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Iakovos\Desktop\Website\"/>
    </mc:Choice>
  </mc:AlternateContent>
  <bookViews>
    <workbookView xWindow="0" yWindow="0" windowWidth="24000" windowHeight="9135"/>
  </bookViews>
  <sheets>
    <sheet name="Dynamic Network" sheetId="1" r:id="rId1"/>
    <sheet name="Static Network" sheetId="2" r:id="rId2"/>
  </sheets>
  <definedNames>
    <definedName name="_xlnm._FilterDatabase" localSheetId="0" hidden="1">'Dynamic Network'!$A$1:$EA$386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A59" i="1" l="1"/>
  <c r="EE59" i="1"/>
  <c r="EA194" i="1"/>
  <c r="ED194" i="1"/>
  <c r="EB194" i="1"/>
  <c r="EC194" i="1"/>
  <c r="EA205" i="1"/>
  <c r="ED205" i="1"/>
  <c r="EB205" i="1"/>
  <c r="EC205" i="1"/>
  <c r="EA230" i="1"/>
  <c r="ED230" i="1"/>
  <c r="EB230" i="1"/>
  <c r="EC230" i="1"/>
  <c r="EA252" i="1"/>
  <c r="ED252" i="1"/>
  <c r="EB252" i="1"/>
  <c r="EC252" i="1"/>
  <c r="EA284" i="1"/>
  <c r="ED284" i="1"/>
  <c r="EB284" i="1"/>
  <c r="EC284" i="1"/>
  <c r="EA290" i="1"/>
  <c r="ED290" i="1"/>
  <c r="EB290" i="1"/>
  <c r="EC290" i="1"/>
  <c r="EA299" i="1"/>
  <c r="ED299" i="1"/>
  <c r="EB299" i="1"/>
  <c r="EC299" i="1"/>
  <c r="EA334" i="1"/>
  <c r="ED334" i="1"/>
  <c r="EB334" i="1"/>
  <c r="EC334" i="1"/>
  <c r="EA374" i="1"/>
  <c r="ED374" i="1"/>
  <c r="EA350" i="1"/>
  <c r="ED350" i="1"/>
  <c r="EB350" i="1"/>
  <c r="EC350" i="1"/>
  <c r="EA292" i="1"/>
  <c r="ED292" i="1"/>
  <c r="EB292" i="1"/>
  <c r="EC292" i="1"/>
  <c r="EA244" i="1"/>
  <c r="ED244" i="1"/>
  <c r="EB244" i="1"/>
  <c r="EC244" i="1"/>
  <c r="EA221" i="1"/>
  <c r="ED221" i="1"/>
  <c r="EB221" i="1"/>
  <c r="EC221" i="1"/>
  <c r="EA180" i="1"/>
  <c r="ED180" i="1"/>
  <c r="EB180" i="1"/>
  <c r="EC180" i="1"/>
  <c r="EA241" i="1"/>
  <c r="ED241" i="1"/>
  <c r="EA249" i="1"/>
  <c r="ED249" i="1"/>
  <c r="EA261" i="1"/>
  <c r="ED261" i="1"/>
  <c r="EA264" i="1"/>
  <c r="ED264" i="1"/>
  <c r="EA268" i="1"/>
  <c r="ED268" i="1"/>
  <c r="EA277" i="1"/>
  <c r="ED277" i="1"/>
  <c r="EA280" i="1"/>
  <c r="ED280" i="1"/>
  <c r="EA314" i="1"/>
  <c r="ED314" i="1"/>
  <c r="EA318" i="1"/>
  <c r="ED318" i="1"/>
  <c r="EA322" i="1"/>
  <c r="ED322" i="1"/>
  <c r="EA325" i="1"/>
  <c r="ED325" i="1"/>
  <c r="EA329" i="1"/>
  <c r="ED329" i="1"/>
  <c r="EA341" i="1"/>
  <c r="ED341" i="1"/>
  <c r="EA344" i="1"/>
  <c r="ED344" i="1"/>
  <c r="EA347" i="1"/>
  <c r="ED347" i="1"/>
  <c r="EA361" i="1"/>
  <c r="ED361" i="1"/>
  <c r="EA367" i="1"/>
  <c r="ED367" i="1"/>
  <c r="EA370" i="1"/>
  <c r="ED370" i="1"/>
  <c r="EA379" i="1"/>
  <c r="ED379" i="1"/>
  <c r="EA386" i="1"/>
  <c r="ED386" i="1"/>
  <c r="EA378" i="1"/>
  <c r="ED378" i="1"/>
  <c r="EA377" i="1"/>
  <c r="ED377" i="1"/>
  <c r="EA376" i="1"/>
  <c r="ED376" i="1"/>
  <c r="EA373" i="1"/>
  <c r="ED373" i="1"/>
  <c r="EA366" i="1"/>
  <c r="ED366" i="1"/>
  <c r="EA365" i="1"/>
  <c r="ED365" i="1"/>
  <c r="EA364" i="1"/>
  <c r="ED364" i="1"/>
  <c r="EA360" i="1"/>
  <c r="ED360" i="1"/>
  <c r="EA355" i="1"/>
  <c r="ED355" i="1"/>
  <c r="EA333" i="1"/>
  <c r="ED333" i="1"/>
  <c r="EA332" i="1"/>
  <c r="ED332" i="1"/>
  <c r="EA328" i="1"/>
  <c r="ED328" i="1"/>
  <c r="EA321" i="1"/>
  <c r="ED321" i="1"/>
  <c r="EA317" i="1"/>
  <c r="ED317" i="1"/>
  <c r="EA313" i="1"/>
  <c r="ED313" i="1"/>
  <c r="EA312" i="1"/>
  <c r="ED312" i="1"/>
  <c r="EA311" i="1"/>
  <c r="ED311" i="1"/>
  <c r="EA298" i="1"/>
  <c r="ED298" i="1"/>
  <c r="EA297" i="1"/>
  <c r="ED297" i="1"/>
  <c r="EA283" i="1"/>
  <c r="ED283" i="1"/>
  <c r="EA272" i="1"/>
  <c r="ED272" i="1"/>
  <c r="EA271" i="1"/>
  <c r="ED271" i="1"/>
  <c r="EA267" i="1"/>
  <c r="ED267" i="1"/>
  <c r="EA260" i="1"/>
  <c r="ED260" i="1"/>
  <c r="EA236" i="1"/>
  <c r="ED236" i="1"/>
  <c r="EA220" i="1"/>
  <c r="ED220" i="1"/>
  <c r="EA213" i="1"/>
  <c r="ED213" i="1"/>
  <c r="EA212" i="1"/>
  <c r="ED212" i="1"/>
  <c r="EA211" i="1"/>
  <c r="ED211" i="1"/>
  <c r="EA204" i="1"/>
  <c r="ED204" i="1"/>
  <c r="EA201" i="1"/>
  <c r="ED201" i="1"/>
  <c r="EA200" i="1"/>
  <c r="ED200" i="1"/>
  <c r="EA193" i="1"/>
  <c r="ED193" i="1"/>
  <c r="EA68" i="1"/>
  <c r="ED68" i="1"/>
  <c r="EA67" i="1"/>
  <c r="ED67" i="1"/>
  <c r="EA66" i="1"/>
  <c r="ED66" i="1"/>
  <c r="EA65" i="1"/>
  <c r="ED65" i="1"/>
  <c r="EA61" i="1"/>
  <c r="ED61" i="1"/>
  <c r="EA60" i="1"/>
  <c r="ED60" i="1"/>
  <c r="ED59" i="1"/>
  <c r="EA53" i="1"/>
  <c r="ED53" i="1"/>
  <c r="EA52" i="1"/>
  <c r="ED52" i="1"/>
  <c r="EA49" i="1"/>
  <c r="ED49" i="1"/>
  <c r="EA48" i="1"/>
  <c r="ED48" i="1"/>
  <c r="EA47" i="1"/>
  <c r="ED47" i="1"/>
  <c r="EA46" i="1"/>
  <c r="ED46" i="1"/>
  <c r="EA45" i="1"/>
  <c r="ED45" i="1"/>
  <c r="EA44" i="1"/>
  <c r="ED44" i="1"/>
  <c r="EA40" i="1"/>
  <c r="ED40" i="1"/>
  <c r="EA37" i="1"/>
  <c r="ED37" i="1"/>
  <c r="EA34" i="1"/>
  <c r="ED34" i="1"/>
  <c r="EA33" i="1"/>
  <c r="ED33" i="1"/>
  <c r="EA32" i="1"/>
  <c r="ED32" i="1"/>
  <c r="EA27" i="1"/>
  <c r="ED27" i="1"/>
  <c r="EA23" i="1"/>
  <c r="ED23" i="1"/>
  <c r="EA22" i="1"/>
  <c r="ED22" i="1"/>
  <c r="EA21" i="1"/>
  <c r="ED21" i="1"/>
  <c r="EA20" i="1"/>
  <c r="ED20" i="1"/>
  <c r="EA16" i="1"/>
  <c r="ED16" i="1"/>
  <c r="EA13" i="1"/>
  <c r="ED13" i="1"/>
  <c r="EA12" i="1"/>
  <c r="ED12" i="1"/>
  <c r="EA11" i="1"/>
  <c r="ED11" i="1"/>
  <c r="EA10" i="1"/>
  <c r="ED10" i="1"/>
  <c r="EA9" i="1"/>
  <c r="ED9" i="1"/>
  <c r="EA3" i="1"/>
  <c r="ED3" i="1"/>
  <c r="EB374" i="1"/>
  <c r="EC374" i="1"/>
  <c r="EA382" i="1"/>
  <c r="ED382" i="1"/>
  <c r="EB382" i="1"/>
  <c r="EC382" i="1"/>
  <c r="EA356" i="1"/>
  <c r="ED356" i="1"/>
  <c r="EB356" i="1"/>
  <c r="EC356" i="1"/>
  <c r="EA307" i="1"/>
  <c r="ED307" i="1"/>
  <c r="EB307" i="1"/>
  <c r="EC307" i="1"/>
  <c r="EA273" i="1"/>
  <c r="ED273" i="1"/>
  <c r="EB273" i="1"/>
  <c r="EC273" i="1"/>
  <c r="EA237" i="1"/>
  <c r="ED237" i="1"/>
  <c r="EB237" i="1"/>
  <c r="EC237" i="1"/>
  <c r="EA226" i="1"/>
  <c r="ED226" i="1"/>
  <c r="EB226" i="1"/>
  <c r="EC226" i="1"/>
  <c r="EA216" i="1"/>
  <c r="ED216" i="1"/>
  <c r="EB216" i="1"/>
  <c r="EC216" i="1"/>
  <c r="EA189" i="1"/>
  <c r="ED189" i="1"/>
  <c r="EB189" i="1"/>
  <c r="EC189" i="1"/>
  <c r="EA185" i="1"/>
  <c r="ED185" i="1"/>
  <c r="EB185" i="1"/>
  <c r="EC185" i="1"/>
  <c r="EB379" i="1"/>
  <c r="EC379" i="1"/>
  <c r="EB370" i="1"/>
  <c r="EC370" i="1"/>
  <c r="EB367" i="1"/>
  <c r="EC367" i="1"/>
  <c r="EB361" i="1"/>
  <c r="EC361" i="1"/>
  <c r="EB347" i="1"/>
  <c r="EC347" i="1"/>
  <c r="EB344" i="1"/>
  <c r="EC344" i="1"/>
  <c r="EB341" i="1"/>
  <c r="EC341" i="1"/>
  <c r="EB329" i="1"/>
  <c r="EC329" i="1"/>
  <c r="EB325" i="1"/>
  <c r="EC325" i="1"/>
  <c r="EB322" i="1"/>
  <c r="EC322" i="1"/>
  <c r="EB318" i="1"/>
  <c r="EC318" i="1"/>
  <c r="EB314" i="1"/>
  <c r="EC314" i="1"/>
  <c r="EB280" i="1"/>
  <c r="EC280" i="1"/>
  <c r="EB277" i="1"/>
  <c r="EC277" i="1"/>
  <c r="EB268" i="1"/>
  <c r="EC268" i="1"/>
  <c r="EB264" i="1"/>
  <c r="EC264" i="1"/>
  <c r="EB261" i="1"/>
  <c r="EC261" i="1"/>
  <c r="EB249" i="1"/>
  <c r="EC249" i="1"/>
  <c r="EB241" i="1"/>
  <c r="EC241" i="1"/>
  <c r="EB213" i="1"/>
  <c r="EC213" i="1"/>
  <c r="EB201" i="1"/>
  <c r="EC201" i="1"/>
  <c r="EB386" i="1"/>
  <c r="EC386" i="1"/>
  <c r="EB377" i="1"/>
  <c r="EC377" i="1"/>
  <c r="EB378" i="1"/>
  <c r="EC378" i="1"/>
  <c r="EB376" i="1"/>
  <c r="EC376" i="1"/>
  <c r="EB373" i="1"/>
  <c r="EC373" i="1"/>
  <c r="EB365" i="1"/>
  <c r="EC365" i="1"/>
  <c r="EB366" i="1"/>
  <c r="EC366" i="1"/>
  <c r="EB364" i="1"/>
  <c r="EC364" i="1"/>
  <c r="EB360" i="1"/>
  <c r="EC360" i="1"/>
  <c r="EB355" i="1"/>
  <c r="EC355" i="1"/>
  <c r="EB333" i="1"/>
  <c r="EC333" i="1"/>
  <c r="EB332" i="1"/>
  <c r="EC332" i="1"/>
  <c r="EB328" i="1"/>
  <c r="EC328" i="1"/>
  <c r="EB321" i="1"/>
  <c r="EC321" i="1"/>
  <c r="EB317" i="1"/>
  <c r="EC317" i="1"/>
  <c r="EB313" i="1"/>
  <c r="EC313" i="1"/>
  <c r="EB312" i="1"/>
  <c r="EC312" i="1"/>
  <c r="EB311" i="1"/>
  <c r="EC311" i="1"/>
  <c r="EB298" i="1"/>
  <c r="EC298" i="1"/>
  <c r="EB297" i="1"/>
  <c r="EC297" i="1"/>
  <c r="EB283" i="1"/>
  <c r="EC283" i="1"/>
  <c r="EB272" i="1"/>
  <c r="EC272" i="1"/>
  <c r="EB271" i="1"/>
  <c r="EC271" i="1"/>
  <c r="EB267" i="1"/>
  <c r="EC267" i="1"/>
  <c r="EB260" i="1"/>
  <c r="EC260" i="1"/>
  <c r="EB236" i="1"/>
  <c r="EC236" i="1"/>
  <c r="EB220" i="1"/>
  <c r="EC220" i="1"/>
  <c r="EB212" i="1"/>
  <c r="EC212" i="1"/>
  <c r="EB211" i="1"/>
  <c r="EC211" i="1"/>
  <c r="EB204" i="1"/>
  <c r="EC204" i="1"/>
  <c r="EB200" i="1"/>
  <c r="EC200" i="1"/>
  <c r="EB193" i="1"/>
  <c r="EC193" i="1"/>
  <c r="EA177" i="1"/>
  <c r="ED177" i="1"/>
  <c r="EA173" i="1"/>
  <c r="ED173" i="1"/>
  <c r="EA168" i="1"/>
  <c r="ED168" i="1"/>
  <c r="EA167" i="1"/>
  <c r="ED167" i="1"/>
  <c r="EA166" i="1"/>
  <c r="ED166" i="1"/>
  <c r="EA163" i="1"/>
  <c r="ED163" i="1"/>
  <c r="EA157" i="1"/>
  <c r="ED157" i="1"/>
  <c r="EA154" i="1"/>
  <c r="ED154" i="1"/>
  <c r="EA151" i="1"/>
  <c r="ED151" i="1"/>
  <c r="EA150" i="1"/>
  <c r="ED150" i="1"/>
  <c r="EA149" i="1"/>
  <c r="ED149" i="1"/>
  <c r="EA146" i="1"/>
  <c r="ED146" i="1"/>
  <c r="EA143" i="1"/>
  <c r="ED143" i="1"/>
  <c r="EA142" i="1"/>
  <c r="ED142" i="1"/>
  <c r="EA138" i="1"/>
  <c r="ED138" i="1"/>
  <c r="EA137" i="1"/>
  <c r="ED137" i="1"/>
  <c r="EA136" i="1"/>
  <c r="ED136" i="1"/>
  <c r="EA128" i="1"/>
  <c r="ED128" i="1"/>
  <c r="EA127" i="1"/>
  <c r="ED127" i="1"/>
  <c r="EA123" i="1"/>
  <c r="ED123" i="1"/>
  <c r="EA120" i="1"/>
  <c r="ED120" i="1"/>
  <c r="EA117" i="1"/>
  <c r="ED117" i="1"/>
  <c r="EA114" i="1"/>
  <c r="ED114" i="1"/>
  <c r="EA111" i="1"/>
  <c r="ED111" i="1"/>
  <c r="EA110" i="1"/>
  <c r="ED110" i="1"/>
  <c r="EA109" i="1"/>
  <c r="ED109" i="1"/>
  <c r="EA108" i="1"/>
  <c r="ED108" i="1"/>
  <c r="EA104" i="1"/>
  <c r="ED104" i="1"/>
  <c r="EA103" i="1"/>
  <c r="ED103" i="1"/>
  <c r="EA102" i="1"/>
  <c r="ED102" i="1"/>
  <c r="EA101" i="1"/>
  <c r="ED101" i="1"/>
  <c r="EA94" i="1"/>
  <c r="ED94" i="1"/>
  <c r="EA91" i="1"/>
  <c r="ED91" i="1"/>
  <c r="EA90" i="1"/>
  <c r="ED90" i="1"/>
  <c r="EA85" i="1"/>
  <c r="ED85" i="1"/>
  <c r="EA81" i="1"/>
  <c r="ED81" i="1"/>
  <c r="EA78" i="1"/>
  <c r="ED78" i="1"/>
  <c r="EA75" i="1"/>
  <c r="ED75" i="1"/>
  <c r="EA74" i="1"/>
  <c r="ED74" i="1"/>
  <c r="EA73" i="1"/>
  <c r="ED73" i="1"/>
  <c r="EA69" i="1"/>
  <c r="ED69" i="1"/>
  <c r="EB177" i="1"/>
  <c r="EC177" i="1"/>
  <c r="EB173" i="1"/>
  <c r="EC173" i="1"/>
  <c r="EB168" i="1"/>
  <c r="EC168" i="1"/>
  <c r="EB167" i="1"/>
  <c r="EC167" i="1"/>
  <c r="EB166" i="1"/>
  <c r="EC166" i="1"/>
  <c r="EB163" i="1"/>
  <c r="EC163" i="1"/>
  <c r="EB157" i="1"/>
  <c r="EC157" i="1"/>
  <c r="EB154" i="1"/>
  <c r="EC154" i="1"/>
  <c r="EB151" i="1"/>
  <c r="EC151" i="1"/>
  <c r="EB150" i="1"/>
  <c r="EC150" i="1"/>
  <c r="EB149" i="1"/>
  <c r="EC149" i="1"/>
  <c r="EB146" i="1"/>
  <c r="EC146" i="1"/>
  <c r="EB143" i="1"/>
  <c r="EC143" i="1"/>
  <c r="EB142" i="1"/>
  <c r="EC142" i="1"/>
  <c r="EB138" i="1"/>
  <c r="EC138" i="1"/>
  <c r="EB137" i="1"/>
  <c r="EC137" i="1"/>
  <c r="EB136" i="1"/>
  <c r="EC136" i="1"/>
  <c r="EB128" i="1"/>
  <c r="EC128" i="1"/>
  <c r="EB127" i="1"/>
  <c r="EC127" i="1"/>
  <c r="EB123" i="1"/>
  <c r="EC123" i="1"/>
  <c r="EB120" i="1"/>
  <c r="EC120" i="1"/>
  <c r="EB117" i="1"/>
  <c r="EC117" i="1"/>
  <c r="EB114" i="1"/>
  <c r="EC114" i="1"/>
  <c r="EB111" i="1"/>
  <c r="EC111" i="1"/>
  <c r="EB110" i="1"/>
  <c r="EC110" i="1"/>
  <c r="EB109" i="1"/>
  <c r="EC109" i="1"/>
  <c r="EB108" i="1"/>
  <c r="EC108" i="1"/>
  <c r="EB104" i="1"/>
  <c r="EC104" i="1"/>
  <c r="EB103" i="1"/>
  <c r="EC103" i="1"/>
  <c r="EB102" i="1"/>
  <c r="EC102" i="1"/>
  <c r="EB101" i="1"/>
  <c r="EC101" i="1"/>
  <c r="EB94" i="1"/>
  <c r="EC94" i="1"/>
  <c r="EB91" i="1"/>
  <c r="EC91" i="1"/>
  <c r="EB90" i="1"/>
  <c r="EC90" i="1"/>
  <c r="EB85" i="1"/>
  <c r="EC85" i="1"/>
  <c r="EB81" i="1"/>
  <c r="EC81" i="1"/>
  <c r="EB78" i="1"/>
  <c r="EC78" i="1"/>
  <c r="EB75" i="1"/>
  <c r="EC75" i="1"/>
  <c r="EB74" i="1"/>
  <c r="EC74" i="1"/>
  <c r="EB73" i="1"/>
  <c r="EC73" i="1"/>
  <c r="EB69" i="1"/>
  <c r="EC69" i="1"/>
  <c r="EB68" i="1"/>
  <c r="EC68" i="1"/>
  <c r="EB67" i="1"/>
  <c r="EC67" i="1"/>
  <c r="EB66" i="1"/>
  <c r="EC66" i="1"/>
  <c r="EB65" i="1"/>
  <c r="EC65" i="1"/>
  <c r="EB61" i="1"/>
  <c r="EC61" i="1"/>
  <c r="EB60" i="1"/>
  <c r="EC60" i="1"/>
  <c r="EB59" i="1"/>
  <c r="EC59" i="1"/>
  <c r="EB53" i="1"/>
  <c r="EC53" i="1"/>
  <c r="EB52" i="1"/>
  <c r="EC52" i="1"/>
  <c r="EB49" i="1"/>
  <c r="EC49" i="1"/>
  <c r="EB48" i="1"/>
  <c r="EC48" i="1"/>
  <c r="EB47" i="1"/>
  <c r="EC47" i="1"/>
  <c r="EB46" i="1"/>
  <c r="EC46" i="1"/>
  <c r="EB45" i="1"/>
  <c r="EC45" i="1"/>
  <c r="EB44" i="1"/>
  <c r="EC44" i="1"/>
  <c r="EB40" i="1"/>
  <c r="EC40" i="1"/>
  <c r="EB37" i="1"/>
  <c r="EC37" i="1"/>
  <c r="EB34" i="1"/>
  <c r="EC34" i="1"/>
  <c r="EB33" i="1"/>
  <c r="EC33" i="1"/>
  <c r="EB32" i="1"/>
  <c r="EC32" i="1"/>
  <c r="EB27" i="1"/>
  <c r="EC27" i="1"/>
  <c r="EB23" i="1"/>
  <c r="EC23" i="1"/>
  <c r="EB22" i="1"/>
  <c r="EC22" i="1"/>
  <c r="EB21" i="1"/>
  <c r="EC21" i="1"/>
  <c r="EB20" i="1"/>
  <c r="EC20" i="1"/>
  <c r="EB16" i="1"/>
  <c r="EC16" i="1"/>
  <c r="EB13" i="1"/>
  <c r="EC13" i="1"/>
  <c r="EB10" i="1"/>
  <c r="EC10" i="1"/>
  <c r="EB11" i="1"/>
  <c r="EC11" i="1"/>
  <c r="EB12" i="1"/>
  <c r="EC12" i="1"/>
  <c r="EB9" i="1"/>
  <c r="EC9" i="1"/>
  <c r="EB3" i="1"/>
  <c r="EC3" i="1"/>
  <c r="EE127" i="1"/>
  <c r="BL127" i="1"/>
  <c r="K127" i="1"/>
  <c r="L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AN127" i="1"/>
  <c r="EE109" i="1"/>
  <c r="BL109" i="1"/>
  <c r="K110" i="1"/>
  <c r="L110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K109" i="1"/>
  <c r="L109" i="1"/>
  <c r="AM119" i="1"/>
  <c r="EE361" i="1"/>
  <c r="EE344" i="1"/>
  <c r="EE341" i="1"/>
  <c r="EE334" i="1"/>
  <c r="EE325" i="1"/>
  <c r="EE299" i="1"/>
  <c r="EE284" i="1"/>
  <c r="EE280" i="1"/>
  <c r="EE277" i="1"/>
  <c r="EE273" i="1"/>
  <c r="EE252" i="1"/>
  <c r="EE249" i="1"/>
  <c r="EE244" i="1"/>
  <c r="EE237" i="1"/>
  <c r="EE230" i="1"/>
  <c r="EE226" i="1"/>
  <c r="EE213" i="1"/>
  <c r="EE221" i="1"/>
  <c r="EE386" i="1"/>
  <c r="EE377" i="1"/>
  <c r="EE378" i="1"/>
  <c r="EE376" i="1"/>
  <c r="EE373" i="1"/>
  <c r="EE366" i="1"/>
  <c r="EE365" i="1"/>
  <c r="EE364" i="1"/>
  <c r="EE360" i="1"/>
  <c r="EE355" i="1"/>
  <c r="EE333" i="1"/>
  <c r="EE332" i="1"/>
  <c r="EE328" i="1"/>
  <c r="EE321" i="1"/>
  <c r="EE317" i="1"/>
  <c r="EE313" i="1"/>
  <c r="EE312" i="1"/>
  <c r="EE311" i="1"/>
  <c r="EE298" i="1"/>
  <c r="EE297" i="1"/>
  <c r="EE283" i="1"/>
  <c r="EE272" i="1"/>
  <c r="EE271" i="1"/>
  <c r="EE267" i="1"/>
  <c r="EE260" i="1"/>
  <c r="EE236" i="1"/>
  <c r="EE212" i="1"/>
  <c r="EE220" i="1"/>
  <c r="EE211" i="1"/>
  <c r="EE204" i="1"/>
  <c r="EE200" i="1"/>
  <c r="EE193" i="1"/>
  <c r="EE167" i="1"/>
  <c r="EE166" i="1"/>
  <c r="EE150" i="1"/>
  <c r="EE142" i="1"/>
  <c r="EE137" i="1"/>
  <c r="EE149" i="1"/>
  <c r="EE136" i="1"/>
  <c r="EE110" i="1"/>
  <c r="EE108" i="1"/>
  <c r="EE102" i="1"/>
  <c r="EE103" i="1"/>
  <c r="EE101" i="1"/>
  <c r="EE90" i="1"/>
  <c r="EE74" i="1"/>
  <c r="EE73" i="1"/>
  <c r="EE68" i="1"/>
  <c r="EE67" i="1"/>
  <c r="EE66" i="1"/>
  <c r="EE65" i="1"/>
  <c r="EE60" i="1"/>
  <c r="EE52" i="1"/>
  <c r="EE47" i="1"/>
  <c r="EE48" i="1"/>
  <c r="EE46" i="1"/>
  <c r="EE45" i="1"/>
  <c r="EE44" i="1"/>
  <c r="EE33" i="1"/>
  <c r="EE32" i="1"/>
  <c r="EE22" i="1"/>
  <c r="EE21" i="1"/>
  <c r="EE20" i="1"/>
  <c r="EE12" i="1"/>
  <c r="EE11" i="1"/>
  <c r="EE10" i="1"/>
  <c r="EE9" i="1"/>
  <c r="EE3" i="1"/>
  <c r="EE216" i="1"/>
  <c r="EE205" i="1"/>
  <c r="EE201" i="1"/>
  <c r="EE194" i="1"/>
  <c r="EE189" i="1"/>
  <c r="EE185" i="1"/>
  <c r="EE180" i="1"/>
  <c r="EE177" i="1"/>
  <c r="EE173" i="1"/>
  <c r="EE168" i="1"/>
  <c r="EE163" i="1"/>
  <c r="EE157" i="1"/>
  <c r="EE154" i="1"/>
  <c r="EE151" i="1"/>
  <c r="EE138" i="1"/>
  <c r="EE94" i="1"/>
  <c r="EE85" i="1"/>
  <c r="EE69" i="1"/>
  <c r="EE27" i="1"/>
  <c r="EE23" i="1"/>
  <c r="EE382" i="1"/>
  <c r="EE379" i="1"/>
  <c r="EE374" i="1"/>
  <c r="EE370" i="1"/>
  <c r="EE367" i="1"/>
  <c r="EE356" i="1"/>
  <c r="EE350" i="1"/>
  <c r="EE347" i="1"/>
  <c r="EE329" i="1"/>
  <c r="EE322" i="1"/>
  <c r="EE318" i="1"/>
  <c r="EE314" i="1"/>
  <c r="EE307" i="1"/>
  <c r="EE292" i="1"/>
  <c r="EE290" i="1"/>
  <c r="EE268" i="1"/>
  <c r="EE264" i="1"/>
  <c r="EE261" i="1"/>
  <c r="EE241" i="1"/>
  <c r="EE146" i="1"/>
  <c r="EE143" i="1"/>
  <c r="EE128" i="1"/>
  <c r="EE123" i="1"/>
  <c r="EE120" i="1"/>
  <c r="EE117" i="1"/>
  <c r="EE114" i="1"/>
  <c r="EE111" i="1"/>
  <c r="EE104" i="1"/>
  <c r="EE91" i="1"/>
  <c r="EE81" i="1"/>
  <c r="EE78" i="1"/>
  <c r="EE75" i="1"/>
  <c r="EE61" i="1"/>
  <c r="EE53" i="1"/>
  <c r="EE49" i="1"/>
  <c r="EE40" i="1"/>
  <c r="EE37" i="1"/>
  <c r="EE34" i="1"/>
  <c r="EE16" i="1"/>
  <c r="EE13" i="1"/>
  <c r="K40" i="1"/>
  <c r="L40" i="1"/>
  <c r="N43" i="1"/>
  <c r="AM43" i="1"/>
  <c r="AN40" i="1"/>
  <c r="K137" i="1"/>
  <c r="L137" i="1"/>
  <c r="BK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K138" i="1"/>
  <c r="L138" i="1"/>
  <c r="O141" i="1"/>
  <c r="AO138" i="1"/>
  <c r="P141" i="1"/>
  <c r="AP138" i="1"/>
  <c r="Q141" i="1"/>
  <c r="AQ138" i="1"/>
  <c r="R141" i="1"/>
  <c r="AR138" i="1"/>
  <c r="S141" i="1"/>
  <c r="AS138" i="1"/>
  <c r="T141" i="1"/>
  <c r="AT138" i="1"/>
  <c r="U141" i="1"/>
  <c r="AU138" i="1"/>
  <c r="V141" i="1"/>
  <c r="AV138" i="1"/>
  <c r="W141" i="1"/>
  <c r="AW138" i="1"/>
  <c r="X141" i="1"/>
  <c r="AX138" i="1"/>
  <c r="Y141" i="1"/>
  <c r="AY138" i="1"/>
  <c r="Z141" i="1"/>
  <c r="AZ138" i="1"/>
  <c r="AA141" i="1"/>
  <c r="BA138" i="1"/>
  <c r="AB141" i="1"/>
  <c r="BB138" i="1"/>
  <c r="AC141" i="1"/>
  <c r="BC138" i="1"/>
  <c r="AD141" i="1"/>
  <c r="BD138" i="1"/>
  <c r="AE141" i="1"/>
  <c r="BE138" i="1"/>
  <c r="AF141" i="1"/>
  <c r="BF138" i="1"/>
  <c r="AG141" i="1"/>
  <c r="BG138" i="1"/>
  <c r="AH141" i="1"/>
  <c r="BH138" i="1"/>
  <c r="AI141" i="1"/>
  <c r="BI138" i="1"/>
  <c r="AJ141" i="1"/>
  <c r="BJ138" i="1"/>
  <c r="AK141" i="1"/>
  <c r="BK138" i="1"/>
  <c r="K142" i="1"/>
  <c r="L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K143" i="1"/>
  <c r="L143" i="1"/>
  <c r="O145" i="1"/>
  <c r="AO143" i="1"/>
  <c r="P145" i="1"/>
  <c r="AP143" i="1"/>
  <c r="Q145" i="1"/>
  <c r="AQ143" i="1"/>
  <c r="R145" i="1"/>
  <c r="AR143" i="1"/>
  <c r="S145" i="1"/>
  <c r="AS143" i="1"/>
  <c r="T145" i="1"/>
  <c r="AT143" i="1"/>
  <c r="U145" i="1"/>
  <c r="AU143" i="1"/>
  <c r="V145" i="1"/>
  <c r="AV143" i="1"/>
  <c r="W145" i="1"/>
  <c r="AW143" i="1"/>
  <c r="X145" i="1"/>
  <c r="AX143" i="1"/>
  <c r="Y145" i="1"/>
  <c r="AY143" i="1"/>
  <c r="Z145" i="1"/>
  <c r="AZ143" i="1"/>
  <c r="AA145" i="1"/>
  <c r="BA143" i="1"/>
  <c r="AB145" i="1"/>
  <c r="BB143" i="1"/>
  <c r="AC145" i="1"/>
  <c r="BC143" i="1"/>
  <c r="AD145" i="1"/>
  <c r="BD143" i="1"/>
  <c r="AE145" i="1"/>
  <c r="BE143" i="1"/>
  <c r="AF145" i="1"/>
  <c r="BF143" i="1"/>
  <c r="AG145" i="1"/>
  <c r="BG143" i="1"/>
  <c r="AH145" i="1"/>
  <c r="BH143" i="1"/>
  <c r="AI145" i="1"/>
  <c r="BI143" i="1"/>
  <c r="AJ145" i="1"/>
  <c r="BJ143" i="1"/>
  <c r="AK145" i="1"/>
  <c r="BK143" i="1"/>
  <c r="K146" i="1"/>
  <c r="L146" i="1"/>
  <c r="O148" i="1"/>
  <c r="AO146" i="1"/>
  <c r="P148" i="1"/>
  <c r="AP146" i="1"/>
  <c r="Q148" i="1"/>
  <c r="AQ146" i="1"/>
  <c r="R148" i="1"/>
  <c r="AR146" i="1"/>
  <c r="S148" i="1"/>
  <c r="AS146" i="1"/>
  <c r="T148" i="1"/>
  <c r="AT146" i="1"/>
  <c r="U148" i="1"/>
  <c r="AU146" i="1"/>
  <c r="V148" i="1"/>
  <c r="AV146" i="1"/>
  <c r="W148" i="1"/>
  <c r="AW146" i="1"/>
  <c r="X148" i="1"/>
  <c r="AX146" i="1"/>
  <c r="Y148" i="1"/>
  <c r="AY146" i="1"/>
  <c r="Z148" i="1"/>
  <c r="AZ146" i="1"/>
  <c r="AA148" i="1"/>
  <c r="BA146" i="1"/>
  <c r="AB148" i="1"/>
  <c r="BB146" i="1"/>
  <c r="AC148" i="1"/>
  <c r="BC146" i="1"/>
  <c r="AD148" i="1"/>
  <c r="BD146" i="1"/>
  <c r="AE148" i="1"/>
  <c r="BE146" i="1"/>
  <c r="AF148" i="1"/>
  <c r="BF146" i="1"/>
  <c r="AG148" i="1"/>
  <c r="BG146" i="1"/>
  <c r="AH148" i="1"/>
  <c r="BH146" i="1"/>
  <c r="AI148" i="1"/>
  <c r="BI146" i="1"/>
  <c r="AJ148" i="1"/>
  <c r="BJ146" i="1"/>
  <c r="AK148" i="1"/>
  <c r="BK146" i="1"/>
  <c r="K149" i="1"/>
  <c r="L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K150" i="1"/>
  <c r="L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K151" i="1"/>
  <c r="L151" i="1"/>
  <c r="O153" i="1"/>
  <c r="AO151" i="1"/>
  <c r="P153" i="1"/>
  <c r="AP151" i="1"/>
  <c r="Q153" i="1"/>
  <c r="AQ151" i="1"/>
  <c r="R153" i="1"/>
  <c r="AR151" i="1"/>
  <c r="S153" i="1"/>
  <c r="AS151" i="1"/>
  <c r="T153" i="1"/>
  <c r="AT151" i="1"/>
  <c r="U153" i="1"/>
  <c r="AU151" i="1"/>
  <c r="V153" i="1"/>
  <c r="AV151" i="1"/>
  <c r="W153" i="1"/>
  <c r="AW151" i="1"/>
  <c r="X153" i="1"/>
  <c r="AX151" i="1"/>
  <c r="Y153" i="1"/>
  <c r="AY151" i="1"/>
  <c r="Z153" i="1"/>
  <c r="AZ151" i="1"/>
  <c r="AA153" i="1"/>
  <c r="BA151" i="1"/>
  <c r="AB153" i="1"/>
  <c r="BB151" i="1"/>
  <c r="AC153" i="1"/>
  <c r="BC151" i="1"/>
  <c r="AD153" i="1"/>
  <c r="BD151" i="1"/>
  <c r="AE153" i="1"/>
  <c r="BE151" i="1"/>
  <c r="AF153" i="1"/>
  <c r="BF151" i="1"/>
  <c r="AG153" i="1"/>
  <c r="BG151" i="1"/>
  <c r="AH153" i="1"/>
  <c r="BH151" i="1"/>
  <c r="AI153" i="1"/>
  <c r="BI151" i="1"/>
  <c r="AJ153" i="1"/>
  <c r="BJ151" i="1"/>
  <c r="AK153" i="1"/>
  <c r="BK151" i="1"/>
  <c r="K154" i="1"/>
  <c r="L154" i="1"/>
  <c r="O156" i="1"/>
  <c r="AM156" i="1"/>
  <c r="AO154" i="1"/>
  <c r="P156" i="1"/>
  <c r="AP154" i="1"/>
  <c r="Q156" i="1"/>
  <c r="AQ154" i="1"/>
  <c r="R156" i="1"/>
  <c r="AR154" i="1"/>
  <c r="S156" i="1"/>
  <c r="AS154" i="1"/>
  <c r="T156" i="1"/>
  <c r="AT154" i="1"/>
  <c r="U156" i="1"/>
  <c r="AU154" i="1"/>
  <c r="V156" i="1"/>
  <c r="AV154" i="1"/>
  <c r="W156" i="1"/>
  <c r="AW154" i="1"/>
  <c r="X156" i="1"/>
  <c r="AX154" i="1"/>
  <c r="Y156" i="1"/>
  <c r="AY154" i="1"/>
  <c r="Z156" i="1"/>
  <c r="AZ154" i="1"/>
  <c r="AA156" i="1"/>
  <c r="BA154" i="1"/>
  <c r="AB156" i="1"/>
  <c r="BB154" i="1"/>
  <c r="AC156" i="1"/>
  <c r="BC154" i="1"/>
  <c r="AD156" i="1"/>
  <c r="BD154" i="1"/>
  <c r="AE156" i="1"/>
  <c r="BE154" i="1"/>
  <c r="AF156" i="1"/>
  <c r="BF154" i="1"/>
  <c r="AG156" i="1"/>
  <c r="BG154" i="1"/>
  <c r="AH156" i="1"/>
  <c r="BH154" i="1"/>
  <c r="AI156" i="1"/>
  <c r="BI154" i="1"/>
  <c r="AJ156" i="1"/>
  <c r="BJ154" i="1"/>
  <c r="AK156" i="1"/>
  <c r="BK154" i="1"/>
  <c r="K157" i="1"/>
  <c r="L157" i="1"/>
  <c r="O162" i="1"/>
  <c r="AO157" i="1"/>
  <c r="P162" i="1"/>
  <c r="AP157" i="1"/>
  <c r="Q162" i="1"/>
  <c r="AQ157" i="1"/>
  <c r="R162" i="1"/>
  <c r="AR157" i="1"/>
  <c r="S162" i="1"/>
  <c r="AS157" i="1"/>
  <c r="T162" i="1"/>
  <c r="AT157" i="1"/>
  <c r="U162" i="1"/>
  <c r="AU157" i="1"/>
  <c r="V162" i="1"/>
  <c r="AV157" i="1"/>
  <c r="W162" i="1"/>
  <c r="AW157" i="1"/>
  <c r="X162" i="1"/>
  <c r="AX157" i="1"/>
  <c r="Y162" i="1"/>
  <c r="AY157" i="1"/>
  <c r="Z162" i="1"/>
  <c r="AZ157" i="1"/>
  <c r="AA162" i="1"/>
  <c r="BA157" i="1"/>
  <c r="AB162" i="1"/>
  <c r="BB157" i="1"/>
  <c r="AC162" i="1"/>
  <c r="BC157" i="1"/>
  <c r="AD162" i="1"/>
  <c r="BD157" i="1"/>
  <c r="AE162" i="1"/>
  <c r="BE157" i="1"/>
  <c r="AF162" i="1"/>
  <c r="BF157" i="1"/>
  <c r="AG162" i="1"/>
  <c r="BG157" i="1"/>
  <c r="AH162" i="1"/>
  <c r="BH157" i="1"/>
  <c r="AI162" i="1"/>
  <c r="BI157" i="1"/>
  <c r="AJ162" i="1"/>
  <c r="BJ157" i="1"/>
  <c r="AK162" i="1"/>
  <c r="BK157" i="1"/>
  <c r="K163" i="1"/>
  <c r="L163" i="1"/>
  <c r="O165" i="1"/>
  <c r="AO163" i="1"/>
  <c r="P165" i="1"/>
  <c r="AP163" i="1"/>
  <c r="Q165" i="1"/>
  <c r="AQ163" i="1"/>
  <c r="R165" i="1"/>
  <c r="AR163" i="1"/>
  <c r="S165" i="1"/>
  <c r="AS163" i="1"/>
  <c r="T165" i="1"/>
  <c r="AT163" i="1"/>
  <c r="U165" i="1"/>
  <c r="AU163" i="1"/>
  <c r="V165" i="1"/>
  <c r="AV163" i="1"/>
  <c r="W165" i="1"/>
  <c r="AW163" i="1"/>
  <c r="X165" i="1"/>
  <c r="AX163" i="1"/>
  <c r="Y165" i="1"/>
  <c r="AY163" i="1"/>
  <c r="Z165" i="1"/>
  <c r="AZ163" i="1"/>
  <c r="AA165" i="1"/>
  <c r="BA163" i="1"/>
  <c r="AB165" i="1"/>
  <c r="BB163" i="1"/>
  <c r="AC165" i="1"/>
  <c r="BC163" i="1"/>
  <c r="AD165" i="1"/>
  <c r="BD163" i="1"/>
  <c r="AE165" i="1"/>
  <c r="BE163" i="1"/>
  <c r="AF165" i="1"/>
  <c r="BF163" i="1"/>
  <c r="AG165" i="1"/>
  <c r="BG163" i="1"/>
  <c r="AH165" i="1"/>
  <c r="BH163" i="1"/>
  <c r="AI165" i="1"/>
  <c r="BI163" i="1"/>
  <c r="AJ165" i="1"/>
  <c r="BJ163" i="1"/>
  <c r="AK165" i="1"/>
  <c r="BK163" i="1"/>
  <c r="K166" i="1"/>
  <c r="L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K167" i="1"/>
  <c r="L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K168" i="1"/>
  <c r="L168" i="1"/>
  <c r="O172" i="1"/>
  <c r="AO168" i="1"/>
  <c r="P172" i="1"/>
  <c r="AP168" i="1"/>
  <c r="Q172" i="1"/>
  <c r="AQ168" i="1"/>
  <c r="R172" i="1"/>
  <c r="AR168" i="1"/>
  <c r="S172" i="1"/>
  <c r="AS168" i="1"/>
  <c r="T172" i="1"/>
  <c r="AT168" i="1"/>
  <c r="U172" i="1"/>
  <c r="AU168" i="1"/>
  <c r="V172" i="1"/>
  <c r="AV168" i="1"/>
  <c r="W172" i="1"/>
  <c r="AW168" i="1"/>
  <c r="X172" i="1"/>
  <c r="AX168" i="1"/>
  <c r="Y172" i="1"/>
  <c r="AY168" i="1"/>
  <c r="Z172" i="1"/>
  <c r="AZ168" i="1"/>
  <c r="AA172" i="1"/>
  <c r="BA168" i="1"/>
  <c r="AB172" i="1"/>
  <c r="BB168" i="1"/>
  <c r="AC172" i="1"/>
  <c r="BC168" i="1"/>
  <c r="AD172" i="1"/>
  <c r="BD168" i="1"/>
  <c r="AE172" i="1"/>
  <c r="BE168" i="1"/>
  <c r="AF172" i="1"/>
  <c r="BF168" i="1"/>
  <c r="AG172" i="1"/>
  <c r="BG168" i="1"/>
  <c r="AH172" i="1"/>
  <c r="BH168" i="1"/>
  <c r="AI172" i="1"/>
  <c r="BI168" i="1"/>
  <c r="AJ172" i="1"/>
  <c r="BJ168" i="1"/>
  <c r="AK172" i="1"/>
  <c r="BK168" i="1"/>
  <c r="K173" i="1"/>
  <c r="L173" i="1"/>
  <c r="O176" i="1"/>
  <c r="AM176" i="1"/>
  <c r="AO173" i="1"/>
  <c r="P176" i="1"/>
  <c r="AP173" i="1"/>
  <c r="Q176" i="1"/>
  <c r="AQ173" i="1"/>
  <c r="R176" i="1"/>
  <c r="AR173" i="1"/>
  <c r="S176" i="1"/>
  <c r="AS173" i="1"/>
  <c r="T176" i="1"/>
  <c r="AT173" i="1"/>
  <c r="U176" i="1"/>
  <c r="AU173" i="1"/>
  <c r="V176" i="1"/>
  <c r="AV173" i="1"/>
  <c r="W176" i="1"/>
  <c r="AW173" i="1"/>
  <c r="X176" i="1"/>
  <c r="AX173" i="1"/>
  <c r="Y176" i="1"/>
  <c r="AY173" i="1"/>
  <c r="Z176" i="1"/>
  <c r="AZ173" i="1"/>
  <c r="AA176" i="1"/>
  <c r="BA173" i="1"/>
  <c r="AB176" i="1"/>
  <c r="BB173" i="1"/>
  <c r="AC176" i="1"/>
  <c r="BC173" i="1"/>
  <c r="AD176" i="1"/>
  <c r="BD173" i="1"/>
  <c r="AE176" i="1"/>
  <c r="BE173" i="1"/>
  <c r="AF176" i="1"/>
  <c r="BF173" i="1"/>
  <c r="AG176" i="1"/>
  <c r="BG173" i="1"/>
  <c r="AH176" i="1"/>
  <c r="BH173" i="1"/>
  <c r="AI176" i="1"/>
  <c r="BI173" i="1"/>
  <c r="AJ176" i="1"/>
  <c r="BJ173" i="1"/>
  <c r="AK176" i="1"/>
  <c r="BK173" i="1"/>
  <c r="K177" i="1"/>
  <c r="L177" i="1"/>
  <c r="O179" i="1"/>
  <c r="AM179" i="1"/>
  <c r="AO177" i="1"/>
  <c r="P179" i="1"/>
  <c r="AP177" i="1"/>
  <c r="Q179" i="1"/>
  <c r="AQ177" i="1"/>
  <c r="R179" i="1"/>
  <c r="AR177" i="1"/>
  <c r="S179" i="1"/>
  <c r="AS177" i="1"/>
  <c r="T179" i="1"/>
  <c r="AT177" i="1"/>
  <c r="U179" i="1"/>
  <c r="AU177" i="1"/>
  <c r="V179" i="1"/>
  <c r="AV177" i="1"/>
  <c r="W179" i="1"/>
  <c r="AW177" i="1"/>
  <c r="X179" i="1"/>
  <c r="AX177" i="1"/>
  <c r="Y179" i="1"/>
  <c r="AY177" i="1"/>
  <c r="Z179" i="1"/>
  <c r="AZ177" i="1"/>
  <c r="AA179" i="1"/>
  <c r="BA177" i="1"/>
  <c r="AB179" i="1"/>
  <c r="BB177" i="1"/>
  <c r="AC179" i="1"/>
  <c r="BC177" i="1"/>
  <c r="AD179" i="1"/>
  <c r="BD177" i="1"/>
  <c r="AE179" i="1"/>
  <c r="BE177" i="1"/>
  <c r="AF179" i="1"/>
  <c r="BF177" i="1"/>
  <c r="AG179" i="1"/>
  <c r="BG177" i="1"/>
  <c r="AH179" i="1"/>
  <c r="BH177" i="1"/>
  <c r="AI179" i="1"/>
  <c r="BI177" i="1"/>
  <c r="AJ179" i="1"/>
  <c r="BJ177" i="1"/>
  <c r="AK179" i="1"/>
  <c r="BK177" i="1"/>
  <c r="K180" i="1"/>
  <c r="L180" i="1"/>
  <c r="O184" i="1"/>
  <c r="AO180" i="1"/>
  <c r="P184" i="1"/>
  <c r="AP180" i="1"/>
  <c r="Q184" i="1"/>
  <c r="AQ180" i="1"/>
  <c r="R184" i="1"/>
  <c r="AR180" i="1"/>
  <c r="S184" i="1"/>
  <c r="AS180" i="1"/>
  <c r="T184" i="1"/>
  <c r="AT180" i="1"/>
  <c r="U184" i="1"/>
  <c r="AU180" i="1"/>
  <c r="V184" i="1"/>
  <c r="AV180" i="1"/>
  <c r="W184" i="1"/>
  <c r="AW180" i="1"/>
  <c r="X184" i="1"/>
  <c r="AX180" i="1"/>
  <c r="Y184" i="1"/>
  <c r="AY180" i="1"/>
  <c r="Z184" i="1"/>
  <c r="AZ180" i="1"/>
  <c r="AA184" i="1"/>
  <c r="BA180" i="1"/>
  <c r="AB184" i="1"/>
  <c r="BB180" i="1"/>
  <c r="AC184" i="1"/>
  <c r="BC180" i="1"/>
  <c r="AD184" i="1"/>
  <c r="BD180" i="1"/>
  <c r="AE184" i="1"/>
  <c r="BE180" i="1"/>
  <c r="AF184" i="1"/>
  <c r="BF180" i="1"/>
  <c r="AG184" i="1"/>
  <c r="BG180" i="1"/>
  <c r="AH184" i="1"/>
  <c r="BH180" i="1"/>
  <c r="AI184" i="1"/>
  <c r="BI180" i="1"/>
  <c r="AJ184" i="1"/>
  <c r="BJ180" i="1"/>
  <c r="AK184" i="1"/>
  <c r="BK180" i="1"/>
  <c r="K185" i="1"/>
  <c r="L185" i="1"/>
  <c r="O188" i="1"/>
  <c r="AM188" i="1"/>
  <c r="AO185" i="1"/>
  <c r="P188" i="1"/>
  <c r="AP185" i="1"/>
  <c r="Q188" i="1"/>
  <c r="AQ185" i="1"/>
  <c r="R188" i="1"/>
  <c r="AR185" i="1"/>
  <c r="S188" i="1"/>
  <c r="AS185" i="1"/>
  <c r="T188" i="1"/>
  <c r="AT185" i="1"/>
  <c r="U188" i="1"/>
  <c r="AU185" i="1"/>
  <c r="V188" i="1"/>
  <c r="AV185" i="1"/>
  <c r="W188" i="1"/>
  <c r="AW185" i="1"/>
  <c r="X188" i="1"/>
  <c r="AX185" i="1"/>
  <c r="Y188" i="1"/>
  <c r="AY185" i="1"/>
  <c r="Z188" i="1"/>
  <c r="AZ185" i="1"/>
  <c r="AA188" i="1"/>
  <c r="BA185" i="1"/>
  <c r="AB188" i="1"/>
  <c r="BB185" i="1"/>
  <c r="AC188" i="1"/>
  <c r="BC185" i="1"/>
  <c r="AD188" i="1"/>
  <c r="BD185" i="1"/>
  <c r="AE188" i="1"/>
  <c r="BE185" i="1"/>
  <c r="AF188" i="1"/>
  <c r="BF185" i="1"/>
  <c r="AG188" i="1"/>
  <c r="BG185" i="1"/>
  <c r="AH188" i="1"/>
  <c r="BH185" i="1"/>
  <c r="AI188" i="1"/>
  <c r="BI185" i="1"/>
  <c r="AJ188" i="1"/>
  <c r="BJ185" i="1"/>
  <c r="AK188" i="1"/>
  <c r="BK185" i="1"/>
  <c r="K189" i="1"/>
  <c r="L189" i="1"/>
  <c r="O192" i="1"/>
  <c r="AO189" i="1"/>
  <c r="P192" i="1"/>
  <c r="AP189" i="1"/>
  <c r="Q192" i="1"/>
  <c r="AQ189" i="1"/>
  <c r="R192" i="1"/>
  <c r="AR189" i="1"/>
  <c r="S192" i="1"/>
  <c r="AS189" i="1"/>
  <c r="T192" i="1"/>
  <c r="AT189" i="1"/>
  <c r="U192" i="1"/>
  <c r="AU189" i="1"/>
  <c r="V192" i="1"/>
  <c r="AV189" i="1"/>
  <c r="W192" i="1"/>
  <c r="AW189" i="1"/>
  <c r="X192" i="1"/>
  <c r="AX189" i="1"/>
  <c r="Y192" i="1"/>
  <c r="AY189" i="1"/>
  <c r="Z192" i="1"/>
  <c r="AZ189" i="1"/>
  <c r="AA192" i="1"/>
  <c r="BA189" i="1"/>
  <c r="AB192" i="1"/>
  <c r="BB189" i="1"/>
  <c r="AC192" i="1"/>
  <c r="BC189" i="1"/>
  <c r="AD192" i="1"/>
  <c r="BD189" i="1"/>
  <c r="AE192" i="1"/>
  <c r="BE189" i="1"/>
  <c r="AF192" i="1"/>
  <c r="BF189" i="1"/>
  <c r="AG192" i="1"/>
  <c r="BG189" i="1"/>
  <c r="AH192" i="1"/>
  <c r="BH189" i="1"/>
  <c r="AI192" i="1"/>
  <c r="BI189" i="1"/>
  <c r="AJ192" i="1"/>
  <c r="BJ189" i="1"/>
  <c r="AK192" i="1"/>
  <c r="BK189" i="1"/>
  <c r="K193" i="1"/>
  <c r="L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K194" i="1"/>
  <c r="L194" i="1"/>
  <c r="O199" i="1"/>
  <c r="AO194" i="1"/>
  <c r="P199" i="1"/>
  <c r="AP194" i="1"/>
  <c r="Q199" i="1"/>
  <c r="AQ194" i="1"/>
  <c r="R199" i="1"/>
  <c r="AR194" i="1"/>
  <c r="S199" i="1"/>
  <c r="AS194" i="1"/>
  <c r="T199" i="1"/>
  <c r="AT194" i="1"/>
  <c r="U199" i="1"/>
  <c r="AU194" i="1"/>
  <c r="V199" i="1"/>
  <c r="AV194" i="1"/>
  <c r="W199" i="1"/>
  <c r="AW194" i="1"/>
  <c r="X199" i="1"/>
  <c r="AX194" i="1"/>
  <c r="Y199" i="1"/>
  <c r="AY194" i="1"/>
  <c r="Z199" i="1"/>
  <c r="AZ194" i="1"/>
  <c r="AA199" i="1"/>
  <c r="BA194" i="1"/>
  <c r="AB199" i="1"/>
  <c r="BB194" i="1"/>
  <c r="AC199" i="1"/>
  <c r="BC194" i="1"/>
  <c r="AD199" i="1"/>
  <c r="BD194" i="1"/>
  <c r="AE199" i="1"/>
  <c r="BE194" i="1"/>
  <c r="AF199" i="1"/>
  <c r="BF194" i="1"/>
  <c r="AG199" i="1"/>
  <c r="BG194" i="1"/>
  <c r="AH199" i="1"/>
  <c r="BH194" i="1"/>
  <c r="AI199" i="1"/>
  <c r="BI194" i="1"/>
  <c r="AJ199" i="1"/>
  <c r="BJ194" i="1"/>
  <c r="AK199" i="1"/>
  <c r="BK194" i="1"/>
  <c r="K200" i="1"/>
  <c r="L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K201" i="1"/>
  <c r="L201" i="1"/>
  <c r="O203" i="1"/>
  <c r="AO201" i="1"/>
  <c r="P203" i="1"/>
  <c r="AP201" i="1"/>
  <c r="Q203" i="1"/>
  <c r="AQ201" i="1"/>
  <c r="R203" i="1"/>
  <c r="AR201" i="1"/>
  <c r="S203" i="1"/>
  <c r="AS201" i="1"/>
  <c r="T203" i="1"/>
  <c r="AT201" i="1"/>
  <c r="U203" i="1"/>
  <c r="AU201" i="1"/>
  <c r="V203" i="1"/>
  <c r="AV201" i="1"/>
  <c r="W203" i="1"/>
  <c r="AW201" i="1"/>
  <c r="X203" i="1"/>
  <c r="AX201" i="1"/>
  <c r="Y203" i="1"/>
  <c r="AY201" i="1"/>
  <c r="Z203" i="1"/>
  <c r="AZ201" i="1"/>
  <c r="AA203" i="1"/>
  <c r="BA201" i="1"/>
  <c r="AB203" i="1"/>
  <c r="BB201" i="1"/>
  <c r="AC203" i="1"/>
  <c r="BC201" i="1"/>
  <c r="AD203" i="1"/>
  <c r="BD201" i="1"/>
  <c r="AE203" i="1"/>
  <c r="BE201" i="1"/>
  <c r="AF203" i="1"/>
  <c r="BF201" i="1"/>
  <c r="AG203" i="1"/>
  <c r="BG201" i="1"/>
  <c r="AH203" i="1"/>
  <c r="BH201" i="1"/>
  <c r="AI203" i="1"/>
  <c r="BI201" i="1"/>
  <c r="AJ203" i="1"/>
  <c r="BJ201" i="1"/>
  <c r="AK203" i="1"/>
  <c r="BK201" i="1"/>
  <c r="K204" i="1"/>
  <c r="L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K205" i="1"/>
  <c r="L205" i="1"/>
  <c r="O210" i="1"/>
  <c r="AO205" i="1"/>
  <c r="P210" i="1"/>
  <c r="AP205" i="1"/>
  <c r="Q210" i="1"/>
  <c r="AQ205" i="1"/>
  <c r="R210" i="1"/>
  <c r="AR205" i="1"/>
  <c r="S210" i="1"/>
  <c r="AS205" i="1"/>
  <c r="T210" i="1"/>
  <c r="AT205" i="1"/>
  <c r="U210" i="1"/>
  <c r="AU205" i="1"/>
  <c r="V210" i="1"/>
  <c r="AV205" i="1"/>
  <c r="W210" i="1"/>
  <c r="AW205" i="1"/>
  <c r="X210" i="1"/>
  <c r="AX205" i="1"/>
  <c r="Y210" i="1"/>
  <c r="AY205" i="1"/>
  <c r="Z210" i="1"/>
  <c r="AZ205" i="1"/>
  <c r="AA210" i="1"/>
  <c r="BA205" i="1"/>
  <c r="AB210" i="1"/>
  <c r="BB205" i="1"/>
  <c r="AC210" i="1"/>
  <c r="BC205" i="1"/>
  <c r="AD210" i="1"/>
  <c r="BD205" i="1"/>
  <c r="AE210" i="1"/>
  <c r="BE205" i="1"/>
  <c r="AF210" i="1"/>
  <c r="BF205" i="1"/>
  <c r="AG210" i="1"/>
  <c r="BG205" i="1"/>
  <c r="AH210" i="1"/>
  <c r="BH205" i="1"/>
  <c r="AI210" i="1"/>
  <c r="BI205" i="1"/>
  <c r="AJ210" i="1"/>
  <c r="BJ205" i="1"/>
  <c r="AK210" i="1"/>
  <c r="BK205" i="1"/>
  <c r="K211" i="1"/>
  <c r="L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K212" i="1"/>
  <c r="L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K213" i="1"/>
  <c r="L213" i="1"/>
  <c r="O215" i="1"/>
  <c r="AO213" i="1"/>
  <c r="P215" i="1"/>
  <c r="AP213" i="1"/>
  <c r="Q215" i="1"/>
  <c r="AQ213" i="1"/>
  <c r="R215" i="1"/>
  <c r="AR213" i="1"/>
  <c r="S215" i="1"/>
  <c r="AS213" i="1"/>
  <c r="T215" i="1"/>
  <c r="AT213" i="1"/>
  <c r="U215" i="1"/>
  <c r="AU213" i="1"/>
  <c r="V215" i="1"/>
  <c r="AV213" i="1"/>
  <c r="W215" i="1"/>
  <c r="AW213" i="1"/>
  <c r="X215" i="1"/>
  <c r="AX213" i="1"/>
  <c r="Y215" i="1"/>
  <c r="AY213" i="1"/>
  <c r="Z215" i="1"/>
  <c r="AZ213" i="1"/>
  <c r="AA215" i="1"/>
  <c r="BA213" i="1"/>
  <c r="AB215" i="1"/>
  <c r="BB213" i="1"/>
  <c r="AC215" i="1"/>
  <c r="BC213" i="1"/>
  <c r="AD215" i="1"/>
  <c r="BD213" i="1"/>
  <c r="AE215" i="1"/>
  <c r="BE213" i="1"/>
  <c r="AF215" i="1"/>
  <c r="BF213" i="1"/>
  <c r="AG215" i="1"/>
  <c r="BG213" i="1"/>
  <c r="AH215" i="1"/>
  <c r="BH213" i="1"/>
  <c r="AI215" i="1"/>
  <c r="BI213" i="1"/>
  <c r="AJ215" i="1"/>
  <c r="BJ213" i="1"/>
  <c r="AK215" i="1"/>
  <c r="BK213" i="1"/>
  <c r="K216" i="1"/>
  <c r="L216" i="1"/>
  <c r="O219" i="1"/>
  <c r="AM219" i="1"/>
  <c r="AO216" i="1"/>
  <c r="P219" i="1"/>
  <c r="AP216" i="1"/>
  <c r="Q219" i="1"/>
  <c r="AQ216" i="1"/>
  <c r="R219" i="1"/>
  <c r="AR216" i="1"/>
  <c r="S219" i="1"/>
  <c r="AS216" i="1"/>
  <c r="T219" i="1"/>
  <c r="AT216" i="1"/>
  <c r="U219" i="1"/>
  <c r="AU216" i="1"/>
  <c r="V219" i="1"/>
  <c r="AV216" i="1"/>
  <c r="W219" i="1"/>
  <c r="AW216" i="1"/>
  <c r="X219" i="1"/>
  <c r="AX216" i="1"/>
  <c r="Y219" i="1"/>
  <c r="AY216" i="1"/>
  <c r="Z219" i="1"/>
  <c r="AZ216" i="1"/>
  <c r="AA219" i="1"/>
  <c r="BA216" i="1"/>
  <c r="AB219" i="1"/>
  <c r="BB216" i="1"/>
  <c r="AC219" i="1"/>
  <c r="BC216" i="1"/>
  <c r="AD219" i="1"/>
  <c r="BD216" i="1"/>
  <c r="AE219" i="1"/>
  <c r="BE216" i="1"/>
  <c r="AF219" i="1"/>
  <c r="BF216" i="1"/>
  <c r="AG219" i="1"/>
  <c r="BG216" i="1"/>
  <c r="AH219" i="1"/>
  <c r="BH216" i="1"/>
  <c r="AI219" i="1"/>
  <c r="BI216" i="1"/>
  <c r="AJ219" i="1"/>
  <c r="BJ216" i="1"/>
  <c r="AK219" i="1"/>
  <c r="BK216" i="1"/>
  <c r="K220" i="1"/>
  <c r="L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K221" i="1"/>
  <c r="L221" i="1"/>
  <c r="O225" i="1"/>
  <c r="AO221" i="1"/>
  <c r="P225" i="1"/>
  <c r="AP221" i="1"/>
  <c r="Q225" i="1"/>
  <c r="AQ221" i="1"/>
  <c r="R225" i="1"/>
  <c r="AR221" i="1"/>
  <c r="S225" i="1"/>
  <c r="AS221" i="1"/>
  <c r="T225" i="1"/>
  <c r="AT221" i="1"/>
  <c r="U225" i="1"/>
  <c r="AU221" i="1"/>
  <c r="V225" i="1"/>
  <c r="AV221" i="1"/>
  <c r="W225" i="1"/>
  <c r="AW221" i="1"/>
  <c r="X225" i="1"/>
  <c r="AX221" i="1"/>
  <c r="Y225" i="1"/>
  <c r="AY221" i="1"/>
  <c r="Z225" i="1"/>
  <c r="AZ221" i="1"/>
  <c r="AA225" i="1"/>
  <c r="BA221" i="1"/>
  <c r="AB225" i="1"/>
  <c r="BB221" i="1"/>
  <c r="AC225" i="1"/>
  <c r="BC221" i="1"/>
  <c r="AD225" i="1"/>
  <c r="BD221" i="1"/>
  <c r="AE225" i="1"/>
  <c r="BE221" i="1"/>
  <c r="AF225" i="1"/>
  <c r="BF221" i="1"/>
  <c r="AG225" i="1"/>
  <c r="BG221" i="1"/>
  <c r="AH225" i="1"/>
  <c r="BH221" i="1"/>
  <c r="AI225" i="1"/>
  <c r="BI221" i="1"/>
  <c r="AJ225" i="1"/>
  <c r="BJ221" i="1"/>
  <c r="AK225" i="1"/>
  <c r="BK221" i="1"/>
  <c r="K226" i="1"/>
  <c r="L226" i="1"/>
  <c r="O229" i="1"/>
  <c r="AM229" i="1"/>
  <c r="AO226" i="1"/>
  <c r="P229" i="1"/>
  <c r="AP226" i="1"/>
  <c r="Q229" i="1"/>
  <c r="AQ226" i="1"/>
  <c r="R229" i="1"/>
  <c r="AR226" i="1"/>
  <c r="S229" i="1"/>
  <c r="AS226" i="1"/>
  <c r="T229" i="1"/>
  <c r="AT226" i="1"/>
  <c r="U229" i="1"/>
  <c r="AU226" i="1"/>
  <c r="V229" i="1"/>
  <c r="AV226" i="1"/>
  <c r="W229" i="1"/>
  <c r="AW226" i="1"/>
  <c r="X229" i="1"/>
  <c r="AX226" i="1"/>
  <c r="Y229" i="1"/>
  <c r="AY226" i="1"/>
  <c r="Z229" i="1"/>
  <c r="AZ226" i="1"/>
  <c r="AA229" i="1"/>
  <c r="BA226" i="1"/>
  <c r="AB229" i="1"/>
  <c r="BB226" i="1"/>
  <c r="AC229" i="1"/>
  <c r="BC226" i="1"/>
  <c r="AD229" i="1"/>
  <c r="BD226" i="1"/>
  <c r="AE229" i="1"/>
  <c r="BE226" i="1"/>
  <c r="AF229" i="1"/>
  <c r="BF226" i="1"/>
  <c r="AG229" i="1"/>
  <c r="BG226" i="1"/>
  <c r="AH229" i="1"/>
  <c r="BH226" i="1"/>
  <c r="AI229" i="1"/>
  <c r="BI226" i="1"/>
  <c r="AJ229" i="1"/>
  <c r="BJ226" i="1"/>
  <c r="AK229" i="1"/>
  <c r="BK226" i="1"/>
  <c r="K230" i="1"/>
  <c r="L230" i="1"/>
  <c r="O235" i="1"/>
  <c r="AO230" i="1"/>
  <c r="P235" i="1"/>
  <c r="AP230" i="1"/>
  <c r="Q235" i="1"/>
  <c r="AQ230" i="1"/>
  <c r="R235" i="1"/>
  <c r="AR230" i="1"/>
  <c r="S235" i="1"/>
  <c r="AS230" i="1"/>
  <c r="T235" i="1"/>
  <c r="AT230" i="1"/>
  <c r="U235" i="1"/>
  <c r="AU230" i="1"/>
  <c r="V235" i="1"/>
  <c r="AV230" i="1"/>
  <c r="W235" i="1"/>
  <c r="AW230" i="1"/>
  <c r="X235" i="1"/>
  <c r="AX230" i="1"/>
  <c r="Y235" i="1"/>
  <c r="AY230" i="1"/>
  <c r="Z235" i="1"/>
  <c r="AZ230" i="1"/>
  <c r="AA235" i="1"/>
  <c r="BA230" i="1"/>
  <c r="AB235" i="1"/>
  <c r="BB230" i="1"/>
  <c r="AC235" i="1"/>
  <c r="BC230" i="1"/>
  <c r="AD235" i="1"/>
  <c r="BD230" i="1"/>
  <c r="AE235" i="1"/>
  <c r="BE230" i="1"/>
  <c r="AF235" i="1"/>
  <c r="BF230" i="1"/>
  <c r="AG235" i="1"/>
  <c r="BG230" i="1"/>
  <c r="AH235" i="1"/>
  <c r="BH230" i="1"/>
  <c r="AI235" i="1"/>
  <c r="BI230" i="1"/>
  <c r="AJ235" i="1"/>
  <c r="BJ230" i="1"/>
  <c r="AK235" i="1"/>
  <c r="BK230" i="1"/>
  <c r="K236" i="1"/>
  <c r="L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K237" i="1"/>
  <c r="L237" i="1"/>
  <c r="O240" i="1"/>
  <c r="AO237" i="1"/>
  <c r="P240" i="1"/>
  <c r="AP237" i="1"/>
  <c r="Q240" i="1"/>
  <c r="AQ237" i="1"/>
  <c r="R240" i="1"/>
  <c r="AR237" i="1"/>
  <c r="S240" i="1"/>
  <c r="AS237" i="1"/>
  <c r="T240" i="1"/>
  <c r="AT237" i="1"/>
  <c r="U240" i="1"/>
  <c r="AU237" i="1"/>
  <c r="V240" i="1"/>
  <c r="AV237" i="1"/>
  <c r="W240" i="1"/>
  <c r="AW237" i="1"/>
  <c r="X240" i="1"/>
  <c r="AX237" i="1"/>
  <c r="Y240" i="1"/>
  <c r="AY237" i="1"/>
  <c r="Z240" i="1"/>
  <c r="AZ237" i="1"/>
  <c r="AA240" i="1"/>
  <c r="BA237" i="1"/>
  <c r="AB240" i="1"/>
  <c r="BB237" i="1"/>
  <c r="AC240" i="1"/>
  <c r="BC237" i="1"/>
  <c r="AD240" i="1"/>
  <c r="BD237" i="1"/>
  <c r="AE240" i="1"/>
  <c r="BE237" i="1"/>
  <c r="AF240" i="1"/>
  <c r="BF237" i="1"/>
  <c r="AG240" i="1"/>
  <c r="BG237" i="1"/>
  <c r="AH240" i="1"/>
  <c r="BH237" i="1"/>
  <c r="AI240" i="1"/>
  <c r="BI237" i="1"/>
  <c r="AJ240" i="1"/>
  <c r="BJ237" i="1"/>
  <c r="AK240" i="1"/>
  <c r="BK237" i="1"/>
  <c r="N240" i="1"/>
  <c r="AN237" i="1"/>
  <c r="K241" i="1"/>
  <c r="L241" i="1"/>
  <c r="O243" i="1"/>
  <c r="AO241" i="1"/>
  <c r="P243" i="1"/>
  <c r="AP241" i="1"/>
  <c r="Q243" i="1"/>
  <c r="AQ241" i="1"/>
  <c r="R243" i="1"/>
  <c r="AR241" i="1"/>
  <c r="S243" i="1"/>
  <c r="AS241" i="1"/>
  <c r="T243" i="1"/>
  <c r="AT241" i="1"/>
  <c r="U243" i="1"/>
  <c r="AU241" i="1"/>
  <c r="V243" i="1"/>
  <c r="AV241" i="1"/>
  <c r="W243" i="1"/>
  <c r="AW241" i="1"/>
  <c r="X243" i="1"/>
  <c r="AX241" i="1"/>
  <c r="Y243" i="1"/>
  <c r="AY241" i="1"/>
  <c r="Z243" i="1"/>
  <c r="AZ241" i="1"/>
  <c r="AA243" i="1"/>
  <c r="BA241" i="1"/>
  <c r="AB243" i="1"/>
  <c r="BB241" i="1"/>
  <c r="AC243" i="1"/>
  <c r="BC241" i="1"/>
  <c r="AD243" i="1"/>
  <c r="BD241" i="1"/>
  <c r="AE243" i="1"/>
  <c r="BE241" i="1"/>
  <c r="AF243" i="1"/>
  <c r="BF241" i="1"/>
  <c r="AG243" i="1"/>
  <c r="BG241" i="1"/>
  <c r="AH243" i="1"/>
  <c r="BH241" i="1"/>
  <c r="AI243" i="1"/>
  <c r="BI241" i="1"/>
  <c r="AJ243" i="1"/>
  <c r="BJ241" i="1"/>
  <c r="AK243" i="1"/>
  <c r="BK241" i="1"/>
  <c r="K244" i="1"/>
  <c r="L244" i="1"/>
  <c r="O248" i="1"/>
  <c r="AO244" i="1"/>
  <c r="P248" i="1"/>
  <c r="AP244" i="1"/>
  <c r="Q248" i="1"/>
  <c r="AQ244" i="1"/>
  <c r="R248" i="1"/>
  <c r="AR244" i="1"/>
  <c r="S248" i="1"/>
  <c r="AS244" i="1"/>
  <c r="T248" i="1"/>
  <c r="AT244" i="1"/>
  <c r="U248" i="1"/>
  <c r="AU244" i="1"/>
  <c r="V248" i="1"/>
  <c r="AV244" i="1"/>
  <c r="W248" i="1"/>
  <c r="AW244" i="1"/>
  <c r="X248" i="1"/>
  <c r="AX244" i="1"/>
  <c r="Y248" i="1"/>
  <c r="AY244" i="1"/>
  <c r="Z248" i="1"/>
  <c r="AZ244" i="1"/>
  <c r="AA248" i="1"/>
  <c r="BA244" i="1"/>
  <c r="AB248" i="1"/>
  <c r="BB244" i="1"/>
  <c r="AC248" i="1"/>
  <c r="BC244" i="1"/>
  <c r="AD248" i="1"/>
  <c r="BD244" i="1"/>
  <c r="AE248" i="1"/>
  <c r="BE244" i="1"/>
  <c r="AF248" i="1"/>
  <c r="BF244" i="1"/>
  <c r="AG248" i="1"/>
  <c r="BG244" i="1"/>
  <c r="AH248" i="1"/>
  <c r="BH244" i="1"/>
  <c r="AI248" i="1"/>
  <c r="BI244" i="1"/>
  <c r="AJ248" i="1"/>
  <c r="BJ244" i="1"/>
  <c r="AK248" i="1"/>
  <c r="BK244" i="1"/>
  <c r="K249" i="1"/>
  <c r="L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K252" i="1"/>
  <c r="L252" i="1"/>
  <c r="AK259" i="1"/>
  <c r="BK252" i="1"/>
  <c r="O259" i="1"/>
  <c r="AO252" i="1"/>
  <c r="P259" i="1"/>
  <c r="AP252" i="1"/>
  <c r="Q259" i="1"/>
  <c r="AQ252" i="1"/>
  <c r="R259" i="1"/>
  <c r="AR252" i="1"/>
  <c r="S259" i="1"/>
  <c r="AS252" i="1"/>
  <c r="T259" i="1"/>
  <c r="AT252" i="1"/>
  <c r="U259" i="1"/>
  <c r="AU252" i="1"/>
  <c r="V259" i="1"/>
  <c r="AV252" i="1"/>
  <c r="W259" i="1"/>
  <c r="AW252" i="1"/>
  <c r="X259" i="1"/>
  <c r="AX252" i="1"/>
  <c r="Y259" i="1"/>
  <c r="AY252" i="1"/>
  <c r="Z259" i="1"/>
  <c r="AZ252" i="1"/>
  <c r="AA259" i="1"/>
  <c r="BA252" i="1"/>
  <c r="AB259" i="1"/>
  <c r="BB252" i="1"/>
  <c r="AC259" i="1"/>
  <c r="BC252" i="1"/>
  <c r="AD259" i="1"/>
  <c r="BD252" i="1"/>
  <c r="AE259" i="1"/>
  <c r="BE252" i="1"/>
  <c r="AF259" i="1"/>
  <c r="BF252" i="1"/>
  <c r="AG259" i="1"/>
  <c r="BG252" i="1"/>
  <c r="AH259" i="1"/>
  <c r="BH252" i="1"/>
  <c r="AI259" i="1"/>
  <c r="BI252" i="1"/>
  <c r="AJ259" i="1"/>
  <c r="BJ252" i="1"/>
  <c r="K260" i="1"/>
  <c r="L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K261" i="1"/>
  <c r="L261" i="1"/>
  <c r="O263" i="1"/>
  <c r="AO261" i="1"/>
  <c r="P263" i="1"/>
  <c r="AP261" i="1"/>
  <c r="Q263" i="1"/>
  <c r="AQ261" i="1"/>
  <c r="R263" i="1"/>
  <c r="AR261" i="1"/>
  <c r="S263" i="1"/>
  <c r="AS261" i="1"/>
  <c r="T263" i="1"/>
  <c r="AT261" i="1"/>
  <c r="U263" i="1"/>
  <c r="AU261" i="1"/>
  <c r="V263" i="1"/>
  <c r="AV261" i="1"/>
  <c r="W263" i="1"/>
  <c r="AW261" i="1"/>
  <c r="X263" i="1"/>
  <c r="AX261" i="1"/>
  <c r="Y263" i="1"/>
  <c r="AY261" i="1"/>
  <c r="Z263" i="1"/>
  <c r="AZ261" i="1"/>
  <c r="AA263" i="1"/>
  <c r="BA261" i="1"/>
  <c r="AB263" i="1"/>
  <c r="BB261" i="1"/>
  <c r="AC263" i="1"/>
  <c r="BC261" i="1"/>
  <c r="AD263" i="1"/>
  <c r="BD261" i="1"/>
  <c r="AE263" i="1"/>
  <c r="BE261" i="1"/>
  <c r="AF263" i="1"/>
  <c r="BF261" i="1"/>
  <c r="AG263" i="1"/>
  <c r="BG261" i="1"/>
  <c r="AH263" i="1"/>
  <c r="BH261" i="1"/>
  <c r="AI263" i="1"/>
  <c r="BI261" i="1"/>
  <c r="AJ263" i="1"/>
  <c r="BJ261" i="1"/>
  <c r="AK263" i="1"/>
  <c r="BK261" i="1"/>
  <c r="K264" i="1"/>
  <c r="L264" i="1"/>
  <c r="O266" i="1"/>
  <c r="AO264" i="1"/>
  <c r="P266" i="1"/>
  <c r="AP264" i="1"/>
  <c r="Q266" i="1"/>
  <c r="AQ264" i="1"/>
  <c r="R266" i="1"/>
  <c r="AR264" i="1"/>
  <c r="S266" i="1"/>
  <c r="AS264" i="1"/>
  <c r="T266" i="1"/>
  <c r="AT264" i="1"/>
  <c r="U266" i="1"/>
  <c r="AU264" i="1"/>
  <c r="V266" i="1"/>
  <c r="AV264" i="1"/>
  <c r="W266" i="1"/>
  <c r="AW264" i="1"/>
  <c r="X266" i="1"/>
  <c r="AX264" i="1"/>
  <c r="Y266" i="1"/>
  <c r="AY264" i="1"/>
  <c r="Z266" i="1"/>
  <c r="AZ264" i="1"/>
  <c r="AA266" i="1"/>
  <c r="BA264" i="1"/>
  <c r="AB266" i="1"/>
  <c r="BB264" i="1"/>
  <c r="AC266" i="1"/>
  <c r="BC264" i="1"/>
  <c r="AD266" i="1"/>
  <c r="BD264" i="1"/>
  <c r="AE266" i="1"/>
  <c r="BE264" i="1"/>
  <c r="AF266" i="1"/>
  <c r="BF264" i="1"/>
  <c r="AG266" i="1"/>
  <c r="BG264" i="1"/>
  <c r="AH266" i="1"/>
  <c r="BH264" i="1"/>
  <c r="AI266" i="1"/>
  <c r="BI264" i="1"/>
  <c r="AJ266" i="1"/>
  <c r="BJ264" i="1"/>
  <c r="AK266" i="1"/>
  <c r="BK264" i="1"/>
  <c r="K267" i="1"/>
  <c r="L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K268" i="1"/>
  <c r="L268" i="1"/>
  <c r="O270" i="1"/>
  <c r="AO268" i="1"/>
  <c r="P270" i="1"/>
  <c r="AP268" i="1"/>
  <c r="Q270" i="1"/>
  <c r="AQ268" i="1"/>
  <c r="R270" i="1"/>
  <c r="AR268" i="1"/>
  <c r="S270" i="1"/>
  <c r="AS268" i="1"/>
  <c r="T270" i="1"/>
  <c r="AT268" i="1"/>
  <c r="U270" i="1"/>
  <c r="AU268" i="1"/>
  <c r="V270" i="1"/>
  <c r="AV268" i="1"/>
  <c r="W270" i="1"/>
  <c r="AW268" i="1"/>
  <c r="X270" i="1"/>
  <c r="AX268" i="1"/>
  <c r="Y270" i="1"/>
  <c r="AY268" i="1"/>
  <c r="Z270" i="1"/>
  <c r="AZ268" i="1"/>
  <c r="AA270" i="1"/>
  <c r="BA268" i="1"/>
  <c r="AB270" i="1"/>
  <c r="BB268" i="1"/>
  <c r="AC270" i="1"/>
  <c r="BC268" i="1"/>
  <c r="AD270" i="1"/>
  <c r="BD268" i="1"/>
  <c r="AE270" i="1"/>
  <c r="BE268" i="1"/>
  <c r="AF270" i="1"/>
  <c r="BF268" i="1"/>
  <c r="AG270" i="1"/>
  <c r="BG268" i="1"/>
  <c r="AH270" i="1"/>
  <c r="BH268" i="1"/>
  <c r="AI270" i="1"/>
  <c r="BI268" i="1"/>
  <c r="AJ270" i="1"/>
  <c r="BJ268" i="1"/>
  <c r="AK270" i="1"/>
  <c r="BK268" i="1"/>
  <c r="K271" i="1"/>
  <c r="L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K272" i="1"/>
  <c r="L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K273" i="1"/>
  <c r="L273" i="1"/>
  <c r="O276" i="1"/>
  <c r="AO273" i="1"/>
  <c r="P276" i="1"/>
  <c r="AP273" i="1"/>
  <c r="Q276" i="1"/>
  <c r="AQ273" i="1"/>
  <c r="R276" i="1"/>
  <c r="AR273" i="1"/>
  <c r="S276" i="1"/>
  <c r="AS273" i="1"/>
  <c r="T276" i="1"/>
  <c r="AT273" i="1"/>
  <c r="U276" i="1"/>
  <c r="AU273" i="1"/>
  <c r="V276" i="1"/>
  <c r="AV273" i="1"/>
  <c r="W276" i="1"/>
  <c r="AW273" i="1"/>
  <c r="X276" i="1"/>
  <c r="AX273" i="1"/>
  <c r="Y276" i="1"/>
  <c r="AY273" i="1"/>
  <c r="Z276" i="1"/>
  <c r="AZ273" i="1"/>
  <c r="AA276" i="1"/>
  <c r="BA273" i="1"/>
  <c r="AB276" i="1"/>
  <c r="BB273" i="1"/>
  <c r="AC276" i="1"/>
  <c r="BC273" i="1"/>
  <c r="AD276" i="1"/>
  <c r="BD273" i="1"/>
  <c r="AE276" i="1"/>
  <c r="BE273" i="1"/>
  <c r="AF276" i="1"/>
  <c r="BF273" i="1"/>
  <c r="AG276" i="1"/>
  <c r="BG273" i="1"/>
  <c r="AH276" i="1"/>
  <c r="BH273" i="1"/>
  <c r="AI276" i="1"/>
  <c r="BI273" i="1"/>
  <c r="AJ276" i="1"/>
  <c r="BJ273" i="1"/>
  <c r="AK276" i="1"/>
  <c r="BK273" i="1"/>
  <c r="K277" i="1"/>
  <c r="L277" i="1"/>
  <c r="O279" i="1"/>
  <c r="AO277" i="1"/>
  <c r="P279" i="1"/>
  <c r="AP277" i="1"/>
  <c r="Q279" i="1"/>
  <c r="AQ277" i="1"/>
  <c r="R279" i="1"/>
  <c r="AR277" i="1"/>
  <c r="S279" i="1"/>
  <c r="AS277" i="1"/>
  <c r="T279" i="1"/>
  <c r="AT277" i="1"/>
  <c r="U279" i="1"/>
  <c r="AU277" i="1"/>
  <c r="V279" i="1"/>
  <c r="AV277" i="1"/>
  <c r="W279" i="1"/>
  <c r="AW277" i="1"/>
  <c r="X279" i="1"/>
  <c r="AX277" i="1"/>
  <c r="Y279" i="1"/>
  <c r="AY277" i="1"/>
  <c r="Z279" i="1"/>
  <c r="AZ277" i="1"/>
  <c r="AA279" i="1"/>
  <c r="BA277" i="1"/>
  <c r="AB279" i="1"/>
  <c r="BB277" i="1"/>
  <c r="AC279" i="1"/>
  <c r="BC277" i="1"/>
  <c r="AD279" i="1"/>
  <c r="BD277" i="1"/>
  <c r="AE279" i="1"/>
  <c r="BE277" i="1"/>
  <c r="AF279" i="1"/>
  <c r="BF277" i="1"/>
  <c r="AG279" i="1"/>
  <c r="BG277" i="1"/>
  <c r="AH279" i="1"/>
  <c r="BH277" i="1"/>
  <c r="AI279" i="1"/>
  <c r="BI277" i="1"/>
  <c r="AJ279" i="1"/>
  <c r="BJ277" i="1"/>
  <c r="AK279" i="1"/>
  <c r="BK277" i="1"/>
  <c r="K280" i="1"/>
  <c r="L280" i="1"/>
  <c r="O282" i="1"/>
  <c r="AM282" i="1"/>
  <c r="AO280" i="1"/>
  <c r="P282" i="1"/>
  <c r="AP280" i="1"/>
  <c r="Q282" i="1"/>
  <c r="AQ280" i="1"/>
  <c r="R282" i="1"/>
  <c r="AR280" i="1"/>
  <c r="S282" i="1"/>
  <c r="AS280" i="1"/>
  <c r="T282" i="1"/>
  <c r="AT280" i="1"/>
  <c r="U282" i="1"/>
  <c r="AU280" i="1"/>
  <c r="V282" i="1"/>
  <c r="AV280" i="1"/>
  <c r="W282" i="1"/>
  <c r="AW280" i="1"/>
  <c r="X282" i="1"/>
  <c r="AX280" i="1"/>
  <c r="Y282" i="1"/>
  <c r="AY280" i="1"/>
  <c r="Z282" i="1"/>
  <c r="AZ280" i="1"/>
  <c r="AA282" i="1"/>
  <c r="BA280" i="1"/>
  <c r="AB282" i="1"/>
  <c r="BB280" i="1"/>
  <c r="AC282" i="1"/>
  <c r="BC280" i="1"/>
  <c r="AD282" i="1"/>
  <c r="BD280" i="1"/>
  <c r="AE282" i="1"/>
  <c r="BE280" i="1"/>
  <c r="AF282" i="1"/>
  <c r="BF280" i="1"/>
  <c r="AG282" i="1"/>
  <c r="BG280" i="1"/>
  <c r="AH282" i="1"/>
  <c r="BH280" i="1"/>
  <c r="AI282" i="1"/>
  <c r="BI280" i="1"/>
  <c r="AJ282" i="1"/>
  <c r="BJ280" i="1"/>
  <c r="AK282" i="1"/>
  <c r="BK280" i="1"/>
  <c r="K283" i="1"/>
  <c r="L283" i="1"/>
  <c r="AO283" i="1"/>
  <c r="AP283" i="1"/>
  <c r="AQ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BG283" i="1"/>
  <c r="BH283" i="1"/>
  <c r="BI283" i="1"/>
  <c r="BJ283" i="1"/>
  <c r="BK283" i="1"/>
  <c r="K284" i="1"/>
  <c r="L284" i="1"/>
  <c r="O289" i="1"/>
  <c r="AM289" i="1"/>
  <c r="AO284" i="1"/>
  <c r="P289" i="1"/>
  <c r="AP284" i="1"/>
  <c r="Q289" i="1"/>
  <c r="AQ284" i="1"/>
  <c r="R289" i="1"/>
  <c r="AR284" i="1"/>
  <c r="S289" i="1"/>
  <c r="AS284" i="1"/>
  <c r="T289" i="1"/>
  <c r="AT284" i="1"/>
  <c r="U289" i="1"/>
  <c r="AU284" i="1"/>
  <c r="V289" i="1"/>
  <c r="AV284" i="1"/>
  <c r="W289" i="1"/>
  <c r="AW284" i="1"/>
  <c r="X289" i="1"/>
  <c r="AX284" i="1"/>
  <c r="Y289" i="1"/>
  <c r="AY284" i="1"/>
  <c r="Z289" i="1"/>
  <c r="AZ284" i="1"/>
  <c r="AA289" i="1"/>
  <c r="BA284" i="1"/>
  <c r="AB289" i="1"/>
  <c r="BB284" i="1"/>
  <c r="AC289" i="1"/>
  <c r="BC284" i="1"/>
  <c r="AD289" i="1"/>
  <c r="BD284" i="1"/>
  <c r="AE289" i="1"/>
  <c r="BE284" i="1"/>
  <c r="AF289" i="1"/>
  <c r="BF284" i="1"/>
  <c r="AG289" i="1"/>
  <c r="BG284" i="1"/>
  <c r="AH289" i="1"/>
  <c r="BH284" i="1"/>
  <c r="AI289" i="1"/>
  <c r="BI284" i="1"/>
  <c r="AJ289" i="1"/>
  <c r="BJ284" i="1"/>
  <c r="AK289" i="1"/>
  <c r="BK284" i="1"/>
  <c r="K290" i="1"/>
  <c r="L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BK290" i="1"/>
  <c r="K292" i="1"/>
  <c r="L292" i="1"/>
  <c r="O296" i="1"/>
  <c r="AO292" i="1"/>
  <c r="P296" i="1"/>
  <c r="AP292" i="1"/>
  <c r="Q296" i="1"/>
  <c r="AQ292" i="1"/>
  <c r="R296" i="1"/>
  <c r="AR292" i="1"/>
  <c r="S296" i="1"/>
  <c r="AS292" i="1"/>
  <c r="T296" i="1"/>
  <c r="AT292" i="1"/>
  <c r="U296" i="1"/>
  <c r="AU292" i="1"/>
  <c r="V296" i="1"/>
  <c r="AV292" i="1"/>
  <c r="W296" i="1"/>
  <c r="AW292" i="1"/>
  <c r="X296" i="1"/>
  <c r="AX292" i="1"/>
  <c r="Y296" i="1"/>
  <c r="AY292" i="1"/>
  <c r="Z296" i="1"/>
  <c r="AZ292" i="1"/>
  <c r="AA296" i="1"/>
  <c r="BA292" i="1"/>
  <c r="AB296" i="1"/>
  <c r="BB292" i="1"/>
  <c r="AC296" i="1"/>
  <c r="BC292" i="1"/>
  <c r="AD296" i="1"/>
  <c r="BD292" i="1"/>
  <c r="AE296" i="1"/>
  <c r="BE292" i="1"/>
  <c r="AF296" i="1"/>
  <c r="BF292" i="1"/>
  <c r="AG296" i="1"/>
  <c r="BG292" i="1"/>
  <c r="AH296" i="1"/>
  <c r="BH292" i="1"/>
  <c r="AI296" i="1"/>
  <c r="BI292" i="1"/>
  <c r="AJ296" i="1"/>
  <c r="BJ292" i="1"/>
  <c r="AK296" i="1"/>
  <c r="BK292" i="1"/>
  <c r="K297" i="1"/>
  <c r="L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H297" i="1"/>
  <c r="BI297" i="1"/>
  <c r="BJ297" i="1"/>
  <c r="BK297" i="1"/>
  <c r="K298" i="1"/>
  <c r="L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K299" i="1"/>
  <c r="L299" i="1"/>
  <c r="O306" i="1"/>
  <c r="AO299" i="1"/>
  <c r="P306" i="1"/>
  <c r="AP299" i="1"/>
  <c r="Q306" i="1"/>
  <c r="AQ299" i="1"/>
  <c r="R306" i="1"/>
  <c r="AR299" i="1"/>
  <c r="S306" i="1"/>
  <c r="AS299" i="1"/>
  <c r="T306" i="1"/>
  <c r="AT299" i="1"/>
  <c r="U306" i="1"/>
  <c r="AU299" i="1"/>
  <c r="V306" i="1"/>
  <c r="AV299" i="1"/>
  <c r="W306" i="1"/>
  <c r="AW299" i="1"/>
  <c r="X306" i="1"/>
  <c r="AX299" i="1"/>
  <c r="Y306" i="1"/>
  <c r="AY299" i="1"/>
  <c r="Z306" i="1"/>
  <c r="AZ299" i="1"/>
  <c r="AA306" i="1"/>
  <c r="BA299" i="1"/>
  <c r="AB306" i="1"/>
  <c r="BB299" i="1"/>
  <c r="AC306" i="1"/>
  <c r="BC299" i="1"/>
  <c r="AD306" i="1"/>
  <c r="BD299" i="1"/>
  <c r="AE306" i="1"/>
  <c r="BE299" i="1"/>
  <c r="AF306" i="1"/>
  <c r="BF299" i="1"/>
  <c r="AG306" i="1"/>
  <c r="BG299" i="1"/>
  <c r="AH306" i="1"/>
  <c r="BH299" i="1"/>
  <c r="AI306" i="1"/>
  <c r="BI299" i="1"/>
  <c r="AJ306" i="1"/>
  <c r="BJ299" i="1"/>
  <c r="AK306" i="1"/>
  <c r="BK299" i="1"/>
  <c r="K307" i="1"/>
  <c r="L307" i="1"/>
  <c r="O310" i="1"/>
  <c r="AO307" i="1"/>
  <c r="P310" i="1"/>
  <c r="AP307" i="1"/>
  <c r="Q310" i="1"/>
  <c r="AQ307" i="1"/>
  <c r="R310" i="1"/>
  <c r="AR307" i="1"/>
  <c r="S310" i="1"/>
  <c r="AS307" i="1"/>
  <c r="T310" i="1"/>
  <c r="AT307" i="1"/>
  <c r="U310" i="1"/>
  <c r="AU307" i="1"/>
  <c r="V310" i="1"/>
  <c r="AV307" i="1"/>
  <c r="W310" i="1"/>
  <c r="AW307" i="1"/>
  <c r="X310" i="1"/>
  <c r="AX307" i="1"/>
  <c r="Y310" i="1"/>
  <c r="AY307" i="1"/>
  <c r="Z310" i="1"/>
  <c r="AZ307" i="1"/>
  <c r="AA310" i="1"/>
  <c r="BA307" i="1"/>
  <c r="AB310" i="1"/>
  <c r="BB307" i="1"/>
  <c r="AC310" i="1"/>
  <c r="BC307" i="1"/>
  <c r="AD310" i="1"/>
  <c r="BD307" i="1"/>
  <c r="AE310" i="1"/>
  <c r="BE307" i="1"/>
  <c r="AF310" i="1"/>
  <c r="BF307" i="1"/>
  <c r="AG310" i="1"/>
  <c r="BG307" i="1"/>
  <c r="AH310" i="1"/>
  <c r="BH307" i="1"/>
  <c r="AI310" i="1"/>
  <c r="BI307" i="1"/>
  <c r="AJ310" i="1"/>
  <c r="BJ307" i="1"/>
  <c r="AK310" i="1"/>
  <c r="BK307" i="1"/>
  <c r="K311" i="1"/>
  <c r="L311" i="1"/>
  <c r="AO311" i="1"/>
  <c r="AP311" i="1"/>
  <c r="AQ311" i="1"/>
  <c r="AR311" i="1"/>
  <c r="AS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F311" i="1"/>
  <c r="BG311" i="1"/>
  <c r="BH311" i="1"/>
  <c r="BI311" i="1"/>
  <c r="BJ311" i="1"/>
  <c r="BK311" i="1"/>
  <c r="K312" i="1"/>
  <c r="L312" i="1"/>
  <c r="AO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BI312" i="1"/>
  <c r="BJ312" i="1"/>
  <c r="BK312" i="1"/>
  <c r="K313" i="1"/>
  <c r="L313" i="1"/>
  <c r="AO313" i="1"/>
  <c r="AP313" i="1"/>
  <c r="AQ313" i="1"/>
  <c r="AR313" i="1"/>
  <c r="AS313" i="1"/>
  <c r="AT313" i="1"/>
  <c r="AU313" i="1"/>
  <c r="AV313" i="1"/>
  <c r="AW313" i="1"/>
  <c r="AX313" i="1"/>
  <c r="AY313" i="1"/>
  <c r="AZ313" i="1"/>
  <c r="BA313" i="1"/>
  <c r="BB313" i="1"/>
  <c r="BC313" i="1"/>
  <c r="BD313" i="1"/>
  <c r="BE313" i="1"/>
  <c r="BF313" i="1"/>
  <c r="BG313" i="1"/>
  <c r="BH313" i="1"/>
  <c r="BI313" i="1"/>
  <c r="BJ313" i="1"/>
  <c r="BK313" i="1"/>
  <c r="K314" i="1"/>
  <c r="L314" i="1"/>
  <c r="O316" i="1"/>
  <c r="AM316" i="1"/>
  <c r="AO314" i="1"/>
  <c r="P316" i="1"/>
  <c r="AP314" i="1"/>
  <c r="Q316" i="1"/>
  <c r="AQ314" i="1"/>
  <c r="R316" i="1"/>
  <c r="AR314" i="1"/>
  <c r="S316" i="1"/>
  <c r="AS314" i="1"/>
  <c r="T316" i="1"/>
  <c r="AT314" i="1"/>
  <c r="U316" i="1"/>
  <c r="AU314" i="1"/>
  <c r="V316" i="1"/>
  <c r="AV314" i="1"/>
  <c r="W316" i="1"/>
  <c r="AW314" i="1"/>
  <c r="X316" i="1"/>
  <c r="AX314" i="1"/>
  <c r="Y316" i="1"/>
  <c r="AY314" i="1"/>
  <c r="Z316" i="1"/>
  <c r="AZ314" i="1"/>
  <c r="AA316" i="1"/>
  <c r="BA314" i="1"/>
  <c r="AB316" i="1"/>
  <c r="BB314" i="1"/>
  <c r="AC316" i="1"/>
  <c r="BC314" i="1"/>
  <c r="AD316" i="1"/>
  <c r="BD314" i="1"/>
  <c r="AE316" i="1"/>
  <c r="BE314" i="1"/>
  <c r="AF316" i="1"/>
  <c r="BF314" i="1"/>
  <c r="AG316" i="1"/>
  <c r="BG314" i="1"/>
  <c r="AH316" i="1"/>
  <c r="BH314" i="1"/>
  <c r="AI316" i="1"/>
  <c r="BI314" i="1"/>
  <c r="AJ316" i="1"/>
  <c r="BJ314" i="1"/>
  <c r="AK316" i="1"/>
  <c r="BK314" i="1"/>
  <c r="K317" i="1"/>
  <c r="L317" i="1"/>
  <c r="AO317" i="1"/>
  <c r="AP317" i="1"/>
  <c r="AQ317" i="1"/>
  <c r="AR317" i="1"/>
  <c r="AS317" i="1"/>
  <c r="AT317" i="1"/>
  <c r="AU317" i="1"/>
  <c r="AV317" i="1"/>
  <c r="AW317" i="1"/>
  <c r="AX317" i="1"/>
  <c r="AY317" i="1"/>
  <c r="AZ317" i="1"/>
  <c r="BA317" i="1"/>
  <c r="BB317" i="1"/>
  <c r="BC317" i="1"/>
  <c r="BD317" i="1"/>
  <c r="BE317" i="1"/>
  <c r="BF317" i="1"/>
  <c r="BG317" i="1"/>
  <c r="BH317" i="1"/>
  <c r="BI317" i="1"/>
  <c r="BJ317" i="1"/>
  <c r="BK317" i="1"/>
  <c r="K318" i="1"/>
  <c r="L318" i="1"/>
  <c r="O320" i="1"/>
  <c r="AO318" i="1"/>
  <c r="P320" i="1"/>
  <c r="AP318" i="1"/>
  <c r="Q320" i="1"/>
  <c r="AQ318" i="1"/>
  <c r="R320" i="1"/>
  <c r="AR318" i="1"/>
  <c r="S320" i="1"/>
  <c r="AS318" i="1"/>
  <c r="T320" i="1"/>
  <c r="AT318" i="1"/>
  <c r="U320" i="1"/>
  <c r="AU318" i="1"/>
  <c r="V320" i="1"/>
  <c r="AV318" i="1"/>
  <c r="W320" i="1"/>
  <c r="AW318" i="1"/>
  <c r="X320" i="1"/>
  <c r="AX318" i="1"/>
  <c r="Y320" i="1"/>
  <c r="AY318" i="1"/>
  <c r="Z320" i="1"/>
  <c r="AZ318" i="1"/>
  <c r="AA320" i="1"/>
  <c r="BA318" i="1"/>
  <c r="AB320" i="1"/>
  <c r="BB318" i="1"/>
  <c r="AC320" i="1"/>
  <c r="BC318" i="1"/>
  <c r="AD320" i="1"/>
  <c r="BD318" i="1"/>
  <c r="AE320" i="1"/>
  <c r="BE318" i="1"/>
  <c r="AF320" i="1"/>
  <c r="BF318" i="1"/>
  <c r="AG320" i="1"/>
  <c r="BG318" i="1"/>
  <c r="AH320" i="1"/>
  <c r="BH318" i="1"/>
  <c r="AI320" i="1"/>
  <c r="BI318" i="1"/>
  <c r="AJ320" i="1"/>
  <c r="BJ318" i="1"/>
  <c r="AK320" i="1"/>
  <c r="BK318" i="1"/>
  <c r="K321" i="1"/>
  <c r="L321" i="1"/>
  <c r="AO321" i="1"/>
  <c r="AP321" i="1"/>
  <c r="AQ321" i="1"/>
  <c r="AR321" i="1"/>
  <c r="AS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BI321" i="1"/>
  <c r="BJ321" i="1"/>
  <c r="BK321" i="1"/>
  <c r="K322" i="1"/>
  <c r="L322" i="1"/>
  <c r="O324" i="1"/>
  <c r="AO322" i="1"/>
  <c r="P324" i="1"/>
  <c r="AP322" i="1"/>
  <c r="Q324" i="1"/>
  <c r="AQ322" i="1"/>
  <c r="R324" i="1"/>
  <c r="AR322" i="1"/>
  <c r="S324" i="1"/>
  <c r="AS322" i="1"/>
  <c r="T324" i="1"/>
  <c r="AT322" i="1"/>
  <c r="U324" i="1"/>
  <c r="AU322" i="1"/>
  <c r="V324" i="1"/>
  <c r="AV322" i="1"/>
  <c r="W324" i="1"/>
  <c r="AW322" i="1"/>
  <c r="X324" i="1"/>
  <c r="AX322" i="1"/>
  <c r="Y324" i="1"/>
  <c r="AY322" i="1"/>
  <c r="Z324" i="1"/>
  <c r="AZ322" i="1"/>
  <c r="AA324" i="1"/>
  <c r="BA322" i="1"/>
  <c r="AB324" i="1"/>
  <c r="BB322" i="1"/>
  <c r="AC324" i="1"/>
  <c r="BC322" i="1"/>
  <c r="AD324" i="1"/>
  <c r="BD322" i="1"/>
  <c r="AE324" i="1"/>
  <c r="BE322" i="1"/>
  <c r="AF324" i="1"/>
  <c r="BF322" i="1"/>
  <c r="AG324" i="1"/>
  <c r="BG322" i="1"/>
  <c r="AH324" i="1"/>
  <c r="BH322" i="1"/>
  <c r="AI324" i="1"/>
  <c r="BI322" i="1"/>
  <c r="AJ324" i="1"/>
  <c r="BJ322" i="1"/>
  <c r="AK324" i="1"/>
  <c r="BK322" i="1"/>
  <c r="K325" i="1"/>
  <c r="L325" i="1"/>
  <c r="O327" i="1"/>
  <c r="AO325" i="1"/>
  <c r="P327" i="1"/>
  <c r="AP325" i="1"/>
  <c r="Q327" i="1"/>
  <c r="AQ325" i="1"/>
  <c r="R327" i="1"/>
  <c r="AR325" i="1"/>
  <c r="S327" i="1"/>
  <c r="AS325" i="1"/>
  <c r="T327" i="1"/>
  <c r="AT325" i="1"/>
  <c r="U327" i="1"/>
  <c r="AU325" i="1"/>
  <c r="V327" i="1"/>
  <c r="AV325" i="1"/>
  <c r="W327" i="1"/>
  <c r="AW325" i="1"/>
  <c r="X327" i="1"/>
  <c r="AX325" i="1"/>
  <c r="Y327" i="1"/>
  <c r="AY325" i="1"/>
  <c r="Z327" i="1"/>
  <c r="AZ325" i="1"/>
  <c r="AA327" i="1"/>
  <c r="BA325" i="1"/>
  <c r="AB327" i="1"/>
  <c r="BB325" i="1"/>
  <c r="AC327" i="1"/>
  <c r="BC325" i="1"/>
  <c r="AD327" i="1"/>
  <c r="BD325" i="1"/>
  <c r="AE327" i="1"/>
  <c r="BE325" i="1"/>
  <c r="AF327" i="1"/>
  <c r="BF325" i="1"/>
  <c r="AG327" i="1"/>
  <c r="BG325" i="1"/>
  <c r="AH327" i="1"/>
  <c r="BH325" i="1"/>
  <c r="AI327" i="1"/>
  <c r="BI325" i="1"/>
  <c r="AJ327" i="1"/>
  <c r="BJ325" i="1"/>
  <c r="AK327" i="1"/>
  <c r="BK325" i="1"/>
  <c r="K328" i="1"/>
  <c r="L328" i="1"/>
  <c r="AO328" i="1"/>
  <c r="AP328" i="1"/>
  <c r="AQ328" i="1"/>
  <c r="AR328" i="1"/>
  <c r="AS328" i="1"/>
  <c r="AT328" i="1"/>
  <c r="AU328" i="1"/>
  <c r="AV328" i="1"/>
  <c r="AW328" i="1"/>
  <c r="AX328" i="1"/>
  <c r="AY328" i="1"/>
  <c r="AZ328" i="1"/>
  <c r="BA328" i="1"/>
  <c r="BB328" i="1"/>
  <c r="BC328" i="1"/>
  <c r="BD328" i="1"/>
  <c r="BE328" i="1"/>
  <c r="BF328" i="1"/>
  <c r="BG328" i="1"/>
  <c r="BH328" i="1"/>
  <c r="BI328" i="1"/>
  <c r="BJ328" i="1"/>
  <c r="BK328" i="1"/>
  <c r="K329" i="1"/>
  <c r="L329" i="1"/>
  <c r="O331" i="1"/>
  <c r="AO329" i="1"/>
  <c r="P331" i="1"/>
  <c r="AP329" i="1"/>
  <c r="Q331" i="1"/>
  <c r="AQ329" i="1"/>
  <c r="R331" i="1"/>
  <c r="AR329" i="1"/>
  <c r="S331" i="1"/>
  <c r="AS329" i="1"/>
  <c r="T331" i="1"/>
  <c r="AT329" i="1"/>
  <c r="U331" i="1"/>
  <c r="AU329" i="1"/>
  <c r="V331" i="1"/>
  <c r="AV329" i="1"/>
  <c r="W331" i="1"/>
  <c r="AW329" i="1"/>
  <c r="X331" i="1"/>
  <c r="AX329" i="1"/>
  <c r="Y331" i="1"/>
  <c r="AY329" i="1"/>
  <c r="Z331" i="1"/>
  <c r="AZ329" i="1"/>
  <c r="AA331" i="1"/>
  <c r="BA329" i="1"/>
  <c r="AB331" i="1"/>
  <c r="BB329" i="1"/>
  <c r="AC331" i="1"/>
  <c r="BC329" i="1"/>
  <c r="AD331" i="1"/>
  <c r="BD329" i="1"/>
  <c r="AE331" i="1"/>
  <c r="BE329" i="1"/>
  <c r="AF331" i="1"/>
  <c r="BF329" i="1"/>
  <c r="AG331" i="1"/>
  <c r="BG329" i="1"/>
  <c r="AH331" i="1"/>
  <c r="BH329" i="1"/>
  <c r="AI331" i="1"/>
  <c r="BI329" i="1"/>
  <c r="AJ331" i="1"/>
  <c r="BJ329" i="1"/>
  <c r="AK331" i="1"/>
  <c r="BK329" i="1"/>
  <c r="K332" i="1"/>
  <c r="L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BK332" i="1"/>
  <c r="K333" i="1"/>
  <c r="L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F333" i="1"/>
  <c r="BG333" i="1"/>
  <c r="BH333" i="1"/>
  <c r="BI333" i="1"/>
  <c r="BJ333" i="1"/>
  <c r="BK333" i="1"/>
  <c r="K334" i="1"/>
  <c r="L334" i="1"/>
  <c r="O340" i="1"/>
  <c r="AM340" i="1"/>
  <c r="AO334" i="1"/>
  <c r="P340" i="1"/>
  <c r="AP334" i="1"/>
  <c r="Q340" i="1"/>
  <c r="AQ334" i="1"/>
  <c r="R340" i="1"/>
  <c r="AR334" i="1"/>
  <c r="S340" i="1"/>
  <c r="AS334" i="1"/>
  <c r="T340" i="1"/>
  <c r="AT334" i="1"/>
  <c r="U340" i="1"/>
  <c r="AU334" i="1"/>
  <c r="V340" i="1"/>
  <c r="AV334" i="1"/>
  <c r="W340" i="1"/>
  <c r="AW334" i="1"/>
  <c r="X340" i="1"/>
  <c r="AX334" i="1"/>
  <c r="Y340" i="1"/>
  <c r="AY334" i="1"/>
  <c r="Z340" i="1"/>
  <c r="AZ334" i="1"/>
  <c r="AA340" i="1"/>
  <c r="BA334" i="1"/>
  <c r="AB340" i="1"/>
  <c r="BB334" i="1"/>
  <c r="AC340" i="1"/>
  <c r="BC334" i="1"/>
  <c r="AD340" i="1"/>
  <c r="BD334" i="1"/>
  <c r="AE340" i="1"/>
  <c r="BE334" i="1"/>
  <c r="AF340" i="1"/>
  <c r="BF334" i="1"/>
  <c r="AG340" i="1"/>
  <c r="BG334" i="1"/>
  <c r="AH340" i="1"/>
  <c r="BH334" i="1"/>
  <c r="AI340" i="1"/>
  <c r="BI334" i="1"/>
  <c r="AJ340" i="1"/>
  <c r="BJ334" i="1"/>
  <c r="AK340" i="1"/>
  <c r="BK334" i="1"/>
  <c r="K341" i="1"/>
  <c r="L341" i="1"/>
  <c r="O343" i="1"/>
  <c r="AO341" i="1"/>
  <c r="P343" i="1"/>
  <c r="AP341" i="1"/>
  <c r="Q343" i="1"/>
  <c r="AQ341" i="1"/>
  <c r="R343" i="1"/>
  <c r="AR341" i="1"/>
  <c r="S343" i="1"/>
  <c r="AS341" i="1"/>
  <c r="T343" i="1"/>
  <c r="AT341" i="1"/>
  <c r="U343" i="1"/>
  <c r="AU341" i="1"/>
  <c r="V343" i="1"/>
  <c r="AV341" i="1"/>
  <c r="W343" i="1"/>
  <c r="AW341" i="1"/>
  <c r="X343" i="1"/>
  <c r="AX341" i="1"/>
  <c r="Y343" i="1"/>
  <c r="AY341" i="1"/>
  <c r="Z343" i="1"/>
  <c r="AZ341" i="1"/>
  <c r="AA343" i="1"/>
  <c r="BA341" i="1"/>
  <c r="AB343" i="1"/>
  <c r="BB341" i="1"/>
  <c r="AC343" i="1"/>
  <c r="BC341" i="1"/>
  <c r="AD343" i="1"/>
  <c r="BD341" i="1"/>
  <c r="AE343" i="1"/>
  <c r="BE341" i="1"/>
  <c r="AF343" i="1"/>
  <c r="BF341" i="1"/>
  <c r="AG343" i="1"/>
  <c r="BG341" i="1"/>
  <c r="AH343" i="1"/>
  <c r="BH341" i="1"/>
  <c r="AI343" i="1"/>
  <c r="BI341" i="1"/>
  <c r="AJ343" i="1"/>
  <c r="BJ341" i="1"/>
  <c r="AK343" i="1"/>
  <c r="BK341" i="1"/>
  <c r="K344" i="1"/>
  <c r="L344" i="1"/>
  <c r="O346" i="1"/>
  <c r="AO344" i="1"/>
  <c r="P346" i="1"/>
  <c r="AP344" i="1"/>
  <c r="Q346" i="1"/>
  <c r="AQ344" i="1"/>
  <c r="R346" i="1"/>
  <c r="AR344" i="1"/>
  <c r="S346" i="1"/>
  <c r="AS344" i="1"/>
  <c r="T346" i="1"/>
  <c r="AT344" i="1"/>
  <c r="U346" i="1"/>
  <c r="AU344" i="1"/>
  <c r="V346" i="1"/>
  <c r="AV344" i="1"/>
  <c r="W346" i="1"/>
  <c r="AW344" i="1"/>
  <c r="X346" i="1"/>
  <c r="AX344" i="1"/>
  <c r="Y346" i="1"/>
  <c r="AY344" i="1"/>
  <c r="Z346" i="1"/>
  <c r="AZ344" i="1"/>
  <c r="AA346" i="1"/>
  <c r="BA344" i="1"/>
  <c r="AB346" i="1"/>
  <c r="BB344" i="1"/>
  <c r="AC346" i="1"/>
  <c r="BC344" i="1"/>
  <c r="AD346" i="1"/>
  <c r="BD344" i="1"/>
  <c r="AE346" i="1"/>
  <c r="BE344" i="1"/>
  <c r="AF346" i="1"/>
  <c r="BF344" i="1"/>
  <c r="AG346" i="1"/>
  <c r="BG344" i="1"/>
  <c r="AH346" i="1"/>
  <c r="BH344" i="1"/>
  <c r="AI346" i="1"/>
  <c r="BI344" i="1"/>
  <c r="AJ346" i="1"/>
  <c r="BJ344" i="1"/>
  <c r="AK346" i="1"/>
  <c r="BK344" i="1"/>
  <c r="K347" i="1"/>
  <c r="L347" i="1"/>
  <c r="O349" i="1"/>
  <c r="AO347" i="1"/>
  <c r="P349" i="1"/>
  <c r="AP347" i="1"/>
  <c r="Q349" i="1"/>
  <c r="AQ347" i="1"/>
  <c r="R349" i="1"/>
  <c r="AR347" i="1"/>
  <c r="S349" i="1"/>
  <c r="AS347" i="1"/>
  <c r="T349" i="1"/>
  <c r="AT347" i="1"/>
  <c r="U349" i="1"/>
  <c r="AU347" i="1"/>
  <c r="V349" i="1"/>
  <c r="AV347" i="1"/>
  <c r="W349" i="1"/>
  <c r="AW347" i="1"/>
  <c r="X349" i="1"/>
  <c r="AX347" i="1"/>
  <c r="Y349" i="1"/>
  <c r="AY347" i="1"/>
  <c r="Z349" i="1"/>
  <c r="AZ347" i="1"/>
  <c r="AA349" i="1"/>
  <c r="BA347" i="1"/>
  <c r="AB349" i="1"/>
  <c r="BB347" i="1"/>
  <c r="AC349" i="1"/>
  <c r="BC347" i="1"/>
  <c r="AD349" i="1"/>
  <c r="BD347" i="1"/>
  <c r="AE349" i="1"/>
  <c r="BE347" i="1"/>
  <c r="AF349" i="1"/>
  <c r="BF347" i="1"/>
  <c r="AG349" i="1"/>
  <c r="BG347" i="1"/>
  <c r="AH349" i="1"/>
  <c r="BH347" i="1"/>
  <c r="AI349" i="1"/>
  <c r="BI347" i="1"/>
  <c r="AJ349" i="1"/>
  <c r="BJ347" i="1"/>
  <c r="AK349" i="1"/>
  <c r="BK347" i="1"/>
  <c r="K350" i="1"/>
  <c r="L350" i="1"/>
  <c r="O354" i="1"/>
  <c r="AO350" i="1"/>
  <c r="P354" i="1"/>
  <c r="AP350" i="1"/>
  <c r="Q354" i="1"/>
  <c r="AQ350" i="1"/>
  <c r="R354" i="1"/>
  <c r="AR350" i="1"/>
  <c r="S354" i="1"/>
  <c r="AS350" i="1"/>
  <c r="T354" i="1"/>
  <c r="AT350" i="1"/>
  <c r="U354" i="1"/>
  <c r="AU350" i="1"/>
  <c r="V354" i="1"/>
  <c r="AV350" i="1"/>
  <c r="W354" i="1"/>
  <c r="AW350" i="1"/>
  <c r="X354" i="1"/>
  <c r="AX350" i="1"/>
  <c r="Y354" i="1"/>
  <c r="AY350" i="1"/>
  <c r="Z354" i="1"/>
  <c r="AZ350" i="1"/>
  <c r="AA354" i="1"/>
  <c r="BA350" i="1"/>
  <c r="AB354" i="1"/>
  <c r="BB350" i="1"/>
  <c r="AC354" i="1"/>
  <c r="BC350" i="1"/>
  <c r="AD354" i="1"/>
  <c r="BD350" i="1"/>
  <c r="AE354" i="1"/>
  <c r="BE350" i="1"/>
  <c r="AF354" i="1"/>
  <c r="BF350" i="1"/>
  <c r="AG354" i="1"/>
  <c r="BG350" i="1"/>
  <c r="AH354" i="1"/>
  <c r="BH350" i="1"/>
  <c r="AI354" i="1"/>
  <c r="BI350" i="1"/>
  <c r="AJ354" i="1"/>
  <c r="BJ350" i="1"/>
  <c r="AK354" i="1"/>
  <c r="BK350" i="1"/>
  <c r="K355" i="1"/>
  <c r="L355" i="1"/>
  <c r="AO355" i="1"/>
  <c r="AP355" i="1"/>
  <c r="AQ355" i="1"/>
  <c r="AR355" i="1"/>
  <c r="AS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F355" i="1"/>
  <c r="BG355" i="1"/>
  <c r="BH355" i="1"/>
  <c r="BI355" i="1"/>
  <c r="BJ355" i="1"/>
  <c r="BK355" i="1"/>
  <c r="K356" i="1"/>
  <c r="L356" i="1"/>
  <c r="O359" i="1"/>
  <c r="AO356" i="1"/>
  <c r="P359" i="1"/>
  <c r="AP356" i="1"/>
  <c r="Q359" i="1"/>
  <c r="AQ356" i="1"/>
  <c r="R359" i="1"/>
  <c r="AR356" i="1"/>
  <c r="S359" i="1"/>
  <c r="AS356" i="1"/>
  <c r="T359" i="1"/>
  <c r="AT356" i="1"/>
  <c r="U359" i="1"/>
  <c r="AU356" i="1"/>
  <c r="V359" i="1"/>
  <c r="AV356" i="1"/>
  <c r="W359" i="1"/>
  <c r="AW356" i="1"/>
  <c r="X359" i="1"/>
  <c r="AX356" i="1"/>
  <c r="Y359" i="1"/>
  <c r="AY356" i="1"/>
  <c r="Z359" i="1"/>
  <c r="AZ356" i="1"/>
  <c r="AA359" i="1"/>
  <c r="BA356" i="1"/>
  <c r="AB359" i="1"/>
  <c r="BB356" i="1"/>
  <c r="AC359" i="1"/>
  <c r="BC356" i="1"/>
  <c r="AD359" i="1"/>
  <c r="BD356" i="1"/>
  <c r="AE359" i="1"/>
  <c r="BE356" i="1"/>
  <c r="AF359" i="1"/>
  <c r="BF356" i="1"/>
  <c r="AG359" i="1"/>
  <c r="BG356" i="1"/>
  <c r="AH359" i="1"/>
  <c r="BH356" i="1"/>
  <c r="AI359" i="1"/>
  <c r="BI356" i="1"/>
  <c r="AJ359" i="1"/>
  <c r="BJ356" i="1"/>
  <c r="AK359" i="1"/>
  <c r="BK356" i="1"/>
  <c r="K360" i="1"/>
  <c r="L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BK360" i="1"/>
  <c r="K361" i="1"/>
  <c r="L361" i="1"/>
  <c r="O363" i="1"/>
  <c r="AM363" i="1"/>
  <c r="AO361" i="1"/>
  <c r="P363" i="1"/>
  <c r="AP361" i="1"/>
  <c r="Q363" i="1"/>
  <c r="AQ361" i="1"/>
  <c r="R363" i="1"/>
  <c r="AR361" i="1"/>
  <c r="S363" i="1"/>
  <c r="AS361" i="1"/>
  <c r="T363" i="1"/>
  <c r="AT361" i="1"/>
  <c r="U363" i="1"/>
  <c r="AU361" i="1"/>
  <c r="V363" i="1"/>
  <c r="AV361" i="1"/>
  <c r="W363" i="1"/>
  <c r="AW361" i="1"/>
  <c r="X363" i="1"/>
  <c r="AX361" i="1"/>
  <c r="Y363" i="1"/>
  <c r="AY361" i="1"/>
  <c r="Z363" i="1"/>
  <c r="AZ361" i="1"/>
  <c r="AA363" i="1"/>
  <c r="BA361" i="1"/>
  <c r="AB363" i="1"/>
  <c r="BB361" i="1"/>
  <c r="AC363" i="1"/>
  <c r="BC361" i="1"/>
  <c r="AD363" i="1"/>
  <c r="BD361" i="1"/>
  <c r="AE363" i="1"/>
  <c r="BE361" i="1"/>
  <c r="AF363" i="1"/>
  <c r="BF361" i="1"/>
  <c r="AG363" i="1"/>
  <c r="BG361" i="1"/>
  <c r="AH363" i="1"/>
  <c r="BH361" i="1"/>
  <c r="AI363" i="1"/>
  <c r="BI361" i="1"/>
  <c r="AJ363" i="1"/>
  <c r="BJ361" i="1"/>
  <c r="AK363" i="1"/>
  <c r="BK361" i="1"/>
  <c r="K364" i="1"/>
  <c r="L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K365" i="1"/>
  <c r="L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F365" i="1"/>
  <c r="BG365" i="1"/>
  <c r="BH365" i="1"/>
  <c r="BI365" i="1"/>
  <c r="BJ365" i="1"/>
  <c r="BK365" i="1"/>
  <c r="K366" i="1"/>
  <c r="L366" i="1"/>
  <c r="AO366" i="1"/>
  <c r="AP366" i="1"/>
  <c r="AQ366" i="1"/>
  <c r="AR366" i="1"/>
  <c r="AS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F366" i="1"/>
  <c r="BG366" i="1"/>
  <c r="BH366" i="1"/>
  <c r="BI366" i="1"/>
  <c r="BJ366" i="1"/>
  <c r="BK366" i="1"/>
  <c r="K367" i="1"/>
  <c r="L367" i="1"/>
  <c r="O369" i="1"/>
  <c r="AO367" i="1"/>
  <c r="P369" i="1"/>
  <c r="AP367" i="1"/>
  <c r="Q369" i="1"/>
  <c r="AQ367" i="1"/>
  <c r="R369" i="1"/>
  <c r="AR367" i="1"/>
  <c r="S369" i="1"/>
  <c r="AS367" i="1"/>
  <c r="T369" i="1"/>
  <c r="AT367" i="1"/>
  <c r="U369" i="1"/>
  <c r="AU367" i="1"/>
  <c r="V369" i="1"/>
  <c r="AV367" i="1"/>
  <c r="W369" i="1"/>
  <c r="AW367" i="1"/>
  <c r="X369" i="1"/>
  <c r="AX367" i="1"/>
  <c r="Y369" i="1"/>
  <c r="AY367" i="1"/>
  <c r="Z369" i="1"/>
  <c r="AZ367" i="1"/>
  <c r="AA369" i="1"/>
  <c r="BA367" i="1"/>
  <c r="AB369" i="1"/>
  <c r="BB367" i="1"/>
  <c r="AC369" i="1"/>
  <c r="BC367" i="1"/>
  <c r="AD369" i="1"/>
  <c r="BD367" i="1"/>
  <c r="AE369" i="1"/>
  <c r="BE367" i="1"/>
  <c r="AF369" i="1"/>
  <c r="BF367" i="1"/>
  <c r="AG369" i="1"/>
  <c r="BG367" i="1"/>
  <c r="AH369" i="1"/>
  <c r="BH367" i="1"/>
  <c r="AI369" i="1"/>
  <c r="BI367" i="1"/>
  <c r="AJ369" i="1"/>
  <c r="BJ367" i="1"/>
  <c r="AK369" i="1"/>
  <c r="BK367" i="1"/>
  <c r="K370" i="1"/>
  <c r="L370" i="1"/>
  <c r="O372" i="1"/>
  <c r="AO370" i="1"/>
  <c r="P372" i="1"/>
  <c r="AP370" i="1"/>
  <c r="Q372" i="1"/>
  <c r="AQ370" i="1"/>
  <c r="R372" i="1"/>
  <c r="AR370" i="1"/>
  <c r="S372" i="1"/>
  <c r="AS370" i="1"/>
  <c r="T372" i="1"/>
  <c r="AT370" i="1"/>
  <c r="U372" i="1"/>
  <c r="AU370" i="1"/>
  <c r="V372" i="1"/>
  <c r="AV370" i="1"/>
  <c r="W372" i="1"/>
  <c r="AW370" i="1"/>
  <c r="X372" i="1"/>
  <c r="AX370" i="1"/>
  <c r="Y372" i="1"/>
  <c r="AY370" i="1"/>
  <c r="Z372" i="1"/>
  <c r="AZ370" i="1"/>
  <c r="AA372" i="1"/>
  <c r="BA370" i="1"/>
  <c r="AB372" i="1"/>
  <c r="BB370" i="1"/>
  <c r="AC372" i="1"/>
  <c r="BC370" i="1"/>
  <c r="AD372" i="1"/>
  <c r="BD370" i="1"/>
  <c r="AE372" i="1"/>
  <c r="BE370" i="1"/>
  <c r="AF372" i="1"/>
  <c r="BF370" i="1"/>
  <c r="AG372" i="1"/>
  <c r="BG370" i="1"/>
  <c r="AH372" i="1"/>
  <c r="BH370" i="1"/>
  <c r="AI372" i="1"/>
  <c r="BI370" i="1"/>
  <c r="AJ372" i="1"/>
  <c r="BJ370" i="1"/>
  <c r="AK372" i="1"/>
  <c r="BK370" i="1"/>
  <c r="K373" i="1"/>
  <c r="L373" i="1"/>
  <c r="AO373" i="1"/>
  <c r="AP373" i="1"/>
  <c r="AQ373" i="1"/>
  <c r="AR373" i="1"/>
  <c r="AS373" i="1"/>
  <c r="AT373" i="1"/>
  <c r="AU373" i="1"/>
  <c r="AV373" i="1"/>
  <c r="AW373" i="1"/>
  <c r="AX373" i="1"/>
  <c r="AY373" i="1"/>
  <c r="AZ373" i="1"/>
  <c r="BA373" i="1"/>
  <c r="BB373" i="1"/>
  <c r="BC373" i="1"/>
  <c r="BD373" i="1"/>
  <c r="BE373" i="1"/>
  <c r="BF373" i="1"/>
  <c r="BG373" i="1"/>
  <c r="BH373" i="1"/>
  <c r="BI373" i="1"/>
  <c r="BJ373" i="1"/>
  <c r="BK373" i="1"/>
  <c r="K374" i="1"/>
  <c r="L374" i="1"/>
  <c r="AO374" i="1"/>
  <c r="AP374" i="1"/>
  <c r="AQ374" i="1"/>
  <c r="AR374" i="1"/>
  <c r="AS374" i="1"/>
  <c r="AT374" i="1"/>
  <c r="AU374" i="1"/>
  <c r="AV374" i="1"/>
  <c r="AW374" i="1"/>
  <c r="AX374" i="1"/>
  <c r="AY374" i="1"/>
  <c r="AZ374" i="1"/>
  <c r="BA374" i="1"/>
  <c r="BB374" i="1"/>
  <c r="BC374" i="1"/>
  <c r="BD374" i="1"/>
  <c r="BE374" i="1"/>
  <c r="BF374" i="1"/>
  <c r="BG374" i="1"/>
  <c r="BH374" i="1"/>
  <c r="BI374" i="1"/>
  <c r="BJ374" i="1"/>
  <c r="BK374" i="1"/>
  <c r="K376" i="1"/>
  <c r="L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BK376" i="1"/>
  <c r="K377" i="1"/>
  <c r="L377" i="1"/>
  <c r="AO377" i="1"/>
  <c r="AP377" i="1"/>
  <c r="AQ377" i="1"/>
  <c r="AR377" i="1"/>
  <c r="AS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BI377" i="1"/>
  <c r="BJ377" i="1"/>
  <c r="BK377" i="1"/>
  <c r="K378" i="1"/>
  <c r="L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BK378" i="1"/>
  <c r="K379" i="1"/>
  <c r="L379" i="1"/>
  <c r="O381" i="1"/>
  <c r="AO379" i="1"/>
  <c r="P381" i="1"/>
  <c r="AP379" i="1"/>
  <c r="Q381" i="1"/>
  <c r="AQ379" i="1"/>
  <c r="R381" i="1"/>
  <c r="AR379" i="1"/>
  <c r="S381" i="1"/>
  <c r="AS379" i="1"/>
  <c r="T381" i="1"/>
  <c r="AT379" i="1"/>
  <c r="U381" i="1"/>
  <c r="AU379" i="1"/>
  <c r="V381" i="1"/>
  <c r="AV379" i="1"/>
  <c r="W381" i="1"/>
  <c r="AW379" i="1"/>
  <c r="X381" i="1"/>
  <c r="AX379" i="1"/>
  <c r="Y381" i="1"/>
  <c r="AY379" i="1"/>
  <c r="Z381" i="1"/>
  <c r="AZ379" i="1"/>
  <c r="AA381" i="1"/>
  <c r="BA379" i="1"/>
  <c r="AB381" i="1"/>
  <c r="BB379" i="1"/>
  <c r="AC381" i="1"/>
  <c r="BC379" i="1"/>
  <c r="AD381" i="1"/>
  <c r="BD379" i="1"/>
  <c r="AE381" i="1"/>
  <c r="BE379" i="1"/>
  <c r="AF381" i="1"/>
  <c r="BF379" i="1"/>
  <c r="AG381" i="1"/>
  <c r="BG379" i="1"/>
  <c r="AH381" i="1"/>
  <c r="BH379" i="1"/>
  <c r="AI381" i="1"/>
  <c r="BI379" i="1"/>
  <c r="AJ381" i="1"/>
  <c r="BJ379" i="1"/>
  <c r="AK381" i="1"/>
  <c r="BK379" i="1"/>
  <c r="K382" i="1"/>
  <c r="L382" i="1"/>
  <c r="O385" i="1"/>
  <c r="AO382" i="1"/>
  <c r="P385" i="1"/>
  <c r="AP382" i="1"/>
  <c r="Q385" i="1"/>
  <c r="AQ382" i="1"/>
  <c r="R385" i="1"/>
  <c r="AR382" i="1"/>
  <c r="S385" i="1"/>
  <c r="AS382" i="1"/>
  <c r="T385" i="1"/>
  <c r="AT382" i="1"/>
  <c r="U385" i="1"/>
  <c r="AU382" i="1"/>
  <c r="V385" i="1"/>
  <c r="AV382" i="1"/>
  <c r="W385" i="1"/>
  <c r="AW382" i="1"/>
  <c r="X385" i="1"/>
  <c r="AX382" i="1"/>
  <c r="Y385" i="1"/>
  <c r="AY382" i="1"/>
  <c r="Z385" i="1"/>
  <c r="AZ382" i="1"/>
  <c r="AA385" i="1"/>
  <c r="BA382" i="1"/>
  <c r="AB385" i="1"/>
  <c r="BB382" i="1"/>
  <c r="AC385" i="1"/>
  <c r="BC382" i="1"/>
  <c r="AD385" i="1"/>
  <c r="BD382" i="1"/>
  <c r="AE385" i="1"/>
  <c r="BE382" i="1"/>
  <c r="AF385" i="1"/>
  <c r="BF382" i="1"/>
  <c r="AG385" i="1"/>
  <c r="BG382" i="1"/>
  <c r="AH385" i="1"/>
  <c r="BH382" i="1"/>
  <c r="AI385" i="1"/>
  <c r="BI382" i="1"/>
  <c r="AJ385" i="1"/>
  <c r="BJ382" i="1"/>
  <c r="AK385" i="1"/>
  <c r="BK382" i="1"/>
  <c r="K386" i="1"/>
  <c r="L386" i="1"/>
  <c r="AO386" i="1"/>
  <c r="AP386" i="1"/>
  <c r="AQ386" i="1"/>
  <c r="AR386" i="1"/>
  <c r="AS386" i="1"/>
  <c r="AT386" i="1"/>
  <c r="AU386" i="1"/>
  <c r="AV386" i="1"/>
  <c r="AW386" i="1"/>
  <c r="AX386" i="1"/>
  <c r="AY386" i="1"/>
  <c r="AZ386" i="1"/>
  <c r="BA386" i="1"/>
  <c r="BB386" i="1"/>
  <c r="BC386" i="1"/>
  <c r="BD386" i="1"/>
  <c r="BE386" i="1"/>
  <c r="BF386" i="1"/>
  <c r="BG386" i="1"/>
  <c r="BH386" i="1"/>
  <c r="BI386" i="1"/>
  <c r="BJ386" i="1"/>
  <c r="BK386" i="1"/>
  <c r="AN386" i="1"/>
  <c r="N385" i="1"/>
  <c r="AN382" i="1"/>
  <c r="N381" i="1"/>
  <c r="AN379" i="1"/>
  <c r="AN378" i="1"/>
  <c r="AN377" i="1"/>
  <c r="AN376" i="1"/>
  <c r="AN374" i="1"/>
  <c r="AN373" i="1"/>
  <c r="N372" i="1"/>
  <c r="AN370" i="1"/>
  <c r="N369" i="1"/>
  <c r="AN367" i="1"/>
  <c r="AN366" i="1"/>
  <c r="AN365" i="1"/>
  <c r="AN364" i="1"/>
  <c r="N363" i="1"/>
  <c r="AN361" i="1"/>
  <c r="AN360" i="1"/>
  <c r="N359" i="1"/>
  <c r="AN356" i="1"/>
  <c r="AN355" i="1"/>
  <c r="N354" i="1"/>
  <c r="AN350" i="1"/>
  <c r="N349" i="1"/>
  <c r="AN347" i="1"/>
  <c r="N346" i="1"/>
  <c r="AN344" i="1"/>
  <c r="N343" i="1"/>
  <c r="AN341" i="1"/>
  <c r="AN333" i="1"/>
  <c r="N340" i="1"/>
  <c r="AN334" i="1"/>
  <c r="AN332" i="1"/>
  <c r="N331" i="1"/>
  <c r="AN329" i="1"/>
  <c r="AN328" i="1"/>
  <c r="N327" i="1"/>
  <c r="AN325" i="1"/>
  <c r="N324" i="1"/>
  <c r="AN322" i="1"/>
  <c r="AN321" i="1"/>
  <c r="N320" i="1"/>
  <c r="AN318" i="1"/>
  <c r="AN317" i="1"/>
  <c r="N316" i="1"/>
  <c r="AN314" i="1"/>
  <c r="AN313" i="1"/>
  <c r="AN312" i="1"/>
  <c r="AN311" i="1"/>
  <c r="N310" i="1"/>
  <c r="AN307" i="1"/>
  <c r="N306" i="1"/>
  <c r="AN299" i="1"/>
  <c r="AN298" i="1"/>
  <c r="AN297" i="1"/>
  <c r="N296" i="1"/>
  <c r="AN292" i="1"/>
  <c r="AN290" i="1"/>
  <c r="N289" i="1"/>
  <c r="AN284" i="1"/>
  <c r="AN283" i="1"/>
  <c r="N282" i="1"/>
  <c r="AN280" i="1"/>
  <c r="N279" i="1"/>
  <c r="AN277" i="1"/>
  <c r="N276" i="1"/>
  <c r="AN273" i="1"/>
  <c r="AN272" i="1"/>
  <c r="AN271" i="1"/>
  <c r="N270" i="1"/>
  <c r="AN268" i="1"/>
  <c r="AN267" i="1"/>
  <c r="N266" i="1"/>
  <c r="AN264" i="1"/>
  <c r="N263" i="1"/>
  <c r="AN261" i="1"/>
  <c r="AN260" i="1"/>
  <c r="N259" i="1"/>
  <c r="AN252" i="1"/>
  <c r="AN249" i="1"/>
  <c r="N248" i="1"/>
  <c r="AN244" i="1"/>
  <c r="N243" i="1"/>
  <c r="AN241" i="1"/>
  <c r="AN236" i="1"/>
  <c r="N235" i="1"/>
  <c r="AN230" i="1"/>
  <c r="N229" i="1"/>
  <c r="AN226" i="1"/>
  <c r="N225" i="1"/>
  <c r="AN221" i="1"/>
  <c r="AN220" i="1"/>
  <c r="N219" i="1"/>
  <c r="AN216" i="1"/>
  <c r="N215" i="1"/>
  <c r="AN213" i="1"/>
  <c r="AN212" i="1"/>
  <c r="AN211" i="1"/>
  <c r="N210" i="1"/>
  <c r="AN205" i="1"/>
  <c r="AN204" i="1"/>
  <c r="N203" i="1"/>
  <c r="AN201" i="1"/>
  <c r="AN200" i="1"/>
  <c r="N199" i="1"/>
  <c r="AN194" i="1"/>
  <c r="AN193" i="1"/>
  <c r="N192" i="1"/>
  <c r="AN189" i="1"/>
  <c r="N188" i="1"/>
  <c r="AN185" i="1"/>
  <c r="N184" i="1"/>
  <c r="AN180" i="1"/>
  <c r="N179" i="1"/>
  <c r="AN177" i="1"/>
  <c r="N176" i="1"/>
  <c r="AN173" i="1"/>
  <c r="N172" i="1"/>
  <c r="AN168" i="1"/>
  <c r="AN167" i="1"/>
  <c r="AN166" i="1"/>
  <c r="N165" i="1"/>
  <c r="AN163" i="1"/>
  <c r="N162" i="1"/>
  <c r="AN157" i="1"/>
  <c r="N156" i="1"/>
  <c r="AN154" i="1"/>
  <c r="AM135" i="1"/>
  <c r="AM122" i="1"/>
  <c r="AM100" i="1"/>
  <c r="AM77" i="1"/>
  <c r="AM72" i="1"/>
  <c r="N153" i="1"/>
  <c r="AN151" i="1"/>
  <c r="AN150" i="1"/>
  <c r="AN149" i="1"/>
  <c r="N148" i="1"/>
  <c r="AN146" i="1"/>
  <c r="N145" i="1"/>
  <c r="AN143" i="1"/>
  <c r="AN142" i="1"/>
  <c r="N141" i="1"/>
  <c r="AN138" i="1"/>
  <c r="AN137" i="1"/>
  <c r="K136" i="1"/>
  <c r="L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K128" i="1"/>
  <c r="L128" i="1"/>
  <c r="O135" i="1"/>
  <c r="AO128" i="1"/>
  <c r="P135" i="1"/>
  <c r="AP128" i="1"/>
  <c r="Q135" i="1"/>
  <c r="AQ128" i="1"/>
  <c r="R135" i="1"/>
  <c r="AR128" i="1"/>
  <c r="S135" i="1"/>
  <c r="AS128" i="1"/>
  <c r="T135" i="1"/>
  <c r="AT128" i="1"/>
  <c r="U135" i="1"/>
  <c r="AU128" i="1"/>
  <c r="V135" i="1"/>
  <c r="AV128" i="1"/>
  <c r="W135" i="1"/>
  <c r="AW128" i="1"/>
  <c r="X135" i="1"/>
  <c r="AX128" i="1"/>
  <c r="Y135" i="1"/>
  <c r="AY128" i="1"/>
  <c r="Z135" i="1"/>
  <c r="AZ128" i="1"/>
  <c r="AA135" i="1"/>
  <c r="BA128" i="1"/>
  <c r="AB135" i="1"/>
  <c r="BB128" i="1"/>
  <c r="AC135" i="1"/>
  <c r="BC128" i="1"/>
  <c r="AD135" i="1"/>
  <c r="BD128" i="1"/>
  <c r="AE135" i="1"/>
  <c r="BE128" i="1"/>
  <c r="AF135" i="1"/>
  <c r="BF128" i="1"/>
  <c r="AG135" i="1"/>
  <c r="BG128" i="1"/>
  <c r="AH135" i="1"/>
  <c r="BH128" i="1"/>
  <c r="AI135" i="1"/>
  <c r="BI128" i="1"/>
  <c r="AJ135" i="1"/>
  <c r="BJ128" i="1"/>
  <c r="AK135" i="1"/>
  <c r="BK128" i="1"/>
  <c r="K123" i="1"/>
  <c r="L123" i="1"/>
  <c r="O126" i="1"/>
  <c r="AO123" i="1"/>
  <c r="P126" i="1"/>
  <c r="AP123" i="1"/>
  <c r="Q126" i="1"/>
  <c r="AQ123" i="1"/>
  <c r="R126" i="1"/>
  <c r="AR123" i="1"/>
  <c r="S126" i="1"/>
  <c r="AS123" i="1"/>
  <c r="T126" i="1"/>
  <c r="AT123" i="1"/>
  <c r="U126" i="1"/>
  <c r="AU123" i="1"/>
  <c r="V126" i="1"/>
  <c r="AV123" i="1"/>
  <c r="W126" i="1"/>
  <c r="AW123" i="1"/>
  <c r="X126" i="1"/>
  <c r="AX123" i="1"/>
  <c r="Y126" i="1"/>
  <c r="AY123" i="1"/>
  <c r="Z126" i="1"/>
  <c r="AZ123" i="1"/>
  <c r="AA126" i="1"/>
  <c r="BA123" i="1"/>
  <c r="AB126" i="1"/>
  <c r="BB123" i="1"/>
  <c r="AC126" i="1"/>
  <c r="BC123" i="1"/>
  <c r="AD126" i="1"/>
  <c r="BD123" i="1"/>
  <c r="AE126" i="1"/>
  <c r="BE123" i="1"/>
  <c r="AF126" i="1"/>
  <c r="BF123" i="1"/>
  <c r="AG126" i="1"/>
  <c r="BG123" i="1"/>
  <c r="AH126" i="1"/>
  <c r="BH123" i="1"/>
  <c r="AI126" i="1"/>
  <c r="BI123" i="1"/>
  <c r="AJ126" i="1"/>
  <c r="BJ123" i="1"/>
  <c r="AK126" i="1"/>
  <c r="BK123" i="1"/>
  <c r="K120" i="1"/>
  <c r="L120" i="1"/>
  <c r="O122" i="1"/>
  <c r="AO120" i="1"/>
  <c r="P122" i="1"/>
  <c r="AP120" i="1"/>
  <c r="Q122" i="1"/>
  <c r="AQ120" i="1"/>
  <c r="R122" i="1"/>
  <c r="AR120" i="1"/>
  <c r="S122" i="1"/>
  <c r="AS120" i="1"/>
  <c r="T122" i="1"/>
  <c r="AT120" i="1"/>
  <c r="U122" i="1"/>
  <c r="AU120" i="1"/>
  <c r="V122" i="1"/>
  <c r="AV120" i="1"/>
  <c r="W122" i="1"/>
  <c r="AW120" i="1"/>
  <c r="X122" i="1"/>
  <c r="AX120" i="1"/>
  <c r="Y122" i="1"/>
  <c r="AY120" i="1"/>
  <c r="Z122" i="1"/>
  <c r="AZ120" i="1"/>
  <c r="AA122" i="1"/>
  <c r="BA120" i="1"/>
  <c r="AB122" i="1"/>
  <c r="BB120" i="1"/>
  <c r="AC122" i="1"/>
  <c r="BC120" i="1"/>
  <c r="AD122" i="1"/>
  <c r="BD120" i="1"/>
  <c r="AE122" i="1"/>
  <c r="BE120" i="1"/>
  <c r="AF122" i="1"/>
  <c r="BF120" i="1"/>
  <c r="AG122" i="1"/>
  <c r="BG120" i="1"/>
  <c r="AH122" i="1"/>
  <c r="BH120" i="1"/>
  <c r="AI122" i="1"/>
  <c r="BI120" i="1"/>
  <c r="AJ122" i="1"/>
  <c r="BJ120" i="1"/>
  <c r="AK122" i="1"/>
  <c r="BK120" i="1"/>
  <c r="K117" i="1"/>
  <c r="L117" i="1"/>
  <c r="O119" i="1"/>
  <c r="AO117" i="1"/>
  <c r="P119" i="1"/>
  <c r="AP117" i="1"/>
  <c r="Q119" i="1"/>
  <c r="AQ117" i="1"/>
  <c r="R119" i="1"/>
  <c r="AR117" i="1"/>
  <c r="S119" i="1"/>
  <c r="AS117" i="1"/>
  <c r="T119" i="1"/>
  <c r="AT117" i="1"/>
  <c r="U119" i="1"/>
  <c r="AU117" i="1"/>
  <c r="V119" i="1"/>
  <c r="AV117" i="1"/>
  <c r="W119" i="1"/>
  <c r="AW117" i="1"/>
  <c r="X119" i="1"/>
  <c r="AX117" i="1"/>
  <c r="Y119" i="1"/>
  <c r="AY117" i="1"/>
  <c r="Z119" i="1"/>
  <c r="AZ117" i="1"/>
  <c r="AA119" i="1"/>
  <c r="BA117" i="1"/>
  <c r="AB119" i="1"/>
  <c r="BB117" i="1"/>
  <c r="AC119" i="1"/>
  <c r="BC117" i="1"/>
  <c r="AD119" i="1"/>
  <c r="BD117" i="1"/>
  <c r="AE119" i="1"/>
  <c r="BE117" i="1"/>
  <c r="AF119" i="1"/>
  <c r="BF117" i="1"/>
  <c r="AG119" i="1"/>
  <c r="BG117" i="1"/>
  <c r="AH119" i="1"/>
  <c r="BH117" i="1"/>
  <c r="AI119" i="1"/>
  <c r="BI117" i="1"/>
  <c r="AJ119" i="1"/>
  <c r="BJ117" i="1"/>
  <c r="AK119" i="1"/>
  <c r="BK117" i="1"/>
  <c r="K114" i="1"/>
  <c r="L114" i="1"/>
  <c r="O116" i="1"/>
  <c r="AO114" i="1"/>
  <c r="P116" i="1"/>
  <c r="AP114" i="1"/>
  <c r="Q116" i="1"/>
  <c r="AQ114" i="1"/>
  <c r="R116" i="1"/>
  <c r="AR114" i="1"/>
  <c r="S116" i="1"/>
  <c r="AS114" i="1"/>
  <c r="T116" i="1"/>
  <c r="AT114" i="1"/>
  <c r="U116" i="1"/>
  <c r="AU114" i="1"/>
  <c r="V116" i="1"/>
  <c r="AV114" i="1"/>
  <c r="W116" i="1"/>
  <c r="AW114" i="1"/>
  <c r="X116" i="1"/>
  <c r="AX114" i="1"/>
  <c r="Y116" i="1"/>
  <c r="AY114" i="1"/>
  <c r="Z116" i="1"/>
  <c r="AZ114" i="1"/>
  <c r="AA116" i="1"/>
  <c r="BA114" i="1"/>
  <c r="AB116" i="1"/>
  <c r="BB114" i="1"/>
  <c r="AC116" i="1"/>
  <c r="BC114" i="1"/>
  <c r="AD116" i="1"/>
  <c r="BD114" i="1"/>
  <c r="AE116" i="1"/>
  <c r="BE114" i="1"/>
  <c r="AF116" i="1"/>
  <c r="BF114" i="1"/>
  <c r="AG116" i="1"/>
  <c r="BG114" i="1"/>
  <c r="AH116" i="1"/>
  <c r="BH114" i="1"/>
  <c r="AI116" i="1"/>
  <c r="BI114" i="1"/>
  <c r="AJ116" i="1"/>
  <c r="BJ114" i="1"/>
  <c r="AK116" i="1"/>
  <c r="BK114" i="1"/>
  <c r="K111" i="1"/>
  <c r="L111" i="1"/>
  <c r="O113" i="1"/>
  <c r="AO111" i="1"/>
  <c r="P113" i="1"/>
  <c r="AP111" i="1"/>
  <c r="Q113" i="1"/>
  <c r="AQ111" i="1"/>
  <c r="R113" i="1"/>
  <c r="AR111" i="1"/>
  <c r="S113" i="1"/>
  <c r="AS111" i="1"/>
  <c r="T113" i="1"/>
  <c r="AT111" i="1"/>
  <c r="U113" i="1"/>
  <c r="AU111" i="1"/>
  <c r="V113" i="1"/>
  <c r="AV111" i="1"/>
  <c r="W113" i="1"/>
  <c r="AW111" i="1"/>
  <c r="X113" i="1"/>
  <c r="AX111" i="1"/>
  <c r="Y113" i="1"/>
  <c r="AY111" i="1"/>
  <c r="Z113" i="1"/>
  <c r="AZ111" i="1"/>
  <c r="AA113" i="1"/>
  <c r="BA111" i="1"/>
  <c r="AB113" i="1"/>
  <c r="BB111" i="1"/>
  <c r="AC113" i="1"/>
  <c r="BC111" i="1"/>
  <c r="AD113" i="1"/>
  <c r="BD111" i="1"/>
  <c r="AE113" i="1"/>
  <c r="BE111" i="1"/>
  <c r="AF113" i="1"/>
  <c r="BF111" i="1"/>
  <c r="AG113" i="1"/>
  <c r="BG111" i="1"/>
  <c r="AH113" i="1"/>
  <c r="BH111" i="1"/>
  <c r="AI113" i="1"/>
  <c r="BI111" i="1"/>
  <c r="AJ113" i="1"/>
  <c r="BJ111" i="1"/>
  <c r="AK113" i="1"/>
  <c r="BK111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K108" i="1"/>
  <c r="L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K104" i="1"/>
  <c r="L104" i="1"/>
  <c r="O107" i="1"/>
  <c r="AO104" i="1"/>
  <c r="P107" i="1"/>
  <c r="AP104" i="1"/>
  <c r="Q107" i="1"/>
  <c r="AQ104" i="1"/>
  <c r="R107" i="1"/>
  <c r="AR104" i="1"/>
  <c r="S107" i="1"/>
  <c r="AS104" i="1"/>
  <c r="T107" i="1"/>
  <c r="AT104" i="1"/>
  <c r="U107" i="1"/>
  <c r="AU104" i="1"/>
  <c r="V107" i="1"/>
  <c r="AV104" i="1"/>
  <c r="W107" i="1"/>
  <c r="AW104" i="1"/>
  <c r="X107" i="1"/>
  <c r="AX104" i="1"/>
  <c r="Y107" i="1"/>
  <c r="AY104" i="1"/>
  <c r="Z107" i="1"/>
  <c r="AZ104" i="1"/>
  <c r="AA107" i="1"/>
  <c r="BA104" i="1"/>
  <c r="AB107" i="1"/>
  <c r="BB104" i="1"/>
  <c r="AC107" i="1"/>
  <c r="BC104" i="1"/>
  <c r="AD107" i="1"/>
  <c r="BD104" i="1"/>
  <c r="AE107" i="1"/>
  <c r="BE104" i="1"/>
  <c r="AF107" i="1"/>
  <c r="BF104" i="1"/>
  <c r="AG107" i="1"/>
  <c r="BG104" i="1"/>
  <c r="AH107" i="1"/>
  <c r="BH104" i="1"/>
  <c r="AI107" i="1"/>
  <c r="BI104" i="1"/>
  <c r="AJ107" i="1"/>
  <c r="BJ104" i="1"/>
  <c r="AK107" i="1"/>
  <c r="BK104" i="1"/>
  <c r="K103" i="1"/>
  <c r="L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K102" i="1"/>
  <c r="L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K101" i="1"/>
  <c r="L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K94" i="1"/>
  <c r="L94" i="1"/>
  <c r="O100" i="1"/>
  <c r="AO94" i="1"/>
  <c r="P100" i="1"/>
  <c r="AP94" i="1"/>
  <c r="Q100" i="1"/>
  <c r="AQ94" i="1"/>
  <c r="R100" i="1"/>
  <c r="AR94" i="1"/>
  <c r="S100" i="1"/>
  <c r="AS94" i="1"/>
  <c r="T100" i="1"/>
  <c r="AT94" i="1"/>
  <c r="U100" i="1"/>
  <c r="AU94" i="1"/>
  <c r="V100" i="1"/>
  <c r="AV94" i="1"/>
  <c r="W100" i="1"/>
  <c r="AW94" i="1"/>
  <c r="X100" i="1"/>
  <c r="AX94" i="1"/>
  <c r="Y100" i="1"/>
  <c r="AY94" i="1"/>
  <c r="Z100" i="1"/>
  <c r="AZ94" i="1"/>
  <c r="AA100" i="1"/>
  <c r="BA94" i="1"/>
  <c r="AB100" i="1"/>
  <c r="BB94" i="1"/>
  <c r="AC100" i="1"/>
  <c r="BC94" i="1"/>
  <c r="AD100" i="1"/>
  <c r="BD94" i="1"/>
  <c r="AE100" i="1"/>
  <c r="BE94" i="1"/>
  <c r="AF100" i="1"/>
  <c r="BF94" i="1"/>
  <c r="AG100" i="1"/>
  <c r="BG94" i="1"/>
  <c r="AH100" i="1"/>
  <c r="BH94" i="1"/>
  <c r="AI100" i="1"/>
  <c r="BI94" i="1"/>
  <c r="AJ100" i="1"/>
  <c r="BJ94" i="1"/>
  <c r="AK100" i="1"/>
  <c r="BK94" i="1"/>
  <c r="K91" i="1"/>
  <c r="L91" i="1"/>
  <c r="O93" i="1"/>
  <c r="AO91" i="1"/>
  <c r="P93" i="1"/>
  <c r="AP91" i="1"/>
  <c r="Q93" i="1"/>
  <c r="AQ91" i="1"/>
  <c r="R93" i="1"/>
  <c r="AR91" i="1"/>
  <c r="S93" i="1"/>
  <c r="AS91" i="1"/>
  <c r="T93" i="1"/>
  <c r="AT91" i="1"/>
  <c r="U93" i="1"/>
  <c r="AU91" i="1"/>
  <c r="V93" i="1"/>
  <c r="AV91" i="1"/>
  <c r="W93" i="1"/>
  <c r="AW91" i="1"/>
  <c r="X93" i="1"/>
  <c r="AX91" i="1"/>
  <c r="Y93" i="1"/>
  <c r="AY91" i="1"/>
  <c r="Z93" i="1"/>
  <c r="AZ91" i="1"/>
  <c r="AA93" i="1"/>
  <c r="BA91" i="1"/>
  <c r="AB93" i="1"/>
  <c r="BB91" i="1"/>
  <c r="AC93" i="1"/>
  <c r="BC91" i="1"/>
  <c r="AD93" i="1"/>
  <c r="BD91" i="1"/>
  <c r="AE93" i="1"/>
  <c r="BE91" i="1"/>
  <c r="AF93" i="1"/>
  <c r="BF91" i="1"/>
  <c r="AG93" i="1"/>
  <c r="BG91" i="1"/>
  <c r="AH93" i="1"/>
  <c r="BH91" i="1"/>
  <c r="AI93" i="1"/>
  <c r="BI91" i="1"/>
  <c r="AJ93" i="1"/>
  <c r="BJ91" i="1"/>
  <c r="AK93" i="1"/>
  <c r="BK91" i="1"/>
  <c r="K90" i="1"/>
  <c r="L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K85" i="1"/>
  <c r="L85" i="1"/>
  <c r="AK89" i="1"/>
  <c r="BK85" i="1"/>
  <c r="O89" i="1"/>
  <c r="AO85" i="1"/>
  <c r="P89" i="1"/>
  <c r="AP85" i="1"/>
  <c r="Q89" i="1"/>
  <c r="AQ85" i="1"/>
  <c r="R89" i="1"/>
  <c r="AR85" i="1"/>
  <c r="S89" i="1"/>
  <c r="AS85" i="1"/>
  <c r="T89" i="1"/>
  <c r="AT85" i="1"/>
  <c r="U89" i="1"/>
  <c r="AU85" i="1"/>
  <c r="V89" i="1"/>
  <c r="AV85" i="1"/>
  <c r="W89" i="1"/>
  <c r="AW85" i="1"/>
  <c r="X89" i="1"/>
  <c r="AX85" i="1"/>
  <c r="Y89" i="1"/>
  <c r="AY85" i="1"/>
  <c r="Z89" i="1"/>
  <c r="AZ85" i="1"/>
  <c r="AA89" i="1"/>
  <c r="BA85" i="1"/>
  <c r="AB89" i="1"/>
  <c r="BB85" i="1"/>
  <c r="AC89" i="1"/>
  <c r="BC85" i="1"/>
  <c r="AD89" i="1"/>
  <c r="BD85" i="1"/>
  <c r="AE89" i="1"/>
  <c r="BE85" i="1"/>
  <c r="AF89" i="1"/>
  <c r="BF85" i="1"/>
  <c r="AG89" i="1"/>
  <c r="BG85" i="1"/>
  <c r="AH89" i="1"/>
  <c r="BH85" i="1"/>
  <c r="AI89" i="1"/>
  <c r="BI85" i="1"/>
  <c r="AJ89" i="1"/>
  <c r="BJ85" i="1"/>
  <c r="K81" i="1"/>
  <c r="L81" i="1"/>
  <c r="O84" i="1"/>
  <c r="AO81" i="1"/>
  <c r="P84" i="1"/>
  <c r="AP81" i="1"/>
  <c r="Q84" i="1"/>
  <c r="AQ81" i="1"/>
  <c r="R84" i="1"/>
  <c r="AR81" i="1"/>
  <c r="S84" i="1"/>
  <c r="AS81" i="1"/>
  <c r="T84" i="1"/>
  <c r="AT81" i="1"/>
  <c r="U84" i="1"/>
  <c r="AU81" i="1"/>
  <c r="V84" i="1"/>
  <c r="AV81" i="1"/>
  <c r="W84" i="1"/>
  <c r="AW81" i="1"/>
  <c r="X84" i="1"/>
  <c r="AX81" i="1"/>
  <c r="Y84" i="1"/>
  <c r="AY81" i="1"/>
  <c r="Z84" i="1"/>
  <c r="AZ81" i="1"/>
  <c r="AA84" i="1"/>
  <c r="BA81" i="1"/>
  <c r="AB84" i="1"/>
  <c r="BB81" i="1"/>
  <c r="AC84" i="1"/>
  <c r="BC81" i="1"/>
  <c r="AD84" i="1"/>
  <c r="BD81" i="1"/>
  <c r="AE84" i="1"/>
  <c r="BE81" i="1"/>
  <c r="AF84" i="1"/>
  <c r="BF81" i="1"/>
  <c r="AG84" i="1"/>
  <c r="BG81" i="1"/>
  <c r="AH84" i="1"/>
  <c r="BH81" i="1"/>
  <c r="AI84" i="1"/>
  <c r="BI81" i="1"/>
  <c r="AJ84" i="1"/>
  <c r="BJ81" i="1"/>
  <c r="AK84" i="1"/>
  <c r="BK81" i="1"/>
  <c r="K78" i="1"/>
  <c r="L78" i="1"/>
  <c r="O80" i="1"/>
  <c r="AO78" i="1"/>
  <c r="P80" i="1"/>
  <c r="AP78" i="1"/>
  <c r="Q80" i="1"/>
  <c r="AQ78" i="1"/>
  <c r="R80" i="1"/>
  <c r="AR78" i="1"/>
  <c r="S80" i="1"/>
  <c r="AS78" i="1"/>
  <c r="T80" i="1"/>
  <c r="AT78" i="1"/>
  <c r="U80" i="1"/>
  <c r="AU78" i="1"/>
  <c r="V80" i="1"/>
  <c r="AV78" i="1"/>
  <c r="W80" i="1"/>
  <c r="AW78" i="1"/>
  <c r="X80" i="1"/>
  <c r="AX78" i="1"/>
  <c r="Y80" i="1"/>
  <c r="AY78" i="1"/>
  <c r="Z80" i="1"/>
  <c r="AZ78" i="1"/>
  <c r="AA80" i="1"/>
  <c r="BA78" i="1"/>
  <c r="AB80" i="1"/>
  <c r="BB78" i="1"/>
  <c r="AC80" i="1"/>
  <c r="BC78" i="1"/>
  <c r="AD80" i="1"/>
  <c r="BD78" i="1"/>
  <c r="AE80" i="1"/>
  <c r="BE78" i="1"/>
  <c r="AF80" i="1"/>
  <c r="BF78" i="1"/>
  <c r="AG80" i="1"/>
  <c r="BG78" i="1"/>
  <c r="AH80" i="1"/>
  <c r="BH78" i="1"/>
  <c r="AI80" i="1"/>
  <c r="BI78" i="1"/>
  <c r="AJ80" i="1"/>
  <c r="BJ78" i="1"/>
  <c r="AK80" i="1"/>
  <c r="BK78" i="1"/>
  <c r="K75" i="1"/>
  <c r="L75" i="1"/>
  <c r="O77" i="1"/>
  <c r="AO75" i="1"/>
  <c r="P77" i="1"/>
  <c r="AP75" i="1"/>
  <c r="Q77" i="1"/>
  <c r="AQ75" i="1"/>
  <c r="R77" i="1"/>
  <c r="AR75" i="1"/>
  <c r="S77" i="1"/>
  <c r="AS75" i="1"/>
  <c r="T77" i="1"/>
  <c r="AT75" i="1"/>
  <c r="U77" i="1"/>
  <c r="AU75" i="1"/>
  <c r="V77" i="1"/>
  <c r="AV75" i="1"/>
  <c r="W77" i="1"/>
  <c r="AW75" i="1"/>
  <c r="X77" i="1"/>
  <c r="AX75" i="1"/>
  <c r="Y77" i="1"/>
  <c r="AY75" i="1"/>
  <c r="Z77" i="1"/>
  <c r="AZ75" i="1"/>
  <c r="AA77" i="1"/>
  <c r="BA75" i="1"/>
  <c r="AB77" i="1"/>
  <c r="BB75" i="1"/>
  <c r="AC77" i="1"/>
  <c r="BC75" i="1"/>
  <c r="AD77" i="1"/>
  <c r="BD75" i="1"/>
  <c r="AE77" i="1"/>
  <c r="BE75" i="1"/>
  <c r="AF77" i="1"/>
  <c r="BF75" i="1"/>
  <c r="AG77" i="1"/>
  <c r="BG75" i="1"/>
  <c r="AH77" i="1"/>
  <c r="BH75" i="1"/>
  <c r="AI77" i="1"/>
  <c r="BI75" i="1"/>
  <c r="AJ77" i="1"/>
  <c r="BJ75" i="1"/>
  <c r="AK77" i="1"/>
  <c r="BK75" i="1"/>
  <c r="K74" i="1"/>
  <c r="L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K73" i="1"/>
  <c r="L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K69" i="1"/>
  <c r="L69" i="1"/>
  <c r="O72" i="1"/>
  <c r="AO69" i="1"/>
  <c r="P72" i="1"/>
  <c r="AP69" i="1"/>
  <c r="Q72" i="1"/>
  <c r="AQ69" i="1"/>
  <c r="R72" i="1"/>
  <c r="AR69" i="1"/>
  <c r="S72" i="1"/>
  <c r="AS69" i="1"/>
  <c r="T72" i="1"/>
  <c r="AT69" i="1"/>
  <c r="U72" i="1"/>
  <c r="AU69" i="1"/>
  <c r="V72" i="1"/>
  <c r="AV69" i="1"/>
  <c r="W72" i="1"/>
  <c r="AW69" i="1"/>
  <c r="X72" i="1"/>
  <c r="AX69" i="1"/>
  <c r="Y72" i="1"/>
  <c r="AY69" i="1"/>
  <c r="Z72" i="1"/>
  <c r="AZ69" i="1"/>
  <c r="AA72" i="1"/>
  <c r="BA69" i="1"/>
  <c r="AB72" i="1"/>
  <c r="BB69" i="1"/>
  <c r="AC72" i="1"/>
  <c r="BC69" i="1"/>
  <c r="AD72" i="1"/>
  <c r="BD69" i="1"/>
  <c r="AE72" i="1"/>
  <c r="BE69" i="1"/>
  <c r="AF72" i="1"/>
  <c r="BF69" i="1"/>
  <c r="AG72" i="1"/>
  <c r="BG69" i="1"/>
  <c r="AH72" i="1"/>
  <c r="BH69" i="1"/>
  <c r="AI72" i="1"/>
  <c r="BI69" i="1"/>
  <c r="AJ72" i="1"/>
  <c r="BJ69" i="1"/>
  <c r="AK72" i="1"/>
  <c r="BK69" i="1"/>
  <c r="K68" i="1"/>
  <c r="L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K67" i="1"/>
  <c r="L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K66" i="1"/>
  <c r="L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K65" i="1"/>
  <c r="L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K61" i="1"/>
  <c r="L61" i="1"/>
  <c r="O64" i="1"/>
  <c r="AO61" i="1"/>
  <c r="P64" i="1"/>
  <c r="AP61" i="1"/>
  <c r="Q64" i="1"/>
  <c r="AQ61" i="1"/>
  <c r="R64" i="1"/>
  <c r="AR61" i="1"/>
  <c r="S64" i="1"/>
  <c r="AS61" i="1"/>
  <c r="T64" i="1"/>
  <c r="AT61" i="1"/>
  <c r="U64" i="1"/>
  <c r="AU61" i="1"/>
  <c r="V64" i="1"/>
  <c r="AV61" i="1"/>
  <c r="W64" i="1"/>
  <c r="AW61" i="1"/>
  <c r="X64" i="1"/>
  <c r="AX61" i="1"/>
  <c r="Y64" i="1"/>
  <c r="AY61" i="1"/>
  <c r="Z64" i="1"/>
  <c r="AZ61" i="1"/>
  <c r="AA64" i="1"/>
  <c r="BA61" i="1"/>
  <c r="AB64" i="1"/>
  <c r="BB61" i="1"/>
  <c r="AC64" i="1"/>
  <c r="BC61" i="1"/>
  <c r="AD64" i="1"/>
  <c r="BD61" i="1"/>
  <c r="AE64" i="1"/>
  <c r="BE61" i="1"/>
  <c r="AF64" i="1"/>
  <c r="BF61" i="1"/>
  <c r="AG64" i="1"/>
  <c r="BG61" i="1"/>
  <c r="AH64" i="1"/>
  <c r="BH61" i="1"/>
  <c r="AI64" i="1"/>
  <c r="BI61" i="1"/>
  <c r="AJ64" i="1"/>
  <c r="BJ61" i="1"/>
  <c r="AK64" i="1"/>
  <c r="BK61" i="1"/>
  <c r="K60" i="1"/>
  <c r="L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K59" i="1"/>
  <c r="L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K53" i="1"/>
  <c r="L53" i="1"/>
  <c r="O58" i="1"/>
  <c r="AO53" i="1"/>
  <c r="P58" i="1"/>
  <c r="AP53" i="1"/>
  <c r="Q58" i="1"/>
  <c r="AQ53" i="1"/>
  <c r="R58" i="1"/>
  <c r="AR53" i="1"/>
  <c r="S58" i="1"/>
  <c r="AS53" i="1"/>
  <c r="T58" i="1"/>
  <c r="AT53" i="1"/>
  <c r="U58" i="1"/>
  <c r="AU53" i="1"/>
  <c r="V58" i="1"/>
  <c r="AV53" i="1"/>
  <c r="W58" i="1"/>
  <c r="AW53" i="1"/>
  <c r="X58" i="1"/>
  <c r="AX53" i="1"/>
  <c r="Y58" i="1"/>
  <c r="AY53" i="1"/>
  <c r="Z58" i="1"/>
  <c r="AZ53" i="1"/>
  <c r="AA58" i="1"/>
  <c r="BA53" i="1"/>
  <c r="AB58" i="1"/>
  <c r="BB53" i="1"/>
  <c r="AC58" i="1"/>
  <c r="BC53" i="1"/>
  <c r="AD58" i="1"/>
  <c r="BD53" i="1"/>
  <c r="AE58" i="1"/>
  <c r="BE53" i="1"/>
  <c r="AF58" i="1"/>
  <c r="BF53" i="1"/>
  <c r="AG58" i="1"/>
  <c r="BG53" i="1"/>
  <c r="AH58" i="1"/>
  <c r="BH53" i="1"/>
  <c r="AI58" i="1"/>
  <c r="BI53" i="1"/>
  <c r="AJ58" i="1"/>
  <c r="BJ53" i="1"/>
  <c r="AK58" i="1"/>
  <c r="BK53" i="1"/>
  <c r="K52" i="1"/>
  <c r="L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K49" i="1"/>
  <c r="L49" i="1"/>
  <c r="O51" i="1"/>
  <c r="AO49" i="1"/>
  <c r="P51" i="1"/>
  <c r="AP49" i="1"/>
  <c r="Q51" i="1"/>
  <c r="AQ49" i="1"/>
  <c r="R51" i="1"/>
  <c r="AR49" i="1"/>
  <c r="S51" i="1"/>
  <c r="AS49" i="1"/>
  <c r="T51" i="1"/>
  <c r="AT49" i="1"/>
  <c r="U51" i="1"/>
  <c r="AU49" i="1"/>
  <c r="V51" i="1"/>
  <c r="AV49" i="1"/>
  <c r="W51" i="1"/>
  <c r="AW49" i="1"/>
  <c r="X51" i="1"/>
  <c r="AX49" i="1"/>
  <c r="Y51" i="1"/>
  <c r="AY49" i="1"/>
  <c r="Z51" i="1"/>
  <c r="AZ49" i="1"/>
  <c r="AA51" i="1"/>
  <c r="BA49" i="1"/>
  <c r="AB51" i="1"/>
  <c r="BB49" i="1"/>
  <c r="AC51" i="1"/>
  <c r="BC49" i="1"/>
  <c r="AD51" i="1"/>
  <c r="BD49" i="1"/>
  <c r="AE51" i="1"/>
  <c r="BE49" i="1"/>
  <c r="AF51" i="1"/>
  <c r="BF49" i="1"/>
  <c r="AG51" i="1"/>
  <c r="BG49" i="1"/>
  <c r="AH51" i="1"/>
  <c r="BH49" i="1"/>
  <c r="AI51" i="1"/>
  <c r="BI49" i="1"/>
  <c r="AJ51" i="1"/>
  <c r="BJ49" i="1"/>
  <c r="AK51" i="1"/>
  <c r="BK49" i="1"/>
  <c r="K48" i="1"/>
  <c r="L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K47" i="1"/>
  <c r="L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K45" i="1"/>
  <c r="L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K46" i="1"/>
  <c r="L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K44" i="1"/>
  <c r="L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AK43" i="1"/>
  <c r="BK40" i="1"/>
  <c r="O43" i="1"/>
  <c r="AO40" i="1"/>
  <c r="P43" i="1"/>
  <c r="AP40" i="1"/>
  <c r="Q43" i="1"/>
  <c r="AQ40" i="1"/>
  <c r="R43" i="1"/>
  <c r="AR40" i="1"/>
  <c r="S43" i="1"/>
  <c r="AS40" i="1"/>
  <c r="T43" i="1"/>
  <c r="AT40" i="1"/>
  <c r="U43" i="1"/>
  <c r="AU40" i="1"/>
  <c r="V43" i="1"/>
  <c r="AV40" i="1"/>
  <c r="W43" i="1"/>
  <c r="AW40" i="1"/>
  <c r="X43" i="1"/>
  <c r="AX40" i="1"/>
  <c r="Y43" i="1"/>
  <c r="AY40" i="1"/>
  <c r="Z43" i="1"/>
  <c r="AZ40" i="1"/>
  <c r="AA43" i="1"/>
  <c r="BA40" i="1"/>
  <c r="AB43" i="1"/>
  <c r="BB40" i="1"/>
  <c r="AC43" i="1"/>
  <c r="BC40" i="1"/>
  <c r="AD43" i="1"/>
  <c r="BD40" i="1"/>
  <c r="AE43" i="1"/>
  <c r="BE40" i="1"/>
  <c r="AF43" i="1"/>
  <c r="BF40" i="1"/>
  <c r="AG43" i="1"/>
  <c r="BG40" i="1"/>
  <c r="AH43" i="1"/>
  <c r="BH40" i="1"/>
  <c r="AI43" i="1"/>
  <c r="BI40" i="1"/>
  <c r="AJ43" i="1"/>
  <c r="BJ40" i="1"/>
  <c r="K37" i="1"/>
  <c r="L37" i="1"/>
  <c r="O39" i="1"/>
  <c r="AO37" i="1"/>
  <c r="P39" i="1"/>
  <c r="AP37" i="1"/>
  <c r="Q39" i="1"/>
  <c r="AQ37" i="1"/>
  <c r="R39" i="1"/>
  <c r="AR37" i="1"/>
  <c r="S39" i="1"/>
  <c r="AS37" i="1"/>
  <c r="T39" i="1"/>
  <c r="AT37" i="1"/>
  <c r="U39" i="1"/>
  <c r="AU37" i="1"/>
  <c r="V39" i="1"/>
  <c r="AV37" i="1"/>
  <c r="W39" i="1"/>
  <c r="AW37" i="1"/>
  <c r="X39" i="1"/>
  <c r="AX37" i="1"/>
  <c r="Y39" i="1"/>
  <c r="AY37" i="1"/>
  <c r="Z39" i="1"/>
  <c r="AZ37" i="1"/>
  <c r="AA39" i="1"/>
  <c r="BA37" i="1"/>
  <c r="AB39" i="1"/>
  <c r="BB37" i="1"/>
  <c r="AC39" i="1"/>
  <c r="BC37" i="1"/>
  <c r="AD39" i="1"/>
  <c r="BD37" i="1"/>
  <c r="AE39" i="1"/>
  <c r="BE37" i="1"/>
  <c r="AF39" i="1"/>
  <c r="BF37" i="1"/>
  <c r="AG39" i="1"/>
  <c r="BG37" i="1"/>
  <c r="AH39" i="1"/>
  <c r="BH37" i="1"/>
  <c r="AI39" i="1"/>
  <c r="BI37" i="1"/>
  <c r="AJ39" i="1"/>
  <c r="BJ37" i="1"/>
  <c r="AK39" i="1"/>
  <c r="BK37" i="1"/>
  <c r="K34" i="1"/>
  <c r="L34" i="1"/>
  <c r="O36" i="1"/>
  <c r="AO34" i="1"/>
  <c r="P36" i="1"/>
  <c r="AP34" i="1"/>
  <c r="Q36" i="1"/>
  <c r="AQ34" i="1"/>
  <c r="R36" i="1"/>
  <c r="AR34" i="1"/>
  <c r="S36" i="1"/>
  <c r="AS34" i="1"/>
  <c r="T36" i="1"/>
  <c r="AT34" i="1"/>
  <c r="U36" i="1"/>
  <c r="AU34" i="1"/>
  <c r="V36" i="1"/>
  <c r="AV34" i="1"/>
  <c r="W36" i="1"/>
  <c r="AW34" i="1"/>
  <c r="X36" i="1"/>
  <c r="AX34" i="1"/>
  <c r="Y36" i="1"/>
  <c r="AY34" i="1"/>
  <c r="Z36" i="1"/>
  <c r="AZ34" i="1"/>
  <c r="AA36" i="1"/>
  <c r="BA34" i="1"/>
  <c r="AB36" i="1"/>
  <c r="BB34" i="1"/>
  <c r="AC36" i="1"/>
  <c r="BC34" i="1"/>
  <c r="AD36" i="1"/>
  <c r="BD34" i="1"/>
  <c r="AE36" i="1"/>
  <c r="BE34" i="1"/>
  <c r="AF36" i="1"/>
  <c r="BF34" i="1"/>
  <c r="AG36" i="1"/>
  <c r="BG34" i="1"/>
  <c r="AH36" i="1"/>
  <c r="BH34" i="1"/>
  <c r="AI36" i="1"/>
  <c r="BI34" i="1"/>
  <c r="AJ36" i="1"/>
  <c r="BJ34" i="1"/>
  <c r="AK36" i="1"/>
  <c r="BK34" i="1"/>
  <c r="AN136" i="1"/>
  <c r="N135" i="1"/>
  <c r="AN128" i="1"/>
  <c r="N126" i="1"/>
  <c r="AN123" i="1"/>
  <c r="N122" i="1"/>
  <c r="AN120" i="1"/>
  <c r="N119" i="1"/>
  <c r="AN117" i="1"/>
  <c r="N116" i="1"/>
  <c r="AN114" i="1"/>
  <c r="N113" i="1"/>
  <c r="AN111" i="1"/>
  <c r="AN110" i="1"/>
  <c r="AN108" i="1"/>
  <c r="N107" i="1"/>
  <c r="AN104" i="1"/>
  <c r="AN103" i="1"/>
  <c r="AN102" i="1"/>
  <c r="AN101" i="1"/>
  <c r="N100" i="1"/>
  <c r="AN94" i="1"/>
  <c r="N93" i="1"/>
  <c r="AN91" i="1"/>
  <c r="AN90" i="1"/>
  <c r="N89" i="1"/>
  <c r="AN85" i="1"/>
  <c r="N84" i="1"/>
  <c r="AN81" i="1"/>
  <c r="N80" i="1"/>
  <c r="AN78" i="1"/>
  <c r="N77" i="1"/>
  <c r="AN75" i="1"/>
  <c r="AN74" i="1"/>
  <c r="AN73" i="1"/>
  <c r="N72" i="1"/>
  <c r="AN69" i="1"/>
  <c r="AN68" i="1"/>
  <c r="AN67" i="1"/>
  <c r="AN66" i="1"/>
  <c r="AN65" i="1"/>
  <c r="N64" i="1"/>
  <c r="AN61" i="1"/>
  <c r="AN60" i="1"/>
  <c r="AN59" i="1"/>
  <c r="N58" i="1"/>
  <c r="AN53" i="1"/>
  <c r="AN52" i="1"/>
  <c r="N51" i="1"/>
  <c r="AN49" i="1"/>
  <c r="AN48" i="1"/>
  <c r="AN47" i="1"/>
  <c r="AN46" i="1"/>
  <c r="AN45" i="1"/>
  <c r="AN44" i="1"/>
  <c r="N39" i="1"/>
  <c r="AN37" i="1"/>
  <c r="N36" i="1"/>
  <c r="AN34" i="1"/>
  <c r="K33" i="1"/>
  <c r="L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K32" i="1"/>
  <c r="L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K27" i="1"/>
  <c r="L27" i="1"/>
  <c r="O31" i="1"/>
  <c r="AO27" i="1"/>
  <c r="P31" i="1"/>
  <c r="AP27" i="1"/>
  <c r="Q31" i="1"/>
  <c r="AQ27" i="1"/>
  <c r="R31" i="1"/>
  <c r="AR27" i="1"/>
  <c r="S31" i="1"/>
  <c r="AS27" i="1"/>
  <c r="T31" i="1"/>
  <c r="AT27" i="1"/>
  <c r="U31" i="1"/>
  <c r="AU27" i="1"/>
  <c r="V31" i="1"/>
  <c r="AV27" i="1"/>
  <c r="W31" i="1"/>
  <c r="AW27" i="1"/>
  <c r="X31" i="1"/>
  <c r="AX27" i="1"/>
  <c r="Y31" i="1"/>
  <c r="AY27" i="1"/>
  <c r="Z31" i="1"/>
  <c r="AZ27" i="1"/>
  <c r="AA31" i="1"/>
  <c r="BA27" i="1"/>
  <c r="AB31" i="1"/>
  <c r="BB27" i="1"/>
  <c r="AC31" i="1"/>
  <c r="BC27" i="1"/>
  <c r="AD31" i="1"/>
  <c r="BD27" i="1"/>
  <c r="AE31" i="1"/>
  <c r="BE27" i="1"/>
  <c r="AF31" i="1"/>
  <c r="BF27" i="1"/>
  <c r="AG31" i="1"/>
  <c r="BG27" i="1"/>
  <c r="AH31" i="1"/>
  <c r="BH27" i="1"/>
  <c r="AI31" i="1"/>
  <c r="BI27" i="1"/>
  <c r="AJ31" i="1"/>
  <c r="BJ27" i="1"/>
  <c r="AK31" i="1"/>
  <c r="BK27" i="1"/>
  <c r="K23" i="1"/>
  <c r="L23" i="1"/>
  <c r="O26" i="1"/>
  <c r="AO23" i="1"/>
  <c r="P26" i="1"/>
  <c r="AP23" i="1"/>
  <c r="Q26" i="1"/>
  <c r="AQ23" i="1"/>
  <c r="R26" i="1"/>
  <c r="AR23" i="1"/>
  <c r="S26" i="1"/>
  <c r="AS23" i="1"/>
  <c r="T26" i="1"/>
  <c r="AT23" i="1"/>
  <c r="U26" i="1"/>
  <c r="AU23" i="1"/>
  <c r="V26" i="1"/>
  <c r="AV23" i="1"/>
  <c r="W26" i="1"/>
  <c r="AW23" i="1"/>
  <c r="X26" i="1"/>
  <c r="AX23" i="1"/>
  <c r="Y26" i="1"/>
  <c r="AY23" i="1"/>
  <c r="Z26" i="1"/>
  <c r="AZ23" i="1"/>
  <c r="AA26" i="1"/>
  <c r="BA23" i="1"/>
  <c r="AB26" i="1"/>
  <c r="BB23" i="1"/>
  <c r="AC26" i="1"/>
  <c r="BC23" i="1"/>
  <c r="AD26" i="1"/>
  <c r="BD23" i="1"/>
  <c r="AE26" i="1"/>
  <c r="BE23" i="1"/>
  <c r="AF26" i="1"/>
  <c r="BF23" i="1"/>
  <c r="AG26" i="1"/>
  <c r="BG23" i="1"/>
  <c r="AH26" i="1"/>
  <c r="BH23" i="1"/>
  <c r="AI26" i="1"/>
  <c r="BI23" i="1"/>
  <c r="AJ26" i="1"/>
  <c r="BJ23" i="1"/>
  <c r="AK26" i="1"/>
  <c r="BK23" i="1"/>
  <c r="K22" i="1"/>
  <c r="L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K21" i="1"/>
  <c r="L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AN33" i="1"/>
  <c r="AN32" i="1"/>
  <c r="N31" i="1"/>
  <c r="AN27" i="1"/>
  <c r="N26" i="1"/>
  <c r="AN23" i="1"/>
  <c r="AN22" i="1"/>
  <c r="AN21" i="1"/>
  <c r="K20" i="1"/>
  <c r="L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K9" i="1"/>
  <c r="L9" i="1"/>
  <c r="AN9" i="1"/>
  <c r="K16" i="1"/>
  <c r="L16" i="1"/>
  <c r="O19" i="1"/>
  <c r="AO16" i="1"/>
  <c r="P19" i="1"/>
  <c r="AP16" i="1"/>
  <c r="Q19" i="1"/>
  <c r="AQ16" i="1"/>
  <c r="R19" i="1"/>
  <c r="AR16" i="1"/>
  <c r="S19" i="1"/>
  <c r="AS16" i="1"/>
  <c r="T19" i="1"/>
  <c r="AT16" i="1"/>
  <c r="U19" i="1"/>
  <c r="AU16" i="1"/>
  <c r="V19" i="1"/>
  <c r="AV16" i="1"/>
  <c r="W19" i="1"/>
  <c r="AW16" i="1"/>
  <c r="X19" i="1"/>
  <c r="AX16" i="1"/>
  <c r="Y19" i="1"/>
  <c r="AY16" i="1"/>
  <c r="Z19" i="1"/>
  <c r="AZ16" i="1"/>
  <c r="AA19" i="1"/>
  <c r="BA16" i="1"/>
  <c r="AB19" i="1"/>
  <c r="BB16" i="1"/>
  <c r="AC19" i="1"/>
  <c r="BC16" i="1"/>
  <c r="AD19" i="1"/>
  <c r="BD16" i="1"/>
  <c r="AE19" i="1"/>
  <c r="BE16" i="1"/>
  <c r="AF19" i="1"/>
  <c r="BF16" i="1"/>
  <c r="AG19" i="1"/>
  <c r="BG16" i="1"/>
  <c r="AH19" i="1"/>
  <c r="BH16" i="1"/>
  <c r="AI19" i="1"/>
  <c r="BI16" i="1"/>
  <c r="AJ19" i="1"/>
  <c r="BJ16" i="1"/>
  <c r="AK19" i="1"/>
  <c r="BK16" i="1"/>
  <c r="K13" i="1"/>
  <c r="L13" i="1"/>
  <c r="O15" i="1"/>
  <c r="AO13" i="1"/>
  <c r="P15" i="1"/>
  <c r="AP13" i="1"/>
  <c r="Q15" i="1"/>
  <c r="AQ13" i="1"/>
  <c r="R15" i="1"/>
  <c r="AR13" i="1"/>
  <c r="S15" i="1"/>
  <c r="AS13" i="1"/>
  <c r="T15" i="1"/>
  <c r="AT13" i="1"/>
  <c r="U15" i="1"/>
  <c r="AU13" i="1"/>
  <c r="V15" i="1"/>
  <c r="AV13" i="1"/>
  <c r="W15" i="1"/>
  <c r="AW13" i="1"/>
  <c r="X15" i="1"/>
  <c r="AX13" i="1"/>
  <c r="Y15" i="1"/>
  <c r="AY13" i="1"/>
  <c r="Z15" i="1"/>
  <c r="AZ13" i="1"/>
  <c r="AA15" i="1"/>
  <c r="BA13" i="1"/>
  <c r="AB15" i="1"/>
  <c r="BB13" i="1"/>
  <c r="AC15" i="1"/>
  <c r="BC13" i="1"/>
  <c r="AD15" i="1"/>
  <c r="BD13" i="1"/>
  <c r="AE15" i="1"/>
  <c r="BE13" i="1"/>
  <c r="AF15" i="1"/>
  <c r="BF13" i="1"/>
  <c r="AG15" i="1"/>
  <c r="BG13" i="1"/>
  <c r="AH15" i="1"/>
  <c r="BH13" i="1"/>
  <c r="AI15" i="1"/>
  <c r="BI13" i="1"/>
  <c r="AJ15" i="1"/>
  <c r="BJ13" i="1"/>
  <c r="AK15" i="1"/>
  <c r="BK13" i="1"/>
  <c r="K12" i="1"/>
  <c r="L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AN12" i="1"/>
  <c r="N15" i="1"/>
  <c r="AN13" i="1"/>
  <c r="N19" i="1"/>
  <c r="AN16" i="1"/>
  <c r="K11" i="1"/>
  <c r="L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AN11" i="1"/>
  <c r="K10" i="1"/>
  <c r="L10" i="1"/>
  <c r="AN10" i="1"/>
  <c r="BK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K3" i="1"/>
  <c r="L3" i="1"/>
  <c r="O8" i="1"/>
  <c r="AO3" i="1"/>
  <c r="P8" i="1"/>
  <c r="AP3" i="1"/>
  <c r="Q8" i="1"/>
  <c r="AQ3" i="1"/>
  <c r="R8" i="1"/>
  <c r="AR3" i="1"/>
  <c r="S8" i="1"/>
  <c r="AS3" i="1"/>
  <c r="T8" i="1"/>
  <c r="AT3" i="1"/>
  <c r="U8" i="1"/>
  <c r="AU3" i="1"/>
  <c r="V8" i="1"/>
  <c r="AV3" i="1"/>
  <c r="W8" i="1"/>
  <c r="AW3" i="1"/>
  <c r="X8" i="1"/>
  <c r="AX3" i="1"/>
  <c r="Y8" i="1"/>
  <c r="AY3" i="1"/>
  <c r="Z8" i="1"/>
  <c r="AZ3" i="1"/>
  <c r="AA8" i="1"/>
  <c r="BA3" i="1"/>
  <c r="AB8" i="1"/>
  <c r="BB3" i="1"/>
  <c r="AC8" i="1"/>
  <c r="BC3" i="1"/>
  <c r="AD8" i="1"/>
  <c r="BD3" i="1"/>
  <c r="AE8" i="1"/>
  <c r="BE3" i="1"/>
  <c r="AF8" i="1"/>
  <c r="BF3" i="1"/>
  <c r="AG8" i="1"/>
  <c r="BG3" i="1"/>
  <c r="AH8" i="1"/>
  <c r="BH3" i="1"/>
  <c r="AI8" i="1"/>
  <c r="BI3" i="1"/>
  <c r="AJ8" i="1"/>
  <c r="BJ3" i="1"/>
  <c r="AK8" i="1"/>
  <c r="BK3" i="1"/>
  <c r="N8" i="1"/>
  <c r="AN3" i="1"/>
  <c r="AL276" i="1"/>
  <c r="BL386" i="1"/>
  <c r="BL382" i="1"/>
  <c r="BL379" i="1"/>
  <c r="BL378" i="1"/>
  <c r="BL377" i="1"/>
  <c r="BL376" i="1"/>
  <c r="BL374" i="1"/>
  <c r="BL373" i="1"/>
  <c r="BL370" i="1"/>
  <c r="BL367" i="1"/>
  <c r="BL366" i="1"/>
  <c r="BL365" i="1"/>
  <c r="BL364" i="1"/>
  <c r="BL361" i="1"/>
  <c r="BL360" i="1"/>
  <c r="BL356" i="1"/>
  <c r="BL355" i="1"/>
  <c r="BL350" i="1"/>
  <c r="BL347" i="1"/>
  <c r="BL344" i="1"/>
  <c r="BL341" i="1"/>
  <c r="BL334" i="1"/>
  <c r="BL333" i="1"/>
  <c r="BL332" i="1"/>
  <c r="BL329" i="1"/>
  <c r="BL328" i="1"/>
  <c r="BL325" i="1"/>
  <c r="BL322" i="1"/>
  <c r="BL321" i="1"/>
  <c r="BL318" i="1"/>
  <c r="BL317" i="1"/>
  <c r="BL314" i="1"/>
  <c r="BL313" i="1"/>
  <c r="BL312" i="1"/>
  <c r="BL311" i="1"/>
  <c r="BL307" i="1"/>
  <c r="BL299" i="1"/>
  <c r="BL298" i="1"/>
  <c r="BL297" i="1"/>
  <c r="BL292" i="1"/>
  <c r="BL290" i="1"/>
  <c r="BL284" i="1"/>
  <c r="BL283" i="1"/>
  <c r="BL280" i="1"/>
  <c r="BL277" i="1"/>
  <c r="BL273" i="1"/>
  <c r="BL272" i="1"/>
  <c r="BL271" i="1"/>
  <c r="BL268" i="1"/>
  <c r="BL267" i="1"/>
  <c r="BL264" i="1"/>
  <c r="BL261" i="1"/>
  <c r="BL260" i="1"/>
  <c r="BL252" i="1"/>
  <c r="BL249" i="1"/>
  <c r="BL244" i="1"/>
  <c r="BL241" i="1"/>
  <c r="BL237" i="1"/>
  <c r="BL236" i="1"/>
  <c r="BL230" i="1"/>
  <c r="BL226" i="1"/>
  <c r="BL221" i="1"/>
  <c r="BL220" i="1"/>
  <c r="BL216" i="1"/>
  <c r="BL213" i="1"/>
  <c r="BL212" i="1"/>
  <c r="BL211" i="1"/>
  <c r="BL205" i="1"/>
  <c r="BL204" i="1"/>
  <c r="BL201" i="1"/>
  <c r="BL200" i="1"/>
  <c r="BL194" i="1"/>
  <c r="BL193" i="1"/>
  <c r="BL189" i="1"/>
  <c r="BL185" i="1"/>
  <c r="BL180" i="1"/>
  <c r="BL177" i="1"/>
  <c r="BL173" i="1"/>
  <c r="BL168" i="1"/>
  <c r="BL167" i="1"/>
  <c r="BL166" i="1"/>
  <c r="BL163" i="1"/>
  <c r="BL157" i="1"/>
  <c r="BL154" i="1"/>
  <c r="BL151" i="1"/>
  <c r="BL150" i="1"/>
  <c r="BL149" i="1"/>
  <c r="BL146" i="1"/>
  <c r="BL143" i="1"/>
  <c r="BL142" i="1"/>
  <c r="BL138" i="1"/>
  <c r="BL137" i="1"/>
  <c r="BL136" i="1"/>
  <c r="BL128" i="1"/>
  <c r="BL123" i="1"/>
  <c r="BL120" i="1"/>
  <c r="BL117" i="1"/>
  <c r="BL114" i="1"/>
  <c r="BL111" i="1"/>
  <c r="BL110" i="1"/>
  <c r="BL108" i="1"/>
  <c r="BL104" i="1"/>
  <c r="BL103" i="1"/>
  <c r="BL102" i="1"/>
  <c r="BL101" i="1"/>
  <c r="BL94" i="1"/>
  <c r="BL91" i="1"/>
  <c r="BL90" i="1"/>
  <c r="BL85" i="1"/>
  <c r="BL81" i="1"/>
  <c r="BL78" i="1"/>
  <c r="BL75" i="1"/>
  <c r="BL74" i="1"/>
  <c r="BL73" i="1"/>
  <c r="BL69" i="1"/>
  <c r="BL68" i="1"/>
  <c r="BL67" i="1"/>
  <c r="BL66" i="1"/>
  <c r="BL65" i="1"/>
  <c r="BL61" i="1"/>
  <c r="BL60" i="1"/>
  <c r="BL59" i="1"/>
  <c r="BL53" i="1"/>
  <c r="BL52" i="1"/>
  <c r="BL49" i="1"/>
  <c r="BL48" i="1"/>
  <c r="BL47" i="1"/>
  <c r="BL46" i="1"/>
  <c r="BL45" i="1"/>
  <c r="BL44" i="1"/>
  <c r="BL40" i="1"/>
  <c r="BL37" i="1"/>
  <c r="BL34" i="1"/>
  <c r="BL33" i="1"/>
  <c r="BL32" i="1"/>
  <c r="BL27" i="1"/>
  <c r="BL23" i="1"/>
  <c r="BL22" i="1"/>
  <c r="BL21" i="1"/>
  <c r="BL20" i="1"/>
  <c r="BL16" i="1"/>
  <c r="BL13" i="1"/>
  <c r="BL11" i="1"/>
  <c r="BL10" i="1"/>
  <c r="BL12" i="1"/>
  <c r="BL9" i="1"/>
  <c r="BL3" i="1"/>
  <c r="AL249" i="1"/>
  <c r="AL72" i="1"/>
  <c r="AL378" i="1"/>
  <c r="AL297" i="1"/>
  <c r="AL377" i="1"/>
  <c r="AL373" i="1"/>
  <c r="AL333" i="1"/>
  <c r="AL313" i="1"/>
  <c r="AL298" i="1"/>
  <c r="AL290" i="1"/>
  <c r="AL212" i="1"/>
  <c r="AL142" i="1"/>
  <c r="AL137" i="1"/>
  <c r="AL32" i="1"/>
  <c r="AL59" i="1"/>
  <c r="AL73" i="1"/>
  <c r="AL115" i="1"/>
  <c r="AL116" i="1"/>
  <c r="AL64" i="1"/>
  <c r="AL385" i="1"/>
  <c r="AL349" i="1"/>
  <c r="AL381" i="1"/>
  <c r="AL306" i="1"/>
  <c r="AL259" i="1"/>
  <c r="AL340" i="1"/>
  <c r="AL289" i="1"/>
  <c r="AL235" i="1"/>
  <c r="AL354" i="1"/>
  <c r="AL296" i="1"/>
  <c r="AL248" i="1"/>
  <c r="AL225" i="1"/>
  <c r="AL210" i="1"/>
  <c r="AL203" i="1"/>
  <c r="AL199" i="1"/>
  <c r="AL184" i="1"/>
  <c r="AL172" i="1"/>
  <c r="AL162" i="1"/>
  <c r="AL135" i="1"/>
  <c r="AL126" i="1"/>
  <c r="AL359" i="1"/>
  <c r="AL310" i="1"/>
  <c r="AL240" i="1"/>
  <c r="AL229" i="1"/>
  <c r="AL219" i="1"/>
  <c r="AL192" i="1"/>
  <c r="AL188" i="1"/>
  <c r="AL176" i="1"/>
  <c r="AL141" i="1"/>
  <c r="AL372" i="1"/>
  <c r="AL369" i="1"/>
  <c r="AL363" i="1"/>
  <c r="AL346" i="1"/>
  <c r="AL343" i="1"/>
  <c r="AL331" i="1"/>
  <c r="AL327" i="1"/>
  <c r="AL324" i="1"/>
  <c r="AL320" i="1"/>
  <c r="AL316" i="1"/>
  <c r="AL282" i="1"/>
  <c r="AL279" i="1"/>
  <c r="AL270" i="1"/>
  <c r="AL266" i="1"/>
  <c r="AL263" i="1"/>
  <c r="AL243" i="1"/>
  <c r="AL215" i="1"/>
  <c r="AL179" i="1"/>
  <c r="AL165" i="1"/>
  <c r="AL156" i="1"/>
  <c r="AL153" i="1"/>
  <c r="AL148" i="1"/>
  <c r="AL145" i="1"/>
  <c r="AL122" i="1"/>
  <c r="AL119" i="1"/>
  <c r="AL113" i="1"/>
  <c r="AL107" i="1"/>
  <c r="AL100" i="1"/>
  <c r="AL93" i="1"/>
  <c r="AL89" i="1"/>
  <c r="AL84" i="1"/>
  <c r="AL80" i="1"/>
  <c r="AL77" i="1"/>
  <c r="AL58" i="1"/>
  <c r="AL43" i="1"/>
  <c r="AL51" i="1"/>
  <c r="AL39" i="1"/>
  <c r="AL36" i="1"/>
  <c r="AL31" i="1"/>
  <c r="AL26" i="1"/>
  <c r="AL19" i="1"/>
  <c r="AL15" i="1"/>
  <c r="AL8" i="1"/>
</calcChain>
</file>

<file path=xl/sharedStrings.xml><?xml version="1.0" encoding="utf-8"?>
<sst xmlns="http://schemas.openxmlformats.org/spreadsheetml/2006/main" count="1328" uniqueCount="473">
  <si>
    <t>Start Node</t>
  </si>
  <si>
    <t>End Node</t>
  </si>
  <si>
    <t>Road Description</t>
  </si>
  <si>
    <t>Station</t>
  </si>
  <si>
    <t>Starting Point</t>
  </si>
  <si>
    <t>Ending Point</t>
  </si>
  <si>
    <t>County</t>
  </si>
  <si>
    <t>Niagara</t>
  </si>
  <si>
    <t>Hourly Traffic Count Report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</si>
  <si>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</si>
  <si>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</si>
  <si>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</si>
  <si>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</si>
  <si>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</si>
  <si>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</si>
  <si>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</si>
  <si>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</si>
  <si>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</si>
  <si>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</si>
  <si>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</si>
  <si>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</si>
  <si>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</si>
  <si>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</si>
  <si>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</si>
  <si>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</si>
  <si>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</si>
  <si>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</si>
  <si>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</si>
  <si>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</si>
  <si>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</si>
  <si>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</si>
  <si>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</si>
  <si>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23:00-24:00</t>
  </si>
  <si>
    <t>AADT</t>
  </si>
  <si>
    <t>Speed Limit</t>
  </si>
  <si>
    <t>Niagara St</t>
  </si>
  <si>
    <t>Road Name</t>
  </si>
  <si>
    <t>Direction</t>
  </si>
  <si>
    <t>North</t>
  </si>
  <si>
    <t>East</t>
  </si>
  <si>
    <t>NY 104</t>
  </si>
  <si>
    <t>NY 384</t>
  </si>
  <si>
    <t>Number of Lanes</t>
  </si>
  <si>
    <t>South east</t>
  </si>
  <si>
    <t>Portage Rd</t>
  </si>
  <si>
    <t>South</t>
  </si>
  <si>
    <t>US 62</t>
  </si>
  <si>
    <t>NY 61</t>
  </si>
  <si>
    <t>Packard Rd</t>
  </si>
  <si>
    <t>South west</t>
  </si>
  <si>
    <t>Robert Moses Pk</t>
  </si>
  <si>
    <t>Williams Rd</t>
  </si>
  <si>
    <t>CAYUGA DR EXT</t>
  </si>
  <si>
    <t>END AT RT 62</t>
  </si>
  <si>
    <t>CR 129 WALMORE RD/CR 25 CAYU</t>
  </si>
  <si>
    <t>RT 429 WARD RD</t>
  </si>
  <si>
    <t>NY 265</t>
  </si>
  <si>
    <t>N TONAWANDA W CITY LN</t>
  </si>
  <si>
    <t>WARD RD</t>
  </si>
  <si>
    <t>RT 429 WHEATFIELD ST</t>
  </si>
  <si>
    <t>West River Park</t>
  </si>
  <si>
    <t>WHITEHAVEN RD</t>
  </si>
  <si>
    <t>END 957C TN GRAND ISLAND</t>
  </si>
  <si>
    <t>Erie</t>
  </si>
  <si>
    <t>West PARK Rd</t>
  </si>
  <si>
    <t>East River Rd</t>
  </si>
  <si>
    <t>SOUTH PARKWAY TN GRAND ISLAN</t>
  </si>
  <si>
    <t>Whitehaven Rd</t>
  </si>
  <si>
    <t>West River Pkwy</t>
  </si>
  <si>
    <t>RT 190I NB ACC</t>
  </si>
  <si>
    <t>CR249 BASELINE RD</t>
  </si>
  <si>
    <t>Pine Ave</t>
  </si>
  <si>
    <t>RT 104 MAIN ST</t>
  </si>
  <si>
    <t>PORTAGE RD</t>
  </si>
  <si>
    <t>South Parkway</t>
  </si>
  <si>
    <t>W RIVER RD TN GRAND ISLAND</t>
  </si>
  <si>
    <t>FERRY RD</t>
  </si>
  <si>
    <t>BUSH RD</t>
  </si>
  <si>
    <t>FIX RD</t>
  </si>
  <si>
    <t>LOVE RD</t>
  </si>
  <si>
    <t>RAMP TO SO GRAND ISLAND BRID</t>
  </si>
  <si>
    <t>Grand Isl Blvd</t>
  </si>
  <si>
    <t>START 190I OLAP EXIT 18</t>
  </si>
  <si>
    <t>STONY POINT RD</t>
  </si>
  <si>
    <t>BASELINE RD</t>
  </si>
  <si>
    <t>Delaware</t>
  </si>
  <si>
    <t>TONAWANDA S CITY LN</t>
  </si>
  <si>
    <t>YOUNG ST</t>
  </si>
  <si>
    <t>River Rd</t>
  </si>
  <si>
    <t>ACC RTS 190 325</t>
  </si>
  <si>
    <t>ACC RTS 190 &amp; 324</t>
  </si>
  <si>
    <t>START 384 OLAP</t>
  </si>
  <si>
    <t>Main St</t>
  </si>
  <si>
    <t>NIAGARA CO LINE</t>
  </si>
  <si>
    <t>Seymour St</t>
  </si>
  <si>
    <t>Niagara Falls Blvd</t>
  </si>
  <si>
    <t>South East</t>
  </si>
  <si>
    <t>CR 89 NASH RD</t>
  </si>
  <si>
    <t>N TONAWANDA N CITY LN</t>
  </si>
  <si>
    <t>RT 425</t>
  </si>
  <si>
    <t>Ward Rd</t>
  </si>
  <si>
    <t>N TONAWANDA NCL</t>
  </si>
  <si>
    <t>RT 62 ST JOHNSBURG</t>
  </si>
  <si>
    <t>Oliver St</t>
  </si>
  <si>
    <t>LINWOOD AVE</t>
  </si>
  <si>
    <t>WHEATFIELD ST</t>
  </si>
  <si>
    <t>John B. Daly Bl</t>
  </si>
  <si>
    <t>ROBERT MOSES PKWY 957A</t>
  </si>
  <si>
    <t>JCT RT 384 BUFFALO AVE</t>
  </si>
  <si>
    <t>Rainbow Blvd</t>
  </si>
  <si>
    <t>BUFFALO AVE (LR)</t>
  </si>
  <si>
    <t>JCT NY 952B J B DALY</t>
  </si>
  <si>
    <t>Buffalo Ave</t>
  </si>
  <si>
    <t>N TONAWANDA E CITY LN</t>
  </si>
  <si>
    <t>CR 299 E ROBINSON</t>
  </si>
  <si>
    <t>ELLICOTT CREEK</t>
  </si>
  <si>
    <t>WILLOW RIDGE</t>
  </si>
  <si>
    <t>JCT RT 290I YOUNGMANN EXPY</t>
  </si>
  <si>
    <t>Erie Ave</t>
  </si>
  <si>
    <t>ERIE AVE</t>
  </si>
  <si>
    <t>WALCK RD</t>
  </si>
  <si>
    <t>I 290</t>
  </si>
  <si>
    <t>RT 425 COLVIN AVE</t>
  </si>
  <si>
    <t>RT 62 NIAGARA BVLD</t>
  </si>
  <si>
    <t>West</t>
  </si>
  <si>
    <t>CR 192 MAPLE RD</t>
  </si>
  <si>
    <t>ACC RT 990I LOCKPORT EXPY</t>
  </si>
  <si>
    <t>RT 263 MILLERSPORT HWY</t>
  </si>
  <si>
    <t>RT 324 SHERIDAN DR</t>
  </si>
  <si>
    <t>RT 190I &amp; RT 324 WB TN TONAW</t>
  </si>
  <si>
    <t>RT 384 DELAWARE AVE</t>
  </si>
  <si>
    <t>Delaware Ave</t>
  </si>
  <si>
    <t>CR 305 BRIGHTON AVE</t>
  </si>
  <si>
    <t>END 190I OLAP</t>
  </si>
  <si>
    <t>EXIT N 15 (END 190I OLD OLAP</t>
  </si>
  <si>
    <t>Kenmore Ave NB</t>
  </si>
  <si>
    <t>Grand Island Bl</t>
  </si>
  <si>
    <t>ACC 190I OLAP</t>
  </si>
  <si>
    <t>RT 325 SHERIDAN DRIVE</t>
  </si>
  <si>
    <t>RT 265 MILITARY RD</t>
  </si>
  <si>
    <t>Niagara St N</t>
  </si>
  <si>
    <t>RT 265 &amp; 356 END 266</t>
  </si>
  <si>
    <t>ACC RTS 190I &amp; 324</t>
  </si>
  <si>
    <t>FLETCHER ST</t>
  </si>
  <si>
    <t>RT 266 NIAGARA ST</t>
  </si>
  <si>
    <t>ACC RT 290I CR 306</t>
  </si>
  <si>
    <t>NY 425</t>
  </si>
  <si>
    <t>ROBINSON ST</t>
  </si>
  <si>
    <t>TREMONT ST</t>
  </si>
  <si>
    <t>NIAGARA CO LN</t>
  </si>
  <si>
    <t>FILLMORE ST</t>
  </si>
  <si>
    <t>COLVIN AVE</t>
  </si>
  <si>
    <t>ELLICOTT CREEK RD UNDER W/CO</t>
  </si>
  <si>
    <t>RT 290I YOUNGMANN EXPY</t>
  </si>
  <si>
    <t>Wheatfield St</t>
  </si>
  <si>
    <t>PAYNE AVE</t>
  </si>
  <si>
    <t>NIAGARA PKWY</t>
  </si>
  <si>
    <t>NY 198</t>
  </si>
  <si>
    <t>RT 190I NIAGARA EXPY</t>
  </si>
  <si>
    <t>GRANT ST</t>
  </si>
  <si>
    <t>ELMWOOD AVE</t>
  </si>
  <si>
    <t>Sheridan Dr</t>
  </si>
  <si>
    <t>CR 304 ELMWOOD AVE</t>
  </si>
  <si>
    <t>Military Rd</t>
  </si>
  <si>
    <t>CR 189 KENMORE AVE W</t>
  </si>
  <si>
    <t>BUFFALO N CITY LN</t>
  </si>
  <si>
    <t>CITY OF NIAGARA FALLS-NIAGAR</t>
  </si>
  <si>
    <t>Sheridan Drive</t>
  </si>
  <si>
    <t>CR 303 COLVIN BLVD</t>
  </si>
  <si>
    <t>PARKER BLVD</t>
  </si>
  <si>
    <t>DELAWARE RD</t>
  </si>
  <si>
    <t>END 62 OLAP BAILEY AVE</t>
  </si>
  <si>
    <t>CR 171 SWEET HOME RD</t>
  </si>
  <si>
    <t>START 324 OLAP</t>
  </si>
  <si>
    <t>END 324 OLP NF BLVD/JCT 950K</t>
  </si>
  <si>
    <t>JCT RT 240 HARLEM RD</t>
  </si>
  <si>
    <t>ACC RT 290I YOUNGMANN EXPY</t>
  </si>
  <si>
    <t>RT 277 N FOREST RD</t>
  </si>
  <si>
    <t>CITY OF BUFFALO LINE-KENMORE</t>
  </si>
  <si>
    <t>END AT JCT RTS 62 &amp; 324</t>
  </si>
  <si>
    <t>Kenmore Ave</t>
  </si>
  <si>
    <t>NIAGARA FALLS BLVD</t>
  </si>
  <si>
    <t>MAIN ST</t>
  </si>
  <si>
    <t>Harlem Rd</t>
  </si>
  <si>
    <t>RT 5 MAIN ST</t>
  </si>
  <si>
    <t>RT 324 END 240</t>
  </si>
  <si>
    <t>CR 195 EVANS ST</t>
  </si>
  <si>
    <t>YOUNGS RD</t>
  </si>
  <si>
    <t>ACC RT 78 TRANSIT RD</t>
  </si>
  <si>
    <t>MILITARY RD AMHERST ST</t>
  </si>
  <si>
    <t>Amherst St</t>
  </si>
  <si>
    <t>AMHERST &amp; TONAWANDA ST</t>
  </si>
  <si>
    <t>Towananda St</t>
  </si>
  <si>
    <t>MILITARY RD</t>
  </si>
  <si>
    <t>DELAWARE AVE</t>
  </si>
  <si>
    <t>KENMORE VL</t>
  </si>
  <si>
    <t>STARIN AVE</t>
  </si>
  <si>
    <t>PARKER AVE</t>
  </si>
  <si>
    <t>ENGLEWOOD AVE</t>
  </si>
  <si>
    <t>HERTEL AVE</t>
  </si>
  <si>
    <t>AMHERST ST</t>
  </si>
  <si>
    <t>HERTEL ST</t>
  </si>
  <si>
    <t>JCT RT 198 SCAJ. EXPY</t>
  </si>
  <si>
    <t>ROUTE 62 N. BAILEY AVE</t>
  </si>
  <si>
    <t>E CITY LINE OF BUFFALO</t>
  </si>
  <si>
    <t>CR 130 EGGERT RD</t>
  </si>
  <si>
    <t>RT 240 HARLEM RD</t>
  </si>
  <si>
    <t>Bailey Ave</t>
  </si>
  <si>
    <t>WINSPEAR AVE</t>
  </si>
  <si>
    <t>RT 5 BUFFALO NORTH CITY LINE</t>
  </si>
  <si>
    <t>KENMORE AVE</t>
  </si>
  <si>
    <t>RT 198 CONN SCAJ. EXPY</t>
  </si>
  <si>
    <t>JEWITT AVE</t>
  </si>
  <si>
    <t>NY 5</t>
  </si>
  <si>
    <t>ACC RT 290I IS UNDER WITH CO</t>
  </si>
  <si>
    <t>CR 290 WEHRLE DR</t>
  </si>
  <si>
    <t>ACC RT 33 KENSINGTN EX</t>
  </si>
  <si>
    <t>CR 141 CLEVELAND DR</t>
  </si>
  <si>
    <t>RT 90I END 290I</t>
  </si>
  <si>
    <t>N FOREST RD</t>
  </si>
  <si>
    <t>RT 277 UNION TN OF AMHERST V</t>
  </si>
  <si>
    <t>CR 554 YOUNGS RD</t>
  </si>
  <si>
    <t>RT 78 JCT TRANSIT RD TN AMHE</t>
  </si>
  <si>
    <t>NY 33</t>
  </si>
  <si>
    <t>ACC RT 240 HARLEM RD</t>
  </si>
  <si>
    <t>ACC JCT RT 90I NYS TWY</t>
  </si>
  <si>
    <t>TN OF CHEEK./BUFFALO ECL</t>
  </si>
  <si>
    <t>ACC RT 62 BAILEY AV</t>
  </si>
  <si>
    <t>ACC SUFFOLK AVE</t>
  </si>
  <si>
    <t>ACC RT 62 BAILEY AVE</t>
  </si>
  <si>
    <t>JCT RT 952A GENESEE ST</t>
  </si>
  <si>
    <t>RT 952Q WALDEN AVE</t>
  </si>
  <si>
    <t>ACC RT 130 BROADWAY</t>
  </si>
  <si>
    <t>ACC RT 190I RT 384</t>
  </si>
  <si>
    <t>END AT RT 952B QUAY ST PKWY</t>
  </si>
  <si>
    <t>ACC OLYMPIC AV</t>
  </si>
  <si>
    <t>ACC GRIDER ST</t>
  </si>
  <si>
    <t>ACC FILLMORE AV</t>
  </si>
  <si>
    <t>ACC RT 198 SCAJ. EXPY</t>
  </si>
  <si>
    <t>GENESEE ST</t>
  </si>
  <si>
    <t>RT 33 KENSINGTON EXPRESSWAY</t>
  </si>
  <si>
    <t>WALDEN AVE</t>
  </si>
  <si>
    <t>NY 130 BROADWAY</t>
  </si>
  <si>
    <t>East West Park Rd</t>
  </si>
  <si>
    <t>ACC HUMBOLDT PKY</t>
  </si>
  <si>
    <t>ACC EAST UTICA ST</t>
  </si>
  <si>
    <t>ACC BEST ST</t>
  </si>
  <si>
    <t>ACC JEFFERSON AVE</t>
  </si>
  <si>
    <t>CONN TO ELM OAK ART</t>
  </si>
  <si>
    <t>RT 33 KENS'TON EXPY END 198</t>
  </si>
  <si>
    <t>DELEVAN AVE</t>
  </si>
  <si>
    <t>NORTH ST</t>
  </si>
  <si>
    <t>PARKSIDE AVE</t>
  </si>
  <si>
    <t>W DELAVAN AVE</t>
  </si>
  <si>
    <t>FERRY ST</t>
  </si>
  <si>
    <t>RT 5 WB BUFFALO W CHIPPEWA S</t>
  </si>
  <si>
    <t>FUHRMANN BLVD</t>
  </si>
  <si>
    <t>ACC RT 190I NIAG. EXPY</t>
  </si>
  <si>
    <t>START RT 950E OLAP CHURCH ST</t>
  </si>
  <si>
    <t>ACC OHIO ST</t>
  </si>
  <si>
    <t>ACC FUHRMANN BLVD</t>
  </si>
  <si>
    <t>ACC TIFFT ST</t>
  </si>
  <si>
    <t>RIDGE RD</t>
  </si>
  <si>
    <t>ACC RIDGE RD</t>
  </si>
  <si>
    <t>RT 179 MILESTRIP RD</t>
  </si>
  <si>
    <t>LACKAWANNA S CITY LN</t>
  </si>
  <si>
    <t>Goodell St</t>
  </si>
  <si>
    <t>Michigan Ave</t>
  </si>
  <si>
    <t>BROADWAY</t>
  </si>
  <si>
    <t>NY354 WILLIAM ST</t>
  </si>
  <si>
    <t>JCT RT 5 EB &amp; RT 950E BUFFAL</t>
  </si>
  <si>
    <t>Edward St</t>
  </si>
  <si>
    <t>JCT RT 5 EB &amp; RT 950E BUFFALO</t>
  </si>
  <si>
    <t>Lafayette Sq W</t>
  </si>
  <si>
    <t>WASHINGTON ST</t>
  </si>
  <si>
    <t>Broadway</t>
  </si>
  <si>
    <t>RT 62 BAILEY AVE</t>
  </si>
  <si>
    <t>BUFFALO E CITY LN</t>
  </si>
  <si>
    <t>WILLIAM ST</t>
  </si>
  <si>
    <t>RT 354 CLINTON ST</t>
  </si>
  <si>
    <t>RT 277 UNION RD</t>
  </si>
  <si>
    <t>NY 240</t>
  </si>
  <si>
    <t>CR 207 WILLIAM ST</t>
  </si>
  <si>
    <t>Clinton St</t>
  </si>
  <si>
    <t>FRENCH RD</t>
  </si>
  <si>
    <t>RTS 20 78 TRANSIT RD</t>
  </si>
  <si>
    <t>CR 317 DICK RD</t>
  </si>
  <si>
    <t>BORDEN RD</t>
  </si>
  <si>
    <t>RTS 20 78 S OF DEPEW</t>
  </si>
  <si>
    <t>US 219</t>
  </si>
  <si>
    <t>ACC RT 90I NYS TWY</t>
  </si>
  <si>
    <t>ACC RT 179 MILESTRIP RD</t>
  </si>
  <si>
    <t>MCKINLEY PKWY</t>
  </si>
  <si>
    <t>ELK ST</t>
  </si>
  <si>
    <t>ABBOTT RD</t>
  </si>
  <si>
    <t>SOUTHSIDE PKWY</t>
  </si>
  <si>
    <t>BUFFALO S CITY LN</t>
  </si>
  <si>
    <t>TIFFT ST</t>
  </si>
  <si>
    <t>Milestrip Rd</t>
  </si>
  <si>
    <t>RT 219 OVER WITH CONN</t>
  </si>
  <si>
    <t>ACC US RT 20A</t>
  </si>
  <si>
    <t>RT 62 SOUTH PARK AVE</t>
  </si>
  <si>
    <t>CONN TO ROUTE 75 IS UNDER</t>
  </si>
  <si>
    <t>NY75</t>
  </si>
  <si>
    <t>RT 20 SOUTHWESTERN BLVD</t>
  </si>
  <si>
    <t>RT 5 ATHOL SPRING END 75</t>
  </si>
  <si>
    <t>RT 5 LAKE SHORE RD</t>
  </si>
  <si>
    <t>JCT RT 951E BIG TREE RD</t>
  </si>
  <si>
    <t>VETERNS DR</t>
  </si>
  <si>
    <t>NY61 HYDE PARK BLVD</t>
  </si>
  <si>
    <t>FERRY ST START RT 62 SB</t>
  </si>
  <si>
    <t>WALNUT AVE START RT 62 NB</t>
  </si>
  <si>
    <t>JCT ROUTE 952B</t>
  </si>
  <si>
    <t>RT 951A LASALLE ART JUNCTION</t>
  </si>
  <si>
    <t>EB RMP FRM ROBERT MOSES</t>
  </si>
  <si>
    <t>END 5TH ST / BEG UNDER I190</t>
  </si>
  <si>
    <t>PACKARD RD</t>
  </si>
  <si>
    <t>JCT RT 62A PINE AVE</t>
  </si>
  <si>
    <t>RT 61 HYDE PARK BLVD</t>
  </si>
  <si>
    <t>RT 62 END 62A</t>
  </si>
  <si>
    <t>RT 62 S BOUND FERRY AVE</t>
  </si>
  <si>
    <t>RT 62 NB WALNUT AVE</t>
  </si>
  <si>
    <t>JCT RT 190I NIAGARA EXPY</t>
  </si>
  <si>
    <t>RTS 265/384 RIVER RD</t>
  </si>
  <si>
    <t>RAMP TO RT 951A WB - LASALLE</t>
  </si>
  <si>
    <t>77TH STREET IS UNDER WITH CO</t>
  </si>
  <si>
    <t>CAYUGA RD</t>
  </si>
  <si>
    <t>JCT WILLIAMS RD (RT952V)</t>
  </si>
  <si>
    <t>JCT RT 951A LASALLE ARTERIAL</t>
  </si>
  <si>
    <t>NIAGARA FLS E CITY LN</t>
  </si>
  <si>
    <t>77TH ST</t>
  </si>
  <si>
    <t>PINE AVE</t>
  </si>
  <si>
    <t>NEW RD</t>
  </si>
  <si>
    <t>RT 62A PINE AVE</t>
  </si>
  <si>
    <t>CEDAR AVE</t>
  </si>
  <si>
    <t>Camp Rd</t>
  </si>
  <si>
    <t>CR 134 LEGION DR</t>
  </si>
  <si>
    <t>BUFFALO ST</t>
  </si>
  <si>
    <t>N VILLAGE LINE</t>
  </si>
  <si>
    <t>Transit Rd</t>
  </si>
  <si>
    <t>CR 290 WEHRLE DR TOWN LANCAS</t>
  </si>
  <si>
    <t>RT 33 GENESEE ST</t>
  </si>
  <si>
    <t>JCT RT 952Q WALDEN AVE</t>
  </si>
  <si>
    <t>RT 130 END 20 OLAP</t>
  </si>
  <si>
    <t>Genesee St</t>
  </si>
  <si>
    <t>ACC CR 539 HOLTZ RD</t>
  </si>
  <si>
    <t>ACC AIRPORT EAST ENTRANCE</t>
  </si>
  <si>
    <t>ACC AIRPORT W ENT JCT952A</t>
  </si>
  <si>
    <t>ACC AIRPORT E ENT</t>
  </si>
  <si>
    <t>ACC CAYUGA DICK RDS</t>
  </si>
  <si>
    <t>ACC AIRPORT W ENT. JCT 952A</t>
  </si>
  <si>
    <t>ACC RT 277 UNION RD</t>
  </si>
  <si>
    <t>JCT RT 90I NYS TWY</t>
  </si>
  <si>
    <t>CR 21 LOSSON RD / CR</t>
  </si>
  <si>
    <t>RT 130 END 78 OLAP</t>
  </si>
  <si>
    <t>CR 330 BULLIS ROAD</t>
  </si>
  <si>
    <t>RT 400 AURORA EXPWY</t>
  </si>
  <si>
    <t>RT 16 START 78 OLAP</t>
  </si>
  <si>
    <t>RT 187 TRANSIT RD TN OF WEST</t>
  </si>
  <si>
    <t>US 20</t>
  </si>
  <si>
    <t>MICHAEL RD</t>
  </si>
  <si>
    <t>RTS 240 277 OR. PARK RD</t>
  </si>
  <si>
    <t>RT 20 END RT 179</t>
  </si>
  <si>
    <t>RT 20A AURORA</t>
  </si>
  <si>
    <t>RT 20 END 187</t>
  </si>
  <si>
    <t>US 20A</t>
  </si>
  <si>
    <t>CR 369 FREEMAN RD</t>
  </si>
  <si>
    <t>RT 187 TRANSIT RD TN OF ORCH</t>
  </si>
  <si>
    <t>RT 240 277 BUFFALO ST</t>
  </si>
  <si>
    <t>ACC 219 SOUTHERN EXPY</t>
  </si>
  <si>
    <t>RT 75 ACC RT 90I</t>
  </si>
  <si>
    <t>RT 62 SO PARK AVE</t>
  </si>
  <si>
    <t>Hyde Park Blvd</t>
  </si>
  <si>
    <t>RT 384 BUFFALO AVE</t>
  </si>
  <si>
    <t>NY 75</t>
  </si>
  <si>
    <t>RTS 265 384 RIVER RD</t>
  </si>
  <si>
    <t>ACC N ARMOR DUELLS RD RT 952</t>
  </si>
  <si>
    <t>ACC RT 391 HMBURG-SPRNGVL</t>
  </si>
  <si>
    <t>ACC N ARMOR DUELLS RD RT 9</t>
  </si>
  <si>
    <t>NY 391</t>
  </si>
  <si>
    <t>CR 110 NEWTON RD</t>
  </si>
  <si>
    <t>US 62 &amp; BUFFALO ST</t>
  </si>
  <si>
    <t>ACC RT 219</t>
  </si>
  <si>
    <t>RTS 324 190I</t>
  </si>
  <si>
    <t>RT 384 SB AND RT 957A SB ROB</t>
  </si>
  <si>
    <t>JCT RT 384 NB AND RT 957A SB</t>
  </si>
  <si>
    <t>RT 104 AND RT 957A END 384</t>
  </si>
  <si>
    <t>AVERAGE</t>
  </si>
  <si>
    <t>North East</t>
  </si>
  <si>
    <t>END RT 324 OLAP RT 384 UNDER</t>
  </si>
  <si>
    <t>ACC RT 951A LASALLE ART</t>
  </si>
  <si>
    <t xml:space="preserve">South </t>
  </si>
  <si>
    <t>E RIVER PKWY</t>
  </si>
  <si>
    <t>ACC RT 62 PINE AVE</t>
  </si>
  <si>
    <t>JOHN B DALY BLVD</t>
  </si>
  <si>
    <t>accident probabilities</t>
  </si>
  <si>
    <t>Average Population Density</t>
  </si>
  <si>
    <t>Proportion</t>
  </si>
  <si>
    <r>
      <t xml:space="preserve">In which areas each arc belongs to </t>
    </r>
    <r>
      <rPr>
        <b/>
        <sz val="12"/>
        <rFont val="Calibri"/>
        <family val="2"/>
      </rPr>
      <t>(see Sheet3 for the towns)</t>
    </r>
  </si>
  <si>
    <t>Arc Capacity</t>
  </si>
  <si>
    <t>24TH ST</t>
  </si>
  <si>
    <t>HYDE PARK BLVD</t>
  </si>
  <si>
    <t>N0198S</t>
  </si>
  <si>
    <t>N0135S</t>
  </si>
  <si>
    <t>N0135N</t>
  </si>
  <si>
    <t>N0108S</t>
  </si>
  <si>
    <t>N0093N</t>
  </si>
  <si>
    <t>N0082S</t>
  </si>
  <si>
    <t>M4224W</t>
  </si>
  <si>
    <t>N0027S</t>
  </si>
  <si>
    <t>N0032S</t>
  </si>
  <si>
    <t>N0042S</t>
  </si>
  <si>
    <t>M4238W</t>
  </si>
  <si>
    <t>M4256W</t>
  </si>
  <si>
    <t>GRAND ISLAND BLVD</t>
  </si>
  <si>
    <t>CR 75 WHITEHAVEN RD</t>
  </si>
  <si>
    <t>LONG RD</t>
  </si>
  <si>
    <t>HUTH RD</t>
  </si>
  <si>
    <t>BEDELL RD</t>
  </si>
  <si>
    <t>NY324 G ISLAND BLVD</t>
  </si>
  <si>
    <t>I-190</t>
  </si>
  <si>
    <t>FILLMORE AVE</t>
  </si>
  <si>
    <t>BAILEY AVE</t>
  </si>
  <si>
    <t>JEFFERSON AVE</t>
  </si>
  <si>
    <t>RT 954D NB ELM ST</t>
  </si>
  <si>
    <t>Aurora Expressw</t>
  </si>
  <si>
    <t>RTS 20/78 TRANSIT RD TN ELMA</t>
  </si>
  <si>
    <t>ACC RT 16 SENECA ST AND 953C</t>
  </si>
  <si>
    <t>ERIE COUNTY TOWN WEST SENECA</t>
  </si>
  <si>
    <t>N0064S</t>
  </si>
  <si>
    <t>M4205W</t>
  </si>
  <si>
    <t>M4211W</t>
  </si>
  <si>
    <t xml:space="preserve">EXIT 50 </t>
  </si>
  <si>
    <t xml:space="preserve">EXIT 50A </t>
  </si>
  <si>
    <t>EXIT 501</t>
  </si>
  <si>
    <t>EXIT 8</t>
  </si>
  <si>
    <t>EXIT 9</t>
  </si>
  <si>
    <t>M4312W</t>
  </si>
  <si>
    <t>EXIT 55</t>
  </si>
  <si>
    <t>EXIT 56</t>
  </si>
  <si>
    <t>N0011S</t>
  </si>
  <si>
    <t>EXIT 1</t>
  </si>
  <si>
    <t>EXIT 2</t>
  </si>
  <si>
    <t>M4272W</t>
  </si>
  <si>
    <t>EXIT 53</t>
  </si>
  <si>
    <t>EXIT 54</t>
  </si>
  <si>
    <t>EXIT 3</t>
  </si>
  <si>
    <t>EXIT 7</t>
  </si>
  <si>
    <t xml:space="preserve">EXIT 20 </t>
  </si>
  <si>
    <t>EXIT 21</t>
  </si>
  <si>
    <t>EXIT 17</t>
  </si>
  <si>
    <t>EXIT 18</t>
  </si>
  <si>
    <t>EXIT 16</t>
  </si>
  <si>
    <t>EXIT 14</t>
  </si>
  <si>
    <t>EXIT 11</t>
  </si>
  <si>
    <t>EXIT 52</t>
  </si>
  <si>
    <t>I-90</t>
  </si>
  <si>
    <t>M4356W</t>
  </si>
  <si>
    <t>EXIT 57</t>
  </si>
  <si>
    <t>M4183W</t>
  </si>
  <si>
    <t>EXIT 49</t>
  </si>
  <si>
    <t>EXIT 50</t>
  </si>
  <si>
    <t>M4287</t>
  </si>
  <si>
    <t>EXIT 51</t>
  </si>
  <si>
    <t>Arc Length (miles)</t>
  </si>
  <si>
    <t>Congested Travel Times</t>
  </si>
  <si>
    <t>Average Speed Limit</t>
  </si>
  <si>
    <t>Free Flow Travel Time</t>
  </si>
  <si>
    <t>Population Density</t>
  </si>
  <si>
    <t>Total Percentage</t>
  </si>
  <si>
    <t>accident consequences λ-neighborhood</t>
  </si>
  <si>
    <t>Accident Consequences Average λ-neighborhood</t>
  </si>
  <si>
    <t>Accident Consequences Circle radious 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</si>
</sst>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11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7">
    <xf numFmtId="0" fontId="0" fillId="0" borderId="0"/>
    <xf numFmtId="0" fontId="2" fillId="3" borderId="0" applyNumberFormat="0" applyBorder="0" applyAlignment="0" applyProtection="0"/>
    <xf numFmtId="0" fontId="6" fillId="4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37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2" xfId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2" xfId="1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20" fontId="5" fillId="2" borderId="2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 wrapText="1"/>
    </xf>
    <xf numFmtId="0" fontId="10" fillId="5" borderId="0" xfId="2" applyFont="1" applyFill="1" applyBorder="1" applyAlignment="1">
      <alignment vertical="center"/>
    </xf>
    <xf numFmtId="0" fontId="10" fillId="5" borderId="3" xfId="2" applyFont="1" applyFill="1" applyBorder="1" applyAlignment="1">
      <alignment vertical="center"/>
    </xf>
    <xf numFmtId="0" fontId="5" fillId="6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 wrapText="1"/>
    </xf>
    <xf numFmtId="0" fontId="10" fillId="6" borderId="0" xfId="2" applyFont="1" applyFill="1" applyBorder="1" applyAlignment="1">
      <alignment vertical="center"/>
    </xf>
    <xf numFmtId="0" fontId="3" fillId="6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3" fillId="6" borderId="4" xfId="1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10" fillId="6" borderId="3" xfId="2" applyFont="1" applyFill="1" applyBorder="1" applyAlignment="1">
      <alignment vertical="center"/>
    </xf>
    <xf numFmtId="0" fontId="3" fillId="5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0" fillId="0" borderId="0" xfId="0" applyFill="1" applyBorder="1"/>
    <xf numFmtId="0" fontId="0" fillId="5" borderId="1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5" fillId="5" borderId="2" xfId="1" applyFont="1" applyFill="1" applyBorder="1" applyAlignment="1">
      <alignment horizontal="center" vertical="center" wrapText="1"/>
    </xf>
    <xf numFmtId="0" fontId="5" fillId="6" borderId="2" xfId="1" applyFont="1" applyFill="1" applyBorder="1" applyAlignment="1">
      <alignment horizontal="center" vertical="center" wrapText="1"/>
    </xf>
    <xf numFmtId="0" fontId="5" fillId="6" borderId="4" xfId="1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3" xfId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6" borderId="3" xfId="1" applyFont="1" applyFill="1" applyBorder="1" applyAlignment="1">
      <alignment horizontal="center" vertical="center"/>
    </xf>
    <xf numFmtId="0" fontId="5" fillId="6" borderId="3" xfId="1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3" fillId="5" borderId="4" xfId="1" applyFont="1" applyFill="1" applyBorder="1" applyAlignment="1">
      <alignment horizontal="center" vertical="center"/>
    </xf>
    <xf numFmtId="0" fontId="3" fillId="5" borderId="3" xfId="1" applyFont="1" applyFill="1" applyBorder="1" applyAlignment="1">
      <alignment horizontal="center" vertical="center"/>
    </xf>
    <xf numFmtId="0" fontId="3" fillId="6" borderId="1" xfId="1" applyFont="1" applyFill="1" applyBorder="1" applyAlignment="1">
      <alignment horizontal="center" vertical="center"/>
    </xf>
    <xf numFmtId="0" fontId="3" fillId="6" borderId="3" xfId="1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5" fillId="6" borderId="1" xfId="1" applyFont="1" applyFill="1" applyBorder="1" applyAlignment="1">
      <alignment horizontal="center" vertical="center" wrapText="1"/>
    </xf>
    <xf numFmtId="0" fontId="5" fillId="6" borderId="3" xfId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5" borderId="2" xfId="1" applyFont="1" applyFill="1" applyBorder="1" applyAlignment="1">
      <alignment horizontal="center" vertical="center"/>
    </xf>
    <xf numFmtId="0" fontId="10" fillId="6" borderId="2" xfId="1" applyFont="1" applyFill="1" applyBorder="1" applyAlignment="1">
      <alignment horizontal="center" vertical="center"/>
    </xf>
    <xf numFmtId="0" fontId="10" fillId="6" borderId="3" xfId="1" applyFont="1" applyFill="1" applyBorder="1" applyAlignment="1">
      <alignment horizontal="center" vertical="center"/>
    </xf>
    <xf numFmtId="0" fontId="10" fillId="6" borderId="4" xfId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10" fillId="5" borderId="3" xfId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/>
    </xf>
    <xf numFmtId="0" fontId="0" fillId="6" borderId="1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5" borderId="4" xfId="1" applyFont="1" applyFill="1" applyBorder="1" applyAlignment="1">
      <alignment horizontal="center" vertical="center"/>
    </xf>
    <xf numFmtId="0" fontId="10" fillId="6" borderId="2" xfId="0" applyNumberFormat="1" applyFont="1" applyFill="1" applyBorder="1" applyAlignment="1">
      <alignment horizontal="center" vertical="center"/>
    </xf>
    <xf numFmtId="0" fontId="10" fillId="5" borderId="2" xfId="0" applyNumberFormat="1" applyFont="1" applyFill="1" applyBorder="1" applyAlignment="1">
      <alignment horizontal="center" vertical="center"/>
    </xf>
    <xf numFmtId="0" fontId="10" fillId="5" borderId="4" xfId="0" applyNumberFormat="1" applyFont="1" applyFill="1" applyBorder="1" applyAlignment="1">
      <alignment horizontal="center" vertical="center"/>
    </xf>
    <xf numFmtId="0" fontId="10" fillId="5" borderId="3" xfId="0" applyNumberFormat="1" applyFont="1" applyFill="1" applyBorder="1" applyAlignment="1">
      <alignment horizontal="center" vertical="center"/>
    </xf>
    <xf numFmtId="0" fontId="10" fillId="6" borderId="4" xfId="0" applyNumberFormat="1" applyFont="1" applyFill="1" applyBorder="1" applyAlignment="1">
      <alignment horizontal="center" vertical="center"/>
    </xf>
    <xf numFmtId="0" fontId="10" fillId="6" borderId="3" xfId="0" applyNumberFormat="1" applyFont="1" applyFill="1" applyBorder="1" applyAlignment="1">
      <alignment horizontal="center" vertical="center"/>
    </xf>
    <xf numFmtId="0" fontId="10" fillId="5" borderId="2" xfId="1" applyNumberFormat="1" applyFont="1" applyFill="1" applyBorder="1" applyAlignment="1">
      <alignment horizontal="center" vertical="center"/>
    </xf>
    <xf numFmtId="0" fontId="10" fillId="5" borderId="1" xfId="0" applyNumberFormat="1" applyFont="1" applyFill="1" applyBorder="1" applyAlignment="1">
      <alignment horizontal="center" vertical="center"/>
    </xf>
    <xf numFmtId="0" fontId="10" fillId="6" borderId="2" xfId="1" applyNumberFormat="1" applyFont="1" applyFill="1" applyBorder="1" applyAlignment="1">
      <alignment horizontal="center" vertical="center"/>
    </xf>
    <xf numFmtId="0" fontId="10" fillId="6" borderId="3" xfId="1" applyNumberFormat="1" applyFont="1" applyFill="1" applyBorder="1" applyAlignment="1">
      <alignment horizontal="center" vertical="center"/>
    </xf>
    <xf numFmtId="0" fontId="10" fillId="6" borderId="4" xfId="1" applyNumberFormat="1" applyFont="1" applyFill="1" applyBorder="1" applyAlignment="1">
      <alignment horizontal="center" vertical="center"/>
    </xf>
    <xf numFmtId="0" fontId="7" fillId="5" borderId="1" xfId="0" applyNumberFormat="1" applyFont="1" applyFill="1" applyBorder="1" applyAlignment="1">
      <alignment horizontal="center" vertical="center"/>
    </xf>
    <xf numFmtId="0" fontId="10" fillId="5" borderId="3" xfId="1" applyNumberFormat="1" applyFont="1" applyFill="1" applyBorder="1" applyAlignment="1">
      <alignment horizontal="center" vertical="center"/>
    </xf>
    <xf numFmtId="0" fontId="7" fillId="6" borderId="2" xfId="0" applyNumberFormat="1" applyFont="1" applyFill="1" applyBorder="1" applyAlignment="1">
      <alignment horizontal="center" vertical="center"/>
    </xf>
    <xf numFmtId="0" fontId="7" fillId="5" borderId="2" xfId="0" applyNumberFormat="1" applyFont="1" applyFill="1" applyBorder="1" applyAlignment="1">
      <alignment horizontal="center" vertical="center"/>
    </xf>
    <xf numFmtId="0" fontId="7" fillId="6" borderId="1" xfId="0" applyNumberFormat="1" applyFont="1" applyFill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/>
    </xf>
    <xf numFmtId="0" fontId="3" fillId="6" borderId="2" xfId="0" applyNumberFormat="1" applyFont="1" applyFill="1" applyBorder="1" applyAlignment="1">
      <alignment horizontal="center" vertical="center"/>
    </xf>
    <xf numFmtId="0" fontId="3" fillId="5" borderId="2" xfId="0" applyNumberFormat="1" applyFont="1" applyFill="1" applyBorder="1" applyAlignment="1">
      <alignment horizontal="center" vertical="center"/>
    </xf>
    <xf numFmtId="0" fontId="3" fillId="6" borderId="4" xfId="0" applyNumberFormat="1" applyFont="1" applyFill="1" applyBorder="1" applyAlignment="1">
      <alignment horizontal="center" vertical="center"/>
    </xf>
    <xf numFmtId="0" fontId="3" fillId="6" borderId="4" xfId="0" applyNumberFormat="1" applyFont="1" applyFill="1" applyBorder="1" applyAlignment="1">
      <alignment horizontal="center" vertical="center"/>
    </xf>
    <xf numFmtId="0" fontId="3" fillId="5" borderId="2" xfId="1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0" fontId="3" fillId="6" borderId="2" xfId="1" applyNumberFormat="1" applyFont="1" applyFill="1" applyBorder="1" applyAlignment="1">
      <alignment horizontal="center" vertical="center"/>
    </xf>
    <xf numFmtId="0" fontId="3" fillId="6" borderId="3" xfId="0" applyNumberFormat="1" applyFont="1" applyFill="1" applyBorder="1" applyAlignment="1">
      <alignment horizontal="center" vertical="center"/>
    </xf>
    <xf numFmtId="0" fontId="3" fillId="5" borderId="4" xfId="0" applyNumberFormat="1" applyFont="1" applyFill="1" applyBorder="1" applyAlignment="1">
      <alignment horizontal="center" vertical="center"/>
    </xf>
    <xf numFmtId="0" fontId="3" fillId="6" borderId="4" xfId="1" applyNumberFormat="1" applyFont="1" applyFill="1" applyBorder="1" applyAlignment="1">
      <alignment horizontal="center" vertical="center"/>
    </xf>
    <xf numFmtId="0" fontId="3" fillId="6" borderId="3" xfId="1" applyNumberFormat="1" applyFont="1" applyFill="1" applyBorder="1" applyAlignment="1">
      <alignment horizontal="center" vertical="center"/>
    </xf>
    <xf numFmtId="0" fontId="0" fillId="6" borderId="2" xfId="0" applyNumberFormat="1" applyFill="1" applyBorder="1" applyAlignment="1">
      <alignment horizontal="center" vertical="center"/>
    </xf>
    <xf numFmtId="0" fontId="3" fillId="5" borderId="3" xfId="0" applyNumberFormat="1" applyFont="1" applyFill="1" applyBorder="1" applyAlignment="1">
      <alignment horizontal="center" vertical="center"/>
    </xf>
    <xf numFmtId="0" fontId="3" fillId="5" borderId="3" xfId="1" applyNumberFormat="1" applyFont="1" applyFill="1" applyBorder="1" applyAlignment="1">
      <alignment horizontal="center" vertical="center"/>
    </xf>
    <xf numFmtId="0" fontId="0" fillId="5" borderId="2" xfId="0" applyNumberFormat="1" applyFill="1" applyBorder="1" applyAlignment="1">
      <alignment horizontal="center" vertical="center"/>
    </xf>
    <xf numFmtId="0" fontId="0" fillId="6" borderId="1" xfId="0" applyNumberForma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3" fillId="5" borderId="3" xfId="0" applyNumberFormat="1" applyFont="1" applyFill="1" applyBorder="1" applyAlignment="1">
      <alignment horizontal="center" vertical="center"/>
    </xf>
    <xf numFmtId="0" fontId="10" fillId="5" borderId="3" xfId="0" applyNumberFormat="1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64" fontId="4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5" borderId="18" xfId="0" applyFill="1" applyBorder="1" applyAlignment="1">
      <alignment horizontal="center" vertical="center"/>
    </xf>
    <xf numFmtId="0" fontId="12" fillId="6" borderId="21" xfId="0" applyFont="1" applyFill="1" applyBorder="1" applyAlignment="1">
      <alignment horizontal="center" vertical="center"/>
    </xf>
    <xf numFmtId="0" fontId="10" fillId="6" borderId="21" xfId="0" applyFont="1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10" fillId="6" borderId="21" xfId="1" applyFont="1" applyFill="1" applyBorder="1" applyAlignment="1">
      <alignment horizontal="center" vertical="center"/>
    </xf>
    <xf numFmtId="0" fontId="13" fillId="6" borderId="21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horizontal="center" vertical="center"/>
    </xf>
    <xf numFmtId="0" fontId="12" fillId="7" borderId="21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10" fillId="7" borderId="21" xfId="1" applyFont="1" applyFill="1" applyBorder="1" applyAlignment="1">
      <alignment horizontal="center" vertical="center"/>
    </xf>
    <xf numFmtId="0" fontId="13" fillId="7" borderId="21" xfId="0" applyFont="1" applyFill="1" applyBorder="1" applyAlignment="1">
      <alignment horizontal="center" vertical="center"/>
    </xf>
    <xf numFmtId="0" fontId="7" fillId="7" borderId="21" xfId="0" applyFont="1" applyFill="1" applyBorder="1" applyAlignment="1">
      <alignment horizontal="center" vertical="center"/>
    </xf>
    <xf numFmtId="0" fontId="12" fillId="7" borderId="22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/>
    </xf>
    <xf numFmtId="0" fontId="7" fillId="5" borderId="1" xfId="0" applyNumberFormat="1" applyFont="1" applyFill="1" applyBorder="1" applyAlignment="1">
      <alignment horizontal="center" vertical="center"/>
    </xf>
    <xf numFmtId="0" fontId="7" fillId="5" borderId="3" xfId="0" applyNumberFormat="1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4" xfId="0" applyNumberFormat="1" applyFont="1" applyFill="1" applyBorder="1" applyAlignment="1">
      <alignment horizontal="center" vertical="center"/>
    </xf>
    <xf numFmtId="0" fontId="3" fillId="6" borderId="3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0" fontId="3" fillId="5" borderId="4" xfId="0" applyNumberFormat="1" applyFont="1" applyFill="1" applyBorder="1" applyAlignment="1">
      <alignment horizontal="center" vertical="center"/>
    </xf>
    <xf numFmtId="0" fontId="3" fillId="5" borderId="3" xfId="0" applyNumberFormat="1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11" fillId="6" borderId="2" xfId="2" applyFont="1" applyFill="1" applyBorder="1" applyAlignment="1">
      <alignment horizontal="right" vertical="center"/>
    </xf>
    <xf numFmtId="0" fontId="0" fillId="6" borderId="1" xfId="0" applyNumberFormat="1" applyFill="1" applyBorder="1" applyAlignment="1">
      <alignment horizontal="center" vertical="center"/>
    </xf>
    <xf numFmtId="0" fontId="0" fillId="6" borderId="4" xfId="0" applyNumberFormat="1" applyFill="1" applyBorder="1" applyAlignment="1">
      <alignment horizontal="center" vertical="center"/>
    </xf>
    <xf numFmtId="0" fontId="0" fillId="6" borderId="3" xfId="0" applyNumberFormat="1" applyFill="1" applyBorder="1" applyAlignment="1">
      <alignment horizontal="center" vertical="center"/>
    </xf>
    <xf numFmtId="0" fontId="0" fillId="5" borderId="1" xfId="0" applyNumberFormat="1" applyFill="1" applyBorder="1" applyAlignment="1">
      <alignment horizontal="center" vertical="center"/>
    </xf>
    <xf numFmtId="0" fontId="0" fillId="5" borderId="3" xfId="0" applyNumberForma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0" fontId="10" fillId="5" borderId="1" xfId="0" applyNumberFormat="1" applyFont="1" applyFill="1" applyBorder="1" applyAlignment="1">
      <alignment horizontal="center" vertical="center"/>
    </xf>
    <xf numFmtId="0" fontId="10" fillId="5" borderId="4" xfId="0" applyNumberFormat="1" applyFont="1" applyFill="1" applyBorder="1" applyAlignment="1">
      <alignment horizontal="center" vertical="center"/>
    </xf>
    <xf numFmtId="0" fontId="10" fillId="5" borderId="3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0" fillId="6" borderId="3" xfId="0" applyNumberFormat="1" applyFont="1" applyFill="1" applyBorder="1" applyAlignment="1">
      <alignment horizontal="center" vertical="center"/>
    </xf>
    <xf numFmtId="0" fontId="10" fillId="6" borderId="4" xfId="0" applyNumberFormat="1" applyFont="1" applyFill="1" applyBorder="1" applyAlignment="1">
      <alignment horizontal="center" vertical="center"/>
    </xf>
    <xf numFmtId="0" fontId="11" fillId="5" borderId="2" xfId="2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center" vertical="center"/>
    </xf>
    <xf numFmtId="0" fontId="3" fillId="5" borderId="1" xfId="1" applyNumberFormat="1" applyFont="1" applyFill="1" applyBorder="1" applyAlignment="1">
      <alignment horizontal="center" vertical="center"/>
    </xf>
    <xf numFmtId="0" fontId="3" fillId="5" borderId="3" xfId="1" applyNumberFormat="1" applyFont="1" applyFill="1" applyBorder="1" applyAlignment="1">
      <alignment horizontal="center" vertical="center"/>
    </xf>
    <xf numFmtId="0" fontId="3" fillId="6" borderId="1" xfId="1" applyNumberFormat="1" applyFont="1" applyFill="1" applyBorder="1" applyAlignment="1">
      <alignment horizontal="center" vertical="center" wrapText="1"/>
    </xf>
    <xf numFmtId="0" fontId="3" fillId="6" borderId="4" xfId="1" applyNumberFormat="1" applyFont="1" applyFill="1" applyBorder="1" applyAlignment="1">
      <alignment horizontal="center" vertical="center"/>
    </xf>
    <xf numFmtId="0" fontId="3" fillId="6" borderId="3" xfId="1" applyNumberFormat="1" applyFont="1" applyFill="1" applyBorder="1" applyAlignment="1">
      <alignment horizontal="center" vertical="center"/>
    </xf>
    <xf numFmtId="0" fontId="0" fillId="5" borderId="4" xfId="0" applyNumberFormat="1" applyFill="1" applyBorder="1" applyAlignment="1">
      <alignment horizontal="center" vertical="center"/>
    </xf>
    <xf numFmtId="0" fontId="3" fillId="6" borderId="9" xfId="0" applyNumberFormat="1" applyFont="1" applyFill="1" applyBorder="1" applyAlignment="1">
      <alignment horizontal="center" vertical="center"/>
    </xf>
    <xf numFmtId="0" fontId="3" fillId="6" borderId="10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10" fillId="5" borderId="1" xfId="1" applyFont="1" applyFill="1" applyBorder="1" applyAlignment="1">
      <alignment horizontal="center" vertical="center"/>
    </xf>
    <xf numFmtId="0" fontId="10" fillId="5" borderId="3" xfId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3" fillId="6" borderId="1" xfId="1" applyFont="1" applyFill="1" applyBorder="1" applyAlignment="1">
      <alignment horizontal="center" vertical="center"/>
    </xf>
    <xf numFmtId="0" fontId="3" fillId="6" borderId="4" xfId="1" applyFont="1" applyFill="1" applyBorder="1" applyAlignment="1">
      <alignment horizontal="center" vertical="center"/>
    </xf>
    <xf numFmtId="0" fontId="3" fillId="6" borderId="3" xfId="1" applyFont="1" applyFill="1" applyBorder="1" applyAlignment="1">
      <alignment horizontal="center" vertical="center"/>
    </xf>
    <xf numFmtId="0" fontId="10" fillId="6" borderId="1" xfId="1" applyNumberFormat="1" applyFont="1" applyFill="1" applyBorder="1" applyAlignment="1">
      <alignment horizontal="center" vertical="center"/>
    </xf>
    <xf numFmtId="0" fontId="10" fillId="6" borderId="4" xfId="1" applyNumberFormat="1" applyFont="1" applyFill="1" applyBorder="1" applyAlignment="1">
      <alignment horizontal="center" vertical="center"/>
    </xf>
    <xf numFmtId="0" fontId="10" fillId="6" borderId="3" xfId="1" applyNumberFormat="1" applyFont="1" applyFill="1" applyBorder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3" fillId="5" borderId="3" xfId="1" applyFont="1" applyFill="1" applyBorder="1" applyAlignment="1">
      <alignment horizontal="center" vertical="center"/>
    </xf>
    <xf numFmtId="0" fontId="5" fillId="5" borderId="1" xfId="1" applyFont="1" applyFill="1" applyBorder="1" applyAlignment="1">
      <alignment horizontal="center" vertical="center" wrapText="1"/>
    </xf>
    <xf numFmtId="0" fontId="5" fillId="5" borderId="3" xfId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/>
    </xf>
    <xf numFmtId="0" fontId="11" fillId="6" borderId="1" xfId="2" applyFont="1" applyFill="1" applyBorder="1" applyAlignment="1">
      <alignment horizontal="right" vertical="center"/>
    </xf>
    <xf numFmtId="0" fontId="3" fillId="6" borderId="8" xfId="0" applyFont="1" applyFill="1" applyBorder="1" applyAlignment="1">
      <alignment horizontal="center" vertical="center"/>
    </xf>
    <xf numFmtId="0" fontId="10" fillId="6" borderId="1" xfId="1" applyFont="1" applyFill="1" applyBorder="1" applyAlignment="1">
      <alignment horizontal="center" vertical="center"/>
    </xf>
    <xf numFmtId="0" fontId="10" fillId="6" borderId="4" xfId="1" applyFont="1" applyFill="1" applyBorder="1" applyAlignment="1">
      <alignment horizontal="center" vertical="center"/>
    </xf>
    <xf numFmtId="0" fontId="10" fillId="6" borderId="3" xfId="1" applyFont="1" applyFill="1" applyBorder="1" applyAlignment="1">
      <alignment horizontal="center" vertical="center"/>
    </xf>
    <xf numFmtId="0" fontId="11" fillId="5" borderId="7" xfId="2" applyFont="1" applyFill="1" applyBorder="1" applyAlignment="1">
      <alignment horizontal="right" vertical="center"/>
    </xf>
    <xf numFmtId="0" fontId="11" fillId="5" borderId="6" xfId="2" applyFont="1" applyFill="1" applyBorder="1" applyAlignment="1">
      <alignment horizontal="right" vertical="center"/>
    </xf>
    <xf numFmtId="0" fontId="11" fillId="5" borderId="9" xfId="2" applyFont="1" applyFill="1" applyBorder="1" applyAlignment="1">
      <alignment horizontal="right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0" fillId="5" borderId="1" xfId="1" applyNumberFormat="1" applyFont="1" applyFill="1" applyBorder="1" applyAlignment="1">
      <alignment horizontal="center" vertical="center"/>
    </xf>
    <xf numFmtId="0" fontId="10" fillId="5" borderId="3" xfId="1" applyNumberFormat="1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7" fillId="5" borderId="4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7" fillId="6" borderId="1" xfId="0" applyNumberFormat="1" applyFont="1" applyFill="1" applyBorder="1" applyAlignment="1">
      <alignment horizontal="center" vertical="center"/>
    </xf>
    <xf numFmtId="0" fontId="7" fillId="6" borderId="4" xfId="0" applyNumberFormat="1" applyFont="1" applyFill="1" applyBorder="1" applyAlignment="1">
      <alignment horizontal="center" vertical="center"/>
    </xf>
    <xf numFmtId="0" fontId="7" fillId="6" borderId="3" xfId="0" applyNumberFormat="1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right" vertical="center"/>
    </xf>
    <xf numFmtId="0" fontId="11" fillId="6" borderId="3" xfId="2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</cellXfs>
  <cellStyles count="17">
    <cellStyle name="Bad" xfId="1" builtinId="27"/>
    <cellStyle name="Calculation" xfId="2" builtinId="22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P386"/>
  <sheetViews>
    <sheetView tabSelected="1" zoomScale="55" zoomScaleNormal="5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M22" sqref="BM22"/>
    </sheetView>
  </sheetViews>
  <sheetFormatPr defaultColWidth="15.5703125" defaultRowHeight="15" x14ac:dyDescent="0.25"/>
  <cols>
    <col min="1" max="2" width="15.5703125" style="38"/>
    <col min="3" max="4" width="15.5703125" style="3"/>
    <col min="5" max="5" width="15.5703125" style="38"/>
    <col min="6" max="6" width="15.5703125" style="3"/>
    <col min="7" max="8" width="15.5703125" style="4"/>
    <col min="9" max="9" width="15.5703125" style="3"/>
    <col min="10" max="10" width="15.5703125" style="146"/>
    <col min="11" max="11" width="15.5703125" style="38"/>
    <col min="12" max="12" width="15.5703125" style="167"/>
    <col min="13" max="38" width="15.5703125" style="3"/>
    <col min="39" max="39" width="15.5703125" style="38"/>
    <col min="40" max="63" width="15.5703125" style="3"/>
    <col min="64" max="67" width="18.42578125" style="3" customWidth="1"/>
    <col min="68" max="72" width="18.42578125" style="1" customWidth="1"/>
    <col min="73" max="75" width="18.42578125" style="3" customWidth="1"/>
    <col min="76" max="83" width="18.42578125" style="1" customWidth="1"/>
    <col min="84" max="86" width="18.42578125" style="3" customWidth="1"/>
    <col min="87" max="92" width="18.42578125" style="1" customWidth="1"/>
    <col min="93" max="94" width="18.42578125" style="3" customWidth="1"/>
    <col min="95" max="130" width="18.42578125" style="1" customWidth="1"/>
    <col min="131" max="131" width="17.7109375" style="1" customWidth="1"/>
    <col min="132" max="132" width="24.28515625" style="3" bestFit="1" customWidth="1"/>
    <col min="133" max="133" width="26.140625" style="3" customWidth="1"/>
    <col min="134" max="134" width="22.42578125" style="3" bestFit="1" customWidth="1"/>
    <col min="135" max="135" width="17.5703125" style="1" customWidth="1"/>
    <col min="136" max="16384" width="15.5703125" style="1"/>
  </cols>
  <sheetData>
    <row r="1" spans="1:978" s="11" customFormat="1" ht="30" customHeight="1" x14ac:dyDescent="0.25">
      <c r="A1" s="350" t="s">
        <v>0</v>
      </c>
      <c r="B1" s="350" t="s">
        <v>1</v>
      </c>
      <c r="C1" s="256" t="s">
        <v>36</v>
      </c>
      <c r="D1" s="256" t="s">
        <v>37</v>
      </c>
      <c r="E1" s="350" t="s">
        <v>464</v>
      </c>
      <c r="F1" s="350" t="s">
        <v>3</v>
      </c>
      <c r="G1" s="352" t="s">
        <v>2</v>
      </c>
      <c r="H1" s="352"/>
      <c r="I1" s="350" t="s">
        <v>6</v>
      </c>
      <c r="J1" s="256" t="s">
        <v>34</v>
      </c>
      <c r="K1" s="256" t="s">
        <v>466</v>
      </c>
      <c r="L1" s="284" t="s">
        <v>467</v>
      </c>
      <c r="M1" s="256" t="s">
        <v>42</v>
      </c>
      <c r="N1" s="302" t="s">
        <v>8</v>
      </c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  <c r="AH1" s="302"/>
      <c r="AI1" s="302"/>
      <c r="AJ1" s="302"/>
      <c r="AK1" s="302"/>
      <c r="AL1" s="302" t="s">
        <v>33</v>
      </c>
      <c r="AM1" s="256" t="s">
        <v>399</v>
      </c>
      <c r="AN1" s="302" t="s">
        <v>465</v>
      </c>
      <c r="AO1" s="302"/>
      <c r="AP1" s="302"/>
      <c r="AQ1" s="302"/>
      <c r="AR1" s="302"/>
      <c r="AS1" s="302"/>
      <c r="AT1" s="302"/>
      <c r="AU1" s="302"/>
      <c r="AV1" s="302"/>
      <c r="AW1" s="302"/>
      <c r="AX1" s="302"/>
      <c r="AY1" s="302"/>
      <c r="AZ1" s="302"/>
      <c r="BA1" s="302"/>
      <c r="BB1" s="302"/>
      <c r="BC1" s="302"/>
      <c r="BD1" s="302"/>
      <c r="BE1" s="302"/>
      <c r="BF1" s="302"/>
      <c r="BG1" s="302"/>
      <c r="BH1" s="302"/>
      <c r="BI1" s="302"/>
      <c r="BJ1" s="302"/>
      <c r="BK1" s="302"/>
      <c r="BL1" s="368" t="s">
        <v>398</v>
      </c>
      <c r="BM1" s="369"/>
      <c r="BN1" s="369"/>
      <c r="BO1" s="369"/>
      <c r="BP1" s="369"/>
      <c r="BQ1" s="369"/>
      <c r="BR1" s="369"/>
      <c r="BS1" s="369"/>
      <c r="BT1" s="369"/>
      <c r="BU1" s="369"/>
      <c r="BV1" s="369"/>
      <c r="BW1" s="369"/>
      <c r="BX1" s="369"/>
      <c r="BY1" s="369"/>
      <c r="BZ1" s="369"/>
      <c r="CA1" s="369"/>
      <c r="CB1" s="369"/>
      <c r="CC1" s="369"/>
      <c r="CD1" s="369"/>
      <c r="CE1" s="369"/>
      <c r="CF1" s="369"/>
      <c r="CG1" s="369"/>
      <c r="CH1" s="369"/>
      <c r="CI1" s="369"/>
      <c r="CJ1" s="369"/>
      <c r="CK1" s="369"/>
      <c r="CL1" s="369"/>
      <c r="CM1" s="369"/>
      <c r="CN1" s="369"/>
      <c r="CO1" s="369"/>
      <c r="CP1" s="369"/>
      <c r="CQ1" s="369"/>
      <c r="CR1" s="369"/>
      <c r="CS1" s="369"/>
      <c r="CT1" s="369"/>
      <c r="CU1" s="369"/>
      <c r="CV1" s="369"/>
      <c r="CW1" s="369"/>
      <c r="CX1" s="369"/>
      <c r="CY1" s="369"/>
      <c r="CZ1" s="369"/>
      <c r="DA1" s="369"/>
      <c r="DB1" s="369"/>
      <c r="DC1" s="369"/>
      <c r="DD1" s="369"/>
      <c r="DE1" s="369"/>
      <c r="DF1" s="369"/>
      <c r="DG1" s="369"/>
      <c r="DH1" s="369"/>
      <c r="DI1" s="369"/>
      <c r="DJ1" s="369"/>
      <c r="DK1" s="369"/>
      <c r="DL1" s="369"/>
      <c r="DM1" s="369"/>
      <c r="DN1" s="369"/>
      <c r="DO1" s="369"/>
      <c r="DP1" s="369"/>
      <c r="DQ1" s="369"/>
      <c r="DR1" s="369"/>
      <c r="DS1" s="369"/>
      <c r="DT1" s="369"/>
      <c r="DU1" s="369"/>
      <c r="DV1" s="369"/>
      <c r="DW1" s="369"/>
      <c r="DX1" s="369"/>
      <c r="DY1" s="369"/>
      <c r="DZ1" s="370"/>
      <c r="EA1" s="256" t="s">
        <v>396</v>
      </c>
      <c r="EB1" s="350" t="s">
        <v>470</v>
      </c>
      <c r="EC1" s="256" t="s">
        <v>471</v>
      </c>
      <c r="ED1" s="256" t="s">
        <v>472</v>
      </c>
      <c r="EE1" s="254" t="s">
        <v>469</v>
      </c>
      <c r="EF1" s="239"/>
      <c r="EG1" s="239"/>
      <c r="EH1" s="239"/>
      <c r="EI1" s="239"/>
      <c r="EJ1" s="239"/>
      <c r="EK1" s="239"/>
      <c r="EL1" s="239"/>
      <c r="EM1" s="239"/>
      <c r="EN1" s="239"/>
      <c r="EO1" s="239"/>
      <c r="EP1" s="239"/>
      <c r="EQ1" s="239"/>
      <c r="ER1" s="239"/>
      <c r="ES1" s="239"/>
      <c r="ET1" s="239"/>
      <c r="EU1" s="239"/>
      <c r="EV1" s="239"/>
      <c r="EW1" s="239"/>
      <c r="EX1" s="239"/>
      <c r="EY1" s="239"/>
      <c r="EZ1" s="239"/>
      <c r="FA1" s="239"/>
      <c r="FB1" s="239"/>
      <c r="FC1" s="239"/>
      <c r="FD1" s="239"/>
      <c r="FE1" s="239"/>
      <c r="FF1" s="239"/>
      <c r="FG1" s="239"/>
      <c r="FH1" s="239"/>
      <c r="FI1" s="239"/>
      <c r="FJ1" s="239"/>
      <c r="FK1" s="239"/>
      <c r="FL1" s="239"/>
      <c r="FM1" s="239"/>
      <c r="FN1" s="239"/>
      <c r="FO1" s="239"/>
      <c r="FP1" s="239"/>
      <c r="FQ1" s="239"/>
      <c r="FR1" s="239"/>
      <c r="FS1" s="239"/>
      <c r="FT1" s="239"/>
      <c r="FU1" s="239"/>
      <c r="FV1" s="239"/>
      <c r="FW1" s="239"/>
      <c r="FX1" s="239"/>
      <c r="FY1" s="239"/>
      <c r="FZ1" s="239"/>
      <c r="GA1" s="239"/>
      <c r="GB1" s="239"/>
      <c r="GC1" s="239"/>
      <c r="GD1" s="239"/>
      <c r="GE1" s="239"/>
      <c r="GF1" s="239"/>
      <c r="GG1" s="239"/>
      <c r="GH1" s="239"/>
      <c r="GI1" s="239"/>
      <c r="GJ1" s="239"/>
      <c r="GK1" s="239"/>
      <c r="GL1" s="239"/>
      <c r="GM1" s="239"/>
      <c r="GN1" s="239"/>
      <c r="GO1" s="239"/>
      <c r="GP1" s="239"/>
      <c r="GQ1" s="239"/>
      <c r="GR1" s="239"/>
      <c r="GS1" s="239"/>
      <c r="GT1" s="239"/>
      <c r="GU1" s="239"/>
      <c r="GV1" s="239"/>
      <c r="GW1" s="239"/>
      <c r="GX1" s="239"/>
      <c r="GY1" s="239"/>
      <c r="GZ1" s="239"/>
      <c r="HA1" s="239"/>
      <c r="HB1" s="239"/>
      <c r="HC1" s="239"/>
      <c r="HD1" s="239"/>
      <c r="HE1" s="239"/>
      <c r="HF1" s="239"/>
      <c r="HG1" s="239"/>
      <c r="HH1" s="239"/>
      <c r="HI1" s="239"/>
      <c r="HJ1" s="239"/>
      <c r="HK1" s="239"/>
      <c r="HL1" s="239"/>
      <c r="HM1" s="239"/>
      <c r="HN1" s="239"/>
      <c r="HO1" s="239"/>
      <c r="HP1" s="239"/>
      <c r="HQ1" s="239"/>
      <c r="HR1" s="239"/>
      <c r="HS1" s="239"/>
      <c r="HT1" s="239"/>
      <c r="HU1" s="239"/>
      <c r="HV1" s="239"/>
      <c r="HW1" s="239"/>
      <c r="HX1" s="239"/>
      <c r="HY1" s="239"/>
      <c r="HZ1" s="239"/>
      <c r="IA1" s="239"/>
      <c r="IB1" s="239"/>
      <c r="IC1" s="239"/>
      <c r="ID1" s="239"/>
      <c r="IE1" s="239"/>
      <c r="IF1" s="239"/>
      <c r="IG1" s="239"/>
      <c r="IH1" s="239"/>
      <c r="II1" s="239"/>
      <c r="IJ1" s="239"/>
      <c r="IK1" s="239"/>
      <c r="IL1" s="239"/>
      <c r="IM1" s="239"/>
      <c r="IN1" s="239"/>
      <c r="IO1" s="239"/>
      <c r="IP1" s="239"/>
      <c r="IQ1" s="239"/>
      <c r="IR1" s="239"/>
      <c r="IS1" s="239"/>
      <c r="IT1" s="239"/>
      <c r="IU1" s="239"/>
      <c r="IV1" s="239"/>
      <c r="IW1" s="239"/>
      <c r="IX1" s="239"/>
      <c r="IY1" s="239"/>
      <c r="IZ1" s="239"/>
      <c r="JA1" s="239"/>
      <c r="JB1" s="239"/>
      <c r="JC1" s="239"/>
      <c r="JD1" s="239"/>
      <c r="JE1" s="239"/>
      <c r="JF1" s="239"/>
      <c r="JG1" s="239"/>
      <c r="JH1" s="239"/>
      <c r="JI1" s="239"/>
      <c r="JJ1" s="239"/>
      <c r="JK1" s="239"/>
      <c r="JL1" s="239"/>
      <c r="JM1" s="239"/>
      <c r="JN1" s="239"/>
      <c r="JO1" s="239"/>
      <c r="JP1" s="239"/>
      <c r="JQ1" s="239"/>
      <c r="JR1" s="239"/>
      <c r="JS1" s="239"/>
      <c r="JT1" s="239"/>
      <c r="JU1" s="239"/>
      <c r="JV1" s="239"/>
      <c r="JW1" s="239"/>
      <c r="JX1" s="239"/>
      <c r="JY1" s="239"/>
      <c r="JZ1" s="239"/>
      <c r="KA1" s="239"/>
      <c r="KB1" s="239"/>
      <c r="KC1" s="239"/>
      <c r="KD1" s="239"/>
      <c r="KE1" s="239"/>
      <c r="KF1" s="239"/>
      <c r="KG1" s="239"/>
      <c r="KH1" s="239"/>
      <c r="KI1" s="239"/>
      <c r="KJ1" s="239"/>
      <c r="KK1" s="239"/>
      <c r="KL1" s="239"/>
      <c r="KM1" s="239"/>
      <c r="KN1" s="239"/>
      <c r="KO1" s="239"/>
      <c r="KP1" s="239"/>
      <c r="KQ1" s="239"/>
      <c r="KR1" s="239"/>
      <c r="KS1" s="239"/>
      <c r="KT1" s="239"/>
      <c r="KU1" s="239"/>
      <c r="KV1" s="239"/>
      <c r="KW1" s="239"/>
      <c r="KX1" s="239"/>
      <c r="KY1" s="239"/>
      <c r="KZ1" s="239"/>
      <c r="LA1" s="239"/>
      <c r="LB1" s="239"/>
      <c r="LC1" s="239"/>
      <c r="LD1" s="239"/>
      <c r="LE1" s="239"/>
      <c r="LF1" s="239"/>
      <c r="LG1" s="239"/>
      <c r="LH1" s="239"/>
      <c r="LI1" s="239"/>
      <c r="LJ1" s="239"/>
      <c r="LK1" s="239"/>
      <c r="LL1" s="239"/>
      <c r="LM1" s="239"/>
      <c r="LN1" s="239"/>
      <c r="LO1" s="239"/>
      <c r="LP1" s="239"/>
      <c r="LQ1" s="239"/>
      <c r="LR1" s="239"/>
      <c r="LS1" s="239"/>
      <c r="LT1" s="239"/>
      <c r="LU1" s="239"/>
      <c r="LV1" s="239"/>
      <c r="LW1" s="239"/>
      <c r="LX1" s="239"/>
      <c r="LY1" s="239"/>
      <c r="LZ1" s="239"/>
      <c r="MA1" s="239"/>
      <c r="MB1" s="239"/>
      <c r="MC1" s="239"/>
      <c r="MD1" s="239"/>
      <c r="ME1" s="239"/>
      <c r="MF1" s="239"/>
      <c r="MG1" s="239"/>
      <c r="MH1" s="239"/>
      <c r="MI1" s="239"/>
      <c r="MJ1" s="239"/>
      <c r="MK1" s="239"/>
      <c r="ML1" s="239"/>
      <c r="MM1" s="239"/>
      <c r="MN1" s="239"/>
      <c r="MO1" s="239"/>
      <c r="MP1" s="239"/>
      <c r="MQ1" s="239"/>
      <c r="MR1" s="239"/>
      <c r="MS1" s="239"/>
      <c r="MT1" s="239"/>
      <c r="MU1" s="239"/>
      <c r="MV1" s="239"/>
      <c r="MW1" s="239"/>
      <c r="MX1" s="239"/>
      <c r="MY1" s="239"/>
      <c r="MZ1" s="239"/>
      <c r="NA1" s="239"/>
      <c r="NB1" s="239"/>
      <c r="NC1" s="239"/>
      <c r="ND1" s="239"/>
      <c r="NE1" s="239"/>
      <c r="NF1" s="239"/>
      <c r="NG1" s="239"/>
      <c r="NH1" s="239"/>
      <c r="NI1" s="239"/>
      <c r="NJ1" s="239"/>
      <c r="NK1" s="239"/>
      <c r="NL1" s="239"/>
      <c r="NM1" s="239"/>
      <c r="NN1" s="239"/>
      <c r="NO1" s="239"/>
      <c r="NP1" s="239"/>
      <c r="NQ1" s="239"/>
      <c r="NR1" s="239"/>
      <c r="NS1" s="239"/>
      <c r="NT1" s="239"/>
      <c r="NU1" s="239"/>
      <c r="NV1" s="239"/>
      <c r="NW1" s="239"/>
      <c r="NX1" s="239"/>
      <c r="NY1" s="239"/>
      <c r="NZ1" s="239"/>
      <c r="OA1" s="239"/>
      <c r="OB1" s="239"/>
      <c r="OC1" s="239"/>
      <c r="OD1" s="239"/>
      <c r="OE1" s="239"/>
      <c r="OF1" s="239"/>
      <c r="OG1" s="239"/>
      <c r="OH1" s="239"/>
      <c r="OI1" s="239"/>
      <c r="OJ1" s="239"/>
      <c r="OK1" s="239"/>
      <c r="OL1" s="239"/>
      <c r="OM1" s="239"/>
      <c r="ON1" s="239"/>
      <c r="OO1" s="239"/>
      <c r="OP1" s="239"/>
      <c r="OQ1" s="239"/>
      <c r="OR1" s="239"/>
      <c r="OS1" s="239"/>
      <c r="OT1" s="239"/>
      <c r="OU1" s="239"/>
      <c r="OV1" s="239"/>
      <c r="OW1" s="239"/>
      <c r="OX1" s="239"/>
      <c r="OY1" s="239"/>
      <c r="OZ1" s="239"/>
      <c r="PA1" s="239"/>
      <c r="PB1" s="239"/>
      <c r="PC1" s="239"/>
      <c r="PD1" s="239"/>
      <c r="PE1" s="213"/>
      <c r="PF1" s="213"/>
      <c r="PG1" s="213"/>
      <c r="PH1" s="239"/>
      <c r="PI1" s="239"/>
      <c r="PJ1" s="239"/>
      <c r="PK1" s="239"/>
      <c r="PL1" s="239"/>
      <c r="PM1" s="239"/>
      <c r="PN1" s="239"/>
      <c r="PO1" s="239"/>
      <c r="PP1" s="239"/>
      <c r="PQ1" s="239"/>
      <c r="PR1" s="239"/>
      <c r="PS1" s="239"/>
      <c r="PT1" s="239"/>
      <c r="PU1" s="239"/>
      <c r="PV1" s="239"/>
      <c r="PW1" s="239"/>
      <c r="PX1" s="239"/>
      <c r="PY1" s="239"/>
      <c r="PZ1" s="239"/>
      <c r="QA1" s="239"/>
      <c r="QB1" s="239"/>
      <c r="QC1" s="239"/>
      <c r="QD1" s="239"/>
      <c r="QE1" s="239"/>
      <c r="QF1" s="239"/>
      <c r="QG1" s="239"/>
      <c r="QH1" s="239"/>
      <c r="QI1" s="239"/>
      <c r="QJ1" s="239"/>
      <c r="QK1" s="239"/>
      <c r="QL1" s="239"/>
      <c r="QM1" s="239"/>
      <c r="QN1" s="239"/>
      <c r="QO1" s="239"/>
      <c r="QP1" s="239"/>
      <c r="QQ1" s="239"/>
      <c r="QR1" s="239"/>
      <c r="QS1" s="239"/>
      <c r="QT1" s="239"/>
      <c r="QU1" s="239"/>
      <c r="QV1" s="239"/>
      <c r="QW1" s="239"/>
      <c r="QX1" s="239"/>
      <c r="QY1" s="239"/>
      <c r="QZ1" s="239"/>
      <c r="RA1" s="239"/>
      <c r="RB1" s="239"/>
      <c r="RC1" s="239"/>
      <c r="RD1" s="239"/>
      <c r="RE1" s="239"/>
      <c r="RF1" s="239"/>
      <c r="RG1" s="239"/>
      <c r="RH1" s="239"/>
      <c r="RI1" s="239"/>
      <c r="RJ1" s="239"/>
      <c r="RK1" s="239"/>
      <c r="RL1" s="239"/>
      <c r="RM1" s="239"/>
      <c r="RN1" s="239"/>
      <c r="RO1" s="239"/>
      <c r="RP1" s="239"/>
      <c r="RQ1" s="239"/>
      <c r="RR1" s="239"/>
      <c r="RS1" s="239"/>
      <c r="RT1" s="239"/>
      <c r="RU1" s="239"/>
      <c r="RV1" s="239"/>
      <c r="RW1" s="239"/>
      <c r="RX1" s="239"/>
      <c r="RY1" s="239"/>
      <c r="RZ1" s="239"/>
      <c r="SA1" s="239"/>
      <c r="SB1" s="239"/>
      <c r="SC1" s="239"/>
      <c r="SD1" s="239"/>
      <c r="SE1" s="239"/>
      <c r="SF1" s="239"/>
      <c r="SG1" s="239"/>
      <c r="SH1" s="239"/>
      <c r="SI1" s="239"/>
      <c r="SJ1" s="239"/>
      <c r="SK1" s="239"/>
      <c r="SL1" s="239"/>
      <c r="SM1" s="239"/>
      <c r="SN1" s="239"/>
      <c r="SO1" s="239"/>
      <c r="SP1" s="239"/>
      <c r="SQ1" s="239"/>
      <c r="SR1" s="239"/>
      <c r="SS1" s="239"/>
      <c r="ST1" s="239"/>
      <c r="SU1" s="239"/>
      <c r="SV1" s="239"/>
      <c r="SW1" s="239"/>
      <c r="SX1" s="239"/>
      <c r="SY1" s="239"/>
      <c r="SZ1" s="239"/>
      <c r="TA1" s="239"/>
      <c r="TB1" s="239"/>
      <c r="TC1" s="239"/>
      <c r="TD1" s="239"/>
      <c r="TE1" s="239"/>
      <c r="TF1" s="239"/>
      <c r="TG1" s="239"/>
      <c r="TH1" s="239"/>
      <c r="TI1" s="239"/>
      <c r="TJ1" s="239"/>
      <c r="TK1" s="239"/>
      <c r="TL1" s="239"/>
      <c r="TM1" s="239"/>
      <c r="TN1" s="239"/>
      <c r="TO1" s="239"/>
      <c r="TP1" s="239"/>
      <c r="TQ1" s="239"/>
      <c r="TR1" s="239"/>
      <c r="TS1" s="239"/>
      <c r="TT1" s="239"/>
      <c r="TU1" s="239"/>
      <c r="TV1" s="239"/>
      <c r="TW1" s="239"/>
      <c r="TX1" s="239"/>
      <c r="TY1" s="239"/>
      <c r="TZ1" s="239"/>
      <c r="UA1" s="239"/>
      <c r="UB1" s="239"/>
      <c r="UC1" s="239"/>
      <c r="UD1" s="239"/>
      <c r="UE1" s="239"/>
      <c r="UF1" s="239"/>
      <c r="UG1" s="239"/>
      <c r="UH1" s="239"/>
      <c r="UI1" s="239"/>
      <c r="UJ1" s="239"/>
      <c r="UK1" s="239"/>
      <c r="UL1" s="239"/>
      <c r="UM1" s="239"/>
      <c r="UN1" s="239"/>
      <c r="UO1" s="239"/>
      <c r="UP1" s="239"/>
      <c r="UQ1" s="239"/>
      <c r="UR1" s="239"/>
      <c r="US1" s="239"/>
      <c r="UT1" s="239"/>
      <c r="UU1" s="239"/>
      <c r="UV1" s="239"/>
      <c r="UW1" s="239"/>
      <c r="UX1" s="239"/>
      <c r="UY1" s="239"/>
      <c r="UZ1" s="239"/>
      <c r="VA1" s="239"/>
      <c r="VB1" s="239"/>
      <c r="VC1" s="239"/>
      <c r="VD1" s="239"/>
      <c r="VE1" s="239"/>
      <c r="VF1" s="239"/>
      <c r="VG1" s="239"/>
      <c r="VH1" s="239"/>
      <c r="VI1" s="239"/>
      <c r="VJ1" s="239"/>
      <c r="VK1" s="239"/>
      <c r="VL1" s="239"/>
      <c r="VM1" s="239"/>
      <c r="VN1" s="239"/>
      <c r="VO1" s="239"/>
      <c r="VP1" s="239"/>
      <c r="VQ1" s="239"/>
      <c r="VR1" s="239"/>
      <c r="VS1" s="239"/>
      <c r="VT1" s="239"/>
      <c r="VU1" s="239"/>
      <c r="VV1" s="239"/>
      <c r="VW1" s="239"/>
      <c r="VX1" s="239"/>
      <c r="VY1" s="239"/>
      <c r="VZ1" s="239"/>
      <c r="WA1" s="239"/>
      <c r="WB1" s="239"/>
      <c r="WC1" s="239"/>
      <c r="WD1" s="239"/>
      <c r="WE1" s="239"/>
      <c r="WF1" s="239"/>
      <c r="WG1" s="239"/>
      <c r="WH1" s="239"/>
      <c r="WI1" s="239"/>
      <c r="WJ1" s="239"/>
      <c r="WK1" s="239"/>
      <c r="WL1" s="239"/>
      <c r="WM1" s="239"/>
      <c r="WN1" s="239"/>
      <c r="WO1" s="239"/>
      <c r="WP1" s="239"/>
      <c r="WQ1" s="239"/>
      <c r="WR1" s="239"/>
      <c r="WS1" s="239"/>
      <c r="WT1" s="239"/>
      <c r="WU1" s="239"/>
      <c r="WV1" s="239"/>
      <c r="WW1" s="239"/>
      <c r="WX1" s="239"/>
      <c r="WY1" s="239"/>
      <c r="WZ1" s="239"/>
      <c r="XA1" s="239"/>
      <c r="XB1" s="239"/>
      <c r="XC1" s="239"/>
      <c r="XD1" s="239"/>
      <c r="XE1" s="239"/>
      <c r="XF1" s="239"/>
      <c r="XG1" s="239"/>
      <c r="XH1" s="239"/>
      <c r="XI1" s="239"/>
      <c r="XJ1" s="239"/>
      <c r="XK1" s="239"/>
      <c r="XL1" s="239"/>
      <c r="XM1" s="239"/>
      <c r="XN1" s="239"/>
      <c r="XO1" s="239"/>
      <c r="XP1" s="239"/>
      <c r="XQ1" s="239"/>
      <c r="XR1" s="239"/>
      <c r="XS1" s="239"/>
      <c r="XT1" s="239"/>
      <c r="XU1" s="239"/>
      <c r="XV1" s="239"/>
      <c r="XW1" s="239"/>
      <c r="XX1" s="239"/>
      <c r="XY1" s="239"/>
      <c r="XZ1" s="239"/>
      <c r="YA1" s="239"/>
      <c r="YB1" s="239"/>
      <c r="YC1" s="239"/>
      <c r="YD1" s="239"/>
      <c r="YE1" s="239"/>
      <c r="YF1" s="239"/>
      <c r="YG1" s="239"/>
      <c r="YH1" s="239"/>
      <c r="YI1" s="239"/>
      <c r="YJ1" s="239"/>
      <c r="YK1" s="239"/>
      <c r="YL1" s="239"/>
      <c r="YM1" s="239"/>
      <c r="YN1" s="239"/>
      <c r="YO1" s="239"/>
      <c r="YP1" s="239"/>
      <c r="YQ1" s="239"/>
      <c r="YR1" s="239"/>
      <c r="YS1" s="239"/>
      <c r="YT1" s="239"/>
      <c r="YU1" s="239"/>
      <c r="YV1" s="239"/>
      <c r="YW1" s="239"/>
      <c r="YX1" s="239"/>
      <c r="YY1" s="239"/>
      <c r="YZ1" s="239"/>
      <c r="ZA1" s="239"/>
      <c r="ZB1" s="239"/>
      <c r="ZC1" s="239"/>
      <c r="ZD1" s="239"/>
      <c r="ZE1" s="239"/>
      <c r="ZF1" s="239"/>
      <c r="ZG1" s="239"/>
      <c r="ZH1" s="239"/>
      <c r="ZI1" s="239"/>
      <c r="ZJ1" s="239"/>
      <c r="ZK1" s="239"/>
      <c r="ZL1" s="239"/>
      <c r="ZM1" s="239"/>
      <c r="ZN1" s="239"/>
      <c r="ZO1" s="239"/>
      <c r="ZP1" s="239"/>
      <c r="ZQ1" s="239"/>
      <c r="ZR1" s="239"/>
      <c r="ZS1" s="239"/>
      <c r="ZT1" s="239"/>
      <c r="ZU1" s="239"/>
      <c r="ZV1" s="239"/>
      <c r="ZW1" s="239"/>
      <c r="ZX1" s="239"/>
      <c r="ZY1" s="239"/>
      <c r="ZZ1" s="239"/>
      <c r="AAA1" s="239"/>
      <c r="AAB1" s="239"/>
      <c r="AAC1" s="239"/>
      <c r="AAD1" s="239"/>
      <c r="AAE1" s="239"/>
      <c r="AAF1" s="239"/>
      <c r="AAG1" s="213"/>
      <c r="AAH1" s="213"/>
      <c r="AAI1" s="213"/>
      <c r="AAJ1" s="239"/>
      <c r="AAK1" s="239"/>
      <c r="AAL1" s="239"/>
      <c r="AAM1" s="239"/>
      <c r="AAN1" s="239"/>
      <c r="AAO1" s="239"/>
      <c r="AAP1" s="239"/>
      <c r="AAQ1" s="239"/>
      <c r="AAR1" s="239"/>
      <c r="AAS1" s="239"/>
      <c r="AAT1" s="239"/>
      <c r="AAU1" s="239"/>
      <c r="AAV1" s="239"/>
      <c r="AAW1" s="239"/>
      <c r="AAX1" s="239"/>
      <c r="AAY1" s="239"/>
      <c r="AAZ1" s="239"/>
      <c r="ABA1" s="239"/>
      <c r="ABB1" s="239"/>
      <c r="ABC1" s="239"/>
      <c r="ABD1" s="239"/>
      <c r="ABE1" s="239"/>
      <c r="ABF1" s="239"/>
      <c r="ABG1" s="239"/>
      <c r="ABH1" s="239"/>
      <c r="ABI1" s="239"/>
      <c r="ABJ1" s="239"/>
      <c r="ABK1" s="239"/>
      <c r="ABL1" s="239"/>
      <c r="ABM1" s="239"/>
      <c r="ABN1" s="239"/>
      <c r="ABO1" s="239"/>
      <c r="ABP1" s="239"/>
      <c r="ABQ1" s="239"/>
      <c r="ABR1" s="239"/>
      <c r="ABS1" s="239"/>
      <c r="ABT1" s="239"/>
      <c r="ABU1" s="239"/>
      <c r="ABV1" s="239"/>
      <c r="ABW1" s="239"/>
      <c r="ABX1" s="239"/>
      <c r="ABY1" s="239"/>
      <c r="ABZ1" s="239"/>
      <c r="ACA1" s="239"/>
      <c r="ACB1" s="239"/>
      <c r="ACC1" s="239"/>
      <c r="ACD1" s="239"/>
      <c r="ACE1" s="239"/>
      <c r="ACF1" s="239"/>
      <c r="ACG1" s="239"/>
      <c r="ACH1" s="239"/>
      <c r="ACI1" s="239"/>
      <c r="ACJ1" s="239"/>
      <c r="ACK1" s="239"/>
      <c r="ACL1" s="239"/>
      <c r="ACM1" s="239"/>
      <c r="ACN1" s="239"/>
      <c r="ACO1" s="239"/>
      <c r="ACP1" s="239"/>
      <c r="ACQ1" s="239"/>
      <c r="ACR1" s="239"/>
      <c r="ACS1" s="239"/>
      <c r="ACT1" s="239"/>
      <c r="ACU1" s="239"/>
      <c r="ACV1" s="239"/>
      <c r="ACW1" s="239"/>
      <c r="ACX1" s="239"/>
      <c r="ACY1" s="239"/>
      <c r="ACZ1" s="239"/>
      <c r="ADA1" s="239"/>
      <c r="ADB1" s="239"/>
      <c r="ADC1" s="239"/>
      <c r="ADD1" s="239"/>
      <c r="ADE1" s="239"/>
      <c r="ADF1" s="239"/>
      <c r="ADG1" s="239"/>
      <c r="ADH1" s="239"/>
      <c r="ADI1" s="239"/>
      <c r="ADJ1" s="239"/>
      <c r="ADK1" s="239"/>
      <c r="ADL1" s="239"/>
      <c r="ADM1" s="239"/>
      <c r="ADN1" s="239"/>
      <c r="ADO1" s="239"/>
      <c r="ADP1" s="239"/>
      <c r="ADQ1" s="239"/>
      <c r="ADR1" s="239"/>
      <c r="ADS1" s="239"/>
      <c r="ADT1" s="239"/>
      <c r="ADU1" s="239"/>
      <c r="ADV1" s="239"/>
      <c r="ADW1" s="239"/>
      <c r="ADX1" s="239"/>
      <c r="ADY1" s="239"/>
      <c r="ADZ1" s="239"/>
      <c r="AEA1" s="239"/>
      <c r="AEB1" s="239"/>
      <c r="AEC1" s="239"/>
      <c r="AED1" s="239"/>
      <c r="AEE1" s="239"/>
      <c r="AEF1" s="239"/>
      <c r="AEG1" s="239"/>
      <c r="AEH1" s="239"/>
      <c r="AEI1" s="239"/>
      <c r="AEJ1" s="239"/>
      <c r="AEK1" s="239"/>
      <c r="AEL1" s="239"/>
      <c r="AEM1" s="239"/>
      <c r="AEN1" s="239"/>
      <c r="AEO1" s="239"/>
      <c r="AEP1" s="239"/>
      <c r="AEQ1" s="239"/>
      <c r="AER1" s="239"/>
      <c r="AES1" s="239"/>
      <c r="AET1" s="239"/>
      <c r="AEU1" s="239"/>
      <c r="AEV1" s="239"/>
      <c r="AEW1" s="239"/>
      <c r="AEX1" s="239"/>
      <c r="AEY1" s="239"/>
      <c r="AEZ1" s="239"/>
      <c r="AFA1" s="239"/>
      <c r="AFB1" s="239"/>
      <c r="AFC1" s="239"/>
      <c r="AFD1" s="239"/>
      <c r="AFE1" s="239"/>
      <c r="AFF1" s="239"/>
      <c r="AFG1" s="239"/>
      <c r="AFH1" s="239"/>
      <c r="AFI1" s="239"/>
      <c r="AFJ1" s="239"/>
      <c r="AFK1" s="239"/>
      <c r="AFL1" s="239"/>
      <c r="AFM1" s="239"/>
      <c r="AFN1" s="239"/>
      <c r="AFO1" s="239"/>
      <c r="AFP1" s="239"/>
      <c r="AFQ1" s="239"/>
      <c r="AFR1" s="239"/>
      <c r="AFS1" s="239"/>
      <c r="AFT1" s="239"/>
      <c r="AFU1" s="239"/>
      <c r="AFV1" s="239"/>
      <c r="AFW1" s="239"/>
      <c r="AFX1" s="239"/>
      <c r="AFY1" s="239"/>
      <c r="AFZ1" s="239"/>
      <c r="AGA1" s="239"/>
      <c r="AGB1" s="239"/>
      <c r="AGC1" s="239"/>
      <c r="AGD1" s="239"/>
      <c r="AGE1" s="239"/>
      <c r="AGF1" s="239"/>
      <c r="AGG1" s="239"/>
      <c r="AGH1" s="239"/>
      <c r="AGI1" s="239"/>
      <c r="AGJ1" s="239"/>
      <c r="AGK1" s="239"/>
      <c r="AGL1" s="239"/>
      <c r="AGM1" s="239"/>
      <c r="AGN1" s="239"/>
      <c r="AGO1" s="239"/>
      <c r="AGP1" s="239"/>
      <c r="AGQ1" s="239"/>
      <c r="AGR1" s="239"/>
      <c r="AGS1" s="239"/>
      <c r="AGT1" s="239"/>
      <c r="AGU1" s="239"/>
      <c r="AGV1" s="239"/>
      <c r="AGW1" s="239"/>
      <c r="AGX1" s="239"/>
      <c r="AGY1" s="239"/>
      <c r="AGZ1" s="239"/>
      <c r="AHA1" s="239"/>
      <c r="AHB1" s="239"/>
      <c r="AHC1" s="239"/>
      <c r="AHD1" s="239"/>
      <c r="AHE1" s="239"/>
      <c r="AHF1" s="239"/>
      <c r="AHG1" s="239"/>
      <c r="AHH1" s="239"/>
      <c r="AHI1" s="239"/>
      <c r="AHJ1" s="239"/>
      <c r="AHK1" s="239"/>
      <c r="AHL1" s="239"/>
      <c r="AHM1" s="239"/>
      <c r="AHN1" s="239"/>
      <c r="AHO1" s="239"/>
      <c r="AHP1" s="239"/>
      <c r="AHQ1" s="239"/>
      <c r="AHR1" s="239"/>
      <c r="AHS1" s="239"/>
      <c r="AHT1" s="239"/>
      <c r="AHU1" s="239"/>
      <c r="AHV1" s="239"/>
      <c r="AHW1" s="239"/>
      <c r="AHX1" s="239"/>
      <c r="AHY1" s="239"/>
      <c r="AHZ1" s="239"/>
      <c r="AIA1" s="239"/>
      <c r="AIB1" s="239"/>
      <c r="AIC1" s="239"/>
      <c r="AID1" s="239"/>
      <c r="AIE1" s="239"/>
      <c r="AIF1" s="239"/>
      <c r="AIG1" s="239"/>
      <c r="AIH1" s="239"/>
      <c r="AII1" s="239"/>
      <c r="AIJ1" s="239"/>
      <c r="AIK1" s="239"/>
      <c r="AIL1" s="239"/>
      <c r="AIM1" s="239"/>
      <c r="AIN1" s="239"/>
      <c r="AIO1" s="239"/>
      <c r="AIP1" s="239"/>
      <c r="AIQ1" s="239"/>
      <c r="AIR1" s="239"/>
      <c r="AIS1" s="239"/>
      <c r="AIT1" s="239"/>
      <c r="AIU1" s="239"/>
      <c r="AIV1" s="239"/>
      <c r="AIW1" s="239"/>
      <c r="AIX1" s="239"/>
      <c r="AIY1" s="239"/>
      <c r="AIZ1" s="239"/>
      <c r="AJA1" s="239"/>
      <c r="AJB1" s="239"/>
      <c r="AJC1" s="239"/>
      <c r="AJD1" s="239"/>
      <c r="AJE1" s="239"/>
      <c r="AJF1" s="239"/>
      <c r="AJG1" s="239"/>
      <c r="AJH1" s="239"/>
      <c r="AJI1" s="239"/>
      <c r="AJJ1" s="239"/>
      <c r="AJK1" s="239"/>
      <c r="AJL1" s="239"/>
      <c r="AJM1" s="239"/>
      <c r="AJN1" s="239"/>
      <c r="AJO1" s="239"/>
      <c r="AJP1" s="239"/>
      <c r="AJQ1" s="239"/>
      <c r="AJR1" s="239"/>
      <c r="AJS1" s="239"/>
      <c r="AJT1" s="239"/>
      <c r="AJU1" s="239"/>
      <c r="AJV1" s="239"/>
      <c r="AJW1" s="239"/>
      <c r="AJX1" s="239"/>
      <c r="AJY1" s="239"/>
      <c r="AJZ1" s="239"/>
      <c r="AKA1" s="239"/>
      <c r="AKB1" s="239"/>
      <c r="AKC1" s="239"/>
      <c r="AKD1" s="239"/>
      <c r="AKE1" s="239"/>
      <c r="AKF1" s="239"/>
      <c r="AKG1" s="239"/>
      <c r="AKH1" s="239"/>
      <c r="AKI1" s="239"/>
      <c r="AKJ1" s="239"/>
      <c r="AKK1" s="239"/>
      <c r="AKL1" s="239"/>
      <c r="AKM1" s="239"/>
      <c r="AKN1" s="239"/>
      <c r="AKO1" s="239"/>
      <c r="AKP1" s="239"/>
    </row>
    <row r="2" spans="1:978" s="11" customFormat="1" ht="44.25" customHeight="1" x14ac:dyDescent="0.25">
      <c r="A2" s="350"/>
      <c r="B2" s="350"/>
      <c r="C2" s="257"/>
      <c r="D2" s="257"/>
      <c r="E2" s="350"/>
      <c r="F2" s="350"/>
      <c r="G2" s="112" t="s">
        <v>4</v>
      </c>
      <c r="H2" s="112" t="s">
        <v>5</v>
      </c>
      <c r="I2" s="350"/>
      <c r="J2" s="257"/>
      <c r="K2" s="257"/>
      <c r="L2" s="285"/>
      <c r="M2" s="257"/>
      <c r="N2" s="17" t="s">
        <v>9</v>
      </c>
      <c r="O2" s="17" t="s">
        <v>10</v>
      </c>
      <c r="P2" s="17" t="s">
        <v>11</v>
      </c>
      <c r="Q2" s="18" t="s">
        <v>12</v>
      </c>
      <c r="R2" s="18" t="s">
        <v>13</v>
      </c>
      <c r="S2" s="17" t="s">
        <v>14</v>
      </c>
      <c r="T2" s="17" t="s">
        <v>15</v>
      </c>
      <c r="U2" s="17" t="s">
        <v>16</v>
      </c>
      <c r="V2" s="18" t="s">
        <v>17</v>
      </c>
      <c r="W2" s="17" t="s">
        <v>18</v>
      </c>
      <c r="X2" s="17" t="s">
        <v>19</v>
      </c>
      <c r="Y2" s="17" t="s">
        <v>20</v>
      </c>
      <c r="Z2" s="18" t="s">
        <v>21</v>
      </c>
      <c r="AA2" s="17" t="s">
        <v>22</v>
      </c>
      <c r="AB2" s="17" t="s">
        <v>23</v>
      </c>
      <c r="AC2" s="17" t="s">
        <v>24</v>
      </c>
      <c r="AD2" s="18" t="s">
        <v>25</v>
      </c>
      <c r="AE2" s="17" t="s">
        <v>26</v>
      </c>
      <c r="AF2" s="17" t="s">
        <v>27</v>
      </c>
      <c r="AG2" s="17" t="s">
        <v>28</v>
      </c>
      <c r="AH2" s="18" t="s">
        <v>29</v>
      </c>
      <c r="AI2" s="18" t="s">
        <v>30</v>
      </c>
      <c r="AJ2" s="18" t="s">
        <v>31</v>
      </c>
      <c r="AK2" s="18" t="s">
        <v>32</v>
      </c>
      <c r="AL2" s="351"/>
      <c r="AM2" s="257"/>
      <c r="AN2" s="17" t="s">
        <v>9</v>
      </c>
      <c r="AO2" s="17" t="s">
        <v>10</v>
      </c>
      <c r="AP2" s="17" t="s">
        <v>11</v>
      </c>
      <c r="AQ2" s="18" t="s">
        <v>12</v>
      </c>
      <c r="AR2" s="18" t="s">
        <v>13</v>
      </c>
      <c r="AS2" s="17" t="s">
        <v>14</v>
      </c>
      <c r="AT2" s="17" t="s">
        <v>15</v>
      </c>
      <c r="AU2" s="17" t="s">
        <v>16</v>
      </c>
      <c r="AV2" s="18" t="s">
        <v>17</v>
      </c>
      <c r="AW2" s="17" t="s">
        <v>18</v>
      </c>
      <c r="AX2" s="17" t="s">
        <v>19</v>
      </c>
      <c r="AY2" s="17" t="s">
        <v>20</v>
      </c>
      <c r="AZ2" s="18" t="s">
        <v>21</v>
      </c>
      <c r="BA2" s="17" t="s">
        <v>22</v>
      </c>
      <c r="BB2" s="17" t="s">
        <v>23</v>
      </c>
      <c r="BC2" s="17" t="s">
        <v>24</v>
      </c>
      <c r="BD2" s="18" t="s">
        <v>25</v>
      </c>
      <c r="BE2" s="17" t="s">
        <v>26</v>
      </c>
      <c r="BF2" s="17" t="s">
        <v>27</v>
      </c>
      <c r="BG2" s="17" t="s">
        <v>28</v>
      </c>
      <c r="BH2" s="18" t="s">
        <v>29</v>
      </c>
      <c r="BI2" s="18" t="s">
        <v>30</v>
      </c>
      <c r="BJ2" s="18" t="s">
        <v>31</v>
      </c>
      <c r="BK2" s="18" t="s">
        <v>32</v>
      </c>
      <c r="BL2" s="197" t="s">
        <v>395</v>
      </c>
      <c r="BM2" s="109" t="s">
        <v>468</v>
      </c>
      <c r="BN2" s="109" t="s">
        <v>397</v>
      </c>
      <c r="BO2" s="184" t="s">
        <v>468</v>
      </c>
      <c r="BP2" s="109" t="s">
        <v>397</v>
      </c>
      <c r="BQ2" s="184" t="s">
        <v>468</v>
      </c>
      <c r="BR2" s="109" t="s">
        <v>397</v>
      </c>
      <c r="BS2" s="184" t="s">
        <v>468</v>
      </c>
      <c r="BT2" s="184" t="s">
        <v>397</v>
      </c>
      <c r="BU2" s="184" t="s">
        <v>468</v>
      </c>
      <c r="BV2" s="184" t="s">
        <v>397</v>
      </c>
      <c r="BW2" s="184" t="s">
        <v>468</v>
      </c>
      <c r="BX2" s="184" t="s">
        <v>397</v>
      </c>
      <c r="BY2" s="184" t="s">
        <v>468</v>
      </c>
      <c r="BZ2" s="184" t="s">
        <v>397</v>
      </c>
      <c r="CA2" s="184" t="s">
        <v>468</v>
      </c>
      <c r="CB2" s="184" t="s">
        <v>397</v>
      </c>
      <c r="CC2" s="184" t="s">
        <v>468</v>
      </c>
      <c r="CD2" s="109" t="s">
        <v>397</v>
      </c>
      <c r="CE2" s="184" t="s">
        <v>468</v>
      </c>
      <c r="CF2" s="184" t="s">
        <v>397</v>
      </c>
      <c r="CG2" s="184" t="s">
        <v>468</v>
      </c>
      <c r="CH2" s="184" t="s">
        <v>397</v>
      </c>
      <c r="CI2" s="184" t="s">
        <v>468</v>
      </c>
      <c r="CJ2" s="184" t="s">
        <v>397</v>
      </c>
      <c r="CK2" s="184" t="s">
        <v>468</v>
      </c>
      <c r="CL2" s="184" t="s">
        <v>397</v>
      </c>
      <c r="CM2" s="184" t="s">
        <v>468</v>
      </c>
      <c r="CN2" s="184" t="s">
        <v>397</v>
      </c>
      <c r="CO2" s="184" t="s">
        <v>468</v>
      </c>
      <c r="CP2" s="184" t="s">
        <v>397</v>
      </c>
      <c r="CQ2" s="184" t="s">
        <v>468</v>
      </c>
      <c r="CR2" s="184" t="s">
        <v>397</v>
      </c>
      <c r="CS2" s="184" t="s">
        <v>468</v>
      </c>
      <c r="CT2" s="184" t="s">
        <v>397</v>
      </c>
      <c r="CU2" s="184" t="s">
        <v>468</v>
      </c>
      <c r="CV2" s="184" t="s">
        <v>397</v>
      </c>
      <c r="CW2" s="184" t="s">
        <v>468</v>
      </c>
      <c r="CX2" s="184" t="s">
        <v>397</v>
      </c>
      <c r="CY2" s="184" t="s">
        <v>468</v>
      </c>
      <c r="CZ2" s="184" t="s">
        <v>397</v>
      </c>
      <c r="DA2" s="184" t="s">
        <v>468</v>
      </c>
      <c r="DB2" s="184" t="s">
        <v>397</v>
      </c>
      <c r="DC2" s="184" t="s">
        <v>468</v>
      </c>
      <c r="DD2" s="184" t="s">
        <v>397</v>
      </c>
      <c r="DE2" s="184" t="s">
        <v>468</v>
      </c>
      <c r="DF2" s="184" t="s">
        <v>397</v>
      </c>
      <c r="DG2" s="196" t="s">
        <v>468</v>
      </c>
      <c r="DH2" s="196" t="s">
        <v>397</v>
      </c>
      <c r="DI2" s="196" t="s">
        <v>468</v>
      </c>
      <c r="DJ2" s="196" t="s">
        <v>397</v>
      </c>
      <c r="DK2" s="196" t="s">
        <v>468</v>
      </c>
      <c r="DL2" s="196" t="s">
        <v>397</v>
      </c>
      <c r="DM2" s="196" t="s">
        <v>468</v>
      </c>
      <c r="DN2" s="196" t="s">
        <v>397</v>
      </c>
      <c r="DO2" s="196" t="s">
        <v>468</v>
      </c>
      <c r="DP2" s="196" t="s">
        <v>397</v>
      </c>
      <c r="DQ2" s="196" t="s">
        <v>468</v>
      </c>
      <c r="DR2" s="196" t="s">
        <v>397</v>
      </c>
      <c r="DS2" s="196" t="s">
        <v>468</v>
      </c>
      <c r="DT2" s="196" t="s">
        <v>397</v>
      </c>
      <c r="DU2" s="196" t="s">
        <v>468</v>
      </c>
      <c r="DV2" s="196" t="s">
        <v>397</v>
      </c>
      <c r="DW2" s="196" t="s">
        <v>468</v>
      </c>
      <c r="DX2" s="196" t="s">
        <v>397</v>
      </c>
      <c r="DY2" s="196" t="s">
        <v>468</v>
      </c>
      <c r="DZ2" s="196" t="s">
        <v>397</v>
      </c>
      <c r="EA2" s="257"/>
      <c r="EB2" s="350"/>
      <c r="EC2" s="257"/>
      <c r="ED2" s="257"/>
      <c r="EE2" s="255"/>
      <c r="EF2" s="214"/>
      <c r="EG2" s="214"/>
      <c r="EH2" s="214"/>
      <c r="EI2" s="214"/>
      <c r="EJ2" s="214"/>
      <c r="EK2" s="214"/>
      <c r="EL2" s="214"/>
      <c r="EM2" s="214"/>
      <c r="EN2" s="214"/>
      <c r="EO2" s="214"/>
      <c r="EP2" s="214"/>
      <c r="EQ2" s="214"/>
      <c r="ER2" s="214"/>
      <c r="ES2" s="214"/>
      <c r="ET2" s="214"/>
      <c r="EU2" s="214"/>
      <c r="EV2" s="214"/>
      <c r="EW2" s="214"/>
      <c r="EX2" s="214"/>
      <c r="EY2" s="214"/>
      <c r="EZ2" s="214"/>
      <c r="FA2" s="214"/>
      <c r="FB2" s="214"/>
      <c r="FC2" s="214"/>
      <c r="FD2" s="214"/>
      <c r="FE2" s="214"/>
      <c r="FF2" s="214"/>
      <c r="FG2" s="214"/>
      <c r="FH2" s="214"/>
      <c r="FI2" s="214"/>
      <c r="FJ2" s="214"/>
      <c r="FK2" s="214"/>
      <c r="FL2" s="214"/>
      <c r="FM2" s="214"/>
      <c r="FN2" s="214"/>
      <c r="FO2" s="214"/>
      <c r="FP2" s="214"/>
      <c r="FQ2" s="214"/>
      <c r="FR2" s="214"/>
      <c r="FS2" s="214"/>
      <c r="FT2" s="214"/>
      <c r="FU2" s="214"/>
      <c r="FV2" s="214"/>
      <c r="FW2" s="214"/>
      <c r="FX2" s="214"/>
      <c r="FY2" s="214"/>
      <c r="FZ2" s="214"/>
      <c r="GA2" s="214"/>
      <c r="GB2" s="214"/>
      <c r="GC2" s="214"/>
      <c r="GD2" s="214"/>
      <c r="GE2" s="214"/>
      <c r="GF2" s="214"/>
      <c r="GG2" s="214"/>
      <c r="GH2" s="214"/>
      <c r="GI2" s="214"/>
      <c r="GJ2" s="214"/>
      <c r="GK2" s="214"/>
      <c r="GL2" s="214"/>
      <c r="GM2" s="214"/>
      <c r="GN2" s="214"/>
      <c r="GO2" s="214"/>
      <c r="GP2" s="214"/>
      <c r="GQ2" s="214"/>
      <c r="GR2" s="214"/>
      <c r="GS2" s="214"/>
      <c r="GT2" s="214"/>
      <c r="GU2" s="214"/>
      <c r="GV2" s="214"/>
      <c r="GW2" s="214"/>
      <c r="GX2" s="214"/>
      <c r="GY2" s="214"/>
      <c r="GZ2" s="214"/>
      <c r="HA2" s="214"/>
      <c r="HB2" s="214"/>
      <c r="HC2" s="214"/>
      <c r="HD2" s="214"/>
      <c r="HE2" s="214"/>
      <c r="HF2" s="214"/>
      <c r="HG2" s="214"/>
      <c r="HH2" s="214"/>
      <c r="HI2" s="214"/>
      <c r="HJ2" s="214"/>
      <c r="HK2" s="214"/>
      <c r="HL2" s="214"/>
      <c r="HM2" s="214"/>
      <c r="HN2" s="214"/>
      <c r="HO2" s="214"/>
      <c r="HP2" s="214"/>
      <c r="HQ2" s="214"/>
      <c r="HR2" s="214"/>
      <c r="HS2" s="214"/>
      <c r="HT2" s="214"/>
      <c r="HU2" s="214"/>
      <c r="HV2" s="214"/>
      <c r="HW2" s="214"/>
      <c r="HX2" s="214"/>
      <c r="HY2" s="214"/>
      <c r="HZ2" s="214"/>
      <c r="IA2" s="214"/>
      <c r="IB2" s="214"/>
      <c r="IC2" s="214"/>
      <c r="ID2" s="214"/>
      <c r="IE2" s="214"/>
      <c r="IF2" s="214"/>
      <c r="IG2" s="214"/>
      <c r="IH2" s="214"/>
      <c r="II2" s="214"/>
      <c r="IJ2" s="214"/>
      <c r="IK2" s="214"/>
      <c r="IL2" s="214"/>
      <c r="IM2" s="214"/>
      <c r="IN2" s="214"/>
      <c r="IO2" s="214"/>
      <c r="IP2" s="214"/>
      <c r="IQ2" s="214"/>
      <c r="IR2" s="214"/>
      <c r="IS2" s="214"/>
      <c r="IT2" s="214"/>
      <c r="IU2" s="214"/>
      <c r="IV2" s="214"/>
      <c r="IW2" s="214"/>
      <c r="IX2" s="214"/>
      <c r="IY2" s="214"/>
      <c r="IZ2" s="214"/>
      <c r="JA2" s="214"/>
      <c r="JB2" s="214"/>
      <c r="JC2" s="214"/>
      <c r="JD2" s="214"/>
      <c r="JE2" s="214"/>
      <c r="JF2" s="214"/>
      <c r="JG2" s="214"/>
      <c r="JH2" s="214"/>
      <c r="JI2" s="214"/>
      <c r="JJ2" s="214"/>
      <c r="JK2" s="214"/>
      <c r="JL2" s="214"/>
      <c r="JM2" s="214"/>
      <c r="JN2" s="214"/>
      <c r="JO2" s="214"/>
      <c r="JP2" s="214"/>
      <c r="JQ2" s="214"/>
      <c r="JR2" s="214"/>
      <c r="JS2" s="214"/>
      <c r="JT2" s="214"/>
      <c r="JU2" s="214"/>
      <c r="JV2" s="214"/>
      <c r="JW2" s="214"/>
      <c r="JX2" s="214"/>
      <c r="JY2" s="214"/>
      <c r="JZ2" s="214"/>
      <c r="KA2" s="214"/>
      <c r="KB2" s="214"/>
      <c r="KC2" s="214"/>
      <c r="KD2" s="214"/>
      <c r="KE2" s="214"/>
      <c r="KF2" s="214"/>
      <c r="KG2" s="214"/>
      <c r="KH2" s="214"/>
      <c r="KI2" s="214"/>
      <c r="KJ2" s="214"/>
      <c r="KK2" s="214"/>
      <c r="KL2" s="214"/>
      <c r="KM2" s="214"/>
      <c r="KN2" s="214"/>
      <c r="KO2" s="214"/>
      <c r="KP2" s="214"/>
      <c r="KQ2" s="214"/>
      <c r="KR2" s="214"/>
      <c r="KS2" s="214"/>
      <c r="KT2" s="214"/>
      <c r="KU2" s="214"/>
      <c r="KV2" s="214"/>
      <c r="KW2" s="214"/>
      <c r="KX2" s="214"/>
      <c r="KY2" s="214"/>
      <c r="KZ2" s="214"/>
      <c r="LA2" s="214"/>
      <c r="LB2" s="214"/>
      <c r="LC2" s="214"/>
      <c r="LD2" s="214"/>
      <c r="LE2" s="214"/>
      <c r="LF2" s="214"/>
      <c r="LG2" s="214"/>
      <c r="LH2" s="214"/>
      <c r="LI2" s="214"/>
      <c r="LJ2" s="214"/>
      <c r="LK2" s="214"/>
      <c r="LL2" s="214"/>
      <c r="LM2" s="214"/>
      <c r="LN2" s="214"/>
      <c r="LO2" s="214"/>
      <c r="LP2" s="214"/>
      <c r="LQ2" s="214"/>
      <c r="LR2" s="214"/>
      <c r="LS2" s="214"/>
      <c r="LT2" s="214"/>
      <c r="LU2" s="214"/>
      <c r="LV2" s="214"/>
      <c r="LW2" s="214"/>
      <c r="LX2" s="214"/>
      <c r="LY2" s="214"/>
      <c r="LZ2" s="214"/>
      <c r="MA2" s="214"/>
      <c r="MB2" s="214"/>
      <c r="MC2" s="214"/>
      <c r="MD2" s="214"/>
      <c r="ME2" s="214"/>
      <c r="MF2" s="214"/>
      <c r="MG2" s="214"/>
      <c r="MH2" s="214"/>
      <c r="MI2" s="214"/>
      <c r="MJ2" s="214"/>
      <c r="MK2" s="214"/>
      <c r="ML2" s="214"/>
      <c r="MM2" s="214"/>
      <c r="MN2" s="214"/>
      <c r="MO2" s="214"/>
      <c r="MP2" s="214"/>
      <c r="MQ2" s="214"/>
      <c r="MR2" s="214"/>
      <c r="MS2" s="214"/>
      <c r="MT2" s="214"/>
      <c r="MU2" s="214"/>
      <c r="MV2" s="214"/>
      <c r="MW2" s="214"/>
      <c r="MX2" s="214"/>
      <c r="MY2" s="214"/>
      <c r="MZ2" s="214"/>
      <c r="NA2" s="214"/>
      <c r="NB2" s="214"/>
      <c r="NC2" s="214"/>
      <c r="ND2" s="214"/>
      <c r="NE2" s="214"/>
      <c r="NF2" s="214"/>
      <c r="NG2" s="214"/>
      <c r="NH2" s="214"/>
      <c r="NI2" s="214"/>
      <c r="NJ2" s="214"/>
      <c r="NK2" s="214"/>
      <c r="NL2" s="214"/>
      <c r="NM2" s="214"/>
      <c r="NN2" s="214"/>
      <c r="NO2" s="214"/>
      <c r="NP2" s="214"/>
      <c r="NQ2" s="214"/>
      <c r="NR2" s="214"/>
      <c r="NS2" s="214"/>
      <c r="NT2" s="214"/>
      <c r="NU2" s="214"/>
      <c r="NV2" s="214"/>
      <c r="NW2" s="214"/>
      <c r="NX2" s="214"/>
      <c r="NY2" s="214"/>
      <c r="NZ2" s="214"/>
      <c r="OA2" s="214"/>
      <c r="OB2" s="214"/>
      <c r="OC2" s="214"/>
      <c r="OD2" s="214"/>
      <c r="OE2" s="214"/>
      <c r="OF2" s="214"/>
      <c r="OG2" s="214"/>
      <c r="OH2" s="214"/>
      <c r="OI2" s="214"/>
      <c r="OJ2" s="214"/>
      <c r="OK2" s="214"/>
      <c r="OL2" s="214"/>
      <c r="OM2" s="214"/>
      <c r="ON2" s="214"/>
      <c r="OO2" s="214"/>
      <c r="OP2" s="214"/>
      <c r="OQ2" s="214"/>
      <c r="OR2" s="214"/>
      <c r="OS2" s="214"/>
      <c r="OT2" s="214"/>
      <c r="OU2" s="214"/>
      <c r="OV2" s="214"/>
      <c r="OW2" s="214"/>
      <c r="OX2" s="214"/>
      <c r="OY2" s="214"/>
      <c r="OZ2" s="214"/>
      <c r="PA2" s="214"/>
      <c r="PB2" s="214"/>
      <c r="PC2" s="214"/>
      <c r="PD2" s="214"/>
      <c r="PE2" s="214"/>
      <c r="PF2" s="214"/>
      <c r="PG2" s="214"/>
      <c r="PH2" s="214"/>
      <c r="PI2" s="214"/>
      <c r="PJ2" s="214"/>
      <c r="PK2" s="214"/>
      <c r="PL2" s="214"/>
      <c r="PM2" s="214"/>
      <c r="PN2" s="214"/>
      <c r="PO2" s="214"/>
      <c r="PP2" s="214"/>
      <c r="PQ2" s="214"/>
      <c r="PR2" s="214"/>
      <c r="PS2" s="214"/>
      <c r="PT2" s="214"/>
      <c r="PU2" s="214"/>
      <c r="PV2" s="214"/>
      <c r="PW2" s="214"/>
      <c r="PX2" s="214"/>
      <c r="PY2" s="214"/>
      <c r="PZ2" s="214"/>
      <c r="QA2" s="214"/>
      <c r="QB2" s="214"/>
      <c r="QC2" s="214"/>
      <c r="QD2" s="214"/>
      <c r="QE2" s="214"/>
      <c r="QF2" s="214"/>
      <c r="QG2" s="214"/>
      <c r="QH2" s="214"/>
      <c r="QI2" s="214"/>
      <c r="QJ2" s="214"/>
      <c r="QK2" s="214"/>
      <c r="QL2" s="214"/>
      <c r="QM2" s="214"/>
      <c r="QN2" s="214"/>
      <c r="QO2" s="214"/>
      <c r="QP2" s="214"/>
      <c r="QQ2" s="214"/>
      <c r="QR2" s="214"/>
      <c r="QS2" s="214"/>
      <c r="QT2" s="214"/>
      <c r="QU2" s="214"/>
      <c r="QV2" s="214"/>
      <c r="QW2" s="214"/>
      <c r="QX2" s="214"/>
      <c r="QY2" s="214"/>
      <c r="QZ2" s="214"/>
      <c r="RA2" s="214"/>
      <c r="RB2" s="214"/>
      <c r="RC2" s="214"/>
      <c r="RD2" s="214"/>
      <c r="RE2" s="214"/>
      <c r="RF2" s="214"/>
      <c r="RG2" s="214"/>
      <c r="RH2" s="214"/>
      <c r="RI2" s="214"/>
      <c r="RJ2" s="214"/>
      <c r="RK2" s="214"/>
      <c r="RL2" s="214"/>
      <c r="RM2" s="214"/>
      <c r="RN2" s="214"/>
      <c r="RO2" s="214"/>
      <c r="RP2" s="214"/>
      <c r="RQ2" s="214"/>
      <c r="RR2" s="214"/>
      <c r="RS2" s="214"/>
      <c r="RT2" s="214"/>
      <c r="RU2" s="214"/>
      <c r="RV2" s="214"/>
      <c r="RW2" s="214"/>
      <c r="RX2" s="214"/>
      <c r="RY2" s="214"/>
      <c r="RZ2" s="214"/>
      <c r="SA2" s="214"/>
      <c r="SB2" s="214"/>
      <c r="SC2" s="214"/>
      <c r="SD2" s="214"/>
      <c r="SE2" s="214"/>
      <c r="SF2" s="214"/>
      <c r="SG2" s="214"/>
      <c r="SH2" s="214"/>
      <c r="SI2" s="214"/>
      <c r="SJ2" s="214"/>
      <c r="SK2" s="214"/>
      <c r="SL2" s="214"/>
      <c r="SM2" s="214"/>
      <c r="SN2" s="214"/>
      <c r="SO2" s="214"/>
      <c r="SP2" s="214"/>
      <c r="SQ2" s="214"/>
      <c r="SR2" s="214"/>
      <c r="SS2" s="214"/>
      <c r="ST2" s="214"/>
      <c r="SU2" s="214"/>
      <c r="SV2" s="214"/>
      <c r="SW2" s="214"/>
      <c r="SX2" s="214"/>
      <c r="SY2" s="214"/>
      <c r="SZ2" s="214"/>
      <c r="TA2" s="214"/>
      <c r="TB2" s="214"/>
      <c r="TC2" s="214"/>
      <c r="TD2" s="214"/>
      <c r="TE2" s="214"/>
      <c r="TF2" s="214"/>
      <c r="TG2" s="214"/>
      <c r="TH2" s="214"/>
      <c r="TI2" s="214"/>
      <c r="TJ2" s="214"/>
      <c r="TK2" s="214"/>
      <c r="TL2" s="214"/>
      <c r="TM2" s="214"/>
      <c r="TN2" s="214"/>
      <c r="TO2" s="214"/>
      <c r="TP2" s="214"/>
      <c r="TQ2" s="214"/>
      <c r="TR2" s="214"/>
      <c r="TS2" s="214"/>
      <c r="TT2" s="214"/>
      <c r="TU2" s="214"/>
      <c r="TV2" s="214"/>
      <c r="TW2" s="214"/>
      <c r="TX2" s="214"/>
      <c r="TY2" s="214"/>
      <c r="TZ2" s="214"/>
      <c r="UA2" s="214"/>
      <c r="UB2" s="214"/>
      <c r="UC2" s="214"/>
      <c r="UD2" s="214"/>
      <c r="UE2" s="214"/>
      <c r="UF2" s="214"/>
      <c r="UG2" s="214"/>
      <c r="UH2" s="214"/>
      <c r="UI2" s="214"/>
      <c r="UJ2" s="214"/>
      <c r="UK2" s="214"/>
      <c r="UL2" s="214"/>
      <c r="UM2" s="214"/>
      <c r="UN2" s="214"/>
      <c r="UO2" s="214"/>
      <c r="UP2" s="214"/>
      <c r="UQ2" s="214"/>
      <c r="UR2" s="214"/>
      <c r="US2" s="214"/>
      <c r="UT2" s="214"/>
      <c r="UU2" s="214"/>
      <c r="UV2" s="214"/>
      <c r="UW2" s="214"/>
      <c r="UX2" s="214"/>
      <c r="UY2" s="214"/>
      <c r="UZ2" s="214"/>
      <c r="VA2" s="214"/>
      <c r="VB2" s="214"/>
      <c r="VC2" s="214"/>
      <c r="VD2" s="214"/>
      <c r="VE2" s="214"/>
      <c r="VF2" s="214"/>
      <c r="VG2" s="214"/>
      <c r="VH2" s="214"/>
      <c r="VI2" s="214"/>
      <c r="VJ2" s="214"/>
      <c r="VK2" s="214"/>
      <c r="VL2" s="214"/>
      <c r="VM2" s="214"/>
      <c r="VN2" s="214"/>
      <c r="VO2" s="214"/>
      <c r="VP2" s="214"/>
      <c r="VQ2" s="214"/>
      <c r="VR2" s="214"/>
      <c r="VS2" s="214"/>
      <c r="VT2" s="214"/>
      <c r="VU2" s="214"/>
      <c r="VV2" s="214"/>
      <c r="VW2" s="214"/>
      <c r="VX2" s="214"/>
      <c r="VY2" s="214"/>
      <c r="VZ2" s="214"/>
      <c r="WA2" s="214"/>
      <c r="WB2" s="214"/>
      <c r="WC2" s="214"/>
      <c r="WD2" s="214"/>
      <c r="WE2" s="214"/>
      <c r="WF2" s="214"/>
      <c r="WG2" s="214"/>
      <c r="WH2" s="214"/>
      <c r="WI2" s="214"/>
      <c r="WJ2" s="214"/>
      <c r="WK2" s="214"/>
      <c r="WL2" s="214"/>
      <c r="WM2" s="214"/>
      <c r="WN2" s="214"/>
      <c r="WO2" s="214"/>
      <c r="WP2" s="214"/>
      <c r="WQ2" s="214"/>
      <c r="WR2" s="214"/>
      <c r="WS2" s="214"/>
      <c r="WT2" s="214"/>
      <c r="WU2" s="214"/>
      <c r="WV2" s="214"/>
      <c r="WW2" s="214"/>
      <c r="WX2" s="214"/>
      <c r="WY2" s="214"/>
      <c r="WZ2" s="214"/>
      <c r="XA2" s="214"/>
      <c r="XB2" s="214"/>
      <c r="XC2" s="214"/>
      <c r="XD2" s="214"/>
      <c r="XE2" s="214"/>
      <c r="XF2" s="214"/>
      <c r="XG2" s="214"/>
      <c r="XH2" s="214"/>
      <c r="XI2" s="214"/>
      <c r="XJ2" s="214"/>
      <c r="XK2" s="214"/>
      <c r="XL2" s="214"/>
      <c r="XM2" s="214"/>
      <c r="XN2" s="214"/>
      <c r="XO2" s="214"/>
      <c r="XP2" s="214"/>
      <c r="XQ2" s="214"/>
      <c r="XR2" s="214"/>
      <c r="XS2" s="214"/>
      <c r="XT2" s="214"/>
      <c r="XU2" s="214"/>
      <c r="XV2" s="214"/>
      <c r="XW2" s="214"/>
      <c r="XX2" s="214"/>
      <c r="XY2" s="214"/>
      <c r="XZ2" s="214"/>
      <c r="YA2" s="214"/>
      <c r="YB2" s="214"/>
      <c r="YC2" s="214"/>
      <c r="YD2" s="214"/>
      <c r="YE2" s="214"/>
      <c r="YF2" s="214"/>
      <c r="YG2" s="214"/>
      <c r="YH2" s="214"/>
      <c r="YI2" s="214"/>
      <c r="YJ2" s="214"/>
      <c r="YK2" s="214"/>
      <c r="YL2" s="214"/>
      <c r="YM2" s="214"/>
      <c r="YN2" s="214"/>
      <c r="YO2" s="214"/>
      <c r="YP2" s="214"/>
      <c r="YQ2" s="214"/>
      <c r="YR2" s="214"/>
      <c r="YS2" s="214"/>
      <c r="YT2" s="214"/>
      <c r="YU2" s="214"/>
      <c r="YV2" s="214"/>
      <c r="YW2" s="214"/>
      <c r="YX2" s="214"/>
      <c r="YY2" s="214"/>
      <c r="YZ2" s="214"/>
      <c r="ZA2" s="214"/>
      <c r="ZB2" s="214"/>
      <c r="ZC2" s="214"/>
      <c r="ZD2" s="214"/>
      <c r="ZE2" s="214"/>
      <c r="ZF2" s="214"/>
      <c r="ZG2" s="214"/>
      <c r="ZH2" s="214"/>
      <c r="ZI2" s="214"/>
      <c r="ZJ2" s="214"/>
      <c r="ZK2" s="214"/>
      <c r="ZL2" s="214"/>
      <c r="ZM2" s="214"/>
      <c r="ZN2" s="214"/>
      <c r="ZO2" s="214"/>
      <c r="ZP2" s="214"/>
      <c r="ZQ2" s="214"/>
      <c r="ZR2" s="214"/>
      <c r="ZS2" s="214"/>
      <c r="ZT2" s="214"/>
      <c r="ZU2" s="214"/>
      <c r="ZV2" s="214"/>
      <c r="ZW2" s="214"/>
      <c r="ZX2" s="214"/>
      <c r="ZY2" s="214"/>
      <c r="ZZ2" s="214"/>
      <c r="AAA2" s="214"/>
      <c r="AAB2" s="214"/>
      <c r="AAC2" s="214"/>
      <c r="AAD2" s="214"/>
      <c r="AAE2" s="214"/>
      <c r="AAF2" s="214"/>
      <c r="AAG2" s="214"/>
      <c r="AAH2" s="214"/>
      <c r="AAI2" s="214"/>
      <c r="AAJ2" s="214"/>
      <c r="AAK2" s="214"/>
      <c r="AAL2" s="214"/>
      <c r="AAM2" s="214"/>
      <c r="AAN2" s="214"/>
      <c r="AAO2" s="214"/>
      <c r="AAP2" s="214"/>
      <c r="AAQ2" s="214"/>
      <c r="AAR2" s="214"/>
      <c r="AAS2" s="214"/>
      <c r="AAT2" s="214"/>
      <c r="AAU2" s="214"/>
      <c r="AAV2" s="214"/>
      <c r="AAW2" s="214"/>
      <c r="AAX2" s="214"/>
      <c r="AAY2" s="214"/>
      <c r="AAZ2" s="214"/>
      <c r="ABA2" s="214"/>
      <c r="ABB2" s="214"/>
      <c r="ABC2" s="214"/>
      <c r="ABD2" s="214"/>
      <c r="ABE2" s="214"/>
      <c r="ABF2" s="214"/>
      <c r="ABG2" s="214"/>
      <c r="ABH2" s="214"/>
      <c r="ABI2" s="214"/>
      <c r="ABJ2" s="214"/>
      <c r="ABK2" s="214"/>
      <c r="ABL2" s="214"/>
      <c r="ABM2" s="214"/>
      <c r="ABN2" s="214"/>
      <c r="ABO2" s="214"/>
      <c r="ABP2" s="214"/>
      <c r="ABQ2" s="214"/>
      <c r="ABR2" s="214"/>
      <c r="ABS2" s="214"/>
      <c r="ABT2" s="214"/>
      <c r="ABU2" s="214"/>
      <c r="ABV2" s="214"/>
      <c r="ABW2" s="214"/>
      <c r="ABX2" s="214"/>
      <c r="ABY2" s="214"/>
      <c r="ABZ2" s="214"/>
      <c r="ACA2" s="214"/>
      <c r="ACB2" s="214"/>
      <c r="ACC2" s="214"/>
      <c r="ACD2" s="214"/>
      <c r="ACE2" s="214"/>
      <c r="ACF2" s="214"/>
      <c r="ACG2" s="214"/>
      <c r="ACH2" s="214"/>
      <c r="ACI2" s="214"/>
      <c r="ACJ2" s="214"/>
      <c r="ACK2" s="214"/>
      <c r="ACL2" s="214"/>
      <c r="ACM2" s="214"/>
      <c r="ACN2" s="214"/>
      <c r="ACO2" s="214"/>
      <c r="ACP2" s="214"/>
      <c r="ACQ2" s="214"/>
      <c r="ACR2" s="214"/>
      <c r="ACS2" s="214"/>
      <c r="ACT2" s="214"/>
      <c r="ACU2" s="214"/>
      <c r="ACV2" s="214"/>
      <c r="ACW2" s="214"/>
      <c r="ACX2" s="214"/>
      <c r="ACY2" s="214"/>
      <c r="ACZ2" s="214"/>
      <c r="ADA2" s="214"/>
      <c r="ADB2" s="214"/>
      <c r="ADC2" s="214"/>
      <c r="ADD2" s="214"/>
      <c r="ADE2" s="214"/>
      <c r="ADF2" s="214"/>
      <c r="ADG2" s="214"/>
      <c r="ADH2" s="214"/>
      <c r="ADI2" s="214"/>
      <c r="ADJ2" s="214"/>
      <c r="ADK2" s="214"/>
      <c r="ADL2" s="214"/>
      <c r="ADM2" s="214"/>
      <c r="ADN2" s="214"/>
      <c r="ADO2" s="214"/>
      <c r="ADP2" s="214"/>
      <c r="ADQ2" s="214"/>
      <c r="ADR2" s="214"/>
      <c r="ADS2" s="214"/>
      <c r="ADT2" s="214"/>
      <c r="ADU2" s="214"/>
      <c r="ADV2" s="214"/>
      <c r="ADW2" s="214"/>
      <c r="ADX2" s="214"/>
      <c r="ADY2" s="214"/>
      <c r="ADZ2" s="214"/>
      <c r="AEA2" s="214"/>
      <c r="AEB2" s="214"/>
      <c r="AEC2" s="214"/>
      <c r="AED2" s="214"/>
      <c r="AEE2" s="214"/>
      <c r="AEF2" s="214"/>
      <c r="AEG2" s="214"/>
      <c r="AEH2" s="214"/>
      <c r="AEI2" s="214"/>
      <c r="AEJ2" s="214"/>
      <c r="AEK2" s="214"/>
      <c r="AEL2" s="214"/>
      <c r="AEM2" s="214"/>
      <c r="AEN2" s="214"/>
      <c r="AEO2" s="214"/>
      <c r="AEP2" s="214"/>
      <c r="AEQ2" s="214"/>
      <c r="AER2" s="214"/>
      <c r="AES2" s="214"/>
      <c r="AET2" s="214"/>
      <c r="AEU2" s="214"/>
      <c r="AEV2" s="214"/>
      <c r="AEW2" s="214"/>
      <c r="AEX2" s="214"/>
      <c r="AEY2" s="214"/>
      <c r="AEZ2" s="214"/>
      <c r="AFA2" s="214"/>
      <c r="AFB2" s="214"/>
      <c r="AFC2" s="214"/>
      <c r="AFD2" s="214"/>
      <c r="AFE2" s="214"/>
      <c r="AFF2" s="214"/>
      <c r="AFG2" s="214"/>
      <c r="AFH2" s="214"/>
      <c r="AFI2" s="214"/>
      <c r="AFJ2" s="214"/>
      <c r="AFK2" s="214"/>
      <c r="AFL2" s="214"/>
      <c r="AFM2" s="214"/>
      <c r="AFN2" s="214"/>
      <c r="AFO2" s="214"/>
      <c r="AFP2" s="214"/>
      <c r="AFQ2" s="214"/>
      <c r="AFR2" s="214"/>
      <c r="AFS2" s="214"/>
      <c r="AFT2" s="214"/>
      <c r="AFU2" s="214"/>
      <c r="AFV2" s="214"/>
      <c r="AFW2" s="214"/>
      <c r="AFX2" s="214"/>
      <c r="AFY2" s="214"/>
      <c r="AFZ2" s="214"/>
      <c r="AGA2" s="214"/>
      <c r="AGB2" s="214"/>
      <c r="AGC2" s="214"/>
      <c r="AGD2" s="214"/>
      <c r="AGE2" s="214"/>
      <c r="AGF2" s="214"/>
      <c r="AGG2" s="214"/>
      <c r="AGH2" s="214"/>
      <c r="AGI2" s="214"/>
      <c r="AGJ2" s="214"/>
      <c r="AGK2" s="214"/>
      <c r="AGL2" s="214"/>
      <c r="AGM2" s="214"/>
      <c r="AGN2" s="214"/>
      <c r="AGO2" s="214"/>
      <c r="AGP2" s="214"/>
      <c r="AGQ2" s="214"/>
      <c r="AGR2" s="214"/>
      <c r="AGS2" s="214"/>
      <c r="AGT2" s="214"/>
      <c r="AGU2" s="214"/>
      <c r="AGV2" s="214"/>
      <c r="AGW2" s="214"/>
      <c r="AGX2" s="214"/>
      <c r="AGY2" s="214"/>
      <c r="AGZ2" s="214"/>
      <c r="AHA2" s="214"/>
      <c r="AHB2" s="214"/>
      <c r="AHC2" s="214"/>
      <c r="AHD2" s="214"/>
      <c r="AHE2" s="214"/>
      <c r="AHF2" s="214"/>
      <c r="AHG2" s="214"/>
      <c r="AHH2" s="214"/>
      <c r="AHI2" s="214"/>
      <c r="AHJ2" s="214"/>
      <c r="AHK2" s="214"/>
      <c r="AHL2" s="214"/>
      <c r="AHM2" s="214"/>
      <c r="AHN2" s="214"/>
      <c r="AHO2" s="214"/>
      <c r="AHP2" s="214"/>
      <c r="AHQ2" s="214"/>
      <c r="AHR2" s="214"/>
      <c r="AHS2" s="214"/>
      <c r="AHT2" s="214"/>
      <c r="AHU2" s="214"/>
      <c r="AHV2" s="214"/>
      <c r="AHW2" s="214"/>
      <c r="AHX2" s="214"/>
      <c r="AHY2" s="214"/>
      <c r="AHZ2" s="214"/>
      <c r="AIA2" s="214"/>
      <c r="AIB2" s="214"/>
      <c r="AIC2" s="214"/>
      <c r="AID2" s="214"/>
      <c r="AIE2" s="214"/>
      <c r="AIF2" s="214"/>
      <c r="AIG2" s="214"/>
      <c r="AIH2" s="214"/>
      <c r="AII2" s="214"/>
      <c r="AIJ2" s="214"/>
      <c r="AIK2" s="214"/>
      <c r="AIL2" s="214"/>
      <c r="AIM2" s="214"/>
      <c r="AIN2" s="214"/>
      <c r="AIO2" s="214"/>
      <c r="AIP2" s="214"/>
      <c r="AIQ2" s="214"/>
      <c r="AIR2" s="214"/>
      <c r="AIS2" s="214"/>
      <c r="AIT2" s="214"/>
      <c r="AIU2" s="214"/>
      <c r="AIV2" s="214"/>
      <c r="AIW2" s="214"/>
      <c r="AIX2" s="214"/>
      <c r="AIY2" s="214"/>
      <c r="AIZ2" s="214"/>
      <c r="AJA2" s="214"/>
      <c r="AJB2" s="214"/>
      <c r="AJC2" s="214"/>
      <c r="AJD2" s="214"/>
      <c r="AJE2" s="214"/>
      <c r="AJF2" s="214"/>
      <c r="AJG2" s="214"/>
      <c r="AJH2" s="214"/>
      <c r="AJI2" s="214"/>
      <c r="AJJ2" s="214"/>
      <c r="AJK2" s="214"/>
      <c r="AJL2" s="214"/>
      <c r="AJM2" s="214"/>
      <c r="AJN2" s="214"/>
      <c r="AJO2" s="214"/>
      <c r="AJP2" s="214"/>
      <c r="AJQ2" s="214"/>
      <c r="AJR2" s="214"/>
      <c r="AJS2" s="214"/>
      <c r="AJT2" s="214"/>
      <c r="AJU2" s="214"/>
      <c r="AJV2" s="214"/>
      <c r="AJW2" s="214"/>
      <c r="AJX2" s="214"/>
      <c r="AJY2" s="214"/>
      <c r="AJZ2" s="214"/>
      <c r="AKA2" s="214"/>
      <c r="AKB2" s="214"/>
      <c r="AKC2" s="214"/>
      <c r="AKD2" s="214"/>
      <c r="AKE2" s="214"/>
      <c r="AKF2" s="214"/>
      <c r="AKG2" s="214"/>
      <c r="AKH2" s="214"/>
      <c r="AKI2" s="214"/>
      <c r="AKJ2" s="214"/>
      <c r="AKK2" s="214"/>
      <c r="AKL2" s="214"/>
      <c r="AKM2" s="214"/>
      <c r="AKN2" s="214"/>
      <c r="AKO2" s="214"/>
      <c r="AKP2" s="214"/>
    </row>
    <row r="3" spans="1:978" ht="25.5" x14ac:dyDescent="0.25">
      <c r="A3" s="309">
        <v>1</v>
      </c>
      <c r="B3" s="309">
        <v>2</v>
      </c>
      <c r="C3" s="344" t="s">
        <v>40</v>
      </c>
      <c r="D3" s="347" t="s">
        <v>39</v>
      </c>
      <c r="E3" s="270">
        <v>0.59</v>
      </c>
      <c r="F3" s="19">
        <v>540024</v>
      </c>
      <c r="G3" s="20" t="s">
        <v>310</v>
      </c>
      <c r="H3" s="20" t="s">
        <v>311</v>
      </c>
      <c r="I3" s="243" t="s">
        <v>7</v>
      </c>
      <c r="J3" s="90">
        <v>30</v>
      </c>
      <c r="K3" s="270">
        <f>AVERAGE(J3:J7)</f>
        <v>31</v>
      </c>
      <c r="L3" s="286">
        <f>E3/K3</f>
        <v>1.9032258064516128E-2</v>
      </c>
      <c r="M3" s="19">
        <v>1</v>
      </c>
      <c r="N3" s="19">
        <v>36</v>
      </c>
      <c r="O3" s="19">
        <v>26</v>
      </c>
      <c r="P3" s="19">
        <v>38</v>
      </c>
      <c r="Q3" s="19">
        <v>14</v>
      </c>
      <c r="R3" s="19">
        <v>10</v>
      </c>
      <c r="S3" s="19">
        <v>16</v>
      </c>
      <c r="T3" s="19">
        <v>43</v>
      </c>
      <c r="U3" s="19">
        <v>83</v>
      </c>
      <c r="V3" s="19">
        <v>159</v>
      </c>
      <c r="W3" s="19">
        <v>202</v>
      </c>
      <c r="X3" s="19">
        <v>191</v>
      </c>
      <c r="Y3" s="19">
        <v>204</v>
      </c>
      <c r="Z3" s="19">
        <v>235</v>
      </c>
      <c r="AA3" s="19">
        <v>213</v>
      </c>
      <c r="AB3" s="19">
        <v>236</v>
      </c>
      <c r="AC3" s="19">
        <v>218</v>
      </c>
      <c r="AD3" s="19">
        <v>193</v>
      </c>
      <c r="AE3" s="19">
        <v>202</v>
      </c>
      <c r="AF3" s="19">
        <v>130</v>
      </c>
      <c r="AG3" s="19">
        <v>124</v>
      </c>
      <c r="AH3" s="19">
        <v>100</v>
      </c>
      <c r="AI3" s="19">
        <v>79</v>
      </c>
      <c r="AJ3" s="19">
        <v>78</v>
      </c>
      <c r="AK3" s="19">
        <v>45</v>
      </c>
      <c r="AL3" s="19">
        <v>2662</v>
      </c>
      <c r="AM3" s="270">
        <v>1600</v>
      </c>
      <c r="AN3" s="264">
        <f>$L$3*(1+0.15*(N8/$AM$3)^4)</f>
        <v>1.9032260190172592E-2</v>
      </c>
      <c r="AO3" s="264">
        <f t="shared" ref="AO3:BK3" si="0">$L$3*(1+0.15*(O8/$AM$3)^4)</f>
        <v>1.9032258263581188E-2</v>
      </c>
      <c r="AP3" s="264">
        <f t="shared" si="0"/>
        <v>1.9032258296019171E-2</v>
      </c>
      <c r="AQ3" s="264">
        <f t="shared" si="0"/>
        <v>1.9032258081250669E-2</v>
      </c>
      <c r="AR3" s="264">
        <f t="shared" si="0"/>
        <v>1.9032258073549017E-2</v>
      </c>
      <c r="AS3" s="264">
        <f t="shared" si="0"/>
        <v>1.9032258134214337E-2</v>
      </c>
      <c r="AT3" s="264">
        <f t="shared" si="0"/>
        <v>1.9032262050654811E-2</v>
      </c>
      <c r="AU3" s="264">
        <f t="shared" si="0"/>
        <v>1.9032303394664583E-2</v>
      </c>
      <c r="AV3" s="264">
        <f t="shared" si="0"/>
        <v>1.9032461473900423E-2</v>
      </c>
      <c r="AW3" s="264">
        <f t="shared" si="0"/>
        <v>1.9032779443382095E-2</v>
      </c>
      <c r="AX3" s="264">
        <f t="shared" si="0"/>
        <v>1.9032790746578331E-2</v>
      </c>
      <c r="AY3" s="264">
        <f t="shared" si="0"/>
        <v>1.9032997815919779E-2</v>
      </c>
      <c r="AZ3" s="264">
        <f t="shared" si="0"/>
        <v>1.9033316132428847E-2</v>
      </c>
      <c r="BA3" s="264">
        <f t="shared" si="0"/>
        <v>1.9033154708543585E-2</v>
      </c>
      <c r="BB3" s="264">
        <f t="shared" si="0"/>
        <v>1.9033414722806518E-2</v>
      </c>
      <c r="BC3" s="264">
        <f t="shared" si="0"/>
        <v>1.9033932618044397E-2</v>
      </c>
      <c r="BD3" s="264">
        <f t="shared" si="0"/>
        <v>1.9033727565281277E-2</v>
      </c>
      <c r="BE3" s="264">
        <f t="shared" si="0"/>
        <v>1.9033316132428847E-2</v>
      </c>
      <c r="BF3" s="264">
        <f t="shared" si="0"/>
        <v>1.9032639319415953E-2</v>
      </c>
      <c r="BG3" s="264">
        <f t="shared" si="0"/>
        <v>1.9032516052833289E-2</v>
      </c>
      <c r="BH3" s="264">
        <f t="shared" si="0"/>
        <v>1.9032382480178342E-2</v>
      </c>
      <c r="BI3" s="264">
        <f t="shared" si="0"/>
        <v>1.9032331637954297E-2</v>
      </c>
      <c r="BJ3" s="264">
        <f t="shared" si="0"/>
        <v>1.9032289271583288E-2</v>
      </c>
      <c r="BK3" s="264">
        <f t="shared" si="0"/>
        <v>1.9032270435182283E-2</v>
      </c>
      <c r="BL3" s="243">
        <f>E3*(0.000001)*0.5</f>
        <v>2.9499999999999998E-7</v>
      </c>
      <c r="BM3" s="243">
        <v>1001.1</v>
      </c>
      <c r="BN3" s="243">
        <v>0.52500000000000002</v>
      </c>
      <c r="BO3" s="243">
        <v>10000</v>
      </c>
      <c r="BP3" s="243">
        <v>0.42499999999999999</v>
      </c>
      <c r="BQ3" s="243">
        <v>10519</v>
      </c>
      <c r="BR3" s="243">
        <v>2.5000000000000001E-2</v>
      </c>
      <c r="BS3" s="243">
        <v>10013.700000000001</v>
      </c>
      <c r="BT3" s="243">
        <v>2.5000000000000001E-2</v>
      </c>
      <c r="BU3" s="243"/>
      <c r="BV3" s="243"/>
      <c r="BW3" s="243"/>
      <c r="BX3" s="243"/>
      <c r="BY3" s="243"/>
      <c r="BZ3" s="243"/>
      <c r="CA3" s="243"/>
      <c r="CB3" s="243"/>
      <c r="CC3" s="243"/>
      <c r="CD3" s="243"/>
      <c r="CE3" s="243"/>
      <c r="CF3" s="243"/>
      <c r="CG3" s="243"/>
      <c r="CH3" s="243"/>
      <c r="CI3" s="243"/>
      <c r="CJ3" s="243"/>
      <c r="CK3" s="243"/>
      <c r="CL3" s="243"/>
      <c r="CM3" s="243"/>
      <c r="CN3" s="243"/>
      <c r="CO3" s="243"/>
      <c r="CP3" s="243"/>
      <c r="CQ3" s="243"/>
      <c r="CR3" s="243"/>
      <c r="CS3" s="243"/>
      <c r="CT3" s="243"/>
      <c r="CU3" s="243"/>
      <c r="CV3" s="243"/>
      <c r="CW3" s="243"/>
      <c r="CX3" s="243"/>
      <c r="CY3" s="243"/>
      <c r="CZ3" s="243"/>
      <c r="DA3" s="243"/>
      <c r="DB3" s="243"/>
      <c r="DC3" s="243"/>
      <c r="DD3" s="243"/>
      <c r="DE3" s="243"/>
      <c r="DF3" s="243"/>
      <c r="DG3" s="243"/>
      <c r="DH3" s="243"/>
      <c r="DI3" s="243"/>
      <c r="DJ3" s="243"/>
      <c r="DK3" s="243"/>
      <c r="DL3" s="243"/>
      <c r="DM3" s="243"/>
      <c r="DN3" s="243"/>
      <c r="DO3" s="243"/>
      <c r="DP3" s="243"/>
      <c r="DQ3" s="243"/>
      <c r="DR3" s="243"/>
      <c r="DS3" s="243"/>
      <c r="DT3" s="243"/>
      <c r="DU3" s="243"/>
      <c r="DV3" s="243"/>
      <c r="DW3" s="243"/>
      <c r="DX3" s="243"/>
      <c r="DY3" s="243"/>
      <c r="DZ3" s="243"/>
      <c r="EA3" s="243">
        <f>BM3*BN3+BO3*BP3+BQ3*BR3+BS3*BT3+BU3*BV3+BW3*BX3+BY3*BZ3+CA3*CB3+CC3*CD3+CE3*CF3+CG3*CH3+CI3*CJ3+CK3*CL3+CM3*CN3+CO3*CP3+CQ3*CR3+CS3*CT3+CU3*CV3+CW3*CX3+CY3*CZ3+DA3*DB3</f>
        <v>5288.8950000000004</v>
      </c>
      <c r="EB3" s="243">
        <f>(PI()+2*E3)*EA3</f>
        <v>22856.449777607788</v>
      </c>
      <c r="EC3" s="243">
        <f>EB3/E3</f>
        <v>38739.74538577591</v>
      </c>
      <c r="ED3" s="243">
        <f>PI()*EA3</f>
        <v>16615.55367760779</v>
      </c>
      <c r="EE3" s="253">
        <f>SUM(BN3,BP3,BR3,BT3,BV3,BX3,BZ3,CB3,CD3,CF3,CH3,CJ3,CL3,CN3,CP3,CR3,CT3,CV3,CX3,CZ3,DB3)</f>
        <v>1</v>
      </c>
      <c r="EF3" s="238"/>
      <c r="EG3" s="238"/>
      <c r="EH3" s="238"/>
      <c r="EI3" s="238"/>
      <c r="EJ3" s="238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8"/>
      <c r="GE3" s="238"/>
      <c r="GF3" s="238"/>
      <c r="GG3" s="238"/>
      <c r="GH3" s="238"/>
      <c r="GI3" s="238"/>
      <c r="GJ3" s="238"/>
      <c r="GK3" s="238"/>
      <c r="GL3" s="238"/>
      <c r="GM3" s="238"/>
      <c r="GN3" s="238"/>
      <c r="GO3" s="238"/>
      <c r="GP3" s="238"/>
      <c r="GQ3" s="238"/>
      <c r="GR3" s="238"/>
      <c r="GS3" s="238"/>
      <c r="GT3" s="238"/>
      <c r="GU3" s="238"/>
      <c r="GV3" s="238"/>
      <c r="GW3" s="238"/>
      <c r="GX3" s="238"/>
      <c r="GY3" s="238"/>
      <c r="GZ3" s="238"/>
      <c r="HA3" s="238"/>
      <c r="HB3" s="238"/>
      <c r="HC3" s="238"/>
      <c r="HD3" s="238"/>
      <c r="HE3" s="238"/>
      <c r="HF3" s="238"/>
      <c r="HG3" s="238"/>
      <c r="HH3" s="238"/>
      <c r="HI3" s="238"/>
      <c r="HJ3" s="238"/>
      <c r="HK3" s="238"/>
      <c r="HL3" s="238"/>
      <c r="HM3" s="238"/>
      <c r="HN3" s="238"/>
      <c r="HO3" s="238"/>
      <c r="HP3" s="238"/>
      <c r="HQ3" s="238"/>
      <c r="HR3" s="238"/>
      <c r="HS3" s="238"/>
      <c r="HT3" s="238"/>
      <c r="HU3" s="238"/>
      <c r="HV3" s="238"/>
      <c r="HW3" s="238"/>
      <c r="HX3" s="238"/>
      <c r="HY3" s="238"/>
      <c r="HZ3" s="238"/>
      <c r="IA3" s="238"/>
      <c r="IB3" s="238"/>
      <c r="IC3" s="238"/>
      <c r="ID3" s="238"/>
      <c r="IE3" s="238"/>
      <c r="IF3" s="238"/>
      <c r="IG3" s="238"/>
      <c r="IH3" s="238"/>
      <c r="II3" s="238"/>
      <c r="IJ3" s="238"/>
      <c r="IK3" s="238"/>
      <c r="IL3" s="238"/>
      <c r="IM3" s="238"/>
      <c r="IN3" s="238"/>
      <c r="IO3" s="238"/>
      <c r="IP3" s="238"/>
      <c r="IQ3" s="238"/>
      <c r="IR3" s="238"/>
      <c r="IS3" s="238"/>
      <c r="IT3" s="238"/>
      <c r="IU3" s="238"/>
      <c r="IV3" s="238"/>
      <c r="IW3" s="238"/>
      <c r="IX3" s="238"/>
      <c r="IY3" s="238"/>
      <c r="IZ3" s="238"/>
      <c r="JA3" s="238"/>
      <c r="JB3" s="238"/>
      <c r="JC3" s="238"/>
      <c r="JD3" s="238"/>
      <c r="JE3" s="238"/>
      <c r="JF3" s="238"/>
      <c r="JG3" s="238"/>
      <c r="JH3" s="238"/>
      <c r="JI3" s="238"/>
      <c r="JJ3" s="238"/>
      <c r="JK3" s="238"/>
      <c r="JL3" s="238"/>
      <c r="JM3" s="238"/>
      <c r="JN3" s="238"/>
      <c r="JO3" s="238"/>
      <c r="JP3" s="238"/>
      <c r="JQ3" s="238"/>
      <c r="JR3" s="238"/>
      <c r="JS3" s="238"/>
      <c r="JT3" s="238"/>
      <c r="JU3" s="238"/>
      <c r="JV3" s="238"/>
      <c r="JW3" s="238"/>
      <c r="JX3" s="238"/>
      <c r="JY3" s="238"/>
      <c r="JZ3" s="238"/>
      <c r="KA3" s="238"/>
      <c r="KB3" s="238"/>
      <c r="KC3" s="238"/>
      <c r="KD3" s="238"/>
      <c r="KE3" s="238"/>
      <c r="KF3" s="238"/>
      <c r="KG3" s="238"/>
      <c r="KH3" s="238"/>
      <c r="KI3" s="238"/>
      <c r="KJ3" s="238"/>
      <c r="KK3" s="238"/>
      <c r="KL3" s="238"/>
      <c r="KM3" s="238"/>
      <c r="KN3" s="238"/>
      <c r="KO3" s="238"/>
      <c r="KP3" s="238"/>
      <c r="KQ3" s="238"/>
      <c r="KR3" s="238"/>
      <c r="KS3" s="238"/>
      <c r="KT3" s="238"/>
      <c r="KU3" s="238"/>
      <c r="KV3" s="238"/>
      <c r="KW3" s="238"/>
      <c r="KX3" s="238"/>
      <c r="KY3" s="238"/>
      <c r="KZ3" s="238"/>
      <c r="LA3" s="238"/>
      <c r="LB3" s="238"/>
      <c r="LC3" s="238"/>
      <c r="LD3" s="238"/>
      <c r="LE3" s="238"/>
      <c r="LF3" s="238"/>
      <c r="LG3" s="238"/>
      <c r="LH3" s="238"/>
      <c r="LI3" s="238"/>
      <c r="LJ3" s="238"/>
      <c r="LK3" s="238"/>
      <c r="LL3" s="238"/>
      <c r="LM3" s="238"/>
      <c r="LN3" s="238"/>
      <c r="LO3" s="238"/>
      <c r="LP3" s="238"/>
      <c r="LQ3" s="238"/>
      <c r="LR3" s="238"/>
      <c r="LS3" s="238"/>
      <c r="LT3" s="238"/>
      <c r="LU3" s="238"/>
      <c r="LV3" s="238"/>
      <c r="LW3" s="238"/>
      <c r="LX3" s="238"/>
      <c r="LY3" s="238"/>
      <c r="LZ3" s="238"/>
      <c r="MA3" s="238"/>
      <c r="MB3" s="238"/>
      <c r="MC3" s="238"/>
      <c r="MD3" s="238"/>
      <c r="ME3" s="238"/>
      <c r="MF3" s="238"/>
      <c r="MG3" s="238"/>
      <c r="MH3" s="238"/>
      <c r="MI3" s="238"/>
      <c r="MJ3" s="238"/>
      <c r="MK3" s="238"/>
      <c r="ML3" s="238"/>
      <c r="MM3" s="238"/>
      <c r="MN3" s="238"/>
      <c r="MO3" s="238"/>
      <c r="MP3" s="238"/>
      <c r="MQ3" s="238"/>
      <c r="MR3" s="238"/>
      <c r="MS3" s="238"/>
      <c r="MT3" s="238"/>
      <c r="MU3" s="238"/>
      <c r="MV3" s="238"/>
      <c r="MW3" s="238"/>
      <c r="MX3" s="238"/>
      <c r="MY3" s="238"/>
      <c r="MZ3" s="238"/>
      <c r="NA3" s="238"/>
      <c r="NB3" s="238"/>
      <c r="NC3" s="238"/>
      <c r="ND3" s="238"/>
      <c r="NE3" s="238"/>
      <c r="NF3" s="238"/>
      <c r="NG3" s="238"/>
      <c r="NH3" s="238"/>
      <c r="NI3" s="238"/>
      <c r="NJ3" s="238"/>
      <c r="NK3" s="238"/>
      <c r="NL3" s="238"/>
      <c r="NM3" s="238"/>
      <c r="NN3" s="238"/>
      <c r="NO3" s="238"/>
      <c r="NP3" s="238"/>
      <c r="NQ3" s="238"/>
      <c r="NR3" s="238"/>
      <c r="NS3" s="238"/>
      <c r="NT3" s="238"/>
      <c r="NU3" s="238"/>
      <c r="NV3" s="238"/>
      <c r="NW3" s="238"/>
      <c r="NX3" s="238"/>
      <c r="NY3" s="238"/>
      <c r="NZ3" s="238"/>
      <c r="OA3" s="238"/>
      <c r="OB3" s="238"/>
      <c r="OC3" s="238"/>
      <c r="OD3" s="238"/>
      <c r="OE3" s="238"/>
      <c r="OF3" s="238"/>
      <c r="OG3" s="238"/>
      <c r="OH3" s="238"/>
      <c r="OI3" s="238"/>
      <c r="OJ3" s="238"/>
      <c r="OK3" s="238"/>
      <c r="OL3" s="238"/>
      <c r="OM3" s="238"/>
      <c r="ON3" s="238"/>
      <c r="OO3" s="238"/>
      <c r="OP3" s="238"/>
      <c r="OQ3" s="238"/>
      <c r="OR3" s="238"/>
      <c r="OS3" s="238"/>
      <c r="OT3" s="238"/>
      <c r="OU3" s="238"/>
      <c r="OV3" s="238"/>
      <c r="OW3" s="238"/>
      <c r="OX3" s="238"/>
      <c r="OY3" s="238"/>
      <c r="OZ3" s="238"/>
      <c r="PA3" s="238"/>
      <c r="PB3" s="238"/>
      <c r="PC3" s="238"/>
      <c r="PD3" s="238"/>
      <c r="PE3" s="238"/>
      <c r="PF3" s="238"/>
      <c r="PG3" s="238"/>
      <c r="PH3" s="238"/>
      <c r="PI3" s="238"/>
      <c r="PJ3" s="238"/>
      <c r="PK3" s="238"/>
      <c r="PL3" s="238"/>
      <c r="PM3" s="238"/>
      <c r="PN3" s="238"/>
      <c r="PO3" s="238"/>
      <c r="PP3" s="238"/>
      <c r="PQ3" s="238"/>
      <c r="PR3" s="238"/>
      <c r="PS3" s="238"/>
      <c r="PT3" s="238"/>
      <c r="PU3" s="238"/>
      <c r="PV3" s="238"/>
      <c r="PW3" s="238"/>
      <c r="PX3" s="238"/>
      <c r="PY3" s="238"/>
      <c r="PZ3" s="238"/>
      <c r="QA3" s="238"/>
      <c r="QB3" s="238"/>
      <c r="QC3" s="238"/>
      <c r="QD3" s="238"/>
      <c r="QE3" s="238"/>
      <c r="QF3" s="238"/>
      <c r="QG3" s="238"/>
      <c r="QH3" s="238"/>
      <c r="QI3" s="238"/>
      <c r="QJ3" s="238"/>
      <c r="QK3" s="238"/>
      <c r="QL3" s="238"/>
      <c r="QM3" s="238"/>
      <c r="QN3" s="238"/>
      <c r="QO3" s="238"/>
      <c r="QP3" s="238"/>
      <c r="QQ3" s="238"/>
      <c r="QR3" s="238"/>
      <c r="QS3" s="238"/>
      <c r="QT3" s="238"/>
      <c r="QU3" s="238"/>
      <c r="QV3" s="238"/>
      <c r="QW3" s="238"/>
      <c r="QX3" s="238"/>
      <c r="QY3" s="238"/>
      <c r="QZ3" s="238"/>
      <c r="RA3" s="238"/>
      <c r="RB3" s="238"/>
      <c r="RC3" s="238"/>
      <c r="RD3" s="238"/>
      <c r="RE3" s="238"/>
      <c r="RF3" s="238"/>
      <c r="RG3" s="238"/>
      <c r="RH3" s="238"/>
      <c r="RI3" s="238"/>
      <c r="RJ3" s="238"/>
      <c r="RK3" s="238"/>
      <c r="RL3" s="238"/>
      <c r="RM3" s="238"/>
      <c r="RN3" s="238"/>
      <c r="RO3" s="238"/>
      <c r="RP3" s="238"/>
      <c r="RQ3" s="238"/>
      <c r="RR3" s="238"/>
      <c r="RS3" s="238"/>
      <c r="RT3" s="238"/>
      <c r="RU3" s="238"/>
      <c r="RV3" s="238"/>
      <c r="RW3" s="238"/>
      <c r="RX3" s="238"/>
      <c r="RY3" s="238"/>
      <c r="RZ3" s="238"/>
      <c r="SA3" s="238"/>
      <c r="SB3" s="238"/>
      <c r="SC3" s="238"/>
      <c r="SD3" s="238"/>
      <c r="SE3" s="238"/>
      <c r="SF3" s="238"/>
      <c r="SG3" s="238"/>
      <c r="SH3" s="238"/>
      <c r="SI3" s="238"/>
      <c r="SJ3" s="238"/>
      <c r="SK3" s="238"/>
      <c r="SL3" s="238"/>
      <c r="SM3" s="238"/>
      <c r="SN3" s="238"/>
      <c r="SO3" s="238"/>
      <c r="SP3" s="238"/>
      <c r="SQ3" s="238"/>
      <c r="SR3" s="238"/>
      <c r="SS3" s="238"/>
      <c r="ST3" s="238"/>
      <c r="SU3" s="238"/>
      <c r="SV3" s="238"/>
      <c r="SW3" s="238"/>
      <c r="SX3" s="238"/>
      <c r="SY3" s="238"/>
      <c r="SZ3" s="238"/>
      <c r="TA3" s="238"/>
      <c r="TB3" s="238"/>
      <c r="TC3" s="238"/>
      <c r="TD3" s="238"/>
      <c r="TE3" s="238"/>
      <c r="TF3" s="238"/>
      <c r="TG3" s="238"/>
      <c r="TH3" s="238"/>
      <c r="TI3" s="238"/>
      <c r="TJ3" s="238"/>
      <c r="TK3" s="238"/>
      <c r="TL3" s="238"/>
      <c r="TM3" s="238"/>
      <c r="TN3" s="238"/>
      <c r="TO3" s="238"/>
      <c r="TP3" s="238"/>
      <c r="TQ3" s="238"/>
      <c r="TR3" s="238"/>
      <c r="TS3" s="238"/>
      <c r="TT3" s="238"/>
      <c r="TU3" s="238"/>
      <c r="TV3" s="238"/>
      <c r="TW3" s="238"/>
      <c r="TX3" s="238"/>
      <c r="TY3" s="238"/>
      <c r="TZ3" s="238"/>
      <c r="UA3" s="238"/>
      <c r="UB3" s="238"/>
      <c r="UC3" s="238"/>
      <c r="UD3" s="238"/>
      <c r="UE3" s="238"/>
      <c r="UF3" s="238"/>
      <c r="UG3" s="238"/>
      <c r="UH3" s="238"/>
      <c r="UI3" s="238"/>
      <c r="UJ3" s="238"/>
      <c r="UK3" s="238"/>
      <c r="UL3" s="238"/>
      <c r="UM3" s="238"/>
      <c r="UN3" s="238"/>
      <c r="UO3" s="238"/>
      <c r="UP3" s="238"/>
      <c r="UQ3" s="238"/>
      <c r="UR3" s="238"/>
      <c r="US3" s="238"/>
      <c r="UT3" s="238"/>
      <c r="UU3" s="238"/>
      <c r="UV3" s="238"/>
      <c r="UW3" s="238"/>
      <c r="UX3" s="238"/>
      <c r="UY3" s="238"/>
      <c r="UZ3" s="238"/>
      <c r="VA3" s="238"/>
      <c r="VB3" s="238"/>
      <c r="VC3" s="238"/>
      <c r="VD3" s="238"/>
      <c r="VE3" s="238"/>
      <c r="VF3" s="238"/>
      <c r="VG3" s="238"/>
      <c r="VH3" s="238"/>
      <c r="VI3" s="238"/>
      <c r="VJ3" s="238"/>
      <c r="VK3" s="238"/>
      <c r="VL3" s="238"/>
      <c r="VM3" s="238"/>
      <c r="VN3" s="238"/>
      <c r="VO3" s="238"/>
      <c r="VP3" s="238"/>
      <c r="VQ3" s="238"/>
      <c r="VR3" s="238"/>
      <c r="VS3" s="238"/>
      <c r="VT3" s="238"/>
      <c r="VU3" s="238"/>
      <c r="VV3" s="238"/>
      <c r="VW3" s="238"/>
      <c r="VX3" s="238"/>
      <c r="VY3" s="238"/>
      <c r="VZ3" s="238"/>
      <c r="WA3" s="238"/>
      <c r="WB3" s="238"/>
      <c r="WC3" s="238"/>
      <c r="WD3" s="238"/>
      <c r="WE3" s="238"/>
      <c r="WF3" s="238"/>
      <c r="WG3" s="238"/>
      <c r="WH3" s="238"/>
      <c r="WI3" s="238"/>
      <c r="WJ3" s="238"/>
      <c r="WK3" s="238"/>
      <c r="WL3" s="238"/>
      <c r="WM3" s="238"/>
      <c r="WN3" s="238"/>
      <c r="WO3" s="238"/>
      <c r="WP3" s="238"/>
      <c r="WQ3" s="238"/>
      <c r="WR3" s="238"/>
      <c r="WS3" s="238"/>
      <c r="WT3" s="238"/>
      <c r="WU3" s="238"/>
      <c r="WV3" s="238"/>
      <c r="WW3" s="238"/>
      <c r="WX3" s="238"/>
      <c r="WY3" s="238"/>
      <c r="WZ3" s="238"/>
      <c r="XA3" s="238"/>
      <c r="XB3" s="238"/>
      <c r="XC3" s="238"/>
      <c r="XD3" s="238"/>
      <c r="XE3" s="238"/>
      <c r="XF3" s="238"/>
      <c r="XG3" s="238"/>
      <c r="XH3" s="238"/>
      <c r="XI3" s="238"/>
      <c r="XJ3" s="238"/>
      <c r="XK3" s="238"/>
      <c r="XL3" s="238"/>
      <c r="XM3" s="238"/>
      <c r="XN3" s="238"/>
      <c r="XO3" s="238"/>
      <c r="XP3" s="238"/>
      <c r="XQ3" s="238"/>
      <c r="XR3" s="238"/>
      <c r="XS3" s="238"/>
      <c r="XT3" s="238"/>
      <c r="XU3" s="238"/>
      <c r="XV3" s="238"/>
      <c r="XW3" s="238"/>
      <c r="XX3" s="238"/>
      <c r="XY3" s="238"/>
      <c r="XZ3" s="238"/>
      <c r="YA3" s="238"/>
      <c r="YB3" s="238"/>
      <c r="YC3" s="238"/>
      <c r="YD3" s="238"/>
      <c r="YE3" s="238"/>
      <c r="YF3" s="238"/>
      <c r="YG3" s="238"/>
      <c r="YH3" s="238"/>
      <c r="YI3" s="238"/>
      <c r="YJ3" s="238"/>
      <c r="YK3" s="238"/>
      <c r="YL3" s="238"/>
      <c r="YM3" s="238"/>
      <c r="YN3" s="238"/>
      <c r="YO3" s="238"/>
      <c r="YP3" s="238"/>
      <c r="YQ3" s="238"/>
      <c r="YR3" s="238"/>
      <c r="YS3" s="238"/>
      <c r="YT3" s="238"/>
      <c r="YU3" s="238"/>
      <c r="YV3" s="238"/>
      <c r="YW3" s="238"/>
      <c r="YX3" s="238"/>
      <c r="YY3" s="238"/>
      <c r="YZ3" s="238"/>
      <c r="ZA3" s="238"/>
      <c r="ZB3" s="238"/>
      <c r="ZC3" s="238"/>
      <c r="ZD3" s="238"/>
      <c r="ZE3" s="238"/>
      <c r="ZF3" s="238"/>
      <c r="ZG3" s="238"/>
      <c r="ZH3" s="238"/>
      <c r="ZI3" s="238"/>
      <c r="ZJ3" s="238"/>
      <c r="ZK3" s="238"/>
      <c r="ZL3" s="238"/>
      <c r="ZM3" s="238"/>
      <c r="ZN3" s="238"/>
      <c r="ZO3" s="238"/>
      <c r="ZP3" s="238"/>
      <c r="ZQ3" s="238"/>
      <c r="ZR3" s="238"/>
      <c r="ZS3" s="238"/>
      <c r="ZT3" s="238"/>
      <c r="ZU3" s="238"/>
      <c r="ZV3" s="238"/>
      <c r="ZW3" s="238"/>
      <c r="ZX3" s="238"/>
      <c r="ZY3" s="238"/>
      <c r="ZZ3" s="238"/>
      <c r="AAA3" s="238"/>
      <c r="AAB3" s="238"/>
      <c r="AAC3" s="238"/>
      <c r="AAD3" s="238"/>
      <c r="AAE3" s="238"/>
      <c r="AAF3" s="238"/>
      <c r="AAG3" s="238"/>
      <c r="AAH3" s="238"/>
      <c r="AAI3" s="238"/>
      <c r="AAJ3" s="238"/>
      <c r="AAK3" s="238"/>
      <c r="AAL3" s="238"/>
      <c r="AAM3" s="238"/>
      <c r="AAN3" s="238"/>
      <c r="AAO3" s="238"/>
      <c r="AAP3" s="238"/>
      <c r="AAQ3" s="238"/>
      <c r="AAR3" s="238"/>
      <c r="AAS3" s="238"/>
      <c r="AAT3" s="238"/>
      <c r="AAU3" s="238"/>
      <c r="AAV3" s="238"/>
      <c r="AAW3" s="238"/>
      <c r="AAX3" s="238"/>
      <c r="AAY3" s="238"/>
      <c r="AAZ3" s="238"/>
      <c r="ABA3" s="238"/>
      <c r="ABB3" s="238"/>
      <c r="ABC3" s="238"/>
      <c r="ABD3" s="238"/>
      <c r="ABE3" s="238"/>
      <c r="ABF3" s="238"/>
      <c r="ABG3" s="238"/>
      <c r="ABH3" s="238"/>
      <c r="ABI3" s="238"/>
      <c r="ABJ3" s="238"/>
      <c r="ABK3" s="238"/>
      <c r="ABL3" s="238"/>
      <c r="ABM3" s="238"/>
      <c r="ABN3" s="238"/>
      <c r="ABO3" s="238"/>
      <c r="ABP3" s="238"/>
      <c r="ABQ3" s="238"/>
      <c r="ABR3" s="238"/>
      <c r="ABS3" s="238"/>
      <c r="ABT3" s="238"/>
      <c r="ABU3" s="238"/>
      <c r="ABV3" s="238"/>
      <c r="ABW3" s="238"/>
      <c r="ABX3" s="238"/>
      <c r="ABY3" s="238"/>
      <c r="ABZ3" s="238"/>
      <c r="ACA3" s="238"/>
      <c r="ACB3" s="238"/>
      <c r="ACC3" s="238"/>
      <c r="ACD3" s="238"/>
      <c r="ACE3" s="238"/>
      <c r="ACF3" s="238"/>
      <c r="ACG3" s="238"/>
      <c r="ACH3" s="238"/>
      <c r="ACI3" s="238"/>
      <c r="ACJ3" s="238"/>
      <c r="ACK3" s="238"/>
      <c r="ACL3" s="238"/>
      <c r="ACM3" s="238"/>
      <c r="ACN3" s="238"/>
      <c r="ACO3" s="238"/>
      <c r="ACP3" s="238"/>
      <c r="ACQ3" s="238"/>
      <c r="ACR3" s="238"/>
      <c r="ACS3" s="238"/>
      <c r="ACT3" s="238"/>
      <c r="ACU3" s="238"/>
      <c r="ACV3" s="238"/>
      <c r="ACW3" s="238"/>
      <c r="ACX3" s="238"/>
      <c r="ACY3" s="238"/>
      <c r="ACZ3" s="238"/>
      <c r="ADA3" s="238"/>
      <c r="ADB3" s="238"/>
      <c r="ADC3" s="238"/>
      <c r="ADD3" s="238"/>
      <c r="ADE3" s="238"/>
      <c r="ADF3" s="238"/>
      <c r="ADG3" s="238"/>
      <c r="ADH3" s="238"/>
      <c r="ADI3" s="238"/>
      <c r="ADJ3" s="238"/>
      <c r="ADK3" s="238"/>
      <c r="ADL3" s="238"/>
      <c r="ADM3" s="238"/>
      <c r="ADN3" s="238"/>
      <c r="ADO3" s="238"/>
      <c r="ADP3" s="238"/>
      <c r="ADQ3" s="238"/>
      <c r="ADR3" s="238"/>
      <c r="ADS3" s="238"/>
      <c r="ADT3" s="238"/>
      <c r="ADU3" s="238"/>
      <c r="ADV3" s="238"/>
      <c r="ADW3" s="238"/>
      <c r="ADX3" s="238"/>
      <c r="ADY3" s="238"/>
      <c r="ADZ3" s="238"/>
      <c r="AEA3" s="238"/>
      <c r="AEB3" s="238"/>
      <c r="AEC3" s="238"/>
      <c r="AED3" s="238"/>
      <c r="AEE3" s="238"/>
      <c r="AEF3" s="238"/>
      <c r="AEG3" s="238"/>
      <c r="AEH3" s="238"/>
      <c r="AEI3" s="238"/>
      <c r="AEJ3" s="238"/>
      <c r="AEK3" s="238"/>
      <c r="AEL3" s="238"/>
      <c r="AEM3" s="238"/>
      <c r="AEN3" s="238"/>
      <c r="AEO3" s="238"/>
      <c r="AEP3" s="238"/>
      <c r="AEQ3" s="238"/>
      <c r="AER3" s="238"/>
      <c r="AES3" s="238"/>
      <c r="AET3" s="238"/>
      <c r="AEU3" s="238"/>
      <c r="AEV3" s="238"/>
      <c r="AEW3" s="238"/>
      <c r="AEX3" s="238"/>
      <c r="AEY3" s="238"/>
      <c r="AEZ3" s="238"/>
      <c r="AFA3" s="238"/>
      <c r="AFB3" s="238"/>
      <c r="AFC3" s="238"/>
      <c r="AFD3" s="238"/>
      <c r="AFE3" s="238"/>
      <c r="AFF3" s="238"/>
      <c r="AFG3" s="238"/>
      <c r="AFH3" s="238"/>
      <c r="AFI3" s="238"/>
      <c r="AFJ3" s="238"/>
      <c r="AFK3" s="238"/>
      <c r="AFL3" s="238"/>
      <c r="AFM3" s="238"/>
      <c r="AFN3" s="238"/>
      <c r="AFO3" s="238"/>
      <c r="AFP3" s="238"/>
      <c r="AFQ3" s="238"/>
      <c r="AFR3" s="238"/>
      <c r="AFS3" s="238"/>
      <c r="AFT3" s="238"/>
      <c r="AFU3" s="238"/>
      <c r="AFV3" s="238"/>
      <c r="AFW3" s="238"/>
      <c r="AFX3" s="238"/>
      <c r="AFY3" s="238"/>
      <c r="AFZ3" s="238"/>
      <c r="AGA3" s="238"/>
      <c r="AGB3" s="238"/>
      <c r="AGC3" s="238"/>
      <c r="AGD3" s="238"/>
      <c r="AGE3" s="238"/>
      <c r="AGF3" s="238"/>
      <c r="AGG3" s="238"/>
      <c r="AGH3" s="238"/>
      <c r="AGI3" s="238"/>
      <c r="AGJ3" s="238"/>
      <c r="AGK3" s="238"/>
      <c r="AGL3" s="238"/>
      <c r="AGM3" s="238"/>
      <c r="AGN3" s="238"/>
      <c r="AGO3" s="238"/>
      <c r="AGP3" s="238"/>
      <c r="AGQ3" s="238"/>
      <c r="AGR3" s="238"/>
      <c r="AGS3" s="238"/>
      <c r="AGT3" s="238"/>
      <c r="AGU3" s="238"/>
      <c r="AGV3" s="238"/>
      <c r="AGW3" s="238"/>
      <c r="AGX3" s="238"/>
      <c r="AGY3" s="238"/>
      <c r="AGZ3" s="238"/>
      <c r="AHA3" s="238"/>
      <c r="AHB3" s="238"/>
      <c r="AHC3" s="238"/>
      <c r="AHD3" s="238"/>
      <c r="AHE3" s="238"/>
      <c r="AHF3" s="238"/>
      <c r="AHG3" s="238"/>
      <c r="AHH3" s="238"/>
      <c r="AHI3" s="238"/>
      <c r="AHJ3" s="238"/>
      <c r="AHK3" s="238"/>
      <c r="AHL3" s="238"/>
      <c r="AHM3" s="238"/>
      <c r="AHN3" s="238"/>
      <c r="AHO3" s="238"/>
      <c r="AHP3" s="238"/>
      <c r="AHQ3" s="238"/>
      <c r="AHR3" s="238"/>
      <c r="AHS3" s="238"/>
      <c r="AHT3" s="238"/>
      <c r="AHU3" s="238"/>
      <c r="AHV3" s="238"/>
      <c r="AHW3" s="238"/>
      <c r="AHX3" s="238"/>
      <c r="AHY3" s="238"/>
      <c r="AHZ3" s="238"/>
      <c r="AIA3" s="238"/>
      <c r="AIB3" s="238"/>
      <c r="AIC3" s="238"/>
      <c r="AID3" s="238"/>
      <c r="AIE3" s="238"/>
      <c r="AIF3" s="238"/>
      <c r="AIG3" s="238"/>
      <c r="AIH3" s="238"/>
      <c r="AII3" s="238"/>
      <c r="AIJ3" s="238"/>
      <c r="AIK3" s="238"/>
      <c r="AIL3" s="238"/>
      <c r="AIM3" s="238"/>
      <c r="AIN3" s="238"/>
      <c r="AIO3" s="238"/>
      <c r="AIP3" s="238"/>
      <c r="AIQ3" s="238"/>
      <c r="AIR3" s="238"/>
      <c r="AIS3" s="238"/>
      <c r="AIT3" s="238"/>
      <c r="AIU3" s="238"/>
      <c r="AIV3" s="238"/>
      <c r="AIW3" s="238"/>
      <c r="AIX3" s="238"/>
      <c r="AIY3" s="238"/>
      <c r="AIZ3" s="238"/>
      <c r="AJA3" s="238"/>
      <c r="AJB3" s="238"/>
      <c r="AJC3" s="238"/>
      <c r="AJD3" s="238"/>
      <c r="AJE3" s="238"/>
      <c r="AJF3" s="238"/>
      <c r="AJG3" s="238"/>
      <c r="AJH3" s="238"/>
      <c r="AJI3" s="238"/>
      <c r="AJJ3" s="238"/>
      <c r="AJK3" s="238"/>
      <c r="AJL3" s="238"/>
      <c r="AJM3" s="238"/>
      <c r="AJN3" s="238"/>
      <c r="AJO3" s="238"/>
      <c r="AJP3" s="238"/>
      <c r="AJQ3" s="238"/>
      <c r="AJR3" s="238"/>
      <c r="AJS3" s="238"/>
      <c r="AJT3" s="238"/>
      <c r="AJU3" s="238"/>
      <c r="AJV3" s="238"/>
      <c r="AJW3" s="238"/>
      <c r="AJX3" s="238"/>
      <c r="AJY3" s="238"/>
      <c r="AJZ3" s="238"/>
      <c r="AKA3" s="238"/>
      <c r="AKB3" s="238"/>
      <c r="AKC3" s="238"/>
      <c r="AKD3" s="238"/>
      <c r="AKE3" s="238"/>
      <c r="AKF3" s="238"/>
      <c r="AKG3" s="238"/>
      <c r="AKH3" s="238"/>
      <c r="AKI3" s="238"/>
      <c r="AKJ3" s="238"/>
      <c r="AKK3" s="238"/>
      <c r="AKL3" s="238"/>
      <c r="AKM3" s="238"/>
      <c r="AKN3" s="238"/>
      <c r="AKO3" s="238"/>
      <c r="AKP3" s="238"/>
    </row>
    <row r="4" spans="1:978" ht="25.5" x14ac:dyDescent="0.25">
      <c r="A4" s="310"/>
      <c r="B4" s="310"/>
      <c r="C4" s="345"/>
      <c r="D4" s="346"/>
      <c r="E4" s="293"/>
      <c r="F4" s="16">
        <v>540094</v>
      </c>
      <c r="G4" s="21" t="s">
        <v>384</v>
      </c>
      <c r="H4" s="21" t="s">
        <v>385</v>
      </c>
      <c r="I4" s="244"/>
      <c r="J4" s="91">
        <v>35</v>
      </c>
      <c r="K4" s="293"/>
      <c r="L4" s="287"/>
      <c r="M4" s="16">
        <v>1</v>
      </c>
      <c r="N4" s="16">
        <v>16</v>
      </c>
      <c r="O4" s="16">
        <v>8</v>
      </c>
      <c r="P4" s="16">
        <v>8</v>
      </c>
      <c r="Q4" s="16">
        <v>5</v>
      </c>
      <c r="R4" s="16">
        <v>4</v>
      </c>
      <c r="S4" s="16">
        <v>12</v>
      </c>
      <c r="T4" s="16">
        <v>41</v>
      </c>
      <c r="U4" s="16">
        <v>70</v>
      </c>
      <c r="V4" s="16">
        <v>94</v>
      </c>
      <c r="W4" s="16">
        <v>106</v>
      </c>
      <c r="X4" s="16">
        <v>109</v>
      </c>
      <c r="Y4" s="16">
        <v>113</v>
      </c>
      <c r="Z4" s="16">
        <v>114</v>
      </c>
      <c r="AA4" s="16">
        <v>104</v>
      </c>
      <c r="AB4" s="16">
        <v>105</v>
      </c>
      <c r="AC4" s="16">
        <v>128</v>
      </c>
      <c r="AD4" s="16">
        <v>90</v>
      </c>
      <c r="AE4" s="16">
        <v>85</v>
      </c>
      <c r="AF4" s="16">
        <v>78</v>
      </c>
      <c r="AG4" s="16">
        <v>64</v>
      </c>
      <c r="AH4" s="16">
        <v>49</v>
      </c>
      <c r="AI4" s="16">
        <v>50</v>
      </c>
      <c r="AJ4" s="16">
        <v>30</v>
      </c>
      <c r="AK4" s="16">
        <v>35</v>
      </c>
      <c r="AL4" s="16">
        <v>1590</v>
      </c>
      <c r="AM4" s="293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  <c r="AZ4" s="265"/>
      <c r="BA4" s="265"/>
      <c r="BB4" s="265"/>
      <c r="BC4" s="265"/>
      <c r="BD4" s="265"/>
      <c r="BE4" s="265"/>
      <c r="BF4" s="265"/>
      <c r="BG4" s="265"/>
      <c r="BH4" s="265"/>
      <c r="BI4" s="265"/>
      <c r="BJ4" s="265"/>
      <c r="BK4" s="265"/>
      <c r="BL4" s="244"/>
      <c r="BM4" s="244"/>
      <c r="BN4" s="244"/>
      <c r="BO4" s="244"/>
      <c r="BP4" s="244"/>
      <c r="BQ4" s="244"/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B4" s="244"/>
      <c r="CC4" s="244"/>
      <c r="CD4" s="244"/>
      <c r="CE4" s="244"/>
      <c r="CF4" s="244"/>
      <c r="CG4" s="244"/>
      <c r="CH4" s="244"/>
      <c r="CI4" s="244"/>
      <c r="CJ4" s="244"/>
      <c r="CK4" s="244"/>
      <c r="CL4" s="244"/>
      <c r="CM4" s="244"/>
      <c r="CN4" s="244"/>
      <c r="CO4" s="244"/>
      <c r="CP4" s="244"/>
      <c r="CQ4" s="244"/>
      <c r="CR4" s="244"/>
      <c r="CS4" s="244"/>
      <c r="CT4" s="244"/>
      <c r="CU4" s="244"/>
      <c r="CV4" s="244"/>
      <c r="CW4" s="244"/>
      <c r="CX4" s="244"/>
      <c r="CY4" s="244"/>
      <c r="CZ4" s="244"/>
      <c r="DA4" s="244"/>
      <c r="DB4" s="244"/>
      <c r="DC4" s="244"/>
      <c r="DD4" s="244"/>
      <c r="DE4" s="244"/>
      <c r="DF4" s="244"/>
      <c r="DG4" s="244"/>
      <c r="DH4" s="244"/>
      <c r="DI4" s="244"/>
      <c r="DJ4" s="244"/>
      <c r="DK4" s="244"/>
      <c r="DL4" s="244"/>
      <c r="DM4" s="244"/>
      <c r="DN4" s="244"/>
      <c r="DO4" s="244"/>
      <c r="DP4" s="244"/>
      <c r="DQ4" s="244"/>
      <c r="DR4" s="244"/>
      <c r="DS4" s="244"/>
      <c r="DT4" s="244"/>
      <c r="DU4" s="244"/>
      <c r="DV4" s="244"/>
      <c r="DW4" s="244"/>
      <c r="DX4" s="244"/>
      <c r="DY4" s="244"/>
      <c r="DZ4" s="244"/>
      <c r="EA4" s="244"/>
      <c r="EB4" s="244"/>
      <c r="EC4" s="244"/>
      <c r="ED4" s="244"/>
      <c r="EE4" s="253"/>
      <c r="EF4" s="238"/>
      <c r="EG4" s="238"/>
      <c r="EH4" s="238"/>
      <c r="EI4" s="238"/>
      <c r="EJ4" s="238"/>
      <c r="EK4" s="238"/>
      <c r="EL4" s="238"/>
      <c r="EM4" s="238"/>
      <c r="EN4" s="238"/>
      <c r="EO4" s="238"/>
      <c r="EP4" s="238"/>
      <c r="EQ4" s="238"/>
      <c r="ER4" s="238"/>
      <c r="ES4" s="238"/>
      <c r="ET4" s="238"/>
      <c r="EU4" s="238"/>
      <c r="EV4" s="238"/>
      <c r="EW4" s="238"/>
      <c r="EX4" s="238"/>
      <c r="EY4" s="238"/>
      <c r="EZ4" s="238"/>
      <c r="FA4" s="238"/>
      <c r="FB4" s="238"/>
      <c r="FC4" s="238"/>
      <c r="FD4" s="238"/>
      <c r="FE4" s="238"/>
      <c r="FF4" s="238"/>
      <c r="FG4" s="238"/>
      <c r="FH4" s="238"/>
      <c r="FI4" s="238"/>
      <c r="FJ4" s="238"/>
      <c r="FK4" s="238"/>
      <c r="FL4" s="238"/>
      <c r="FM4" s="238"/>
      <c r="FN4" s="238"/>
      <c r="FO4" s="238"/>
      <c r="FP4" s="238"/>
      <c r="FQ4" s="238"/>
      <c r="FR4" s="238"/>
      <c r="FS4" s="238"/>
      <c r="FT4" s="238"/>
      <c r="FU4" s="238"/>
      <c r="FV4" s="238"/>
      <c r="FW4" s="238"/>
      <c r="FX4" s="238"/>
      <c r="FY4" s="238"/>
      <c r="FZ4" s="238"/>
      <c r="GA4" s="238"/>
      <c r="GB4" s="238"/>
      <c r="GC4" s="238"/>
      <c r="GD4" s="238"/>
      <c r="GE4" s="238"/>
      <c r="GF4" s="238"/>
      <c r="GG4" s="238"/>
      <c r="GH4" s="238"/>
      <c r="GI4" s="238"/>
      <c r="GJ4" s="238"/>
      <c r="GK4" s="238"/>
      <c r="GL4" s="238"/>
      <c r="GM4" s="238"/>
      <c r="GN4" s="238"/>
      <c r="GO4" s="238"/>
      <c r="GP4" s="238"/>
      <c r="GQ4" s="238"/>
      <c r="GR4" s="238"/>
      <c r="GS4" s="238"/>
      <c r="GT4" s="238"/>
      <c r="GU4" s="238"/>
      <c r="GV4" s="238"/>
      <c r="GW4" s="238"/>
      <c r="GX4" s="238"/>
      <c r="GY4" s="238"/>
      <c r="GZ4" s="238"/>
      <c r="HA4" s="238"/>
      <c r="HB4" s="238"/>
      <c r="HC4" s="238"/>
      <c r="HD4" s="238"/>
      <c r="HE4" s="238"/>
      <c r="HF4" s="238"/>
      <c r="HG4" s="238"/>
      <c r="HH4" s="238"/>
      <c r="HI4" s="238"/>
      <c r="HJ4" s="238"/>
      <c r="HK4" s="238"/>
      <c r="HL4" s="238"/>
      <c r="HM4" s="238"/>
      <c r="HN4" s="238"/>
      <c r="HO4" s="238"/>
      <c r="HP4" s="238"/>
      <c r="HQ4" s="238"/>
      <c r="HR4" s="238"/>
      <c r="HS4" s="238"/>
      <c r="HT4" s="238"/>
      <c r="HU4" s="238"/>
      <c r="HV4" s="238"/>
      <c r="HW4" s="238"/>
      <c r="HX4" s="238"/>
      <c r="HY4" s="238"/>
      <c r="HZ4" s="238"/>
      <c r="IA4" s="238"/>
      <c r="IB4" s="238"/>
      <c r="IC4" s="238"/>
      <c r="ID4" s="238"/>
      <c r="IE4" s="238"/>
      <c r="IF4" s="238"/>
      <c r="IG4" s="238"/>
      <c r="IH4" s="238"/>
      <c r="II4" s="238"/>
      <c r="IJ4" s="238"/>
      <c r="IK4" s="238"/>
      <c r="IL4" s="238"/>
      <c r="IM4" s="238"/>
      <c r="IN4" s="238"/>
      <c r="IO4" s="238"/>
      <c r="IP4" s="238"/>
      <c r="IQ4" s="238"/>
      <c r="IR4" s="238"/>
      <c r="IS4" s="238"/>
      <c r="IT4" s="238"/>
      <c r="IU4" s="238"/>
      <c r="IV4" s="238"/>
      <c r="IW4" s="238"/>
      <c r="IX4" s="238"/>
      <c r="IY4" s="238"/>
      <c r="IZ4" s="238"/>
      <c r="JA4" s="238"/>
      <c r="JB4" s="238"/>
      <c r="JC4" s="238"/>
      <c r="JD4" s="238"/>
      <c r="JE4" s="238"/>
      <c r="JF4" s="238"/>
      <c r="JG4" s="238"/>
      <c r="JH4" s="238"/>
      <c r="JI4" s="238"/>
      <c r="JJ4" s="238"/>
      <c r="JK4" s="238"/>
      <c r="JL4" s="238"/>
      <c r="JM4" s="238"/>
      <c r="JN4" s="238"/>
      <c r="JO4" s="238"/>
      <c r="JP4" s="238"/>
      <c r="JQ4" s="238"/>
      <c r="JR4" s="238"/>
      <c r="JS4" s="238"/>
      <c r="JT4" s="238"/>
      <c r="JU4" s="238"/>
      <c r="JV4" s="238"/>
      <c r="JW4" s="238"/>
      <c r="JX4" s="238"/>
      <c r="JY4" s="238"/>
      <c r="JZ4" s="238"/>
      <c r="KA4" s="238"/>
      <c r="KB4" s="238"/>
      <c r="KC4" s="238"/>
      <c r="KD4" s="238"/>
      <c r="KE4" s="238"/>
      <c r="KF4" s="238"/>
      <c r="KG4" s="238"/>
      <c r="KH4" s="238"/>
      <c r="KI4" s="238"/>
      <c r="KJ4" s="238"/>
      <c r="KK4" s="238"/>
      <c r="KL4" s="238"/>
      <c r="KM4" s="238"/>
      <c r="KN4" s="238"/>
      <c r="KO4" s="238"/>
      <c r="KP4" s="238"/>
      <c r="KQ4" s="238"/>
      <c r="KR4" s="238"/>
      <c r="KS4" s="238"/>
      <c r="KT4" s="238"/>
      <c r="KU4" s="238"/>
      <c r="KV4" s="238"/>
      <c r="KW4" s="238"/>
      <c r="KX4" s="238"/>
      <c r="KY4" s="238"/>
      <c r="KZ4" s="238"/>
      <c r="LA4" s="238"/>
      <c r="LB4" s="238"/>
      <c r="LC4" s="238"/>
      <c r="LD4" s="238"/>
      <c r="LE4" s="238"/>
      <c r="LF4" s="238"/>
      <c r="LG4" s="238"/>
      <c r="LH4" s="238"/>
      <c r="LI4" s="238"/>
      <c r="LJ4" s="238"/>
      <c r="LK4" s="238"/>
      <c r="LL4" s="238"/>
      <c r="LM4" s="238"/>
      <c r="LN4" s="238"/>
      <c r="LO4" s="238"/>
      <c r="LP4" s="238"/>
      <c r="LQ4" s="238"/>
      <c r="LR4" s="238"/>
      <c r="LS4" s="238"/>
      <c r="LT4" s="238"/>
      <c r="LU4" s="238"/>
      <c r="LV4" s="238"/>
      <c r="LW4" s="238"/>
      <c r="LX4" s="238"/>
      <c r="LY4" s="238"/>
      <c r="LZ4" s="238"/>
      <c r="MA4" s="238"/>
      <c r="MB4" s="238"/>
      <c r="MC4" s="238"/>
      <c r="MD4" s="238"/>
      <c r="ME4" s="238"/>
      <c r="MF4" s="238"/>
      <c r="MG4" s="238"/>
      <c r="MH4" s="238"/>
      <c r="MI4" s="238"/>
      <c r="MJ4" s="238"/>
      <c r="MK4" s="238"/>
      <c r="ML4" s="238"/>
      <c r="MM4" s="238"/>
      <c r="MN4" s="238"/>
      <c r="MO4" s="238"/>
      <c r="MP4" s="238"/>
      <c r="MQ4" s="238"/>
      <c r="MR4" s="238"/>
      <c r="MS4" s="238"/>
      <c r="MT4" s="238"/>
      <c r="MU4" s="238"/>
      <c r="MV4" s="238"/>
      <c r="MW4" s="238"/>
      <c r="MX4" s="238"/>
      <c r="MY4" s="238"/>
      <c r="MZ4" s="238"/>
      <c r="NA4" s="238"/>
      <c r="NB4" s="238"/>
      <c r="NC4" s="238"/>
      <c r="ND4" s="238"/>
      <c r="NE4" s="238"/>
      <c r="NF4" s="238"/>
      <c r="NG4" s="238"/>
      <c r="NH4" s="238"/>
      <c r="NI4" s="238"/>
      <c r="NJ4" s="238"/>
      <c r="NK4" s="238"/>
      <c r="NL4" s="238"/>
      <c r="NM4" s="238"/>
      <c r="NN4" s="238"/>
      <c r="NO4" s="238"/>
      <c r="NP4" s="238"/>
      <c r="NQ4" s="238"/>
      <c r="NR4" s="238"/>
      <c r="NS4" s="238"/>
      <c r="NT4" s="238"/>
      <c r="NU4" s="238"/>
      <c r="NV4" s="238"/>
      <c r="NW4" s="238"/>
      <c r="NX4" s="238"/>
      <c r="NY4" s="238"/>
      <c r="NZ4" s="238"/>
      <c r="OA4" s="238"/>
      <c r="OB4" s="238"/>
      <c r="OC4" s="238"/>
      <c r="OD4" s="238"/>
      <c r="OE4" s="238"/>
      <c r="OF4" s="238"/>
      <c r="OG4" s="238"/>
      <c r="OH4" s="238"/>
      <c r="OI4" s="238"/>
      <c r="OJ4" s="238"/>
      <c r="OK4" s="238"/>
      <c r="OL4" s="238"/>
      <c r="OM4" s="238"/>
      <c r="ON4" s="238"/>
      <c r="OO4" s="238"/>
      <c r="OP4" s="238"/>
      <c r="OQ4" s="238"/>
      <c r="OR4" s="238"/>
      <c r="OS4" s="238"/>
      <c r="OT4" s="238"/>
      <c r="OU4" s="238"/>
      <c r="OV4" s="238"/>
      <c r="OW4" s="238"/>
      <c r="OX4" s="238"/>
      <c r="OY4" s="238"/>
      <c r="OZ4" s="238"/>
      <c r="PA4" s="238"/>
      <c r="PB4" s="238"/>
      <c r="PC4" s="238"/>
      <c r="PD4" s="238"/>
      <c r="PE4" s="238"/>
      <c r="PF4" s="238"/>
      <c r="PG4" s="238"/>
      <c r="PH4" s="238"/>
      <c r="PI4" s="238"/>
      <c r="PJ4" s="238"/>
      <c r="PK4" s="238"/>
      <c r="PL4" s="238"/>
      <c r="PM4" s="238"/>
      <c r="PN4" s="238"/>
      <c r="PO4" s="238"/>
      <c r="PP4" s="238"/>
      <c r="PQ4" s="238"/>
      <c r="PR4" s="238"/>
      <c r="PS4" s="238"/>
      <c r="PT4" s="238"/>
      <c r="PU4" s="238"/>
      <c r="PV4" s="238"/>
      <c r="PW4" s="238"/>
      <c r="PX4" s="238"/>
      <c r="PY4" s="238"/>
      <c r="PZ4" s="238"/>
      <c r="QA4" s="238"/>
      <c r="QB4" s="238"/>
      <c r="QC4" s="238"/>
      <c r="QD4" s="238"/>
      <c r="QE4" s="238"/>
      <c r="QF4" s="238"/>
      <c r="QG4" s="238"/>
      <c r="QH4" s="238"/>
      <c r="QI4" s="238"/>
      <c r="QJ4" s="238"/>
      <c r="QK4" s="238"/>
      <c r="QL4" s="238"/>
      <c r="QM4" s="238"/>
      <c r="QN4" s="238"/>
      <c r="QO4" s="238"/>
      <c r="QP4" s="238"/>
      <c r="QQ4" s="238"/>
      <c r="QR4" s="238"/>
      <c r="QS4" s="238"/>
      <c r="QT4" s="238"/>
      <c r="QU4" s="238"/>
      <c r="QV4" s="238"/>
      <c r="QW4" s="238"/>
      <c r="QX4" s="238"/>
      <c r="QY4" s="238"/>
      <c r="QZ4" s="238"/>
      <c r="RA4" s="238"/>
      <c r="RB4" s="238"/>
      <c r="RC4" s="238"/>
      <c r="RD4" s="238"/>
      <c r="RE4" s="238"/>
      <c r="RF4" s="238"/>
      <c r="RG4" s="238"/>
      <c r="RH4" s="238"/>
      <c r="RI4" s="238"/>
      <c r="RJ4" s="238"/>
      <c r="RK4" s="238"/>
      <c r="RL4" s="238"/>
      <c r="RM4" s="238"/>
      <c r="RN4" s="238"/>
      <c r="RO4" s="238"/>
      <c r="RP4" s="238"/>
      <c r="RQ4" s="238"/>
      <c r="RR4" s="238"/>
      <c r="RS4" s="238"/>
      <c r="RT4" s="238"/>
      <c r="RU4" s="238"/>
      <c r="RV4" s="238"/>
      <c r="RW4" s="238"/>
      <c r="RX4" s="238"/>
      <c r="RY4" s="238"/>
      <c r="RZ4" s="238"/>
      <c r="SA4" s="238"/>
      <c r="SB4" s="238"/>
      <c r="SC4" s="238"/>
      <c r="SD4" s="238"/>
      <c r="SE4" s="238"/>
      <c r="SF4" s="238"/>
      <c r="SG4" s="238"/>
      <c r="SH4" s="238"/>
      <c r="SI4" s="238"/>
      <c r="SJ4" s="238"/>
      <c r="SK4" s="238"/>
      <c r="SL4" s="238"/>
      <c r="SM4" s="238"/>
      <c r="SN4" s="238"/>
      <c r="SO4" s="238"/>
      <c r="SP4" s="238"/>
      <c r="SQ4" s="238"/>
      <c r="SR4" s="238"/>
      <c r="SS4" s="238"/>
      <c r="ST4" s="238"/>
      <c r="SU4" s="238"/>
      <c r="SV4" s="238"/>
      <c r="SW4" s="238"/>
      <c r="SX4" s="238"/>
      <c r="SY4" s="238"/>
      <c r="SZ4" s="238"/>
      <c r="TA4" s="238"/>
      <c r="TB4" s="238"/>
      <c r="TC4" s="238"/>
      <c r="TD4" s="238"/>
      <c r="TE4" s="238"/>
      <c r="TF4" s="238"/>
      <c r="TG4" s="238"/>
      <c r="TH4" s="238"/>
      <c r="TI4" s="238"/>
      <c r="TJ4" s="238"/>
      <c r="TK4" s="238"/>
      <c r="TL4" s="238"/>
      <c r="TM4" s="238"/>
      <c r="TN4" s="238"/>
      <c r="TO4" s="238"/>
      <c r="TP4" s="238"/>
      <c r="TQ4" s="238"/>
      <c r="TR4" s="238"/>
      <c r="TS4" s="238"/>
      <c r="TT4" s="238"/>
      <c r="TU4" s="238"/>
      <c r="TV4" s="238"/>
      <c r="TW4" s="238"/>
      <c r="TX4" s="238"/>
      <c r="TY4" s="238"/>
      <c r="TZ4" s="238"/>
      <c r="UA4" s="238"/>
      <c r="UB4" s="238"/>
      <c r="UC4" s="238"/>
      <c r="UD4" s="238"/>
      <c r="UE4" s="238"/>
      <c r="UF4" s="238"/>
      <c r="UG4" s="238"/>
      <c r="UH4" s="238"/>
      <c r="UI4" s="238"/>
      <c r="UJ4" s="238"/>
      <c r="UK4" s="238"/>
      <c r="UL4" s="238"/>
      <c r="UM4" s="238"/>
      <c r="UN4" s="238"/>
      <c r="UO4" s="238"/>
      <c r="UP4" s="238"/>
      <c r="UQ4" s="238"/>
      <c r="UR4" s="238"/>
      <c r="US4" s="238"/>
      <c r="UT4" s="238"/>
      <c r="UU4" s="238"/>
      <c r="UV4" s="238"/>
      <c r="UW4" s="238"/>
      <c r="UX4" s="238"/>
      <c r="UY4" s="238"/>
      <c r="UZ4" s="238"/>
      <c r="VA4" s="238"/>
      <c r="VB4" s="238"/>
      <c r="VC4" s="238"/>
      <c r="VD4" s="238"/>
      <c r="VE4" s="238"/>
      <c r="VF4" s="238"/>
      <c r="VG4" s="238"/>
      <c r="VH4" s="238"/>
      <c r="VI4" s="238"/>
      <c r="VJ4" s="238"/>
      <c r="VK4" s="238"/>
      <c r="VL4" s="238"/>
      <c r="VM4" s="238"/>
      <c r="VN4" s="238"/>
      <c r="VO4" s="238"/>
      <c r="VP4" s="238"/>
      <c r="VQ4" s="238"/>
      <c r="VR4" s="238"/>
      <c r="VS4" s="238"/>
      <c r="VT4" s="238"/>
      <c r="VU4" s="238"/>
      <c r="VV4" s="238"/>
      <c r="VW4" s="238"/>
      <c r="VX4" s="238"/>
      <c r="VY4" s="238"/>
      <c r="VZ4" s="238"/>
      <c r="WA4" s="238"/>
      <c r="WB4" s="238"/>
      <c r="WC4" s="238"/>
      <c r="WD4" s="238"/>
      <c r="WE4" s="238"/>
      <c r="WF4" s="238"/>
      <c r="WG4" s="238"/>
      <c r="WH4" s="238"/>
      <c r="WI4" s="238"/>
      <c r="WJ4" s="238"/>
      <c r="WK4" s="238"/>
      <c r="WL4" s="238"/>
      <c r="WM4" s="238"/>
      <c r="WN4" s="238"/>
      <c r="WO4" s="238"/>
      <c r="WP4" s="238"/>
      <c r="WQ4" s="238"/>
      <c r="WR4" s="238"/>
      <c r="WS4" s="238"/>
      <c r="WT4" s="238"/>
      <c r="WU4" s="238"/>
      <c r="WV4" s="238"/>
      <c r="WW4" s="238"/>
      <c r="WX4" s="238"/>
      <c r="WY4" s="238"/>
      <c r="WZ4" s="238"/>
      <c r="XA4" s="238"/>
      <c r="XB4" s="238"/>
      <c r="XC4" s="238"/>
      <c r="XD4" s="238"/>
      <c r="XE4" s="238"/>
      <c r="XF4" s="238"/>
      <c r="XG4" s="238"/>
      <c r="XH4" s="238"/>
      <c r="XI4" s="238"/>
      <c r="XJ4" s="238"/>
      <c r="XK4" s="238"/>
      <c r="XL4" s="238"/>
      <c r="XM4" s="238"/>
      <c r="XN4" s="238"/>
      <c r="XO4" s="238"/>
      <c r="XP4" s="238"/>
      <c r="XQ4" s="238"/>
      <c r="XR4" s="238"/>
      <c r="XS4" s="238"/>
      <c r="XT4" s="238"/>
      <c r="XU4" s="238"/>
      <c r="XV4" s="238"/>
      <c r="XW4" s="238"/>
      <c r="XX4" s="238"/>
      <c r="XY4" s="238"/>
      <c r="XZ4" s="238"/>
      <c r="YA4" s="238"/>
      <c r="YB4" s="238"/>
      <c r="YC4" s="238"/>
      <c r="YD4" s="238"/>
      <c r="YE4" s="238"/>
      <c r="YF4" s="238"/>
      <c r="YG4" s="238"/>
      <c r="YH4" s="238"/>
      <c r="YI4" s="238"/>
      <c r="YJ4" s="238"/>
      <c r="YK4" s="238"/>
      <c r="YL4" s="238"/>
      <c r="YM4" s="238"/>
      <c r="YN4" s="238"/>
      <c r="YO4" s="238"/>
      <c r="YP4" s="238"/>
      <c r="YQ4" s="238"/>
      <c r="YR4" s="238"/>
      <c r="YS4" s="238"/>
      <c r="YT4" s="238"/>
      <c r="YU4" s="238"/>
      <c r="YV4" s="238"/>
      <c r="YW4" s="238"/>
      <c r="YX4" s="238"/>
      <c r="YY4" s="238"/>
      <c r="YZ4" s="238"/>
      <c r="ZA4" s="238"/>
      <c r="ZB4" s="238"/>
      <c r="ZC4" s="238"/>
      <c r="ZD4" s="238"/>
      <c r="ZE4" s="238"/>
      <c r="ZF4" s="238"/>
      <c r="ZG4" s="238"/>
      <c r="ZH4" s="238"/>
      <c r="ZI4" s="238"/>
      <c r="ZJ4" s="238"/>
      <c r="ZK4" s="238"/>
      <c r="ZL4" s="238"/>
      <c r="ZM4" s="238"/>
      <c r="ZN4" s="238"/>
      <c r="ZO4" s="238"/>
      <c r="ZP4" s="238"/>
      <c r="ZQ4" s="238"/>
      <c r="ZR4" s="238"/>
      <c r="ZS4" s="238"/>
      <c r="ZT4" s="238"/>
      <c r="ZU4" s="238"/>
      <c r="ZV4" s="238"/>
      <c r="ZW4" s="238"/>
      <c r="ZX4" s="238"/>
      <c r="ZY4" s="238"/>
      <c r="ZZ4" s="238"/>
      <c r="AAA4" s="238"/>
      <c r="AAB4" s="238"/>
      <c r="AAC4" s="238"/>
      <c r="AAD4" s="238"/>
      <c r="AAE4" s="238"/>
      <c r="AAF4" s="238"/>
      <c r="AAG4" s="238"/>
      <c r="AAH4" s="238"/>
      <c r="AAI4" s="238"/>
      <c r="AAJ4" s="238"/>
      <c r="AAK4" s="238"/>
      <c r="AAL4" s="238"/>
      <c r="AAM4" s="238"/>
      <c r="AAN4" s="238"/>
      <c r="AAO4" s="238"/>
      <c r="AAP4" s="238"/>
      <c r="AAQ4" s="238"/>
      <c r="AAR4" s="238"/>
      <c r="AAS4" s="238"/>
      <c r="AAT4" s="238"/>
      <c r="AAU4" s="238"/>
      <c r="AAV4" s="238"/>
      <c r="AAW4" s="238"/>
      <c r="AAX4" s="238"/>
      <c r="AAY4" s="238"/>
      <c r="AAZ4" s="238"/>
      <c r="ABA4" s="238"/>
      <c r="ABB4" s="238"/>
      <c r="ABC4" s="238"/>
      <c r="ABD4" s="238"/>
      <c r="ABE4" s="238"/>
      <c r="ABF4" s="238"/>
      <c r="ABG4" s="238"/>
      <c r="ABH4" s="238"/>
      <c r="ABI4" s="238"/>
      <c r="ABJ4" s="238"/>
      <c r="ABK4" s="238"/>
      <c r="ABL4" s="238"/>
      <c r="ABM4" s="238"/>
      <c r="ABN4" s="238"/>
      <c r="ABO4" s="238"/>
      <c r="ABP4" s="238"/>
      <c r="ABQ4" s="238"/>
      <c r="ABR4" s="238"/>
      <c r="ABS4" s="238"/>
      <c r="ABT4" s="238"/>
      <c r="ABU4" s="238"/>
      <c r="ABV4" s="238"/>
      <c r="ABW4" s="238"/>
      <c r="ABX4" s="238"/>
      <c r="ABY4" s="238"/>
      <c r="ABZ4" s="238"/>
      <c r="ACA4" s="238"/>
      <c r="ACB4" s="238"/>
      <c r="ACC4" s="238"/>
      <c r="ACD4" s="238"/>
      <c r="ACE4" s="238"/>
      <c r="ACF4" s="238"/>
      <c r="ACG4" s="238"/>
      <c r="ACH4" s="238"/>
      <c r="ACI4" s="238"/>
      <c r="ACJ4" s="238"/>
      <c r="ACK4" s="238"/>
      <c r="ACL4" s="238"/>
      <c r="ACM4" s="238"/>
      <c r="ACN4" s="238"/>
      <c r="ACO4" s="238"/>
      <c r="ACP4" s="238"/>
      <c r="ACQ4" s="238"/>
      <c r="ACR4" s="238"/>
      <c r="ACS4" s="238"/>
      <c r="ACT4" s="238"/>
      <c r="ACU4" s="238"/>
      <c r="ACV4" s="238"/>
      <c r="ACW4" s="238"/>
      <c r="ACX4" s="238"/>
      <c r="ACY4" s="238"/>
      <c r="ACZ4" s="238"/>
      <c r="ADA4" s="238"/>
      <c r="ADB4" s="238"/>
      <c r="ADC4" s="238"/>
      <c r="ADD4" s="238"/>
      <c r="ADE4" s="238"/>
      <c r="ADF4" s="238"/>
      <c r="ADG4" s="238"/>
      <c r="ADH4" s="238"/>
      <c r="ADI4" s="238"/>
      <c r="ADJ4" s="238"/>
      <c r="ADK4" s="238"/>
      <c r="ADL4" s="238"/>
      <c r="ADM4" s="238"/>
      <c r="ADN4" s="238"/>
      <c r="ADO4" s="238"/>
      <c r="ADP4" s="238"/>
      <c r="ADQ4" s="238"/>
      <c r="ADR4" s="238"/>
      <c r="ADS4" s="238"/>
      <c r="ADT4" s="238"/>
      <c r="ADU4" s="238"/>
      <c r="ADV4" s="238"/>
      <c r="ADW4" s="238"/>
      <c r="ADX4" s="238"/>
      <c r="ADY4" s="238"/>
      <c r="ADZ4" s="238"/>
      <c r="AEA4" s="238"/>
      <c r="AEB4" s="238"/>
      <c r="AEC4" s="238"/>
      <c r="AED4" s="238"/>
      <c r="AEE4" s="238"/>
      <c r="AEF4" s="238"/>
      <c r="AEG4" s="238"/>
      <c r="AEH4" s="238"/>
      <c r="AEI4" s="238"/>
      <c r="AEJ4" s="238"/>
      <c r="AEK4" s="238"/>
      <c r="AEL4" s="238"/>
      <c r="AEM4" s="238"/>
      <c r="AEN4" s="238"/>
      <c r="AEO4" s="238"/>
      <c r="AEP4" s="238"/>
      <c r="AEQ4" s="238"/>
      <c r="AER4" s="238"/>
      <c r="AES4" s="238"/>
      <c r="AET4" s="238"/>
      <c r="AEU4" s="238"/>
      <c r="AEV4" s="238"/>
      <c r="AEW4" s="238"/>
      <c r="AEX4" s="238"/>
      <c r="AEY4" s="238"/>
      <c r="AEZ4" s="238"/>
      <c r="AFA4" s="238"/>
      <c r="AFB4" s="238"/>
      <c r="AFC4" s="238"/>
      <c r="AFD4" s="238"/>
      <c r="AFE4" s="238"/>
      <c r="AFF4" s="238"/>
      <c r="AFG4" s="238"/>
      <c r="AFH4" s="238"/>
      <c r="AFI4" s="238"/>
      <c r="AFJ4" s="238"/>
      <c r="AFK4" s="238"/>
      <c r="AFL4" s="238"/>
      <c r="AFM4" s="238"/>
      <c r="AFN4" s="238"/>
      <c r="AFO4" s="238"/>
      <c r="AFP4" s="238"/>
      <c r="AFQ4" s="238"/>
      <c r="AFR4" s="238"/>
      <c r="AFS4" s="238"/>
      <c r="AFT4" s="238"/>
      <c r="AFU4" s="238"/>
      <c r="AFV4" s="238"/>
      <c r="AFW4" s="238"/>
      <c r="AFX4" s="238"/>
      <c r="AFY4" s="238"/>
      <c r="AFZ4" s="238"/>
      <c r="AGA4" s="238"/>
      <c r="AGB4" s="238"/>
      <c r="AGC4" s="238"/>
      <c r="AGD4" s="238"/>
      <c r="AGE4" s="238"/>
      <c r="AGF4" s="238"/>
      <c r="AGG4" s="238"/>
      <c r="AGH4" s="238"/>
      <c r="AGI4" s="238"/>
      <c r="AGJ4" s="238"/>
      <c r="AGK4" s="238"/>
      <c r="AGL4" s="238"/>
      <c r="AGM4" s="238"/>
      <c r="AGN4" s="238"/>
      <c r="AGO4" s="238"/>
      <c r="AGP4" s="238"/>
      <c r="AGQ4" s="238"/>
      <c r="AGR4" s="238"/>
      <c r="AGS4" s="238"/>
      <c r="AGT4" s="238"/>
      <c r="AGU4" s="238"/>
      <c r="AGV4" s="238"/>
      <c r="AGW4" s="238"/>
      <c r="AGX4" s="238"/>
      <c r="AGY4" s="238"/>
      <c r="AGZ4" s="238"/>
      <c r="AHA4" s="238"/>
      <c r="AHB4" s="238"/>
      <c r="AHC4" s="238"/>
      <c r="AHD4" s="238"/>
      <c r="AHE4" s="238"/>
      <c r="AHF4" s="238"/>
      <c r="AHG4" s="238"/>
      <c r="AHH4" s="238"/>
      <c r="AHI4" s="238"/>
      <c r="AHJ4" s="238"/>
      <c r="AHK4" s="238"/>
      <c r="AHL4" s="238"/>
      <c r="AHM4" s="238"/>
      <c r="AHN4" s="238"/>
      <c r="AHO4" s="238"/>
      <c r="AHP4" s="238"/>
      <c r="AHQ4" s="238"/>
      <c r="AHR4" s="238"/>
      <c r="AHS4" s="238"/>
      <c r="AHT4" s="238"/>
      <c r="AHU4" s="238"/>
      <c r="AHV4" s="238"/>
      <c r="AHW4" s="238"/>
      <c r="AHX4" s="238"/>
      <c r="AHY4" s="238"/>
      <c r="AHZ4" s="238"/>
      <c r="AIA4" s="238"/>
      <c r="AIB4" s="238"/>
      <c r="AIC4" s="238"/>
      <c r="AID4" s="238"/>
      <c r="AIE4" s="238"/>
      <c r="AIF4" s="238"/>
      <c r="AIG4" s="238"/>
      <c r="AIH4" s="238"/>
      <c r="AII4" s="238"/>
      <c r="AIJ4" s="238"/>
      <c r="AIK4" s="238"/>
      <c r="AIL4" s="238"/>
      <c r="AIM4" s="238"/>
      <c r="AIN4" s="238"/>
      <c r="AIO4" s="238"/>
      <c r="AIP4" s="238"/>
      <c r="AIQ4" s="238"/>
      <c r="AIR4" s="238"/>
      <c r="AIS4" s="238"/>
      <c r="AIT4" s="238"/>
      <c r="AIU4" s="238"/>
      <c r="AIV4" s="238"/>
      <c r="AIW4" s="238"/>
      <c r="AIX4" s="238"/>
      <c r="AIY4" s="238"/>
      <c r="AIZ4" s="238"/>
      <c r="AJA4" s="238"/>
      <c r="AJB4" s="238"/>
      <c r="AJC4" s="238"/>
      <c r="AJD4" s="238"/>
      <c r="AJE4" s="238"/>
      <c r="AJF4" s="238"/>
      <c r="AJG4" s="238"/>
      <c r="AJH4" s="238"/>
      <c r="AJI4" s="238"/>
      <c r="AJJ4" s="238"/>
      <c r="AJK4" s="238"/>
      <c r="AJL4" s="238"/>
      <c r="AJM4" s="238"/>
      <c r="AJN4" s="238"/>
      <c r="AJO4" s="238"/>
      <c r="AJP4" s="238"/>
      <c r="AJQ4" s="238"/>
      <c r="AJR4" s="238"/>
      <c r="AJS4" s="238"/>
      <c r="AJT4" s="238"/>
      <c r="AJU4" s="238"/>
      <c r="AJV4" s="238"/>
      <c r="AJW4" s="238"/>
      <c r="AJX4" s="238"/>
      <c r="AJY4" s="238"/>
      <c r="AJZ4" s="238"/>
      <c r="AKA4" s="238"/>
      <c r="AKB4" s="238"/>
      <c r="AKC4" s="238"/>
      <c r="AKD4" s="238"/>
      <c r="AKE4" s="238"/>
      <c r="AKF4" s="238"/>
      <c r="AKG4" s="238"/>
      <c r="AKH4" s="238"/>
      <c r="AKI4" s="238"/>
      <c r="AKJ4" s="238"/>
      <c r="AKK4" s="238"/>
      <c r="AKL4" s="238"/>
      <c r="AKM4" s="238"/>
      <c r="AKN4" s="238"/>
      <c r="AKO4" s="238"/>
      <c r="AKP4" s="238"/>
    </row>
    <row r="5" spans="1:978" ht="25.5" x14ac:dyDescent="0.25">
      <c r="A5" s="310"/>
      <c r="B5" s="310"/>
      <c r="C5" s="345"/>
      <c r="D5" s="346"/>
      <c r="E5" s="293"/>
      <c r="F5" s="16">
        <v>540238</v>
      </c>
      <c r="G5" s="21" t="s">
        <v>385</v>
      </c>
      <c r="H5" s="21" t="s">
        <v>310</v>
      </c>
      <c r="I5" s="244"/>
      <c r="J5" s="91">
        <v>30</v>
      </c>
      <c r="K5" s="293"/>
      <c r="L5" s="287"/>
      <c r="M5" s="16">
        <v>2</v>
      </c>
      <c r="N5" s="16">
        <v>28</v>
      </c>
      <c r="O5" s="16">
        <v>14</v>
      </c>
      <c r="P5" s="16">
        <v>10</v>
      </c>
      <c r="Q5" s="16">
        <v>8</v>
      </c>
      <c r="R5" s="16">
        <v>13</v>
      </c>
      <c r="S5" s="16">
        <v>10</v>
      </c>
      <c r="T5" s="16">
        <v>42</v>
      </c>
      <c r="U5" s="16">
        <v>74</v>
      </c>
      <c r="V5" s="16">
        <v>118</v>
      </c>
      <c r="W5" s="16">
        <v>151</v>
      </c>
      <c r="X5" s="16">
        <v>138</v>
      </c>
      <c r="Y5" s="16">
        <v>146</v>
      </c>
      <c r="Z5" s="16">
        <v>153</v>
      </c>
      <c r="AA5" s="16">
        <v>146</v>
      </c>
      <c r="AB5" s="16">
        <v>151</v>
      </c>
      <c r="AC5" s="16">
        <v>136</v>
      </c>
      <c r="AD5" s="16">
        <v>140</v>
      </c>
      <c r="AE5" s="16">
        <v>142</v>
      </c>
      <c r="AF5" s="16">
        <v>112</v>
      </c>
      <c r="AG5" s="16">
        <v>90</v>
      </c>
      <c r="AH5" s="16">
        <v>68</v>
      </c>
      <c r="AI5" s="16">
        <v>64</v>
      </c>
      <c r="AJ5" s="16">
        <v>60</v>
      </c>
      <c r="AK5" s="16">
        <v>36</v>
      </c>
      <c r="AL5" s="16">
        <v>1969</v>
      </c>
      <c r="AM5" s="293"/>
      <c r="AN5" s="265"/>
      <c r="AO5" s="265"/>
      <c r="AP5" s="265"/>
      <c r="AQ5" s="265"/>
      <c r="AR5" s="265"/>
      <c r="AS5" s="265"/>
      <c r="AT5" s="265"/>
      <c r="AU5" s="265"/>
      <c r="AV5" s="265"/>
      <c r="AW5" s="265"/>
      <c r="AX5" s="265"/>
      <c r="AY5" s="265"/>
      <c r="AZ5" s="265"/>
      <c r="BA5" s="265"/>
      <c r="BB5" s="265"/>
      <c r="BC5" s="265"/>
      <c r="BD5" s="265"/>
      <c r="BE5" s="265"/>
      <c r="BF5" s="265"/>
      <c r="BG5" s="265"/>
      <c r="BH5" s="265"/>
      <c r="BI5" s="265"/>
      <c r="BJ5" s="265"/>
      <c r="BK5" s="265"/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4"/>
      <c r="BW5" s="244"/>
      <c r="BX5" s="244"/>
      <c r="BY5" s="244"/>
      <c r="BZ5" s="244"/>
      <c r="CA5" s="244"/>
      <c r="CB5" s="244"/>
      <c r="CC5" s="244"/>
      <c r="CD5" s="244"/>
      <c r="CE5" s="244"/>
      <c r="CF5" s="244"/>
      <c r="CG5" s="244"/>
      <c r="CH5" s="244"/>
      <c r="CI5" s="244"/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4"/>
      <c r="CU5" s="244"/>
      <c r="CV5" s="244"/>
      <c r="CW5" s="244"/>
      <c r="CX5" s="244"/>
      <c r="CY5" s="244"/>
      <c r="CZ5" s="244"/>
      <c r="DA5" s="244"/>
      <c r="DB5" s="244"/>
      <c r="DC5" s="244"/>
      <c r="DD5" s="244"/>
      <c r="DE5" s="244"/>
      <c r="DF5" s="244"/>
      <c r="DG5" s="244"/>
      <c r="DH5" s="244"/>
      <c r="DI5" s="244"/>
      <c r="DJ5" s="244"/>
      <c r="DK5" s="244"/>
      <c r="DL5" s="244"/>
      <c r="DM5" s="244"/>
      <c r="DN5" s="244"/>
      <c r="DO5" s="244"/>
      <c r="DP5" s="244"/>
      <c r="DQ5" s="244"/>
      <c r="DR5" s="244"/>
      <c r="DS5" s="244"/>
      <c r="DT5" s="244"/>
      <c r="DU5" s="244"/>
      <c r="DV5" s="244"/>
      <c r="DW5" s="244"/>
      <c r="DX5" s="244"/>
      <c r="DY5" s="244"/>
      <c r="DZ5" s="244"/>
      <c r="EA5" s="244"/>
      <c r="EB5" s="244"/>
      <c r="EC5" s="244"/>
      <c r="ED5" s="244"/>
      <c r="EE5" s="253"/>
      <c r="EF5" s="238"/>
      <c r="EG5" s="238"/>
      <c r="EH5" s="238"/>
      <c r="EI5" s="238"/>
      <c r="EJ5" s="238"/>
      <c r="EK5" s="238"/>
      <c r="EL5" s="238"/>
      <c r="EM5" s="238"/>
      <c r="EN5" s="238"/>
      <c r="EO5" s="238"/>
      <c r="EP5" s="238"/>
      <c r="EQ5" s="238"/>
      <c r="ER5" s="238"/>
      <c r="ES5" s="238"/>
      <c r="ET5" s="238"/>
      <c r="EU5" s="238"/>
      <c r="EV5" s="238"/>
      <c r="EW5" s="238"/>
      <c r="EX5" s="238"/>
      <c r="EY5" s="238"/>
      <c r="EZ5" s="238"/>
      <c r="FA5" s="238"/>
      <c r="FB5" s="238"/>
      <c r="FC5" s="238"/>
      <c r="FD5" s="238"/>
      <c r="FE5" s="238"/>
      <c r="FF5" s="238"/>
      <c r="FG5" s="238"/>
      <c r="FH5" s="238"/>
      <c r="FI5" s="238"/>
      <c r="FJ5" s="238"/>
      <c r="FK5" s="238"/>
      <c r="FL5" s="238"/>
      <c r="FM5" s="238"/>
      <c r="FN5" s="238"/>
      <c r="FO5" s="238"/>
      <c r="FP5" s="238"/>
      <c r="FQ5" s="238"/>
      <c r="FR5" s="238"/>
      <c r="FS5" s="238"/>
      <c r="FT5" s="238"/>
      <c r="FU5" s="238"/>
      <c r="FV5" s="238"/>
      <c r="FW5" s="238"/>
      <c r="FX5" s="238"/>
      <c r="FY5" s="238"/>
      <c r="FZ5" s="238"/>
      <c r="GA5" s="238"/>
      <c r="GB5" s="238"/>
      <c r="GC5" s="238"/>
      <c r="GD5" s="238"/>
      <c r="GE5" s="238"/>
      <c r="GF5" s="238"/>
      <c r="GG5" s="238"/>
      <c r="GH5" s="238"/>
      <c r="GI5" s="238"/>
      <c r="GJ5" s="238"/>
      <c r="GK5" s="238"/>
      <c r="GL5" s="238"/>
      <c r="GM5" s="238"/>
      <c r="GN5" s="238"/>
      <c r="GO5" s="238"/>
      <c r="GP5" s="238"/>
      <c r="GQ5" s="238"/>
      <c r="GR5" s="238"/>
      <c r="GS5" s="238"/>
      <c r="GT5" s="238"/>
      <c r="GU5" s="238"/>
      <c r="GV5" s="238"/>
      <c r="GW5" s="238"/>
      <c r="GX5" s="238"/>
      <c r="GY5" s="238"/>
      <c r="GZ5" s="238"/>
      <c r="HA5" s="238"/>
      <c r="HB5" s="238"/>
      <c r="HC5" s="238"/>
      <c r="HD5" s="238"/>
      <c r="HE5" s="238"/>
      <c r="HF5" s="238"/>
      <c r="HG5" s="238"/>
      <c r="HH5" s="238"/>
      <c r="HI5" s="238"/>
      <c r="HJ5" s="238"/>
      <c r="HK5" s="238"/>
      <c r="HL5" s="238"/>
      <c r="HM5" s="238"/>
      <c r="HN5" s="238"/>
      <c r="HO5" s="238"/>
      <c r="HP5" s="238"/>
      <c r="HQ5" s="238"/>
      <c r="HR5" s="238"/>
      <c r="HS5" s="238"/>
      <c r="HT5" s="238"/>
      <c r="HU5" s="238"/>
      <c r="HV5" s="238"/>
      <c r="HW5" s="238"/>
      <c r="HX5" s="238"/>
      <c r="HY5" s="238"/>
      <c r="HZ5" s="238"/>
      <c r="IA5" s="238"/>
      <c r="IB5" s="238"/>
      <c r="IC5" s="238"/>
      <c r="ID5" s="238"/>
      <c r="IE5" s="238"/>
      <c r="IF5" s="238"/>
      <c r="IG5" s="238"/>
      <c r="IH5" s="238"/>
      <c r="II5" s="238"/>
      <c r="IJ5" s="238"/>
      <c r="IK5" s="238"/>
      <c r="IL5" s="238"/>
      <c r="IM5" s="238"/>
      <c r="IN5" s="238"/>
      <c r="IO5" s="238"/>
      <c r="IP5" s="238"/>
      <c r="IQ5" s="238"/>
      <c r="IR5" s="238"/>
      <c r="IS5" s="238"/>
      <c r="IT5" s="238"/>
      <c r="IU5" s="238"/>
      <c r="IV5" s="238"/>
      <c r="IW5" s="238"/>
      <c r="IX5" s="238"/>
      <c r="IY5" s="238"/>
      <c r="IZ5" s="238"/>
      <c r="JA5" s="238"/>
      <c r="JB5" s="238"/>
      <c r="JC5" s="238"/>
      <c r="JD5" s="238"/>
      <c r="JE5" s="238"/>
      <c r="JF5" s="238"/>
      <c r="JG5" s="238"/>
      <c r="JH5" s="238"/>
      <c r="JI5" s="238"/>
      <c r="JJ5" s="238"/>
      <c r="JK5" s="238"/>
      <c r="JL5" s="238"/>
      <c r="JM5" s="238"/>
      <c r="JN5" s="238"/>
      <c r="JO5" s="238"/>
      <c r="JP5" s="238"/>
      <c r="JQ5" s="238"/>
      <c r="JR5" s="238"/>
      <c r="JS5" s="238"/>
      <c r="JT5" s="238"/>
      <c r="JU5" s="238"/>
      <c r="JV5" s="238"/>
      <c r="JW5" s="238"/>
      <c r="JX5" s="238"/>
      <c r="JY5" s="238"/>
      <c r="JZ5" s="238"/>
      <c r="KA5" s="238"/>
      <c r="KB5" s="238"/>
      <c r="KC5" s="238"/>
      <c r="KD5" s="238"/>
      <c r="KE5" s="238"/>
      <c r="KF5" s="238"/>
      <c r="KG5" s="238"/>
      <c r="KH5" s="238"/>
      <c r="KI5" s="238"/>
      <c r="KJ5" s="238"/>
      <c r="KK5" s="238"/>
      <c r="KL5" s="238"/>
      <c r="KM5" s="238"/>
      <c r="KN5" s="238"/>
      <c r="KO5" s="238"/>
      <c r="KP5" s="238"/>
      <c r="KQ5" s="238"/>
      <c r="KR5" s="238"/>
      <c r="KS5" s="238"/>
      <c r="KT5" s="238"/>
      <c r="KU5" s="238"/>
      <c r="KV5" s="238"/>
      <c r="KW5" s="238"/>
      <c r="KX5" s="238"/>
      <c r="KY5" s="238"/>
      <c r="KZ5" s="238"/>
      <c r="LA5" s="238"/>
      <c r="LB5" s="238"/>
      <c r="LC5" s="238"/>
      <c r="LD5" s="238"/>
      <c r="LE5" s="238"/>
      <c r="LF5" s="238"/>
      <c r="LG5" s="238"/>
      <c r="LH5" s="238"/>
      <c r="LI5" s="238"/>
      <c r="LJ5" s="238"/>
      <c r="LK5" s="238"/>
      <c r="LL5" s="238"/>
      <c r="LM5" s="238"/>
      <c r="LN5" s="238"/>
      <c r="LO5" s="238"/>
      <c r="LP5" s="238"/>
      <c r="LQ5" s="238"/>
      <c r="LR5" s="238"/>
      <c r="LS5" s="238"/>
      <c r="LT5" s="238"/>
      <c r="LU5" s="238"/>
      <c r="LV5" s="238"/>
      <c r="LW5" s="238"/>
      <c r="LX5" s="238"/>
      <c r="LY5" s="238"/>
      <c r="LZ5" s="238"/>
      <c r="MA5" s="238"/>
      <c r="MB5" s="238"/>
      <c r="MC5" s="238"/>
      <c r="MD5" s="238"/>
      <c r="ME5" s="238"/>
      <c r="MF5" s="238"/>
      <c r="MG5" s="238"/>
      <c r="MH5" s="238"/>
      <c r="MI5" s="238"/>
      <c r="MJ5" s="238"/>
      <c r="MK5" s="238"/>
      <c r="ML5" s="238"/>
      <c r="MM5" s="238"/>
      <c r="MN5" s="238"/>
      <c r="MO5" s="238"/>
      <c r="MP5" s="238"/>
      <c r="MQ5" s="238"/>
      <c r="MR5" s="238"/>
      <c r="MS5" s="238"/>
      <c r="MT5" s="238"/>
      <c r="MU5" s="238"/>
      <c r="MV5" s="238"/>
      <c r="MW5" s="238"/>
      <c r="MX5" s="238"/>
      <c r="MY5" s="238"/>
      <c r="MZ5" s="238"/>
      <c r="NA5" s="238"/>
      <c r="NB5" s="238"/>
      <c r="NC5" s="238"/>
      <c r="ND5" s="238"/>
      <c r="NE5" s="238"/>
      <c r="NF5" s="238"/>
      <c r="NG5" s="238"/>
      <c r="NH5" s="238"/>
      <c r="NI5" s="238"/>
      <c r="NJ5" s="238"/>
      <c r="NK5" s="238"/>
      <c r="NL5" s="238"/>
      <c r="NM5" s="238"/>
      <c r="NN5" s="238"/>
      <c r="NO5" s="238"/>
      <c r="NP5" s="238"/>
      <c r="NQ5" s="238"/>
      <c r="NR5" s="238"/>
      <c r="NS5" s="238"/>
      <c r="NT5" s="238"/>
      <c r="NU5" s="238"/>
      <c r="NV5" s="238"/>
      <c r="NW5" s="238"/>
      <c r="NX5" s="238"/>
      <c r="NY5" s="238"/>
      <c r="NZ5" s="238"/>
      <c r="OA5" s="238"/>
      <c r="OB5" s="238"/>
      <c r="OC5" s="238"/>
      <c r="OD5" s="238"/>
      <c r="OE5" s="238"/>
      <c r="OF5" s="238"/>
      <c r="OG5" s="238"/>
      <c r="OH5" s="238"/>
      <c r="OI5" s="238"/>
      <c r="OJ5" s="238"/>
      <c r="OK5" s="238"/>
      <c r="OL5" s="238"/>
      <c r="OM5" s="238"/>
      <c r="ON5" s="238"/>
      <c r="OO5" s="238"/>
      <c r="OP5" s="238"/>
      <c r="OQ5" s="238"/>
      <c r="OR5" s="238"/>
      <c r="OS5" s="238"/>
      <c r="OT5" s="238"/>
      <c r="OU5" s="238"/>
      <c r="OV5" s="238"/>
      <c r="OW5" s="238"/>
      <c r="OX5" s="238"/>
      <c r="OY5" s="238"/>
      <c r="OZ5" s="238"/>
      <c r="PA5" s="238"/>
      <c r="PB5" s="238"/>
      <c r="PC5" s="238"/>
      <c r="PD5" s="238"/>
      <c r="PE5" s="238"/>
      <c r="PF5" s="238"/>
      <c r="PG5" s="238"/>
      <c r="PH5" s="238"/>
      <c r="PI5" s="238"/>
      <c r="PJ5" s="238"/>
      <c r="PK5" s="238"/>
      <c r="PL5" s="238"/>
      <c r="PM5" s="238"/>
      <c r="PN5" s="238"/>
      <c r="PO5" s="238"/>
      <c r="PP5" s="238"/>
      <c r="PQ5" s="238"/>
      <c r="PR5" s="238"/>
      <c r="PS5" s="238"/>
      <c r="PT5" s="238"/>
      <c r="PU5" s="238"/>
      <c r="PV5" s="238"/>
      <c r="PW5" s="238"/>
      <c r="PX5" s="238"/>
      <c r="PY5" s="238"/>
      <c r="PZ5" s="238"/>
      <c r="QA5" s="238"/>
      <c r="QB5" s="238"/>
      <c r="QC5" s="238"/>
      <c r="QD5" s="238"/>
      <c r="QE5" s="238"/>
      <c r="QF5" s="238"/>
      <c r="QG5" s="238"/>
      <c r="QH5" s="238"/>
      <c r="QI5" s="238"/>
      <c r="QJ5" s="238"/>
      <c r="QK5" s="238"/>
      <c r="QL5" s="238"/>
      <c r="QM5" s="238"/>
      <c r="QN5" s="238"/>
      <c r="QO5" s="238"/>
      <c r="QP5" s="238"/>
      <c r="QQ5" s="238"/>
      <c r="QR5" s="238"/>
      <c r="QS5" s="238"/>
      <c r="QT5" s="238"/>
      <c r="QU5" s="238"/>
      <c r="QV5" s="238"/>
      <c r="QW5" s="238"/>
      <c r="QX5" s="238"/>
      <c r="QY5" s="238"/>
      <c r="QZ5" s="238"/>
      <c r="RA5" s="238"/>
      <c r="RB5" s="238"/>
      <c r="RC5" s="238"/>
      <c r="RD5" s="238"/>
      <c r="RE5" s="238"/>
      <c r="RF5" s="238"/>
      <c r="RG5" s="238"/>
      <c r="RH5" s="238"/>
      <c r="RI5" s="238"/>
      <c r="RJ5" s="238"/>
      <c r="RK5" s="238"/>
      <c r="RL5" s="238"/>
      <c r="RM5" s="238"/>
      <c r="RN5" s="238"/>
      <c r="RO5" s="238"/>
      <c r="RP5" s="238"/>
      <c r="RQ5" s="238"/>
      <c r="RR5" s="238"/>
      <c r="RS5" s="238"/>
      <c r="RT5" s="238"/>
      <c r="RU5" s="238"/>
      <c r="RV5" s="238"/>
      <c r="RW5" s="238"/>
      <c r="RX5" s="238"/>
      <c r="RY5" s="238"/>
      <c r="RZ5" s="238"/>
      <c r="SA5" s="238"/>
      <c r="SB5" s="238"/>
      <c r="SC5" s="238"/>
      <c r="SD5" s="238"/>
      <c r="SE5" s="238"/>
      <c r="SF5" s="238"/>
      <c r="SG5" s="238"/>
      <c r="SH5" s="238"/>
      <c r="SI5" s="238"/>
      <c r="SJ5" s="238"/>
      <c r="SK5" s="238"/>
      <c r="SL5" s="238"/>
      <c r="SM5" s="238"/>
      <c r="SN5" s="238"/>
      <c r="SO5" s="238"/>
      <c r="SP5" s="238"/>
      <c r="SQ5" s="238"/>
      <c r="SR5" s="238"/>
      <c r="SS5" s="238"/>
      <c r="ST5" s="238"/>
      <c r="SU5" s="238"/>
      <c r="SV5" s="238"/>
      <c r="SW5" s="238"/>
      <c r="SX5" s="238"/>
      <c r="SY5" s="238"/>
      <c r="SZ5" s="238"/>
      <c r="TA5" s="238"/>
      <c r="TB5" s="238"/>
      <c r="TC5" s="238"/>
      <c r="TD5" s="238"/>
      <c r="TE5" s="238"/>
      <c r="TF5" s="238"/>
      <c r="TG5" s="238"/>
      <c r="TH5" s="238"/>
      <c r="TI5" s="238"/>
      <c r="TJ5" s="238"/>
      <c r="TK5" s="238"/>
      <c r="TL5" s="238"/>
      <c r="TM5" s="238"/>
      <c r="TN5" s="238"/>
      <c r="TO5" s="238"/>
      <c r="TP5" s="238"/>
      <c r="TQ5" s="238"/>
      <c r="TR5" s="238"/>
      <c r="TS5" s="238"/>
      <c r="TT5" s="238"/>
      <c r="TU5" s="238"/>
      <c r="TV5" s="238"/>
      <c r="TW5" s="238"/>
      <c r="TX5" s="238"/>
      <c r="TY5" s="238"/>
      <c r="TZ5" s="238"/>
      <c r="UA5" s="238"/>
      <c r="UB5" s="238"/>
      <c r="UC5" s="238"/>
      <c r="UD5" s="238"/>
      <c r="UE5" s="238"/>
      <c r="UF5" s="238"/>
      <c r="UG5" s="238"/>
      <c r="UH5" s="238"/>
      <c r="UI5" s="238"/>
      <c r="UJ5" s="238"/>
      <c r="UK5" s="238"/>
      <c r="UL5" s="238"/>
      <c r="UM5" s="238"/>
      <c r="UN5" s="238"/>
      <c r="UO5" s="238"/>
      <c r="UP5" s="238"/>
      <c r="UQ5" s="238"/>
      <c r="UR5" s="238"/>
      <c r="US5" s="238"/>
      <c r="UT5" s="238"/>
      <c r="UU5" s="238"/>
      <c r="UV5" s="238"/>
      <c r="UW5" s="238"/>
      <c r="UX5" s="238"/>
      <c r="UY5" s="238"/>
      <c r="UZ5" s="238"/>
      <c r="VA5" s="238"/>
      <c r="VB5" s="238"/>
      <c r="VC5" s="238"/>
      <c r="VD5" s="238"/>
      <c r="VE5" s="238"/>
      <c r="VF5" s="238"/>
      <c r="VG5" s="238"/>
      <c r="VH5" s="238"/>
      <c r="VI5" s="238"/>
      <c r="VJ5" s="238"/>
      <c r="VK5" s="238"/>
      <c r="VL5" s="238"/>
      <c r="VM5" s="238"/>
      <c r="VN5" s="238"/>
      <c r="VO5" s="238"/>
      <c r="VP5" s="238"/>
      <c r="VQ5" s="238"/>
      <c r="VR5" s="238"/>
      <c r="VS5" s="238"/>
      <c r="VT5" s="238"/>
      <c r="VU5" s="238"/>
      <c r="VV5" s="238"/>
      <c r="VW5" s="238"/>
      <c r="VX5" s="238"/>
      <c r="VY5" s="238"/>
      <c r="VZ5" s="238"/>
      <c r="WA5" s="238"/>
      <c r="WB5" s="238"/>
      <c r="WC5" s="238"/>
      <c r="WD5" s="238"/>
      <c r="WE5" s="238"/>
      <c r="WF5" s="238"/>
      <c r="WG5" s="238"/>
      <c r="WH5" s="238"/>
      <c r="WI5" s="238"/>
      <c r="WJ5" s="238"/>
      <c r="WK5" s="238"/>
      <c r="WL5" s="238"/>
      <c r="WM5" s="238"/>
      <c r="WN5" s="238"/>
      <c r="WO5" s="238"/>
      <c r="WP5" s="238"/>
      <c r="WQ5" s="238"/>
      <c r="WR5" s="238"/>
      <c r="WS5" s="238"/>
      <c r="WT5" s="238"/>
      <c r="WU5" s="238"/>
      <c r="WV5" s="238"/>
      <c r="WW5" s="238"/>
      <c r="WX5" s="238"/>
      <c r="WY5" s="238"/>
      <c r="WZ5" s="238"/>
      <c r="XA5" s="238"/>
      <c r="XB5" s="238"/>
      <c r="XC5" s="238"/>
      <c r="XD5" s="238"/>
      <c r="XE5" s="238"/>
      <c r="XF5" s="238"/>
      <c r="XG5" s="238"/>
      <c r="XH5" s="238"/>
      <c r="XI5" s="238"/>
      <c r="XJ5" s="238"/>
      <c r="XK5" s="238"/>
      <c r="XL5" s="238"/>
      <c r="XM5" s="238"/>
      <c r="XN5" s="238"/>
      <c r="XO5" s="238"/>
      <c r="XP5" s="238"/>
      <c r="XQ5" s="238"/>
      <c r="XR5" s="238"/>
      <c r="XS5" s="238"/>
      <c r="XT5" s="238"/>
      <c r="XU5" s="238"/>
      <c r="XV5" s="238"/>
      <c r="XW5" s="238"/>
      <c r="XX5" s="238"/>
      <c r="XY5" s="238"/>
      <c r="XZ5" s="238"/>
      <c r="YA5" s="238"/>
      <c r="YB5" s="238"/>
      <c r="YC5" s="238"/>
      <c r="YD5" s="238"/>
      <c r="YE5" s="238"/>
      <c r="YF5" s="238"/>
      <c r="YG5" s="238"/>
      <c r="YH5" s="238"/>
      <c r="YI5" s="238"/>
      <c r="YJ5" s="238"/>
      <c r="YK5" s="238"/>
      <c r="YL5" s="238"/>
      <c r="YM5" s="238"/>
      <c r="YN5" s="238"/>
      <c r="YO5" s="238"/>
      <c r="YP5" s="238"/>
      <c r="YQ5" s="238"/>
      <c r="YR5" s="238"/>
      <c r="YS5" s="238"/>
      <c r="YT5" s="238"/>
      <c r="YU5" s="238"/>
      <c r="YV5" s="238"/>
      <c r="YW5" s="238"/>
      <c r="YX5" s="238"/>
      <c r="YY5" s="238"/>
      <c r="YZ5" s="238"/>
      <c r="ZA5" s="238"/>
      <c r="ZB5" s="238"/>
      <c r="ZC5" s="238"/>
      <c r="ZD5" s="238"/>
      <c r="ZE5" s="238"/>
      <c r="ZF5" s="238"/>
      <c r="ZG5" s="238"/>
      <c r="ZH5" s="238"/>
      <c r="ZI5" s="238"/>
      <c r="ZJ5" s="238"/>
      <c r="ZK5" s="238"/>
      <c r="ZL5" s="238"/>
      <c r="ZM5" s="238"/>
      <c r="ZN5" s="238"/>
      <c r="ZO5" s="238"/>
      <c r="ZP5" s="238"/>
      <c r="ZQ5" s="238"/>
      <c r="ZR5" s="238"/>
      <c r="ZS5" s="238"/>
      <c r="ZT5" s="238"/>
      <c r="ZU5" s="238"/>
      <c r="ZV5" s="238"/>
      <c r="ZW5" s="238"/>
      <c r="ZX5" s="238"/>
      <c r="ZY5" s="238"/>
      <c r="ZZ5" s="238"/>
      <c r="AAA5" s="238"/>
      <c r="AAB5" s="238"/>
      <c r="AAC5" s="238"/>
      <c r="AAD5" s="238"/>
      <c r="AAE5" s="238"/>
      <c r="AAF5" s="238"/>
      <c r="AAG5" s="238"/>
      <c r="AAH5" s="238"/>
      <c r="AAI5" s="238"/>
      <c r="AAJ5" s="238"/>
      <c r="AAK5" s="238"/>
      <c r="AAL5" s="238"/>
      <c r="AAM5" s="238"/>
      <c r="AAN5" s="238"/>
      <c r="AAO5" s="238"/>
      <c r="AAP5" s="238"/>
      <c r="AAQ5" s="238"/>
      <c r="AAR5" s="238"/>
      <c r="AAS5" s="238"/>
      <c r="AAT5" s="238"/>
      <c r="AAU5" s="238"/>
      <c r="AAV5" s="238"/>
      <c r="AAW5" s="238"/>
      <c r="AAX5" s="238"/>
      <c r="AAY5" s="238"/>
      <c r="AAZ5" s="238"/>
      <c r="ABA5" s="238"/>
      <c r="ABB5" s="238"/>
      <c r="ABC5" s="238"/>
      <c r="ABD5" s="238"/>
      <c r="ABE5" s="238"/>
      <c r="ABF5" s="238"/>
      <c r="ABG5" s="238"/>
      <c r="ABH5" s="238"/>
      <c r="ABI5" s="238"/>
      <c r="ABJ5" s="238"/>
      <c r="ABK5" s="238"/>
      <c r="ABL5" s="238"/>
      <c r="ABM5" s="238"/>
      <c r="ABN5" s="238"/>
      <c r="ABO5" s="238"/>
      <c r="ABP5" s="238"/>
      <c r="ABQ5" s="238"/>
      <c r="ABR5" s="238"/>
      <c r="ABS5" s="238"/>
      <c r="ABT5" s="238"/>
      <c r="ABU5" s="238"/>
      <c r="ABV5" s="238"/>
      <c r="ABW5" s="238"/>
      <c r="ABX5" s="238"/>
      <c r="ABY5" s="238"/>
      <c r="ABZ5" s="238"/>
      <c r="ACA5" s="238"/>
      <c r="ACB5" s="238"/>
      <c r="ACC5" s="238"/>
      <c r="ACD5" s="238"/>
      <c r="ACE5" s="238"/>
      <c r="ACF5" s="238"/>
      <c r="ACG5" s="238"/>
      <c r="ACH5" s="238"/>
      <c r="ACI5" s="238"/>
      <c r="ACJ5" s="238"/>
      <c r="ACK5" s="238"/>
      <c r="ACL5" s="238"/>
      <c r="ACM5" s="238"/>
      <c r="ACN5" s="238"/>
      <c r="ACO5" s="238"/>
      <c r="ACP5" s="238"/>
      <c r="ACQ5" s="238"/>
      <c r="ACR5" s="238"/>
      <c r="ACS5" s="238"/>
      <c r="ACT5" s="238"/>
      <c r="ACU5" s="238"/>
      <c r="ACV5" s="238"/>
      <c r="ACW5" s="238"/>
      <c r="ACX5" s="238"/>
      <c r="ACY5" s="238"/>
      <c r="ACZ5" s="238"/>
      <c r="ADA5" s="238"/>
      <c r="ADB5" s="238"/>
      <c r="ADC5" s="238"/>
      <c r="ADD5" s="238"/>
      <c r="ADE5" s="238"/>
      <c r="ADF5" s="238"/>
      <c r="ADG5" s="238"/>
      <c r="ADH5" s="238"/>
      <c r="ADI5" s="238"/>
      <c r="ADJ5" s="238"/>
      <c r="ADK5" s="238"/>
      <c r="ADL5" s="238"/>
      <c r="ADM5" s="238"/>
      <c r="ADN5" s="238"/>
      <c r="ADO5" s="238"/>
      <c r="ADP5" s="238"/>
      <c r="ADQ5" s="238"/>
      <c r="ADR5" s="238"/>
      <c r="ADS5" s="238"/>
      <c r="ADT5" s="238"/>
      <c r="ADU5" s="238"/>
      <c r="ADV5" s="238"/>
      <c r="ADW5" s="238"/>
      <c r="ADX5" s="238"/>
      <c r="ADY5" s="238"/>
      <c r="ADZ5" s="238"/>
      <c r="AEA5" s="238"/>
      <c r="AEB5" s="238"/>
      <c r="AEC5" s="238"/>
      <c r="AED5" s="238"/>
      <c r="AEE5" s="238"/>
      <c r="AEF5" s="238"/>
      <c r="AEG5" s="238"/>
      <c r="AEH5" s="238"/>
      <c r="AEI5" s="238"/>
      <c r="AEJ5" s="238"/>
      <c r="AEK5" s="238"/>
      <c r="AEL5" s="238"/>
      <c r="AEM5" s="238"/>
      <c r="AEN5" s="238"/>
      <c r="AEO5" s="238"/>
      <c r="AEP5" s="238"/>
      <c r="AEQ5" s="238"/>
      <c r="AER5" s="238"/>
      <c r="AES5" s="238"/>
      <c r="AET5" s="238"/>
      <c r="AEU5" s="238"/>
      <c r="AEV5" s="238"/>
      <c r="AEW5" s="238"/>
      <c r="AEX5" s="238"/>
      <c r="AEY5" s="238"/>
      <c r="AEZ5" s="238"/>
      <c r="AFA5" s="238"/>
      <c r="AFB5" s="238"/>
      <c r="AFC5" s="238"/>
      <c r="AFD5" s="238"/>
      <c r="AFE5" s="238"/>
      <c r="AFF5" s="238"/>
      <c r="AFG5" s="238"/>
      <c r="AFH5" s="238"/>
      <c r="AFI5" s="238"/>
      <c r="AFJ5" s="238"/>
      <c r="AFK5" s="238"/>
      <c r="AFL5" s="238"/>
      <c r="AFM5" s="238"/>
      <c r="AFN5" s="238"/>
      <c r="AFO5" s="238"/>
      <c r="AFP5" s="238"/>
      <c r="AFQ5" s="238"/>
      <c r="AFR5" s="238"/>
      <c r="AFS5" s="238"/>
      <c r="AFT5" s="238"/>
      <c r="AFU5" s="238"/>
      <c r="AFV5" s="238"/>
      <c r="AFW5" s="238"/>
      <c r="AFX5" s="238"/>
      <c r="AFY5" s="238"/>
      <c r="AFZ5" s="238"/>
      <c r="AGA5" s="238"/>
      <c r="AGB5" s="238"/>
      <c r="AGC5" s="238"/>
      <c r="AGD5" s="238"/>
      <c r="AGE5" s="238"/>
      <c r="AGF5" s="238"/>
      <c r="AGG5" s="238"/>
      <c r="AGH5" s="238"/>
      <c r="AGI5" s="238"/>
      <c r="AGJ5" s="238"/>
      <c r="AGK5" s="238"/>
      <c r="AGL5" s="238"/>
      <c r="AGM5" s="238"/>
      <c r="AGN5" s="238"/>
      <c r="AGO5" s="238"/>
      <c r="AGP5" s="238"/>
      <c r="AGQ5" s="238"/>
      <c r="AGR5" s="238"/>
      <c r="AGS5" s="238"/>
      <c r="AGT5" s="238"/>
      <c r="AGU5" s="238"/>
      <c r="AGV5" s="238"/>
      <c r="AGW5" s="238"/>
      <c r="AGX5" s="238"/>
      <c r="AGY5" s="238"/>
      <c r="AGZ5" s="238"/>
      <c r="AHA5" s="238"/>
      <c r="AHB5" s="238"/>
      <c r="AHC5" s="238"/>
      <c r="AHD5" s="238"/>
      <c r="AHE5" s="238"/>
      <c r="AHF5" s="238"/>
      <c r="AHG5" s="238"/>
      <c r="AHH5" s="238"/>
      <c r="AHI5" s="238"/>
      <c r="AHJ5" s="238"/>
      <c r="AHK5" s="238"/>
      <c r="AHL5" s="238"/>
      <c r="AHM5" s="238"/>
      <c r="AHN5" s="238"/>
      <c r="AHO5" s="238"/>
      <c r="AHP5" s="238"/>
      <c r="AHQ5" s="238"/>
      <c r="AHR5" s="238"/>
      <c r="AHS5" s="238"/>
      <c r="AHT5" s="238"/>
      <c r="AHU5" s="238"/>
      <c r="AHV5" s="238"/>
      <c r="AHW5" s="238"/>
      <c r="AHX5" s="238"/>
      <c r="AHY5" s="238"/>
      <c r="AHZ5" s="238"/>
      <c r="AIA5" s="238"/>
      <c r="AIB5" s="238"/>
      <c r="AIC5" s="238"/>
      <c r="AID5" s="238"/>
      <c r="AIE5" s="238"/>
      <c r="AIF5" s="238"/>
      <c r="AIG5" s="238"/>
      <c r="AIH5" s="238"/>
      <c r="AII5" s="238"/>
      <c r="AIJ5" s="238"/>
      <c r="AIK5" s="238"/>
      <c r="AIL5" s="238"/>
      <c r="AIM5" s="238"/>
      <c r="AIN5" s="238"/>
      <c r="AIO5" s="238"/>
      <c r="AIP5" s="238"/>
      <c r="AIQ5" s="238"/>
      <c r="AIR5" s="238"/>
      <c r="AIS5" s="238"/>
      <c r="AIT5" s="238"/>
      <c r="AIU5" s="238"/>
      <c r="AIV5" s="238"/>
      <c r="AIW5" s="238"/>
      <c r="AIX5" s="238"/>
      <c r="AIY5" s="238"/>
      <c r="AIZ5" s="238"/>
      <c r="AJA5" s="238"/>
      <c r="AJB5" s="238"/>
      <c r="AJC5" s="238"/>
      <c r="AJD5" s="238"/>
      <c r="AJE5" s="238"/>
      <c r="AJF5" s="238"/>
      <c r="AJG5" s="238"/>
      <c r="AJH5" s="238"/>
      <c r="AJI5" s="238"/>
      <c r="AJJ5" s="238"/>
      <c r="AJK5" s="238"/>
      <c r="AJL5" s="238"/>
      <c r="AJM5" s="238"/>
      <c r="AJN5" s="238"/>
      <c r="AJO5" s="238"/>
      <c r="AJP5" s="238"/>
      <c r="AJQ5" s="238"/>
      <c r="AJR5" s="238"/>
      <c r="AJS5" s="238"/>
      <c r="AJT5" s="238"/>
      <c r="AJU5" s="238"/>
      <c r="AJV5" s="238"/>
      <c r="AJW5" s="238"/>
      <c r="AJX5" s="238"/>
      <c r="AJY5" s="238"/>
      <c r="AJZ5" s="238"/>
      <c r="AKA5" s="238"/>
      <c r="AKB5" s="238"/>
      <c r="AKC5" s="238"/>
      <c r="AKD5" s="238"/>
      <c r="AKE5" s="238"/>
      <c r="AKF5" s="238"/>
      <c r="AKG5" s="238"/>
      <c r="AKH5" s="238"/>
      <c r="AKI5" s="238"/>
      <c r="AKJ5" s="238"/>
      <c r="AKK5" s="238"/>
      <c r="AKL5" s="238"/>
      <c r="AKM5" s="238"/>
      <c r="AKN5" s="238"/>
      <c r="AKO5" s="238"/>
      <c r="AKP5" s="238"/>
    </row>
    <row r="6" spans="1:978" ht="25.5" x14ac:dyDescent="0.25">
      <c r="A6" s="310"/>
      <c r="B6" s="310"/>
      <c r="C6" s="345"/>
      <c r="D6" s="346" t="s">
        <v>38</v>
      </c>
      <c r="E6" s="293"/>
      <c r="F6" s="16">
        <v>540096</v>
      </c>
      <c r="G6" s="21" t="s">
        <v>311</v>
      </c>
      <c r="H6" s="21" t="s">
        <v>333</v>
      </c>
      <c r="I6" s="244"/>
      <c r="J6" s="91">
        <v>30</v>
      </c>
      <c r="K6" s="293"/>
      <c r="L6" s="287"/>
      <c r="M6" s="16">
        <v>2</v>
      </c>
      <c r="N6" s="16">
        <v>38</v>
      </c>
      <c r="O6" s="16">
        <v>21</v>
      </c>
      <c r="P6" s="16">
        <v>17</v>
      </c>
      <c r="Q6" s="16">
        <v>12</v>
      </c>
      <c r="R6" s="16">
        <v>10</v>
      </c>
      <c r="S6" s="16">
        <v>23</v>
      </c>
      <c r="T6" s="16">
        <v>44</v>
      </c>
      <c r="U6" s="16">
        <v>92</v>
      </c>
      <c r="V6" s="16">
        <v>138</v>
      </c>
      <c r="W6" s="16">
        <v>184</v>
      </c>
      <c r="X6" s="16">
        <v>207</v>
      </c>
      <c r="Y6" s="16">
        <v>238</v>
      </c>
      <c r="Z6" s="16">
        <v>241</v>
      </c>
      <c r="AA6" s="16">
        <v>248</v>
      </c>
      <c r="AB6" s="16">
        <v>248</v>
      </c>
      <c r="AC6" s="16">
        <v>244</v>
      </c>
      <c r="AD6" s="16">
        <v>238</v>
      </c>
      <c r="AE6" s="16">
        <v>202</v>
      </c>
      <c r="AF6" s="16">
        <v>175</v>
      </c>
      <c r="AG6" s="16">
        <v>180</v>
      </c>
      <c r="AH6" s="16">
        <v>158</v>
      </c>
      <c r="AI6" s="16">
        <v>130</v>
      </c>
      <c r="AJ6" s="16">
        <v>110</v>
      </c>
      <c r="AK6" s="16">
        <v>69</v>
      </c>
      <c r="AL6" s="16">
        <v>2917</v>
      </c>
      <c r="AM6" s="293"/>
      <c r="AN6" s="265"/>
      <c r="AO6" s="265"/>
      <c r="AP6" s="265"/>
      <c r="AQ6" s="265"/>
      <c r="AR6" s="265"/>
      <c r="AS6" s="265"/>
      <c r="AT6" s="265"/>
      <c r="AU6" s="265"/>
      <c r="AV6" s="265"/>
      <c r="AW6" s="265"/>
      <c r="AX6" s="265"/>
      <c r="AY6" s="265"/>
      <c r="AZ6" s="265"/>
      <c r="BA6" s="265"/>
      <c r="BB6" s="265"/>
      <c r="BC6" s="265"/>
      <c r="BD6" s="265"/>
      <c r="BE6" s="265"/>
      <c r="BF6" s="265"/>
      <c r="BG6" s="265"/>
      <c r="BH6" s="265"/>
      <c r="BI6" s="265"/>
      <c r="BJ6" s="265"/>
      <c r="BK6" s="265"/>
      <c r="BL6" s="244"/>
      <c r="BM6" s="244"/>
      <c r="BN6" s="244"/>
      <c r="BO6" s="244"/>
      <c r="BP6" s="244"/>
      <c r="BQ6" s="244"/>
      <c r="BR6" s="244"/>
      <c r="BS6" s="244"/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  <c r="CE6" s="244"/>
      <c r="CF6" s="244"/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244"/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244"/>
      <c r="DF6" s="244"/>
      <c r="DG6" s="244"/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53"/>
      <c r="EF6" s="238"/>
      <c r="EG6" s="238"/>
      <c r="EH6" s="238"/>
      <c r="EI6" s="238"/>
      <c r="EJ6" s="238"/>
      <c r="EK6" s="238"/>
      <c r="EL6" s="238"/>
      <c r="EM6" s="238"/>
      <c r="EN6" s="238"/>
      <c r="EO6" s="238"/>
      <c r="EP6" s="238"/>
      <c r="EQ6" s="238"/>
      <c r="ER6" s="238"/>
      <c r="ES6" s="238"/>
      <c r="ET6" s="238"/>
      <c r="EU6" s="238"/>
      <c r="EV6" s="238"/>
      <c r="EW6" s="238"/>
      <c r="EX6" s="238"/>
      <c r="EY6" s="238"/>
      <c r="EZ6" s="238"/>
      <c r="FA6" s="238"/>
      <c r="FB6" s="238"/>
      <c r="FC6" s="238"/>
      <c r="FD6" s="238"/>
      <c r="FE6" s="238"/>
      <c r="FF6" s="238"/>
      <c r="FG6" s="238"/>
      <c r="FH6" s="238"/>
      <c r="FI6" s="238"/>
      <c r="FJ6" s="238"/>
      <c r="FK6" s="238"/>
      <c r="FL6" s="238"/>
      <c r="FM6" s="238"/>
      <c r="FN6" s="238"/>
      <c r="FO6" s="238"/>
      <c r="FP6" s="238"/>
      <c r="FQ6" s="238"/>
      <c r="FR6" s="238"/>
      <c r="FS6" s="238"/>
      <c r="FT6" s="238"/>
      <c r="FU6" s="238"/>
      <c r="FV6" s="238"/>
      <c r="FW6" s="238"/>
      <c r="FX6" s="238"/>
      <c r="FY6" s="238"/>
      <c r="FZ6" s="238"/>
      <c r="GA6" s="238"/>
      <c r="GB6" s="238"/>
      <c r="GC6" s="238"/>
      <c r="GD6" s="238"/>
      <c r="GE6" s="238"/>
      <c r="GF6" s="238"/>
      <c r="GG6" s="238"/>
      <c r="GH6" s="238"/>
      <c r="GI6" s="238"/>
      <c r="GJ6" s="238"/>
      <c r="GK6" s="238"/>
      <c r="GL6" s="238"/>
      <c r="GM6" s="238"/>
      <c r="GN6" s="238"/>
      <c r="GO6" s="238"/>
      <c r="GP6" s="238"/>
      <c r="GQ6" s="238"/>
      <c r="GR6" s="238"/>
      <c r="GS6" s="238"/>
      <c r="GT6" s="238"/>
      <c r="GU6" s="238"/>
      <c r="GV6" s="238"/>
      <c r="GW6" s="238"/>
      <c r="GX6" s="238"/>
      <c r="GY6" s="238"/>
      <c r="GZ6" s="238"/>
      <c r="HA6" s="238"/>
      <c r="HB6" s="238"/>
      <c r="HC6" s="238"/>
      <c r="HD6" s="238"/>
      <c r="HE6" s="238"/>
      <c r="HF6" s="238"/>
      <c r="HG6" s="238"/>
      <c r="HH6" s="238"/>
      <c r="HI6" s="238"/>
      <c r="HJ6" s="238"/>
      <c r="HK6" s="238"/>
      <c r="HL6" s="238"/>
      <c r="HM6" s="238"/>
      <c r="HN6" s="238"/>
      <c r="HO6" s="238"/>
      <c r="HP6" s="238"/>
      <c r="HQ6" s="238"/>
      <c r="HR6" s="238"/>
      <c r="HS6" s="238"/>
      <c r="HT6" s="238"/>
      <c r="HU6" s="238"/>
      <c r="HV6" s="238"/>
      <c r="HW6" s="238"/>
      <c r="HX6" s="238"/>
      <c r="HY6" s="238"/>
      <c r="HZ6" s="238"/>
      <c r="IA6" s="238"/>
      <c r="IB6" s="238"/>
      <c r="IC6" s="238"/>
      <c r="ID6" s="238"/>
      <c r="IE6" s="238"/>
      <c r="IF6" s="238"/>
      <c r="IG6" s="238"/>
      <c r="IH6" s="238"/>
      <c r="II6" s="238"/>
      <c r="IJ6" s="238"/>
      <c r="IK6" s="238"/>
      <c r="IL6" s="238"/>
      <c r="IM6" s="238"/>
      <c r="IN6" s="238"/>
      <c r="IO6" s="238"/>
      <c r="IP6" s="238"/>
      <c r="IQ6" s="238"/>
      <c r="IR6" s="238"/>
      <c r="IS6" s="238"/>
      <c r="IT6" s="238"/>
      <c r="IU6" s="238"/>
      <c r="IV6" s="238"/>
      <c r="IW6" s="238"/>
      <c r="IX6" s="238"/>
      <c r="IY6" s="238"/>
      <c r="IZ6" s="238"/>
      <c r="JA6" s="238"/>
      <c r="JB6" s="238"/>
      <c r="JC6" s="238"/>
      <c r="JD6" s="238"/>
      <c r="JE6" s="238"/>
      <c r="JF6" s="238"/>
      <c r="JG6" s="238"/>
      <c r="JH6" s="238"/>
      <c r="JI6" s="238"/>
      <c r="JJ6" s="238"/>
      <c r="JK6" s="238"/>
      <c r="JL6" s="238"/>
      <c r="JM6" s="238"/>
      <c r="JN6" s="238"/>
      <c r="JO6" s="238"/>
      <c r="JP6" s="238"/>
      <c r="JQ6" s="238"/>
      <c r="JR6" s="238"/>
      <c r="JS6" s="238"/>
      <c r="JT6" s="238"/>
      <c r="JU6" s="238"/>
      <c r="JV6" s="238"/>
      <c r="JW6" s="238"/>
      <c r="JX6" s="238"/>
      <c r="JY6" s="238"/>
      <c r="JZ6" s="238"/>
      <c r="KA6" s="238"/>
      <c r="KB6" s="238"/>
      <c r="KC6" s="238"/>
      <c r="KD6" s="238"/>
      <c r="KE6" s="238"/>
      <c r="KF6" s="238"/>
      <c r="KG6" s="238"/>
      <c r="KH6" s="238"/>
      <c r="KI6" s="238"/>
      <c r="KJ6" s="238"/>
      <c r="KK6" s="238"/>
      <c r="KL6" s="238"/>
      <c r="KM6" s="238"/>
      <c r="KN6" s="238"/>
      <c r="KO6" s="238"/>
      <c r="KP6" s="238"/>
      <c r="KQ6" s="238"/>
      <c r="KR6" s="238"/>
      <c r="KS6" s="238"/>
      <c r="KT6" s="238"/>
      <c r="KU6" s="238"/>
      <c r="KV6" s="238"/>
      <c r="KW6" s="238"/>
      <c r="KX6" s="238"/>
      <c r="KY6" s="238"/>
      <c r="KZ6" s="238"/>
      <c r="LA6" s="238"/>
      <c r="LB6" s="238"/>
      <c r="LC6" s="238"/>
      <c r="LD6" s="238"/>
      <c r="LE6" s="238"/>
      <c r="LF6" s="238"/>
      <c r="LG6" s="238"/>
      <c r="LH6" s="238"/>
      <c r="LI6" s="238"/>
      <c r="LJ6" s="238"/>
      <c r="LK6" s="238"/>
      <c r="LL6" s="238"/>
      <c r="LM6" s="238"/>
      <c r="LN6" s="238"/>
      <c r="LO6" s="238"/>
      <c r="LP6" s="238"/>
      <c r="LQ6" s="238"/>
      <c r="LR6" s="238"/>
      <c r="LS6" s="238"/>
      <c r="LT6" s="238"/>
      <c r="LU6" s="238"/>
      <c r="LV6" s="238"/>
      <c r="LW6" s="238"/>
      <c r="LX6" s="238"/>
      <c r="LY6" s="238"/>
      <c r="LZ6" s="238"/>
      <c r="MA6" s="238"/>
      <c r="MB6" s="238"/>
      <c r="MC6" s="238"/>
      <c r="MD6" s="238"/>
      <c r="ME6" s="238"/>
      <c r="MF6" s="238"/>
      <c r="MG6" s="238"/>
      <c r="MH6" s="238"/>
      <c r="MI6" s="238"/>
      <c r="MJ6" s="238"/>
      <c r="MK6" s="238"/>
      <c r="ML6" s="238"/>
      <c r="MM6" s="238"/>
      <c r="MN6" s="238"/>
      <c r="MO6" s="238"/>
      <c r="MP6" s="238"/>
      <c r="MQ6" s="238"/>
      <c r="MR6" s="238"/>
      <c r="MS6" s="238"/>
      <c r="MT6" s="238"/>
      <c r="MU6" s="238"/>
      <c r="MV6" s="238"/>
      <c r="MW6" s="238"/>
      <c r="MX6" s="238"/>
      <c r="MY6" s="238"/>
      <c r="MZ6" s="238"/>
      <c r="NA6" s="238"/>
      <c r="NB6" s="238"/>
      <c r="NC6" s="238"/>
      <c r="ND6" s="238"/>
      <c r="NE6" s="238"/>
      <c r="NF6" s="238"/>
      <c r="NG6" s="238"/>
      <c r="NH6" s="238"/>
      <c r="NI6" s="238"/>
      <c r="NJ6" s="238"/>
      <c r="NK6" s="238"/>
      <c r="NL6" s="238"/>
      <c r="NM6" s="238"/>
      <c r="NN6" s="238"/>
      <c r="NO6" s="238"/>
      <c r="NP6" s="238"/>
      <c r="NQ6" s="238"/>
      <c r="NR6" s="238"/>
      <c r="NS6" s="238"/>
      <c r="NT6" s="238"/>
      <c r="NU6" s="238"/>
      <c r="NV6" s="238"/>
      <c r="NW6" s="238"/>
      <c r="NX6" s="238"/>
      <c r="NY6" s="238"/>
      <c r="NZ6" s="238"/>
      <c r="OA6" s="238"/>
      <c r="OB6" s="238"/>
      <c r="OC6" s="238"/>
      <c r="OD6" s="238"/>
      <c r="OE6" s="238"/>
      <c r="OF6" s="238"/>
      <c r="OG6" s="238"/>
      <c r="OH6" s="238"/>
      <c r="OI6" s="238"/>
      <c r="OJ6" s="238"/>
      <c r="OK6" s="238"/>
      <c r="OL6" s="238"/>
      <c r="OM6" s="238"/>
      <c r="ON6" s="238"/>
      <c r="OO6" s="238"/>
      <c r="OP6" s="238"/>
      <c r="OQ6" s="238"/>
      <c r="OR6" s="238"/>
      <c r="OS6" s="238"/>
      <c r="OT6" s="238"/>
      <c r="OU6" s="238"/>
      <c r="OV6" s="238"/>
      <c r="OW6" s="238"/>
      <c r="OX6" s="238"/>
      <c r="OY6" s="238"/>
      <c r="OZ6" s="238"/>
      <c r="PA6" s="238"/>
      <c r="PB6" s="238"/>
      <c r="PC6" s="238"/>
      <c r="PD6" s="238"/>
      <c r="PE6" s="238"/>
      <c r="PF6" s="238"/>
      <c r="PG6" s="238"/>
      <c r="PH6" s="238"/>
      <c r="PI6" s="238"/>
      <c r="PJ6" s="238"/>
      <c r="PK6" s="238"/>
      <c r="PL6" s="238"/>
      <c r="PM6" s="238"/>
      <c r="PN6" s="238"/>
      <c r="PO6" s="238"/>
      <c r="PP6" s="238"/>
      <c r="PQ6" s="238"/>
      <c r="PR6" s="238"/>
      <c r="PS6" s="238"/>
      <c r="PT6" s="238"/>
      <c r="PU6" s="238"/>
      <c r="PV6" s="238"/>
      <c r="PW6" s="238"/>
      <c r="PX6" s="238"/>
      <c r="PY6" s="238"/>
      <c r="PZ6" s="238"/>
      <c r="QA6" s="238"/>
      <c r="QB6" s="238"/>
      <c r="QC6" s="238"/>
      <c r="QD6" s="238"/>
      <c r="QE6" s="238"/>
      <c r="QF6" s="238"/>
      <c r="QG6" s="238"/>
      <c r="QH6" s="238"/>
      <c r="QI6" s="238"/>
      <c r="QJ6" s="238"/>
      <c r="QK6" s="238"/>
      <c r="QL6" s="238"/>
      <c r="QM6" s="238"/>
      <c r="QN6" s="238"/>
      <c r="QO6" s="238"/>
      <c r="QP6" s="238"/>
      <c r="QQ6" s="238"/>
      <c r="QR6" s="238"/>
      <c r="QS6" s="238"/>
      <c r="QT6" s="238"/>
      <c r="QU6" s="238"/>
      <c r="QV6" s="238"/>
      <c r="QW6" s="238"/>
      <c r="QX6" s="238"/>
      <c r="QY6" s="238"/>
      <c r="QZ6" s="238"/>
      <c r="RA6" s="238"/>
      <c r="RB6" s="238"/>
      <c r="RC6" s="238"/>
      <c r="RD6" s="238"/>
      <c r="RE6" s="238"/>
      <c r="RF6" s="238"/>
      <c r="RG6" s="238"/>
      <c r="RH6" s="238"/>
      <c r="RI6" s="238"/>
      <c r="RJ6" s="238"/>
      <c r="RK6" s="238"/>
      <c r="RL6" s="238"/>
      <c r="RM6" s="238"/>
      <c r="RN6" s="238"/>
      <c r="RO6" s="238"/>
      <c r="RP6" s="238"/>
      <c r="RQ6" s="238"/>
      <c r="RR6" s="238"/>
      <c r="RS6" s="238"/>
      <c r="RT6" s="238"/>
      <c r="RU6" s="238"/>
      <c r="RV6" s="238"/>
      <c r="RW6" s="238"/>
      <c r="RX6" s="238"/>
      <c r="RY6" s="238"/>
      <c r="RZ6" s="238"/>
      <c r="SA6" s="238"/>
      <c r="SB6" s="238"/>
      <c r="SC6" s="238"/>
      <c r="SD6" s="238"/>
      <c r="SE6" s="238"/>
      <c r="SF6" s="238"/>
      <c r="SG6" s="238"/>
      <c r="SH6" s="238"/>
      <c r="SI6" s="238"/>
      <c r="SJ6" s="238"/>
      <c r="SK6" s="238"/>
      <c r="SL6" s="238"/>
      <c r="SM6" s="238"/>
      <c r="SN6" s="238"/>
      <c r="SO6" s="238"/>
      <c r="SP6" s="238"/>
      <c r="SQ6" s="238"/>
      <c r="SR6" s="238"/>
      <c r="SS6" s="238"/>
      <c r="ST6" s="238"/>
      <c r="SU6" s="238"/>
      <c r="SV6" s="238"/>
      <c r="SW6" s="238"/>
      <c r="SX6" s="238"/>
      <c r="SY6" s="238"/>
      <c r="SZ6" s="238"/>
      <c r="TA6" s="238"/>
      <c r="TB6" s="238"/>
      <c r="TC6" s="238"/>
      <c r="TD6" s="238"/>
      <c r="TE6" s="238"/>
      <c r="TF6" s="238"/>
      <c r="TG6" s="238"/>
      <c r="TH6" s="238"/>
      <c r="TI6" s="238"/>
      <c r="TJ6" s="238"/>
      <c r="TK6" s="238"/>
      <c r="TL6" s="238"/>
      <c r="TM6" s="238"/>
      <c r="TN6" s="238"/>
      <c r="TO6" s="238"/>
      <c r="TP6" s="238"/>
      <c r="TQ6" s="238"/>
      <c r="TR6" s="238"/>
      <c r="TS6" s="238"/>
      <c r="TT6" s="238"/>
      <c r="TU6" s="238"/>
      <c r="TV6" s="238"/>
      <c r="TW6" s="238"/>
      <c r="TX6" s="238"/>
      <c r="TY6" s="238"/>
      <c r="TZ6" s="238"/>
      <c r="UA6" s="238"/>
      <c r="UB6" s="238"/>
      <c r="UC6" s="238"/>
      <c r="UD6" s="238"/>
      <c r="UE6" s="238"/>
      <c r="UF6" s="238"/>
      <c r="UG6" s="238"/>
      <c r="UH6" s="238"/>
      <c r="UI6" s="238"/>
      <c r="UJ6" s="238"/>
      <c r="UK6" s="238"/>
      <c r="UL6" s="238"/>
      <c r="UM6" s="238"/>
      <c r="UN6" s="238"/>
      <c r="UO6" s="238"/>
      <c r="UP6" s="238"/>
      <c r="UQ6" s="238"/>
      <c r="UR6" s="238"/>
      <c r="US6" s="238"/>
      <c r="UT6" s="238"/>
      <c r="UU6" s="238"/>
      <c r="UV6" s="238"/>
      <c r="UW6" s="238"/>
      <c r="UX6" s="238"/>
      <c r="UY6" s="238"/>
      <c r="UZ6" s="238"/>
      <c r="VA6" s="238"/>
      <c r="VB6" s="238"/>
      <c r="VC6" s="238"/>
      <c r="VD6" s="238"/>
      <c r="VE6" s="238"/>
      <c r="VF6" s="238"/>
      <c r="VG6" s="238"/>
      <c r="VH6" s="238"/>
      <c r="VI6" s="238"/>
      <c r="VJ6" s="238"/>
      <c r="VK6" s="238"/>
      <c r="VL6" s="238"/>
      <c r="VM6" s="238"/>
      <c r="VN6" s="238"/>
      <c r="VO6" s="238"/>
      <c r="VP6" s="238"/>
      <c r="VQ6" s="238"/>
      <c r="VR6" s="238"/>
      <c r="VS6" s="238"/>
      <c r="VT6" s="238"/>
      <c r="VU6" s="238"/>
      <c r="VV6" s="238"/>
      <c r="VW6" s="238"/>
      <c r="VX6" s="238"/>
      <c r="VY6" s="238"/>
      <c r="VZ6" s="238"/>
      <c r="WA6" s="238"/>
      <c r="WB6" s="238"/>
      <c r="WC6" s="238"/>
      <c r="WD6" s="238"/>
      <c r="WE6" s="238"/>
      <c r="WF6" s="238"/>
      <c r="WG6" s="238"/>
      <c r="WH6" s="238"/>
      <c r="WI6" s="238"/>
      <c r="WJ6" s="238"/>
      <c r="WK6" s="238"/>
      <c r="WL6" s="238"/>
      <c r="WM6" s="238"/>
      <c r="WN6" s="238"/>
      <c r="WO6" s="238"/>
      <c r="WP6" s="238"/>
      <c r="WQ6" s="238"/>
      <c r="WR6" s="238"/>
      <c r="WS6" s="238"/>
      <c r="WT6" s="238"/>
      <c r="WU6" s="238"/>
      <c r="WV6" s="238"/>
      <c r="WW6" s="238"/>
      <c r="WX6" s="238"/>
      <c r="WY6" s="238"/>
      <c r="WZ6" s="238"/>
      <c r="XA6" s="238"/>
      <c r="XB6" s="238"/>
      <c r="XC6" s="238"/>
      <c r="XD6" s="238"/>
      <c r="XE6" s="238"/>
      <c r="XF6" s="238"/>
      <c r="XG6" s="238"/>
      <c r="XH6" s="238"/>
      <c r="XI6" s="238"/>
      <c r="XJ6" s="238"/>
      <c r="XK6" s="238"/>
      <c r="XL6" s="238"/>
      <c r="XM6" s="238"/>
      <c r="XN6" s="238"/>
      <c r="XO6" s="238"/>
      <c r="XP6" s="238"/>
      <c r="XQ6" s="238"/>
      <c r="XR6" s="238"/>
      <c r="XS6" s="238"/>
      <c r="XT6" s="238"/>
      <c r="XU6" s="238"/>
      <c r="XV6" s="238"/>
      <c r="XW6" s="238"/>
      <c r="XX6" s="238"/>
      <c r="XY6" s="238"/>
      <c r="XZ6" s="238"/>
      <c r="YA6" s="238"/>
      <c r="YB6" s="238"/>
      <c r="YC6" s="238"/>
      <c r="YD6" s="238"/>
      <c r="YE6" s="238"/>
      <c r="YF6" s="238"/>
      <c r="YG6" s="238"/>
      <c r="YH6" s="238"/>
      <c r="YI6" s="238"/>
      <c r="YJ6" s="238"/>
      <c r="YK6" s="238"/>
      <c r="YL6" s="238"/>
      <c r="YM6" s="238"/>
      <c r="YN6" s="238"/>
      <c r="YO6" s="238"/>
      <c r="YP6" s="238"/>
      <c r="YQ6" s="238"/>
      <c r="YR6" s="238"/>
      <c r="YS6" s="238"/>
      <c r="YT6" s="238"/>
      <c r="YU6" s="238"/>
      <c r="YV6" s="238"/>
      <c r="YW6" s="238"/>
      <c r="YX6" s="238"/>
      <c r="YY6" s="238"/>
      <c r="YZ6" s="238"/>
      <c r="ZA6" s="238"/>
      <c r="ZB6" s="238"/>
      <c r="ZC6" s="238"/>
      <c r="ZD6" s="238"/>
      <c r="ZE6" s="238"/>
      <c r="ZF6" s="238"/>
      <c r="ZG6" s="238"/>
      <c r="ZH6" s="238"/>
      <c r="ZI6" s="238"/>
      <c r="ZJ6" s="238"/>
      <c r="ZK6" s="238"/>
      <c r="ZL6" s="238"/>
      <c r="ZM6" s="238"/>
      <c r="ZN6" s="238"/>
      <c r="ZO6" s="238"/>
      <c r="ZP6" s="238"/>
      <c r="ZQ6" s="238"/>
      <c r="ZR6" s="238"/>
      <c r="ZS6" s="238"/>
      <c r="ZT6" s="238"/>
      <c r="ZU6" s="238"/>
      <c r="ZV6" s="238"/>
      <c r="ZW6" s="238"/>
      <c r="ZX6" s="238"/>
      <c r="ZY6" s="238"/>
      <c r="ZZ6" s="238"/>
      <c r="AAA6" s="238"/>
      <c r="AAB6" s="238"/>
      <c r="AAC6" s="238"/>
      <c r="AAD6" s="238"/>
      <c r="AAE6" s="238"/>
      <c r="AAF6" s="238"/>
      <c r="AAG6" s="238"/>
      <c r="AAH6" s="238"/>
      <c r="AAI6" s="238"/>
      <c r="AAJ6" s="238"/>
      <c r="AAK6" s="238"/>
      <c r="AAL6" s="238"/>
      <c r="AAM6" s="238"/>
      <c r="AAN6" s="238"/>
      <c r="AAO6" s="238"/>
      <c r="AAP6" s="238"/>
      <c r="AAQ6" s="238"/>
      <c r="AAR6" s="238"/>
      <c r="AAS6" s="238"/>
      <c r="AAT6" s="238"/>
      <c r="AAU6" s="238"/>
      <c r="AAV6" s="238"/>
      <c r="AAW6" s="238"/>
      <c r="AAX6" s="238"/>
      <c r="AAY6" s="238"/>
      <c r="AAZ6" s="238"/>
      <c r="ABA6" s="238"/>
      <c r="ABB6" s="238"/>
      <c r="ABC6" s="238"/>
      <c r="ABD6" s="238"/>
      <c r="ABE6" s="238"/>
      <c r="ABF6" s="238"/>
      <c r="ABG6" s="238"/>
      <c r="ABH6" s="238"/>
      <c r="ABI6" s="238"/>
      <c r="ABJ6" s="238"/>
      <c r="ABK6" s="238"/>
      <c r="ABL6" s="238"/>
      <c r="ABM6" s="238"/>
      <c r="ABN6" s="238"/>
      <c r="ABO6" s="238"/>
      <c r="ABP6" s="238"/>
      <c r="ABQ6" s="238"/>
      <c r="ABR6" s="238"/>
      <c r="ABS6" s="238"/>
      <c r="ABT6" s="238"/>
      <c r="ABU6" s="238"/>
      <c r="ABV6" s="238"/>
      <c r="ABW6" s="238"/>
      <c r="ABX6" s="238"/>
      <c r="ABY6" s="238"/>
      <c r="ABZ6" s="238"/>
      <c r="ACA6" s="238"/>
      <c r="ACB6" s="238"/>
      <c r="ACC6" s="238"/>
      <c r="ACD6" s="238"/>
      <c r="ACE6" s="238"/>
      <c r="ACF6" s="238"/>
      <c r="ACG6" s="238"/>
      <c r="ACH6" s="238"/>
      <c r="ACI6" s="238"/>
      <c r="ACJ6" s="238"/>
      <c r="ACK6" s="238"/>
      <c r="ACL6" s="238"/>
      <c r="ACM6" s="238"/>
      <c r="ACN6" s="238"/>
      <c r="ACO6" s="238"/>
      <c r="ACP6" s="238"/>
      <c r="ACQ6" s="238"/>
      <c r="ACR6" s="238"/>
      <c r="ACS6" s="238"/>
      <c r="ACT6" s="238"/>
      <c r="ACU6" s="238"/>
      <c r="ACV6" s="238"/>
      <c r="ACW6" s="238"/>
      <c r="ACX6" s="238"/>
      <c r="ACY6" s="238"/>
      <c r="ACZ6" s="238"/>
      <c r="ADA6" s="238"/>
      <c r="ADB6" s="238"/>
      <c r="ADC6" s="238"/>
      <c r="ADD6" s="238"/>
      <c r="ADE6" s="238"/>
      <c r="ADF6" s="238"/>
      <c r="ADG6" s="238"/>
      <c r="ADH6" s="238"/>
      <c r="ADI6" s="238"/>
      <c r="ADJ6" s="238"/>
      <c r="ADK6" s="238"/>
      <c r="ADL6" s="238"/>
      <c r="ADM6" s="238"/>
      <c r="ADN6" s="238"/>
      <c r="ADO6" s="238"/>
      <c r="ADP6" s="238"/>
      <c r="ADQ6" s="238"/>
      <c r="ADR6" s="238"/>
      <c r="ADS6" s="238"/>
      <c r="ADT6" s="238"/>
      <c r="ADU6" s="238"/>
      <c r="ADV6" s="238"/>
      <c r="ADW6" s="238"/>
      <c r="ADX6" s="238"/>
      <c r="ADY6" s="238"/>
      <c r="ADZ6" s="238"/>
      <c r="AEA6" s="238"/>
      <c r="AEB6" s="238"/>
      <c r="AEC6" s="238"/>
      <c r="AED6" s="238"/>
      <c r="AEE6" s="238"/>
      <c r="AEF6" s="238"/>
      <c r="AEG6" s="238"/>
      <c r="AEH6" s="238"/>
      <c r="AEI6" s="238"/>
      <c r="AEJ6" s="238"/>
      <c r="AEK6" s="238"/>
      <c r="AEL6" s="238"/>
      <c r="AEM6" s="238"/>
      <c r="AEN6" s="238"/>
      <c r="AEO6" s="238"/>
      <c r="AEP6" s="238"/>
      <c r="AEQ6" s="238"/>
      <c r="AER6" s="238"/>
      <c r="AES6" s="238"/>
      <c r="AET6" s="238"/>
      <c r="AEU6" s="238"/>
      <c r="AEV6" s="238"/>
      <c r="AEW6" s="238"/>
      <c r="AEX6" s="238"/>
      <c r="AEY6" s="238"/>
      <c r="AEZ6" s="238"/>
      <c r="AFA6" s="238"/>
      <c r="AFB6" s="238"/>
      <c r="AFC6" s="238"/>
      <c r="AFD6" s="238"/>
      <c r="AFE6" s="238"/>
      <c r="AFF6" s="238"/>
      <c r="AFG6" s="238"/>
      <c r="AFH6" s="238"/>
      <c r="AFI6" s="238"/>
      <c r="AFJ6" s="238"/>
      <c r="AFK6" s="238"/>
      <c r="AFL6" s="238"/>
      <c r="AFM6" s="238"/>
      <c r="AFN6" s="238"/>
      <c r="AFO6" s="238"/>
      <c r="AFP6" s="238"/>
      <c r="AFQ6" s="238"/>
      <c r="AFR6" s="238"/>
      <c r="AFS6" s="238"/>
      <c r="AFT6" s="238"/>
      <c r="AFU6" s="238"/>
      <c r="AFV6" s="238"/>
      <c r="AFW6" s="238"/>
      <c r="AFX6" s="238"/>
      <c r="AFY6" s="238"/>
      <c r="AFZ6" s="238"/>
      <c r="AGA6" s="238"/>
      <c r="AGB6" s="238"/>
      <c r="AGC6" s="238"/>
      <c r="AGD6" s="238"/>
      <c r="AGE6" s="238"/>
      <c r="AGF6" s="238"/>
      <c r="AGG6" s="238"/>
      <c r="AGH6" s="238"/>
      <c r="AGI6" s="238"/>
      <c r="AGJ6" s="238"/>
      <c r="AGK6" s="238"/>
      <c r="AGL6" s="238"/>
      <c r="AGM6" s="238"/>
      <c r="AGN6" s="238"/>
      <c r="AGO6" s="238"/>
      <c r="AGP6" s="238"/>
      <c r="AGQ6" s="238"/>
      <c r="AGR6" s="238"/>
      <c r="AGS6" s="238"/>
      <c r="AGT6" s="238"/>
      <c r="AGU6" s="238"/>
      <c r="AGV6" s="238"/>
      <c r="AGW6" s="238"/>
      <c r="AGX6" s="238"/>
      <c r="AGY6" s="238"/>
      <c r="AGZ6" s="238"/>
      <c r="AHA6" s="238"/>
      <c r="AHB6" s="238"/>
      <c r="AHC6" s="238"/>
      <c r="AHD6" s="238"/>
      <c r="AHE6" s="238"/>
      <c r="AHF6" s="238"/>
      <c r="AHG6" s="238"/>
      <c r="AHH6" s="238"/>
      <c r="AHI6" s="238"/>
      <c r="AHJ6" s="238"/>
      <c r="AHK6" s="238"/>
      <c r="AHL6" s="238"/>
      <c r="AHM6" s="238"/>
      <c r="AHN6" s="238"/>
      <c r="AHO6" s="238"/>
      <c r="AHP6" s="238"/>
      <c r="AHQ6" s="238"/>
      <c r="AHR6" s="238"/>
      <c r="AHS6" s="238"/>
      <c r="AHT6" s="238"/>
      <c r="AHU6" s="238"/>
      <c r="AHV6" s="238"/>
      <c r="AHW6" s="238"/>
      <c r="AHX6" s="238"/>
      <c r="AHY6" s="238"/>
      <c r="AHZ6" s="238"/>
      <c r="AIA6" s="238"/>
      <c r="AIB6" s="238"/>
      <c r="AIC6" s="238"/>
      <c r="AID6" s="238"/>
      <c r="AIE6" s="238"/>
      <c r="AIF6" s="238"/>
      <c r="AIG6" s="238"/>
      <c r="AIH6" s="238"/>
      <c r="AII6" s="238"/>
      <c r="AIJ6" s="238"/>
      <c r="AIK6" s="238"/>
      <c r="AIL6" s="238"/>
      <c r="AIM6" s="238"/>
      <c r="AIN6" s="238"/>
      <c r="AIO6" s="238"/>
      <c r="AIP6" s="238"/>
      <c r="AIQ6" s="238"/>
      <c r="AIR6" s="238"/>
      <c r="AIS6" s="238"/>
      <c r="AIT6" s="238"/>
      <c r="AIU6" s="238"/>
      <c r="AIV6" s="238"/>
      <c r="AIW6" s="238"/>
      <c r="AIX6" s="238"/>
      <c r="AIY6" s="238"/>
      <c r="AIZ6" s="238"/>
      <c r="AJA6" s="238"/>
      <c r="AJB6" s="238"/>
      <c r="AJC6" s="238"/>
      <c r="AJD6" s="238"/>
      <c r="AJE6" s="238"/>
      <c r="AJF6" s="238"/>
      <c r="AJG6" s="238"/>
      <c r="AJH6" s="238"/>
      <c r="AJI6" s="238"/>
      <c r="AJJ6" s="238"/>
      <c r="AJK6" s="238"/>
      <c r="AJL6" s="238"/>
      <c r="AJM6" s="238"/>
      <c r="AJN6" s="238"/>
      <c r="AJO6" s="238"/>
      <c r="AJP6" s="238"/>
      <c r="AJQ6" s="238"/>
      <c r="AJR6" s="238"/>
      <c r="AJS6" s="238"/>
      <c r="AJT6" s="238"/>
      <c r="AJU6" s="238"/>
      <c r="AJV6" s="238"/>
      <c r="AJW6" s="238"/>
      <c r="AJX6" s="238"/>
      <c r="AJY6" s="238"/>
      <c r="AJZ6" s="238"/>
      <c r="AKA6" s="238"/>
      <c r="AKB6" s="238"/>
      <c r="AKC6" s="238"/>
      <c r="AKD6" s="238"/>
      <c r="AKE6" s="238"/>
      <c r="AKF6" s="238"/>
      <c r="AKG6" s="238"/>
      <c r="AKH6" s="238"/>
      <c r="AKI6" s="238"/>
      <c r="AKJ6" s="238"/>
      <c r="AKK6" s="238"/>
      <c r="AKL6" s="238"/>
      <c r="AKM6" s="238"/>
      <c r="AKN6" s="238"/>
      <c r="AKO6" s="238"/>
      <c r="AKP6" s="238"/>
    </row>
    <row r="7" spans="1:978" ht="25.5" x14ac:dyDescent="0.25">
      <c r="A7" s="310"/>
      <c r="B7" s="310"/>
      <c r="C7" s="22" t="s">
        <v>41</v>
      </c>
      <c r="D7" s="346"/>
      <c r="E7" s="293"/>
      <c r="F7" s="6">
        <v>540143</v>
      </c>
      <c r="G7" s="23" t="s">
        <v>313</v>
      </c>
      <c r="H7" s="23" t="s">
        <v>386</v>
      </c>
      <c r="I7" s="245"/>
      <c r="J7" s="92">
        <v>30</v>
      </c>
      <c r="K7" s="271"/>
      <c r="L7" s="288"/>
      <c r="M7" s="6">
        <v>1</v>
      </c>
      <c r="N7" s="6">
        <v>117</v>
      </c>
      <c r="O7" s="6">
        <v>58</v>
      </c>
      <c r="P7" s="6">
        <v>59</v>
      </c>
      <c r="Q7" s="6">
        <v>31</v>
      </c>
      <c r="R7" s="6">
        <v>23</v>
      </c>
      <c r="S7" s="6">
        <v>37</v>
      </c>
      <c r="T7" s="6">
        <v>102</v>
      </c>
      <c r="U7" s="6">
        <v>184</v>
      </c>
      <c r="V7" s="6">
        <v>222</v>
      </c>
      <c r="W7" s="6">
        <v>283</v>
      </c>
      <c r="X7" s="6">
        <v>290</v>
      </c>
      <c r="Y7" s="6">
        <v>312</v>
      </c>
      <c r="Z7" s="6">
        <v>365</v>
      </c>
      <c r="AA7" s="6">
        <v>352</v>
      </c>
      <c r="AB7" s="6">
        <v>395</v>
      </c>
      <c r="AC7" s="6">
        <v>519</v>
      </c>
      <c r="AD7" s="6">
        <v>544</v>
      </c>
      <c r="AE7" s="6">
        <v>478</v>
      </c>
      <c r="AF7" s="6">
        <v>361</v>
      </c>
      <c r="AG7" s="6">
        <v>322</v>
      </c>
      <c r="AH7" s="6">
        <v>272</v>
      </c>
      <c r="AI7" s="6">
        <v>244</v>
      </c>
      <c r="AJ7" s="6">
        <v>181</v>
      </c>
      <c r="AK7" s="6">
        <v>176</v>
      </c>
      <c r="AL7" s="6">
        <v>5749</v>
      </c>
      <c r="AM7" s="293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44"/>
      <c r="BM7" s="244"/>
      <c r="BN7" s="244"/>
      <c r="BO7" s="244"/>
      <c r="BP7" s="244"/>
      <c r="BQ7" s="244"/>
      <c r="BR7" s="244"/>
      <c r="BS7" s="244"/>
      <c r="BT7" s="244"/>
      <c r="BU7" s="244"/>
      <c r="BV7" s="244"/>
      <c r="BW7" s="244"/>
      <c r="BX7" s="244"/>
      <c r="BY7" s="244"/>
      <c r="BZ7" s="244"/>
      <c r="CA7" s="244"/>
      <c r="CB7" s="244"/>
      <c r="CC7" s="244"/>
      <c r="CD7" s="244"/>
      <c r="CE7" s="244"/>
      <c r="CF7" s="244"/>
      <c r="CG7" s="244"/>
      <c r="CH7" s="244"/>
      <c r="CI7" s="244"/>
      <c r="CJ7" s="244"/>
      <c r="CK7" s="244"/>
      <c r="CL7" s="244"/>
      <c r="CM7" s="244"/>
      <c r="CN7" s="244"/>
      <c r="CO7" s="244"/>
      <c r="CP7" s="244"/>
      <c r="CQ7" s="244"/>
      <c r="CR7" s="244"/>
      <c r="CS7" s="244"/>
      <c r="CT7" s="244"/>
      <c r="CU7" s="244"/>
      <c r="CV7" s="244"/>
      <c r="CW7" s="244"/>
      <c r="CX7" s="244"/>
      <c r="CY7" s="244"/>
      <c r="CZ7" s="244"/>
      <c r="DA7" s="244"/>
      <c r="DB7" s="244"/>
      <c r="DC7" s="244"/>
      <c r="DD7" s="244"/>
      <c r="DE7" s="244"/>
      <c r="DF7" s="24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53"/>
      <c r="EF7" s="238"/>
      <c r="EG7" s="238"/>
      <c r="EH7" s="238"/>
      <c r="EI7" s="238"/>
      <c r="EJ7" s="238"/>
      <c r="EK7" s="238"/>
      <c r="EL7" s="238"/>
      <c r="EM7" s="238"/>
      <c r="EN7" s="238"/>
      <c r="EO7" s="238"/>
      <c r="EP7" s="238"/>
      <c r="EQ7" s="238"/>
      <c r="ER7" s="238"/>
      <c r="ES7" s="238"/>
      <c r="ET7" s="238"/>
      <c r="EU7" s="238"/>
      <c r="EV7" s="238"/>
      <c r="EW7" s="238"/>
      <c r="EX7" s="238"/>
      <c r="EY7" s="238"/>
      <c r="EZ7" s="238"/>
      <c r="FA7" s="238"/>
      <c r="FB7" s="238"/>
      <c r="FC7" s="238"/>
      <c r="FD7" s="238"/>
      <c r="FE7" s="238"/>
      <c r="FF7" s="238"/>
      <c r="FG7" s="238"/>
      <c r="FH7" s="238"/>
      <c r="FI7" s="238"/>
      <c r="FJ7" s="238"/>
      <c r="FK7" s="238"/>
      <c r="FL7" s="238"/>
      <c r="FM7" s="238"/>
      <c r="FN7" s="238"/>
      <c r="FO7" s="238"/>
      <c r="FP7" s="238"/>
      <c r="FQ7" s="238"/>
      <c r="FR7" s="238"/>
      <c r="FS7" s="238"/>
      <c r="FT7" s="238"/>
      <c r="FU7" s="238"/>
      <c r="FV7" s="238"/>
      <c r="FW7" s="238"/>
      <c r="FX7" s="238"/>
      <c r="FY7" s="238"/>
      <c r="FZ7" s="238"/>
      <c r="GA7" s="238"/>
      <c r="GB7" s="238"/>
      <c r="GC7" s="238"/>
      <c r="GD7" s="238"/>
      <c r="GE7" s="238"/>
      <c r="GF7" s="238"/>
      <c r="GG7" s="238"/>
      <c r="GH7" s="238"/>
      <c r="GI7" s="238"/>
      <c r="GJ7" s="238"/>
      <c r="GK7" s="238"/>
      <c r="GL7" s="238"/>
      <c r="GM7" s="238"/>
      <c r="GN7" s="238"/>
      <c r="GO7" s="238"/>
      <c r="GP7" s="238"/>
      <c r="GQ7" s="238"/>
      <c r="GR7" s="238"/>
      <c r="GS7" s="238"/>
      <c r="GT7" s="238"/>
      <c r="GU7" s="238"/>
      <c r="GV7" s="238"/>
      <c r="GW7" s="238"/>
      <c r="GX7" s="238"/>
      <c r="GY7" s="238"/>
      <c r="GZ7" s="238"/>
      <c r="HA7" s="238"/>
      <c r="HB7" s="238"/>
      <c r="HC7" s="238"/>
      <c r="HD7" s="238"/>
      <c r="HE7" s="238"/>
      <c r="HF7" s="238"/>
      <c r="HG7" s="238"/>
      <c r="HH7" s="238"/>
      <c r="HI7" s="238"/>
      <c r="HJ7" s="238"/>
      <c r="HK7" s="238"/>
      <c r="HL7" s="238"/>
      <c r="HM7" s="238"/>
      <c r="HN7" s="238"/>
      <c r="HO7" s="238"/>
      <c r="HP7" s="238"/>
      <c r="HQ7" s="238"/>
      <c r="HR7" s="238"/>
      <c r="HS7" s="238"/>
      <c r="HT7" s="238"/>
      <c r="HU7" s="238"/>
      <c r="HV7" s="238"/>
      <c r="HW7" s="238"/>
      <c r="HX7" s="238"/>
      <c r="HY7" s="238"/>
      <c r="HZ7" s="238"/>
      <c r="IA7" s="238"/>
      <c r="IB7" s="238"/>
      <c r="IC7" s="238"/>
      <c r="ID7" s="238"/>
      <c r="IE7" s="238"/>
      <c r="IF7" s="238"/>
      <c r="IG7" s="238"/>
      <c r="IH7" s="238"/>
      <c r="II7" s="238"/>
      <c r="IJ7" s="238"/>
      <c r="IK7" s="238"/>
      <c r="IL7" s="238"/>
      <c r="IM7" s="238"/>
      <c r="IN7" s="238"/>
      <c r="IO7" s="238"/>
      <c r="IP7" s="238"/>
      <c r="IQ7" s="238"/>
      <c r="IR7" s="238"/>
      <c r="IS7" s="238"/>
      <c r="IT7" s="238"/>
      <c r="IU7" s="238"/>
      <c r="IV7" s="238"/>
      <c r="IW7" s="238"/>
      <c r="IX7" s="238"/>
      <c r="IY7" s="238"/>
      <c r="IZ7" s="238"/>
      <c r="JA7" s="238"/>
      <c r="JB7" s="238"/>
      <c r="JC7" s="238"/>
      <c r="JD7" s="238"/>
      <c r="JE7" s="238"/>
      <c r="JF7" s="238"/>
      <c r="JG7" s="238"/>
      <c r="JH7" s="238"/>
      <c r="JI7" s="238"/>
      <c r="JJ7" s="238"/>
      <c r="JK7" s="238"/>
      <c r="JL7" s="238"/>
      <c r="JM7" s="238"/>
      <c r="JN7" s="238"/>
      <c r="JO7" s="238"/>
      <c r="JP7" s="238"/>
      <c r="JQ7" s="238"/>
      <c r="JR7" s="238"/>
      <c r="JS7" s="238"/>
      <c r="JT7" s="238"/>
      <c r="JU7" s="238"/>
      <c r="JV7" s="238"/>
      <c r="JW7" s="238"/>
      <c r="JX7" s="238"/>
      <c r="JY7" s="238"/>
      <c r="JZ7" s="238"/>
      <c r="KA7" s="238"/>
      <c r="KB7" s="238"/>
      <c r="KC7" s="238"/>
      <c r="KD7" s="238"/>
      <c r="KE7" s="238"/>
      <c r="KF7" s="238"/>
      <c r="KG7" s="238"/>
      <c r="KH7" s="238"/>
      <c r="KI7" s="238"/>
      <c r="KJ7" s="238"/>
      <c r="KK7" s="238"/>
      <c r="KL7" s="238"/>
      <c r="KM7" s="238"/>
      <c r="KN7" s="238"/>
      <c r="KO7" s="238"/>
      <c r="KP7" s="238"/>
      <c r="KQ7" s="238"/>
      <c r="KR7" s="238"/>
      <c r="KS7" s="238"/>
      <c r="KT7" s="238"/>
      <c r="KU7" s="238"/>
      <c r="KV7" s="238"/>
      <c r="KW7" s="238"/>
      <c r="KX7" s="238"/>
      <c r="KY7" s="238"/>
      <c r="KZ7" s="238"/>
      <c r="LA7" s="238"/>
      <c r="LB7" s="238"/>
      <c r="LC7" s="238"/>
      <c r="LD7" s="238"/>
      <c r="LE7" s="238"/>
      <c r="LF7" s="238"/>
      <c r="LG7" s="238"/>
      <c r="LH7" s="238"/>
      <c r="LI7" s="238"/>
      <c r="LJ7" s="238"/>
      <c r="LK7" s="238"/>
      <c r="LL7" s="238"/>
      <c r="LM7" s="238"/>
      <c r="LN7" s="238"/>
      <c r="LO7" s="238"/>
      <c r="LP7" s="238"/>
      <c r="LQ7" s="238"/>
      <c r="LR7" s="238"/>
      <c r="LS7" s="238"/>
      <c r="LT7" s="238"/>
      <c r="LU7" s="238"/>
      <c r="LV7" s="238"/>
      <c r="LW7" s="238"/>
      <c r="LX7" s="238"/>
      <c r="LY7" s="238"/>
      <c r="LZ7" s="238"/>
      <c r="MA7" s="238"/>
      <c r="MB7" s="238"/>
      <c r="MC7" s="238"/>
      <c r="MD7" s="238"/>
      <c r="ME7" s="238"/>
      <c r="MF7" s="238"/>
      <c r="MG7" s="238"/>
      <c r="MH7" s="238"/>
      <c r="MI7" s="238"/>
      <c r="MJ7" s="238"/>
      <c r="MK7" s="238"/>
      <c r="ML7" s="238"/>
      <c r="MM7" s="238"/>
      <c r="MN7" s="238"/>
      <c r="MO7" s="238"/>
      <c r="MP7" s="238"/>
      <c r="MQ7" s="238"/>
      <c r="MR7" s="238"/>
      <c r="MS7" s="238"/>
      <c r="MT7" s="238"/>
      <c r="MU7" s="238"/>
      <c r="MV7" s="238"/>
      <c r="MW7" s="238"/>
      <c r="MX7" s="238"/>
      <c r="MY7" s="238"/>
      <c r="MZ7" s="238"/>
      <c r="NA7" s="238"/>
      <c r="NB7" s="238"/>
      <c r="NC7" s="238"/>
      <c r="ND7" s="238"/>
      <c r="NE7" s="238"/>
      <c r="NF7" s="238"/>
      <c r="NG7" s="238"/>
      <c r="NH7" s="238"/>
      <c r="NI7" s="238"/>
      <c r="NJ7" s="238"/>
      <c r="NK7" s="238"/>
      <c r="NL7" s="238"/>
      <c r="NM7" s="238"/>
      <c r="NN7" s="238"/>
      <c r="NO7" s="238"/>
      <c r="NP7" s="238"/>
      <c r="NQ7" s="238"/>
      <c r="NR7" s="238"/>
      <c r="NS7" s="238"/>
      <c r="NT7" s="238"/>
      <c r="NU7" s="238"/>
      <c r="NV7" s="238"/>
      <c r="NW7" s="238"/>
      <c r="NX7" s="238"/>
      <c r="NY7" s="238"/>
      <c r="NZ7" s="238"/>
      <c r="OA7" s="238"/>
      <c r="OB7" s="238"/>
      <c r="OC7" s="238"/>
      <c r="OD7" s="238"/>
      <c r="OE7" s="238"/>
      <c r="OF7" s="238"/>
      <c r="OG7" s="238"/>
      <c r="OH7" s="238"/>
      <c r="OI7" s="238"/>
      <c r="OJ7" s="238"/>
      <c r="OK7" s="238"/>
      <c r="OL7" s="238"/>
      <c r="OM7" s="238"/>
      <c r="ON7" s="238"/>
      <c r="OO7" s="238"/>
      <c r="OP7" s="238"/>
      <c r="OQ7" s="238"/>
      <c r="OR7" s="238"/>
      <c r="OS7" s="238"/>
      <c r="OT7" s="238"/>
      <c r="OU7" s="238"/>
      <c r="OV7" s="238"/>
      <c r="OW7" s="238"/>
      <c r="OX7" s="238"/>
      <c r="OY7" s="238"/>
      <c r="OZ7" s="238"/>
      <c r="PA7" s="238"/>
      <c r="PB7" s="238"/>
      <c r="PC7" s="238"/>
      <c r="PD7" s="238"/>
      <c r="PE7" s="238"/>
      <c r="PF7" s="238"/>
      <c r="PG7" s="238"/>
      <c r="PH7" s="238"/>
      <c r="PI7" s="238"/>
      <c r="PJ7" s="238"/>
      <c r="PK7" s="238"/>
      <c r="PL7" s="238"/>
      <c r="PM7" s="238"/>
      <c r="PN7" s="238"/>
      <c r="PO7" s="238"/>
      <c r="PP7" s="238"/>
      <c r="PQ7" s="238"/>
      <c r="PR7" s="238"/>
      <c r="PS7" s="238"/>
      <c r="PT7" s="238"/>
      <c r="PU7" s="238"/>
      <c r="PV7" s="238"/>
      <c r="PW7" s="238"/>
      <c r="PX7" s="238"/>
      <c r="PY7" s="238"/>
      <c r="PZ7" s="238"/>
      <c r="QA7" s="238"/>
      <c r="QB7" s="238"/>
      <c r="QC7" s="238"/>
      <c r="QD7" s="238"/>
      <c r="QE7" s="238"/>
      <c r="QF7" s="238"/>
      <c r="QG7" s="238"/>
      <c r="QH7" s="238"/>
      <c r="QI7" s="238"/>
      <c r="QJ7" s="238"/>
      <c r="QK7" s="238"/>
      <c r="QL7" s="238"/>
      <c r="QM7" s="238"/>
      <c r="QN7" s="238"/>
      <c r="QO7" s="238"/>
      <c r="QP7" s="238"/>
      <c r="QQ7" s="238"/>
      <c r="QR7" s="238"/>
      <c r="QS7" s="238"/>
      <c r="QT7" s="238"/>
      <c r="QU7" s="238"/>
      <c r="QV7" s="238"/>
      <c r="QW7" s="238"/>
      <c r="QX7" s="238"/>
      <c r="QY7" s="238"/>
      <c r="QZ7" s="238"/>
      <c r="RA7" s="238"/>
      <c r="RB7" s="238"/>
      <c r="RC7" s="238"/>
      <c r="RD7" s="238"/>
      <c r="RE7" s="238"/>
      <c r="RF7" s="238"/>
      <c r="RG7" s="238"/>
      <c r="RH7" s="238"/>
      <c r="RI7" s="238"/>
      <c r="RJ7" s="238"/>
      <c r="RK7" s="238"/>
      <c r="RL7" s="238"/>
      <c r="RM7" s="238"/>
      <c r="RN7" s="238"/>
      <c r="RO7" s="238"/>
      <c r="RP7" s="238"/>
      <c r="RQ7" s="238"/>
      <c r="RR7" s="238"/>
      <c r="RS7" s="238"/>
      <c r="RT7" s="238"/>
      <c r="RU7" s="238"/>
      <c r="RV7" s="238"/>
      <c r="RW7" s="238"/>
      <c r="RX7" s="238"/>
      <c r="RY7" s="238"/>
      <c r="RZ7" s="238"/>
      <c r="SA7" s="238"/>
      <c r="SB7" s="238"/>
      <c r="SC7" s="238"/>
      <c r="SD7" s="238"/>
      <c r="SE7" s="238"/>
      <c r="SF7" s="238"/>
      <c r="SG7" s="238"/>
      <c r="SH7" s="238"/>
      <c r="SI7" s="238"/>
      <c r="SJ7" s="238"/>
      <c r="SK7" s="238"/>
      <c r="SL7" s="238"/>
      <c r="SM7" s="238"/>
      <c r="SN7" s="238"/>
      <c r="SO7" s="238"/>
      <c r="SP7" s="238"/>
      <c r="SQ7" s="238"/>
      <c r="SR7" s="238"/>
      <c r="SS7" s="238"/>
      <c r="ST7" s="238"/>
      <c r="SU7" s="238"/>
      <c r="SV7" s="238"/>
      <c r="SW7" s="238"/>
      <c r="SX7" s="238"/>
      <c r="SY7" s="238"/>
      <c r="SZ7" s="238"/>
      <c r="TA7" s="238"/>
      <c r="TB7" s="238"/>
      <c r="TC7" s="238"/>
      <c r="TD7" s="238"/>
      <c r="TE7" s="238"/>
      <c r="TF7" s="238"/>
      <c r="TG7" s="238"/>
      <c r="TH7" s="238"/>
      <c r="TI7" s="238"/>
      <c r="TJ7" s="238"/>
      <c r="TK7" s="238"/>
      <c r="TL7" s="238"/>
      <c r="TM7" s="238"/>
      <c r="TN7" s="238"/>
      <c r="TO7" s="238"/>
      <c r="TP7" s="238"/>
      <c r="TQ7" s="238"/>
      <c r="TR7" s="238"/>
      <c r="TS7" s="238"/>
      <c r="TT7" s="238"/>
      <c r="TU7" s="238"/>
      <c r="TV7" s="238"/>
      <c r="TW7" s="238"/>
      <c r="TX7" s="238"/>
      <c r="TY7" s="238"/>
      <c r="TZ7" s="238"/>
      <c r="UA7" s="238"/>
      <c r="UB7" s="238"/>
      <c r="UC7" s="238"/>
      <c r="UD7" s="238"/>
      <c r="UE7" s="238"/>
      <c r="UF7" s="238"/>
      <c r="UG7" s="238"/>
      <c r="UH7" s="238"/>
      <c r="UI7" s="238"/>
      <c r="UJ7" s="238"/>
      <c r="UK7" s="238"/>
      <c r="UL7" s="238"/>
      <c r="UM7" s="238"/>
      <c r="UN7" s="238"/>
      <c r="UO7" s="238"/>
      <c r="UP7" s="238"/>
      <c r="UQ7" s="238"/>
      <c r="UR7" s="238"/>
      <c r="US7" s="238"/>
      <c r="UT7" s="238"/>
      <c r="UU7" s="238"/>
      <c r="UV7" s="238"/>
      <c r="UW7" s="238"/>
      <c r="UX7" s="238"/>
      <c r="UY7" s="238"/>
      <c r="UZ7" s="238"/>
      <c r="VA7" s="238"/>
      <c r="VB7" s="238"/>
      <c r="VC7" s="238"/>
      <c r="VD7" s="238"/>
      <c r="VE7" s="238"/>
      <c r="VF7" s="238"/>
      <c r="VG7" s="238"/>
      <c r="VH7" s="238"/>
      <c r="VI7" s="238"/>
      <c r="VJ7" s="238"/>
      <c r="VK7" s="238"/>
      <c r="VL7" s="238"/>
      <c r="VM7" s="238"/>
      <c r="VN7" s="238"/>
      <c r="VO7" s="238"/>
      <c r="VP7" s="238"/>
      <c r="VQ7" s="238"/>
      <c r="VR7" s="238"/>
      <c r="VS7" s="238"/>
      <c r="VT7" s="238"/>
      <c r="VU7" s="238"/>
      <c r="VV7" s="238"/>
      <c r="VW7" s="238"/>
      <c r="VX7" s="238"/>
      <c r="VY7" s="238"/>
      <c r="VZ7" s="238"/>
      <c r="WA7" s="238"/>
      <c r="WB7" s="238"/>
      <c r="WC7" s="238"/>
      <c r="WD7" s="238"/>
      <c r="WE7" s="238"/>
      <c r="WF7" s="238"/>
      <c r="WG7" s="238"/>
      <c r="WH7" s="238"/>
      <c r="WI7" s="238"/>
      <c r="WJ7" s="238"/>
      <c r="WK7" s="238"/>
      <c r="WL7" s="238"/>
      <c r="WM7" s="238"/>
      <c r="WN7" s="238"/>
      <c r="WO7" s="238"/>
      <c r="WP7" s="238"/>
      <c r="WQ7" s="238"/>
      <c r="WR7" s="238"/>
      <c r="WS7" s="238"/>
      <c r="WT7" s="238"/>
      <c r="WU7" s="238"/>
      <c r="WV7" s="238"/>
      <c r="WW7" s="238"/>
      <c r="WX7" s="238"/>
      <c r="WY7" s="238"/>
      <c r="WZ7" s="238"/>
      <c r="XA7" s="238"/>
      <c r="XB7" s="238"/>
      <c r="XC7" s="238"/>
      <c r="XD7" s="238"/>
      <c r="XE7" s="238"/>
      <c r="XF7" s="238"/>
      <c r="XG7" s="238"/>
      <c r="XH7" s="238"/>
      <c r="XI7" s="238"/>
      <c r="XJ7" s="238"/>
      <c r="XK7" s="238"/>
      <c r="XL7" s="238"/>
      <c r="XM7" s="238"/>
      <c r="XN7" s="238"/>
      <c r="XO7" s="238"/>
      <c r="XP7" s="238"/>
      <c r="XQ7" s="238"/>
      <c r="XR7" s="238"/>
      <c r="XS7" s="238"/>
      <c r="XT7" s="238"/>
      <c r="XU7" s="238"/>
      <c r="XV7" s="238"/>
      <c r="XW7" s="238"/>
      <c r="XX7" s="238"/>
      <c r="XY7" s="238"/>
      <c r="XZ7" s="238"/>
      <c r="YA7" s="238"/>
      <c r="YB7" s="238"/>
      <c r="YC7" s="238"/>
      <c r="YD7" s="238"/>
      <c r="YE7" s="238"/>
      <c r="YF7" s="238"/>
      <c r="YG7" s="238"/>
      <c r="YH7" s="238"/>
      <c r="YI7" s="238"/>
      <c r="YJ7" s="238"/>
      <c r="YK7" s="238"/>
      <c r="YL7" s="238"/>
      <c r="YM7" s="238"/>
      <c r="YN7" s="238"/>
      <c r="YO7" s="238"/>
      <c r="YP7" s="238"/>
      <c r="YQ7" s="238"/>
      <c r="YR7" s="238"/>
      <c r="YS7" s="238"/>
      <c r="YT7" s="238"/>
      <c r="YU7" s="238"/>
      <c r="YV7" s="238"/>
      <c r="YW7" s="238"/>
      <c r="YX7" s="238"/>
      <c r="YY7" s="238"/>
      <c r="YZ7" s="238"/>
      <c r="ZA7" s="238"/>
      <c r="ZB7" s="238"/>
      <c r="ZC7" s="238"/>
      <c r="ZD7" s="238"/>
      <c r="ZE7" s="238"/>
      <c r="ZF7" s="238"/>
      <c r="ZG7" s="238"/>
      <c r="ZH7" s="238"/>
      <c r="ZI7" s="238"/>
      <c r="ZJ7" s="238"/>
      <c r="ZK7" s="238"/>
      <c r="ZL7" s="238"/>
      <c r="ZM7" s="238"/>
      <c r="ZN7" s="238"/>
      <c r="ZO7" s="238"/>
      <c r="ZP7" s="238"/>
      <c r="ZQ7" s="238"/>
      <c r="ZR7" s="238"/>
      <c r="ZS7" s="238"/>
      <c r="ZT7" s="238"/>
      <c r="ZU7" s="238"/>
      <c r="ZV7" s="238"/>
      <c r="ZW7" s="238"/>
      <c r="ZX7" s="238"/>
      <c r="ZY7" s="238"/>
      <c r="ZZ7" s="238"/>
      <c r="AAA7" s="238"/>
      <c r="AAB7" s="238"/>
      <c r="AAC7" s="238"/>
      <c r="AAD7" s="238"/>
      <c r="AAE7" s="238"/>
      <c r="AAF7" s="238"/>
      <c r="AAG7" s="238"/>
      <c r="AAH7" s="238"/>
      <c r="AAI7" s="238"/>
      <c r="AAJ7" s="238"/>
      <c r="AAK7" s="238"/>
      <c r="AAL7" s="238"/>
      <c r="AAM7" s="238"/>
      <c r="AAN7" s="238"/>
      <c r="AAO7" s="238"/>
      <c r="AAP7" s="238"/>
      <c r="AAQ7" s="238"/>
      <c r="AAR7" s="238"/>
      <c r="AAS7" s="238"/>
      <c r="AAT7" s="238"/>
      <c r="AAU7" s="238"/>
      <c r="AAV7" s="238"/>
      <c r="AAW7" s="238"/>
      <c r="AAX7" s="238"/>
      <c r="AAY7" s="238"/>
      <c r="AAZ7" s="238"/>
      <c r="ABA7" s="238"/>
      <c r="ABB7" s="238"/>
      <c r="ABC7" s="238"/>
      <c r="ABD7" s="238"/>
      <c r="ABE7" s="238"/>
      <c r="ABF7" s="238"/>
      <c r="ABG7" s="238"/>
      <c r="ABH7" s="238"/>
      <c r="ABI7" s="238"/>
      <c r="ABJ7" s="238"/>
      <c r="ABK7" s="238"/>
      <c r="ABL7" s="238"/>
      <c r="ABM7" s="238"/>
      <c r="ABN7" s="238"/>
      <c r="ABO7" s="238"/>
      <c r="ABP7" s="238"/>
      <c r="ABQ7" s="238"/>
      <c r="ABR7" s="238"/>
      <c r="ABS7" s="238"/>
      <c r="ABT7" s="238"/>
      <c r="ABU7" s="238"/>
      <c r="ABV7" s="238"/>
      <c r="ABW7" s="238"/>
      <c r="ABX7" s="238"/>
      <c r="ABY7" s="238"/>
      <c r="ABZ7" s="238"/>
      <c r="ACA7" s="238"/>
      <c r="ACB7" s="238"/>
      <c r="ACC7" s="238"/>
      <c r="ACD7" s="238"/>
      <c r="ACE7" s="238"/>
      <c r="ACF7" s="238"/>
      <c r="ACG7" s="238"/>
      <c r="ACH7" s="238"/>
      <c r="ACI7" s="238"/>
      <c r="ACJ7" s="238"/>
      <c r="ACK7" s="238"/>
      <c r="ACL7" s="238"/>
      <c r="ACM7" s="238"/>
      <c r="ACN7" s="238"/>
      <c r="ACO7" s="238"/>
      <c r="ACP7" s="238"/>
      <c r="ACQ7" s="238"/>
      <c r="ACR7" s="238"/>
      <c r="ACS7" s="238"/>
      <c r="ACT7" s="238"/>
      <c r="ACU7" s="238"/>
      <c r="ACV7" s="238"/>
      <c r="ACW7" s="238"/>
      <c r="ACX7" s="238"/>
      <c r="ACY7" s="238"/>
      <c r="ACZ7" s="238"/>
      <c r="ADA7" s="238"/>
      <c r="ADB7" s="238"/>
      <c r="ADC7" s="238"/>
      <c r="ADD7" s="238"/>
      <c r="ADE7" s="238"/>
      <c r="ADF7" s="238"/>
      <c r="ADG7" s="238"/>
      <c r="ADH7" s="238"/>
      <c r="ADI7" s="238"/>
      <c r="ADJ7" s="238"/>
      <c r="ADK7" s="238"/>
      <c r="ADL7" s="238"/>
      <c r="ADM7" s="238"/>
      <c r="ADN7" s="238"/>
      <c r="ADO7" s="238"/>
      <c r="ADP7" s="238"/>
      <c r="ADQ7" s="238"/>
      <c r="ADR7" s="238"/>
      <c r="ADS7" s="238"/>
      <c r="ADT7" s="238"/>
      <c r="ADU7" s="238"/>
      <c r="ADV7" s="238"/>
      <c r="ADW7" s="238"/>
      <c r="ADX7" s="238"/>
      <c r="ADY7" s="238"/>
      <c r="ADZ7" s="238"/>
      <c r="AEA7" s="238"/>
      <c r="AEB7" s="238"/>
      <c r="AEC7" s="238"/>
      <c r="AED7" s="238"/>
      <c r="AEE7" s="238"/>
      <c r="AEF7" s="238"/>
      <c r="AEG7" s="238"/>
      <c r="AEH7" s="238"/>
      <c r="AEI7" s="238"/>
      <c r="AEJ7" s="238"/>
      <c r="AEK7" s="238"/>
      <c r="AEL7" s="238"/>
      <c r="AEM7" s="238"/>
      <c r="AEN7" s="238"/>
      <c r="AEO7" s="238"/>
      <c r="AEP7" s="238"/>
      <c r="AEQ7" s="238"/>
      <c r="AER7" s="238"/>
      <c r="AES7" s="238"/>
      <c r="AET7" s="238"/>
      <c r="AEU7" s="238"/>
      <c r="AEV7" s="238"/>
      <c r="AEW7" s="238"/>
      <c r="AEX7" s="238"/>
      <c r="AEY7" s="238"/>
      <c r="AEZ7" s="238"/>
      <c r="AFA7" s="238"/>
      <c r="AFB7" s="238"/>
      <c r="AFC7" s="238"/>
      <c r="AFD7" s="238"/>
      <c r="AFE7" s="238"/>
      <c r="AFF7" s="238"/>
      <c r="AFG7" s="238"/>
      <c r="AFH7" s="238"/>
      <c r="AFI7" s="238"/>
      <c r="AFJ7" s="238"/>
      <c r="AFK7" s="238"/>
      <c r="AFL7" s="238"/>
      <c r="AFM7" s="238"/>
      <c r="AFN7" s="238"/>
      <c r="AFO7" s="238"/>
      <c r="AFP7" s="238"/>
      <c r="AFQ7" s="238"/>
      <c r="AFR7" s="238"/>
      <c r="AFS7" s="238"/>
      <c r="AFT7" s="238"/>
      <c r="AFU7" s="238"/>
      <c r="AFV7" s="238"/>
      <c r="AFW7" s="238"/>
      <c r="AFX7" s="238"/>
      <c r="AFY7" s="238"/>
      <c r="AFZ7" s="238"/>
      <c r="AGA7" s="238"/>
      <c r="AGB7" s="238"/>
      <c r="AGC7" s="238"/>
      <c r="AGD7" s="238"/>
      <c r="AGE7" s="238"/>
      <c r="AGF7" s="238"/>
      <c r="AGG7" s="238"/>
      <c r="AGH7" s="238"/>
      <c r="AGI7" s="238"/>
      <c r="AGJ7" s="238"/>
      <c r="AGK7" s="238"/>
      <c r="AGL7" s="238"/>
      <c r="AGM7" s="238"/>
      <c r="AGN7" s="238"/>
      <c r="AGO7" s="238"/>
      <c r="AGP7" s="238"/>
      <c r="AGQ7" s="238"/>
      <c r="AGR7" s="238"/>
      <c r="AGS7" s="238"/>
      <c r="AGT7" s="238"/>
      <c r="AGU7" s="238"/>
      <c r="AGV7" s="238"/>
      <c r="AGW7" s="238"/>
      <c r="AGX7" s="238"/>
      <c r="AGY7" s="238"/>
      <c r="AGZ7" s="238"/>
      <c r="AHA7" s="238"/>
      <c r="AHB7" s="238"/>
      <c r="AHC7" s="238"/>
      <c r="AHD7" s="238"/>
      <c r="AHE7" s="238"/>
      <c r="AHF7" s="238"/>
      <c r="AHG7" s="238"/>
      <c r="AHH7" s="238"/>
      <c r="AHI7" s="238"/>
      <c r="AHJ7" s="238"/>
      <c r="AHK7" s="238"/>
      <c r="AHL7" s="238"/>
      <c r="AHM7" s="238"/>
      <c r="AHN7" s="238"/>
      <c r="AHO7" s="238"/>
      <c r="AHP7" s="238"/>
      <c r="AHQ7" s="238"/>
      <c r="AHR7" s="238"/>
      <c r="AHS7" s="238"/>
      <c r="AHT7" s="238"/>
      <c r="AHU7" s="238"/>
      <c r="AHV7" s="238"/>
      <c r="AHW7" s="238"/>
      <c r="AHX7" s="238"/>
      <c r="AHY7" s="238"/>
      <c r="AHZ7" s="238"/>
      <c r="AIA7" s="238"/>
      <c r="AIB7" s="238"/>
      <c r="AIC7" s="238"/>
      <c r="AID7" s="238"/>
      <c r="AIE7" s="238"/>
      <c r="AIF7" s="238"/>
      <c r="AIG7" s="238"/>
      <c r="AIH7" s="238"/>
      <c r="AII7" s="238"/>
      <c r="AIJ7" s="238"/>
      <c r="AIK7" s="238"/>
      <c r="AIL7" s="238"/>
      <c r="AIM7" s="238"/>
      <c r="AIN7" s="238"/>
      <c r="AIO7" s="238"/>
      <c r="AIP7" s="238"/>
      <c r="AIQ7" s="238"/>
      <c r="AIR7" s="238"/>
      <c r="AIS7" s="238"/>
      <c r="AIT7" s="238"/>
      <c r="AIU7" s="238"/>
      <c r="AIV7" s="238"/>
      <c r="AIW7" s="238"/>
      <c r="AIX7" s="238"/>
      <c r="AIY7" s="238"/>
      <c r="AIZ7" s="238"/>
      <c r="AJA7" s="238"/>
      <c r="AJB7" s="238"/>
      <c r="AJC7" s="238"/>
      <c r="AJD7" s="238"/>
      <c r="AJE7" s="238"/>
      <c r="AJF7" s="238"/>
      <c r="AJG7" s="238"/>
      <c r="AJH7" s="238"/>
      <c r="AJI7" s="238"/>
      <c r="AJJ7" s="238"/>
      <c r="AJK7" s="238"/>
      <c r="AJL7" s="238"/>
      <c r="AJM7" s="238"/>
      <c r="AJN7" s="238"/>
      <c r="AJO7" s="238"/>
      <c r="AJP7" s="238"/>
      <c r="AJQ7" s="238"/>
      <c r="AJR7" s="238"/>
      <c r="AJS7" s="238"/>
      <c r="AJT7" s="238"/>
      <c r="AJU7" s="238"/>
      <c r="AJV7" s="238"/>
      <c r="AJW7" s="238"/>
      <c r="AJX7" s="238"/>
      <c r="AJY7" s="238"/>
      <c r="AJZ7" s="238"/>
      <c r="AKA7" s="238"/>
      <c r="AKB7" s="238"/>
      <c r="AKC7" s="238"/>
      <c r="AKD7" s="238"/>
      <c r="AKE7" s="238"/>
      <c r="AKF7" s="238"/>
      <c r="AKG7" s="238"/>
      <c r="AKH7" s="238"/>
      <c r="AKI7" s="238"/>
      <c r="AKJ7" s="238"/>
      <c r="AKK7" s="238"/>
      <c r="AKL7" s="238"/>
      <c r="AKM7" s="238"/>
      <c r="AKN7" s="238"/>
      <c r="AKO7" s="238"/>
      <c r="AKP7" s="238"/>
    </row>
    <row r="8" spans="1:978" s="5" customFormat="1" ht="15.75" x14ac:dyDescent="0.25">
      <c r="A8" s="311"/>
      <c r="B8" s="311"/>
      <c r="C8" s="24"/>
      <c r="D8" s="25"/>
      <c r="E8" s="271"/>
      <c r="F8" s="292" t="s">
        <v>387</v>
      </c>
      <c r="G8" s="292"/>
      <c r="H8" s="292"/>
      <c r="I8" s="292"/>
      <c r="J8" s="292"/>
      <c r="K8" s="292"/>
      <c r="L8" s="292"/>
      <c r="M8" s="292"/>
      <c r="N8" s="6">
        <f>ROUNDUP(AVERAGE(N3:N7),0)</f>
        <v>47</v>
      </c>
      <c r="O8" s="6">
        <f t="shared" ref="O8:T8" si="1">ROUNDUP(AVERAGE(O3:O7),0)</f>
        <v>26</v>
      </c>
      <c r="P8" s="6">
        <f t="shared" si="1"/>
        <v>27</v>
      </c>
      <c r="Q8" s="6">
        <f t="shared" si="1"/>
        <v>14</v>
      </c>
      <c r="R8" s="6">
        <f t="shared" si="1"/>
        <v>12</v>
      </c>
      <c r="S8" s="6">
        <f t="shared" si="1"/>
        <v>20</v>
      </c>
      <c r="T8" s="6">
        <f t="shared" si="1"/>
        <v>55</v>
      </c>
      <c r="U8" s="6">
        <f t="shared" ref="U8:AL8" si="2">ROUNDUP(AVERAGE(U3:U7),0)</f>
        <v>101</v>
      </c>
      <c r="V8" s="6">
        <f t="shared" si="2"/>
        <v>147</v>
      </c>
      <c r="W8" s="6">
        <f t="shared" si="2"/>
        <v>186</v>
      </c>
      <c r="X8" s="6">
        <f t="shared" si="2"/>
        <v>187</v>
      </c>
      <c r="Y8" s="6">
        <f t="shared" si="2"/>
        <v>203</v>
      </c>
      <c r="Z8" s="6">
        <f t="shared" si="2"/>
        <v>222</v>
      </c>
      <c r="AA8" s="6">
        <f t="shared" si="2"/>
        <v>213</v>
      </c>
      <c r="AB8" s="6">
        <f t="shared" si="2"/>
        <v>227</v>
      </c>
      <c r="AC8" s="6">
        <f t="shared" si="2"/>
        <v>249</v>
      </c>
      <c r="AD8" s="6">
        <f t="shared" si="2"/>
        <v>241</v>
      </c>
      <c r="AE8" s="6">
        <f t="shared" si="2"/>
        <v>222</v>
      </c>
      <c r="AF8" s="6">
        <f t="shared" si="2"/>
        <v>172</v>
      </c>
      <c r="AG8" s="6">
        <f t="shared" si="2"/>
        <v>156</v>
      </c>
      <c r="AH8" s="6">
        <f t="shared" si="2"/>
        <v>130</v>
      </c>
      <c r="AI8" s="6">
        <f t="shared" si="2"/>
        <v>114</v>
      </c>
      <c r="AJ8" s="6">
        <f t="shared" si="2"/>
        <v>92</v>
      </c>
      <c r="AK8" s="6">
        <f t="shared" si="2"/>
        <v>73</v>
      </c>
      <c r="AL8" s="6">
        <f t="shared" si="2"/>
        <v>2978</v>
      </c>
      <c r="AM8" s="271"/>
      <c r="AN8" s="266"/>
      <c r="AO8" s="266"/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6"/>
      <c r="BF8" s="266"/>
      <c r="BG8" s="266"/>
      <c r="BH8" s="266"/>
      <c r="BI8" s="266"/>
      <c r="BJ8" s="266"/>
      <c r="BK8" s="266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245"/>
      <c r="CE8" s="245"/>
      <c r="CF8" s="245"/>
      <c r="CG8" s="245"/>
      <c r="CH8" s="245"/>
      <c r="CI8" s="245"/>
      <c r="CJ8" s="245"/>
      <c r="CK8" s="245"/>
      <c r="CL8" s="245"/>
      <c r="CM8" s="245"/>
      <c r="CN8" s="245"/>
      <c r="CO8" s="245"/>
      <c r="CP8" s="245"/>
      <c r="CQ8" s="245"/>
      <c r="CR8" s="245"/>
      <c r="CS8" s="245"/>
      <c r="CT8" s="245"/>
      <c r="CU8" s="245"/>
      <c r="CV8" s="245"/>
      <c r="CW8" s="245"/>
      <c r="CX8" s="245"/>
      <c r="CY8" s="245"/>
      <c r="CZ8" s="245"/>
      <c r="DA8" s="245"/>
      <c r="DB8" s="245"/>
      <c r="DC8" s="245"/>
      <c r="DD8" s="245"/>
      <c r="DE8" s="245"/>
      <c r="DF8" s="245"/>
      <c r="DG8" s="245"/>
      <c r="DH8" s="245"/>
      <c r="DI8" s="245"/>
      <c r="DJ8" s="245"/>
      <c r="DK8" s="245"/>
      <c r="DL8" s="245"/>
      <c r="DM8" s="245"/>
      <c r="DN8" s="245"/>
      <c r="DO8" s="245"/>
      <c r="DP8" s="245"/>
      <c r="DQ8" s="245"/>
      <c r="DR8" s="245"/>
      <c r="DS8" s="245"/>
      <c r="DT8" s="245"/>
      <c r="DU8" s="245"/>
      <c r="DV8" s="245"/>
      <c r="DW8" s="245"/>
      <c r="DX8" s="245"/>
      <c r="DY8" s="245"/>
      <c r="DZ8" s="245"/>
      <c r="EA8" s="245"/>
      <c r="EB8" s="245"/>
      <c r="EC8" s="245"/>
      <c r="ED8" s="245"/>
      <c r="EE8" s="253"/>
      <c r="EF8" s="238"/>
      <c r="EG8" s="238"/>
      <c r="EH8" s="238"/>
      <c r="EI8" s="238"/>
      <c r="EJ8" s="238"/>
      <c r="EK8" s="238"/>
      <c r="EL8" s="238"/>
      <c r="EM8" s="238"/>
      <c r="EN8" s="238"/>
      <c r="EO8" s="238"/>
      <c r="EP8" s="238"/>
      <c r="EQ8" s="238"/>
      <c r="ER8" s="238"/>
      <c r="ES8" s="238"/>
      <c r="ET8" s="238"/>
      <c r="EU8" s="238"/>
      <c r="EV8" s="238"/>
      <c r="EW8" s="238"/>
      <c r="EX8" s="238"/>
      <c r="EY8" s="238"/>
      <c r="EZ8" s="238"/>
      <c r="FA8" s="238"/>
      <c r="FB8" s="238"/>
      <c r="FC8" s="238"/>
      <c r="FD8" s="238"/>
      <c r="FE8" s="238"/>
      <c r="FF8" s="238"/>
      <c r="FG8" s="238"/>
      <c r="FH8" s="238"/>
      <c r="FI8" s="238"/>
      <c r="FJ8" s="238"/>
      <c r="FK8" s="238"/>
      <c r="FL8" s="238"/>
      <c r="FM8" s="238"/>
      <c r="FN8" s="238"/>
      <c r="FO8" s="238"/>
      <c r="FP8" s="238"/>
      <c r="FQ8" s="238"/>
      <c r="FR8" s="238"/>
      <c r="FS8" s="238"/>
      <c r="FT8" s="238"/>
      <c r="FU8" s="238"/>
      <c r="FV8" s="238"/>
      <c r="FW8" s="238"/>
      <c r="FX8" s="238"/>
      <c r="FY8" s="238"/>
      <c r="FZ8" s="238"/>
      <c r="GA8" s="238"/>
      <c r="GB8" s="238"/>
      <c r="GC8" s="238"/>
      <c r="GD8" s="238"/>
      <c r="GE8" s="238"/>
      <c r="GF8" s="238"/>
      <c r="GG8" s="238"/>
      <c r="GH8" s="238"/>
      <c r="GI8" s="238"/>
      <c r="GJ8" s="238"/>
      <c r="GK8" s="238"/>
      <c r="GL8" s="238"/>
      <c r="GM8" s="238"/>
      <c r="GN8" s="238"/>
      <c r="GO8" s="238"/>
      <c r="GP8" s="238"/>
      <c r="GQ8" s="238"/>
      <c r="GR8" s="238"/>
      <c r="GS8" s="238"/>
      <c r="GT8" s="238"/>
      <c r="GU8" s="238"/>
      <c r="GV8" s="238"/>
      <c r="GW8" s="238"/>
      <c r="GX8" s="238"/>
      <c r="GY8" s="238"/>
      <c r="GZ8" s="238"/>
      <c r="HA8" s="238"/>
      <c r="HB8" s="238"/>
      <c r="HC8" s="238"/>
      <c r="HD8" s="238"/>
      <c r="HE8" s="238"/>
      <c r="HF8" s="238"/>
      <c r="HG8" s="238"/>
      <c r="HH8" s="238"/>
      <c r="HI8" s="238"/>
      <c r="HJ8" s="238"/>
      <c r="HK8" s="238"/>
      <c r="HL8" s="238"/>
      <c r="HM8" s="238"/>
      <c r="HN8" s="238"/>
      <c r="HO8" s="238"/>
      <c r="HP8" s="238"/>
      <c r="HQ8" s="238"/>
      <c r="HR8" s="238"/>
      <c r="HS8" s="238"/>
      <c r="HT8" s="238"/>
      <c r="HU8" s="238"/>
      <c r="HV8" s="238"/>
      <c r="HW8" s="238"/>
      <c r="HX8" s="238"/>
      <c r="HY8" s="238"/>
      <c r="HZ8" s="238"/>
      <c r="IA8" s="238"/>
      <c r="IB8" s="238"/>
      <c r="IC8" s="238"/>
      <c r="ID8" s="238"/>
      <c r="IE8" s="238"/>
      <c r="IF8" s="238"/>
      <c r="IG8" s="238"/>
      <c r="IH8" s="238"/>
      <c r="II8" s="238"/>
      <c r="IJ8" s="238"/>
      <c r="IK8" s="238"/>
      <c r="IL8" s="238"/>
      <c r="IM8" s="238"/>
      <c r="IN8" s="238"/>
      <c r="IO8" s="238"/>
      <c r="IP8" s="238"/>
      <c r="IQ8" s="238"/>
      <c r="IR8" s="238"/>
      <c r="IS8" s="238"/>
      <c r="IT8" s="238"/>
      <c r="IU8" s="238"/>
      <c r="IV8" s="238"/>
      <c r="IW8" s="238"/>
      <c r="IX8" s="238"/>
      <c r="IY8" s="238"/>
      <c r="IZ8" s="238"/>
      <c r="JA8" s="238"/>
      <c r="JB8" s="238"/>
      <c r="JC8" s="238"/>
      <c r="JD8" s="238"/>
      <c r="JE8" s="238"/>
      <c r="JF8" s="238"/>
      <c r="JG8" s="238"/>
      <c r="JH8" s="238"/>
      <c r="JI8" s="238"/>
      <c r="JJ8" s="238"/>
      <c r="JK8" s="238"/>
      <c r="JL8" s="238"/>
      <c r="JM8" s="238"/>
      <c r="JN8" s="238"/>
      <c r="JO8" s="238"/>
      <c r="JP8" s="238"/>
      <c r="JQ8" s="238"/>
      <c r="JR8" s="238"/>
      <c r="JS8" s="238"/>
      <c r="JT8" s="238"/>
      <c r="JU8" s="238"/>
      <c r="JV8" s="238"/>
      <c r="JW8" s="238"/>
      <c r="JX8" s="238"/>
      <c r="JY8" s="238"/>
      <c r="JZ8" s="238"/>
      <c r="KA8" s="238"/>
      <c r="KB8" s="238"/>
      <c r="KC8" s="238"/>
      <c r="KD8" s="238"/>
      <c r="KE8" s="238"/>
      <c r="KF8" s="238"/>
      <c r="KG8" s="238"/>
      <c r="KH8" s="238"/>
      <c r="KI8" s="238"/>
      <c r="KJ8" s="238"/>
      <c r="KK8" s="238"/>
      <c r="KL8" s="238"/>
      <c r="KM8" s="238"/>
      <c r="KN8" s="238"/>
      <c r="KO8" s="238"/>
      <c r="KP8" s="238"/>
      <c r="KQ8" s="238"/>
      <c r="KR8" s="238"/>
      <c r="KS8" s="238"/>
      <c r="KT8" s="238"/>
      <c r="KU8" s="238"/>
      <c r="KV8" s="238"/>
      <c r="KW8" s="238"/>
      <c r="KX8" s="238"/>
      <c r="KY8" s="238"/>
      <c r="KZ8" s="238"/>
      <c r="LA8" s="238"/>
      <c r="LB8" s="238"/>
      <c r="LC8" s="238"/>
      <c r="LD8" s="238"/>
      <c r="LE8" s="238"/>
      <c r="LF8" s="238"/>
      <c r="LG8" s="238"/>
      <c r="LH8" s="238"/>
      <c r="LI8" s="238"/>
      <c r="LJ8" s="238"/>
      <c r="LK8" s="238"/>
      <c r="LL8" s="238"/>
      <c r="LM8" s="238"/>
      <c r="LN8" s="238"/>
      <c r="LO8" s="238"/>
      <c r="LP8" s="238"/>
      <c r="LQ8" s="238"/>
      <c r="LR8" s="238"/>
      <c r="LS8" s="238"/>
      <c r="LT8" s="238"/>
      <c r="LU8" s="238"/>
      <c r="LV8" s="238"/>
      <c r="LW8" s="238"/>
      <c r="LX8" s="238"/>
      <c r="LY8" s="238"/>
      <c r="LZ8" s="238"/>
      <c r="MA8" s="238"/>
      <c r="MB8" s="238"/>
      <c r="MC8" s="238"/>
      <c r="MD8" s="238"/>
      <c r="ME8" s="238"/>
      <c r="MF8" s="238"/>
      <c r="MG8" s="238"/>
      <c r="MH8" s="238"/>
      <c r="MI8" s="238"/>
      <c r="MJ8" s="238"/>
      <c r="MK8" s="238"/>
      <c r="ML8" s="238"/>
      <c r="MM8" s="238"/>
      <c r="MN8" s="238"/>
      <c r="MO8" s="238"/>
      <c r="MP8" s="238"/>
      <c r="MQ8" s="238"/>
      <c r="MR8" s="238"/>
      <c r="MS8" s="238"/>
      <c r="MT8" s="238"/>
      <c r="MU8" s="238"/>
      <c r="MV8" s="238"/>
      <c r="MW8" s="238"/>
      <c r="MX8" s="238"/>
      <c r="MY8" s="238"/>
      <c r="MZ8" s="238"/>
      <c r="NA8" s="238"/>
      <c r="NB8" s="238"/>
      <c r="NC8" s="238"/>
      <c r="ND8" s="238"/>
      <c r="NE8" s="238"/>
      <c r="NF8" s="238"/>
      <c r="NG8" s="238"/>
      <c r="NH8" s="238"/>
      <c r="NI8" s="238"/>
      <c r="NJ8" s="238"/>
      <c r="NK8" s="238"/>
      <c r="NL8" s="238"/>
      <c r="NM8" s="238"/>
      <c r="NN8" s="238"/>
      <c r="NO8" s="238"/>
      <c r="NP8" s="238"/>
      <c r="NQ8" s="238"/>
      <c r="NR8" s="238"/>
      <c r="NS8" s="238"/>
      <c r="NT8" s="238"/>
      <c r="NU8" s="238"/>
      <c r="NV8" s="238"/>
      <c r="NW8" s="238"/>
      <c r="NX8" s="238"/>
      <c r="NY8" s="238"/>
      <c r="NZ8" s="238"/>
      <c r="OA8" s="238"/>
      <c r="OB8" s="238"/>
      <c r="OC8" s="238"/>
      <c r="OD8" s="238"/>
      <c r="OE8" s="238"/>
      <c r="OF8" s="238"/>
      <c r="OG8" s="238"/>
      <c r="OH8" s="238"/>
      <c r="OI8" s="238"/>
      <c r="OJ8" s="238"/>
      <c r="OK8" s="238"/>
      <c r="OL8" s="238"/>
      <c r="OM8" s="238"/>
      <c r="ON8" s="238"/>
      <c r="OO8" s="238"/>
      <c r="OP8" s="238"/>
      <c r="OQ8" s="238"/>
      <c r="OR8" s="238"/>
      <c r="OS8" s="238"/>
      <c r="OT8" s="238"/>
      <c r="OU8" s="238"/>
      <c r="OV8" s="238"/>
      <c r="OW8" s="238"/>
      <c r="OX8" s="238"/>
      <c r="OY8" s="238"/>
      <c r="OZ8" s="238"/>
      <c r="PA8" s="238"/>
      <c r="PB8" s="238"/>
      <c r="PC8" s="238"/>
      <c r="PD8" s="238"/>
      <c r="PE8" s="238"/>
      <c r="PF8" s="238"/>
      <c r="PG8" s="238"/>
      <c r="PH8" s="238"/>
      <c r="PI8" s="238"/>
      <c r="PJ8" s="238"/>
      <c r="PK8" s="238"/>
      <c r="PL8" s="238"/>
      <c r="PM8" s="238"/>
      <c r="PN8" s="238"/>
      <c r="PO8" s="238"/>
      <c r="PP8" s="238"/>
      <c r="PQ8" s="238"/>
      <c r="PR8" s="238"/>
      <c r="PS8" s="238"/>
      <c r="PT8" s="238"/>
      <c r="PU8" s="238"/>
      <c r="PV8" s="238"/>
      <c r="PW8" s="238"/>
      <c r="PX8" s="238"/>
      <c r="PY8" s="238"/>
      <c r="PZ8" s="238"/>
      <c r="QA8" s="238"/>
      <c r="QB8" s="238"/>
      <c r="QC8" s="238"/>
      <c r="QD8" s="238"/>
      <c r="QE8" s="238"/>
      <c r="QF8" s="238"/>
      <c r="QG8" s="238"/>
      <c r="QH8" s="238"/>
      <c r="QI8" s="238"/>
      <c r="QJ8" s="238"/>
      <c r="QK8" s="238"/>
      <c r="QL8" s="238"/>
      <c r="QM8" s="238"/>
      <c r="QN8" s="238"/>
      <c r="QO8" s="238"/>
      <c r="QP8" s="238"/>
      <c r="QQ8" s="238"/>
      <c r="QR8" s="238"/>
      <c r="QS8" s="238"/>
      <c r="QT8" s="238"/>
      <c r="QU8" s="238"/>
      <c r="QV8" s="238"/>
      <c r="QW8" s="238"/>
      <c r="QX8" s="238"/>
      <c r="QY8" s="238"/>
      <c r="QZ8" s="238"/>
      <c r="RA8" s="238"/>
      <c r="RB8" s="238"/>
      <c r="RC8" s="238"/>
      <c r="RD8" s="238"/>
      <c r="RE8" s="238"/>
      <c r="RF8" s="238"/>
      <c r="RG8" s="238"/>
      <c r="RH8" s="238"/>
      <c r="RI8" s="238"/>
      <c r="RJ8" s="238"/>
      <c r="RK8" s="238"/>
      <c r="RL8" s="238"/>
      <c r="RM8" s="238"/>
      <c r="RN8" s="238"/>
      <c r="RO8" s="238"/>
      <c r="RP8" s="238"/>
      <c r="RQ8" s="238"/>
      <c r="RR8" s="238"/>
      <c r="RS8" s="238"/>
      <c r="RT8" s="238"/>
      <c r="RU8" s="238"/>
      <c r="RV8" s="238"/>
      <c r="RW8" s="238"/>
      <c r="RX8" s="238"/>
      <c r="RY8" s="238"/>
      <c r="RZ8" s="238"/>
      <c r="SA8" s="238"/>
      <c r="SB8" s="238"/>
      <c r="SC8" s="238"/>
      <c r="SD8" s="238"/>
      <c r="SE8" s="238"/>
      <c r="SF8" s="238"/>
      <c r="SG8" s="238"/>
      <c r="SH8" s="238"/>
      <c r="SI8" s="238"/>
      <c r="SJ8" s="238"/>
      <c r="SK8" s="238"/>
      <c r="SL8" s="238"/>
      <c r="SM8" s="238"/>
      <c r="SN8" s="238"/>
      <c r="SO8" s="238"/>
      <c r="SP8" s="238"/>
      <c r="SQ8" s="238"/>
      <c r="SR8" s="238"/>
      <c r="SS8" s="238"/>
      <c r="ST8" s="238"/>
      <c r="SU8" s="238"/>
      <c r="SV8" s="238"/>
      <c r="SW8" s="238"/>
      <c r="SX8" s="238"/>
      <c r="SY8" s="238"/>
      <c r="SZ8" s="238"/>
      <c r="TA8" s="238"/>
      <c r="TB8" s="238"/>
      <c r="TC8" s="238"/>
      <c r="TD8" s="238"/>
      <c r="TE8" s="238"/>
      <c r="TF8" s="238"/>
      <c r="TG8" s="238"/>
      <c r="TH8" s="238"/>
      <c r="TI8" s="238"/>
      <c r="TJ8" s="238"/>
      <c r="TK8" s="238"/>
      <c r="TL8" s="238"/>
      <c r="TM8" s="238"/>
      <c r="TN8" s="238"/>
      <c r="TO8" s="238"/>
      <c r="TP8" s="238"/>
      <c r="TQ8" s="238"/>
      <c r="TR8" s="238"/>
      <c r="TS8" s="238"/>
      <c r="TT8" s="238"/>
      <c r="TU8" s="238"/>
      <c r="TV8" s="238"/>
      <c r="TW8" s="238"/>
      <c r="TX8" s="238"/>
      <c r="TY8" s="238"/>
      <c r="TZ8" s="238"/>
      <c r="UA8" s="238"/>
      <c r="UB8" s="238"/>
      <c r="UC8" s="238"/>
      <c r="UD8" s="238"/>
      <c r="UE8" s="238"/>
      <c r="UF8" s="238"/>
      <c r="UG8" s="238"/>
      <c r="UH8" s="238"/>
      <c r="UI8" s="238"/>
      <c r="UJ8" s="238"/>
      <c r="UK8" s="238"/>
      <c r="UL8" s="238"/>
      <c r="UM8" s="238"/>
      <c r="UN8" s="238"/>
      <c r="UO8" s="238"/>
      <c r="UP8" s="238"/>
      <c r="UQ8" s="238"/>
      <c r="UR8" s="238"/>
      <c r="US8" s="238"/>
      <c r="UT8" s="238"/>
      <c r="UU8" s="238"/>
      <c r="UV8" s="238"/>
      <c r="UW8" s="238"/>
      <c r="UX8" s="238"/>
      <c r="UY8" s="238"/>
      <c r="UZ8" s="238"/>
      <c r="VA8" s="238"/>
      <c r="VB8" s="238"/>
      <c r="VC8" s="238"/>
      <c r="VD8" s="238"/>
      <c r="VE8" s="238"/>
      <c r="VF8" s="238"/>
      <c r="VG8" s="238"/>
      <c r="VH8" s="238"/>
      <c r="VI8" s="238"/>
      <c r="VJ8" s="238"/>
      <c r="VK8" s="238"/>
      <c r="VL8" s="238"/>
      <c r="VM8" s="238"/>
      <c r="VN8" s="238"/>
      <c r="VO8" s="238"/>
      <c r="VP8" s="238"/>
      <c r="VQ8" s="238"/>
      <c r="VR8" s="238"/>
      <c r="VS8" s="238"/>
      <c r="VT8" s="238"/>
      <c r="VU8" s="238"/>
      <c r="VV8" s="238"/>
      <c r="VW8" s="238"/>
      <c r="VX8" s="238"/>
      <c r="VY8" s="238"/>
      <c r="VZ8" s="238"/>
      <c r="WA8" s="238"/>
      <c r="WB8" s="238"/>
      <c r="WC8" s="238"/>
      <c r="WD8" s="238"/>
      <c r="WE8" s="238"/>
      <c r="WF8" s="238"/>
      <c r="WG8" s="238"/>
      <c r="WH8" s="238"/>
      <c r="WI8" s="238"/>
      <c r="WJ8" s="238"/>
      <c r="WK8" s="238"/>
      <c r="WL8" s="238"/>
      <c r="WM8" s="238"/>
      <c r="WN8" s="238"/>
      <c r="WO8" s="238"/>
      <c r="WP8" s="238"/>
      <c r="WQ8" s="238"/>
      <c r="WR8" s="238"/>
      <c r="WS8" s="238"/>
      <c r="WT8" s="238"/>
      <c r="WU8" s="238"/>
      <c r="WV8" s="238"/>
      <c r="WW8" s="238"/>
      <c r="WX8" s="238"/>
      <c r="WY8" s="238"/>
      <c r="WZ8" s="238"/>
      <c r="XA8" s="238"/>
      <c r="XB8" s="238"/>
      <c r="XC8" s="238"/>
      <c r="XD8" s="238"/>
      <c r="XE8" s="238"/>
      <c r="XF8" s="238"/>
      <c r="XG8" s="238"/>
      <c r="XH8" s="238"/>
      <c r="XI8" s="238"/>
      <c r="XJ8" s="238"/>
      <c r="XK8" s="238"/>
      <c r="XL8" s="238"/>
      <c r="XM8" s="238"/>
      <c r="XN8" s="238"/>
      <c r="XO8" s="238"/>
      <c r="XP8" s="238"/>
      <c r="XQ8" s="238"/>
      <c r="XR8" s="238"/>
      <c r="XS8" s="238"/>
      <c r="XT8" s="238"/>
      <c r="XU8" s="238"/>
      <c r="XV8" s="238"/>
      <c r="XW8" s="238"/>
      <c r="XX8" s="238"/>
      <c r="XY8" s="238"/>
      <c r="XZ8" s="238"/>
      <c r="YA8" s="238"/>
      <c r="YB8" s="238"/>
      <c r="YC8" s="238"/>
      <c r="YD8" s="238"/>
      <c r="YE8" s="238"/>
      <c r="YF8" s="238"/>
      <c r="YG8" s="238"/>
      <c r="YH8" s="238"/>
      <c r="YI8" s="238"/>
      <c r="YJ8" s="238"/>
      <c r="YK8" s="238"/>
      <c r="YL8" s="238"/>
      <c r="YM8" s="238"/>
      <c r="YN8" s="238"/>
      <c r="YO8" s="238"/>
      <c r="YP8" s="238"/>
      <c r="YQ8" s="238"/>
      <c r="YR8" s="238"/>
      <c r="YS8" s="238"/>
      <c r="YT8" s="238"/>
      <c r="YU8" s="238"/>
      <c r="YV8" s="238"/>
      <c r="YW8" s="238"/>
      <c r="YX8" s="238"/>
      <c r="YY8" s="238"/>
      <c r="YZ8" s="238"/>
      <c r="ZA8" s="238"/>
      <c r="ZB8" s="238"/>
      <c r="ZC8" s="238"/>
      <c r="ZD8" s="238"/>
      <c r="ZE8" s="238"/>
      <c r="ZF8" s="238"/>
      <c r="ZG8" s="238"/>
      <c r="ZH8" s="238"/>
      <c r="ZI8" s="238"/>
      <c r="ZJ8" s="238"/>
      <c r="ZK8" s="238"/>
      <c r="ZL8" s="238"/>
      <c r="ZM8" s="238"/>
      <c r="ZN8" s="238"/>
      <c r="ZO8" s="238"/>
      <c r="ZP8" s="238"/>
      <c r="ZQ8" s="238"/>
      <c r="ZR8" s="238"/>
      <c r="ZS8" s="238"/>
      <c r="ZT8" s="238"/>
      <c r="ZU8" s="238"/>
      <c r="ZV8" s="238"/>
      <c r="ZW8" s="238"/>
      <c r="ZX8" s="238"/>
      <c r="ZY8" s="238"/>
      <c r="ZZ8" s="238"/>
      <c r="AAA8" s="238"/>
      <c r="AAB8" s="238"/>
      <c r="AAC8" s="238"/>
      <c r="AAD8" s="238"/>
      <c r="AAE8" s="238"/>
      <c r="AAF8" s="238"/>
      <c r="AAG8" s="238"/>
      <c r="AAH8" s="238"/>
      <c r="AAI8" s="238"/>
      <c r="AAJ8" s="238"/>
      <c r="AAK8" s="238"/>
      <c r="AAL8" s="238"/>
      <c r="AAM8" s="238"/>
      <c r="AAN8" s="238"/>
      <c r="AAO8" s="238"/>
      <c r="AAP8" s="238"/>
      <c r="AAQ8" s="238"/>
      <c r="AAR8" s="238"/>
      <c r="AAS8" s="238"/>
      <c r="AAT8" s="238"/>
      <c r="AAU8" s="238"/>
      <c r="AAV8" s="238"/>
      <c r="AAW8" s="238"/>
      <c r="AAX8" s="238"/>
      <c r="AAY8" s="238"/>
      <c r="AAZ8" s="238"/>
      <c r="ABA8" s="238"/>
      <c r="ABB8" s="238"/>
      <c r="ABC8" s="238"/>
      <c r="ABD8" s="238"/>
      <c r="ABE8" s="238"/>
      <c r="ABF8" s="238"/>
      <c r="ABG8" s="238"/>
      <c r="ABH8" s="238"/>
      <c r="ABI8" s="238"/>
      <c r="ABJ8" s="238"/>
      <c r="ABK8" s="238"/>
      <c r="ABL8" s="238"/>
      <c r="ABM8" s="238"/>
      <c r="ABN8" s="238"/>
      <c r="ABO8" s="238"/>
      <c r="ABP8" s="238"/>
      <c r="ABQ8" s="238"/>
      <c r="ABR8" s="238"/>
      <c r="ABS8" s="238"/>
      <c r="ABT8" s="238"/>
      <c r="ABU8" s="238"/>
      <c r="ABV8" s="238"/>
      <c r="ABW8" s="238"/>
      <c r="ABX8" s="238"/>
      <c r="ABY8" s="238"/>
      <c r="ABZ8" s="238"/>
      <c r="ACA8" s="238"/>
      <c r="ACB8" s="238"/>
      <c r="ACC8" s="238"/>
      <c r="ACD8" s="238"/>
      <c r="ACE8" s="238"/>
      <c r="ACF8" s="238"/>
      <c r="ACG8" s="238"/>
      <c r="ACH8" s="238"/>
      <c r="ACI8" s="238"/>
      <c r="ACJ8" s="238"/>
      <c r="ACK8" s="238"/>
      <c r="ACL8" s="238"/>
      <c r="ACM8" s="238"/>
      <c r="ACN8" s="238"/>
      <c r="ACO8" s="238"/>
      <c r="ACP8" s="238"/>
      <c r="ACQ8" s="238"/>
      <c r="ACR8" s="238"/>
      <c r="ACS8" s="238"/>
      <c r="ACT8" s="238"/>
      <c r="ACU8" s="238"/>
      <c r="ACV8" s="238"/>
      <c r="ACW8" s="238"/>
      <c r="ACX8" s="238"/>
      <c r="ACY8" s="238"/>
      <c r="ACZ8" s="238"/>
      <c r="ADA8" s="238"/>
      <c r="ADB8" s="238"/>
      <c r="ADC8" s="238"/>
      <c r="ADD8" s="238"/>
      <c r="ADE8" s="238"/>
      <c r="ADF8" s="238"/>
      <c r="ADG8" s="238"/>
      <c r="ADH8" s="238"/>
      <c r="ADI8" s="238"/>
      <c r="ADJ8" s="238"/>
      <c r="ADK8" s="238"/>
      <c r="ADL8" s="238"/>
      <c r="ADM8" s="238"/>
      <c r="ADN8" s="238"/>
      <c r="ADO8" s="238"/>
      <c r="ADP8" s="238"/>
      <c r="ADQ8" s="238"/>
      <c r="ADR8" s="238"/>
      <c r="ADS8" s="238"/>
      <c r="ADT8" s="238"/>
      <c r="ADU8" s="238"/>
      <c r="ADV8" s="238"/>
      <c r="ADW8" s="238"/>
      <c r="ADX8" s="238"/>
      <c r="ADY8" s="238"/>
      <c r="ADZ8" s="238"/>
      <c r="AEA8" s="238"/>
      <c r="AEB8" s="238"/>
      <c r="AEC8" s="238"/>
      <c r="AED8" s="238"/>
      <c r="AEE8" s="238"/>
      <c r="AEF8" s="238"/>
      <c r="AEG8" s="238"/>
      <c r="AEH8" s="238"/>
      <c r="AEI8" s="238"/>
      <c r="AEJ8" s="238"/>
      <c r="AEK8" s="238"/>
      <c r="AEL8" s="238"/>
      <c r="AEM8" s="238"/>
      <c r="AEN8" s="238"/>
      <c r="AEO8" s="238"/>
      <c r="AEP8" s="238"/>
      <c r="AEQ8" s="238"/>
      <c r="AER8" s="238"/>
      <c r="AES8" s="238"/>
      <c r="AET8" s="238"/>
      <c r="AEU8" s="238"/>
      <c r="AEV8" s="238"/>
      <c r="AEW8" s="238"/>
      <c r="AEX8" s="238"/>
      <c r="AEY8" s="238"/>
      <c r="AEZ8" s="238"/>
      <c r="AFA8" s="238"/>
      <c r="AFB8" s="238"/>
      <c r="AFC8" s="238"/>
      <c r="AFD8" s="238"/>
      <c r="AFE8" s="238"/>
      <c r="AFF8" s="238"/>
      <c r="AFG8" s="238"/>
      <c r="AFH8" s="238"/>
      <c r="AFI8" s="238"/>
      <c r="AFJ8" s="238"/>
      <c r="AFK8" s="238"/>
      <c r="AFL8" s="238"/>
      <c r="AFM8" s="238"/>
      <c r="AFN8" s="238"/>
      <c r="AFO8" s="238"/>
      <c r="AFP8" s="238"/>
      <c r="AFQ8" s="238"/>
      <c r="AFR8" s="238"/>
      <c r="AFS8" s="238"/>
      <c r="AFT8" s="238"/>
      <c r="AFU8" s="238"/>
      <c r="AFV8" s="238"/>
      <c r="AFW8" s="238"/>
      <c r="AFX8" s="238"/>
      <c r="AFY8" s="238"/>
      <c r="AFZ8" s="238"/>
      <c r="AGA8" s="238"/>
      <c r="AGB8" s="238"/>
      <c r="AGC8" s="238"/>
      <c r="AGD8" s="238"/>
      <c r="AGE8" s="238"/>
      <c r="AGF8" s="238"/>
      <c r="AGG8" s="238"/>
      <c r="AGH8" s="238"/>
      <c r="AGI8" s="238"/>
      <c r="AGJ8" s="238"/>
      <c r="AGK8" s="238"/>
      <c r="AGL8" s="238"/>
      <c r="AGM8" s="238"/>
      <c r="AGN8" s="238"/>
      <c r="AGO8" s="238"/>
      <c r="AGP8" s="238"/>
      <c r="AGQ8" s="238"/>
      <c r="AGR8" s="238"/>
      <c r="AGS8" s="238"/>
      <c r="AGT8" s="238"/>
      <c r="AGU8" s="238"/>
      <c r="AGV8" s="238"/>
      <c r="AGW8" s="238"/>
      <c r="AGX8" s="238"/>
      <c r="AGY8" s="238"/>
      <c r="AGZ8" s="238"/>
      <c r="AHA8" s="238"/>
      <c r="AHB8" s="238"/>
      <c r="AHC8" s="238"/>
      <c r="AHD8" s="238"/>
      <c r="AHE8" s="238"/>
      <c r="AHF8" s="238"/>
      <c r="AHG8" s="238"/>
      <c r="AHH8" s="238"/>
      <c r="AHI8" s="238"/>
      <c r="AHJ8" s="238"/>
      <c r="AHK8" s="238"/>
      <c r="AHL8" s="238"/>
      <c r="AHM8" s="238"/>
      <c r="AHN8" s="238"/>
      <c r="AHO8" s="238"/>
      <c r="AHP8" s="238"/>
      <c r="AHQ8" s="238"/>
      <c r="AHR8" s="238"/>
      <c r="AHS8" s="238"/>
      <c r="AHT8" s="238"/>
      <c r="AHU8" s="238"/>
      <c r="AHV8" s="238"/>
      <c r="AHW8" s="238"/>
      <c r="AHX8" s="238"/>
      <c r="AHY8" s="238"/>
      <c r="AHZ8" s="238"/>
      <c r="AIA8" s="238"/>
      <c r="AIB8" s="238"/>
      <c r="AIC8" s="238"/>
      <c r="AID8" s="238"/>
      <c r="AIE8" s="238"/>
      <c r="AIF8" s="238"/>
      <c r="AIG8" s="238"/>
      <c r="AIH8" s="238"/>
      <c r="AII8" s="238"/>
      <c r="AIJ8" s="238"/>
      <c r="AIK8" s="238"/>
      <c r="AIL8" s="238"/>
      <c r="AIM8" s="238"/>
      <c r="AIN8" s="238"/>
      <c r="AIO8" s="238"/>
      <c r="AIP8" s="238"/>
      <c r="AIQ8" s="238"/>
      <c r="AIR8" s="238"/>
      <c r="AIS8" s="238"/>
      <c r="AIT8" s="238"/>
      <c r="AIU8" s="238"/>
      <c r="AIV8" s="238"/>
      <c r="AIW8" s="238"/>
      <c r="AIX8" s="238"/>
      <c r="AIY8" s="238"/>
      <c r="AIZ8" s="238"/>
      <c r="AJA8" s="238"/>
      <c r="AJB8" s="238"/>
      <c r="AJC8" s="238"/>
      <c r="AJD8" s="238"/>
      <c r="AJE8" s="238"/>
      <c r="AJF8" s="238"/>
      <c r="AJG8" s="238"/>
      <c r="AJH8" s="238"/>
      <c r="AJI8" s="238"/>
      <c r="AJJ8" s="238"/>
      <c r="AJK8" s="238"/>
      <c r="AJL8" s="238"/>
      <c r="AJM8" s="238"/>
      <c r="AJN8" s="238"/>
      <c r="AJO8" s="238"/>
      <c r="AJP8" s="238"/>
      <c r="AJQ8" s="238"/>
      <c r="AJR8" s="238"/>
      <c r="AJS8" s="238"/>
      <c r="AJT8" s="238"/>
      <c r="AJU8" s="238"/>
      <c r="AJV8" s="238"/>
      <c r="AJW8" s="238"/>
      <c r="AJX8" s="238"/>
      <c r="AJY8" s="238"/>
      <c r="AJZ8" s="238"/>
      <c r="AKA8" s="238"/>
      <c r="AKB8" s="238"/>
      <c r="AKC8" s="238"/>
      <c r="AKD8" s="238"/>
      <c r="AKE8" s="238"/>
      <c r="AKF8" s="238"/>
      <c r="AKG8" s="238"/>
      <c r="AKH8" s="238"/>
      <c r="AKI8" s="238"/>
      <c r="AKJ8" s="238"/>
      <c r="AKK8" s="238"/>
      <c r="AKL8" s="238"/>
      <c r="AKM8" s="238"/>
      <c r="AKN8" s="238"/>
      <c r="AKO8" s="238"/>
      <c r="AKP8" s="238"/>
    </row>
    <row r="9" spans="1:978" ht="25.5" x14ac:dyDescent="0.25">
      <c r="A9" s="39">
        <v>1</v>
      </c>
      <c r="B9" s="39">
        <v>3</v>
      </c>
      <c r="C9" s="9" t="s">
        <v>41</v>
      </c>
      <c r="D9" s="9" t="s">
        <v>96</v>
      </c>
      <c r="E9" s="128">
        <v>0.75</v>
      </c>
      <c r="F9" s="9">
        <v>540047</v>
      </c>
      <c r="G9" s="26" t="s">
        <v>312</v>
      </c>
      <c r="H9" s="26" t="s">
        <v>313</v>
      </c>
      <c r="I9" s="9" t="s">
        <v>7</v>
      </c>
      <c r="J9" s="9">
        <v>30</v>
      </c>
      <c r="K9" s="128">
        <f>AVERAGE(J9)</f>
        <v>30</v>
      </c>
      <c r="L9" s="151">
        <f>E9/K9</f>
        <v>2.5000000000000001E-2</v>
      </c>
      <c r="M9" s="9">
        <v>1</v>
      </c>
      <c r="N9" s="9">
        <v>99</v>
      </c>
      <c r="O9" s="9">
        <v>51</v>
      </c>
      <c r="P9" s="9">
        <v>50</v>
      </c>
      <c r="Q9" s="9">
        <v>28</v>
      </c>
      <c r="R9" s="9">
        <v>18</v>
      </c>
      <c r="S9" s="9">
        <v>39</v>
      </c>
      <c r="T9" s="9">
        <v>146</v>
      </c>
      <c r="U9" s="9">
        <v>216</v>
      </c>
      <c r="V9" s="9">
        <v>219</v>
      </c>
      <c r="W9" s="9">
        <v>242</v>
      </c>
      <c r="X9" s="9">
        <v>264</v>
      </c>
      <c r="Y9" s="9">
        <v>330</v>
      </c>
      <c r="Z9" s="9">
        <v>314</v>
      </c>
      <c r="AA9" s="9">
        <v>328</v>
      </c>
      <c r="AB9" s="9">
        <v>353</v>
      </c>
      <c r="AC9" s="9">
        <v>362</v>
      </c>
      <c r="AD9" s="9">
        <v>416</v>
      </c>
      <c r="AE9" s="9">
        <v>316</v>
      </c>
      <c r="AF9" s="9">
        <v>257</v>
      </c>
      <c r="AG9" s="9">
        <v>221</v>
      </c>
      <c r="AH9" s="9">
        <v>199</v>
      </c>
      <c r="AI9" s="9">
        <v>190</v>
      </c>
      <c r="AJ9" s="9">
        <v>204</v>
      </c>
      <c r="AK9" s="9">
        <v>184</v>
      </c>
      <c r="AL9" s="9">
        <v>4894</v>
      </c>
      <c r="AM9" s="128">
        <v>2400</v>
      </c>
      <c r="AN9" s="168">
        <f>$L$9*(1+0.15*(N9/$AM$9)^4)</f>
        <v>2.5000010857431032E-2</v>
      </c>
      <c r="AO9" s="168">
        <f t="shared" ref="AO9:BK9" si="3">$L$9*(1+0.15*(O9/$AM$9)^4)</f>
        <v>2.5000000764657596E-2</v>
      </c>
      <c r="AP9" s="168">
        <f t="shared" si="3"/>
        <v>2.500000070642542E-2</v>
      </c>
      <c r="AQ9" s="168">
        <f t="shared" si="3"/>
        <v>2.500000006947338E-2</v>
      </c>
      <c r="AR9" s="168">
        <f t="shared" si="3"/>
        <v>2.5000000011865239E-2</v>
      </c>
      <c r="AS9" s="168">
        <f t="shared" si="3"/>
        <v>2.5000000261483763E-2</v>
      </c>
      <c r="AT9" s="168">
        <f t="shared" si="3"/>
        <v>2.5000051356772642E-2</v>
      </c>
      <c r="AU9" s="168">
        <f t="shared" si="3"/>
        <v>2.5000246037500003E-2</v>
      </c>
      <c r="AV9" s="168">
        <f t="shared" si="3"/>
        <v>2.5000259993661501E-2</v>
      </c>
      <c r="AW9" s="168">
        <f t="shared" si="3"/>
        <v>2.5000387657119868E-2</v>
      </c>
      <c r="AX9" s="168">
        <f t="shared" si="3"/>
        <v>2.50005490375E-2</v>
      </c>
      <c r="AY9" s="168">
        <f t="shared" si="3"/>
        <v>2.5001340423583984E-2</v>
      </c>
      <c r="AZ9" s="168">
        <f t="shared" si="3"/>
        <v>2.5001098765192784E-2</v>
      </c>
      <c r="BA9" s="168">
        <f t="shared" si="3"/>
        <v>2.500130822268519E-2</v>
      </c>
      <c r="BB9" s="168">
        <f t="shared" si="3"/>
        <v>2.5001755032335184E-2</v>
      </c>
      <c r="BC9" s="168">
        <f t="shared" si="3"/>
        <v>2.5001940977866396E-2</v>
      </c>
      <c r="BD9" s="168">
        <f t="shared" si="3"/>
        <v>2.5003385007407411E-2</v>
      </c>
      <c r="BE9" s="168">
        <f t="shared" si="3"/>
        <v>2.5001127027806713E-2</v>
      </c>
      <c r="BF9" s="168">
        <f t="shared" si="3"/>
        <v>2.5000493081597339E-2</v>
      </c>
      <c r="BG9" s="168">
        <f t="shared" si="3"/>
        <v>2.5000269622043297E-2</v>
      </c>
      <c r="BH9" s="168">
        <f t="shared" si="3"/>
        <v>2.5000177255045688E-2</v>
      </c>
      <c r="BI9" s="168">
        <f t="shared" si="3"/>
        <v>2.5000147299307364E-2</v>
      </c>
      <c r="BJ9" s="168">
        <f t="shared" si="3"/>
        <v>2.5000195752343753E-2</v>
      </c>
      <c r="BK9" s="168">
        <f t="shared" si="3"/>
        <v>2.5000129556018519E-2</v>
      </c>
      <c r="BL9" s="9">
        <f>E9*(0.000001)*0.5</f>
        <v>3.7500000000000001E-7</v>
      </c>
      <c r="BM9" s="9">
        <v>1001.1</v>
      </c>
      <c r="BN9" s="9">
        <v>0.95</v>
      </c>
      <c r="BO9" s="9">
        <v>852.2</v>
      </c>
      <c r="BP9" s="9">
        <v>0.05</v>
      </c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>
        <f>BM9*BN9+BO9*BP9+BQ9*BR9+BS9*BT9+BU9*BV9+BW9*BX9+BY9*BZ9+CA9*CB9+CC9*CD9+CE9*CF9+CG9*CH9+CI9*CJ9+CK9*CL9+CM9*CN9+CO9*CP9+CQ9*CR9+CS9*CT9+CU9*CV9+CW9*CX9+CY9*CZ9+DA9*DB9</f>
        <v>993.65499999999997</v>
      </c>
      <c r="EB9" s="9">
        <f>(PI()+2*E9)*EA9</f>
        <v>4612.1417482027655</v>
      </c>
      <c r="EC9" s="9">
        <f>EB9/E9</f>
        <v>6149.5223309370203</v>
      </c>
      <c r="ED9" s="9">
        <f>PI()*EA9</f>
        <v>3121.6592482027659</v>
      </c>
      <c r="EE9" s="219">
        <f>SUM(BN9,BP9,BR9,BT9,BV9,BX9,BZ9,CB9,CD9,CF9,CH9,CJ9,CL9,CN9,CP9,CR9,CT9,CV9,CX9,CZ9,DB9)</f>
        <v>1</v>
      </c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  <c r="EY9" s="215"/>
      <c r="EZ9" s="215"/>
      <c r="FA9" s="215"/>
      <c r="FB9" s="215"/>
      <c r="FC9" s="215"/>
      <c r="FD9" s="215"/>
      <c r="FE9" s="215"/>
      <c r="FF9" s="215"/>
      <c r="FG9" s="215"/>
      <c r="FH9" s="215"/>
      <c r="FI9" s="215"/>
      <c r="FJ9" s="215"/>
      <c r="FK9" s="215"/>
      <c r="FL9" s="215"/>
      <c r="FM9" s="215"/>
      <c r="FN9" s="215"/>
      <c r="FO9" s="215"/>
      <c r="FP9" s="215"/>
      <c r="FQ9" s="215"/>
      <c r="FR9" s="215"/>
      <c r="FS9" s="215"/>
      <c r="FT9" s="215"/>
      <c r="FU9" s="215"/>
      <c r="FV9" s="215"/>
      <c r="FW9" s="215"/>
      <c r="FX9" s="215"/>
      <c r="FY9" s="215"/>
      <c r="FZ9" s="215"/>
      <c r="GA9" s="215"/>
      <c r="GB9" s="215"/>
      <c r="GC9" s="215"/>
      <c r="GD9" s="215"/>
      <c r="GE9" s="215"/>
      <c r="GF9" s="215"/>
      <c r="GG9" s="215"/>
      <c r="GH9" s="215"/>
      <c r="GI9" s="215"/>
      <c r="GJ9" s="215"/>
      <c r="GK9" s="215"/>
      <c r="GL9" s="215"/>
      <c r="GM9" s="215"/>
      <c r="GN9" s="215"/>
      <c r="GO9" s="215"/>
      <c r="GP9" s="215"/>
      <c r="GQ9" s="215"/>
      <c r="GR9" s="215"/>
      <c r="GS9" s="215"/>
      <c r="GT9" s="215"/>
      <c r="GU9" s="215"/>
      <c r="GV9" s="215"/>
      <c r="GW9" s="215"/>
      <c r="GX9" s="215"/>
      <c r="GY9" s="215"/>
      <c r="GZ9" s="215"/>
      <c r="HA9" s="215"/>
      <c r="HB9" s="215"/>
      <c r="HC9" s="215"/>
      <c r="HD9" s="215"/>
      <c r="HE9" s="215"/>
      <c r="HF9" s="215"/>
      <c r="HG9" s="215"/>
      <c r="HH9" s="215"/>
      <c r="HI9" s="215"/>
      <c r="HJ9" s="215"/>
      <c r="HK9" s="215"/>
      <c r="HL9" s="215"/>
      <c r="HM9" s="215"/>
      <c r="HN9" s="215"/>
      <c r="HO9" s="215"/>
      <c r="HP9" s="215"/>
      <c r="HQ9" s="215"/>
      <c r="HR9" s="215"/>
      <c r="HS9" s="215"/>
      <c r="HT9" s="215"/>
      <c r="HU9" s="215"/>
      <c r="HV9" s="215"/>
      <c r="HW9" s="215"/>
      <c r="HX9" s="215"/>
      <c r="HY9" s="215"/>
      <c r="HZ9" s="215"/>
      <c r="IA9" s="215"/>
      <c r="IB9" s="215"/>
      <c r="IC9" s="215"/>
      <c r="ID9" s="215"/>
      <c r="IE9" s="215"/>
      <c r="IF9" s="215"/>
      <c r="IG9" s="215"/>
      <c r="IH9" s="215"/>
      <c r="II9" s="215"/>
      <c r="IJ9" s="215"/>
      <c r="IK9" s="215"/>
      <c r="IL9" s="215"/>
      <c r="IM9" s="215"/>
      <c r="IN9" s="215"/>
      <c r="IO9" s="215"/>
      <c r="IP9" s="215"/>
      <c r="IQ9" s="215"/>
      <c r="IR9" s="215"/>
      <c r="IS9" s="215"/>
      <c r="IT9" s="215"/>
      <c r="IU9" s="215"/>
      <c r="IV9" s="215"/>
      <c r="IW9" s="215"/>
      <c r="IX9" s="215"/>
      <c r="IY9" s="215"/>
      <c r="IZ9" s="215"/>
      <c r="JA9" s="215"/>
      <c r="JB9" s="215"/>
      <c r="JC9" s="215"/>
      <c r="JD9" s="215"/>
      <c r="JE9" s="215"/>
      <c r="JF9" s="215"/>
      <c r="JG9" s="215"/>
      <c r="JH9" s="215"/>
      <c r="JI9" s="215"/>
      <c r="JJ9" s="215"/>
      <c r="JK9" s="215"/>
      <c r="JL9" s="215"/>
      <c r="JM9" s="215"/>
      <c r="JN9" s="215"/>
      <c r="JO9" s="215"/>
      <c r="JP9" s="215"/>
      <c r="JQ9" s="215"/>
      <c r="JR9" s="215"/>
      <c r="JS9" s="215"/>
      <c r="JT9" s="215"/>
      <c r="JU9" s="215"/>
      <c r="JV9" s="215"/>
      <c r="JW9" s="215"/>
      <c r="JX9" s="215"/>
      <c r="JY9" s="215"/>
      <c r="JZ9" s="215"/>
      <c r="KA9" s="215"/>
      <c r="KB9" s="215"/>
      <c r="KC9" s="215"/>
      <c r="KD9" s="215"/>
      <c r="KE9" s="215"/>
      <c r="KF9" s="215"/>
      <c r="KG9" s="215"/>
      <c r="KH9" s="215"/>
      <c r="KI9" s="215"/>
      <c r="KJ9" s="215"/>
      <c r="KK9" s="215"/>
      <c r="KL9" s="215"/>
      <c r="KM9" s="215"/>
      <c r="KN9" s="215"/>
      <c r="KO9" s="215"/>
      <c r="KP9" s="215"/>
      <c r="KQ9" s="215"/>
      <c r="KR9" s="215"/>
      <c r="KS9" s="215"/>
      <c r="KT9" s="215"/>
      <c r="KU9" s="215"/>
      <c r="KV9" s="215"/>
      <c r="KW9" s="215"/>
      <c r="KX9" s="215"/>
      <c r="KY9" s="215"/>
      <c r="KZ9" s="215"/>
      <c r="LA9" s="215"/>
      <c r="LB9" s="215"/>
      <c r="LC9" s="215"/>
      <c r="LD9" s="215"/>
      <c r="LE9" s="215"/>
      <c r="LF9" s="215"/>
      <c r="LG9" s="215"/>
      <c r="LH9" s="215"/>
      <c r="LI9" s="215"/>
      <c r="LJ9" s="215"/>
      <c r="LK9" s="215"/>
      <c r="LL9" s="215"/>
      <c r="LM9" s="215"/>
      <c r="LN9" s="215"/>
      <c r="LO9" s="215"/>
      <c r="LP9" s="215"/>
      <c r="LQ9" s="215"/>
      <c r="LR9" s="215"/>
      <c r="LS9" s="215"/>
      <c r="LT9" s="215"/>
      <c r="LU9" s="215"/>
      <c r="LV9" s="215"/>
      <c r="LW9" s="215"/>
      <c r="LX9" s="215"/>
      <c r="LY9" s="215"/>
      <c r="LZ9" s="215"/>
      <c r="MA9" s="215"/>
      <c r="MB9" s="215"/>
      <c r="MC9" s="215"/>
      <c r="MD9" s="215"/>
      <c r="ME9" s="215"/>
      <c r="MF9" s="215"/>
      <c r="MG9" s="215"/>
      <c r="MH9" s="215"/>
      <c r="MI9" s="215"/>
      <c r="MJ9" s="215"/>
      <c r="MK9" s="215"/>
      <c r="ML9" s="215"/>
      <c r="MM9" s="215"/>
      <c r="MN9" s="215"/>
      <c r="MO9" s="215"/>
      <c r="MP9" s="215"/>
      <c r="MQ9" s="215"/>
      <c r="MR9" s="215"/>
      <c r="MS9" s="215"/>
      <c r="MT9" s="215"/>
      <c r="MU9" s="215"/>
      <c r="MV9" s="215"/>
      <c r="MW9" s="215"/>
      <c r="MX9" s="215"/>
      <c r="MY9" s="215"/>
      <c r="MZ9" s="215"/>
      <c r="NA9" s="215"/>
      <c r="NB9" s="215"/>
      <c r="NC9" s="215"/>
      <c r="ND9" s="215"/>
      <c r="NE9" s="215"/>
      <c r="NF9" s="215"/>
      <c r="NG9" s="215"/>
      <c r="NH9" s="215"/>
      <c r="NI9" s="215"/>
      <c r="NJ9" s="215"/>
      <c r="NK9" s="215"/>
      <c r="NL9" s="215"/>
      <c r="NM9" s="215"/>
      <c r="NN9" s="215"/>
      <c r="NO9" s="215"/>
      <c r="NP9" s="215"/>
      <c r="NQ9" s="215"/>
      <c r="NR9" s="215"/>
      <c r="NS9" s="215"/>
      <c r="NT9" s="215"/>
      <c r="NU9" s="215"/>
      <c r="NV9" s="215"/>
      <c r="NW9" s="215"/>
      <c r="NX9" s="215"/>
      <c r="NY9" s="215"/>
      <c r="NZ9" s="215"/>
      <c r="OA9" s="215"/>
      <c r="OB9" s="215"/>
      <c r="OC9" s="215"/>
      <c r="OD9" s="215"/>
      <c r="OE9" s="215"/>
      <c r="OF9" s="215"/>
      <c r="OG9" s="215"/>
      <c r="OH9" s="215"/>
      <c r="OI9" s="215"/>
      <c r="OJ9" s="215"/>
      <c r="OK9" s="215"/>
      <c r="OL9" s="215"/>
      <c r="OM9" s="215"/>
      <c r="ON9" s="215"/>
      <c r="OO9" s="215"/>
      <c r="OP9" s="215"/>
      <c r="OQ9" s="215"/>
      <c r="OR9" s="215"/>
      <c r="OS9" s="215"/>
      <c r="OT9" s="215"/>
      <c r="OU9" s="215"/>
      <c r="OV9" s="215"/>
      <c r="OW9" s="215"/>
      <c r="OX9" s="215"/>
      <c r="OY9" s="215"/>
      <c r="OZ9" s="215"/>
      <c r="PA9" s="215"/>
      <c r="PB9" s="215"/>
      <c r="PC9" s="215"/>
      <c r="PD9" s="215"/>
      <c r="PE9" s="215"/>
      <c r="PF9" s="215"/>
      <c r="PG9" s="215"/>
      <c r="PH9" s="215"/>
      <c r="PI9" s="215"/>
      <c r="PJ9" s="215"/>
      <c r="PK9" s="215"/>
      <c r="PL9" s="215"/>
      <c r="PM9" s="215"/>
      <c r="PN9" s="215"/>
      <c r="PO9" s="215"/>
      <c r="PP9" s="215"/>
      <c r="PQ9" s="215"/>
      <c r="PR9" s="215"/>
      <c r="PS9" s="215"/>
      <c r="PT9" s="215"/>
      <c r="PU9" s="215"/>
      <c r="PV9" s="215"/>
      <c r="PW9" s="215"/>
      <c r="PX9" s="215"/>
      <c r="PY9" s="215"/>
      <c r="PZ9" s="215"/>
      <c r="QA9" s="215"/>
      <c r="QB9" s="215"/>
      <c r="QC9" s="215"/>
      <c r="QD9" s="215"/>
      <c r="QE9" s="215"/>
      <c r="QF9" s="215"/>
      <c r="QG9" s="215"/>
      <c r="QH9" s="215"/>
      <c r="QI9" s="215"/>
      <c r="QJ9" s="215"/>
      <c r="QK9" s="215"/>
      <c r="QL9" s="215"/>
      <c r="QM9" s="215"/>
      <c r="QN9" s="215"/>
      <c r="QO9" s="215"/>
      <c r="QP9" s="215"/>
      <c r="QQ9" s="215"/>
      <c r="QR9" s="215"/>
      <c r="QS9" s="215"/>
      <c r="QT9" s="215"/>
      <c r="QU9" s="215"/>
      <c r="QV9" s="215"/>
      <c r="QW9" s="215"/>
      <c r="QX9" s="215"/>
      <c r="QY9" s="215"/>
      <c r="QZ9" s="215"/>
      <c r="RA9" s="215"/>
      <c r="RB9" s="215"/>
      <c r="RC9" s="215"/>
      <c r="RD9" s="215"/>
      <c r="RE9" s="215"/>
      <c r="RF9" s="215"/>
      <c r="RG9" s="215"/>
      <c r="RH9" s="215"/>
      <c r="RI9" s="215"/>
      <c r="RJ9" s="215"/>
      <c r="RK9" s="215"/>
      <c r="RL9" s="215"/>
      <c r="RM9" s="215"/>
      <c r="RN9" s="215"/>
      <c r="RO9" s="215"/>
      <c r="RP9" s="215"/>
      <c r="RQ9" s="215"/>
      <c r="RR9" s="215"/>
      <c r="RS9" s="215"/>
      <c r="RT9" s="215"/>
      <c r="RU9" s="215"/>
      <c r="RV9" s="215"/>
      <c r="RW9" s="215"/>
      <c r="RX9" s="215"/>
      <c r="RY9" s="215"/>
      <c r="RZ9" s="215"/>
      <c r="SA9" s="215"/>
      <c r="SB9" s="215"/>
      <c r="SC9" s="215"/>
      <c r="SD9" s="215"/>
      <c r="SE9" s="215"/>
      <c r="SF9" s="215"/>
      <c r="SG9" s="215"/>
      <c r="SH9" s="215"/>
      <c r="SI9" s="215"/>
      <c r="SJ9" s="215"/>
      <c r="SK9" s="215"/>
      <c r="SL9" s="215"/>
      <c r="SM9" s="215"/>
      <c r="SN9" s="215"/>
      <c r="SO9" s="215"/>
      <c r="SP9" s="215"/>
      <c r="SQ9" s="215"/>
      <c r="SR9" s="215"/>
      <c r="SS9" s="215"/>
      <c r="ST9" s="215"/>
      <c r="SU9" s="215"/>
      <c r="SV9" s="215"/>
      <c r="SW9" s="215"/>
      <c r="SX9" s="215"/>
      <c r="SY9" s="215"/>
      <c r="SZ9" s="215"/>
      <c r="TA9" s="215"/>
      <c r="TB9" s="215"/>
      <c r="TC9" s="215"/>
      <c r="TD9" s="215"/>
      <c r="TE9" s="215"/>
      <c r="TF9" s="215"/>
      <c r="TG9" s="215"/>
      <c r="TH9" s="215"/>
      <c r="TI9" s="215"/>
      <c r="TJ9" s="215"/>
      <c r="TK9" s="215"/>
      <c r="TL9" s="215"/>
      <c r="TM9" s="215"/>
      <c r="TN9" s="215"/>
      <c r="TO9" s="215"/>
      <c r="TP9" s="215"/>
      <c r="TQ9" s="215"/>
      <c r="TR9" s="215"/>
      <c r="TS9" s="215"/>
      <c r="TT9" s="215"/>
      <c r="TU9" s="215"/>
      <c r="TV9" s="215"/>
      <c r="TW9" s="215"/>
      <c r="TX9" s="215"/>
      <c r="TY9" s="215"/>
      <c r="TZ9" s="215"/>
      <c r="UA9" s="215"/>
      <c r="UB9" s="215"/>
      <c r="UC9" s="215"/>
      <c r="UD9" s="215"/>
      <c r="UE9" s="215"/>
      <c r="UF9" s="215"/>
      <c r="UG9" s="215"/>
      <c r="UH9" s="215"/>
      <c r="UI9" s="215"/>
      <c r="UJ9" s="215"/>
      <c r="UK9" s="215"/>
      <c r="UL9" s="215"/>
      <c r="UM9" s="215"/>
      <c r="UN9" s="215"/>
      <c r="UO9" s="215"/>
      <c r="UP9" s="215"/>
      <c r="UQ9" s="215"/>
      <c r="UR9" s="215"/>
      <c r="US9" s="215"/>
      <c r="UT9" s="215"/>
      <c r="UU9" s="215"/>
      <c r="UV9" s="215"/>
      <c r="UW9" s="215"/>
      <c r="UX9" s="215"/>
      <c r="UY9" s="215"/>
      <c r="UZ9" s="215"/>
      <c r="VA9" s="215"/>
      <c r="VB9" s="215"/>
      <c r="VC9" s="215"/>
      <c r="VD9" s="215"/>
      <c r="VE9" s="215"/>
      <c r="VF9" s="215"/>
      <c r="VG9" s="215"/>
      <c r="VH9" s="215"/>
      <c r="VI9" s="215"/>
      <c r="VJ9" s="215"/>
      <c r="VK9" s="215"/>
      <c r="VL9" s="215"/>
      <c r="VM9" s="215"/>
      <c r="VN9" s="215"/>
      <c r="VO9" s="215"/>
      <c r="VP9" s="215"/>
      <c r="VQ9" s="215"/>
      <c r="VR9" s="215"/>
      <c r="VS9" s="215"/>
      <c r="VT9" s="215"/>
      <c r="VU9" s="215"/>
      <c r="VV9" s="215"/>
      <c r="VW9" s="215"/>
      <c r="VX9" s="215"/>
      <c r="VY9" s="215"/>
      <c r="VZ9" s="215"/>
      <c r="WA9" s="215"/>
      <c r="WB9" s="215"/>
      <c r="WC9" s="215"/>
      <c r="WD9" s="215"/>
      <c r="WE9" s="215"/>
      <c r="WF9" s="215"/>
      <c r="WG9" s="215"/>
      <c r="WH9" s="215"/>
      <c r="WI9" s="215"/>
      <c r="WJ9" s="215"/>
      <c r="WK9" s="215"/>
      <c r="WL9" s="215"/>
      <c r="WM9" s="215"/>
      <c r="WN9" s="215"/>
      <c r="WO9" s="215"/>
      <c r="WP9" s="215"/>
      <c r="WQ9" s="215"/>
      <c r="WR9" s="215"/>
      <c r="WS9" s="215"/>
      <c r="WT9" s="215"/>
      <c r="WU9" s="215"/>
      <c r="WV9" s="215"/>
      <c r="WW9" s="215"/>
      <c r="WX9" s="215"/>
      <c r="WY9" s="215"/>
      <c r="WZ9" s="215"/>
      <c r="XA9" s="215"/>
      <c r="XB9" s="215"/>
      <c r="XC9" s="215"/>
      <c r="XD9" s="215"/>
      <c r="XE9" s="215"/>
      <c r="XF9" s="215"/>
      <c r="XG9" s="215"/>
      <c r="XH9" s="215"/>
      <c r="XI9" s="215"/>
      <c r="XJ9" s="215"/>
      <c r="XK9" s="215"/>
      <c r="XL9" s="215"/>
      <c r="XM9" s="215"/>
      <c r="XN9" s="215"/>
      <c r="XO9" s="215"/>
      <c r="XP9" s="215"/>
      <c r="XQ9" s="215"/>
      <c r="XR9" s="215"/>
      <c r="XS9" s="215"/>
      <c r="XT9" s="215"/>
      <c r="XU9" s="215"/>
      <c r="XV9" s="215"/>
      <c r="XW9" s="215"/>
      <c r="XX9" s="215"/>
      <c r="XY9" s="215"/>
      <c r="XZ9" s="215"/>
      <c r="YA9" s="215"/>
      <c r="YB9" s="215"/>
      <c r="YC9" s="215"/>
      <c r="YD9" s="215"/>
      <c r="YE9" s="215"/>
      <c r="YF9" s="215"/>
      <c r="YG9" s="215"/>
      <c r="YH9" s="215"/>
      <c r="YI9" s="215"/>
      <c r="YJ9" s="215"/>
      <c r="YK9" s="215"/>
      <c r="YL9" s="215"/>
      <c r="YM9" s="215"/>
      <c r="YN9" s="215"/>
      <c r="YO9" s="215"/>
      <c r="YP9" s="215"/>
      <c r="YQ9" s="215"/>
      <c r="YR9" s="215"/>
      <c r="YS9" s="215"/>
      <c r="YT9" s="215"/>
      <c r="YU9" s="215"/>
      <c r="YV9" s="215"/>
      <c r="YW9" s="215"/>
      <c r="YX9" s="215"/>
      <c r="YY9" s="215"/>
      <c r="YZ9" s="215"/>
      <c r="ZA9" s="215"/>
      <c r="ZB9" s="215"/>
      <c r="ZC9" s="215"/>
      <c r="ZD9" s="215"/>
      <c r="ZE9" s="215"/>
      <c r="ZF9" s="215"/>
      <c r="ZG9" s="215"/>
      <c r="ZH9" s="215"/>
      <c r="ZI9" s="215"/>
      <c r="ZJ9" s="215"/>
      <c r="ZK9" s="215"/>
      <c r="ZL9" s="215"/>
      <c r="ZM9" s="215"/>
      <c r="ZN9" s="215"/>
      <c r="ZO9" s="215"/>
      <c r="ZP9" s="215"/>
      <c r="ZQ9" s="215"/>
      <c r="ZR9" s="215"/>
      <c r="ZS9" s="215"/>
      <c r="ZT9" s="215"/>
      <c r="ZU9" s="215"/>
      <c r="ZV9" s="215"/>
      <c r="ZW9" s="215"/>
      <c r="ZX9" s="215"/>
      <c r="ZY9" s="215"/>
      <c r="ZZ9" s="215"/>
      <c r="AAA9" s="215"/>
      <c r="AAB9" s="215"/>
      <c r="AAC9" s="215"/>
      <c r="AAD9" s="215"/>
      <c r="AAE9" s="215"/>
      <c r="AAF9" s="215"/>
      <c r="AAG9" s="215"/>
      <c r="AAH9" s="215"/>
      <c r="AAI9" s="215"/>
      <c r="AAJ9" s="215"/>
      <c r="AAK9" s="215"/>
      <c r="AAL9" s="215"/>
      <c r="AAM9" s="215"/>
      <c r="AAN9" s="215"/>
      <c r="AAO9" s="215"/>
      <c r="AAP9" s="215"/>
      <c r="AAQ9" s="215"/>
      <c r="AAR9" s="215"/>
      <c r="AAS9" s="215"/>
      <c r="AAT9" s="215"/>
      <c r="AAU9" s="215"/>
      <c r="AAV9" s="215"/>
      <c r="AAW9" s="215"/>
      <c r="AAX9" s="215"/>
      <c r="AAY9" s="215"/>
      <c r="AAZ9" s="215"/>
      <c r="ABA9" s="215"/>
      <c r="ABB9" s="215"/>
      <c r="ABC9" s="215"/>
      <c r="ABD9" s="215"/>
      <c r="ABE9" s="215"/>
      <c r="ABF9" s="215"/>
      <c r="ABG9" s="215"/>
      <c r="ABH9" s="215"/>
      <c r="ABI9" s="215"/>
      <c r="ABJ9" s="215"/>
      <c r="ABK9" s="215"/>
      <c r="ABL9" s="215"/>
      <c r="ABM9" s="215"/>
      <c r="ABN9" s="215"/>
      <c r="ABO9" s="215"/>
      <c r="ABP9" s="215"/>
      <c r="ABQ9" s="215"/>
      <c r="ABR9" s="215"/>
      <c r="ABS9" s="215"/>
      <c r="ABT9" s="215"/>
      <c r="ABU9" s="215"/>
      <c r="ABV9" s="215"/>
      <c r="ABW9" s="215"/>
      <c r="ABX9" s="215"/>
      <c r="ABY9" s="215"/>
      <c r="ABZ9" s="215"/>
      <c r="ACA9" s="215"/>
      <c r="ACB9" s="215"/>
      <c r="ACC9" s="215"/>
      <c r="ACD9" s="215"/>
      <c r="ACE9" s="215"/>
      <c r="ACF9" s="215"/>
      <c r="ACG9" s="215"/>
      <c r="ACH9" s="215"/>
      <c r="ACI9" s="215"/>
      <c r="ACJ9" s="215"/>
      <c r="ACK9" s="215"/>
      <c r="ACL9" s="215"/>
      <c r="ACM9" s="215"/>
      <c r="ACN9" s="215"/>
      <c r="ACO9" s="215"/>
      <c r="ACP9" s="215"/>
      <c r="ACQ9" s="215"/>
      <c r="ACR9" s="215"/>
      <c r="ACS9" s="215"/>
      <c r="ACT9" s="215"/>
      <c r="ACU9" s="215"/>
      <c r="ACV9" s="215"/>
      <c r="ACW9" s="215"/>
      <c r="ACX9" s="215"/>
      <c r="ACY9" s="215"/>
      <c r="ACZ9" s="215"/>
      <c r="ADA9" s="215"/>
      <c r="ADB9" s="215"/>
      <c r="ADC9" s="215"/>
      <c r="ADD9" s="215"/>
      <c r="ADE9" s="215"/>
      <c r="ADF9" s="215"/>
      <c r="ADG9" s="215"/>
      <c r="ADH9" s="215"/>
      <c r="ADI9" s="215"/>
      <c r="ADJ9" s="215"/>
      <c r="ADK9" s="215"/>
      <c r="ADL9" s="215"/>
      <c r="ADM9" s="215"/>
      <c r="ADN9" s="215"/>
      <c r="ADO9" s="215"/>
      <c r="ADP9" s="215"/>
      <c r="ADQ9" s="215"/>
      <c r="ADR9" s="215"/>
      <c r="ADS9" s="215"/>
      <c r="ADT9" s="215"/>
      <c r="ADU9" s="215"/>
      <c r="ADV9" s="215"/>
      <c r="ADW9" s="215"/>
      <c r="ADX9" s="215"/>
      <c r="ADY9" s="215"/>
      <c r="ADZ9" s="215"/>
      <c r="AEA9" s="215"/>
      <c r="AEB9" s="215"/>
      <c r="AEC9" s="215"/>
      <c r="AED9" s="215"/>
      <c r="AEE9" s="215"/>
      <c r="AEF9" s="215"/>
      <c r="AEG9" s="215"/>
      <c r="AEH9" s="215"/>
      <c r="AEI9" s="215"/>
      <c r="AEJ9" s="215"/>
      <c r="AEK9" s="215"/>
      <c r="AEL9" s="215"/>
      <c r="AEM9" s="215"/>
      <c r="AEN9" s="215"/>
      <c r="AEO9" s="215"/>
      <c r="AEP9" s="215"/>
      <c r="AEQ9" s="215"/>
      <c r="AER9" s="215"/>
      <c r="AES9" s="215"/>
      <c r="AET9" s="215"/>
      <c r="AEU9" s="215"/>
      <c r="AEV9" s="215"/>
      <c r="AEW9" s="215"/>
      <c r="AEX9" s="215"/>
      <c r="AEY9" s="215"/>
      <c r="AEZ9" s="215"/>
      <c r="AFA9" s="215"/>
      <c r="AFB9" s="215"/>
      <c r="AFC9" s="215"/>
      <c r="AFD9" s="215"/>
      <c r="AFE9" s="215"/>
      <c r="AFF9" s="215"/>
      <c r="AFG9" s="215"/>
      <c r="AFH9" s="215"/>
      <c r="AFI9" s="215"/>
      <c r="AFJ9" s="215"/>
      <c r="AFK9" s="215"/>
      <c r="AFL9" s="215"/>
      <c r="AFM9" s="215"/>
      <c r="AFN9" s="215"/>
      <c r="AFO9" s="215"/>
      <c r="AFP9" s="215"/>
      <c r="AFQ9" s="215"/>
      <c r="AFR9" s="215"/>
      <c r="AFS9" s="215"/>
      <c r="AFT9" s="215"/>
      <c r="AFU9" s="215"/>
      <c r="AFV9" s="215"/>
      <c r="AFW9" s="215"/>
      <c r="AFX9" s="215"/>
      <c r="AFY9" s="215"/>
      <c r="AFZ9" s="215"/>
      <c r="AGA9" s="215"/>
      <c r="AGB9" s="215"/>
      <c r="AGC9" s="215"/>
      <c r="AGD9" s="215"/>
      <c r="AGE9" s="215"/>
      <c r="AGF9" s="215"/>
      <c r="AGG9" s="215"/>
      <c r="AGH9" s="215"/>
      <c r="AGI9" s="215"/>
      <c r="AGJ9" s="215"/>
      <c r="AGK9" s="215"/>
      <c r="AGL9" s="215"/>
      <c r="AGM9" s="215"/>
      <c r="AGN9" s="215"/>
      <c r="AGO9" s="215"/>
      <c r="AGP9" s="215"/>
      <c r="AGQ9" s="215"/>
      <c r="AGR9" s="215"/>
      <c r="AGS9" s="215"/>
      <c r="AGT9" s="215"/>
      <c r="AGU9" s="215"/>
      <c r="AGV9" s="215"/>
      <c r="AGW9" s="215"/>
      <c r="AGX9" s="215"/>
      <c r="AGY9" s="215"/>
      <c r="AGZ9" s="215"/>
      <c r="AHA9" s="215"/>
      <c r="AHB9" s="215"/>
      <c r="AHC9" s="215"/>
      <c r="AHD9" s="215"/>
      <c r="AHE9" s="215"/>
      <c r="AHF9" s="215"/>
      <c r="AHG9" s="215"/>
      <c r="AHH9" s="215"/>
      <c r="AHI9" s="215"/>
      <c r="AHJ9" s="215"/>
      <c r="AHK9" s="215"/>
      <c r="AHL9" s="215"/>
      <c r="AHM9" s="215"/>
      <c r="AHN9" s="215"/>
      <c r="AHO9" s="215"/>
      <c r="AHP9" s="215"/>
      <c r="AHQ9" s="215"/>
      <c r="AHR9" s="215"/>
      <c r="AHS9" s="215"/>
      <c r="AHT9" s="215"/>
      <c r="AHU9" s="215"/>
      <c r="AHV9" s="215"/>
      <c r="AHW9" s="215"/>
      <c r="AHX9" s="215"/>
      <c r="AHY9" s="215"/>
      <c r="AHZ9" s="215"/>
      <c r="AIA9" s="215"/>
      <c r="AIB9" s="215"/>
      <c r="AIC9" s="215"/>
      <c r="AID9" s="215"/>
      <c r="AIE9" s="215"/>
      <c r="AIF9" s="215"/>
      <c r="AIG9" s="215"/>
      <c r="AIH9" s="215"/>
      <c r="AII9" s="215"/>
      <c r="AIJ9" s="215"/>
      <c r="AIK9" s="215"/>
      <c r="AIL9" s="215"/>
      <c r="AIM9" s="215"/>
      <c r="AIN9" s="215"/>
      <c r="AIO9" s="215"/>
      <c r="AIP9" s="215"/>
      <c r="AIQ9" s="215"/>
      <c r="AIR9" s="215"/>
      <c r="AIS9" s="215"/>
      <c r="AIT9" s="215"/>
      <c r="AIU9" s="215"/>
      <c r="AIV9" s="215"/>
      <c r="AIW9" s="215"/>
      <c r="AIX9" s="215"/>
      <c r="AIY9" s="215"/>
      <c r="AIZ9" s="215"/>
      <c r="AJA9" s="215"/>
      <c r="AJB9" s="215"/>
      <c r="AJC9" s="215"/>
      <c r="AJD9" s="215"/>
      <c r="AJE9" s="215"/>
      <c r="AJF9" s="215"/>
      <c r="AJG9" s="215"/>
      <c r="AJH9" s="215"/>
      <c r="AJI9" s="215"/>
      <c r="AJJ9" s="215"/>
      <c r="AJK9" s="215"/>
      <c r="AJL9" s="215"/>
      <c r="AJM9" s="215"/>
      <c r="AJN9" s="215"/>
      <c r="AJO9" s="215"/>
      <c r="AJP9" s="215"/>
      <c r="AJQ9" s="215"/>
      <c r="AJR9" s="215"/>
      <c r="AJS9" s="215"/>
      <c r="AJT9" s="215"/>
      <c r="AJU9" s="215"/>
      <c r="AJV9" s="215"/>
      <c r="AJW9" s="215"/>
      <c r="AJX9" s="215"/>
      <c r="AJY9" s="215"/>
      <c r="AJZ9" s="215"/>
      <c r="AKA9" s="215"/>
      <c r="AKB9" s="215"/>
      <c r="AKC9" s="215"/>
      <c r="AKD9" s="215"/>
      <c r="AKE9" s="215"/>
      <c r="AKF9" s="215"/>
      <c r="AKG9" s="215"/>
      <c r="AKH9" s="215"/>
      <c r="AKI9" s="215"/>
      <c r="AKJ9" s="215"/>
      <c r="AKK9" s="215"/>
      <c r="AKL9" s="215"/>
      <c r="AKM9" s="215"/>
      <c r="AKN9" s="215"/>
      <c r="AKO9" s="215"/>
      <c r="AKP9" s="215"/>
    </row>
    <row r="10" spans="1:978" ht="25.5" x14ac:dyDescent="0.25">
      <c r="A10" s="40">
        <v>1</v>
      </c>
      <c r="B10" s="40">
        <v>4</v>
      </c>
      <c r="C10" s="7" t="s">
        <v>35</v>
      </c>
      <c r="D10" s="7" t="s">
        <v>39</v>
      </c>
      <c r="E10" s="129">
        <v>0.53</v>
      </c>
      <c r="F10" s="7">
        <v>540907</v>
      </c>
      <c r="G10" s="27" t="s">
        <v>315</v>
      </c>
      <c r="H10" s="27" t="s">
        <v>314</v>
      </c>
      <c r="I10" s="7" t="s">
        <v>7</v>
      </c>
      <c r="J10" s="7">
        <v>50</v>
      </c>
      <c r="K10" s="129">
        <f>AVERAGE(J10)</f>
        <v>50</v>
      </c>
      <c r="L10" s="152">
        <f>E10/K10</f>
        <v>1.06E-2</v>
      </c>
      <c r="M10" s="7">
        <v>2</v>
      </c>
      <c r="N10" s="7">
        <v>66</v>
      </c>
      <c r="O10" s="7">
        <v>35</v>
      </c>
      <c r="P10" s="7">
        <v>20</v>
      </c>
      <c r="Q10" s="7">
        <v>19</v>
      </c>
      <c r="R10" s="7">
        <v>28</v>
      </c>
      <c r="S10" s="7">
        <v>81</v>
      </c>
      <c r="T10" s="7">
        <v>208</v>
      </c>
      <c r="U10" s="7">
        <v>313</v>
      </c>
      <c r="V10" s="7">
        <v>362</v>
      </c>
      <c r="W10" s="7">
        <v>306</v>
      </c>
      <c r="X10" s="7">
        <v>329</v>
      </c>
      <c r="Y10" s="7">
        <v>375</v>
      </c>
      <c r="Z10" s="7">
        <v>378</v>
      </c>
      <c r="AA10" s="7">
        <v>403</v>
      </c>
      <c r="AB10" s="7">
        <v>486</v>
      </c>
      <c r="AC10" s="7">
        <v>604</v>
      </c>
      <c r="AD10" s="7">
        <v>660</v>
      </c>
      <c r="AE10" s="7">
        <v>627</v>
      </c>
      <c r="AF10" s="7">
        <v>438</v>
      </c>
      <c r="AG10" s="7">
        <v>351</v>
      </c>
      <c r="AH10" s="7">
        <v>310</v>
      </c>
      <c r="AI10" s="7">
        <v>232</v>
      </c>
      <c r="AJ10" s="7">
        <v>201</v>
      </c>
      <c r="AK10" s="7">
        <v>124</v>
      </c>
      <c r="AL10" s="7">
        <v>6261</v>
      </c>
      <c r="AM10" s="126">
        <v>1600</v>
      </c>
      <c r="AN10" s="169">
        <f>$L$10*(1+0.15*(N10/$AM$10)^4)</f>
        <v>1.0600004603550758E-2</v>
      </c>
      <c r="AO10" s="169">
        <f t="shared" ref="AO10:BJ10" si="4">$L$10*(1+0.15*(O10/$AM$10)^4)</f>
        <v>1.0600000364073754E-2</v>
      </c>
      <c r="AP10" s="169">
        <f t="shared" si="4"/>
        <v>1.0600000038818358E-2</v>
      </c>
      <c r="AQ10" s="169">
        <f t="shared" si="4"/>
        <v>1.0600000031617795E-2</v>
      </c>
      <c r="AR10" s="169">
        <f t="shared" si="4"/>
        <v>1.0600000149124609E-2</v>
      </c>
      <c r="AS10" s="169">
        <f t="shared" si="4"/>
        <v>1.0600010443769285E-2</v>
      </c>
      <c r="AT10" s="169">
        <f t="shared" si="4"/>
        <v>1.06004541199E-2</v>
      </c>
      <c r="AU10" s="169">
        <f t="shared" si="4"/>
        <v>1.0602328598127439E-2</v>
      </c>
      <c r="AV10" s="169">
        <f t="shared" si="4"/>
        <v>1.060416630899021E-2</v>
      </c>
      <c r="AW10" s="169">
        <f t="shared" si="4"/>
        <v>1.0602127173429664E-2</v>
      </c>
      <c r="AX10" s="169">
        <f t="shared" si="4"/>
        <v>1.0602842502042966E-2</v>
      </c>
      <c r="AY10" s="169">
        <f t="shared" si="4"/>
        <v>1.0604797801375389E-2</v>
      </c>
      <c r="AZ10" s="169">
        <f t="shared" si="4"/>
        <v>1.0604953183220679E-2</v>
      </c>
      <c r="BA10" s="169">
        <f t="shared" si="4"/>
        <v>1.0606399372317015E-2</v>
      </c>
      <c r="BB10" s="169">
        <f t="shared" si="4"/>
        <v>1.0613535124994116E-2</v>
      </c>
      <c r="BC10" s="169">
        <f t="shared" si="4"/>
        <v>1.0632289769749611E-2</v>
      </c>
      <c r="BD10" s="169">
        <f t="shared" si="4"/>
        <v>1.0646035507568359E-2</v>
      </c>
      <c r="BE10" s="169">
        <f t="shared" si="4"/>
        <v>1.0637496208636351E-2</v>
      </c>
      <c r="BF10" s="169">
        <f t="shared" si="4"/>
        <v>1.0608929222310522E-2</v>
      </c>
      <c r="BG10" s="169">
        <f t="shared" si="4"/>
        <v>1.0603682524624267E-2</v>
      </c>
      <c r="BH10" s="169">
        <f t="shared" si="4"/>
        <v>1.0602240598129274E-2</v>
      </c>
      <c r="BI10" s="169">
        <f t="shared" si="4"/>
        <v>1.0600702860493749E-2</v>
      </c>
      <c r="BJ10" s="169">
        <f t="shared" si="4"/>
        <v>1.0600396005687499E-2</v>
      </c>
      <c r="BK10" s="169">
        <f>$L$10*(1+0.15*(AK10/$AM$10)^4)</f>
        <v>1.0600057359312109E-2</v>
      </c>
      <c r="BL10" s="7">
        <f>E10*(0.000001)*0.5</f>
        <v>2.65E-7</v>
      </c>
      <c r="BM10" s="16">
        <v>1001.1</v>
      </c>
      <c r="BN10" s="16">
        <v>0.6</v>
      </c>
      <c r="BO10" s="16">
        <v>10000</v>
      </c>
      <c r="BP10" s="16">
        <v>0.3</v>
      </c>
      <c r="BQ10" s="16">
        <v>8420.4</v>
      </c>
      <c r="BR10" s="16">
        <v>0.05</v>
      </c>
      <c r="BS10" s="187">
        <v>852.2</v>
      </c>
      <c r="BT10" s="187">
        <v>0.05</v>
      </c>
      <c r="BU10" s="187"/>
      <c r="BV10" s="187"/>
      <c r="BW10" s="187"/>
      <c r="BX10" s="187"/>
      <c r="BY10" s="187"/>
      <c r="BZ10" s="187"/>
      <c r="CA10" s="187"/>
      <c r="CB10" s="187"/>
      <c r="CC10" s="16"/>
      <c r="CD10" s="16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7">
        <f>BM10*BN10+BO10*BP10+BQ10*BR10+BS10*BT10+BU10*BV10+BW10*BX10+BY10*BZ10+CA10*CB10+CC10*CD10+CE10*CF10+CG10*CH10+CI10*CJ10+CK10*CL10+CM10*CN10+CO10*CP10+CQ10*CR10+CS10*CT10+CU10*CV10+CW10*CX10+CY10*CZ10+DA10*DB10</f>
        <v>4064.29</v>
      </c>
      <c r="EB10" s="7">
        <f>(PI()+2*E10)*EA10</f>
        <v>17076.491006058463</v>
      </c>
      <c r="EC10" s="7">
        <f t="shared" ref="EC10:EC12" si="5">EB10/E10</f>
        <v>32219.794351053701</v>
      </c>
      <c r="ED10" s="7">
        <f>PI()*EA10</f>
        <v>12768.343606058461</v>
      </c>
      <c r="EE10" s="220">
        <f>SUM(BN10,BP10,BR10,BT10,BV10,BX10,BZ10,CB10,CD10,CF10,CH10,CJ10,CL10,CN10,CP10,CR10,CT10,CV10,CX10,CZ10,DB10)</f>
        <v>1</v>
      </c>
      <c r="EF10" s="215"/>
      <c r="EG10" s="215"/>
      <c r="EH10" s="215"/>
      <c r="EI10" s="215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  <c r="EY10" s="215"/>
      <c r="EZ10" s="215"/>
      <c r="FA10" s="215"/>
      <c r="FB10" s="215"/>
      <c r="FC10" s="215"/>
      <c r="FD10" s="215"/>
      <c r="FE10" s="215"/>
      <c r="FF10" s="215"/>
      <c r="FG10" s="215"/>
      <c r="FH10" s="215"/>
      <c r="FI10" s="215"/>
      <c r="FJ10" s="215"/>
      <c r="FK10" s="215"/>
      <c r="FL10" s="215"/>
      <c r="FM10" s="215"/>
      <c r="FN10" s="215"/>
      <c r="FO10" s="215"/>
      <c r="FP10" s="215"/>
      <c r="FQ10" s="215"/>
      <c r="FR10" s="215"/>
      <c r="FS10" s="215"/>
      <c r="FT10" s="215"/>
      <c r="FU10" s="215"/>
      <c r="FV10" s="215"/>
      <c r="FW10" s="215"/>
      <c r="FX10" s="215"/>
      <c r="FY10" s="215"/>
      <c r="FZ10" s="215"/>
      <c r="GA10" s="215"/>
      <c r="GB10" s="215"/>
      <c r="GC10" s="215"/>
      <c r="GD10" s="215"/>
      <c r="GE10" s="215"/>
      <c r="GF10" s="215"/>
      <c r="GG10" s="215"/>
      <c r="GH10" s="215"/>
      <c r="GI10" s="215"/>
      <c r="GJ10" s="215"/>
      <c r="GK10" s="215"/>
      <c r="GL10" s="215"/>
      <c r="GM10" s="215"/>
      <c r="GN10" s="215"/>
      <c r="GO10" s="215"/>
      <c r="GP10" s="215"/>
      <c r="GQ10" s="215"/>
      <c r="GR10" s="215"/>
      <c r="GS10" s="215"/>
      <c r="GT10" s="215"/>
      <c r="GU10" s="215"/>
      <c r="GV10" s="215"/>
      <c r="GW10" s="215"/>
      <c r="GX10" s="215"/>
      <c r="GY10" s="215"/>
      <c r="GZ10" s="215"/>
      <c r="HA10" s="215"/>
      <c r="HB10" s="215"/>
      <c r="HC10" s="215"/>
      <c r="HD10" s="215"/>
      <c r="HE10" s="215"/>
      <c r="HF10" s="215"/>
      <c r="HG10" s="215"/>
      <c r="HH10" s="215"/>
      <c r="HI10" s="215"/>
      <c r="HJ10" s="215"/>
      <c r="HK10" s="215"/>
      <c r="HL10" s="215"/>
      <c r="HM10" s="215"/>
      <c r="HN10" s="215"/>
      <c r="HO10" s="215"/>
      <c r="HP10" s="215"/>
      <c r="HQ10" s="215"/>
      <c r="HR10" s="215"/>
      <c r="HS10" s="215"/>
      <c r="HT10" s="215"/>
      <c r="HU10" s="215"/>
      <c r="HV10" s="215"/>
      <c r="HW10" s="215"/>
      <c r="HX10" s="215"/>
      <c r="HY10" s="215"/>
      <c r="HZ10" s="215"/>
      <c r="IA10" s="215"/>
      <c r="IB10" s="215"/>
      <c r="IC10" s="215"/>
      <c r="ID10" s="215"/>
      <c r="IE10" s="215"/>
      <c r="IF10" s="215"/>
      <c r="IG10" s="215"/>
      <c r="IH10" s="215"/>
      <c r="II10" s="215"/>
      <c r="IJ10" s="215"/>
      <c r="IK10" s="215"/>
      <c r="IL10" s="215"/>
      <c r="IM10" s="215"/>
      <c r="IN10" s="215"/>
      <c r="IO10" s="215"/>
      <c r="IP10" s="215"/>
      <c r="IQ10" s="215"/>
      <c r="IR10" s="215"/>
      <c r="IS10" s="215"/>
      <c r="IT10" s="215"/>
      <c r="IU10" s="215"/>
      <c r="IV10" s="215"/>
      <c r="IW10" s="215"/>
      <c r="IX10" s="215"/>
      <c r="IY10" s="215"/>
      <c r="IZ10" s="215"/>
      <c r="JA10" s="215"/>
      <c r="JB10" s="215"/>
      <c r="JC10" s="215"/>
      <c r="JD10" s="215"/>
      <c r="JE10" s="215"/>
      <c r="JF10" s="215"/>
      <c r="JG10" s="215"/>
      <c r="JH10" s="215"/>
      <c r="JI10" s="215"/>
      <c r="JJ10" s="215"/>
      <c r="JK10" s="215"/>
      <c r="JL10" s="215"/>
      <c r="JM10" s="215"/>
      <c r="JN10" s="215"/>
      <c r="JO10" s="215"/>
      <c r="JP10" s="215"/>
      <c r="JQ10" s="215"/>
      <c r="JR10" s="215"/>
      <c r="JS10" s="215"/>
      <c r="JT10" s="215"/>
      <c r="JU10" s="215"/>
      <c r="JV10" s="215"/>
      <c r="JW10" s="215"/>
      <c r="JX10" s="215"/>
      <c r="JY10" s="215"/>
      <c r="JZ10" s="215"/>
      <c r="KA10" s="215"/>
      <c r="KB10" s="215"/>
      <c r="KC10" s="215"/>
      <c r="KD10" s="215"/>
      <c r="KE10" s="215"/>
      <c r="KF10" s="215"/>
      <c r="KG10" s="215"/>
      <c r="KH10" s="215"/>
      <c r="KI10" s="215"/>
      <c r="KJ10" s="215"/>
      <c r="KK10" s="215"/>
      <c r="KL10" s="215"/>
      <c r="KM10" s="215"/>
      <c r="KN10" s="215"/>
      <c r="KO10" s="215"/>
      <c r="KP10" s="215"/>
      <c r="KQ10" s="215"/>
      <c r="KR10" s="215"/>
      <c r="KS10" s="215"/>
      <c r="KT10" s="215"/>
      <c r="KU10" s="215"/>
      <c r="KV10" s="215"/>
      <c r="KW10" s="215"/>
      <c r="KX10" s="215"/>
      <c r="KY10" s="215"/>
      <c r="KZ10" s="215"/>
      <c r="LA10" s="215"/>
      <c r="LB10" s="215"/>
      <c r="LC10" s="215"/>
      <c r="LD10" s="215"/>
      <c r="LE10" s="215"/>
      <c r="LF10" s="215"/>
      <c r="LG10" s="215"/>
      <c r="LH10" s="215"/>
      <c r="LI10" s="215"/>
      <c r="LJ10" s="215"/>
      <c r="LK10" s="215"/>
      <c r="LL10" s="215"/>
      <c r="LM10" s="215"/>
      <c r="LN10" s="215"/>
      <c r="LO10" s="215"/>
      <c r="LP10" s="215"/>
      <c r="LQ10" s="215"/>
      <c r="LR10" s="215"/>
      <c r="LS10" s="215"/>
      <c r="LT10" s="215"/>
      <c r="LU10" s="215"/>
      <c r="LV10" s="215"/>
      <c r="LW10" s="215"/>
      <c r="LX10" s="215"/>
      <c r="LY10" s="215"/>
      <c r="LZ10" s="215"/>
      <c r="MA10" s="215"/>
      <c r="MB10" s="215"/>
      <c r="MC10" s="215"/>
      <c r="MD10" s="215"/>
      <c r="ME10" s="215"/>
      <c r="MF10" s="215"/>
      <c r="MG10" s="215"/>
      <c r="MH10" s="215"/>
      <c r="MI10" s="215"/>
      <c r="MJ10" s="215"/>
      <c r="MK10" s="215"/>
      <c r="ML10" s="215"/>
      <c r="MM10" s="215"/>
      <c r="MN10" s="215"/>
      <c r="MO10" s="215"/>
      <c r="MP10" s="215"/>
      <c r="MQ10" s="215"/>
      <c r="MR10" s="215"/>
      <c r="MS10" s="215"/>
      <c r="MT10" s="215"/>
      <c r="MU10" s="215"/>
      <c r="MV10" s="215"/>
      <c r="MW10" s="215"/>
      <c r="MX10" s="215"/>
      <c r="MY10" s="215"/>
      <c r="MZ10" s="215"/>
      <c r="NA10" s="215"/>
      <c r="NB10" s="215"/>
      <c r="NC10" s="215"/>
      <c r="ND10" s="215"/>
      <c r="NE10" s="215"/>
      <c r="NF10" s="215"/>
      <c r="NG10" s="215"/>
      <c r="NH10" s="215"/>
      <c r="NI10" s="215"/>
      <c r="NJ10" s="215"/>
      <c r="NK10" s="215"/>
      <c r="NL10" s="215"/>
      <c r="NM10" s="215"/>
      <c r="NN10" s="215"/>
      <c r="NO10" s="215"/>
      <c r="NP10" s="215"/>
      <c r="NQ10" s="215"/>
      <c r="NR10" s="215"/>
      <c r="NS10" s="215"/>
      <c r="NT10" s="215"/>
      <c r="NU10" s="215"/>
      <c r="NV10" s="215"/>
      <c r="NW10" s="215"/>
      <c r="NX10" s="215"/>
      <c r="NY10" s="215"/>
      <c r="NZ10" s="215"/>
      <c r="OA10" s="215"/>
      <c r="OB10" s="215"/>
      <c r="OC10" s="215"/>
      <c r="OD10" s="215"/>
      <c r="OE10" s="215"/>
      <c r="OF10" s="215"/>
      <c r="OG10" s="215"/>
      <c r="OH10" s="215"/>
      <c r="OI10" s="215"/>
      <c r="OJ10" s="215"/>
      <c r="OK10" s="215"/>
      <c r="OL10" s="215"/>
      <c r="OM10" s="215"/>
      <c r="ON10" s="215"/>
      <c r="OO10" s="215"/>
      <c r="OP10" s="215"/>
      <c r="OQ10" s="215"/>
      <c r="OR10" s="215"/>
      <c r="OS10" s="215"/>
      <c r="OT10" s="215"/>
      <c r="OU10" s="215"/>
      <c r="OV10" s="215"/>
      <c r="OW10" s="215"/>
      <c r="OX10" s="215"/>
      <c r="OY10" s="215"/>
      <c r="OZ10" s="215"/>
      <c r="PA10" s="215"/>
      <c r="PB10" s="215"/>
      <c r="PC10" s="215"/>
      <c r="PD10" s="215"/>
      <c r="PE10" s="215"/>
      <c r="PF10" s="215"/>
      <c r="PG10" s="215"/>
      <c r="PH10" s="215"/>
      <c r="PI10" s="215"/>
      <c r="PJ10" s="215"/>
      <c r="PK10" s="215"/>
      <c r="PL10" s="215"/>
      <c r="PM10" s="215"/>
      <c r="PN10" s="215"/>
      <c r="PO10" s="215"/>
      <c r="PP10" s="215"/>
      <c r="PQ10" s="215"/>
      <c r="PR10" s="215"/>
      <c r="PS10" s="215"/>
      <c r="PT10" s="215"/>
      <c r="PU10" s="215"/>
      <c r="PV10" s="215"/>
      <c r="PW10" s="215"/>
      <c r="PX10" s="215"/>
      <c r="PY10" s="215"/>
      <c r="PZ10" s="215"/>
      <c r="QA10" s="215"/>
      <c r="QB10" s="215"/>
      <c r="QC10" s="215"/>
      <c r="QD10" s="215"/>
      <c r="QE10" s="215"/>
      <c r="QF10" s="215"/>
      <c r="QG10" s="215"/>
      <c r="QH10" s="215"/>
      <c r="QI10" s="215"/>
      <c r="QJ10" s="215"/>
      <c r="QK10" s="215"/>
      <c r="QL10" s="215"/>
      <c r="QM10" s="215"/>
      <c r="QN10" s="215"/>
      <c r="QO10" s="215"/>
      <c r="QP10" s="215"/>
      <c r="QQ10" s="215"/>
      <c r="QR10" s="215"/>
      <c r="QS10" s="215"/>
      <c r="QT10" s="215"/>
      <c r="QU10" s="215"/>
      <c r="QV10" s="215"/>
      <c r="QW10" s="215"/>
      <c r="QX10" s="215"/>
      <c r="QY10" s="215"/>
      <c r="QZ10" s="215"/>
      <c r="RA10" s="215"/>
      <c r="RB10" s="215"/>
      <c r="RC10" s="215"/>
      <c r="RD10" s="215"/>
      <c r="RE10" s="215"/>
      <c r="RF10" s="215"/>
      <c r="RG10" s="215"/>
      <c r="RH10" s="215"/>
      <c r="RI10" s="215"/>
      <c r="RJ10" s="215"/>
      <c r="RK10" s="215"/>
      <c r="RL10" s="215"/>
      <c r="RM10" s="215"/>
      <c r="RN10" s="215"/>
      <c r="RO10" s="215"/>
      <c r="RP10" s="215"/>
      <c r="RQ10" s="215"/>
      <c r="RR10" s="215"/>
      <c r="RS10" s="215"/>
      <c r="RT10" s="215"/>
      <c r="RU10" s="215"/>
      <c r="RV10" s="215"/>
      <c r="RW10" s="215"/>
      <c r="RX10" s="215"/>
      <c r="RY10" s="215"/>
      <c r="RZ10" s="215"/>
      <c r="SA10" s="215"/>
      <c r="SB10" s="215"/>
      <c r="SC10" s="215"/>
      <c r="SD10" s="215"/>
      <c r="SE10" s="215"/>
      <c r="SF10" s="215"/>
      <c r="SG10" s="215"/>
      <c r="SH10" s="215"/>
      <c r="SI10" s="215"/>
      <c r="SJ10" s="215"/>
      <c r="SK10" s="215"/>
      <c r="SL10" s="215"/>
      <c r="SM10" s="215"/>
      <c r="SN10" s="215"/>
      <c r="SO10" s="215"/>
      <c r="SP10" s="215"/>
      <c r="SQ10" s="215"/>
      <c r="SR10" s="215"/>
      <c r="SS10" s="215"/>
      <c r="ST10" s="215"/>
      <c r="SU10" s="215"/>
      <c r="SV10" s="215"/>
      <c r="SW10" s="215"/>
      <c r="SX10" s="215"/>
      <c r="SY10" s="215"/>
      <c r="SZ10" s="215"/>
      <c r="TA10" s="215"/>
      <c r="TB10" s="215"/>
      <c r="TC10" s="215"/>
      <c r="TD10" s="215"/>
      <c r="TE10" s="215"/>
      <c r="TF10" s="215"/>
      <c r="TG10" s="215"/>
      <c r="TH10" s="215"/>
      <c r="TI10" s="215"/>
      <c r="TJ10" s="215"/>
      <c r="TK10" s="215"/>
      <c r="TL10" s="215"/>
      <c r="TM10" s="215"/>
      <c r="TN10" s="215"/>
      <c r="TO10" s="215"/>
      <c r="TP10" s="215"/>
      <c r="TQ10" s="215"/>
      <c r="TR10" s="215"/>
      <c r="TS10" s="215"/>
      <c r="TT10" s="215"/>
      <c r="TU10" s="215"/>
      <c r="TV10" s="215"/>
      <c r="TW10" s="215"/>
      <c r="TX10" s="215"/>
      <c r="TY10" s="215"/>
      <c r="TZ10" s="215"/>
      <c r="UA10" s="215"/>
      <c r="UB10" s="215"/>
      <c r="UC10" s="215"/>
      <c r="UD10" s="215"/>
      <c r="UE10" s="215"/>
      <c r="UF10" s="215"/>
      <c r="UG10" s="215"/>
      <c r="UH10" s="215"/>
      <c r="UI10" s="215"/>
      <c r="UJ10" s="215"/>
      <c r="UK10" s="215"/>
      <c r="UL10" s="215"/>
      <c r="UM10" s="215"/>
      <c r="UN10" s="215"/>
      <c r="UO10" s="215"/>
      <c r="UP10" s="215"/>
      <c r="UQ10" s="215"/>
      <c r="UR10" s="215"/>
      <c r="US10" s="215"/>
      <c r="UT10" s="215"/>
      <c r="UU10" s="215"/>
      <c r="UV10" s="215"/>
      <c r="UW10" s="215"/>
      <c r="UX10" s="215"/>
      <c r="UY10" s="215"/>
      <c r="UZ10" s="215"/>
      <c r="VA10" s="215"/>
      <c r="VB10" s="215"/>
      <c r="VC10" s="215"/>
      <c r="VD10" s="215"/>
      <c r="VE10" s="215"/>
      <c r="VF10" s="215"/>
      <c r="VG10" s="215"/>
      <c r="VH10" s="215"/>
      <c r="VI10" s="215"/>
      <c r="VJ10" s="215"/>
      <c r="VK10" s="215"/>
      <c r="VL10" s="215"/>
      <c r="VM10" s="215"/>
      <c r="VN10" s="215"/>
      <c r="VO10" s="215"/>
      <c r="VP10" s="215"/>
      <c r="VQ10" s="215"/>
      <c r="VR10" s="215"/>
      <c r="VS10" s="215"/>
      <c r="VT10" s="215"/>
      <c r="VU10" s="215"/>
      <c r="VV10" s="215"/>
      <c r="VW10" s="215"/>
      <c r="VX10" s="215"/>
      <c r="VY10" s="215"/>
      <c r="VZ10" s="215"/>
      <c r="WA10" s="215"/>
      <c r="WB10" s="215"/>
      <c r="WC10" s="215"/>
      <c r="WD10" s="215"/>
      <c r="WE10" s="215"/>
      <c r="WF10" s="215"/>
      <c r="WG10" s="215"/>
      <c r="WH10" s="215"/>
      <c r="WI10" s="215"/>
      <c r="WJ10" s="215"/>
      <c r="WK10" s="215"/>
      <c r="WL10" s="215"/>
      <c r="WM10" s="215"/>
      <c r="WN10" s="215"/>
      <c r="WO10" s="215"/>
      <c r="WP10" s="215"/>
      <c r="WQ10" s="215"/>
      <c r="WR10" s="215"/>
      <c r="WS10" s="215"/>
      <c r="WT10" s="215"/>
      <c r="WU10" s="215"/>
      <c r="WV10" s="215"/>
      <c r="WW10" s="215"/>
      <c r="WX10" s="215"/>
      <c r="WY10" s="215"/>
      <c r="WZ10" s="215"/>
      <c r="XA10" s="215"/>
      <c r="XB10" s="215"/>
      <c r="XC10" s="215"/>
      <c r="XD10" s="215"/>
      <c r="XE10" s="215"/>
      <c r="XF10" s="215"/>
      <c r="XG10" s="215"/>
      <c r="XH10" s="215"/>
      <c r="XI10" s="215"/>
      <c r="XJ10" s="215"/>
      <c r="XK10" s="215"/>
      <c r="XL10" s="215"/>
      <c r="XM10" s="215"/>
      <c r="XN10" s="215"/>
      <c r="XO10" s="215"/>
      <c r="XP10" s="215"/>
      <c r="XQ10" s="215"/>
      <c r="XR10" s="215"/>
      <c r="XS10" s="215"/>
      <c r="XT10" s="215"/>
      <c r="XU10" s="215"/>
      <c r="XV10" s="215"/>
      <c r="XW10" s="215"/>
      <c r="XX10" s="215"/>
      <c r="XY10" s="215"/>
      <c r="XZ10" s="215"/>
      <c r="YA10" s="215"/>
      <c r="YB10" s="215"/>
      <c r="YC10" s="215"/>
      <c r="YD10" s="215"/>
      <c r="YE10" s="215"/>
      <c r="YF10" s="215"/>
      <c r="YG10" s="215"/>
      <c r="YH10" s="215"/>
      <c r="YI10" s="215"/>
      <c r="YJ10" s="215"/>
      <c r="YK10" s="215"/>
      <c r="YL10" s="215"/>
      <c r="YM10" s="215"/>
      <c r="YN10" s="215"/>
      <c r="YO10" s="215"/>
      <c r="YP10" s="215"/>
      <c r="YQ10" s="215"/>
      <c r="YR10" s="215"/>
      <c r="YS10" s="215"/>
      <c r="YT10" s="215"/>
      <c r="YU10" s="215"/>
      <c r="YV10" s="215"/>
      <c r="YW10" s="215"/>
      <c r="YX10" s="215"/>
      <c r="YY10" s="215"/>
      <c r="YZ10" s="215"/>
      <c r="ZA10" s="215"/>
      <c r="ZB10" s="215"/>
      <c r="ZC10" s="215"/>
      <c r="ZD10" s="215"/>
      <c r="ZE10" s="215"/>
      <c r="ZF10" s="215"/>
      <c r="ZG10" s="215"/>
      <c r="ZH10" s="215"/>
      <c r="ZI10" s="215"/>
      <c r="ZJ10" s="215"/>
      <c r="ZK10" s="215"/>
      <c r="ZL10" s="215"/>
      <c r="ZM10" s="215"/>
      <c r="ZN10" s="215"/>
      <c r="ZO10" s="215"/>
      <c r="ZP10" s="215"/>
      <c r="ZQ10" s="215"/>
      <c r="ZR10" s="215"/>
      <c r="ZS10" s="215"/>
      <c r="ZT10" s="215"/>
      <c r="ZU10" s="215"/>
      <c r="ZV10" s="215"/>
      <c r="ZW10" s="215"/>
      <c r="ZX10" s="215"/>
      <c r="ZY10" s="215"/>
      <c r="ZZ10" s="215"/>
      <c r="AAA10" s="215"/>
      <c r="AAB10" s="215"/>
      <c r="AAC10" s="215"/>
      <c r="AAD10" s="215"/>
      <c r="AAE10" s="215"/>
      <c r="AAF10" s="215"/>
      <c r="AAG10" s="215"/>
      <c r="AAH10" s="215"/>
      <c r="AAI10" s="215"/>
      <c r="AAJ10" s="215"/>
      <c r="AAK10" s="215"/>
      <c r="AAL10" s="215"/>
      <c r="AAM10" s="215"/>
      <c r="AAN10" s="215"/>
      <c r="AAO10" s="215"/>
      <c r="AAP10" s="215"/>
      <c r="AAQ10" s="215"/>
      <c r="AAR10" s="215"/>
      <c r="AAS10" s="215"/>
      <c r="AAT10" s="215"/>
      <c r="AAU10" s="215"/>
      <c r="AAV10" s="215"/>
      <c r="AAW10" s="215"/>
      <c r="AAX10" s="215"/>
      <c r="AAY10" s="215"/>
      <c r="AAZ10" s="215"/>
      <c r="ABA10" s="215"/>
      <c r="ABB10" s="215"/>
      <c r="ABC10" s="215"/>
      <c r="ABD10" s="215"/>
      <c r="ABE10" s="215"/>
      <c r="ABF10" s="215"/>
      <c r="ABG10" s="215"/>
      <c r="ABH10" s="215"/>
      <c r="ABI10" s="215"/>
      <c r="ABJ10" s="215"/>
      <c r="ABK10" s="215"/>
      <c r="ABL10" s="215"/>
      <c r="ABM10" s="215"/>
      <c r="ABN10" s="215"/>
      <c r="ABO10" s="215"/>
      <c r="ABP10" s="215"/>
      <c r="ABQ10" s="215"/>
      <c r="ABR10" s="215"/>
      <c r="ABS10" s="215"/>
      <c r="ABT10" s="215"/>
      <c r="ABU10" s="215"/>
      <c r="ABV10" s="215"/>
      <c r="ABW10" s="215"/>
      <c r="ABX10" s="215"/>
      <c r="ABY10" s="215"/>
      <c r="ABZ10" s="215"/>
      <c r="ACA10" s="215"/>
      <c r="ACB10" s="215"/>
      <c r="ACC10" s="215"/>
      <c r="ACD10" s="215"/>
      <c r="ACE10" s="215"/>
      <c r="ACF10" s="215"/>
      <c r="ACG10" s="215"/>
      <c r="ACH10" s="215"/>
      <c r="ACI10" s="215"/>
      <c r="ACJ10" s="215"/>
      <c r="ACK10" s="215"/>
      <c r="ACL10" s="215"/>
      <c r="ACM10" s="215"/>
      <c r="ACN10" s="215"/>
      <c r="ACO10" s="215"/>
      <c r="ACP10" s="215"/>
      <c r="ACQ10" s="215"/>
      <c r="ACR10" s="215"/>
      <c r="ACS10" s="215"/>
      <c r="ACT10" s="215"/>
      <c r="ACU10" s="215"/>
      <c r="ACV10" s="215"/>
      <c r="ACW10" s="215"/>
      <c r="ACX10" s="215"/>
      <c r="ACY10" s="215"/>
      <c r="ACZ10" s="215"/>
      <c r="ADA10" s="215"/>
      <c r="ADB10" s="215"/>
      <c r="ADC10" s="215"/>
      <c r="ADD10" s="215"/>
      <c r="ADE10" s="215"/>
      <c r="ADF10" s="215"/>
      <c r="ADG10" s="215"/>
      <c r="ADH10" s="215"/>
      <c r="ADI10" s="215"/>
      <c r="ADJ10" s="215"/>
      <c r="ADK10" s="215"/>
      <c r="ADL10" s="215"/>
      <c r="ADM10" s="215"/>
      <c r="ADN10" s="215"/>
      <c r="ADO10" s="215"/>
      <c r="ADP10" s="215"/>
      <c r="ADQ10" s="215"/>
      <c r="ADR10" s="215"/>
      <c r="ADS10" s="215"/>
      <c r="ADT10" s="215"/>
      <c r="ADU10" s="215"/>
      <c r="ADV10" s="215"/>
      <c r="ADW10" s="215"/>
      <c r="ADX10" s="215"/>
      <c r="ADY10" s="215"/>
      <c r="ADZ10" s="215"/>
      <c r="AEA10" s="215"/>
      <c r="AEB10" s="215"/>
      <c r="AEC10" s="215"/>
      <c r="AED10" s="215"/>
      <c r="AEE10" s="215"/>
      <c r="AEF10" s="215"/>
      <c r="AEG10" s="215"/>
      <c r="AEH10" s="215"/>
      <c r="AEI10" s="215"/>
      <c r="AEJ10" s="215"/>
      <c r="AEK10" s="215"/>
      <c r="AEL10" s="215"/>
      <c r="AEM10" s="215"/>
      <c r="AEN10" s="215"/>
      <c r="AEO10" s="215"/>
      <c r="AEP10" s="215"/>
      <c r="AEQ10" s="215"/>
      <c r="AER10" s="215"/>
      <c r="AES10" s="215"/>
      <c r="AET10" s="215"/>
      <c r="AEU10" s="215"/>
      <c r="AEV10" s="215"/>
      <c r="AEW10" s="215"/>
      <c r="AEX10" s="215"/>
      <c r="AEY10" s="215"/>
      <c r="AEZ10" s="215"/>
      <c r="AFA10" s="215"/>
      <c r="AFB10" s="215"/>
      <c r="AFC10" s="215"/>
      <c r="AFD10" s="215"/>
      <c r="AFE10" s="215"/>
      <c r="AFF10" s="215"/>
      <c r="AFG10" s="215"/>
      <c r="AFH10" s="215"/>
      <c r="AFI10" s="215"/>
      <c r="AFJ10" s="215"/>
      <c r="AFK10" s="215"/>
      <c r="AFL10" s="215"/>
      <c r="AFM10" s="215"/>
      <c r="AFN10" s="215"/>
      <c r="AFO10" s="215"/>
      <c r="AFP10" s="215"/>
      <c r="AFQ10" s="215"/>
      <c r="AFR10" s="215"/>
      <c r="AFS10" s="215"/>
      <c r="AFT10" s="215"/>
      <c r="AFU10" s="215"/>
      <c r="AFV10" s="215"/>
      <c r="AFW10" s="215"/>
      <c r="AFX10" s="215"/>
      <c r="AFY10" s="215"/>
      <c r="AFZ10" s="215"/>
      <c r="AGA10" s="215"/>
      <c r="AGB10" s="215"/>
      <c r="AGC10" s="215"/>
      <c r="AGD10" s="215"/>
      <c r="AGE10" s="215"/>
      <c r="AGF10" s="215"/>
      <c r="AGG10" s="215"/>
      <c r="AGH10" s="215"/>
      <c r="AGI10" s="215"/>
      <c r="AGJ10" s="215"/>
      <c r="AGK10" s="215"/>
      <c r="AGL10" s="215"/>
      <c r="AGM10" s="215"/>
      <c r="AGN10" s="215"/>
      <c r="AGO10" s="215"/>
      <c r="AGP10" s="215"/>
      <c r="AGQ10" s="215"/>
      <c r="AGR10" s="215"/>
      <c r="AGS10" s="215"/>
      <c r="AGT10" s="215"/>
      <c r="AGU10" s="215"/>
      <c r="AGV10" s="215"/>
      <c r="AGW10" s="215"/>
      <c r="AGX10" s="215"/>
      <c r="AGY10" s="215"/>
      <c r="AGZ10" s="215"/>
      <c r="AHA10" s="215"/>
      <c r="AHB10" s="215"/>
      <c r="AHC10" s="215"/>
      <c r="AHD10" s="215"/>
      <c r="AHE10" s="215"/>
      <c r="AHF10" s="215"/>
      <c r="AHG10" s="215"/>
      <c r="AHH10" s="215"/>
      <c r="AHI10" s="215"/>
      <c r="AHJ10" s="215"/>
      <c r="AHK10" s="215"/>
      <c r="AHL10" s="215"/>
      <c r="AHM10" s="215"/>
      <c r="AHN10" s="215"/>
      <c r="AHO10" s="215"/>
      <c r="AHP10" s="215"/>
      <c r="AHQ10" s="215"/>
      <c r="AHR10" s="215"/>
      <c r="AHS10" s="215"/>
      <c r="AHT10" s="215"/>
      <c r="AHU10" s="215"/>
      <c r="AHV10" s="215"/>
      <c r="AHW10" s="215"/>
      <c r="AHX10" s="215"/>
      <c r="AHY10" s="215"/>
      <c r="AHZ10" s="215"/>
      <c r="AIA10" s="215"/>
      <c r="AIB10" s="215"/>
      <c r="AIC10" s="215"/>
      <c r="AID10" s="215"/>
      <c r="AIE10" s="215"/>
      <c r="AIF10" s="215"/>
      <c r="AIG10" s="215"/>
      <c r="AIH10" s="215"/>
      <c r="AII10" s="215"/>
      <c r="AIJ10" s="215"/>
      <c r="AIK10" s="215"/>
      <c r="AIL10" s="215"/>
      <c r="AIM10" s="215"/>
      <c r="AIN10" s="215"/>
      <c r="AIO10" s="215"/>
      <c r="AIP10" s="215"/>
      <c r="AIQ10" s="215"/>
      <c r="AIR10" s="215"/>
      <c r="AIS10" s="215"/>
      <c r="AIT10" s="215"/>
      <c r="AIU10" s="215"/>
      <c r="AIV10" s="215"/>
      <c r="AIW10" s="215"/>
      <c r="AIX10" s="215"/>
      <c r="AIY10" s="215"/>
      <c r="AIZ10" s="215"/>
      <c r="AJA10" s="215"/>
      <c r="AJB10" s="215"/>
      <c r="AJC10" s="215"/>
      <c r="AJD10" s="215"/>
      <c r="AJE10" s="215"/>
      <c r="AJF10" s="215"/>
      <c r="AJG10" s="215"/>
      <c r="AJH10" s="215"/>
      <c r="AJI10" s="215"/>
      <c r="AJJ10" s="215"/>
      <c r="AJK10" s="215"/>
      <c r="AJL10" s="215"/>
      <c r="AJM10" s="215"/>
      <c r="AJN10" s="215"/>
      <c r="AJO10" s="215"/>
      <c r="AJP10" s="215"/>
      <c r="AJQ10" s="215"/>
      <c r="AJR10" s="215"/>
      <c r="AJS10" s="215"/>
      <c r="AJT10" s="215"/>
      <c r="AJU10" s="215"/>
      <c r="AJV10" s="215"/>
      <c r="AJW10" s="215"/>
      <c r="AJX10" s="215"/>
      <c r="AJY10" s="215"/>
      <c r="AJZ10" s="215"/>
      <c r="AKA10" s="215"/>
      <c r="AKB10" s="215"/>
      <c r="AKC10" s="215"/>
      <c r="AKD10" s="215"/>
      <c r="AKE10" s="215"/>
      <c r="AKF10" s="215"/>
      <c r="AKG10" s="215"/>
      <c r="AKH10" s="215"/>
      <c r="AKI10" s="215"/>
      <c r="AKJ10" s="215"/>
      <c r="AKK10" s="215"/>
      <c r="AKL10" s="215"/>
      <c r="AKM10" s="215"/>
      <c r="AKN10" s="215"/>
      <c r="AKO10" s="215"/>
      <c r="AKP10" s="215"/>
    </row>
    <row r="11" spans="1:978" ht="25.5" x14ac:dyDescent="0.25">
      <c r="A11" s="39">
        <v>10</v>
      </c>
      <c r="B11" s="39">
        <v>11</v>
      </c>
      <c r="C11" s="9" t="s">
        <v>46</v>
      </c>
      <c r="D11" s="9" t="s">
        <v>39</v>
      </c>
      <c r="E11" s="128">
        <v>1.24</v>
      </c>
      <c r="F11" s="9">
        <v>540095</v>
      </c>
      <c r="G11" s="26" t="s">
        <v>73</v>
      </c>
      <c r="H11" s="26" t="s">
        <v>318</v>
      </c>
      <c r="I11" s="9" t="s">
        <v>7</v>
      </c>
      <c r="J11" s="9">
        <v>30</v>
      </c>
      <c r="K11" s="128">
        <f>AVERAGE(J11)</f>
        <v>30</v>
      </c>
      <c r="L11" s="151">
        <f>E11/K11</f>
        <v>4.1333333333333333E-2</v>
      </c>
      <c r="M11" s="9">
        <v>1</v>
      </c>
      <c r="N11" s="9">
        <v>81</v>
      </c>
      <c r="O11" s="9">
        <v>43</v>
      </c>
      <c r="P11" s="9">
        <v>35</v>
      </c>
      <c r="Q11" s="9">
        <v>17</v>
      </c>
      <c r="R11" s="9">
        <v>24</v>
      </c>
      <c r="S11" s="9">
        <v>56</v>
      </c>
      <c r="T11" s="9">
        <v>161</v>
      </c>
      <c r="U11" s="9">
        <v>229</v>
      </c>
      <c r="V11" s="9">
        <v>285</v>
      </c>
      <c r="W11" s="9">
        <v>395</v>
      </c>
      <c r="X11" s="9">
        <v>470</v>
      </c>
      <c r="Y11" s="9">
        <v>513</v>
      </c>
      <c r="Z11" s="9">
        <v>536</v>
      </c>
      <c r="AA11" s="9">
        <v>532</v>
      </c>
      <c r="AB11" s="9">
        <v>525</v>
      </c>
      <c r="AC11" s="14">
        <v>545</v>
      </c>
      <c r="AD11" s="9">
        <v>552</v>
      </c>
      <c r="AE11" s="9">
        <v>469</v>
      </c>
      <c r="AF11" s="9">
        <v>424</v>
      </c>
      <c r="AG11" s="9">
        <v>364</v>
      </c>
      <c r="AH11" s="9">
        <v>300</v>
      </c>
      <c r="AI11" s="9">
        <v>229</v>
      </c>
      <c r="AJ11" s="9">
        <v>164</v>
      </c>
      <c r="AK11" s="9">
        <v>120</v>
      </c>
      <c r="AL11" s="9">
        <v>6625</v>
      </c>
      <c r="AM11" s="128">
        <v>800</v>
      </c>
      <c r="AN11" s="168">
        <f>$L$11*(1+0.15*(N11/$AM$11)^4)</f>
        <v>4.1333984919442221E-2</v>
      </c>
      <c r="AO11" s="168">
        <f t="shared" ref="AO11:BK11" si="6">$L$11*(1+0.15*(O11/$AM$11)^4)</f>
        <v>4.1333385082762533E-2</v>
      </c>
      <c r="AP11" s="168">
        <f t="shared" si="6"/>
        <v>4.1333356047871909E-2</v>
      </c>
      <c r="AQ11" s="168">
        <f t="shared" si="6"/>
        <v>4.1333334597567217E-2</v>
      </c>
      <c r="AR11" s="168">
        <f t="shared" si="6"/>
        <v>4.1333338355333336E-2</v>
      </c>
      <c r="AS11" s="168">
        <f t="shared" si="6"/>
        <v>4.1333482195333331E-2</v>
      </c>
      <c r="AT11" s="168">
        <f t="shared" si="6"/>
        <v>4.134350366803597E-2</v>
      </c>
      <c r="AU11" s="168">
        <f t="shared" si="6"/>
        <v>4.1374960195106281E-2</v>
      </c>
      <c r="AV11" s="168">
        <f t="shared" si="6"/>
        <v>4.1433197844746902E-2</v>
      </c>
      <c r="AW11" s="168">
        <f t="shared" si="6"/>
        <v>4.1701818596700031E-2</v>
      </c>
      <c r="AX11" s="168">
        <f t="shared" si="6"/>
        <v>4.2071956922200518E-2</v>
      </c>
      <c r="AY11" s="168">
        <f t="shared" si="6"/>
        <v>4.2381671028348472E-2</v>
      </c>
      <c r="AZ11" s="168">
        <f t="shared" si="6"/>
        <v>4.2582702835333337E-2</v>
      </c>
      <c r="BA11" s="168">
        <f t="shared" si="6"/>
        <v>4.2545823627208337E-2</v>
      </c>
      <c r="BB11" s="168">
        <f t="shared" si="6"/>
        <v>4.2483256848653152E-2</v>
      </c>
      <c r="BC11" s="168">
        <f t="shared" si="6"/>
        <v>4.2668752947285976E-2</v>
      </c>
      <c r="BD11" s="168">
        <f t="shared" si="6"/>
        <v>4.2738694835333331E-2</v>
      </c>
      <c r="BE11" s="168">
        <f t="shared" si="6"/>
        <v>4.2065690797762526E-2</v>
      </c>
      <c r="BF11" s="168">
        <f t="shared" si="6"/>
        <v>4.1822543155333333E-2</v>
      </c>
      <c r="BG11" s="168">
        <f t="shared" si="6"/>
        <v>4.1599061307208335E-2</v>
      </c>
      <c r="BH11" s="168">
        <f t="shared" si="6"/>
        <v>4.145594075520833E-2</v>
      </c>
      <c r="BI11" s="168">
        <f t="shared" si="6"/>
        <v>4.1374960195106281E-2</v>
      </c>
      <c r="BJ11" s="168">
        <f t="shared" si="6"/>
        <v>4.1344283157208332E-2</v>
      </c>
      <c r="BK11" s="168">
        <f t="shared" si="6"/>
        <v>4.1336472083333332E-2</v>
      </c>
      <c r="BL11" s="9">
        <f>E11*(0.000001)*0.5</f>
        <v>6.1999999999999999E-7</v>
      </c>
      <c r="BM11" s="9">
        <v>6316.2</v>
      </c>
      <c r="BN11" s="9">
        <v>0.1</v>
      </c>
      <c r="BO11" s="9">
        <v>8300</v>
      </c>
      <c r="BP11" s="9">
        <v>0.15</v>
      </c>
      <c r="BQ11" s="9">
        <v>8662.7000000000007</v>
      </c>
      <c r="BR11" s="9">
        <v>0.1</v>
      </c>
      <c r="BS11" s="9">
        <v>10168.4</v>
      </c>
      <c r="BT11" s="9">
        <v>0.2</v>
      </c>
      <c r="BU11" s="9">
        <v>8938.2000000000007</v>
      </c>
      <c r="BV11" s="9">
        <v>0.1</v>
      </c>
      <c r="BW11" s="9">
        <v>6903.3</v>
      </c>
      <c r="BX11" s="9">
        <v>0.15</v>
      </c>
      <c r="BY11" s="9">
        <v>7744.9</v>
      </c>
      <c r="BZ11" s="9">
        <v>0.15</v>
      </c>
      <c r="CA11" s="9">
        <v>3562.5</v>
      </c>
      <c r="CB11" s="9">
        <v>2.5000000000000001E-2</v>
      </c>
      <c r="CC11" s="9">
        <v>5418.6</v>
      </c>
      <c r="CD11" s="9">
        <v>2.5000000000000001E-2</v>
      </c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>
        <f>BM11*BN11+BO11*BP11+BQ11*BR11+BS11*BT11+BU11*BV11+BW11*BX11+BY11*BZ11+CA11*CB11+CC11*CD11+CE11*CF11+CG11*CH11+CI11*CJ11+CK11*CL11+CM11*CN11+CO11*CP11+CQ11*CR11+CS11*CT11+CU11*CV11+CW11*CX11+CY11*CZ11+DA11*DB11</f>
        <v>8092.1474999999991</v>
      </c>
      <c r="EB11" s="9">
        <f>(PI()+2*E11)*EA11</f>
        <v>45490.756937765007</v>
      </c>
      <c r="EC11" s="9">
        <f t="shared" si="5"/>
        <v>36686.094304649203</v>
      </c>
      <c r="ED11" s="9">
        <f>PI()*EA11</f>
        <v>25422.231137765008</v>
      </c>
      <c r="EE11" s="219">
        <f>SUM(BN11,BP11,BR11,BT11,BV11,BX11,BZ11,CB11,CD11,CF11,CH11,CJ11,CL11,CN11,CP11,CR11,CT11,CV11,CX11,CZ11,DB11)</f>
        <v>1</v>
      </c>
      <c r="EF11" s="215"/>
      <c r="EG11" s="215"/>
      <c r="EH11" s="215"/>
      <c r="EI11" s="215"/>
      <c r="EJ11" s="215"/>
      <c r="EK11" s="215"/>
      <c r="EL11" s="215"/>
      <c r="EM11" s="215"/>
      <c r="EN11" s="215"/>
      <c r="EO11" s="215"/>
      <c r="EP11" s="215"/>
      <c r="EQ11" s="215"/>
      <c r="ER11" s="215"/>
      <c r="ES11" s="215"/>
      <c r="ET11" s="215"/>
      <c r="EU11" s="215"/>
      <c r="EV11" s="215"/>
      <c r="EW11" s="215"/>
      <c r="EX11" s="215"/>
      <c r="EY11" s="215"/>
      <c r="EZ11" s="215"/>
      <c r="FA11" s="215"/>
      <c r="FB11" s="215"/>
      <c r="FC11" s="215"/>
      <c r="FD11" s="215"/>
      <c r="FE11" s="215"/>
      <c r="FF11" s="215"/>
      <c r="FG11" s="215"/>
      <c r="FH11" s="215"/>
      <c r="FI11" s="215"/>
      <c r="FJ11" s="215"/>
      <c r="FK11" s="215"/>
      <c r="FL11" s="215"/>
      <c r="FM11" s="215"/>
      <c r="FN11" s="215"/>
      <c r="FO11" s="215"/>
      <c r="FP11" s="215"/>
      <c r="FQ11" s="215"/>
      <c r="FR11" s="215"/>
      <c r="FS11" s="215"/>
      <c r="FT11" s="215"/>
      <c r="FU11" s="215"/>
      <c r="FV11" s="215"/>
      <c r="FW11" s="215"/>
      <c r="FX11" s="215"/>
      <c r="FY11" s="215"/>
      <c r="FZ11" s="215"/>
      <c r="GA11" s="215"/>
      <c r="GB11" s="215"/>
      <c r="GC11" s="215"/>
      <c r="GD11" s="215"/>
      <c r="GE11" s="215"/>
      <c r="GF11" s="215"/>
      <c r="GG11" s="215"/>
      <c r="GH11" s="215"/>
      <c r="GI11" s="215"/>
      <c r="GJ11" s="215"/>
      <c r="GK11" s="215"/>
      <c r="GL11" s="215"/>
      <c r="GM11" s="215"/>
      <c r="GN11" s="215"/>
      <c r="GO11" s="215"/>
      <c r="GP11" s="215"/>
      <c r="GQ11" s="215"/>
      <c r="GR11" s="215"/>
      <c r="GS11" s="215"/>
      <c r="GT11" s="215"/>
      <c r="GU11" s="215"/>
      <c r="GV11" s="215"/>
      <c r="GW11" s="215"/>
      <c r="GX11" s="215"/>
      <c r="GY11" s="215"/>
      <c r="GZ11" s="215"/>
      <c r="HA11" s="215"/>
      <c r="HB11" s="215"/>
      <c r="HC11" s="215"/>
      <c r="HD11" s="215"/>
      <c r="HE11" s="215"/>
      <c r="HF11" s="215"/>
      <c r="HG11" s="215"/>
      <c r="HH11" s="215"/>
      <c r="HI11" s="215"/>
      <c r="HJ11" s="215"/>
      <c r="HK11" s="215"/>
      <c r="HL11" s="215"/>
      <c r="HM11" s="215"/>
      <c r="HN11" s="215"/>
      <c r="HO11" s="215"/>
      <c r="HP11" s="215"/>
      <c r="HQ11" s="215"/>
      <c r="HR11" s="215"/>
      <c r="HS11" s="215"/>
      <c r="HT11" s="215"/>
      <c r="HU11" s="215"/>
      <c r="HV11" s="215"/>
      <c r="HW11" s="215"/>
      <c r="HX11" s="215"/>
      <c r="HY11" s="215"/>
      <c r="HZ11" s="215"/>
      <c r="IA11" s="215"/>
      <c r="IB11" s="215"/>
      <c r="IC11" s="215"/>
      <c r="ID11" s="215"/>
      <c r="IE11" s="215"/>
      <c r="IF11" s="215"/>
      <c r="IG11" s="215"/>
      <c r="IH11" s="215"/>
      <c r="II11" s="215"/>
      <c r="IJ11" s="215"/>
      <c r="IK11" s="215"/>
      <c r="IL11" s="215"/>
      <c r="IM11" s="215"/>
      <c r="IN11" s="215"/>
      <c r="IO11" s="215"/>
      <c r="IP11" s="215"/>
      <c r="IQ11" s="215"/>
      <c r="IR11" s="215"/>
      <c r="IS11" s="215"/>
      <c r="IT11" s="215"/>
      <c r="IU11" s="215"/>
      <c r="IV11" s="215"/>
      <c r="IW11" s="215"/>
      <c r="IX11" s="215"/>
      <c r="IY11" s="215"/>
      <c r="IZ11" s="215"/>
      <c r="JA11" s="215"/>
      <c r="JB11" s="215"/>
      <c r="JC11" s="215"/>
      <c r="JD11" s="215"/>
      <c r="JE11" s="215"/>
      <c r="JF11" s="215"/>
      <c r="JG11" s="215"/>
      <c r="JH11" s="215"/>
      <c r="JI11" s="215"/>
      <c r="JJ11" s="215"/>
      <c r="JK11" s="215"/>
      <c r="JL11" s="215"/>
      <c r="JM11" s="215"/>
      <c r="JN11" s="215"/>
      <c r="JO11" s="215"/>
      <c r="JP11" s="215"/>
      <c r="JQ11" s="215"/>
      <c r="JR11" s="215"/>
      <c r="JS11" s="215"/>
      <c r="JT11" s="215"/>
      <c r="JU11" s="215"/>
      <c r="JV11" s="215"/>
      <c r="JW11" s="215"/>
      <c r="JX11" s="215"/>
      <c r="JY11" s="215"/>
      <c r="JZ11" s="215"/>
      <c r="KA11" s="215"/>
      <c r="KB11" s="215"/>
      <c r="KC11" s="215"/>
      <c r="KD11" s="215"/>
      <c r="KE11" s="215"/>
      <c r="KF11" s="215"/>
      <c r="KG11" s="215"/>
      <c r="KH11" s="215"/>
      <c r="KI11" s="215"/>
      <c r="KJ11" s="215"/>
      <c r="KK11" s="215"/>
      <c r="KL11" s="215"/>
      <c r="KM11" s="215"/>
      <c r="KN11" s="215"/>
      <c r="KO11" s="215"/>
      <c r="KP11" s="215"/>
      <c r="KQ11" s="215"/>
      <c r="KR11" s="215"/>
      <c r="KS11" s="215"/>
      <c r="KT11" s="215"/>
      <c r="KU11" s="215"/>
      <c r="KV11" s="215"/>
      <c r="KW11" s="215"/>
      <c r="KX11" s="215"/>
      <c r="KY11" s="215"/>
      <c r="KZ11" s="215"/>
      <c r="LA11" s="215"/>
      <c r="LB11" s="215"/>
      <c r="LC11" s="215"/>
      <c r="LD11" s="215"/>
      <c r="LE11" s="215"/>
      <c r="LF11" s="215"/>
      <c r="LG11" s="215"/>
      <c r="LH11" s="215"/>
      <c r="LI11" s="215"/>
      <c r="LJ11" s="215"/>
      <c r="LK11" s="215"/>
      <c r="LL11" s="215"/>
      <c r="LM11" s="215"/>
      <c r="LN11" s="215"/>
      <c r="LO11" s="215"/>
      <c r="LP11" s="215"/>
      <c r="LQ11" s="215"/>
      <c r="LR11" s="215"/>
      <c r="LS11" s="215"/>
      <c r="LT11" s="215"/>
      <c r="LU11" s="215"/>
      <c r="LV11" s="215"/>
      <c r="LW11" s="215"/>
      <c r="LX11" s="215"/>
      <c r="LY11" s="215"/>
      <c r="LZ11" s="215"/>
      <c r="MA11" s="215"/>
      <c r="MB11" s="215"/>
      <c r="MC11" s="215"/>
      <c r="MD11" s="215"/>
      <c r="ME11" s="215"/>
      <c r="MF11" s="215"/>
      <c r="MG11" s="215"/>
      <c r="MH11" s="215"/>
      <c r="MI11" s="215"/>
      <c r="MJ11" s="215"/>
      <c r="MK11" s="215"/>
      <c r="ML11" s="215"/>
      <c r="MM11" s="215"/>
      <c r="MN11" s="215"/>
      <c r="MO11" s="215"/>
      <c r="MP11" s="215"/>
      <c r="MQ11" s="215"/>
      <c r="MR11" s="215"/>
      <c r="MS11" s="215"/>
      <c r="MT11" s="215"/>
      <c r="MU11" s="215"/>
      <c r="MV11" s="215"/>
      <c r="MW11" s="215"/>
      <c r="MX11" s="215"/>
      <c r="MY11" s="215"/>
      <c r="MZ11" s="215"/>
      <c r="NA11" s="215"/>
      <c r="NB11" s="215"/>
      <c r="NC11" s="215"/>
      <c r="ND11" s="215"/>
      <c r="NE11" s="215"/>
      <c r="NF11" s="215"/>
      <c r="NG11" s="215"/>
      <c r="NH11" s="215"/>
      <c r="NI11" s="215"/>
      <c r="NJ11" s="215"/>
      <c r="NK11" s="215"/>
      <c r="NL11" s="215"/>
      <c r="NM11" s="215"/>
      <c r="NN11" s="215"/>
      <c r="NO11" s="215"/>
      <c r="NP11" s="215"/>
      <c r="NQ11" s="215"/>
      <c r="NR11" s="215"/>
      <c r="NS11" s="215"/>
      <c r="NT11" s="215"/>
      <c r="NU11" s="215"/>
      <c r="NV11" s="215"/>
      <c r="NW11" s="215"/>
      <c r="NX11" s="215"/>
      <c r="NY11" s="215"/>
      <c r="NZ11" s="215"/>
      <c r="OA11" s="215"/>
      <c r="OB11" s="215"/>
      <c r="OC11" s="215"/>
      <c r="OD11" s="215"/>
      <c r="OE11" s="215"/>
      <c r="OF11" s="215"/>
      <c r="OG11" s="215"/>
      <c r="OH11" s="215"/>
      <c r="OI11" s="215"/>
      <c r="OJ11" s="215"/>
      <c r="OK11" s="215"/>
      <c r="OL11" s="215"/>
      <c r="OM11" s="215"/>
      <c r="ON11" s="215"/>
      <c r="OO11" s="215"/>
      <c r="OP11" s="215"/>
      <c r="OQ11" s="215"/>
      <c r="OR11" s="215"/>
      <c r="OS11" s="215"/>
      <c r="OT11" s="215"/>
      <c r="OU11" s="215"/>
      <c r="OV11" s="215"/>
      <c r="OW11" s="215"/>
      <c r="OX11" s="215"/>
      <c r="OY11" s="215"/>
      <c r="OZ11" s="215"/>
      <c r="PA11" s="215"/>
      <c r="PB11" s="215"/>
      <c r="PC11" s="215"/>
      <c r="PD11" s="215"/>
      <c r="PE11" s="215"/>
      <c r="PF11" s="215"/>
      <c r="PG11" s="215"/>
      <c r="PH11" s="215"/>
      <c r="PI11" s="215"/>
      <c r="PJ11" s="215"/>
      <c r="PK11" s="215"/>
      <c r="PL11" s="215"/>
      <c r="PM11" s="215"/>
      <c r="PN11" s="215"/>
      <c r="PO11" s="215"/>
      <c r="PP11" s="215"/>
      <c r="PQ11" s="215"/>
      <c r="PR11" s="215"/>
      <c r="PS11" s="215"/>
      <c r="PT11" s="215"/>
      <c r="PU11" s="215"/>
      <c r="PV11" s="215"/>
      <c r="PW11" s="215"/>
      <c r="PX11" s="215"/>
      <c r="PY11" s="215"/>
      <c r="PZ11" s="215"/>
      <c r="QA11" s="215"/>
      <c r="QB11" s="215"/>
      <c r="QC11" s="215"/>
      <c r="QD11" s="215"/>
      <c r="QE11" s="215"/>
      <c r="QF11" s="215"/>
      <c r="QG11" s="215"/>
      <c r="QH11" s="215"/>
      <c r="QI11" s="215"/>
      <c r="QJ11" s="215"/>
      <c r="QK11" s="215"/>
      <c r="QL11" s="215"/>
      <c r="QM11" s="215"/>
      <c r="QN11" s="215"/>
      <c r="QO11" s="215"/>
      <c r="QP11" s="215"/>
      <c r="QQ11" s="215"/>
      <c r="QR11" s="215"/>
      <c r="QS11" s="215"/>
      <c r="QT11" s="215"/>
      <c r="QU11" s="215"/>
      <c r="QV11" s="215"/>
      <c r="QW11" s="215"/>
      <c r="QX11" s="215"/>
      <c r="QY11" s="215"/>
      <c r="QZ11" s="215"/>
      <c r="RA11" s="215"/>
      <c r="RB11" s="215"/>
      <c r="RC11" s="215"/>
      <c r="RD11" s="215"/>
      <c r="RE11" s="215"/>
      <c r="RF11" s="215"/>
      <c r="RG11" s="215"/>
      <c r="RH11" s="215"/>
      <c r="RI11" s="215"/>
      <c r="RJ11" s="215"/>
      <c r="RK11" s="215"/>
      <c r="RL11" s="215"/>
      <c r="RM11" s="215"/>
      <c r="RN11" s="215"/>
      <c r="RO11" s="215"/>
      <c r="RP11" s="215"/>
      <c r="RQ11" s="215"/>
      <c r="RR11" s="215"/>
      <c r="RS11" s="215"/>
      <c r="RT11" s="215"/>
      <c r="RU11" s="215"/>
      <c r="RV11" s="215"/>
      <c r="RW11" s="215"/>
      <c r="RX11" s="215"/>
      <c r="RY11" s="215"/>
      <c r="RZ11" s="215"/>
      <c r="SA11" s="215"/>
      <c r="SB11" s="215"/>
      <c r="SC11" s="215"/>
      <c r="SD11" s="215"/>
      <c r="SE11" s="215"/>
      <c r="SF11" s="215"/>
      <c r="SG11" s="215"/>
      <c r="SH11" s="215"/>
      <c r="SI11" s="215"/>
      <c r="SJ11" s="215"/>
      <c r="SK11" s="215"/>
      <c r="SL11" s="215"/>
      <c r="SM11" s="215"/>
      <c r="SN11" s="215"/>
      <c r="SO11" s="215"/>
      <c r="SP11" s="215"/>
      <c r="SQ11" s="215"/>
      <c r="SR11" s="215"/>
      <c r="SS11" s="215"/>
      <c r="ST11" s="215"/>
      <c r="SU11" s="215"/>
      <c r="SV11" s="215"/>
      <c r="SW11" s="215"/>
      <c r="SX11" s="215"/>
      <c r="SY11" s="215"/>
      <c r="SZ11" s="215"/>
      <c r="TA11" s="215"/>
      <c r="TB11" s="215"/>
      <c r="TC11" s="215"/>
      <c r="TD11" s="215"/>
      <c r="TE11" s="215"/>
      <c r="TF11" s="215"/>
      <c r="TG11" s="215"/>
      <c r="TH11" s="215"/>
      <c r="TI11" s="215"/>
      <c r="TJ11" s="215"/>
      <c r="TK11" s="215"/>
      <c r="TL11" s="215"/>
      <c r="TM11" s="215"/>
      <c r="TN11" s="215"/>
      <c r="TO11" s="215"/>
      <c r="TP11" s="215"/>
      <c r="TQ11" s="215"/>
      <c r="TR11" s="215"/>
      <c r="TS11" s="215"/>
      <c r="TT11" s="215"/>
      <c r="TU11" s="215"/>
      <c r="TV11" s="215"/>
      <c r="TW11" s="215"/>
      <c r="TX11" s="215"/>
      <c r="TY11" s="215"/>
      <c r="TZ11" s="215"/>
      <c r="UA11" s="215"/>
      <c r="UB11" s="215"/>
      <c r="UC11" s="215"/>
      <c r="UD11" s="215"/>
      <c r="UE11" s="215"/>
      <c r="UF11" s="215"/>
      <c r="UG11" s="215"/>
      <c r="UH11" s="215"/>
      <c r="UI11" s="215"/>
      <c r="UJ11" s="215"/>
      <c r="UK11" s="215"/>
      <c r="UL11" s="215"/>
      <c r="UM11" s="215"/>
      <c r="UN11" s="215"/>
      <c r="UO11" s="215"/>
      <c r="UP11" s="215"/>
      <c r="UQ11" s="215"/>
      <c r="UR11" s="215"/>
      <c r="US11" s="215"/>
      <c r="UT11" s="215"/>
      <c r="UU11" s="215"/>
      <c r="UV11" s="215"/>
      <c r="UW11" s="215"/>
      <c r="UX11" s="215"/>
      <c r="UY11" s="215"/>
      <c r="UZ11" s="215"/>
      <c r="VA11" s="215"/>
      <c r="VB11" s="215"/>
      <c r="VC11" s="215"/>
      <c r="VD11" s="215"/>
      <c r="VE11" s="215"/>
      <c r="VF11" s="215"/>
      <c r="VG11" s="215"/>
      <c r="VH11" s="215"/>
      <c r="VI11" s="215"/>
      <c r="VJ11" s="215"/>
      <c r="VK11" s="215"/>
      <c r="VL11" s="215"/>
      <c r="VM11" s="215"/>
      <c r="VN11" s="215"/>
      <c r="VO11" s="215"/>
      <c r="VP11" s="215"/>
      <c r="VQ11" s="215"/>
      <c r="VR11" s="215"/>
      <c r="VS11" s="215"/>
      <c r="VT11" s="215"/>
      <c r="VU11" s="215"/>
      <c r="VV11" s="215"/>
      <c r="VW11" s="215"/>
      <c r="VX11" s="215"/>
      <c r="VY11" s="215"/>
      <c r="VZ11" s="215"/>
      <c r="WA11" s="215"/>
      <c r="WB11" s="215"/>
      <c r="WC11" s="215"/>
      <c r="WD11" s="215"/>
      <c r="WE11" s="215"/>
      <c r="WF11" s="215"/>
      <c r="WG11" s="215"/>
      <c r="WH11" s="215"/>
      <c r="WI11" s="215"/>
      <c r="WJ11" s="215"/>
      <c r="WK11" s="215"/>
      <c r="WL11" s="215"/>
      <c r="WM11" s="215"/>
      <c r="WN11" s="215"/>
      <c r="WO11" s="215"/>
      <c r="WP11" s="215"/>
      <c r="WQ11" s="215"/>
      <c r="WR11" s="215"/>
      <c r="WS11" s="215"/>
      <c r="WT11" s="215"/>
      <c r="WU11" s="215"/>
      <c r="WV11" s="215"/>
      <c r="WW11" s="215"/>
      <c r="WX11" s="215"/>
      <c r="WY11" s="215"/>
      <c r="WZ11" s="215"/>
      <c r="XA11" s="215"/>
      <c r="XB11" s="215"/>
      <c r="XC11" s="215"/>
      <c r="XD11" s="215"/>
      <c r="XE11" s="215"/>
      <c r="XF11" s="215"/>
      <c r="XG11" s="215"/>
      <c r="XH11" s="215"/>
      <c r="XI11" s="215"/>
      <c r="XJ11" s="215"/>
      <c r="XK11" s="215"/>
      <c r="XL11" s="215"/>
      <c r="XM11" s="215"/>
      <c r="XN11" s="215"/>
      <c r="XO11" s="215"/>
      <c r="XP11" s="215"/>
      <c r="XQ11" s="215"/>
      <c r="XR11" s="215"/>
      <c r="XS11" s="215"/>
      <c r="XT11" s="215"/>
      <c r="XU11" s="215"/>
      <c r="XV11" s="215"/>
      <c r="XW11" s="215"/>
      <c r="XX11" s="215"/>
      <c r="XY11" s="215"/>
      <c r="XZ11" s="215"/>
      <c r="YA11" s="215"/>
      <c r="YB11" s="215"/>
      <c r="YC11" s="215"/>
      <c r="YD11" s="215"/>
      <c r="YE11" s="215"/>
      <c r="YF11" s="215"/>
      <c r="YG11" s="215"/>
      <c r="YH11" s="215"/>
      <c r="YI11" s="215"/>
      <c r="YJ11" s="215"/>
      <c r="YK11" s="215"/>
      <c r="YL11" s="215"/>
      <c r="YM11" s="215"/>
      <c r="YN11" s="215"/>
      <c r="YO11" s="215"/>
      <c r="YP11" s="215"/>
      <c r="YQ11" s="215"/>
      <c r="YR11" s="215"/>
      <c r="YS11" s="215"/>
      <c r="YT11" s="215"/>
      <c r="YU11" s="215"/>
      <c r="YV11" s="215"/>
      <c r="YW11" s="215"/>
      <c r="YX11" s="215"/>
      <c r="YY11" s="215"/>
      <c r="YZ11" s="215"/>
      <c r="ZA11" s="215"/>
      <c r="ZB11" s="215"/>
      <c r="ZC11" s="215"/>
      <c r="ZD11" s="215"/>
      <c r="ZE11" s="215"/>
      <c r="ZF11" s="215"/>
      <c r="ZG11" s="215"/>
      <c r="ZH11" s="215"/>
      <c r="ZI11" s="215"/>
      <c r="ZJ11" s="215"/>
      <c r="ZK11" s="215"/>
      <c r="ZL11" s="215"/>
      <c r="ZM11" s="215"/>
      <c r="ZN11" s="215"/>
      <c r="ZO11" s="215"/>
      <c r="ZP11" s="215"/>
      <c r="ZQ11" s="215"/>
      <c r="ZR11" s="215"/>
      <c r="ZS11" s="215"/>
      <c r="ZT11" s="215"/>
      <c r="ZU11" s="215"/>
      <c r="ZV11" s="215"/>
      <c r="ZW11" s="215"/>
      <c r="ZX11" s="215"/>
      <c r="ZY11" s="215"/>
      <c r="ZZ11" s="215"/>
      <c r="AAA11" s="215"/>
      <c r="AAB11" s="215"/>
      <c r="AAC11" s="215"/>
      <c r="AAD11" s="215"/>
      <c r="AAE11" s="215"/>
      <c r="AAF11" s="215"/>
      <c r="AAG11" s="215"/>
      <c r="AAH11" s="215"/>
      <c r="AAI11" s="215"/>
      <c r="AAJ11" s="215"/>
      <c r="AAK11" s="215"/>
      <c r="AAL11" s="215"/>
      <c r="AAM11" s="215"/>
      <c r="AAN11" s="215"/>
      <c r="AAO11" s="215"/>
      <c r="AAP11" s="215"/>
      <c r="AAQ11" s="215"/>
      <c r="AAR11" s="215"/>
      <c r="AAS11" s="215"/>
      <c r="AAT11" s="215"/>
      <c r="AAU11" s="215"/>
      <c r="AAV11" s="215"/>
      <c r="AAW11" s="215"/>
      <c r="AAX11" s="215"/>
      <c r="AAY11" s="215"/>
      <c r="AAZ11" s="215"/>
      <c r="ABA11" s="215"/>
      <c r="ABB11" s="215"/>
      <c r="ABC11" s="215"/>
      <c r="ABD11" s="215"/>
      <c r="ABE11" s="215"/>
      <c r="ABF11" s="215"/>
      <c r="ABG11" s="215"/>
      <c r="ABH11" s="215"/>
      <c r="ABI11" s="215"/>
      <c r="ABJ11" s="215"/>
      <c r="ABK11" s="215"/>
      <c r="ABL11" s="215"/>
      <c r="ABM11" s="215"/>
      <c r="ABN11" s="215"/>
      <c r="ABO11" s="215"/>
      <c r="ABP11" s="215"/>
      <c r="ABQ11" s="215"/>
      <c r="ABR11" s="215"/>
      <c r="ABS11" s="215"/>
      <c r="ABT11" s="215"/>
      <c r="ABU11" s="215"/>
      <c r="ABV11" s="215"/>
      <c r="ABW11" s="215"/>
      <c r="ABX11" s="215"/>
      <c r="ABY11" s="215"/>
      <c r="ABZ11" s="215"/>
      <c r="ACA11" s="215"/>
      <c r="ACB11" s="215"/>
      <c r="ACC11" s="215"/>
      <c r="ACD11" s="215"/>
      <c r="ACE11" s="215"/>
      <c r="ACF11" s="215"/>
      <c r="ACG11" s="215"/>
      <c r="ACH11" s="215"/>
      <c r="ACI11" s="215"/>
      <c r="ACJ11" s="215"/>
      <c r="ACK11" s="215"/>
      <c r="ACL11" s="215"/>
      <c r="ACM11" s="215"/>
      <c r="ACN11" s="215"/>
      <c r="ACO11" s="215"/>
      <c r="ACP11" s="215"/>
      <c r="ACQ11" s="215"/>
      <c r="ACR11" s="215"/>
      <c r="ACS11" s="215"/>
      <c r="ACT11" s="215"/>
      <c r="ACU11" s="215"/>
      <c r="ACV11" s="215"/>
      <c r="ACW11" s="215"/>
      <c r="ACX11" s="215"/>
      <c r="ACY11" s="215"/>
      <c r="ACZ11" s="215"/>
      <c r="ADA11" s="215"/>
      <c r="ADB11" s="215"/>
      <c r="ADC11" s="215"/>
      <c r="ADD11" s="215"/>
      <c r="ADE11" s="215"/>
      <c r="ADF11" s="215"/>
      <c r="ADG11" s="215"/>
      <c r="ADH11" s="215"/>
      <c r="ADI11" s="215"/>
      <c r="ADJ11" s="215"/>
      <c r="ADK11" s="215"/>
      <c r="ADL11" s="215"/>
      <c r="ADM11" s="215"/>
      <c r="ADN11" s="215"/>
      <c r="ADO11" s="215"/>
      <c r="ADP11" s="215"/>
      <c r="ADQ11" s="215"/>
      <c r="ADR11" s="215"/>
      <c r="ADS11" s="215"/>
      <c r="ADT11" s="215"/>
      <c r="ADU11" s="215"/>
      <c r="ADV11" s="215"/>
      <c r="ADW11" s="215"/>
      <c r="ADX11" s="215"/>
      <c r="ADY11" s="215"/>
      <c r="ADZ11" s="215"/>
      <c r="AEA11" s="215"/>
      <c r="AEB11" s="215"/>
      <c r="AEC11" s="215"/>
      <c r="AED11" s="215"/>
      <c r="AEE11" s="215"/>
      <c r="AEF11" s="215"/>
      <c r="AEG11" s="215"/>
      <c r="AEH11" s="215"/>
      <c r="AEI11" s="215"/>
      <c r="AEJ11" s="215"/>
      <c r="AEK11" s="215"/>
      <c r="AEL11" s="215"/>
      <c r="AEM11" s="215"/>
      <c r="AEN11" s="215"/>
      <c r="AEO11" s="215"/>
      <c r="AEP11" s="215"/>
      <c r="AEQ11" s="215"/>
      <c r="AER11" s="215"/>
      <c r="AES11" s="215"/>
      <c r="AET11" s="215"/>
      <c r="AEU11" s="215"/>
      <c r="AEV11" s="215"/>
      <c r="AEW11" s="215"/>
      <c r="AEX11" s="215"/>
      <c r="AEY11" s="215"/>
      <c r="AEZ11" s="215"/>
      <c r="AFA11" s="215"/>
      <c r="AFB11" s="215"/>
      <c r="AFC11" s="215"/>
      <c r="AFD11" s="215"/>
      <c r="AFE11" s="215"/>
      <c r="AFF11" s="215"/>
      <c r="AFG11" s="215"/>
      <c r="AFH11" s="215"/>
      <c r="AFI11" s="215"/>
      <c r="AFJ11" s="215"/>
      <c r="AFK11" s="215"/>
      <c r="AFL11" s="215"/>
      <c r="AFM11" s="215"/>
      <c r="AFN11" s="215"/>
      <c r="AFO11" s="215"/>
      <c r="AFP11" s="215"/>
      <c r="AFQ11" s="215"/>
      <c r="AFR11" s="215"/>
      <c r="AFS11" s="215"/>
      <c r="AFT11" s="215"/>
      <c r="AFU11" s="215"/>
      <c r="AFV11" s="215"/>
      <c r="AFW11" s="215"/>
      <c r="AFX11" s="215"/>
      <c r="AFY11" s="215"/>
      <c r="AFZ11" s="215"/>
      <c r="AGA11" s="215"/>
      <c r="AGB11" s="215"/>
      <c r="AGC11" s="215"/>
      <c r="AGD11" s="215"/>
      <c r="AGE11" s="215"/>
      <c r="AGF11" s="215"/>
      <c r="AGG11" s="215"/>
      <c r="AGH11" s="215"/>
      <c r="AGI11" s="215"/>
      <c r="AGJ11" s="215"/>
      <c r="AGK11" s="215"/>
      <c r="AGL11" s="215"/>
      <c r="AGM11" s="215"/>
      <c r="AGN11" s="215"/>
      <c r="AGO11" s="215"/>
      <c r="AGP11" s="215"/>
      <c r="AGQ11" s="215"/>
      <c r="AGR11" s="215"/>
      <c r="AGS11" s="215"/>
      <c r="AGT11" s="215"/>
      <c r="AGU11" s="215"/>
      <c r="AGV11" s="215"/>
      <c r="AGW11" s="215"/>
      <c r="AGX11" s="215"/>
      <c r="AGY11" s="215"/>
      <c r="AGZ11" s="215"/>
      <c r="AHA11" s="215"/>
      <c r="AHB11" s="215"/>
      <c r="AHC11" s="215"/>
      <c r="AHD11" s="215"/>
      <c r="AHE11" s="215"/>
      <c r="AHF11" s="215"/>
      <c r="AHG11" s="215"/>
      <c r="AHH11" s="215"/>
      <c r="AHI11" s="215"/>
      <c r="AHJ11" s="215"/>
      <c r="AHK11" s="215"/>
      <c r="AHL11" s="215"/>
      <c r="AHM11" s="215"/>
      <c r="AHN11" s="215"/>
      <c r="AHO11" s="215"/>
      <c r="AHP11" s="215"/>
      <c r="AHQ11" s="215"/>
      <c r="AHR11" s="215"/>
      <c r="AHS11" s="215"/>
      <c r="AHT11" s="215"/>
      <c r="AHU11" s="215"/>
      <c r="AHV11" s="215"/>
      <c r="AHW11" s="215"/>
      <c r="AHX11" s="215"/>
      <c r="AHY11" s="215"/>
      <c r="AHZ11" s="215"/>
      <c r="AIA11" s="215"/>
      <c r="AIB11" s="215"/>
      <c r="AIC11" s="215"/>
      <c r="AID11" s="215"/>
      <c r="AIE11" s="215"/>
      <c r="AIF11" s="215"/>
      <c r="AIG11" s="215"/>
      <c r="AIH11" s="215"/>
      <c r="AII11" s="215"/>
      <c r="AIJ11" s="215"/>
      <c r="AIK11" s="215"/>
      <c r="AIL11" s="215"/>
      <c r="AIM11" s="215"/>
      <c r="AIN11" s="215"/>
      <c r="AIO11" s="215"/>
      <c r="AIP11" s="215"/>
      <c r="AIQ11" s="215"/>
      <c r="AIR11" s="215"/>
      <c r="AIS11" s="215"/>
      <c r="AIT11" s="215"/>
      <c r="AIU11" s="215"/>
      <c r="AIV11" s="215"/>
      <c r="AIW11" s="215"/>
      <c r="AIX11" s="215"/>
      <c r="AIY11" s="215"/>
      <c r="AIZ11" s="215"/>
      <c r="AJA11" s="215"/>
      <c r="AJB11" s="215"/>
      <c r="AJC11" s="215"/>
      <c r="AJD11" s="215"/>
      <c r="AJE11" s="215"/>
      <c r="AJF11" s="215"/>
      <c r="AJG11" s="215"/>
      <c r="AJH11" s="215"/>
      <c r="AJI11" s="215"/>
      <c r="AJJ11" s="215"/>
      <c r="AJK11" s="215"/>
      <c r="AJL11" s="215"/>
      <c r="AJM11" s="215"/>
      <c r="AJN11" s="215"/>
      <c r="AJO11" s="215"/>
      <c r="AJP11" s="215"/>
      <c r="AJQ11" s="215"/>
      <c r="AJR11" s="215"/>
      <c r="AJS11" s="215"/>
      <c r="AJT11" s="215"/>
      <c r="AJU11" s="215"/>
      <c r="AJV11" s="215"/>
      <c r="AJW11" s="215"/>
      <c r="AJX11" s="215"/>
      <c r="AJY11" s="215"/>
      <c r="AJZ11" s="215"/>
      <c r="AKA11" s="215"/>
      <c r="AKB11" s="215"/>
      <c r="AKC11" s="215"/>
      <c r="AKD11" s="215"/>
      <c r="AKE11" s="215"/>
      <c r="AKF11" s="215"/>
      <c r="AKG11" s="215"/>
      <c r="AKH11" s="215"/>
      <c r="AKI11" s="215"/>
      <c r="AKJ11" s="215"/>
      <c r="AKK11" s="215"/>
      <c r="AKL11" s="215"/>
      <c r="AKM11" s="215"/>
      <c r="AKN11" s="215"/>
      <c r="AKO11" s="215"/>
      <c r="AKP11" s="215"/>
    </row>
    <row r="12" spans="1:978" ht="21" x14ac:dyDescent="0.25">
      <c r="A12" s="40">
        <v>10</v>
      </c>
      <c r="B12" s="40">
        <v>6</v>
      </c>
      <c r="C12" s="7" t="s">
        <v>44</v>
      </c>
      <c r="D12" s="7" t="s">
        <v>45</v>
      </c>
      <c r="E12" s="129">
        <v>0.47</v>
      </c>
      <c r="F12" s="7">
        <v>544195</v>
      </c>
      <c r="G12" s="27" t="s">
        <v>331</v>
      </c>
      <c r="H12" s="27" t="s">
        <v>334</v>
      </c>
      <c r="I12" s="7" t="s">
        <v>7</v>
      </c>
      <c r="J12" s="7">
        <v>30</v>
      </c>
      <c r="K12" s="129">
        <f>AVERAGE(J12)</f>
        <v>30</v>
      </c>
      <c r="L12" s="152">
        <f>E12/K12</f>
        <v>1.5666666666666666E-2</v>
      </c>
      <c r="M12" s="7">
        <v>1</v>
      </c>
      <c r="N12" s="7">
        <v>44</v>
      </c>
      <c r="O12" s="7">
        <v>24</v>
      </c>
      <c r="P12" s="7">
        <v>16</v>
      </c>
      <c r="Q12" s="7">
        <v>10</v>
      </c>
      <c r="R12" s="7">
        <v>8</v>
      </c>
      <c r="S12" s="7">
        <v>29</v>
      </c>
      <c r="T12" s="7">
        <v>87</v>
      </c>
      <c r="U12" s="7">
        <v>131</v>
      </c>
      <c r="V12" s="7">
        <v>223</v>
      </c>
      <c r="W12" s="7">
        <v>260</v>
      </c>
      <c r="X12" s="7">
        <v>262</v>
      </c>
      <c r="Y12" s="7">
        <v>285</v>
      </c>
      <c r="Z12" s="7">
        <v>357</v>
      </c>
      <c r="AA12" s="7">
        <v>311</v>
      </c>
      <c r="AB12" s="7">
        <v>365</v>
      </c>
      <c r="AC12" s="7">
        <v>381</v>
      </c>
      <c r="AD12" s="7">
        <v>326</v>
      </c>
      <c r="AE12" s="7">
        <v>379</v>
      </c>
      <c r="AF12" s="7">
        <v>241</v>
      </c>
      <c r="AG12" s="7">
        <v>209</v>
      </c>
      <c r="AH12" s="7">
        <v>189</v>
      </c>
      <c r="AI12" s="7">
        <v>140</v>
      </c>
      <c r="AJ12" s="7">
        <v>101</v>
      </c>
      <c r="AK12" s="7">
        <v>75</v>
      </c>
      <c r="AL12" s="7">
        <v>3887</v>
      </c>
      <c r="AM12" s="126">
        <v>800</v>
      </c>
      <c r="AN12" s="169">
        <f>$L$12*(1+0.15*(N12/$AM$12)^4)</f>
        <v>1.5666688170635417E-2</v>
      </c>
      <c r="AO12" s="169">
        <f t="shared" ref="AO12:BK12" si="7">$L$12*(1+0.15*(O12/$AM$12)^4)</f>
        <v>1.5666668570166666E-2</v>
      </c>
      <c r="AP12" s="169">
        <f t="shared" si="7"/>
        <v>1.5666667042666664E-2</v>
      </c>
      <c r="AQ12" s="169">
        <f t="shared" si="7"/>
        <v>1.5666666724039709E-2</v>
      </c>
      <c r="AR12" s="169">
        <f t="shared" si="7"/>
        <v>1.5666666690166663E-2</v>
      </c>
      <c r="AS12" s="169">
        <f t="shared" si="7"/>
        <v>1.5666670724553262E-2</v>
      </c>
      <c r="AT12" s="169">
        <f t="shared" si="7"/>
        <v>1.5666995355480995E-2</v>
      </c>
      <c r="AU12" s="169">
        <f t="shared" si="7"/>
        <v>1.5668356302443887E-2</v>
      </c>
      <c r="AV12" s="169">
        <f t="shared" si="7"/>
        <v>1.5680854868781777E-2</v>
      </c>
      <c r="AW12" s="169">
        <f t="shared" si="7"/>
        <v>1.5692884772135415E-2</v>
      </c>
      <c r="AX12" s="169">
        <f t="shared" si="7"/>
        <v>1.5693700839102213E-2</v>
      </c>
      <c r="AY12" s="169">
        <f t="shared" si="7"/>
        <v>1.5704518537928262E-2</v>
      </c>
      <c r="AZ12" s="169">
        <f t="shared" si="7"/>
        <v>1.5759859127268107E-2</v>
      </c>
      <c r="BA12" s="169">
        <f t="shared" si="7"/>
        <v>1.5720338875715372E-2</v>
      </c>
      <c r="BB12" s="169">
        <f t="shared" si="7"/>
        <v>1.576849751742045E-2</v>
      </c>
      <c r="BC12" s="169">
        <f t="shared" si="7"/>
        <v>1.5787561521193885E-2</v>
      </c>
      <c r="BD12" s="169">
        <f t="shared" si="7"/>
        <v>1.5731467160352213E-2</v>
      </c>
      <c r="BE12" s="169">
        <f t="shared" si="7"/>
        <v>1.578504296468998E-2</v>
      </c>
      <c r="BF12" s="169">
        <f t="shared" si="7"/>
        <v>1.5686020904992715E-2</v>
      </c>
      <c r="BG12" s="169">
        <f t="shared" si="7"/>
        <v>1.5677613614758338E-2</v>
      </c>
      <c r="BH12" s="169">
        <f t="shared" si="7"/>
        <v>1.5673987409162635E-2</v>
      </c>
      <c r="BI12" s="169">
        <f t="shared" si="7"/>
        <v>1.5668870709635418E-2</v>
      </c>
      <c r="BJ12" s="169">
        <f t="shared" si="7"/>
        <v>1.5667263692893108E-2</v>
      </c>
      <c r="BK12" s="169">
        <f t="shared" si="7"/>
        <v>1.5666848198572791E-2</v>
      </c>
      <c r="BL12" s="7">
        <f>E12*(0.000001)*0.5</f>
        <v>2.3499999999999997E-7</v>
      </c>
      <c r="BM12" s="16">
        <v>8300</v>
      </c>
      <c r="BN12" s="16">
        <v>0.2</v>
      </c>
      <c r="BO12" s="16">
        <v>10507.2</v>
      </c>
      <c r="BP12" s="16">
        <v>0.35</v>
      </c>
      <c r="BQ12" s="16">
        <v>10223.299999999999</v>
      </c>
      <c r="BR12" s="16">
        <v>0.35</v>
      </c>
      <c r="BS12" s="187">
        <v>6316.2</v>
      </c>
      <c r="BT12" s="187">
        <v>0.05</v>
      </c>
      <c r="BU12" s="187">
        <v>852.2</v>
      </c>
      <c r="BV12" s="187">
        <v>0.05</v>
      </c>
      <c r="BW12" s="187"/>
      <c r="BX12" s="187"/>
      <c r="BY12" s="187"/>
      <c r="BZ12" s="187"/>
      <c r="CA12" s="187"/>
      <c r="CB12" s="187"/>
      <c r="CC12" s="16"/>
      <c r="CD12" s="16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7">
        <f>BM12*BN12+BO12*BP12+BQ12*BR12+BS12*BT12+BU12*BV12+BW12*BX12+BY12*BZ12+CA12*CB12+CC12*CD12+CE12*CF12+CG12*CH12+CI12*CJ12+CK12*CL12+CM12*CN12+CO12*CP12+CQ12*CR12+CS12*CT12+CU12*CV12+CW12*CX12+CY12*CZ12+DA12*DB12</f>
        <v>9274.0949999999993</v>
      </c>
      <c r="EB12" s="7">
        <f>(PI()+2*E12)*EA12</f>
        <v>37853.078020693822</v>
      </c>
      <c r="EC12" s="7">
        <f t="shared" si="5"/>
        <v>80538.46387381664</v>
      </c>
      <c r="ED12" s="7">
        <f>PI()*EA12</f>
        <v>29135.428720693832</v>
      </c>
      <c r="EE12" s="220">
        <f>SUM(BN12,BP12,BR12,BT12,BV12,BX12,BZ12,CB12,CD12,CF12,CH12,CJ12,CL12,CN12,CP12,CR12,CT12,CV12,CX12,CZ12,DB12)</f>
        <v>1</v>
      </c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  <c r="EY12" s="215"/>
      <c r="EZ12" s="215"/>
      <c r="FA12" s="215"/>
      <c r="FB12" s="215"/>
      <c r="FC12" s="215"/>
      <c r="FD12" s="215"/>
      <c r="FE12" s="215"/>
      <c r="FF12" s="215"/>
      <c r="FG12" s="215"/>
      <c r="FH12" s="215"/>
      <c r="FI12" s="215"/>
      <c r="FJ12" s="215"/>
      <c r="FK12" s="215"/>
      <c r="FL12" s="215"/>
      <c r="FM12" s="215"/>
      <c r="FN12" s="215"/>
      <c r="FO12" s="215"/>
      <c r="FP12" s="215"/>
      <c r="FQ12" s="215"/>
      <c r="FR12" s="215"/>
      <c r="FS12" s="215"/>
      <c r="FT12" s="215"/>
      <c r="FU12" s="215"/>
      <c r="FV12" s="215"/>
      <c r="FW12" s="215"/>
      <c r="FX12" s="215"/>
      <c r="FY12" s="215"/>
      <c r="FZ12" s="215"/>
      <c r="GA12" s="215"/>
      <c r="GB12" s="215"/>
      <c r="GC12" s="215"/>
      <c r="GD12" s="215"/>
      <c r="GE12" s="215"/>
      <c r="GF12" s="215"/>
      <c r="GG12" s="215"/>
      <c r="GH12" s="215"/>
      <c r="GI12" s="215"/>
      <c r="GJ12" s="215"/>
      <c r="GK12" s="215"/>
      <c r="GL12" s="215"/>
      <c r="GM12" s="215"/>
      <c r="GN12" s="215"/>
      <c r="GO12" s="215"/>
      <c r="GP12" s="215"/>
      <c r="GQ12" s="215"/>
      <c r="GR12" s="215"/>
      <c r="GS12" s="215"/>
      <c r="GT12" s="215"/>
      <c r="GU12" s="215"/>
      <c r="GV12" s="215"/>
      <c r="GW12" s="215"/>
      <c r="GX12" s="215"/>
      <c r="GY12" s="215"/>
      <c r="GZ12" s="215"/>
      <c r="HA12" s="215"/>
      <c r="HB12" s="215"/>
      <c r="HC12" s="215"/>
      <c r="HD12" s="215"/>
      <c r="HE12" s="215"/>
      <c r="HF12" s="215"/>
      <c r="HG12" s="215"/>
      <c r="HH12" s="215"/>
      <c r="HI12" s="215"/>
      <c r="HJ12" s="215"/>
      <c r="HK12" s="215"/>
      <c r="HL12" s="215"/>
      <c r="HM12" s="215"/>
      <c r="HN12" s="215"/>
      <c r="HO12" s="215"/>
      <c r="HP12" s="215"/>
      <c r="HQ12" s="215"/>
      <c r="HR12" s="215"/>
      <c r="HS12" s="215"/>
      <c r="HT12" s="215"/>
      <c r="HU12" s="215"/>
      <c r="HV12" s="215"/>
      <c r="HW12" s="215"/>
      <c r="HX12" s="215"/>
      <c r="HY12" s="215"/>
      <c r="HZ12" s="215"/>
      <c r="IA12" s="215"/>
      <c r="IB12" s="215"/>
      <c r="IC12" s="215"/>
      <c r="ID12" s="215"/>
      <c r="IE12" s="215"/>
      <c r="IF12" s="215"/>
      <c r="IG12" s="215"/>
      <c r="IH12" s="215"/>
      <c r="II12" s="215"/>
      <c r="IJ12" s="215"/>
      <c r="IK12" s="215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5"/>
      <c r="KU12" s="215"/>
      <c r="KV12" s="215"/>
      <c r="KW12" s="215"/>
      <c r="KX12" s="215"/>
      <c r="KY12" s="215"/>
      <c r="KZ12" s="215"/>
      <c r="LA12" s="215"/>
      <c r="LB12" s="215"/>
      <c r="LC12" s="215"/>
      <c r="LD12" s="215"/>
      <c r="LE12" s="215"/>
      <c r="LF12" s="215"/>
      <c r="LG12" s="215"/>
      <c r="LH12" s="215"/>
      <c r="LI12" s="215"/>
      <c r="LJ12" s="215"/>
      <c r="LK12" s="215"/>
      <c r="LL12" s="215"/>
      <c r="LM12" s="215"/>
      <c r="LN12" s="215"/>
      <c r="LO12" s="215"/>
      <c r="LP12" s="215"/>
      <c r="LQ12" s="215"/>
      <c r="LR12" s="215"/>
      <c r="LS12" s="215"/>
      <c r="LT12" s="215"/>
      <c r="LU12" s="215"/>
      <c r="LV12" s="215"/>
      <c r="LW12" s="215"/>
      <c r="LX12" s="215"/>
      <c r="LY12" s="215"/>
      <c r="LZ12" s="215"/>
      <c r="MA12" s="215"/>
      <c r="MB12" s="215"/>
      <c r="MC12" s="215"/>
      <c r="MD12" s="215"/>
      <c r="ME12" s="215"/>
      <c r="MF12" s="215"/>
      <c r="MG12" s="215"/>
      <c r="MH12" s="215"/>
      <c r="MI12" s="215"/>
      <c r="MJ12" s="215"/>
      <c r="MK12" s="215"/>
      <c r="ML12" s="215"/>
      <c r="MM12" s="215"/>
      <c r="MN12" s="215"/>
      <c r="MO12" s="215"/>
      <c r="MP12" s="215"/>
      <c r="MQ12" s="215"/>
      <c r="MR12" s="215"/>
      <c r="MS12" s="215"/>
      <c r="MT12" s="215"/>
      <c r="MU12" s="215"/>
      <c r="MV12" s="215"/>
      <c r="MW12" s="215"/>
      <c r="MX12" s="215"/>
      <c r="MY12" s="215"/>
      <c r="MZ12" s="215"/>
      <c r="NA12" s="215"/>
      <c r="NB12" s="215"/>
      <c r="NC12" s="215"/>
      <c r="ND12" s="215"/>
      <c r="NE12" s="215"/>
      <c r="NF12" s="215"/>
      <c r="NG12" s="215"/>
      <c r="NH12" s="215"/>
      <c r="NI12" s="215"/>
      <c r="NJ12" s="215"/>
      <c r="NK12" s="215"/>
      <c r="NL12" s="215"/>
      <c r="NM12" s="215"/>
      <c r="NN12" s="215"/>
      <c r="NO12" s="215"/>
      <c r="NP12" s="215"/>
      <c r="NQ12" s="215"/>
      <c r="NR12" s="215"/>
      <c r="NS12" s="215"/>
      <c r="NT12" s="215"/>
      <c r="NU12" s="215"/>
      <c r="NV12" s="215"/>
      <c r="NW12" s="215"/>
      <c r="NX12" s="215"/>
      <c r="NY12" s="215"/>
      <c r="NZ12" s="215"/>
      <c r="OA12" s="215"/>
      <c r="OB12" s="215"/>
      <c r="OC12" s="215"/>
      <c r="OD12" s="215"/>
      <c r="OE12" s="215"/>
      <c r="OF12" s="215"/>
      <c r="OG12" s="215"/>
      <c r="OH12" s="215"/>
      <c r="OI12" s="215"/>
      <c r="OJ12" s="215"/>
      <c r="OK12" s="215"/>
      <c r="OL12" s="215"/>
      <c r="OM12" s="215"/>
      <c r="ON12" s="215"/>
      <c r="OO12" s="215"/>
      <c r="OP12" s="215"/>
      <c r="OQ12" s="215"/>
      <c r="OR12" s="215"/>
      <c r="OS12" s="215"/>
      <c r="OT12" s="215"/>
      <c r="OU12" s="215"/>
      <c r="OV12" s="215"/>
      <c r="OW12" s="215"/>
      <c r="OX12" s="215"/>
      <c r="OY12" s="215"/>
      <c r="OZ12" s="215"/>
      <c r="PA12" s="215"/>
      <c r="PB12" s="215"/>
      <c r="PC12" s="215"/>
      <c r="PD12" s="215"/>
      <c r="PE12" s="215"/>
      <c r="PF12" s="215"/>
      <c r="PG12" s="215"/>
      <c r="PH12" s="215"/>
      <c r="PI12" s="215"/>
      <c r="PJ12" s="215"/>
      <c r="PK12" s="215"/>
      <c r="PL12" s="215"/>
      <c r="PM12" s="215"/>
      <c r="PN12" s="215"/>
      <c r="PO12" s="215"/>
      <c r="PP12" s="215"/>
      <c r="PQ12" s="215"/>
      <c r="PR12" s="215"/>
      <c r="PS12" s="215"/>
      <c r="PT12" s="215"/>
      <c r="PU12" s="215"/>
      <c r="PV12" s="215"/>
      <c r="PW12" s="215"/>
      <c r="PX12" s="215"/>
      <c r="PY12" s="215"/>
      <c r="PZ12" s="215"/>
      <c r="QA12" s="215"/>
      <c r="QB12" s="215"/>
      <c r="QC12" s="215"/>
      <c r="QD12" s="215"/>
      <c r="QE12" s="215"/>
      <c r="QF12" s="215"/>
      <c r="QG12" s="215"/>
      <c r="QH12" s="215"/>
      <c r="QI12" s="215"/>
      <c r="QJ12" s="215"/>
      <c r="QK12" s="215"/>
      <c r="QL12" s="215"/>
      <c r="QM12" s="215"/>
      <c r="QN12" s="215"/>
      <c r="QO12" s="215"/>
      <c r="QP12" s="215"/>
      <c r="QQ12" s="215"/>
      <c r="QR12" s="215"/>
      <c r="QS12" s="215"/>
      <c r="QT12" s="215"/>
      <c r="QU12" s="215"/>
      <c r="QV12" s="215"/>
      <c r="QW12" s="215"/>
      <c r="QX12" s="215"/>
      <c r="QY12" s="215"/>
      <c r="QZ12" s="215"/>
      <c r="RA12" s="215"/>
      <c r="RB12" s="215"/>
      <c r="RC12" s="215"/>
      <c r="RD12" s="215"/>
      <c r="RE12" s="215"/>
      <c r="RF12" s="215"/>
      <c r="RG12" s="215"/>
      <c r="RH12" s="215"/>
      <c r="RI12" s="215"/>
      <c r="RJ12" s="215"/>
      <c r="RK12" s="215"/>
      <c r="RL12" s="215"/>
      <c r="RM12" s="215"/>
      <c r="RN12" s="215"/>
      <c r="RO12" s="215"/>
      <c r="RP12" s="215"/>
      <c r="RQ12" s="215"/>
      <c r="RR12" s="215"/>
      <c r="RS12" s="215"/>
      <c r="RT12" s="215"/>
      <c r="RU12" s="215"/>
      <c r="RV12" s="215"/>
      <c r="RW12" s="215"/>
      <c r="RX12" s="215"/>
      <c r="RY12" s="215"/>
      <c r="RZ12" s="215"/>
      <c r="SA12" s="215"/>
      <c r="SB12" s="215"/>
      <c r="SC12" s="215"/>
      <c r="SD12" s="215"/>
      <c r="SE12" s="215"/>
      <c r="SF12" s="215"/>
      <c r="SG12" s="215"/>
      <c r="SH12" s="215"/>
      <c r="SI12" s="215"/>
      <c r="SJ12" s="215"/>
      <c r="SK12" s="215"/>
      <c r="SL12" s="215"/>
      <c r="SM12" s="215"/>
      <c r="SN12" s="215"/>
      <c r="SO12" s="215"/>
      <c r="SP12" s="215"/>
      <c r="SQ12" s="215"/>
      <c r="SR12" s="215"/>
      <c r="SS12" s="215"/>
      <c r="ST12" s="215"/>
      <c r="SU12" s="215"/>
      <c r="SV12" s="215"/>
      <c r="SW12" s="215"/>
      <c r="SX12" s="215"/>
      <c r="SY12" s="215"/>
      <c r="SZ12" s="215"/>
      <c r="TA12" s="215"/>
      <c r="TB12" s="215"/>
      <c r="TC12" s="215"/>
      <c r="TD12" s="215"/>
      <c r="TE12" s="215"/>
      <c r="TF12" s="215"/>
      <c r="TG12" s="215"/>
      <c r="TH12" s="215"/>
      <c r="TI12" s="215"/>
      <c r="TJ12" s="215"/>
      <c r="TK12" s="215"/>
      <c r="TL12" s="215"/>
      <c r="TM12" s="215"/>
      <c r="TN12" s="215"/>
      <c r="TO12" s="215"/>
      <c r="TP12" s="215"/>
      <c r="TQ12" s="215"/>
      <c r="TR12" s="215"/>
      <c r="TS12" s="215"/>
      <c r="TT12" s="215"/>
      <c r="TU12" s="215"/>
      <c r="TV12" s="215"/>
      <c r="TW12" s="215"/>
      <c r="TX12" s="215"/>
      <c r="TY12" s="215"/>
      <c r="TZ12" s="215"/>
      <c r="UA12" s="215"/>
      <c r="UB12" s="215"/>
      <c r="UC12" s="215"/>
      <c r="UD12" s="215"/>
      <c r="UE12" s="215"/>
      <c r="UF12" s="215"/>
      <c r="UG12" s="215"/>
      <c r="UH12" s="215"/>
      <c r="UI12" s="215"/>
      <c r="UJ12" s="215"/>
      <c r="UK12" s="215"/>
      <c r="UL12" s="215"/>
      <c r="UM12" s="215"/>
      <c r="UN12" s="215"/>
      <c r="UO12" s="215"/>
      <c r="UP12" s="215"/>
      <c r="UQ12" s="215"/>
      <c r="UR12" s="215"/>
      <c r="US12" s="215"/>
      <c r="UT12" s="215"/>
      <c r="UU12" s="215"/>
      <c r="UV12" s="215"/>
      <c r="UW12" s="215"/>
      <c r="UX12" s="215"/>
      <c r="UY12" s="215"/>
      <c r="UZ12" s="215"/>
      <c r="VA12" s="215"/>
      <c r="VB12" s="215"/>
      <c r="VC12" s="215"/>
      <c r="VD12" s="215"/>
      <c r="VE12" s="215"/>
      <c r="VF12" s="215"/>
      <c r="VG12" s="215"/>
      <c r="VH12" s="215"/>
      <c r="VI12" s="215"/>
      <c r="VJ12" s="215"/>
      <c r="VK12" s="215"/>
      <c r="VL12" s="215"/>
      <c r="VM12" s="215"/>
      <c r="VN12" s="215"/>
      <c r="VO12" s="215"/>
      <c r="VP12" s="215"/>
      <c r="VQ12" s="215"/>
      <c r="VR12" s="215"/>
      <c r="VS12" s="215"/>
      <c r="VT12" s="215"/>
      <c r="VU12" s="215"/>
      <c r="VV12" s="215"/>
      <c r="VW12" s="215"/>
      <c r="VX12" s="215"/>
      <c r="VY12" s="215"/>
      <c r="VZ12" s="215"/>
      <c r="WA12" s="215"/>
      <c r="WB12" s="215"/>
      <c r="WC12" s="215"/>
      <c r="WD12" s="215"/>
      <c r="WE12" s="215"/>
      <c r="WF12" s="215"/>
      <c r="WG12" s="215"/>
      <c r="WH12" s="215"/>
      <c r="WI12" s="215"/>
      <c r="WJ12" s="215"/>
      <c r="WK12" s="215"/>
      <c r="WL12" s="215"/>
      <c r="WM12" s="215"/>
      <c r="WN12" s="215"/>
      <c r="WO12" s="215"/>
      <c r="WP12" s="215"/>
      <c r="WQ12" s="215"/>
      <c r="WR12" s="215"/>
      <c r="WS12" s="215"/>
      <c r="WT12" s="215"/>
      <c r="WU12" s="215"/>
      <c r="WV12" s="215"/>
      <c r="WW12" s="215"/>
      <c r="WX12" s="215"/>
      <c r="WY12" s="215"/>
      <c r="WZ12" s="215"/>
      <c r="XA12" s="215"/>
      <c r="XB12" s="215"/>
      <c r="XC12" s="215"/>
      <c r="XD12" s="215"/>
      <c r="XE12" s="215"/>
      <c r="XF12" s="215"/>
      <c r="XG12" s="215"/>
      <c r="XH12" s="215"/>
      <c r="XI12" s="215"/>
      <c r="XJ12" s="215"/>
      <c r="XK12" s="215"/>
      <c r="XL12" s="215"/>
      <c r="XM12" s="215"/>
      <c r="XN12" s="215"/>
      <c r="XO12" s="215"/>
      <c r="XP12" s="215"/>
      <c r="XQ12" s="215"/>
      <c r="XR12" s="215"/>
      <c r="XS12" s="215"/>
      <c r="XT12" s="215"/>
      <c r="XU12" s="215"/>
      <c r="XV12" s="215"/>
      <c r="XW12" s="215"/>
      <c r="XX12" s="215"/>
      <c r="XY12" s="215"/>
      <c r="XZ12" s="215"/>
      <c r="YA12" s="215"/>
      <c r="YB12" s="215"/>
      <c r="YC12" s="215"/>
      <c r="YD12" s="215"/>
      <c r="YE12" s="215"/>
      <c r="YF12" s="215"/>
      <c r="YG12" s="215"/>
      <c r="YH12" s="215"/>
      <c r="YI12" s="215"/>
      <c r="YJ12" s="215"/>
      <c r="YK12" s="215"/>
      <c r="YL12" s="215"/>
      <c r="YM12" s="215"/>
      <c r="YN12" s="215"/>
      <c r="YO12" s="215"/>
      <c r="YP12" s="215"/>
      <c r="YQ12" s="215"/>
      <c r="YR12" s="215"/>
      <c r="YS12" s="215"/>
      <c r="YT12" s="215"/>
      <c r="YU12" s="215"/>
      <c r="YV12" s="215"/>
      <c r="YW12" s="215"/>
      <c r="YX12" s="215"/>
      <c r="YY12" s="215"/>
      <c r="YZ12" s="215"/>
      <c r="ZA12" s="215"/>
      <c r="ZB12" s="215"/>
      <c r="ZC12" s="215"/>
      <c r="ZD12" s="215"/>
      <c r="ZE12" s="215"/>
      <c r="ZF12" s="215"/>
      <c r="ZG12" s="215"/>
      <c r="ZH12" s="215"/>
      <c r="ZI12" s="215"/>
      <c r="ZJ12" s="215"/>
      <c r="ZK12" s="215"/>
      <c r="ZL12" s="215"/>
      <c r="ZM12" s="215"/>
      <c r="ZN12" s="215"/>
      <c r="ZO12" s="215"/>
      <c r="ZP12" s="215"/>
      <c r="ZQ12" s="215"/>
      <c r="ZR12" s="215"/>
      <c r="ZS12" s="215"/>
      <c r="ZT12" s="215"/>
      <c r="ZU12" s="215"/>
      <c r="ZV12" s="215"/>
      <c r="ZW12" s="215"/>
      <c r="ZX12" s="215"/>
      <c r="ZY12" s="215"/>
      <c r="ZZ12" s="215"/>
      <c r="AAA12" s="215"/>
      <c r="AAB12" s="215"/>
      <c r="AAC12" s="215"/>
      <c r="AAD12" s="215"/>
      <c r="AAE12" s="215"/>
      <c r="AAF12" s="215"/>
      <c r="AAG12" s="215"/>
      <c r="AAH12" s="215"/>
      <c r="AAI12" s="215"/>
      <c r="AAJ12" s="215"/>
      <c r="AAK12" s="215"/>
      <c r="AAL12" s="215"/>
      <c r="AAM12" s="215"/>
      <c r="AAN12" s="215"/>
      <c r="AAO12" s="215"/>
      <c r="AAP12" s="215"/>
      <c r="AAQ12" s="215"/>
      <c r="AAR12" s="215"/>
      <c r="AAS12" s="215"/>
      <c r="AAT12" s="215"/>
      <c r="AAU12" s="215"/>
      <c r="AAV12" s="215"/>
      <c r="AAW12" s="215"/>
      <c r="AAX12" s="215"/>
      <c r="AAY12" s="215"/>
      <c r="AAZ12" s="215"/>
      <c r="ABA12" s="215"/>
      <c r="ABB12" s="215"/>
      <c r="ABC12" s="215"/>
      <c r="ABD12" s="215"/>
      <c r="ABE12" s="215"/>
      <c r="ABF12" s="215"/>
      <c r="ABG12" s="215"/>
      <c r="ABH12" s="215"/>
      <c r="ABI12" s="215"/>
      <c r="ABJ12" s="215"/>
      <c r="ABK12" s="215"/>
      <c r="ABL12" s="215"/>
      <c r="ABM12" s="215"/>
      <c r="ABN12" s="215"/>
      <c r="ABO12" s="215"/>
      <c r="ABP12" s="215"/>
      <c r="ABQ12" s="215"/>
      <c r="ABR12" s="215"/>
      <c r="ABS12" s="215"/>
      <c r="ABT12" s="215"/>
      <c r="ABU12" s="215"/>
      <c r="ABV12" s="215"/>
      <c r="ABW12" s="215"/>
      <c r="ABX12" s="215"/>
      <c r="ABY12" s="215"/>
      <c r="ABZ12" s="215"/>
      <c r="ACA12" s="215"/>
      <c r="ACB12" s="215"/>
      <c r="ACC12" s="215"/>
      <c r="ACD12" s="215"/>
      <c r="ACE12" s="215"/>
      <c r="ACF12" s="215"/>
      <c r="ACG12" s="215"/>
      <c r="ACH12" s="215"/>
      <c r="ACI12" s="215"/>
      <c r="ACJ12" s="215"/>
      <c r="ACK12" s="215"/>
      <c r="ACL12" s="215"/>
      <c r="ACM12" s="215"/>
      <c r="ACN12" s="215"/>
      <c r="ACO12" s="215"/>
      <c r="ACP12" s="215"/>
      <c r="ACQ12" s="215"/>
      <c r="ACR12" s="215"/>
      <c r="ACS12" s="215"/>
      <c r="ACT12" s="215"/>
      <c r="ACU12" s="215"/>
      <c r="ACV12" s="215"/>
      <c r="ACW12" s="215"/>
      <c r="ACX12" s="215"/>
      <c r="ACY12" s="215"/>
      <c r="ACZ12" s="215"/>
      <c r="ADA12" s="215"/>
      <c r="ADB12" s="215"/>
      <c r="ADC12" s="215"/>
      <c r="ADD12" s="215"/>
      <c r="ADE12" s="215"/>
      <c r="ADF12" s="215"/>
      <c r="ADG12" s="215"/>
      <c r="ADH12" s="215"/>
      <c r="ADI12" s="215"/>
      <c r="ADJ12" s="215"/>
      <c r="ADK12" s="215"/>
      <c r="ADL12" s="215"/>
      <c r="ADM12" s="215"/>
      <c r="ADN12" s="215"/>
      <c r="ADO12" s="215"/>
      <c r="ADP12" s="215"/>
      <c r="ADQ12" s="215"/>
      <c r="ADR12" s="215"/>
      <c r="ADS12" s="215"/>
      <c r="ADT12" s="215"/>
      <c r="ADU12" s="215"/>
      <c r="ADV12" s="215"/>
      <c r="ADW12" s="215"/>
      <c r="ADX12" s="215"/>
      <c r="ADY12" s="215"/>
      <c r="ADZ12" s="215"/>
      <c r="AEA12" s="215"/>
      <c r="AEB12" s="215"/>
      <c r="AEC12" s="215"/>
      <c r="AED12" s="215"/>
      <c r="AEE12" s="215"/>
      <c r="AEF12" s="215"/>
      <c r="AEG12" s="215"/>
      <c r="AEH12" s="215"/>
      <c r="AEI12" s="215"/>
      <c r="AEJ12" s="215"/>
      <c r="AEK12" s="215"/>
      <c r="AEL12" s="215"/>
      <c r="AEM12" s="215"/>
      <c r="AEN12" s="215"/>
      <c r="AEO12" s="215"/>
      <c r="AEP12" s="215"/>
      <c r="AEQ12" s="215"/>
      <c r="AER12" s="215"/>
      <c r="AES12" s="215"/>
      <c r="AET12" s="215"/>
      <c r="AEU12" s="215"/>
      <c r="AEV12" s="215"/>
      <c r="AEW12" s="215"/>
      <c r="AEX12" s="215"/>
      <c r="AEY12" s="215"/>
      <c r="AEZ12" s="215"/>
      <c r="AFA12" s="215"/>
      <c r="AFB12" s="215"/>
      <c r="AFC12" s="215"/>
      <c r="AFD12" s="215"/>
      <c r="AFE12" s="215"/>
      <c r="AFF12" s="215"/>
      <c r="AFG12" s="215"/>
      <c r="AFH12" s="215"/>
      <c r="AFI12" s="215"/>
      <c r="AFJ12" s="215"/>
      <c r="AFK12" s="215"/>
      <c r="AFL12" s="215"/>
      <c r="AFM12" s="215"/>
      <c r="AFN12" s="215"/>
      <c r="AFO12" s="215"/>
      <c r="AFP12" s="215"/>
      <c r="AFQ12" s="215"/>
      <c r="AFR12" s="215"/>
      <c r="AFS12" s="215"/>
      <c r="AFT12" s="215"/>
      <c r="AFU12" s="215"/>
      <c r="AFV12" s="215"/>
      <c r="AFW12" s="215"/>
      <c r="AFX12" s="215"/>
      <c r="AFY12" s="215"/>
      <c r="AFZ12" s="215"/>
      <c r="AGA12" s="215"/>
      <c r="AGB12" s="215"/>
      <c r="AGC12" s="215"/>
      <c r="AGD12" s="215"/>
      <c r="AGE12" s="215"/>
      <c r="AGF12" s="215"/>
      <c r="AGG12" s="215"/>
      <c r="AGH12" s="215"/>
      <c r="AGI12" s="215"/>
      <c r="AGJ12" s="215"/>
      <c r="AGK12" s="215"/>
      <c r="AGL12" s="215"/>
      <c r="AGM12" s="215"/>
      <c r="AGN12" s="215"/>
      <c r="AGO12" s="215"/>
      <c r="AGP12" s="215"/>
      <c r="AGQ12" s="215"/>
      <c r="AGR12" s="215"/>
      <c r="AGS12" s="215"/>
      <c r="AGT12" s="215"/>
      <c r="AGU12" s="215"/>
      <c r="AGV12" s="215"/>
      <c r="AGW12" s="215"/>
      <c r="AGX12" s="215"/>
      <c r="AGY12" s="215"/>
      <c r="AGZ12" s="215"/>
      <c r="AHA12" s="215"/>
      <c r="AHB12" s="215"/>
      <c r="AHC12" s="215"/>
      <c r="AHD12" s="215"/>
      <c r="AHE12" s="215"/>
      <c r="AHF12" s="215"/>
      <c r="AHG12" s="215"/>
      <c r="AHH12" s="215"/>
      <c r="AHI12" s="215"/>
      <c r="AHJ12" s="215"/>
      <c r="AHK12" s="215"/>
      <c r="AHL12" s="215"/>
      <c r="AHM12" s="215"/>
      <c r="AHN12" s="215"/>
      <c r="AHO12" s="215"/>
      <c r="AHP12" s="215"/>
      <c r="AHQ12" s="215"/>
      <c r="AHR12" s="215"/>
      <c r="AHS12" s="215"/>
      <c r="AHT12" s="215"/>
      <c r="AHU12" s="215"/>
      <c r="AHV12" s="215"/>
      <c r="AHW12" s="215"/>
      <c r="AHX12" s="215"/>
      <c r="AHY12" s="215"/>
      <c r="AHZ12" s="215"/>
      <c r="AIA12" s="215"/>
      <c r="AIB12" s="215"/>
      <c r="AIC12" s="215"/>
      <c r="AID12" s="215"/>
      <c r="AIE12" s="215"/>
      <c r="AIF12" s="215"/>
      <c r="AIG12" s="215"/>
      <c r="AIH12" s="215"/>
      <c r="AII12" s="215"/>
      <c r="AIJ12" s="215"/>
      <c r="AIK12" s="215"/>
      <c r="AIL12" s="215"/>
      <c r="AIM12" s="215"/>
      <c r="AIN12" s="215"/>
      <c r="AIO12" s="215"/>
      <c r="AIP12" s="215"/>
      <c r="AIQ12" s="215"/>
      <c r="AIR12" s="215"/>
      <c r="AIS12" s="215"/>
      <c r="AIT12" s="215"/>
      <c r="AIU12" s="215"/>
      <c r="AIV12" s="215"/>
      <c r="AIW12" s="215"/>
      <c r="AIX12" s="215"/>
      <c r="AIY12" s="215"/>
      <c r="AIZ12" s="215"/>
      <c r="AJA12" s="215"/>
      <c r="AJB12" s="215"/>
      <c r="AJC12" s="215"/>
      <c r="AJD12" s="215"/>
      <c r="AJE12" s="215"/>
      <c r="AJF12" s="215"/>
      <c r="AJG12" s="215"/>
      <c r="AJH12" s="215"/>
      <c r="AJI12" s="215"/>
      <c r="AJJ12" s="215"/>
      <c r="AJK12" s="215"/>
      <c r="AJL12" s="215"/>
      <c r="AJM12" s="215"/>
      <c r="AJN12" s="215"/>
      <c r="AJO12" s="215"/>
      <c r="AJP12" s="215"/>
      <c r="AJQ12" s="215"/>
      <c r="AJR12" s="215"/>
      <c r="AJS12" s="215"/>
      <c r="AJT12" s="215"/>
      <c r="AJU12" s="215"/>
      <c r="AJV12" s="215"/>
      <c r="AJW12" s="215"/>
      <c r="AJX12" s="215"/>
      <c r="AJY12" s="215"/>
      <c r="AJZ12" s="215"/>
      <c r="AKA12" s="215"/>
      <c r="AKB12" s="215"/>
      <c r="AKC12" s="215"/>
      <c r="AKD12" s="215"/>
      <c r="AKE12" s="215"/>
      <c r="AKF12" s="215"/>
      <c r="AKG12" s="215"/>
      <c r="AKH12" s="215"/>
      <c r="AKI12" s="215"/>
      <c r="AKJ12" s="215"/>
      <c r="AKK12" s="215"/>
      <c r="AKL12" s="215"/>
      <c r="AKM12" s="215"/>
      <c r="AKN12" s="215"/>
      <c r="AKO12" s="215"/>
      <c r="AKP12" s="215"/>
    </row>
    <row r="13" spans="1:978" ht="25.5" x14ac:dyDescent="0.25">
      <c r="A13" s="303">
        <v>11</v>
      </c>
      <c r="B13" s="303">
        <v>12</v>
      </c>
      <c r="C13" s="240" t="s">
        <v>46</v>
      </c>
      <c r="D13" s="306" t="s">
        <v>43</v>
      </c>
      <c r="E13" s="267">
        <v>0.7</v>
      </c>
      <c r="F13" s="28">
        <v>540140</v>
      </c>
      <c r="G13" s="29" t="s">
        <v>316</v>
      </c>
      <c r="H13" s="29" t="s">
        <v>317</v>
      </c>
      <c r="I13" s="240" t="s">
        <v>7</v>
      </c>
      <c r="J13" s="93">
        <v>30</v>
      </c>
      <c r="K13" s="267">
        <f>AVERAGE(J13:J14)</f>
        <v>30</v>
      </c>
      <c r="L13" s="289">
        <f>E13/K13</f>
        <v>2.3333333333333331E-2</v>
      </c>
      <c r="M13" s="240">
        <v>2</v>
      </c>
      <c r="N13" s="28">
        <v>112</v>
      </c>
      <c r="O13" s="28">
        <v>63</v>
      </c>
      <c r="P13" s="28">
        <v>50</v>
      </c>
      <c r="Q13" s="28">
        <v>33</v>
      </c>
      <c r="R13" s="28">
        <v>47</v>
      </c>
      <c r="S13" s="28">
        <v>105</v>
      </c>
      <c r="T13" s="28">
        <v>223</v>
      </c>
      <c r="U13" s="28">
        <v>347</v>
      </c>
      <c r="V13" s="28">
        <v>403</v>
      </c>
      <c r="W13" s="28">
        <v>418</v>
      </c>
      <c r="X13" s="28">
        <v>465</v>
      </c>
      <c r="Y13" s="28">
        <v>541</v>
      </c>
      <c r="Z13" s="28">
        <v>567</v>
      </c>
      <c r="AA13" s="28">
        <v>516</v>
      </c>
      <c r="AB13" s="28">
        <v>572</v>
      </c>
      <c r="AC13" s="28">
        <v>695</v>
      </c>
      <c r="AD13" s="28">
        <v>683</v>
      </c>
      <c r="AE13" s="28">
        <v>533</v>
      </c>
      <c r="AF13" s="28">
        <v>419</v>
      </c>
      <c r="AG13" s="28">
        <v>337</v>
      </c>
      <c r="AH13" s="28">
        <v>268</v>
      </c>
      <c r="AI13" s="28">
        <v>241</v>
      </c>
      <c r="AJ13" s="28">
        <v>196</v>
      </c>
      <c r="AK13" s="28">
        <v>149</v>
      </c>
      <c r="AL13" s="28">
        <v>7128</v>
      </c>
      <c r="AM13" s="267">
        <v>1600</v>
      </c>
      <c r="AN13" s="261">
        <f>$L$13*(1+0.15*(N15/$AM$13)^4)</f>
        <v>2.3333386739095047E-2</v>
      </c>
      <c r="AO13" s="261">
        <f t="shared" ref="AO13:BK13" si="8">$L$13*(1+0.15*(O15/$AM$13)^4)</f>
        <v>2.3333339376994219E-2</v>
      </c>
      <c r="AP13" s="261">
        <f t="shared" si="8"/>
        <v>2.3333335523303345E-2</v>
      </c>
      <c r="AQ13" s="261">
        <f t="shared" si="8"/>
        <v>2.3333334047013751E-2</v>
      </c>
      <c r="AR13" s="261">
        <f t="shared" si="8"/>
        <v>2.3333335523303345E-2</v>
      </c>
      <c r="AS13" s="261">
        <f t="shared" si="8"/>
        <v>2.3333393441988651E-2</v>
      </c>
      <c r="AT13" s="261">
        <f t="shared" si="8"/>
        <v>2.333516501322469E-2</v>
      </c>
      <c r="AU13" s="261">
        <f t="shared" si="8"/>
        <v>2.3346073007345092E-2</v>
      </c>
      <c r="AV13" s="261">
        <f t="shared" si="8"/>
        <v>2.3355822891421022E-2</v>
      </c>
      <c r="AW13" s="261">
        <f t="shared" si="8"/>
        <v>2.3353901852163211E-2</v>
      </c>
      <c r="AX13" s="261">
        <f t="shared" si="8"/>
        <v>2.3363373612105838E-2</v>
      </c>
      <c r="AY13" s="261">
        <f t="shared" si="8"/>
        <v>2.3377743791793335E-2</v>
      </c>
      <c r="AZ13" s="261">
        <f t="shared" si="8"/>
        <v>2.3384370585032548E-2</v>
      </c>
      <c r="BA13" s="261">
        <f t="shared" si="8"/>
        <v>2.337268281418103E-2</v>
      </c>
      <c r="BB13" s="261">
        <f t="shared" si="8"/>
        <v>2.3403941894594851E-2</v>
      </c>
      <c r="BC13" s="261">
        <f t="shared" si="8"/>
        <v>2.3455798475657551E-2</v>
      </c>
      <c r="BD13" s="261">
        <f t="shared" si="8"/>
        <v>2.343652442985486E-2</v>
      </c>
      <c r="BE13" s="261">
        <f t="shared" si="8"/>
        <v>2.3392529197689332E-2</v>
      </c>
      <c r="BF13" s="261">
        <f t="shared" si="8"/>
        <v>2.3356222696002321E-2</v>
      </c>
      <c r="BG13" s="261">
        <f t="shared" si="8"/>
        <v>2.3345943835520831E-2</v>
      </c>
      <c r="BH13" s="261">
        <f t="shared" si="8"/>
        <v>2.3338933333333332E-2</v>
      </c>
      <c r="BI13" s="261">
        <f t="shared" si="8"/>
        <v>2.3335699617716876E-2</v>
      </c>
      <c r="BJ13" s="261">
        <f t="shared" si="8"/>
        <v>2.3334170863424195E-2</v>
      </c>
      <c r="BK13" s="261">
        <f t="shared" si="8"/>
        <v>2.3333596562002078E-2</v>
      </c>
      <c r="BL13" s="240">
        <f>E13*(0.000001)*0.5</f>
        <v>3.4999999999999998E-7</v>
      </c>
      <c r="BM13" s="240">
        <v>6903.3</v>
      </c>
      <c r="BN13" s="240">
        <v>2.5000000000000001E-2</v>
      </c>
      <c r="BO13" s="240">
        <v>7744.9</v>
      </c>
      <c r="BP13" s="240">
        <v>2.5000000000000001E-2</v>
      </c>
      <c r="BQ13" s="240">
        <v>3562.5</v>
      </c>
      <c r="BR13" s="240">
        <v>0.1</v>
      </c>
      <c r="BS13" s="240">
        <v>5418.6</v>
      </c>
      <c r="BT13" s="240">
        <v>0.45</v>
      </c>
      <c r="BU13" s="240">
        <v>312.39999999999998</v>
      </c>
      <c r="BV13" s="240">
        <v>0.35</v>
      </c>
      <c r="BW13" s="240">
        <v>2585.9</v>
      </c>
      <c r="BX13" s="240">
        <v>0.05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  <c r="CL13" s="240"/>
      <c r="CM13" s="240"/>
      <c r="CN13" s="240"/>
      <c r="CO13" s="240"/>
      <c r="CP13" s="240"/>
      <c r="CQ13" s="240"/>
      <c r="CR13" s="240"/>
      <c r="CS13" s="240"/>
      <c r="CT13" s="240"/>
      <c r="CU13" s="240"/>
      <c r="CV13" s="240"/>
      <c r="CW13" s="240"/>
      <c r="CX13" s="240"/>
      <c r="CY13" s="240"/>
      <c r="CZ13" s="240"/>
      <c r="DA13" s="240"/>
      <c r="DB13" s="240"/>
      <c r="DC13" s="240"/>
      <c r="DD13" s="240"/>
      <c r="DE13" s="240"/>
      <c r="DF13" s="240"/>
      <c r="DG13" s="240"/>
      <c r="DH13" s="240"/>
      <c r="DI13" s="240"/>
      <c r="DJ13" s="240"/>
      <c r="DK13" s="240"/>
      <c r="DL13" s="240"/>
      <c r="DM13" s="240"/>
      <c r="DN13" s="240"/>
      <c r="DO13" s="240"/>
      <c r="DP13" s="240"/>
      <c r="DQ13" s="240"/>
      <c r="DR13" s="240"/>
      <c r="DS13" s="240"/>
      <c r="DT13" s="240"/>
      <c r="DU13" s="240"/>
      <c r="DV13" s="240"/>
      <c r="DW13" s="240"/>
      <c r="DX13" s="240"/>
      <c r="DY13" s="240"/>
      <c r="DZ13" s="240"/>
      <c r="EA13" s="240">
        <f>BM13*BN13+BO13*BP13+BQ13*BR13+BS13*BT13+BU13*BV13+BW13*BX13+BY13*BZ13+CA13*CB13+CC13*CD13+CE13*CF13+CG13*CH13+CI13*CJ13+CK13*CL13+CM13*CN13+CO13*CP13+CQ13*CR13+CS13*CT13+CU13*CV13+CW13*CX13+CY13*CZ13+DA13*DB13</f>
        <v>3399.4600000000005</v>
      </c>
      <c r="EB13" s="240">
        <f>(PI()+2*E13)*EA13</f>
        <v>15438.962562172361</v>
      </c>
      <c r="EC13" s="240">
        <f>EB13/E13</f>
        <v>22055.660803103376</v>
      </c>
      <c r="ED13" s="240">
        <f>PI()*EA13</f>
        <v>10679.71856217236</v>
      </c>
      <c r="EE13" s="252">
        <f>SUM(BN13,BP13,BR13,BT13,BV13,BX13,BZ13,CB13,CD13)</f>
        <v>1</v>
      </c>
      <c r="EF13" s="238"/>
      <c r="EG13" s="238"/>
      <c r="EH13" s="238"/>
      <c r="EI13" s="238"/>
      <c r="EJ13" s="238"/>
      <c r="EK13" s="238"/>
      <c r="EL13" s="238"/>
      <c r="EM13" s="238"/>
      <c r="EN13" s="238"/>
      <c r="EO13" s="238"/>
      <c r="EP13" s="238"/>
      <c r="EQ13" s="238"/>
      <c r="ER13" s="238"/>
      <c r="ES13" s="238"/>
      <c r="ET13" s="238"/>
      <c r="EU13" s="238"/>
      <c r="EV13" s="238"/>
      <c r="EW13" s="238"/>
      <c r="EX13" s="238"/>
      <c r="EY13" s="238"/>
      <c r="EZ13" s="238"/>
      <c r="FA13" s="238"/>
      <c r="FB13" s="238"/>
      <c r="FC13" s="238"/>
      <c r="FD13" s="238"/>
      <c r="FE13" s="238"/>
      <c r="FF13" s="238"/>
      <c r="FG13" s="238"/>
      <c r="FH13" s="238"/>
      <c r="FI13" s="238"/>
      <c r="FJ13" s="238"/>
      <c r="FK13" s="238"/>
      <c r="FL13" s="238"/>
      <c r="FM13" s="238"/>
      <c r="FN13" s="238"/>
      <c r="FO13" s="238"/>
      <c r="FP13" s="238"/>
      <c r="FQ13" s="238"/>
      <c r="FR13" s="238"/>
      <c r="FS13" s="238"/>
      <c r="FT13" s="238"/>
      <c r="FU13" s="238"/>
      <c r="FV13" s="238"/>
      <c r="FW13" s="238"/>
      <c r="FX13" s="238"/>
      <c r="FY13" s="238"/>
      <c r="FZ13" s="238"/>
      <c r="GA13" s="238"/>
      <c r="GB13" s="238"/>
      <c r="GC13" s="238"/>
      <c r="GD13" s="238"/>
      <c r="GE13" s="238"/>
      <c r="GF13" s="238"/>
      <c r="GG13" s="238"/>
      <c r="GH13" s="238"/>
      <c r="GI13" s="238"/>
      <c r="GJ13" s="238"/>
      <c r="GK13" s="238"/>
      <c r="GL13" s="238"/>
      <c r="GM13" s="238"/>
      <c r="GN13" s="238"/>
      <c r="GO13" s="238"/>
      <c r="GP13" s="238"/>
      <c r="GQ13" s="238"/>
      <c r="GR13" s="238"/>
      <c r="GS13" s="238"/>
      <c r="GT13" s="238"/>
      <c r="GU13" s="238"/>
      <c r="GV13" s="238"/>
      <c r="GW13" s="238"/>
      <c r="GX13" s="238"/>
      <c r="GY13" s="238"/>
      <c r="GZ13" s="238"/>
      <c r="HA13" s="238"/>
      <c r="HB13" s="238"/>
      <c r="HC13" s="238"/>
      <c r="HD13" s="238"/>
      <c r="HE13" s="238"/>
      <c r="HF13" s="238"/>
      <c r="HG13" s="238"/>
      <c r="HH13" s="238"/>
      <c r="HI13" s="238"/>
      <c r="HJ13" s="238"/>
      <c r="HK13" s="238"/>
      <c r="HL13" s="238"/>
      <c r="HM13" s="238"/>
      <c r="HN13" s="238"/>
      <c r="HO13" s="238"/>
      <c r="HP13" s="238"/>
      <c r="HQ13" s="238"/>
      <c r="HR13" s="238"/>
      <c r="HS13" s="238"/>
      <c r="HT13" s="238"/>
      <c r="HU13" s="238"/>
      <c r="HV13" s="238"/>
      <c r="HW13" s="238"/>
      <c r="HX13" s="238"/>
      <c r="HY13" s="238"/>
      <c r="HZ13" s="238"/>
      <c r="IA13" s="238"/>
      <c r="IB13" s="238"/>
      <c r="IC13" s="238"/>
      <c r="ID13" s="238"/>
      <c r="IE13" s="238"/>
      <c r="IF13" s="238"/>
      <c r="IG13" s="238"/>
      <c r="IH13" s="238"/>
      <c r="II13" s="238"/>
      <c r="IJ13" s="238"/>
      <c r="IK13" s="238"/>
      <c r="IL13" s="238"/>
      <c r="IM13" s="238"/>
      <c r="IN13" s="238"/>
      <c r="IO13" s="238"/>
      <c r="IP13" s="238"/>
      <c r="IQ13" s="238"/>
      <c r="IR13" s="238"/>
      <c r="IS13" s="238"/>
      <c r="IT13" s="238"/>
      <c r="IU13" s="238"/>
      <c r="IV13" s="238"/>
      <c r="IW13" s="238"/>
      <c r="IX13" s="238"/>
      <c r="IY13" s="238"/>
      <c r="IZ13" s="238"/>
      <c r="JA13" s="238"/>
      <c r="JB13" s="238"/>
      <c r="JC13" s="238"/>
      <c r="JD13" s="238"/>
      <c r="JE13" s="238"/>
      <c r="JF13" s="238"/>
      <c r="JG13" s="238"/>
      <c r="JH13" s="238"/>
      <c r="JI13" s="238"/>
      <c r="JJ13" s="238"/>
      <c r="JK13" s="238"/>
      <c r="JL13" s="238"/>
      <c r="JM13" s="238"/>
      <c r="JN13" s="238"/>
      <c r="JO13" s="238"/>
      <c r="JP13" s="238"/>
      <c r="JQ13" s="238"/>
      <c r="JR13" s="238"/>
      <c r="JS13" s="238"/>
      <c r="JT13" s="238"/>
      <c r="JU13" s="238"/>
      <c r="JV13" s="238"/>
      <c r="JW13" s="238"/>
      <c r="JX13" s="238"/>
      <c r="JY13" s="238"/>
      <c r="JZ13" s="238"/>
      <c r="KA13" s="238"/>
      <c r="KB13" s="238"/>
      <c r="KC13" s="238"/>
      <c r="KD13" s="238"/>
      <c r="KE13" s="238"/>
      <c r="KF13" s="238"/>
      <c r="KG13" s="238"/>
      <c r="KH13" s="238"/>
      <c r="KI13" s="238"/>
      <c r="KJ13" s="238"/>
      <c r="KK13" s="238"/>
      <c r="KL13" s="238"/>
      <c r="KM13" s="238"/>
      <c r="KN13" s="238"/>
      <c r="KO13" s="238"/>
      <c r="KP13" s="238"/>
      <c r="KQ13" s="238"/>
      <c r="KR13" s="238"/>
      <c r="KS13" s="238"/>
      <c r="KT13" s="238"/>
      <c r="KU13" s="238"/>
      <c r="KV13" s="238"/>
      <c r="KW13" s="238"/>
      <c r="KX13" s="238"/>
      <c r="KY13" s="238"/>
      <c r="KZ13" s="238"/>
      <c r="LA13" s="238"/>
      <c r="LB13" s="238"/>
      <c r="LC13" s="238"/>
      <c r="LD13" s="238"/>
      <c r="LE13" s="238"/>
      <c r="LF13" s="238"/>
      <c r="LG13" s="238"/>
      <c r="LH13" s="238"/>
      <c r="LI13" s="238"/>
      <c r="LJ13" s="238"/>
      <c r="LK13" s="238"/>
      <c r="LL13" s="238"/>
      <c r="LM13" s="238"/>
      <c r="LN13" s="238"/>
      <c r="LO13" s="238"/>
      <c r="LP13" s="238"/>
      <c r="LQ13" s="238"/>
      <c r="LR13" s="238"/>
      <c r="LS13" s="238"/>
      <c r="LT13" s="238"/>
      <c r="LU13" s="238"/>
      <c r="LV13" s="238"/>
      <c r="LW13" s="238"/>
      <c r="LX13" s="238"/>
      <c r="LY13" s="238"/>
      <c r="LZ13" s="238"/>
      <c r="MA13" s="238"/>
      <c r="MB13" s="238"/>
      <c r="MC13" s="238"/>
      <c r="MD13" s="238"/>
      <c r="ME13" s="238"/>
      <c r="MF13" s="238"/>
      <c r="MG13" s="238"/>
      <c r="MH13" s="238"/>
      <c r="MI13" s="238"/>
      <c r="MJ13" s="238"/>
      <c r="MK13" s="238"/>
      <c r="ML13" s="238"/>
      <c r="MM13" s="238"/>
      <c r="MN13" s="238"/>
      <c r="MO13" s="238"/>
      <c r="MP13" s="238"/>
      <c r="MQ13" s="238"/>
      <c r="MR13" s="238"/>
      <c r="MS13" s="238"/>
      <c r="MT13" s="238"/>
      <c r="MU13" s="238"/>
      <c r="MV13" s="238"/>
      <c r="MW13" s="238"/>
      <c r="MX13" s="238"/>
      <c r="MY13" s="238"/>
      <c r="MZ13" s="238"/>
      <c r="NA13" s="238"/>
      <c r="NB13" s="238"/>
      <c r="NC13" s="238"/>
      <c r="ND13" s="238"/>
      <c r="NE13" s="238"/>
      <c r="NF13" s="238"/>
      <c r="NG13" s="238"/>
      <c r="NH13" s="238"/>
      <c r="NI13" s="238"/>
      <c r="NJ13" s="238"/>
      <c r="NK13" s="238"/>
      <c r="NL13" s="238"/>
      <c r="NM13" s="238"/>
      <c r="NN13" s="238"/>
      <c r="NO13" s="238"/>
      <c r="NP13" s="238"/>
      <c r="NQ13" s="238"/>
      <c r="NR13" s="238"/>
      <c r="NS13" s="238"/>
      <c r="NT13" s="238"/>
      <c r="NU13" s="238"/>
      <c r="NV13" s="238"/>
      <c r="NW13" s="238"/>
      <c r="NX13" s="238"/>
      <c r="NY13" s="238"/>
      <c r="NZ13" s="238"/>
      <c r="OA13" s="238"/>
      <c r="OB13" s="238"/>
      <c r="OC13" s="238"/>
      <c r="OD13" s="238"/>
      <c r="OE13" s="238"/>
      <c r="OF13" s="238"/>
      <c r="OG13" s="238"/>
      <c r="OH13" s="238"/>
      <c r="OI13" s="238"/>
      <c r="OJ13" s="238"/>
      <c r="OK13" s="238"/>
      <c r="OL13" s="238"/>
      <c r="OM13" s="238"/>
      <c r="ON13" s="238"/>
      <c r="OO13" s="238"/>
      <c r="OP13" s="238"/>
      <c r="OQ13" s="238"/>
      <c r="OR13" s="238"/>
      <c r="OS13" s="238"/>
      <c r="OT13" s="238"/>
      <c r="OU13" s="238"/>
      <c r="OV13" s="238"/>
      <c r="OW13" s="238"/>
      <c r="OX13" s="238"/>
      <c r="OY13" s="238"/>
      <c r="OZ13" s="238"/>
      <c r="PA13" s="238"/>
      <c r="PB13" s="238"/>
      <c r="PC13" s="238"/>
      <c r="PD13" s="238"/>
      <c r="PE13" s="238"/>
      <c r="PF13" s="238"/>
      <c r="PG13" s="238"/>
      <c r="PH13" s="238"/>
      <c r="PI13" s="238"/>
      <c r="PJ13" s="238"/>
      <c r="PK13" s="238"/>
      <c r="PL13" s="238"/>
      <c r="PM13" s="238"/>
      <c r="PN13" s="238"/>
      <c r="PO13" s="238"/>
      <c r="PP13" s="238"/>
      <c r="PQ13" s="238"/>
      <c r="PR13" s="238"/>
      <c r="PS13" s="238"/>
      <c r="PT13" s="238"/>
      <c r="PU13" s="238"/>
      <c r="PV13" s="238"/>
      <c r="PW13" s="238"/>
      <c r="PX13" s="238"/>
      <c r="PY13" s="238"/>
      <c r="PZ13" s="238"/>
      <c r="QA13" s="238"/>
      <c r="QB13" s="238"/>
      <c r="QC13" s="238"/>
      <c r="QD13" s="238"/>
      <c r="QE13" s="238"/>
      <c r="QF13" s="238"/>
      <c r="QG13" s="238"/>
      <c r="QH13" s="238"/>
      <c r="QI13" s="238"/>
      <c r="QJ13" s="238"/>
      <c r="QK13" s="238"/>
      <c r="QL13" s="238"/>
      <c r="QM13" s="238"/>
      <c r="QN13" s="238"/>
      <c r="QO13" s="238"/>
      <c r="QP13" s="238"/>
      <c r="QQ13" s="238"/>
      <c r="QR13" s="238"/>
      <c r="QS13" s="238"/>
      <c r="QT13" s="238"/>
      <c r="QU13" s="238"/>
      <c r="QV13" s="238"/>
      <c r="QW13" s="238"/>
      <c r="QX13" s="238"/>
      <c r="QY13" s="238"/>
      <c r="QZ13" s="238"/>
      <c r="RA13" s="238"/>
      <c r="RB13" s="238"/>
      <c r="RC13" s="238"/>
      <c r="RD13" s="238"/>
      <c r="RE13" s="238"/>
      <c r="RF13" s="238"/>
      <c r="RG13" s="238"/>
      <c r="RH13" s="238"/>
      <c r="RI13" s="238"/>
      <c r="RJ13" s="238"/>
      <c r="RK13" s="238"/>
      <c r="RL13" s="238"/>
      <c r="RM13" s="238"/>
      <c r="RN13" s="238"/>
      <c r="RO13" s="238"/>
      <c r="RP13" s="238"/>
      <c r="RQ13" s="238"/>
      <c r="RR13" s="238"/>
      <c r="RS13" s="238"/>
      <c r="RT13" s="238"/>
      <c r="RU13" s="238"/>
      <c r="RV13" s="238"/>
      <c r="RW13" s="238"/>
      <c r="RX13" s="238"/>
      <c r="RY13" s="238"/>
      <c r="RZ13" s="238"/>
      <c r="SA13" s="238"/>
      <c r="SB13" s="238"/>
      <c r="SC13" s="238"/>
      <c r="SD13" s="238"/>
      <c r="SE13" s="238"/>
      <c r="SF13" s="238"/>
      <c r="SG13" s="238"/>
      <c r="SH13" s="238"/>
      <c r="SI13" s="238"/>
      <c r="SJ13" s="238"/>
      <c r="SK13" s="238"/>
      <c r="SL13" s="238"/>
      <c r="SM13" s="238"/>
      <c r="SN13" s="238"/>
      <c r="SO13" s="238"/>
      <c r="SP13" s="238"/>
      <c r="SQ13" s="238"/>
      <c r="SR13" s="238"/>
      <c r="SS13" s="238"/>
      <c r="ST13" s="238"/>
      <c r="SU13" s="238"/>
      <c r="SV13" s="238"/>
      <c r="SW13" s="238"/>
      <c r="SX13" s="238"/>
      <c r="SY13" s="238"/>
      <c r="SZ13" s="238"/>
      <c r="TA13" s="238"/>
      <c r="TB13" s="238"/>
      <c r="TC13" s="238"/>
      <c r="TD13" s="238"/>
      <c r="TE13" s="238"/>
      <c r="TF13" s="238"/>
      <c r="TG13" s="238"/>
      <c r="TH13" s="238"/>
      <c r="TI13" s="238"/>
      <c r="TJ13" s="238"/>
      <c r="TK13" s="238"/>
      <c r="TL13" s="238"/>
      <c r="TM13" s="238"/>
      <c r="TN13" s="238"/>
      <c r="TO13" s="238"/>
      <c r="TP13" s="238"/>
      <c r="TQ13" s="238"/>
      <c r="TR13" s="238"/>
      <c r="TS13" s="238"/>
      <c r="TT13" s="238"/>
      <c r="TU13" s="238"/>
      <c r="TV13" s="238"/>
      <c r="TW13" s="238"/>
      <c r="TX13" s="238"/>
      <c r="TY13" s="238"/>
      <c r="TZ13" s="238"/>
      <c r="UA13" s="238"/>
      <c r="UB13" s="238"/>
      <c r="UC13" s="238"/>
      <c r="UD13" s="238"/>
      <c r="UE13" s="238"/>
      <c r="UF13" s="238"/>
      <c r="UG13" s="238"/>
      <c r="UH13" s="238"/>
      <c r="UI13" s="238"/>
      <c r="UJ13" s="238"/>
      <c r="UK13" s="238"/>
      <c r="UL13" s="238"/>
      <c r="UM13" s="238"/>
      <c r="UN13" s="238"/>
      <c r="UO13" s="238"/>
      <c r="UP13" s="238"/>
      <c r="UQ13" s="238"/>
      <c r="UR13" s="238"/>
      <c r="US13" s="238"/>
      <c r="UT13" s="238"/>
      <c r="UU13" s="238"/>
      <c r="UV13" s="238"/>
      <c r="UW13" s="238"/>
      <c r="UX13" s="238"/>
      <c r="UY13" s="238"/>
      <c r="UZ13" s="238"/>
      <c r="VA13" s="238"/>
      <c r="VB13" s="238"/>
      <c r="VC13" s="238"/>
      <c r="VD13" s="238"/>
      <c r="VE13" s="238"/>
      <c r="VF13" s="238"/>
      <c r="VG13" s="238"/>
      <c r="VH13" s="238"/>
      <c r="VI13" s="238"/>
      <c r="VJ13" s="238"/>
      <c r="VK13" s="238"/>
      <c r="VL13" s="238"/>
      <c r="VM13" s="238"/>
      <c r="VN13" s="238"/>
      <c r="VO13" s="238"/>
      <c r="VP13" s="238"/>
      <c r="VQ13" s="238"/>
      <c r="VR13" s="238"/>
      <c r="VS13" s="238"/>
      <c r="VT13" s="238"/>
      <c r="VU13" s="238"/>
      <c r="VV13" s="238"/>
      <c r="VW13" s="238"/>
      <c r="VX13" s="238"/>
      <c r="VY13" s="238"/>
      <c r="VZ13" s="238"/>
      <c r="WA13" s="238"/>
      <c r="WB13" s="238"/>
      <c r="WC13" s="238"/>
      <c r="WD13" s="238"/>
      <c r="WE13" s="238"/>
      <c r="WF13" s="238"/>
      <c r="WG13" s="238"/>
      <c r="WH13" s="238"/>
      <c r="WI13" s="238"/>
      <c r="WJ13" s="238"/>
      <c r="WK13" s="238"/>
      <c r="WL13" s="238"/>
      <c r="WM13" s="238"/>
      <c r="WN13" s="238"/>
      <c r="WO13" s="238"/>
      <c r="WP13" s="238"/>
      <c r="WQ13" s="238"/>
      <c r="WR13" s="238"/>
      <c r="WS13" s="238"/>
      <c r="WT13" s="238"/>
      <c r="WU13" s="238"/>
      <c r="WV13" s="238"/>
      <c r="WW13" s="238"/>
      <c r="WX13" s="238"/>
      <c r="WY13" s="238"/>
      <c r="WZ13" s="238"/>
      <c r="XA13" s="238"/>
      <c r="XB13" s="238"/>
      <c r="XC13" s="238"/>
      <c r="XD13" s="238"/>
      <c r="XE13" s="238"/>
      <c r="XF13" s="238"/>
      <c r="XG13" s="238"/>
      <c r="XH13" s="238"/>
      <c r="XI13" s="238"/>
      <c r="XJ13" s="238"/>
      <c r="XK13" s="238"/>
      <c r="XL13" s="238"/>
      <c r="XM13" s="238"/>
      <c r="XN13" s="238"/>
      <c r="XO13" s="238"/>
      <c r="XP13" s="238"/>
      <c r="XQ13" s="238"/>
      <c r="XR13" s="238"/>
      <c r="XS13" s="238"/>
      <c r="XT13" s="238"/>
      <c r="XU13" s="238"/>
      <c r="XV13" s="238"/>
      <c r="XW13" s="238"/>
      <c r="XX13" s="238"/>
      <c r="XY13" s="238"/>
      <c r="XZ13" s="238"/>
      <c r="YA13" s="238"/>
      <c r="YB13" s="238"/>
      <c r="YC13" s="238"/>
      <c r="YD13" s="238"/>
      <c r="YE13" s="238"/>
      <c r="YF13" s="238"/>
      <c r="YG13" s="238"/>
      <c r="YH13" s="238"/>
      <c r="YI13" s="238"/>
      <c r="YJ13" s="238"/>
      <c r="YK13" s="238"/>
      <c r="YL13" s="238"/>
      <c r="YM13" s="238"/>
      <c r="YN13" s="238"/>
      <c r="YO13" s="238"/>
      <c r="YP13" s="238"/>
      <c r="YQ13" s="238"/>
      <c r="YR13" s="238"/>
      <c r="YS13" s="238"/>
      <c r="YT13" s="238"/>
      <c r="YU13" s="238"/>
      <c r="YV13" s="238"/>
      <c r="YW13" s="238"/>
      <c r="YX13" s="238"/>
      <c r="YY13" s="238"/>
      <c r="YZ13" s="238"/>
      <c r="ZA13" s="238"/>
      <c r="ZB13" s="238"/>
      <c r="ZC13" s="238"/>
      <c r="ZD13" s="238"/>
      <c r="ZE13" s="238"/>
      <c r="ZF13" s="238"/>
      <c r="ZG13" s="238"/>
      <c r="ZH13" s="238"/>
      <c r="ZI13" s="238"/>
      <c r="ZJ13" s="238"/>
      <c r="ZK13" s="238"/>
      <c r="ZL13" s="238"/>
      <c r="ZM13" s="238"/>
      <c r="ZN13" s="238"/>
      <c r="ZO13" s="238"/>
      <c r="ZP13" s="238"/>
      <c r="ZQ13" s="238"/>
      <c r="ZR13" s="238"/>
      <c r="ZS13" s="238"/>
      <c r="ZT13" s="238"/>
      <c r="ZU13" s="238"/>
      <c r="ZV13" s="238"/>
      <c r="ZW13" s="238"/>
      <c r="ZX13" s="238"/>
      <c r="ZY13" s="238"/>
      <c r="ZZ13" s="238"/>
      <c r="AAA13" s="238"/>
      <c r="AAB13" s="238"/>
      <c r="AAC13" s="238"/>
      <c r="AAD13" s="238"/>
      <c r="AAE13" s="238"/>
      <c r="AAF13" s="238"/>
      <c r="AAG13" s="238"/>
      <c r="AAH13" s="238"/>
      <c r="AAI13" s="238"/>
      <c r="AAJ13" s="238"/>
      <c r="AAK13" s="238"/>
      <c r="AAL13" s="238"/>
      <c r="AAM13" s="238"/>
      <c r="AAN13" s="238"/>
      <c r="AAO13" s="238"/>
      <c r="AAP13" s="238"/>
      <c r="AAQ13" s="238"/>
      <c r="AAR13" s="238"/>
      <c r="AAS13" s="238"/>
      <c r="AAT13" s="238"/>
      <c r="AAU13" s="238"/>
      <c r="AAV13" s="238"/>
      <c r="AAW13" s="238"/>
      <c r="AAX13" s="238"/>
      <c r="AAY13" s="238"/>
      <c r="AAZ13" s="238"/>
      <c r="ABA13" s="238"/>
      <c r="ABB13" s="238"/>
      <c r="ABC13" s="238"/>
      <c r="ABD13" s="238"/>
      <c r="ABE13" s="238"/>
      <c r="ABF13" s="238"/>
      <c r="ABG13" s="238"/>
      <c r="ABH13" s="238"/>
      <c r="ABI13" s="238"/>
      <c r="ABJ13" s="238"/>
      <c r="ABK13" s="238"/>
      <c r="ABL13" s="238"/>
      <c r="ABM13" s="238"/>
      <c r="ABN13" s="238"/>
      <c r="ABO13" s="238"/>
      <c r="ABP13" s="238"/>
      <c r="ABQ13" s="238"/>
      <c r="ABR13" s="238"/>
      <c r="ABS13" s="238"/>
      <c r="ABT13" s="238"/>
      <c r="ABU13" s="238"/>
      <c r="ABV13" s="238"/>
      <c r="ABW13" s="238"/>
      <c r="ABX13" s="238"/>
      <c r="ABY13" s="238"/>
      <c r="ABZ13" s="238"/>
      <c r="ACA13" s="238"/>
      <c r="ACB13" s="238"/>
      <c r="ACC13" s="238"/>
      <c r="ACD13" s="238"/>
      <c r="ACE13" s="238"/>
      <c r="ACF13" s="238"/>
      <c r="ACG13" s="238"/>
      <c r="ACH13" s="238"/>
      <c r="ACI13" s="238"/>
      <c r="ACJ13" s="238"/>
      <c r="ACK13" s="238"/>
      <c r="ACL13" s="238"/>
      <c r="ACM13" s="238"/>
      <c r="ACN13" s="238"/>
      <c r="ACO13" s="238"/>
      <c r="ACP13" s="238"/>
      <c r="ACQ13" s="238"/>
      <c r="ACR13" s="238"/>
      <c r="ACS13" s="238"/>
      <c r="ACT13" s="238"/>
      <c r="ACU13" s="238"/>
      <c r="ACV13" s="238"/>
      <c r="ACW13" s="238"/>
      <c r="ACX13" s="238"/>
      <c r="ACY13" s="238"/>
      <c r="ACZ13" s="238"/>
      <c r="ADA13" s="238"/>
      <c r="ADB13" s="238"/>
      <c r="ADC13" s="238"/>
      <c r="ADD13" s="238"/>
      <c r="ADE13" s="238"/>
      <c r="ADF13" s="238"/>
      <c r="ADG13" s="238"/>
      <c r="ADH13" s="238"/>
      <c r="ADI13" s="238"/>
      <c r="ADJ13" s="238"/>
      <c r="ADK13" s="238"/>
      <c r="ADL13" s="238"/>
      <c r="ADM13" s="238"/>
      <c r="ADN13" s="238"/>
      <c r="ADO13" s="238"/>
      <c r="ADP13" s="238"/>
      <c r="ADQ13" s="238"/>
      <c r="ADR13" s="238"/>
      <c r="ADS13" s="238"/>
      <c r="ADT13" s="238"/>
      <c r="ADU13" s="238"/>
      <c r="ADV13" s="238"/>
      <c r="ADW13" s="238"/>
      <c r="ADX13" s="238"/>
      <c r="ADY13" s="238"/>
      <c r="ADZ13" s="238"/>
      <c r="AEA13" s="238"/>
      <c r="AEB13" s="238"/>
      <c r="AEC13" s="238"/>
      <c r="AED13" s="238"/>
      <c r="AEE13" s="238"/>
      <c r="AEF13" s="238"/>
      <c r="AEG13" s="238"/>
      <c r="AEH13" s="238"/>
      <c r="AEI13" s="238"/>
      <c r="AEJ13" s="238"/>
      <c r="AEK13" s="238"/>
      <c r="AEL13" s="238"/>
      <c r="AEM13" s="238"/>
      <c r="AEN13" s="238"/>
      <c r="AEO13" s="238"/>
      <c r="AEP13" s="238"/>
      <c r="AEQ13" s="238"/>
      <c r="AER13" s="238"/>
      <c r="AES13" s="238"/>
      <c r="AET13" s="238"/>
      <c r="AEU13" s="238"/>
      <c r="AEV13" s="238"/>
      <c r="AEW13" s="238"/>
      <c r="AEX13" s="238"/>
      <c r="AEY13" s="238"/>
      <c r="AEZ13" s="238"/>
      <c r="AFA13" s="238"/>
      <c r="AFB13" s="238"/>
      <c r="AFC13" s="238"/>
      <c r="AFD13" s="238"/>
      <c r="AFE13" s="238"/>
      <c r="AFF13" s="238"/>
      <c r="AFG13" s="238"/>
      <c r="AFH13" s="238"/>
      <c r="AFI13" s="238"/>
      <c r="AFJ13" s="238"/>
      <c r="AFK13" s="238"/>
      <c r="AFL13" s="238"/>
      <c r="AFM13" s="238"/>
      <c r="AFN13" s="238"/>
      <c r="AFO13" s="238"/>
      <c r="AFP13" s="238"/>
      <c r="AFQ13" s="238"/>
      <c r="AFR13" s="238"/>
      <c r="AFS13" s="238"/>
      <c r="AFT13" s="238"/>
      <c r="AFU13" s="238"/>
      <c r="AFV13" s="238"/>
      <c r="AFW13" s="238"/>
      <c r="AFX13" s="238"/>
      <c r="AFY13" s="238"/>
      <c r="AFZ13" s="238"/>
      <c r="AGA13" s="238"/>
      <c r="AGB13" s="238"/>
      <c r="AGC13" s="238"/>
      <c r="AGD13" s="238"/>
      <c r="AGE13" s="238"/>
      <c r="AGF13" s="238"/>
      <c r="AGG13" s="238"/>
      <c r="AGH13" s="238"/>
      <c r="AGI13" s="238"/>
      <c r="AGJ13" s="238"/>
      <c r="AGK13" s="238"/>
      <c r="AGL13" s="238"/>
      <c r="AGM13" s="238"/>
      <c r="AGN13" s="238"/>
      <c r="AGO13" s="238"/>
      <c r="AGP13" s="238"/>
      <c r="AGQ13" s="238"/>
      <c r="AGR13" s="238"/>
      <c r="AGS13" s="238"/>
      <c r="AGT13" s="238"/>
      <c r="AGU13" s="238"/>
      <c r="AGV13" s="238"/>
      <c r="AGW13" s="238"/>
      <c r="AGX13" s="238"/>
      <c r="AGY13" s="238"/>
      <c r="AGZ13" s="238"/>
      <c r="AHA13" s="238"/>
      <c r="AHB13" s="238"/>
      <c r="AHC13" s="238"/>
      <c r="AHD13" s="238"/>
      <c r="AHE13" s="238"/>
      <c r="AHF13" s="238"/>
      <c r="AHG13" s="238"/>
      <c r="AHH13" s="238"/>
      <c r="AHI13" s="238"/>
      <c r="AHJ13" s="238"/>
      <c r="AHK13" s="238"/>
      <c r="AHL13" s="238"/>
      <c r="AHM13" s="238"/>
      <c r="AHN13" s="238"/>
      <c r="AHO13" s="238"/>
      <c r="AHP13" s="238"/>
      <c r="AHQ13" s="238"/>
      <c r="AHR13" s="238"/>
      <c r="AHS13" s="238"/>
      <c r="AHT13" s="238"/>
      <c r="AHU13" s="238"/>
      <c r="AHV13" s="238"/>
      <c r="AHW13" s="238"/>
      <c r="AHX13" s="238"/>
      <c r="AHY13" s="238"/>
      <c r="AHZ13" s="238"/>
      <c r="AIA13" s="238"/>
      <c r="AIB13" s="238"/>
      <c r="AIC13" s="238"/>
      <c r="AID13" s="238"/>
      <c r="AIE13" s="238"/>
      <c r="AIF13" s="238"/>
      <c r="AIG13" s="238"/>
      <c r="AIH13" s="238"/>
      <c r="AII13" s="238"/>
      <c r="AIJ13" s="238"/>
      <c r="AIK13" s="238"/>
      <c r="AIL13" s="238"/>
      <c r="AIM13" s="238"/>
      <c r="AIN13" s="238"/>
      <c r="AIO13" s="238"/>
      <c r="AIP13" s="238"/>
      <c r="AIQ13" s="238"/>
      <c r="AIR13" s="238"/>
      <c r="AIS13" s="238"/>
      <c r="AIT13" s="238"/>
      <c r="AIU13" s="238"/>
      <c r="AIV13" s="238"/>
      <c r="AIW13" s="238"/>
      <c r="AIX13" s="238"/>
      <c r="AIY13" s="238"/>
      <c r="AIZ13" s="238"/>
      <c r="AJA13" s="238"/>
      <c r="AJB13" s="238"/>
      <c r="AJC13" s="238"/>
      <c r="AJD13" s="238"/>
      <c r="AJE13" s="238"/>
      <c r="AJF13" s="238"/>
      <c r="AJG13" s="238"/>
      <c r="AJH13" s="238"/>
      <c r="AJI13" s="238"/>
      <c r="AJJ13" s="238"/>
      <c r="AJK13" s="238"/>
      <c r="AJL13" s="238"/>
      <c r="AJM13" s="238"/>
      <c r="AJN13" s="238"/>
      <c r="AJO13" s="238"/>
      <c r="AJP13" s="238"/>
      <c r="AJQ13" s="238"/>
      <c r="AJR13" s="238"/>
      <c r="AJS13" s="238"/>
      <c r="AJT13" s="238"/>
      <c r="AJU13" s="238"/>
      <c r="AJV13" s="238"/>
      <c r="AJW13" s="238"/>
      <c r="AJX13" s="238"/>
      <c r="AJY13" s="238"/>
      <c r="AJZ13" s="238"/>
      <c r="AKA13" s="238"/>
      <c r="AKB13" s="238"/>
      <c r="AKC13" s="238"/>
      <c r="AKD13" s="238"/>
      <c r="AKE13" s="238"/>
      <c r="AKF13" s="238"/>
      <c r="AKG13" s="238"/>
      <c r="AKH13" s="238"/>
      <c r="AKI13" s="238"/>
      <c r="AKJ13" s="238"/>
      <c r="AKK13" s="238"/>
      <c r="AKL13" s="238"/>
      <c r="AKM13" s="238"/>
      <c r="AKN13" s="238"/>
      <c r="AKO13" s="238"/>
      <c r="AKP13" s="238"/>
    </row>
    <row r="14" spans="1:978" ht="25.5" x14ac:dyDescent="0.25">
      <c r="A14" s="304"/>
      <c r="B14" s="304"/>
      <c r="C14" s="241"/>
      <c r="D14" s="307"/>
      <c r="E14" s="268"/>
      <c r="F14" s="12">
        <v>540098</v>
      </c>
      <c r="G14" s="30" t="s">
        <v>318</v>
      </c>
      <c r="H14" s="30" t="s">
        <v>319</v>
      </c>
      <c r="I14" s="242"/>
      <c r="J14" s="95">
        <v>30</v>
      </c>
      <c r="K14" s="269"/>
      <c r="L14" s="290"/>
      <c r="M14" s="242"/>
      <c r="N14" s="12">
        <v>87</v>
      </c>
      <c r="O14" s="12">
        <v>53</v>
      </c>
      <c r="P14" s="12">
        <v>40</v>
      </c>
      <c r="Q14" s="12">
        <v>34</v>
      </c>
      <c r="R14" s="12">
        <v>43</v>
      </c>
      <c r="S14" s="12">
        <v>101</v>
      </c>
      <c r="T14" s="12">
        <v>261</v>
      </c>
      <c r="U14" s="12">
        <v>439</v>
      </c>
      <c r="V14" s="12">
        <v>503</v>
      </c>
      <c r="W14" s="12">
        <v>467</v>
      </c>
      <c r="X14" s="12">
        <v>508</v>
      </c>
      <c r="Y14" s="12">
        <v>532</v>
      </c>
      <c r="Z14" s="12">
        <v>544</v>
      </c>
      <c r="AA14" s="12">
        <v>526</v>
      </c>
      <c r="AB14" s="12">
        <v>634</v>
      </c>
      <c r="AC14" s="12">
        <v>689</v>
      </c>
      <c r="AD14" s="12">
        <v>643</v>
      </c>
      <c r="AE14" s="12">
        <v>621</v>
      </c>
      <c r="AF14" s="12">
        <v>491</v>
      </c>
      <c r="AG14" s="12">
        <v>446</v>
      </c>
      <c r="AH14" s="12">
        <v>371</v>
      </c>
      <c r="AI14" s="12">
        <v>275</v>
      </c>
      <c r="AJ14" s="12">
        <v>201</v>
      </c>
      <c r="AK14" s="12">
        <v>149</v>
      </c>
      <c r="AL14" s="12">
        <v>8230</v>
      </c>
      <c r="AM14" s="268"/>
      <c r="AN14" s="262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62"/>
      <c r="BH14" s="262"/>
      <c r="BI14" s="262"/>
      <c r="BJ14" s="262"/>
      <c r="BK14" s="262"/>
      <c r="BL14" s="241"/>
      <c r="BM14" s="241"/>
      <c r="BN14" s="241"/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/>
      <c r="CA14" s="241"/>
      <c r="CB14" s="241"/>
      <c r="CC14" s="241"/>
      <c r="CD14" s="241"/>
      <c r="CE14" s="241"/>
      <c r="CF14" s="241"/>
      <c r="CG14" s="241"/>
      <c r="CH14" s="241"/>
      <c r="CI14" s="241"/>
      <c r="CJ14" s="241"/>
      <c r="CK14" s="241"/>
      <c r="CL14" s="241"/>
      <c r="CM14" s="241"/>
      <c r="CN14" s="241"/>
      <c r="CO14" s="241"/>
      <c r="CP14" s="241"/>
      <c r="CQ14" s="241"/>
      <c r="CR14" s="241"/>
      <c r="CS14" s="241"/>
      <c r="CT14" s="241"/>
      <c r="CU14" s="241"/>
      <c r="CV14" s="241"/>
      <c r="CW14" s="241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1"/>
      <c r="DW14" s="241"/>
      <c r="DX14" s="241"/>
      <c r="DY14" s="241"/>
      <c r="DZ14" s="241"/>
      <c r="EA14" s="241"/>
      <c r="EB14" s="241"/>
      <c r="EC14" s="241"/>
      <c r="ED14" s="241"/>
      <c r="EE14" s="252"/>
      <c r="EF14" s="238"/>
      <c r="EG14" s="238"/>
      <c r="EH14" s="238"/>
      <c r="EI14" s="238"/>
      <c r="EJ14" s="238"/>
      <c r="EK14" s="238"/>
      <c r="EL14" s="238"/>
      <c r="EM14" s="238"/>
      <c r="EN14" s="238"/>
      <c r="EO14" s="238"/>
      <c r="EP14" s="238"/>
      <c r="EQ14" s="238"/>
      <c r="ER14" s="238"/>
      <c r="ES14" s="238"/>
      <c r="ET14" s="238"/>
      <c r="EU14" s="238"/>
      <c r="EV14" s="238"/>
      <c r="EW14" s="238"/>
      <c r="EX14" s="238"/>
      <c r="EY14" s="238"/>
      <c r="EZ14" s="238"/>
      <c r="FA14" s="238"/>
      <c r="FB14" s="238"/>
      <c r="FC14" s="238"/>
      <c r="FD14" s="238"/>
      <c r="FE14" s="238"/>
      <c r="FF14" s="238"/>
      <c r="FG14" s="238"/>
      <c r="FH14" s="238"/>
      <c r="FI14" s="238"/>
      <c r="FJ14" s="238"/>
      <c r="FK14" s="238"/>
      <c r="FL14" s="238"/>
      <c r="FM14" s="238"/>
      <c r="FN14" s="238"/>
      <c r="FO14" s="238"/>
      <c r="FP14" s="238"/>
      <c r="FQ14" s="238"/>
      <c r="FR14" s="238"/>
      <c r="FS14" s="238"/>
      <c r="FT14" s="238"/>
      <c r="FU14" s="238"/>
      <c r="FV14" s="238"/>
      <c r="FW14" s="238"/>
      <c r="FX14" s="238"/>
      <c r="FY14" s="238"/>
      <c r="FZ14" s="238"/>
      <c r="GA14" s="238"/>
      <c r="GB14" s="238"/>
      <c r="GC14" s="238"/>
      <c r="GD14" s="238"/>
      <c r="GE14" s="238"/>
      <c r="GF14" s="238"/>
      <c r="GG14" s="238"/>
      <c r="GH14" s="238"/>
      <c r="GI14" s="238"/>
      <c r="GJ14" s="238"/>
      <c r="GK14" s="238"/>
      <c r="GL14" s="238"/>
      <c r="GM14" s="238"/>
      <c r="GN14" s="238"/>
      <c r="GO14" s="238"/>
      <c r="GP14" s="238"/>
      <c r="GQ14" s="238"/>
      <c r="GR14" s="238"/>
      <c r="GS14" s="238"/>
      <c r="GT14" s="238"/>
      <c r="GU14" s="238"/>
      <c r="GV14" s="238"/>
      <c r="GW14" s="238"/>
      <c r="GX14" s="238"/>
      <c r="GY14" s="238"/>
      <c r="GZ14" s="238"/>
      <c r="HA14" s="238"/>
      <c r="HB14" s="238"/>
      <c r="HC14" s="238"/>
      <c r="HD14" s="238"/>
      <c r="HE14" s="238"/>
      <c r="HF14" s="238"/>
      <c r="HG14" s="238"/>
      <c r="HH14" s="238"/>
      <c r="HI14" s="238"/>
      <c r="HJ14" s="238"/>
      <c r="HK14" s="238"/>
      <c r="HL14" s="238"/>
      <c r="HM14" s="238"/>
      <c r="HN14" s="238"/>
      <c r="HO14" s="238"/>
      <c r="HP14" s="238"/>
      <c r="HQ14" s="238"/>
      <c r="HR14" s="238"/>
      <c r="HS14" s="238"/>
      <c r="HT14" s="238"/>
      <c r="HU14" s="238"/>
      <c r="HV14" s="238"/>
      <c r="HW14" s="238"/>
      <c r="HX14" s="238"/>
      <c r="HY14" s="238"/>
      <c r="HZ14" s="238"/>
      <c r="IA14" s="238"/>
      <c r="IB14" s="238"/>
      <c r="IC14" s="238"/>
      <c r="ID14" s="238"/>
      <c r="IE14" s="238"/>
      <c r="IF14" s="238"/>
      <c r="IG14" s="238"/>
      <c r="IH14" s="238"/>
      <c r="II14" s="238"/>
      <c r="IJ14" s="238"/>
      <c r="IK14" s="238"/>
      <c r="IL14" s="238"/>
      <c r="IM14" s="238"/>
      <c r="IN14" s="238"/>
      <c r="IO14" s="238"/>
      <c r="IP14" s="238"/>
      <c r="IQ14" s="238"/>
      <c r="IR14" s="238"/>
      <c r="IS14" s="238"/>
      <c r="IT14" s="238"/>
      <c r="IU14" s="238"/>
      <c r="IV14" s="238"/>
      <c r="IW14" s="238"/>
      <c r="IX14" s="238"/>
      <c r="IY14" s="238"/>
      <c r="IZ14" s="238"/>
      <c r="JA14" s="238"/>
      <c r="JB14" s="238"/>
      <c r="JC14" s="238"/>
      <c r="JD14" s="238"/>
      <c r="JE14" s="238"/>
      <c r="JF14" s="238"/>
      <c r="JG14" s="238"/>
      <c r="JH14" s="238"/>
      <c r="JI14" s="238"/>
      <c r="JJ14" s="238"/>
      <c r="JK14" s="238"/>
      <c r="JL14" s="238"/>
      <c r="JM14" s="238"/>
      <c r="JN14" s="238"/>
      <c r="JO14" s="238"/>
      <c r="JP14" s="238"/>
      <c r="JQ14" s="238"/>
      <c r="JR14" s="238"/>
      <c r="JS14" s="238"/>
      <c r="JT14" s="238"/>
      <c r="JU14" s="238"/>
      <c r="JV14" s="238"/>
      <c r="JW14" s="238"/>
      <c r="JX14" s="238"/>
      <c r="JY14" s="238"/>
      <c r="JZ14" s="238"/>
      <c r="KA14" s="238"/>
      <c r="KB14" s="238"/>
      <c r="KC14" s="238"/>
      <c r="KD14" s="238"/>
      <c r="KE14" s="238"/>
      <c r="KF14" s="238"/>
      <c r="KG14" s="238"/>
      <c r="KH14" s="238"/>
      <c r="KI14" s="238"/>
      <c r="KJ14" s="238"/>
      <c r="KK14" s="238"/>
      <c r="KL14" s="238"/>
      <c r="KM14" s="238"/>
      <c r="KN14" s="238"/>
      <c r="KO14" s="238"/>
      <c r="KP14" s="238"/>
      <c r="KQ14" s="238"/>
      <c r="KR14" s="238"/>
      <c r="KS14" s="238"/>
      <c r="KT14" s="238"/>
      <c r="KU14" s="238"/>
      <c r="KV14" s="238"/>
      <c r="KW14" s="238"/>
      <c r="KX14" s="238"/>
      <c r="KY14" s="238"/>
      <c r="KZ14" s="238"/>
      <c r="LA14" s="238"/>
      <c r="LB14" s="238"/>
      <c r="LC14" s="238"/>
      <c r="LD14" s="238"/>
      <c r="LE14" s="238"/>
      <c r="LF14" s="238"/>
      <c r="LG14" s="238"/>
      <c r="LH14" s="238"/>
      <c r="LI14" s="238"/>
      <c r="LJ14" s="238"/>
      <c r="LK14" s="238"/>
      <c r="LL14" s="238"/>
      <c r="LM14" s="238"/>
      <c r="LN14" s="238"/>
      <c r="LO14" s="238"/>
      <c r="LP14" s="238"/>
      <c r="LQ14" s="238"/>
      <c r="LR14" s="238"/>
      <c r="LS14" s="238"/>
      <c r="LT14" s="238"/>
      <c r="LU14" s="238"/>
      <c r="LV14" s="238"/>
      <c r="LW14" s="238"/>
      <c r="LX14" s="238"/>
      <c r="LY14" s="238"/>
      <c r="LZ14" s="238"/>
      <c r="MA14" s="238"/>
      <c r="MB14" s="238"/>
      <c r="MC14" s="238"/>
      <c r="MD14" s="238"/>
      <c r="ME14" s="238"/>
      <c r="MF14" s="238"/>
      <c r="MG14" s="238"/>
      <c r="MH14" s="238"/>
      <c r="MI14" s="238"/>
      <c r="MJ14" s="238"/>
      <c r="MK14" s="238"/>
      <c r="ML14" s="238"/>
      <c r="MM14" s="238"/>
      <c r="MN14" s="238"/>
      <c r="MO14" s="238"/>
      <c r="MP14" s="238"/>
      <c r="MQ14" s="238"/>
      <c r="MR14" s="238"/>
      <c r="MS14" s="238"/>
      <c r="MT14" s="238"/>
      <c r="MU14" s="238"/>
      <c r="MV14" s="238"/>
      <c r="MW14" s="238"/>
      <c r="MX14" s="238"/>
      <c r="MY14" s="238"/>
      <c r="MZ14" s="238"/>
      <c r="NA14" s="238"/>
      <c r="NB14" s="238"/>
      <c r="NC14" s="238"/>
      <c r="ND14" s="238"/>
      <c r="NE14" s="238"/>
      <c r="NF14" s="238"/>
      <c r="NG14" s="238"/>
      <c r="NH14" s="238"/>
      <c r="NI14" s="238"/>
      <c r="NJ14" s="238"/>
      <c r="NK14" s="238"/>
      <c r="NL14" s="238"/>
      <c r="NM14" s="238"/>
      <c r="NN14" s="238"/>
      <c r="NO14" s="238"/>
      <c r="NP14" s="238"/>
      <c r="NQ14" s="238"/>
      <c r="NR14" s="238"/>
      <c r="NS14" s="238"/>
      <c r="NT14" s="238"/>
      <c r="NU14" s="238"/>
      <c r="NV14" s="238"/>
      <c r="NW14" s="238"/>
      <c r="NX14" s="238"/>
      <c r="NY14" s="238"/>
      <c r="NZ14" s="238"/>
      <c r="OA14" s="238"/>
      <c r="OB14" s="238"/>
      <c r="OC14" s="238"/>
      <c r="OD14" s="238"/>
      <c r="OE14" s="238"/>
      <c r="OF14" s="238"/>
      <c r="OG14" s="238"/>
      <c r="OH14" s="238"/>
      <c r="OI14" s="238"/>
      <c r="OJ14" s="238"/>
      <c r="OK14" s="238"/>
      <c r="OL14" s="238"/>
      <c r="OM14" s="238"/>
      <c r="ON14" s="238"/>
      <c r="OO14" s="238"/>
      <c r="OP14" s="238"/>
      <c r="OQ14" s="238"/>
      <c r="OR14" s="238"/>
      <c r="OS14" s="238"/>
      <c r="OT14" s="238"/>
      <c r="OU14" s="238"/>
      <c r="OV14" s="238"/>
      <c r="OW14" s="238"/>
      <c r="OX14" s="238"/>
      <c r="OY14" s="238"/>
      <c r="OZ14" s="238"/>
      <c r="PA14" s="238"/>
      <c r="PB14" s="238"/>
      <c r="PC14" s="238"/>
      <c r="PD14" s="238"/>
      <c r="PE14" s="238"/>
      <c r="PF14" s="238"/>
      <c r="PG14" s="238"/>
      <c r="PH14" s="238"/>
      <c r="PI14" s="238"/>
      <c r="PJ14" s="238"/>
      <c r="PK14" s="238"/>
      <c r="PL14" s="238"/>
      <c r="PM14" s="238"/>
      <c r="PN14" s="238"/>
      <c r="PO14" s="238"/>
      <c r="PP14" s="238"/>
      <c r="PQ14" s="238"/>
      <c r="PR14" s="238"/>
      <c r="PS14" s="238"/>
      <c r="PT14" s="238"/>
      <c r="PU14" s="238"/>
      <c r="PV14" s="238"/>
      <c r="PW14" s="238"/>
      <c r="PX14" s="238"/>
      <c r="PY14" s="238"/>
      <c r="PZ14" s="238"/>
      <c r="QA14" s="238"/>
      <c r="QB14" s="238"/>
      <c r="QC14" s="238"/>
      <c r="QD14" s="238"/>
      <c r="QE14" s="238"/>
      <c r="QF14" s="238"/>
      <c r="QG14" s="238"/>
      <c r="QH14" s="238"/>
      <c r="QI14" s="238"/>
      <c r="QJ14" s="238"/>
      <c r="QK14" s="238"/>
      <c r="QL14" s="238"/>
      <c r="QM14" s="238"/>
      <c r="QN14" s="238"/>
      <c r="QO14" s="238"/>
      <c r="QP14" s="238"/>
      <c r="QQ14" s="238"/>
      <c r="QR14" s="238"/>
      <c r="QS14" s="238"/>
      <c r="QT14" s="238"/>
      <c r="QU14" s="238"/>
      <c r="QV14" s="238"/>
      <c r="QW14" s="238"/>
      <c r="QX14" s="238"/>
      <c r="QY14" s="238"/>
      <c r="QZ14" s="238"/>
      <c r="RA14" s="238"/>
      <c r="RB14" s="238"/>
      <c r="RC14" s="238"/>
      <c r="RD14" s="238"/>
      <c r="RE14" s="238"/>
      <c r="RF14" s="238"/>
      <c r="RG14" s="238"/>
      <c r="RH14" s="238"/>
      <c r="RI14" s="238"/>
      <c r="RJ14" s="238"/>
      <c r="RK14" s="238"/>
      <c r="RL14" s="238"/>
      <c r="RM14" s="238"/>
      <c r="RN14" s="238"/>
      <c r="RO14" s="238"/>
      <c r="RP14" s="238"/>
      <c r="RQ14" s="238"/>
      <c r="RR14" s="238"/>
      <c r="RS14" s="238"/>
      <c r="RT14" s="238"/>
      <c r="RU14" s="238"/>
      <c r="RV14" s="238"/>
      <c r="RW14" s="238"/>
      <c r="RX14" s="238"/>
      <c r="RY14" s="238"/>
      <c r="RZ14" s="238"/>
      <c r="SA14" s="238"/>
      <c r="SB14" s="238"/>
      <c r="SC14" s="238"/>
      <c r="SD14" s="238"/>
      <c r="SE14" s="238"/>
      <c r="SF14" s="238"/>
      <c r="SG14" s="238"/>
      <c r="SH14" s="238"/>
      <c r="SI14" s="238"/>
      <c r="SJ14" s="238"/>
      <c r="SK14" s="238"/>
      <c r="SL14" s="238"/>
      <c r="SM14" s="238"/>
      <c r="SN14" s="238"/>
      <c r="SO14" s="238"/>
      <c r="SP14" s="238"/>
      <c r="SQ14" s="238"/>
      <c r="SR14" s="238"/>
      <c r="SS14" s="238"/>
      <c r="ST14" s="238"/>
      <c r="SU14" s="238"/>
      <c r="SV14" s="238"/>
      <c r="SW14" s="238"/>
      <c r="SX14" s="238"/>
      <c r="SY14" s="238"/>
      <c r="SZ14" s="238"/>
      <c r="TA14" s="238"/>
      <c r="TB14" s="238"/>
      <c r="TC14" s="238"/>
      <c r="TD14" s="238"/>
      <c r="TE14" s="238"/>
      <c r="TF14" s="238"/>
      <c r="TG14" s="238"/>
      <c r="TH14" s="238"/>
      <c r="TI14" s="238"/>
      <c r="TJ14" s="238"/>
      <c r="TK14" s="238"/>
      <c r="TL14" s="238"/>
      <c r="TM14" s="238"/>
      <c r="TN14" s="238"/>
      <c r="TO14" s="238"/>
      <c r="TP14" s="238"/>
      <c r="TQ14" s="238"/>
      <c r="TR14" s="238"/>
      <c r="TS14" s="238"/>
      <c r="TT14" s="238"/>
      <c r="TU14" s="238"/>
      <c r="TV14" s="238"/>
      <c r="TW14" s="238"/>
      <c r="TX14" s="238"/>
      <c r="TY14" s="238"/>
      <c r="TZ14" s="238"/>
      <c r="UA14" s="238"/>
      <c r="UB14" s="238"/>
      <c r="UC14" s="238"/>
      <c r="UD14" s="238"/>
      <c r="UE14" s="238"/>
      <c r="UF14" s="238"/>
      <c r="UG14" s="238"/>
      <c r="UH14" s="238"/>
      <c r="UI14" s="238"/>
      <c r="UJ14" s="238"/>
      <c r="UK14" s="238"/>
      <c r="UL14" s="238"/>
      <c r="UM14" s="238"/>
      <c r="UN14" s="238"/>
      <c r="UO14" s="238"/>
      <c r="UP14" s="238"/>
      <c r="UQ14" s="238"/>
      <c r="UR14" s="238"/>
      <c r="US14" s="238"/>
      <c r="UT14" s="238"/>
      <c r="UU14" s="238"/>
      <c r="UV14" s="238"/>
      <c r="UW14" s="238"/>
      <c r="UX14" s="238"/>
      <c r="UY14" s="238"/>
      <c r="UZ14" s="238"/>
      <c r="VA14" s="238"/>
      <c r="VB14" s="238"/>
      <c r="VC14" s="238"/>
      <c r="VD14" s="238"/>
      <c r="VE14" s="238"/>
      <c r="VF14" s="238"/>
      <c r="VG14" s="238"/>
      <c r="VH14" s="238"/>
      <c r="VI14" s="238"/>
      <c r="VJ14" s="238"/>
      <c r="VK14" s="238"/>
      <c r="VL14" s="238"/>
      <c r="VM14" s="238"/>
      <c r="VN14" s="238"/>
      <c r="VO14" s="238"/>
      <c r="VP14" s="238"/>
      <c r="VQ14" s="238"/>
      <c r="VR14" s="238"/>
      <c r="VS14" s="238"/>
      <c r="VT14" s="238"/>
      <c r="VU14" s="238"/>
      <c r="VV14" s="238"/>
      <c r="VW14" s="238"/>
      <c r="VX14" s="238"/>
      <c r="VY14" s="238"/>
      <c r="VZ14" s="238"/>
      <c r="WA14" s="238"/>
      <c r="WB14" s="238"/>
      <c r="WC14" s="238"/>
      <c r="WD14" s="238"/>
      <c r="WE14" s="238"/>
      <c r="WF14" s="238"/>
      <c r="WG14" s="238"/>
      <c r="WH14" s="238"/>
      <c r="WI14" s="238"/>
      <c r="WJ14" s="238"/>
      <c r="WK14" s="238"/>
      <c r="WL14" s="238"/>
      <c r="WM14" s="238"/>
      <c r="WN14" s="238"/>
      <c r="WO14" s="238"/>
      <c r="WP14" s="238"/>
      <c r="WQ14" s="238"/>
      <c r="WR14" s="238"/>
      <c r="WS14" s="238"/>
      <c r="WT14" s="238"/>
      <c r="WU14" s="238"/>
      <c r="WV14" s="238"/>
      <c r="WW14" s="238"/>
      <c r="WX14" s="238"/>
      <c r="WY14" s="238"/>
      <c r="WZ14" s="238"/>
      <c r="XA14" s="238"/>
      <c r="XB14" s="238"/>
      <c r="XC14" s="238"/>
      <c r="XD14" s="238"/>
      <c r="XE14" s="238"/>
      <c r="XF14" s="238"/>
      <c r="XG14" s="238"/>
      <c r="XH14" s="238"/>
      <c r="XI14" s="238"/>
      <c r="XJ14" s="238"/>
      <c r="XK14" s="238"/>
      <c r="XL14" s="238"/>
      <c r="XM14" s="238"/>
      <c r="XN14" s="238"/>
      <c r="XO14" s="238"/>
      <c r="XP14" s="238"/>
      <c r="XQ14" s="238"/>
      <c r="XR14" s="238"/>
      <c r="XS14" s="238"/>
      <c r="XT14" s="238"/>
      <c r="XU14" s="238"/>
      <c r="XV14" s="238"/>
      <c r="XW14" s="238"/>
      <c r="XX14" s="238"/>
      <c r="XY14" s="238"/>
      <c r="XZ14" s="238"/>
      <c r="YA14" s="238"/>
      <c r="YB14" s="238"/>
      <c r="YC14" s="238"/>
      <c r="YD14" s="238"/>
      <c r="YE14" s="238"/>
      <c r="YF14" s="238"/>
      <c r="YG14" s="238"/>
      <c r="YH14" s="238"/>
      <c r="YI14" s="238"/>
      <c r="YJ14" s="238"/>
      <c r="YK14" s="238"/>
      <c r="YL14" s="238"/>
      <c r="YM14" s="238"/>
      <c r="YN14" s="238"/>
      <c r="YO14" s="238"/>
      <c r="YP14" s="238"/>
      <c r="YQ14" s="238"/>
      <c r="YR14" s="238"/>
      <c r="YS14" s="238"/>
      <c r="YT14" s="238"/>
      <c r="YU14" s="238"/>
      <c r="YV14" s="238"/>
      <c r="YW14" s="238"/>
      <c r="YX14" s="238"/>
      <c r="YY14" s="238"/>
      <c r="YZ14" s="238"/>
      <c r="ZA14" s="238"/>
      <c r="ZB14" s="238"/>
      <c r="ZC14" s="238"/>
      <c r="ZD14" s="238"/>
      <c r="ZE14" s="238"/>
      <c r="ZF14" s="238"/>
      <c r="ZG14" s="238"/>
      <c r="ZH14" s="238"/>
      <c r="ZI14" s="238"/>
      <c r="ZJ14" s="238"/>
      <c r="ZK14" s="238"/>
      <c r="ZL14" s="238"/>
      <c r="ZM14" s="238"/>
      <c r="ZN14" s="238"/>
      <c r="ZO14" s="238"/>
      <c r="ZP14" s="238"/>
      <c r="ZQ14" s="238"/>
      <c r="ZR14" s="238"/>
      <c r="ZS14" s="238"/>
      <c r="ZT14" s="238"/>
      <c r="ZU14" s="238"/>
      <c r="ZV14" s="238"/>
      <c r="ZW14" s="238"/>
      <c r="ZX14" s="238"/>
      <c r="ZY14" s="238"/>
      <c r="ZZ14" s="238"/>
      <c r="AAA14" s="238"/>
      <c r="AAB14" s="238"/>
      <c r="AAC14" s="238"/>
      <c r="AAD14" s="238"/>
      <c r="AAE14" s="238"/>
      <c r="AAF14" s="238"/>
      <c r="AAG14" s="238"/>
      <c r="AAH14" s="238"/>
      <c r="AAI14" s="238"/>
      <c r="AAJ14" s="238"/>
      <c r="AAK14" s="238"/>
      <c r="AAL14" s="238"/>
      <c r="AAM14" s="238"/>
      <c r="AAN14" s="238"/>
      <c r="AAO14" s="238"/>
      <c r="AAP14" s="238"/>
      <c r="AAQ14" s="238"/>
      <c r="AAR14" s="238"/>
      <c r="AAS14" s="238"/>
      <c r="AAT14" s="238"/>
      <c r="AAU14" s="238"/>
      <c r="AAV14" s="238"/>
      <c r="AAW14" s="238"/>
      <c r="AAX14" s="238"/>
      <c r="AAY14" s="238"/>
      <c r="AAZ14" s="238"/>
      <c r="ABA14" s="238"/>
      <c r="ABB14" s="238"/>
      <c r="ABC14" s="238"/>
      <c r="ABD14" s="238"/>
      <c r="ABE14" s="238"/>
      <c r="ABF14" s="238"/>
      <c r="ABG14" s="238"/>
      <c r="ABH14" s="238"/>
      <c r="ABI14" s="238"/>
      <c r="ABJ14" s="238"/>
      <c r="ABK14" s="238"/>
      <c r="ABL14" s="238"/>
      <c r="ABM14" s="238"/>
      <c r="ABN14" s="238"/>
      <c r="ABO14" s="238"/>
      <c r="ABP14" s="238"/>
      <c r="ABQ14" s="238"/>
      <c r="ABR14" s="238"/>
      <c r="ABS14" s="238"/>
      <c r="ABT14" s="238"/>
      <c r="ABU14" s="238"/>
      <c r="ABV14" s="238"/>
      <c r="ABW14" s="238"/>
      <c r="ABX14" s="238"/>
      <c r="ABY14" s="238"/>
      <c r="ABZ14" s="238"/>
      <c r="ACA14" s="238"/>
      <c r="ACB14" s="238"/>
      <c r="ACC14" s="238"/>
      <c r="ACD14" s="238"/>
      <c r="ACE14" s="238"/>
      <c r="ACF14" s="238"/>
      <c r="ACG14" s="238"/>
      <c r="ACH14" s="238"/>
      <c r="ACI14" s="238"/>
      <c r="ACJ14" s="238"/>
      <c r="ACK14" s="238"/>
      <c r="ACL14" s="238"/>
      <c r="ACM14" s="238"/>
      <c r="ACN14" s="238"/>
      <c r="ACO14" s="238"/>
      <c r="ACP14" s="238"/>
      <c r="ACQ14" s="238"/>
      <c r="ACR14" s="238"/>
      <c r="ACS14" s="238"/>
      <c r="ACT14" s="238"/>
      <c r="ACU14" s="238"/>
      <c r="ACV14" s="238"/>
      <c r="ACW14" s="238"/>
      <c r="ACX14" s="238"/>
      <c r="ACY14" s="238"/>
      <c r="ACZ14" s="238"/>
      <c r="ADA14" s="238"/>
      <c r="ADB14" s="238"/>
      <c r="ADC14" s="238"/>
      <c r="ADD14" s="238"/>
      <c r="ADE14" s="238"/>
      <c r="ADF14" s="238"/>
      <c r="ADG14" s="238"/>
      <c r="ADH14" s="238"/>
      <c r="ADI14" s="238"/>
      <c r="ADJ14" s="238"/>
      <c r="ADK14" s="238"/>
      <c r="ADL14" s="238"/>
      <c r="ADM14" s="238"/>
      <c r="ADN14" s="238"/>
      <c r="ADO14" s="238"/>
      <c r="ADP14" s="238"/>
      <c r="ADQ14" s="238"/>
      <c r="ADR14" s="238"/>
      <c r="ADS14" s="238"/>
      <c r="ADT14" s="238"/>
      <c r="ADU14" s="238"/>
      <c r="ADV14" s="238"/>
      <c r="ADW14" s="238"/>
      <c r="ADX14" s="238"/>
      <c r="ADY14" s="238"/>
      <c r="ADZ14" s="238"/>
      <c r="AEA14" s="238"/>
      <c r="AEB14" s="238"/>
      <c r="AEC14" s="238"/>
      <c r="AED14" s="238"/>
      <c r="AEE14" s="238"/>
      <c r="AEF14" s="238"/>
      <c r="AEG14" s="238"/>
      <c r="AEH14" s="238"/>
      <c r="AEI14" s="238"/>
      <c r="AEJ14" s="238"/>
      <c r="AEK14" s="238"/>
      <c r="AEL14" s="238"/>
      <c r="AEM14" s="238"/>
      <c r="AEN14" s="238"/>
      <c r="AEO14" s="238"/>
      <c r="AEP14" s="238"/>
      <c r="AEQ14" s="238"/>
      <c r="AER14" s="238"/>
      <c r="AES14" s="238"/>
      <c r="AET14" s="238"/>
      <c r="AEU14" s="238"/>
      <c r="AEV14" s="238"/>
      <c r="AEW14" s="238"/>
      <c r="AEX14" s="238"/>
      <c r="AEY14" s="238"/>
      <c r="AEZ14" s="238"/>
      <c r="AFA14" s="238"/>
      <c r="AFB14" s="238"/>
      <c r="AFC14" s="238"/>
      <c r="AFD14" s="238"/>
      <c r="AFE14" s="238"/>
      <c r="AFF14" s="238"/>
      <c r="AFG14" s="238"/>
      <c r="AFH14" s="238"/>
      <c r="AFI14" s="238"/>
      <c r="AFJ14" s="238"/>
      <c r="AFK14" s="238"/>
      <c r="AFL14" s="238"/>
      <c r="AFM14" s="238"/>
      <c r="AFN14" s="238"/>
      <c r="AFO14" s="238"/>
      <c r="AFP14" s="238"/>
      <c r="AFQ14" s="238"/>
      <c r="AFR14" s="238"/>
      <c r="AFS14" s="238"/>
      <c r="AFT14" s="238"/>
      <c r="AFU14" s="238"/>
      <c r="AFV14" s="238"/>
      <c r="AFW14" s="238"/>
      <c r="AFX14" s="238"/>
      <c r="AFY14" s="238"/>
      <c r="AFZ14" s="238"/>
      <c r="AGA14" s="238"/>
      <c r="AGB14" s="238"/>
      <c r="AGC14" s="238"/>
      <c r="AGD14" s="238"/>
      <c r="AGE14" s="238"/>
      <c r="AGF14" s="238"/>
      <c r="AGG14" s="238"/>
      <c r="AGH14" s="238"/>
      <c r="AGI14" s="238"/>
      <c r="AGJ14" s="238"/>
      <c r="AGK14" s="238"/>
      <c r="AGL14" s="238"/>
      <c r="AGM14" s="238"/>
      <c r="AGN14" s="238"/>
      <c r="AGO14" s="238"/>
      <c r="AGP14" s="238"/>
      <c r="AGQ14" s="238"/>
      <c r="AGR14" s="238"/>
      <c r="AGS14" s="238"/>
      <c r="AGT14" s="238"/>
      <c r="AGU14" s="238"/>
      <c r="AGV14" s="238"/>
      <c r="AGW14" s="238"/>
      <c r="AGX14" s="238"/>
      <c r="AGY14" s="238"/>
      <c r="AGZ14" s="238"/>
      <c r="AHA14" s="238"/>
      <c r="AHB14" s="238"/>
      <c r="AHC14" s="238"/>
      <c r="AHD14" s="238"/>
      <c r="AHE14" s="238"/>
      <c r="AHF14" s="238"/>
      <c r="AHG14" s="238"/>
      <c r="AHH14" s="238"/>
      <c r="AHI14" s="238"/>
      <c r="AHJ14" s="238"/>
      <c r="AHK14" s="238"/>
      <c r="AHL14" s="238"/>
      <c r="AHM14" s="238"/>
      <c r="AHN14" s="238"/>
      <c r="AHO14" s="238"/>
      <c r="AHP14" s="238"/>
      <c r="AHQ14" s="238"/>
      <c r="AHR14" s="238"/>
      <c r="AHS14" s="238"/>
      <c r="AHT14" s="238"/>
      <c r="AHU14" s="238"/>
      <c r="AHV14" s="238"/>
      <c r="AHW14" s="238"/>
      <c r="AHX14" s="238"/>
      <c r="AHY14" s="238"/>
      <c r="AHZ14" s="238"/>
      <c r="AIA14" s="238"/>
      <c r="AIB14" s="238"/>
      <c r="AIC14" s="238"/>
      <c r="AID14" s="238"/>
      <c r="AIE14" s="238"/>
      <c r="AIF14" s="238"/>
      <c r="AIG14" s="238"/>
      <c r="AIH14" s="238"/>
      <c r="AII14" s="238"/>
      <c r="AIJ14" s="238"/>
      <c r="AIK14" s="238"/>
      <c r="AIL14" s="238"/>
      <c r="AIM14" s="238"/>
      <c r="AIN14" s="238"/>
      <c r="AIO14" s="238"/>
      <c r="AIP14" s="238"/>
      <c r="AIQ14" s="238"/>
      <c r="AIR14" s="238"/>
      <c r="AIS14" s="238"/>
      <c r="AIT14" s="238"/>
      <c r="AIU14" s="238"/>
      <c r="AIV14" s="238"/>
      <c r="AIW14" s="238"/>
      <c r="AIX14" s="238"/>
      <c r="AIY14" s="238"/>
      <c r="AIZ14" s="238"/>
      <c r="AJA14" s="238"/>
      <c r="AJB14" s="238"/>
      <c r="AJC14" s="238"/>
      <c r="AJD14" s="238"/>
      <c r="AJE14" s="238"/>
      <c r="AJF14" s="238"/>
      <c r="AJG14" s="238"/>
      <c r="AJH14" s="238"/>
      <c r="AJI14" s="238"/>
      <c r="AJJ14" s="238"/>
      <c r="AJK14" s="238"/>
      <c r="AJL14" s="238"/>
      <c r="AJM14" s="238"/>
      <c r="AJN14" s="238"/>
      <c r="AJO14" s="238"/>
      <c r="AJP14" s="238"/>
      <c r="AJQ14" s="238"/>
      <c r="AJR14" s="238"/>
      <c r="AJS14" s="238"/>
      <c r="AJT14" s="238"/>
      <c r="AJU14" s="238"/>
      <c r="AJV14" s="238"/>
      <c r="AJW14" s="238"/>
      <c r="AJX14" s="238"/>
      <c r="AJY14" s="238"/>
      <c r="AJZ14" s="238"/>
      <c r="AKA14" s="238"/>
      <c r="AKB14" s="238"/>
      <c r="AKC14" s="238"/>
      <c r="AKD14" s="238"/>
      <c r="AKE14" s="238"/>
      <c r="AKF14" s="238"/>
      <c r="AKG14" s="238"/>
      <c r="AKH14" s="238"/>
      <c r="AKI14" s="238"/>
      <c r="AKJ14" s="238"/>
      <c r="AKK14" s="238"/>
      <c r="AKL14" s="238"/>
      <c r="AKM14" s="238"/>
      <c r="AKN14" s="238"/>
      <c r="AKO14" s="238"/>
      <c r="AKP14" s="238"/>
    </row>
    <row r="15" spans="1:978" x14ac:dyDescent="0.25">
      <c r="A15" s="305"/>
      <c r="B15" s="305"/>
      <c r="C15" s="242"/>
      <c r="D15" s="308"/>
      <c r="E15" s="269"/>
      <c r="F15" s="278" t="s">
        <v>387</v>
      </c>
      <c r="G15" s="278"/>
      <c r="H15" s="278"/>
      <c r="I15" s="278"/>
      <c r="J15" s="278"/>
      <c r="K15" s="278"/>
      <c r="L15" s="278"/>
      <c r="M15" s="278"/>
      <c r="N15" s="14">
        <f>ROUNDUP(AVERAGE(N13:N14),0)</f>
        <v>100</v>
      </c>
      <c r="O15" s="14">
        <f t="shared" ref="O15:AL15" si="9">ROUNDUP(AVERAGE(O13:O14),0)</f>
        <v>58</v>
      </c>
      <c r="P15" s="14">
        <f t="shared" si="9"/>
        <v>45</v>
      </c>
      <c r="Q15" s="14">
        <f t="shared" si="9"/>
        <v>34</v>
      </c>
      <c r="R15" s="14">
        <f t="shared" si="9"/>
        <v>45</v>
      </c>
      <c r="S15" s="14">
        <f t="shared" si="9"/>
        <v>103</v>
      </c>
      <c r="T15" s="14">
        <f t="shared" si="9"/>
        <v>242</v>
      </c>
      <c r="U15" s="14">
        <f t="shared" si="9"/>
        <v>393</v>
      </c>
      <c r="V15" s="14">
        <f t="shared" si="9"/>
        <v>453</v>
      </c>
      <c r="W15" s="14">
        <f t="shared" si="9"/>
        <v>443</v>
      </c>
      <c r="X15" s="14">
        <f t="shared" si="9"/>
        <v>487</v>
      </c>
      <c r="Y15" s="14">
        <f t="shared" si="9"/>
        <v>537</v>
      </c>
      <c r="Z15" s="14">
        <f t="shared" si="9"/>
        <v>556</v>
      </c>
      <c r="AA15" s="14">
        <f t="shared" si="9"/>
        <v>521</v>
      </c>
      <c r="AB15" s="14">
        <f t="shared" si="9"/>
        <v>603</v>
      </c>
      <c r="AC15" s="14">
        <f t="shared" si="9"/>
        <v>692</v>
      </c>
      <c r="AD15" s="14">
        <f t="shared" si="9"/>
        <v>663</v>
      </c>
      <c r="AE15" s="14">
        <f t="shared" si="9"/>
        <v>577</v>
      </c>
      <c r="AF15" s="14">
        <f t="shared" si="9"/>
        <v>455</v>
      </c>
      <c r="AG15" s="14">
        <f t="shared" si="9"/>
        <v>392</v>
      </c>
      <c r="AH15" s="14">
        <f t="shared" si="9"/>
        <v>320</v>
      </c>
      <c r="AI15" s="14">
        <f t="shared" si="9"/>
        <v>258</v>
      </c>
      <c r="AJ15" s="14">
        <f t="shared" si="9"/>
        <v>199</v>
      </c>
      <c r="AK15" s="14">
        <f t="shared" si="9"/>
        <v>149</v>
      </c>
      <c r="AL15" s="14">
        <f t="shared" si="9"/>
        <v>7679</v>
      </c>
      <c r="AM15" s="269"/>
      <c r="AN15" s="263"/>
      <c r="AO15" s="263"/>
      <c r="AP15" s="263"/>
      <c r="AQ15" s="263"/>
      <c r="AR15" s="263"/>
      <c r="AS15" s="263"/>
      <c r="AT15" s="263"/>
      <c r="AU15" s="263"/>
      <c r="AV15" s="263"/>
      <c r="AW15" s="263"/>
      <c r="AX15" s="263"/>
      <c r="AY15" s="263"/>
      <c r="AZ15" s="263"/>
      <c r="BA15" s="263"/>
      <c r="BB15" s="263"/>
      <c r="BC15" s="263"/>
      <c r="BD15" s="263"/>
      <c r="BE15" s="263"/>
      <c r="BF15" s="263"/>
      <c r="BG15" s="263"/>
      <c r="BH15" s="263"/>
      <c r="BI15" s="263"/>
      <c r="BJ15" s="263"/>
      <c r="BK15" s="263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52"/>
      <c r="EF15" s="238"/>
      <c r="EG15" s="238"/>
      <c r="EH15" s="238"/>
      <c r="EI15" s="238"/>
      <c r="EJ15" s="238"/>
      <c r="EK15" s="238"/>
      <c r="EL15" s="238"/>
      <c r="EM15" s="238"/>
      <c r="EN15" s="238"/>
      <c r="EO15" s="238"/>
      <c r="EP15" s="238"/>
      <c r="EQ15" s="238"/>
      <c r="ER15" s="238"/>
      <c r="ES15" s="238"/>
      <c r="ET15" s="238"/>
      <c r="EU15" s="238"/>
      <c r="EV15" s="238"/>
      <c r="EW15" s="238"/>
      <c r="EX15" s="238"/>
      <c r="EY15" s="238"/>
      <c r="EZ15" s="238"/>
      <c r="FA15" s="238"/>
      <c r="FB15" s="238"/>
      <c r="FC15" s="238"/>
      <c r="FD15" s="238"/>
      <c r="FE15" s="238"/>
      <c r="FF15" s="238"/>
      <c r="FG15" s="238"/>
      <c r="FH15" s="238"/>
      <c r="FI15" s="238"/>
      <c r="FJ15" s="238"/>
      <c r="FK15" s="238"/>
      <c r="FL15" s="238"/>
      <c r="FM15" s="238"/>
      <c r="FN15" s="238"/>
      <c r="FO15" s="238"/>
      <c r="FP15" s="238"/>
      <c r="FQ15" s="238"/>
      <c r="FR15" s="238"/>
      <c r="FS15" s="238"/>
      <c r="FT15" s="238"/>
      <c r="FU15" s="238"/>
      <c r="FV15" s="238"/>
      <c r="FW15" s="238"/>
      <c r="FX15" s="238"/>
      <c r="FY15" s="238"/>
      <c r="FZ15" s="238"/>
      <c r="GA15" s="238"/>
      <c r="GB15" s="238"/>
      <c r="GC15" s="238"/>
      <c r="GD15" s="238"/>
      <c r="GE15" s="238"/>
      <c r="GF15" s="238"/>
      <c r="GG15" s="238"/>
      <c r="GH15" s="238"/>
      <c r="GI15" s="238"/>
      <c r="GJ15" s="238"/>
      <c r="GK15" s="238"/>
      <c r="GL15" s="238"/>
      <c r="GM15" s="238"/>
      <c r="GN15" s="238"/>
      <c r="GO15" s="238"/>
      <c r="GP15" s="238"/>
      <c r="GQ15" s="238"/>
      <c r="GR15" s="238"/>
      <c r="GS15" s="238"/>
      <c r="GT15" s="238"/>
      <c r="GU15" s="238"/>
      <c r="GV15" s="238"/>
      <c r="GW15" s="238"/>
      <c r="GX15" s="238"/>
      <c r="GY15" s="238"/>
      <c r="GZ15" s="238"/>
      <c r="HA15" s="238"/>
      <c r="HB15" s="238"/>
      <c r="HC15" s="238"/>
      <c r="HD15" s="238"/>
      <c r="HE15" s="238"/>
      <c r="HF15" s="238"/>
      <c r="HG15" s="238"/>
      <c r="HH15" s="238"/>
      <c r="HI15" s="238"/>
      <c r="HJ15" s="238"/>
      <c r="HK15" s="238"/>
      <c r="HL15" s="238"/>
      <c r="HM15" s="238"/>
      <c r="HN15" s="238"/>
      <c r="HO15" s="238"/>
      <c r="HP15" s="238"/>
      <c r="HQ15" s="238"/>
      <c r="HR15" s="238"/>
      <c r="HS15" s="238"/>
      <c r="HT15" s="238"/>
      <c r="HU15" s="238"/>
      <c r="HV15" s="238"/>
      <c r="HW15" s="238"/>
      <c r="HX15" s="238"/>
      <c r="HY15" s="238"/>
      <c r="HZ15" s="238"/>
      <c r="IA15" s="238"/>
      <c r="IB15" s="238"/>
      <c r="IC15" s="238"/>
      <c r="ID15" s="238"/>
      <c r="IE15" s="238"/>
      <c r="IF15" s="238"/>
      <c r="IG15" s="238"/>
      <c r="IH15" s="238"/>
      <c r="II15" s="238"/>
      <c r="IJ15" s="238"/>
      <c r="IK15" s="238"/>
      <c r="IL15" s="238"/>
      <c r="IM15" s="238"/>
      <c r="IN15" s="238"/>
      <c r="IO15" s="238"/>
      <c r="IP15" s="238"/>
      <c r="IQ15" s="238"/>
      <c r="IR15" s="238"/>
      <c r="IS15" s="238"/>
      <c r="IT15" s="238"/>
      <c r="IU15" s="238"/>
      <c r="IV15" s="238"/>
      <c r="IW15" s="238"/>
      <c r="IX15" s="238"/>
      <c r="IY15" s="238"/>
      <c r="IZ15" s="238"/>
      <c r="JA15" s="238"/>
      <c r="JB15" s="238"/>
      <c r="JC15" s="238"/>
      <c r="JD15" s="238"/>
      <c r="JE15" s="238"/>
      <c r="JF15" s="238"/>
      <c r="JG15" s="238"/>
      <c r="JH15" s="238"/>
      <c r="JI15" s="238"/>
      <c r="JJ15" s="238"/>
      <c r="JK15" s="238"/>
      <c r="JL15" s="238"/>
      <c r="JM15" s="238"/>
      <c r="JN15" s="238"/>
      <c r="JO15" s="238"/>
      <c r="JP15" s="238"/>
      <c r="JQ15" s="238"/>
      <c r="JR15" s="238"/>
      <c r="JS15" s="238"/>
      <c r="JT15" s="238"/>
      <c r="JU15" s="238"/>
      <c r="JV15" s="238"/>
      <c r="JW15" s="238"/>
      <c r="JX15" s="238"/>
      <c r="JY15" s="238"/>
      <c r="JZ15" s="238"/>
      <c r="KA15" s="238"/>
      <c r="KB15" s="238"/>
      <c r="KC15" s="238"/>
      <c r="KD15" s="238"/>
      <c r="KE15" s="238"/>
      <c r="KF15" s="238"/>
      <c r="KG15" s="238"/>
      <c r="KH15" s="238"/>
      <c r="KI15" s="238"/>
      <c r="KJ15" s="238"/>
      <c r="KK15" s="238"/>
      <c r="KL15" s="238"/>
      <c r="KM15" s="238"/>
      <c r="KN15" s="238"/>
      <c r="KO15" s="238"/>
      <c r="KP15" s="238"/>
      <c r="KQ15" s="238"/>
      <c r="KR15" s="238"/>
      <c r="KS15" s="238"/>
      <c r="KT15" s="238"/>
      <c r="KU15" s="238"/>
      <c r="KV15" s="238"/>
      <c r="KW15" s="238"/>
      <c r="KX15" s="238"/>
      <c r="KY15" s="238"/>
      <c r="KZ15" s="238"/>
      <c r="LA15" s="238"/>
      <c r="LB15" s="238"/>
      <c r="LC15" s="238"/>
      <c r="LD15" s="238"/>
      <c r="LE15" s="238"/>
      <c r="LF15" s="238"/>
      <c r="LG15" s="238"/>
      <c r="LH15" s="238"/>
      <c r="LI15" s="238"/>
      <c r="LJ15" s="238"/>
      <c r="LK15" s="238"/>
      <c r="LL15" s="238"/>
      <c r="LM15" s="238"/>
      <c r="LN15" s="238"/>
      <c r="LO15" s="238"/>
      <c r="LP15" s="238"/>
      <c r="LQ15" s="238"/>
      <c r="LR15" s="238"/>
      <c r="LS15" s="238"/>
      <c r="LT15" s="238"/>
      <c r="LU15" s="238"/>
      <c r="LV15" s="238"/>
      <c r="LW15" s="238"/>
      <c r="LX15" s="238"/>
      <c r="LY15" s="238"/>
      <c r="LZ15" s="238"/>
      <c r="MA15" s="238"/>
      <c r="MB15" s="238"/>
      <c r="MC15" s="238"/>
      <c r="MD15" s="238"/>
      <c r="ME15" s="238"/>
      <c r="MF15" s="238"/>
      <c r="MG15" s="238"/>
      <c r="MH15" s="238"/>
      <c r="MI15" s="238"/>
      <c r="MJ15" s="238"/>
      <c r="MK15" s="238"/>
      <c r="ML15" s="238"/>
      <c r="MM15" s="238"/>
      <c r="MN15" s="238"/>
      <c r="MO15" s="238"/>
      <c r="MP15" s="238"/>
      <c r="MQ15" s="238"/>
      <c r="MR15" s="238"/>
      <c r="MS15" s="238"/>
      <c r="MT15" s="238"/>
      <c r="MU15" s="238"/>
      <c r="MV15" s="238"/>
      <c r="MW15" s="238"/>
      <c r="MX15" s="238"/>
      <c r="MY15" s="238"/>
      <c r="MZ15" s="238"/>
      <c r="NA15" s="238"/>
      <c r="NB15" s="238"/>
      <c r="NC15" s="238"/>
      <c r="ND15" s="238"/>
      <c r="NE15" s="238"/>
      <c r="NF15" s="238"/>
      <c r="NG15" s="238"/>
      <c r="NH15" s="238"/>
      <c r="NI15" s="238"/>
      <c r="NJ15" s="238"/>
      <c r="NK15" s="238"/>
      <c r="NL15" s="238"/>
      <c r="NM15" s="238"/>
      <c r="NN15" s="238"/>
      <c r="NO15" s="238"/>
      <c r="NP15" s="238"/>
      <c r="NQ15" s="238"/>
      <c r="NR15" s="238"/>
      <c r="NS15" s="238"/>
      <c r="NT15" s="238"/>
      <c r="NU15" s="238"/>
      <c r="NV15" s="238"/>
      <c r="NW15" s="238"/>
      <c r="NX15" s="238"/>
      <c r="NY15" s="238"/>
      <c r="NZ15" s="238"/>
      <c r="OA15" s="238"/>
      <c r="OB15" s="238"/>
      <c r="OC15" s="238"/>
      <c r="OD15" s="238"/>
      <c r="OE15" s="238"/>
      <c r="OF15" s="238"/>
      <c r="OG15" s="238"/>
      <c r="OH15" s="238"/>
      <c r="OI15" s="238"/>
      <c r="OJ15" s="238"/>
      <c r="OK15" s="238"/>
      <c r="OL15" s="238"/>
      <c r="OM15" s="238"/>
      <c r="ON15" s="238"/>
      <c r="OO15" s="238"/>
      <c r="OP15" s="238"/>
      <c r="OQ15" s="238"/>
      <c r="OR15" s="238"/>
      <c r="OS15" s="238"/>
      <c r="OT15" s="238"/>
      <c r="OU15" s="238"/>
      <c r="OV15" s="238"/>
      <c r="OW15" s="238"/>
      <c r="OX15" s="238"/>
      <c r="OY15" s="238"/>
      <c r="OZ15" s="238"/>
      <c r="PA15" s="238"/>
      <c r="PB15" s="238"/>
      <c r="PC15" s="238"/>
      <c r="PD15" s="238"/>
      <c r="PE15" s="238"/>
      <c r="PF15" s="238"/>
      <c r="PG15" s="238"/>
      <c r="PH15" s="238"/>
      <c r="PI15" s="238"/>
      <c r="PJ15" s="238"/>
      <c r="PK15" s="238"/>
      <c r="PL15" s="238"/>
      <c r="PM15" s="238"/>
      <c r="PN15" s="238"/>
      <c r="PO15" s="238"/>
      <c r="PP15" s="238"/>
      <c r="PQ15" s="238"/>
      <c r="PR15" s="238"/>
      <c r="PS15" s="238"/>
      <c r="PT15" s="238"/>
      <c r="PU15" s="238"/>
      <c r="PV15" s="238"/>
      <c r="PW15" s="238"/>
      <c r="PX15" s="238"/>
      <c r="PY15" s="238"/>
      <c r="PZ15" s="238"/>
      <c r="QA15" s="238"/>
      <c r="QB15" s="238"/>
      <c r="QC15" s="238"/>
      <c r="QD15" s="238"/>
      <c r="QE15" s="238"/>
      <c r="QF15" s="238"/>
      <c r="QG15" s="238"/>
      <c r="QH15" s="238"/>
      <c r="QI15" s="238"/>
      <c r="QJ15" s="238"/>
      <c r="QK15" s="238"/>
      <c r="QL15" s="238"/>
      <c r="QM15" s="238"/>
      <c r="QN15" s="238"/>
      <c r="QO15" s="238"/>
      <c r="QP15" s="238"/>
      <c r="QQ15" s="238"/>
      <c r="QR15" s="238"/>
      <c r="QS15" s="238"/>
      <c r="QT15" s="238"/>
      <c r="QU15" s="238"/>
      <c r="QV15" s="238"/>
      <c r="QW15" s="238"/>
      <c r="QX15" s="238"/>
      <c r="QY15" s="238"/>
      <c r="QZ15" s="238"/>
      <c r="RA15" s="238"/>
      <c r="RB15" s="238"/>
      <c r="RC15" s="238"/>
      <c r="RD15" s="238"/>
      <c r="RE15" s="238"/>
      <c r="RF15" s="238"/>
      <c r="RG15" s="238"/>
      <c r="RH15" s="238"/>
      <c r="RI15" s="238"/>
      <c r="RJ15" s="238"/>
      <c r="RK15" s="238"/>
      <c r="RL15" s="238"/>
      <c r="RM15" s="238"/>
      <c r="RN15" s="238"/>
      <c r="RO15" s="238"/>
      <c r="RP15" s="238"/>
      <c r="RQ15" s="238"/>
      <c r="RR15" s="238"/>
      <c r="RS15" s="238"/>
      <c r="RT15" s="238"/>
      <c r="RU15" s="238"/>
      <c r="RV15" s="238"/>
      <c r="RW15" s="238"/>
      <c r="RX15" s="238"/>
      <c r="RY15" s="238"/>
      <c r="RZ15" s="238"/>
      <c r="SA15" s="238"/>
      <c r="SB15" s="238"/>
      <c r="SC15" s="238"/>
      <c r="SD15" s="238"/>
      <c r="SE15" s="238"/>
      <c r="SF15" s="238"/>
      <c r="SG15" s="238"/>
      <c r="SH15" s="238"/>
      <c r="SI15" s="238"/>
      <c r="SJ15" s="238"/>
      <c r="SK15" s="238"/>
      <c r="SL15" s="238"/>
      <c r="SM15" s="238"/>
      <c r="SN15" s="238"/>
      <c r="SO15" s="238"/>
      <c r="SP15" s="238"/>
      <c r="SQ15" s="238"/>
      <c r="SR15" s="238"/>
      <c r="SS15" s="238"/>
      <c r="ST15" s="238"/>
      <c r="SU15" s="238"/>
      <c r="SV15" s="238"/>
      <c r="SW15" s="238"/>
      <c r="SX15" s="238"/>
      <c r="SY15" s="238"/>
      <c r="SZ15" s="238"/>
      <c r="TA15" s="238"/>
      <c r="TB15" s="238"/>
      <c r="TC15" s="238"/>
      <c r="TD15" s="238"/>
      <c r="TE15" s="238"/>
      <c r="TF15" s="238"/>
      <c r="TG15" s="238"/>
      <c r="TH15" s="238"/>
      <c r="TI15" s="238"/>
      <c r="TJ15" s="238"/>
      <c r="TK15" s="238"/>
      <c r="TL15" s="238"/>
      <c r="TM15" s="238"/>
      <c r="TN15" s="238"/>
      <c r="TO15" s="238"/>
      <c r="TP15" s="238"/>
      <c r="TQ15" s="238"/>
      <c r="TR15" s="238"/>
      <c r="TS15" s="238"/>
      <c r="TT15" s="238"/>
      <c r="TU15" s="238"/>
      <c r="TV15" s="238"/>
      <c r="TW15" s="238"/>
      <c r="TX15" s="238"/>
      <c r="TY15" s="238"/>
      <c r="TZ15" s="238"/>
      <c r="UA15" s="238"/>
      <c r="UB15" s="238"/>
      <c r="UC15" s="238"/>
      <c r="UD15" s="238"/>
      <c r="UE15" s="238"/>
      <c r="UF15" s="238"/>
      <c r="UG15" s="238"/>
      <c r="UH15" s="238"/>
      <c r="UI15" s="238"/>
      <c r="UJ15" s="238"/>
      <c r="UK15" s="238"/>
      <c r="UL15" s="238"/>
      <c r="UM15" s="238"/>
      <c r="UN15" s="238"/>
      <c r="UO15" s="238"/>
      <c r="UP15" s="238"/>
      <c r="UQ15" s="238"/>
      <c r="UR15" s="238"/>
      <c r="US15" s="238"/>
      <c r="UT15" s="238"/>
      <c r="UU15" s="238"/>
      <c r="UV15" s="238"/>
      <c r="UW15" s="238"/>
      <c r="UX15" s="238"/>
      <c r="UY15" s="238"/>
      <c r="UZ15" s="238"/>
      <c r="VA15" s="238"/>
      <c r="VB15" s="238"/>
      <c r="VC15" s="238"/>
      <c r="VD15" s="238"/>
      <c r="VE15" s="238"/>
      <c r="VF15" s="238"/>
      <c r="VG15" s="238"/>
      <c r="VH15" s="238"/>
      <c r="VI15" s="238"/>
      <c r="VJ15" s="238"/>
      <c r="VK15" s="238"/>
      <c r="VL15" s="238"/>
      <c r="VM15" s="238"/>
      <c r="VN15" s="238"/>
      <c r="VO15" s="238"/>
      <c r="VP15" s="238"/>
      <c r="VQ15" s="238"/>
      <c r="VR15" s="238"/>
      <c r="VS15" s="238"/>
      <c r="VT15" s="238"/>
      <c r="VU15" s="238"/>
      <c r="VV15" s="238"/>
      <c r="VW15" s="238"/>
      <c r="VX15" s="238"/>
      <c r="VY15" s="238"/>
      <c r="VZ15" s="238"/>
      <c r="WA15" s="238"/>
      <c r="WB15" s="238"/>
      <c r="WC15" s="238"/>
      <c r="WD15" s="238"/>
      <c r="WE15" s="238"/>
      <c r="WF15" s="238"/>
      <c r="WG15" s="238"/>
      <c r="WH15" s="238"/>
      <c r="WI15" s="238"/>
      <c r="WJ15" s="238"/>
      <c r="WK15" s="238"/>
      <c r="WL15" s="238"/>
      <c r="WM15" s="238"/>
      <c r="WN15" s="238"/>
      <c r="WO15" s="238"/>
      <c r="WP15" s="238"/>
      <c r="WQ15" s="238"/>
      <c r="WR15" s="238"/>
      <c r="WS15" s="238"/>
      <c r="WT15" s="238"/>
      <c r="WU15" s="238"/>
      <c r="WV15" s="238"/>
      <c r="WW15" s="238"/>
      <c r="WX15" s="238"/>
      <c r="WY15" s="238"/>
      <c r="WZ15" s="238"/>
      <c r="XA15" s="238"/>
      <c r="XB15" s="238"/>
      <c r="XC15" s="238"/>
      <c r="XD15" s="238"/>
      <c r="XE15" s="238"/>
      <c r="XF15" s="238"/>
      <c r="XG15" s="238"/>
      <c r="XH15" s="238"/>
      <c r="XI15" s="238"/>
      <c r="XJ15" s="238"/>
      <c r="XK15" s="238"/>
      <c r="XL15" s="238"/>
      <c r="XM15" s="238"/>
      <c r="XN15" s="238"/>
      <c r="XO15" s="238"/>
      <c r="XP15" s="238"/>
      <c r="XQ15" s="238"/>
      <c r="XR15" s="238"/>
      <c r="XS15" s="238"/>
      <c r="XT15" s="238"/>
      <c r="XU15" s="238"/>
      <c r="XV15" s="238"/>
      <c r="XW15" s="238"/>
      <c r="XX15" s="238"/>
      <c r="XY15" s="238"/>
      <c r="XZ15" s="238"/>
      <c r="YA15" s="238"/>
      <c r="YB15" s="238"/>
      <c r="YC15" s="238"/>
      <c r="YD15" s="238"/>
      <c r="YE15" s="238"/>
      <c r="YF15" s="238"/>
      <c r="YG15" s="238"/>
      <c r="YH15" s="238"/>
      <c r="YI15" s="238"/>
      <c r="YJ15" s="238"/>
      <c r="YK15" s="238"/>
      <c r="YL15" s="238"/>
      <c r="YM15" s="238"/>
      <c r="YN15" s="238"/>
      <c r="YO15" s="238"/>
      <c r="YP15" s="238"/>
      <c r="YQ15" s="238"/>
      <c r="YR15" s="238"/>
      <c r="YS15" s="238"/>
      <c r="YT15" s="238"/>
      <c r="YU15" s="238"/>
      <c r="YV15" s="238"/>
      <c r="YW15" s="238"/>
      <c r="YX15" s="238"/>
      <c r="YY15" s="238"/>
      <c r="YZ15" s="238"/>
      <c r="ZA15" s="238"/>
      <c r="ZB15" s="238"/>
      <c r="ZC15" s="238"/>
      <c r="ZD15" s="238"/>
      <c r="ZE15" s="238"/>
      <c r="ZF15" s="238"/>
      <c r="ZG15" s="238"/>
      <c r="ZH15" s="238"/>
      <c r="ZI15" s="238"/>
      <c r="ZJ15" s="238"/>
      <c r="ZK15" s="238"/>
      <c r="ZL15" s="238"/>
      <c r="ZM15" s="238"/>
      <c r="ZN15" s="238"/>
      <c r="ZO15" s="238"/>
      <c r="ZP15" s="238"/>
      <c r="ZQ15" s="238"/>
      <c r="ZR15" s="238"/>
      <c r="ZS15" s="238"/>
      <c r="ZT15" s="238"/>
      <c r="ZU15" s="238"/>
      <c r="ZV15" s="238"/>
      <c r="ZW15" s="238"/>
      <c r="ZX15" s="238"/>
      <c r="ZY15" s="238"/>
      <c r="ZZ15" s="238"/>
      <c r="AAA15" s="238"/>
      <c r="AAB15" s="238"/>
      <c r="AAC15" s="238"/>
      <c r="AAD15" s="238"/>
      <c r="AAE15" s="238"/>
      <c r="AAF15" s="238"/>
      <c r="AAG15" s="238"/>
      <c r="AAH15" s="238"/>
      <c r="AAI15" s="238"/>
      <c r="AAJ15" s="238"/>
      <c r="AAK15" s="238"/>
      <c r="AAL15" s="238"/>
      <c r="AAM15" s="238"/>
      <c r="AAN15" s="238"/>
      <c r="AAO15" s="238"/>
      <c r="AAP15" s="238"/>
      <c r="AAQ15" s="238"/>
      <c r="AAR15" s="238"/>
      <c r="AAS15" s="238"/>
      <c r="AAT15" s="238"/>
      <c r="AAU15" s="238"/>
      <c r="AAV15" s="238"/>
      <c r="AAW15" s="238"/>
      <c r="AAX15" s="238"/>
      <c r="AAY15" s="238"/>
      <c r="AAZ15" s="238"/>
      <c r="ABA15" s="238"/>
      <c r="ABB15" s="238"/>
      <c r="ABC15" s="238"/>
      <c r="ABD15" s="238"/>
      <c r="ABE15" s="238"/>
      <c r="ABF15" s="238"/>
      <c r="ABG15" s="238"/>
      <c r="ABH15" s="238"/>
      <c r="ABI15" s="238"/>
      <c r="ABJ15" s="238"/>
      <c r="ABK15" s="238"/>
      <c r="ABL15" s="238"/>
      <c r="ABM15" s="238"/>
      <c r="ABN15" s="238"/>
      <c r="ABO15" s="238"/>
      <c r="ABP15" s="238"/>
      <c r="ABQ15" s="238"/>
      <c r="ABR15" s="238"/>
      <c r="ABS15" s="238"/>
      <c r="ABT15" s="238"/>
      <c r="ABU15" s="238"/>
      <c r="ABV15" s="238"/>
      <c r="ABW15" s="238"/>
      <c r="ABX15" s="238"/>
      <c r="ABY15" s="238"/>
      <c r="ABZ15" s="238"/>
      <c r="ACA15" s="238"/>
      <c r="ACB15" s="238"/>
      <c r="ACC15" s="238"/>
      <c r="ACD15" s="238"/>
      <c r="ACE15" s="238"/>
      <c r="ACF15" s="238"/>
      <c r="ACG15" s="238"/>
      <c r="ACH15" s="238"/>
      <c r="ACI15" s="238"/>
      <c r="ACJ15" s="238"/>
      <c r="ACK15" s="238"/>
      <c r="ACL15" s="238"/>
      <c r="ACM15" s="238"/>
      <c r="ACN15" s="238"/>
      <c r="ACO15" s="238"/>
      <c r="ACP15" s="238"/>
      <c r="ACQ15" s="238"/>
      <c r="ACR15" s="238"/>
      <c r="ACS15" s="238"/>
      <c r="ACT15" s="238"/>
      <c r="ACU15" s="238"/>
      <c r="ACV15" s="238"/>
      <c r="ACW15" s="238"/>
      <c r="ACX15" s="238"/>
      <c r="ACY15" s="238"/>
      <c r="ACZ15" s="238"/>
      <c r="ADA15" s="238"/>
      <c r="ADB15" s="238"/>
      <c r="ADC15" s="238"/>
      <c r="ADD15" s="238"/>
      <c r="ADE15" s="238"/>
      <c r="ADF15" s="238"/>
      <c r="ADG15" s="238"/>
      <c r="ADH15" s="238"/>
      <c r="ADI15" s="238"/>
      <c r="ADJ15" s="238"/>
      <c r="ADK15" s="238"/>
      <c r="ADL15" s="238"/>
      <c r="ADM15" s="238"/>
      <c r="ADN15" s="238"/>
      <c r="ADO15" s="238"/>
      <c r="ADP15" s="238"/>
      <c r="ADQ15" s="238"/>
      <c r="ADR15" s="238"/>
      <c r="ADS15" s="238"/>
      <c r="ADT15" s="238"/>
      <c r="ADU15" s="238"/>
      <c r="ADV15" s="238"/>
      <c r="ADW15" s="238"/>
      <c r="ADX15" s="238"/>
      <c r="ADY15" s="238"/>
      <c r="ADZ15" s="238"/>
      <c r="AEA15" s="238"/>
      <c r="AEB15" s="238"/>
      <c r="AEC15" s="238"/>
      <c r="AED15" s="238"/>
      <c r="AEE15" s="238"/>
      <c r="AEF15" s="238"/>
      <c r="AEG15" s="238"/>
      <c r="AEH15" s="238"/>
      <c r="AEI15" s="238"/>
      <c r="AEJ15" s="238"/>
      <c r="AEK15" s="238"/>
      <c r="AEL15" s="238"/>
      <c r="AEM15" s="238"/>
      <c r="AEN15" s="238"/>
      <c r="AEO15" s="238"/>
      <c r="AEP15" s="238"/>
      <c r="AEQ15" s="238"/>
      <c r="AER15" s="238"/>
      <c r="AES15" s="238"/>
      <c r="AET15" s="238"/>
      <c r="AEU15" s="238"/>
      <c r="AEV15" s="238"/>
      <c r="AEW15" s="238"/>
      <c r="AEX15" s="238"/>
      <c r="AEY15" s="238"/>
      <c r="AEZ15" s="238"/>
      <c r="AFA15" s="238"/>
      <c r="AFB15" s="238"/>
      <c r="AFC15" s="238"/>
      <c r="AFD15" s="238"/>
      <c r="AFE15" s="238"/>
      <c r="AFF15" s="238"/>
      <c r="AFG15" s="238"/>
      <c r="AFH15" s="238"/>
      <c r="AFI15" s="238"/>
      <c r="AFJ15" s="238"/>
      <c r="AFK15" s="238"/>
      <c r="AFL15" s="238"/>
      <c r="AFM15" s="238"/>
      <c r="AFN15" s="238"/>
      <c r="AFO15" s="238"/>
      <c r="AFP15" s="238"/>
      <c r="AFQ15" s="238"/>
      <c r="AFR15" s="238"/>
      <c r="AFS15" s="238"/>
      <c r="AFT15" s="238"/>
      <c r="AFU15" s="238"/>
      <c r="AFV15" s="238"/>
      <c r="AFW15" s="238"/>
      <c r="AFX15" s="238"/>
      <c r="AFY15" s="238"/>
      <c r="AFZ15" s="238"/>
      <c r="AGA15" s="238"/>
      <c r="AGB15" s="238"/>
      <c r="AGC15" s="238"/>
      <c r="AGD15" s="238"/>
      <c r="AGE15" s="238"/>
      <c r="AGF15" s="238"/>
      <c r="AGG15" s="238"/>
      <c r="AGH15" s="238"/>
      <c r="AGI15" s="238"/>
      <c r="AGJ15" s="238"/>
      <c r="AGK15" s="238"/>
      <c r="AGL15" s="238"/>
      <c r="AGM15" s="238"/>
      <c r="AGN15" s="238"/>
      <c r="AGO15" s="238"/>
      <c r="AGP15" s="238"/>
      <c r="AGQ15" s="238"/>
      <c r="AGR15" s="238"/>
      <c r="AGS15" s="238"/>
      <c r="AGT15" s="238"/>
      <c r="AGU15" s="238"/>
      <c r="AGV15" s="238"/>
      <c r="AGW15" s="238"/>
      <c r="AGX15" s="238"/>
      <c r="AGY15" s="238"/>
      <c r="AGZ15" s="238"/>
      <c r="AHA15" s="238"/>
      <c r="AHB15" s="238"/>
      <c r="AHC15" s="238"/>
      <c r="AHD15" s="238"/>
      <c r="AHE15" s="238"/>
      <c r="AHF15" s="238"/>
      <c r="AHG15" s="238"/>
      <c r="AHH15" s="238"/>
      <c r="AHI15" s="238"/>
      <c r="AHJ15" s="238"/>
      <c r="AHK15" s="238"/>
      <c r="AHL15" s="238"/>
      <c r="AHM15" s="238"/>
      <c r="AHN15" s="238"/>
      <c r="AHO15" s="238"/>
      <c r="AHP15" s="238"/>
      <c r="AHQ15" s="238"/>
      <c r="AHR15" s="238"/>
      <c r="AHS15" s="238"/>
      <c r="AHT15" s="238"/>
      <c r="AHU15" s="238"/>
      <c r="AHV15" s="238"/>
      <c r="AHW15" s="238"/>
      <c r="AHX15" s="238"/>
      <c r="AHY15" s="238"/>
      <c r="AHZ15" s="238"/>
      <c r="AIA15" s="238"/>
      <c r="AIB15" s="238"/>
      <c r="AIC15" s="238"/>
      <c r="AID15" s="238"/>
      <c r="AIE15" s="238"/>
      <c r="AIF15" s="238"/>
      <c r="AIG15" s="238"/>
      <c r="AIH15" s="238"/>
      <c r="AII15" s="238"/>
      <c r="AIJ15" s="238"/>
      <c r="AIK15" s="238"/>
      <c r="AIL15" s="238"/>
      <c r="AIM15" s="238"/>
      <c r="AIN15" s="238"/>
      <c r="AIO15" s="238"/>
      <c r="AIP15" s="238"/>
      <c r="AIQ15" s="238"/>
      <c r="AIR15" s="238"/>
      <c r="AIS15" s="238"/>
      <c r="AIT15" s="238"/>
      <c r="AIU15" s="238"/>
      <c r="AIV15" s="238"/>
      <c r="AIW15" s="238"/>
      <c r="AIX15" s="238"/>
      <c r="AIY15" s="238"/>
      <c r="AIZ15" s="238"/>
      <c r="AJA15" s="238"/>
      <c r="AJB15" s="238"/>
      <c r="AJC15" s="238"/>
      <c r="AJD15" s="238"/>
      <c r="AJE15" s="238"/>
      <c r="AJF15" s="238"/>
      <c r="AJG15" s="238"/>
      <c r="AJH15" s="238"/>
      <c r="AJI15" s="238"/>
      <c r="AJJ15" s="238"/>
      <c r="AJK15" s="238"/>
      <c r="AJL15" s="238"/>
      <c r="AJM15" s="238"/>
      <c r="AJN15" s="238"/>
      <c r="AJO15" s="238"/>
      <c r="AJP15" s="238"/>
      <c r="AJQ15" s="238"/>
      <c r="AJR15" s="238"/>
      <c r="AJS15" s="238"/>
      <c r="AJT15" s="238"/>
      <c r="AJU15" s="238"/>
      <c r="AJV15" s="238"/>
      <c r="AJW15" s="238"/>
      <c r="AJX15" s="238"/>
      <c r="AJY15" s="238"/>
      <c r="AJZ15" s="238"/>
      <c r="AKA15" s="238"/>
      <c r="AKB15" s="238"/>
      <c r="AKC15" s="238"/>
      <c r="AKD15" s="238"/>
      <c r="AKE15" s="238"/>
      <c r="AKF15" s="238"/>
      <c r="AKG15" s="238"/>
      <c r="AKH15" s="238"/>
      <c r="AKI15" s="238"/>
      <c r="AKJ15" s="238"/>
      <c r="AKK15" s="238"/>
      <c r="AKL15" s="238"/>
      <c r="AKM15" s="238"/>
      <c r="AKN15" s="238"/>
      <c r="AKO15" s="238"/>
      <c r="AKP15" s="238"/>
    </row>
    <row r="16" spans="1:978" ht="25.5" x14ac:dyDescent="0.25">
      <c r="A16" s="309">
        <v>11</v>
      </c>
      <c r="B16" s="309">
        <v>8</v>
      </c>
      <c r="C16" s="243" t="s">
        <v>47</v>
      </c>
      <c r="D16" s="243" t="s">
        <v>45</v>
      </c>
      <c r="E16" s="270">
        <v>0.5</v>
      </c>
      <c r="F16" s="19">
        <v>540008</v>
      </c>
      <c r="G16" s="20" t="s">
        <v>321</v>
      </c>
      <c r="H16" s="20" t="s">
        <v>333</v>
      </c>
      <c r="I16" s="243" t="s">
        <v>7</v>
      </c>
      <c r="J16" s="90">
        <v>30</v>
      </c>
      <c r="K16" s="270">
        <f>AVERAGE(J16:J18)</f>
        <v>30</v>
      </c>
      <c r="L16" s="286">
        <f>E16/K16</f>
        <v>1.6666666666666666E-2</v>
      </c>
      <c r="M16" s="243">
        <v>2</v>
      </c>
      <c r="N16" s="19">
        <v>52</v>
      </c>
      <c r="O16" s="19">
        <v>29</v>
      </c>
      <c r="P16" s="19">
        <v>24</v>
      </c>
      <c r="Q16" s="19">
        <v>21</v>
      </c>
      <c r="R16" s="19">
        <v>15</v>
      </c>
      <c r="S16" s="19">
        <v>48</v>
      </c>
      <c r="T16" s="19">
        <v>161</v>
      </c>
      <c r="U16" s="19">
        <v>232</v>
      </c>
      <c r="V16" s="19">
        <v>282</v>
      </c>
      <c r="W16" s="19">
        <v>264</v>
      </c>
      <c r="X16" s="19">
        <v>252</v>
      </c>
      <c r="Y16" s="19">
        <v>279</v>
      </c>
      <c r="Z16" s="19">
        <v>308</v>
      </c>
      <c r="AA16" s="19">
        <v>318</v>
      </c>
      <c r="AB16" s="19">
        <v>333</v>
      </c>
      <c r="AC16" s="19">
        <v>347</v>
      </c>
      <c r="AD16" s="19">
        <v>330</v>
      </c>
      <c r="AE16" s="19">
        <v>311</v>
      </c>
      <c r="AF16" s="19">
        <v>269</v>
      </c>
      <c r="AG16" s="19">
        <v>264</v>
      </c>
      <c r="AH16" s="19">
        <v>230</v>
      </c>
      <c r="AI16" s="19">
        <v>203</v>
      </c>
      <c r="AJ16" s="19">
        <v>139</v>
      </c>
      <c r="AK16" s="19">
        <v>104</v>
      </c>
      <c r="AL16" s="19">
        <v>4458</v>
      </c>
      <c r="AM16" s="270">
        <v>1600</v>
      </c>
      <c r="AN16" s="264">
        <f>$L$16*(1+0.15*(N19/$AM$16)^4)</f>
        <v>1.6666667744608944E-2</v>
      </c>
      <c r="AO16" s="264">
        <f t="shared" ref="AO16:BK16" si="10">$L$16*(1+0.15*(O19/$AM$16)^4)</f>
        <v>1.6666666773417538E-2</v>
      </c>
      <c r="AP16" s="264">
        <f t="shared" si="10"/>
        <v>1.6666666706711835E-2</v>
      </c>
      <c r="AQ16" s="264">
        <f t="shared" si="10"/>
        <v>1.6666666706711835E-2</v>
      </c>
      <c r="AR16" s="264">
        <f t="shared" si="10"/>
        <v>1.6666666685978569E-2</v>
      </c>
      <c r="AS16" s="264">
        <f t="shared" si="10"/>
        <v>1.6666668374680581E-2</v>
      </c>
      <c r="AT16" s="264">
        <f t="shared" si="10"/>
        <v>1.6666826182658259E-2</v>
      </c>
      <c r="AU16" s="264">
        <f t="shared" si="10"/>
        <v>1.6667123241379801E-2</v>
      </c>
      <c r="AV16" s="264">
        <f t="shared" si="10"/>
        <v>1.6667790970683161E-2</v>
      </c>
      <c r="AW16" s="264">
        <f t="shared" si="10"/>
        <v>1.6667422785227839E-2</v>
      </c>
      <c r="AX16" s="264">
        <f t="shared" si="10"/>
        <v>1.6667241212901179E-2</v>
      </c>
      <c r="AY16" s="264">
        <f t="shared" si="10"/>
        <v>1.6667497043229167E-2</v>
      </c>
      <c r="AZ16" s="264">
        <f t="shared" si="10"/>
        <v>1.6667870187083308E-2</v>
      </c>
      <c r="BA16" s="264">
        <f t="shared" si="10"/>
        <v>1.6668063679856363E-2</v>
      </c>
      <c r="BB16" s="264">
        <f t="shared" si="10"/>
        <v>1.6668464151536052E-2</v>
      </c>
      <c r="BC16" s="264">
        <f t="shared" si="10"/>
        <v>1.6668848345677056E-2</v>
      </c>
      <c r="BD16" s="264">
        <f t="shared" si="10"/>
        <v>1.666825446354777E-2</v>
      </c>
      <c r="BE16" s="264">
        <f t="shared" si="10"/>
        <v>1.6667715730723447E-2</v>
      </c>
      <c r="BF16" s="264">
        <f t="shared" si="10"/>
        <v>1.6667229635514324E-2</v>
      </c>
      <c r="BG16" s="264">
        <f t="shared" si="10"/>
        <v>1.6667185066666666E-2</v>
      </c>
      <c r="BH16" s="264">
        <f t="shared" si="10"/>
        <v>1.6666963372416559E-2</v>
      </c>
      <c r="BI16" s="264">
        <f t="shared" si="10"/>
        <v>1.6666849690201824E-2</v>
      </c>
      <c r="BJ16" s="264">
        <f t="shared" si="10"/>
        <v>1.6666711293229167E-2</v>
      </c>
      <c r="BK16" s="264">
        <f t="shared" si="10"/>
        <v>1.6666683087687553E-2</v>
      </c>
      <c r="BL16" s="243">
        <f>E16*(0.000001)*0.5</f>
        <v>2.4999999999999999E-7</v>
      </c>
      <c r="BM16" s="243">
        <v>6903.3</v>
      </c>
      <c r="BN16" s="243">
        <v>2.5000000000000001E-2</v>
      </c>
      <c r="BO16" s="243">
        <v>3562.5</v>
      </c>
      <c r="BP16" s="243">
        <v>2.5000000000000001E-2</v>
      </c>
      <c r="BQ16" s="243">
        <v>7744.9</v>
      </c>
      <c r="BR16" s="243">
        <v>0.24249999999999999</v>
      </c>
      <c r="BS16" s="243">
        <v>5418.6</v>
      </c>
      <c r="BT16" s="243">
        <v>0.2</v>
      </c>
      <c r="BU16" s="243">
        <v>2585.9</v>
      </c>
      <c r="BV16" s="243">
        <v>0.25</v>
      </c>
      <c r="BW16" s="243">
        <v>7490.5</v>
      </c>
      <c r="BX16" s="243">
        <v>0.24249999999999999</v>
      </c>
      <c r="BY16" s="243">
        <v>3191.9</v>
      </c>
      <c r="BZ16" s="243">
        <v>7.4999999999999997E-3</v>
      </c>
      <c r="CA16" s="243">
        <v>417.2</v>
      </c>
      <c r="CB16" s="243">
        <v>7.4999999999999997E-3</v>
      </c>
      <c r="CC16" s="243"/>
      <c r="CD16" s="243"/>
      <c r="CE16" s="243"/>
      <c r="CF16" s="243"/>
      <c r="CG16" s="243"/>
      <c r="CH16" s="243"/>
      <c r="CI16" s="243"/>
      <c r="CJ16" s="243"/>
      <c r="CK16" s="243"/>
      <c r="CL16" s="243"/>
      <c r="CM16" s="243"/>
      <c r="CN16" s="243"/>
      <c r="CO16" s="243"/>
      <c r="CP16" s="243"/>
      <c r="CQ16" s="243"/>
      <c r="CR16" s="243"/>
      <c r="CS16" s="243"/>
      <c r="CT16" s="243"/>
      <c r="CU16" s="243"/>
      <c r="CV16" s="243"/>
      <c r="CW16" s="243"/>
      <c r="CX16" s="243"/>
      <c r="CY16" s="243"/>
      <c r="CZ16" s="243"/>
      <c r="DA16" s="243"/>
      <c r="DB16" s="243"/>
      <c r="DC16" s="243"/>
      <c r="DD16" s="243"/>
      <c r="DE16" s="243"/>
      <c r="DF16" s="243"/>
      <c r="DG16" s="243"/>
      <c r="DH16" s="243"/>
      <c r="DI16" s="243"/>
      <c r="DJ16" s="243"/>
      <c r="DK16" s="243"/>
      <c r="DL16" s="243"/>
      <c r="DM16" s="243"/>
      <c r="DN16" s="243"/>
      <c r="DO16" s="243"/>
      <c r="DP16" s="243"/>
      <c r="DQ16" s="243"/>
      <c r="DR16" s="243"/>
      <c r="DS16" s="243"/>
      <c r="DT16" s="243"/>
      <c r="DU16" s="243"/>
      <c r="DV16" s="243"/>
      <c r="DW16" s="243"/>
      <c r="DX16" s="243"/>
      <c r="DY16" s="243"/>
      <c r="DZ16" s="243"/>
      <c r="EA16" s="243">
        <f>BM16*BN16+BO16*BP16+BQ16*BR16+BS16*BT16+BU16*BV16+BW16*BX16+BY16*BZ16+CA16*CB16+CC16*CD16+CE16*CF16+CG16*CH16+CI16*CJ16+CK16*CL16+CM16*CN16+CO16*CP16+CQ16*CR16+CS16*CT16+CU16*CV16+CW16*CX16+CY16*CZ16+DA16*DB16</f>
        <v>5713.4927499999994</v>
      </c>
      <c r="EB16" s="243">
        <f>(PI()+2*E16)*EA16</f>
        <v>23662.95959973854</v>
      </c>
      <c r="EC16" s="243">
        <f>EB16/E16</f>
        <v>47325.919199477081</v>
      </c>
      <c r="ED16" s="243">
        <f>PI()*EA16</f>
        <v>17949.466849738543</v>
      </c>
      <c r="EE16" s="253">
        <f>SUM(BN16,BP16,BR16,BT16,BV16,BX16,BZ16,CB16,CD16)</f>
        <v>0.99999999999999978</v>
      </c>
      <c r="EF16" s="238"/>
      <c r="EG16" s="238"/>
      <c r="EH16" s="238"/>
      <c r="EI16" s="238"/>
      <c r="EJ16" s="238"/>
      <c r="EK16" s="238"/>
      <c r="EL16" s="238"/>
      <c r="EM16" s="238"/>
      <c r="EN16" s="238"/>
      <c r="EO16" s="238"/>
      <c r="EP16" s="238"/>
      <c r="EQ16" s="238"/>
      <c r="ER16" s="238"/>
      <c r="ES16" s="238"/>
      <c r="ET16" s="238"/>
      <c r="EU16" s="238"/>
      <c r="EV16" s="238"/>
      <c r="EW16" s="238"/>
      <c r="EX16" s="238"/>
      <c r="EY16" s="238"/>
      <c r="EZ16" s="238"/>
      <c r="FA16" s="238"/>
      <c r="FB16" s="238"/>
      <c r="FC16" s="238"/>
      <c r="FD16" s="238"/>
      <c r="FE16" s="238"/>
      <c r="FF16" s="238"/>
      <c r="FG16" s="238"/>
      <c r="FH16" s="238"/>
      <c r="FI16" s="238"/>
      <c r="FJ16" s="238"/>
      <c r="FK16" s="238"/>
      <c r="FL16" s="238"/>
      <c r="FM16" s="238"/>
      <c r="FN16" s="238"/>
      <c r="FO16" s="238"/>
      <c r="FP16" s="238"/>
      <c r="FQ16" s="238"/>
      <c r="FR16" s="238"/>
      <c r="FS16" s="238"/>
      <c r="FT16" s="238"/>
      <c r="FU16" s="238"/>
      <c r="FV16" s="238"/>
      <c r="FW16" s="238"/>
      <c r="FX16" s="238"/>
      <c r="FY16" s="238"/>
      <c r="FZ16" s="238"/>
      <c r="GA16" s="238"/>
      <c r="GB16" s="238"/>
      <c r="GC16" s="238"/>
      <c r="GD16" s="238"/>
      <c r="GE16" s="238"/>
      <c r="GF16" s="238"/>
      <c r="GG16" s="238"/>
      <c r="GH16" s="238"/>
      <c r="GI16" s="238"/>
      <c r="GJ16" s="238"/>
      <c r="GK16" s="238"/>
      <c r="GL16" s="238"/>
      <c r="GM16" s="238"/>
      <c r="GN16" s="238"/>
      <c r="GO16" s="238"/>
      <c r="GP16" s="238"/>
      <c r="GQ16" s="238"/>
      <c r="GR16" s="238"/>
      <c r="GS16" s="238"/>
      <c r="GT16" s="238"/>
      <c r="GU16" s="238"/>
      <c r="GV16" s="238"/>
      <c r="GW16" s="238"/>
      <c r="GX16" s="238"/>
      <c r="GY16" s="238"/>
      <c r="GZ16" s="238"/>
      <c r="HA16" s="238"/>
      <c r="HB16" s="238"/>
      <c r="HC16" s="238"/>
      <c r="HD16" s="238"/>
      <c r="HE16" s="238"/>
      <c r="HF16" s="238"/>
      <c r="HG16" s="238"/>
      <c r="HH16" s="238"/>
      <c r="HI16" s="238"/>
      <c r="HJ16" s="238"/>
      <c r="HK16" s="238"/>
      <c r="HL16" s="238"/>
      <c r="HM16" s="238"/>
      <c r="HN16" s="238"/>
      <c r="HO16" s="238"/>
      <c r="HP16" s="238"/>
      <c r="HQ16" s="238"/>
      <c r="HR16" s="238"/>
      <c r="HS16" s="238"/>
      <c r="HT16" s="238"/>
      <c r="HU16" s="238"/>
      <c r="HV16" s="238"/>
      <c r="HW16" s="238"/>
      <c r="HX16" s="238"/>
      <c r="HY16" s="238"/>
      <c r="HZ16" s="238"/>
      <c r="IA16" s="238"/>
      <c r="IB16" s="238"/>
      <c r="IC16" s="238"/>
      <c r="ID16" s="238"/>
      <c r="IE16" s="238"/>
      <c r="IF16" s="238"/>
      <c r="IG16" s="238"/>
      <c r="IH16" s="238"/>
      <c r="II16" s="238"/>
      <c r="IJ16" s="238"/>
      <c r="IK16" s="238"/>
      <c r="IL16" s="238"/>
      <c r="IM16" s="238"/>
      <c r="IN16" s="238"/>
      <c r="IO16" s="238"/>
      <c r="IP16" s="238"/>
      <c r="IQ16" s="238"/>
      <c r="IR16" s="238"/>
      <c r="IS16" s="238"/>
      <c r="IT16" s="238"/>
      <c r="IU16" s="238"/>
      <c r="IV16" s="238"/>
      <c r="IW16" s="238"/>
      <c r="IX16" s="238"/>
      <c r="IY16" s="238"/>
      <c r="IZ16" s="238"/>
      <c r="JA16" s="238"/>
      <c r="JB16" s="238"/>
      <c r="JC16" s="238"/>
      <c r="JD16" s="238"/>
      <c r="JE16" s="238"/>
      <c r="JF16" s="238"/>
      <c r="JG16" s="238"/>
      <c r="JH16" s="238"/>
      <c r="JI16" s="238"/>
      <c r="JJ16" s="238"/>
      <c r="JK16" s="238"/>
      <c r="JL16" s="238"/>
      <c r="JM16" s="238"/>
      <c r="JN16" s="238"/>
      <c r="JO16" s="238"/>
      <c r="JP16" s="238"/>
      <c r="JQ16" s="238"/>
      <c r="JR16" s="238"/>
      <c r="JS16" s="238"/>
      <c r="JT16" s="238"/>
      <c r="JU16" s="238"/>
      <c r="JV16" s="238"/>
      <c r="JW16" s="238"/>
      <c r="JX16" s="238"/>
      <c r="JY16" s="238"/>
      <c r="JZ16" s="238"/>
      <c r="KA16" s="238"/>
      <c r="KB16" s="238"/>
      <c r="KC16" s="238"/>
      <c r="KD16" s="238"/>
      <c r="KE16" s="238"/>
      <c r="KF16" s="238"/>
      <c r="KG16" s="238"/>
      <c r="KH16" s="238"/>
      <c r="KI16" s="238"/>
      <c r="KJ16" s="238"/>
      <c r="KK16" s="238"/>
      <c r="KL16" s="238"/>
      <c r="KM16" s="238"/>
      <c r="KN16" s="238"/>
      <c r="KO16" s="238"/>
      <c r="KP16" s="238"/>
      <c r="KQ16" s="238"/>
      <c r="KR16" s="238"/>
      <c r="KS16" s="238"/>
      <c r="KT16" s="238"/>
      <c r="KU16" s="238"/>
      <c r="KV16" s="238"/>
      <c r="KW16" s="238"/>
      <c r="KX16" s="238"/>
      <c r="KY16" s="238"/>
      <c r="KZ16" s="238"/>
      <c r="LA16" s="238"/>
      <c r="LB16" s="238"/>
      <c r="LC16" s="238"/>
      <c r="LD16" s="238"/>
      <c r="LE16" s="238"/>
      <c r="LF16" s="238"/>
      <c r="LG16" s="238"/>
      <c r="LH16" s="238"/>
      <c r="LI16" s="238"/>
      <c r="LJ16" s="238"/>
      <c r="LK16" s="238"/>
      <c r="LL16" s="238"/>
      <c r="LM16" s="238"/>
      <c r="LN16" s="238"/>
      <c r="LO16" s="238"/>
      <c r="LP16" s="238"/>
      <c r="LQ16" s="238"/>
      <c r="LR16" s="238"/>
      <c r="LS16" s="238"/>
      <c r="LT16" s="238"/>
      <c r="LU16" s="238"/>
      <c r="LV16" s="238"/>
      <c r="LW16" s="238"/>
      <c r="LX16" s="238"/>
      <c r="LY16" s="238"/>
      <c r="LZ16" s="238"/>
      <c r="MA16" s="238"/>
      <c r="MB16" s="238"/>
      <c r="MC16" s="238"/>
      <c r="MD16" s="238"/>
      <c r="ME16" s="238"/>
      <c r="MF16" s="238"/>
      <c r="MG16" s="238"/>
      <c r="MH16" s="238"/>
      <c r="MI16" s="238"/>
      <c r="MJ16" s="238"/>
      <c r="MK16" s="238"/>
      <c r="ML16" s="238"/>
      <c r="MM16" s="238"/>
      <c r="MN16" s="238"/>
      <c r="MO16" s="238"/>
      <c r="MP16" s="238"/>
      <c r="MQ16" s="238"/>
      <c r="MR16" s="238"/>
      <c r="MS16" s="238"/>
      <c r="MT16" s="238"/>
      <c r="MU16" s="238"/>
      <c r="MV16" s="238"/>
      <c r="MW16" s="238"/>
      <c r="MX16" s="238"/>
      <c r="MY16" s="238"/>
      <c r="MZ16" s="238"/>
      <c r="NA16" s="238"/>
      <c r="NB16" s="238"/>
      <c r="NC16" s="238"/>
      <c r="ND16" s="238"/>
      <c r="NE16" s="238"/>
      <c r="NF16" s="238"/>
      <c r="NG16" s="238"/>
      <c r="NH16" s="238"/>
      <c r="NI16" s="238"/>
      <c r="NJ16" s="238"/>
      <c r="NK16" s="238"/>
      <c r="NL16" s="238"/>
      <c r="NM16" s="238"/>
      <c r="NN16" s="238"/>
      <c r="NO16" s="238"/>
      <c r="NP16" s="238"/>
      <c r="NQ16" s="238"/>
      <c r="NR16" s="238"/>
      <c r="NS16" s="238"/>
      <c r="NT16" s="238"/>
      <c r="NU16" s="238"/>
      <c r="NV16" s="238"/>
      <c r="NW16" s="238"/>
      <c r="NX16" s="238"/>
      <c r="NY16" s="238"/>
      <c r="NZ16" s="238"/>
      <c r="OA16" s="238"/>
      <c r="OB16" s="238"/>
      <c r="OC16" s="238"/>
      <c r="OD16" s="238"/>
      <c r="OE16" s="238"/>
      <c r="OF16" s="238"/>
      <c r="OG16" s="238"/>
      <c r="OH16" s="238"/>
      <c r="OI16" s="238"/>
      <c r="OJ16" s="238"/>
      <c r="OK16" s="238"/>
      <c r="OL16" s="238"/>
      <c r="OM16" s="238"/>
      <c r="ON16" s="238"/>
      <c r="OO16" s="238"/>
      <c r="OP16" s="238"/>
      <c r="OQ16" s="238"/>
      <c r="OR16" s="238"/>
      <c r="OS16" s="238"/>
      <c r="OT16" s="238"/>
      <c r="OU16" s="238"/>
      <c r="OV16" s="238"/>
      <c r="OW16" s="238"/>
      <c r="OX16" s="238"/>
      <c r="OY16" s="238"/>
      <c r="OZ16" s="238"/>
      <c r="PA16" s="238"/>
      <c r="PB16" s="238"/>
      <c r="PC16" s="238"/>
      <c r="PD16" s="238"/>
      <c r="PE16" s="238"/>
      <c r="PF16" s="238"/>
      <c r="PG16" s="238"/>
      <c r="PH16" s="238"/>
      <c r="PI16" s="238"/>
      <c r="PJ16" s="238"/>
      <c r="PK16" s="238"/>
      <c r="PL16" s="238"/>
      <c r="PM16" s="238"/>
      <c r="PN16" s="238"/>
      <c r="PO16" s="238"/>
      <c r="PP16" s="238"/>
      <c r="PQ16" s="238"/>
      <c r="PR16" s="238"/>
      <c r="PS16" s="238"/>
      <c r="PT16" s="238"/>
      <c r="PU16" s="238"/>
      <c r="PV16" s="238"/>
      <c r="PW16" s="238"/>
      <c r="PX16" s="238"/>
      <c r="PY16" s="238"/>
      <c r="PZ16" s="238"/>
      <c r="QA16" s="238"/>
      <c r="QB16" s="238"/>
      <c r="QC16" s="238"/>
      <c r="QD16" s="238"/>
      <c r="QE16" s="238"/>
      <c r="QF16" s="238"/>
      <c r="QG16" s="238"/>
      <c r="QH16" s="238"/>
      <c r="QI16" s="238"/>
      <c r="QJ16" s="238"/>
      <c r="QK16" s="238"/>
      <c r="QL16" s="238"/>
      <c r="QM16" s="238"/>
      <c r="QN16" s="238"/>
      <c r="QO16" s="238"/>
      <c r="QP16" s="238"/>
      <c r="QQ16" s="238"/>
      <c r="QR16" s="238"/>
      <c r="QS16" s="238"/>
      <c r="QT16" s="238"/>
      <c r="QU16" s="238"/>
      <c r="QV16" s="238"/>
      <c r="QW16" s="238"/>
      <c r="QX16" s="238"/>
      <c r="QY16" s="238"/>
      <c r="QZ16" s="238"/>
      <c r="RA16" s="238"/>
      <c r="RB16" s="238"/>
      <c r="RC16" s="238"/>
      <c r="RD16" s="238"/>
      <c r="RE16" s="238"/>
      <c r="RF16" s="238"/>
      <c r="RG16" s="238"/>
      <c r="RH16" s="238"/>
      <c r="RI16" s="238"/>
      <c r="RJ16" s="238"/>
      <c r="RK16" s="238"/>
      <c r="RL16" s="238"/>
      <c r="RM16" s="238"/>
      <c r="RN16" s="238"/>
      <c r="RO16" s="238"/>
      <c r="RP16" s="238"/>
      <c r="RQ16" s="238"/>
      <c r="RR16" s="238"/>
      <c r="RS16" s="238"/>
      <c r="RT16" s="238"/>
      <c r="RU16" s="238"/>
      <c r="RV16" s="238"/>
      <c r="RW16" s="238"/>
      <c r="RX16" s="238"/>
      <c r="RY16" s="238"/>
      <c r="RZ16" s="238"/>
      <c r="SA16" s="238"/>
      <c r="SB16" s="238"/>
      <c r="SC16" s="238"/>
      <c r="SD16" s="238"/>
      <c r="SE16" s="238"/>
      <c r="SF16" s="238"/>
      <c r="SG16" s="238"/>
      <c r="SH16" s="238"/>
      <c r="SI16" s="238"/>
      <c r="SJ16" s="238"/>
      <c r="SK16" s="238"/>
      <c r="SL16" s="238"/>
      <c r="SM16" s="238"/>
      <c r="SN16" s="238"/>
      <c r="SO16" s="238"/>
      <c r="SP16" s="238"/>
      <c r="SQ16" s="238"/>
      <c r="SR16" s="238"/>
      <c r="SS16" s="238"/>
      <c r="ST16" s="238"/>
      <c r="SU16" s="238"/>
      <c r="SV16" s="238"/>
      <c r="SW16" s="238"/>
      <c r="SX16" s="238"/>
      <c r="SY16" s="238"/>
      <c r="SZ16" s="238"/>
      <c r="TA16" s="238"/>
      <c r="TB16" s="238"/>
      <c r="TC16" s="238"/>
      <c r="TD16" s="238"/>
      <c r="TE16" s="238"/>
      <c r="TF16" s="238"/>
      <c r="TG16" s="238"/>
      <c r="TH16" s="238"/>
      <c r="TI16" s="238"/>
      <c r="TJ16" s="238"/>
      <c r="TK16" s="238"/>
      <c r="TL16" s="238"/>
      <c r="TM16" s="238"/>
      <c r="TN16" s="238"/>
      <c r="TO16" s="238"/>
      <c r="TP16" s="238"/>
      <c r="TQ16" s="238"/>
      <c r="TR16" s="238"/>
      <c r="TS16" s="238"/>
      <c r="TT16" s="238"/>
      <c r="TU16" s="238"/>
      <c r="TV16" s="238"/>
      <c r="TW16" s="238"/>
      <c r="TX16" s="238"/>
      <c r="TY16" s="238"/>
      <c r="TZ16" s="238"/>
      <c r="UA16" s="238"/>
      <c r="UB16" s="238"/>
      <c r="UC16" s="238"/>
      <c r="UD16" s="238"/>
      <c r="UE16" s="238"/>
      <c r="UF16" s="238"/>
      <c r="UG16" s="238"/>
      <c r="UH16" s="238"/>
      <c r="UI16" s="238"/>
      <c r="UJ16" s="238"/>
      <c r="UK16" s="238"/>
      <c r="UL16" s="238"/>
      <c r="UM16" s="238"/>
      <c r="UN16" s="238"/>
      <c r="UO16" s="238"/>
      <c r="UP16" s="238"/>
      <c r="UQ16" s="238"/>
      <c r="UR16" s="238"/>
      <c r="US16" s="238"/>
      <c r="UT16" s="238"/>
      <c r="UU16" s="238"/>
      <c r="UV16" s="238"/>
      <c r="UW16" s="238"/>
      <c r="UX16" s="238"/>
      <c r="UY16" s="238"/>
      <c r="UZ16" s="238"/>
      <c r="VA16" s="238"/>
      <c r="VB16" s="238"/>
      <c r="VC16" s="238"/>
      <c r="VD16" s="238"/>
      <c r="VE16" s="238"/>
      <c r="VF16" s="238"/>
      <c r="VG16" s="238"/>
      <c r="VH16" s="238"/>
      <c r="VI16" s="238"/>
      <c r="VJ16" s="238"/>
      <c r="VK16" s="238"/>
      <c r="VL16" s="238"/>
      <c r="VM16" s="238"/>
      <c r="VN16" s="238"/>
      <c r="VO16" s="238"/>
      <c r="VP16" s="238"/>
      <c r="VQ16" s="238"/>
      <c r="VR16" s="238"/>
      <c r="VS16" s="238"/>
      <c r="VT16" s="238"/>
      <c r="VU16" s="238"/>
      <c r="VV16" s="238"/>
      <c r="VW16" s="238"/>
      <c r="VX16" s="238"/>
      <c r="VY16" s="238"/>
      <c r="VZ16" s="238"/>
      <c r="WA16" s="238"/>
      <c r="WB16" s="238"/>
      <c r="WC16" s="238"/>
      <c r="WD16" s="238"/>
      <c r="WE16" s="238"/>
      <c r="WF16" s="238"/>
      <c r="WG16" s="238"/>
      <c r="WH16" s="238"/>
      <c r="WI16" s="238"/>
      <c r="WJ16" s="238"/>
      <c r="WK16" s="238"/>
      <c r="WL16" s="238"/>
      <c r="WM16" s="238"/>
      <c r="WN16" s="238"/>
      <c r="WO16" s="238"/>
      <c r="WP16" s="238"/>
      <c r="WQ16" s="238"/>
      <c r="WR16" s="238"/>
      <c r="WS16" s="238"/>
      <c r="WT16" s="238"/>
      <c r="WU16" s="238"/>
      <c r="WV16" s="238"/>
      <c r="WW16" s="238"/>
      <c r="WX16" s="238"/>
      <c r="WY16" s="238"/>
      <c r="WZ16" s="238"/>
      <c r="XA16" s="238"/>
      <c r="XB16" s="238"/>
      <c r="XC16" s="238"/>
      <c r="XD16" s="238"/>
      <c r="XE16" s="238"/>
      <c r="XF16" s="238"/>
      <c r="XG16" s="238"/>
      <c r="XH16" s="238"/>
      <c r="XI16" s="238"/>
      <c r="XJ16" s="238"/>
      <c r="XK16" s="238"/>
      <c r="XL16" s="238"/>
      <c r="XM16" s="238"/>
      <c r="XN16" s="238"/>
      <c r="XO16" s="238"/>
      <c r="XP16" s="238"/>
      <c r="XQ16" s="238"/>
      <c r="XR16" s="238"/>
      <c r="XS16" s="238"/>
      <c r="XT16" s="238"/>
      <c r="XU16" s="238"/>
      <c r="XV16" s="238"/>
      <c r="XW16" s="238"/>
      <c r="XX16" s="238"/>
      <c r="XY16" s="238"/>
      <c r="XZ16" s="238"/>
      <c r="YA16" s="238"/>
      <c r="YB16" s="238"/>
      <c r="YC16" s="238"/>
      <c r="YD16" s="238"/>
      <c r="YE16" s="238"/>
      <c r="YF16" s="238"/>
      <c r="YG16" s="238"/>
      <c r="YH16" s="238"/>
      <c r="YI16" s="238"/>
      <c r="YJ16" s="238"/>
      <c r="YK16" s="238"/>
      <c r="YL16" s="238"/>
      <c r="YM16" s="238"/>
      <c r="YN16" s="238"/>
      <c r="YO16" s="238"/>
      <c r="YP16" s="238"/>
      <c r="YQ16" s="238"/>
      <c r="YR16" s="238"/>
      <c r="YS16" s="238"/>
      <c r="YT16" s="238"/>
      <c r="YU16" s="238"/>
      <c r="YV16" s="238"/>
      <c r="YW16" s="238"/>
      <c r="YX16" s="238"/>
      <c r="YY16" s="238"/>
      <c r="YZ16" s="238"/>
      <c r="ZA16" s="238"/>
      <c r="ZB16" s="238"/>
      <c r="ZC16" s="238"/>
      <c r="ZD16" s="238"/>
      <c r="ZE16" s="238"/>
      <c r="ZF16" s="238"/>
      <c r="ZG16" s="238"/>
      <c r="ZH16" s="238"/>
      <c r="ZI16" s="238"/>
      <c r="ZJ16" s="238"/>
      <c r="ZK16" s="238"/>
      <c r="ZL16" s="238"/>
      <c r="ZM16" s="238"/>
      <c r="ZN16" s="238"/>
      <c r="ZO16" s="238"/>
      <c r="ZP16" s="238"/>
      <c r="ZQ16" s="238"/>
      <c r="ZR16" s="238"/>
      <c r="ZS16" s="238"/>
      <c r="ZT16" s="238"/>
      <c r="ZU16" s="238"/>
      <c r="ZV16" s="238"/>
      <c r="ZW16" s="238"/>
      <c r="ZX16" s="238"/>
      <c r="ZY16" s="238"/>
      <c r="ZZ16" s="238"/>
      <c r="AAA16" s="238"/>
      <c r="AAB16" s="238"/>
      <c r="AAC16" s="238"/>
      <c r="AAD16" s="238"/>
      <c r="AAE16" s="238"/>
      <c r="AAF16" s="238"/>
      <c r="AAG16" s="238"/>
      <c r="AAH16" s="238"/>
      <c r="AAI16" s="238"/>
      <c r="AAJ16" s="238"/>
      <c r="AAK16" s="238"/>
      <c r="AAL16" s="238"/>
      <c r="AAM16" s="238"/>
      <c r="AAN16" s="238"/>
      <c r="AAO16" s="238"/>
      <c r="AAP16" s="238"/>
      <c r="AAQ16" s="238"/>
      <c r="AAR16" s="238"/>
      <c r="AAS16" s="238"/>
      <c r="AAT16" s="238"/>
      <c r="AAU16" s="238"/>
      <c r="AAV16" s="238"/>
      <c r="AAW16" s="238"/>
      <c r="AAX16" s="238"/>
      <c r="AAY16" s="238"/>
      <c r="AAZ16" s="238"/>
      <c r="ABA16" s="238"/>
      <c r="ABB16" s="238"/>
      <c r="ABC16" s="238"/>
      <c r="ABD16" s="238"/>
      <c r="ABE16" s="238"/>
      <c r="ABF16" s="238"/>
      <c r="ABG16" s="238"/>
      <c r="ABH16" s="238"/>
      <c r="ABI16" s="238"/>
      <c r="ABJ16" s="238"/>
      <c r="ABK16" s="238"/>
      <c r="ABL16" s="238"/>
      <c r="ABM16" s="238"/>
      <c r="ABN16" s="238"/>
      <c r="ABO16" s="238"/>
      <c r="ABP16" s="238"/>
      <c r="ABQ16" s="238"/>
      <c r="ABR16" s="238"/>
      <c r="ABS16" s="238"/>
      <c r="ABT16" s="238"/>
      <c r="ABU16" s="238"/>
      <c r="ABV16" s="238"/>
      <c r="ABW16" s="238"/>
      <c r="ABX16" s="238"/>
      <c r="ABY16" s="238"/>
      <c r="ABZ16" s="238"/>
      <c r="ACA16" s="238"/>
      <c r="ACB16" s="238"/>
      <c r="ACC16" s="238"/>
      <c r="ACD16" s="238"/>
      <c r="ACE16" s="238"/>
      <c r="ACF16" s="238"/>
      <c r="ACG16" s="238"/>
      <c r="ACH16" s="238"/>
      <c r="ACI16" s="238"/>
      <c r="ACJ16" s="238"/>
      <c r="ACK16" s="238"/>
      <c r="ACL16" s="238"/>
      <c r="ACM16" s="238"/>
      <c r="ACN16" s="238"/>
      <c r="ACO16" s="238"/>
      <c r="ACP16" s="238"/>
      <c r="ACQ16" s="238"/>
      <c r="ACR16" s="238"/>
      <c r="ACS16" s="238"/>
      <c r="ACT16" s="238"/>
      <c r="ACU16" s="238"/>
      <c r="ACV16" s="238"/>
      <c r="ACW16" s="238"/>
      <c r="ACX16" s="238"/>
      <c r="ACY16" s="238"/>
      <c r="ACZ16" s="238"/>
      <c r="ADA16" s="238"/>
      <c r="ADB16" s="238"/>
      <c r="ADC16" s="238"/>
      <c r="ADD16" s="238"/>
      <c r="ADE16" s="238"/>
      <c r="ADF16" s="238"/>
      <c r="ADG16" s="238"/>
      <c r="ADH16" s="238"/>
      <c r="ADI16" s="238"/>
      <c r="ADJ16" s="238"/>
      <c r="ADK16" s="238"/>
      <c r="ADL16" s="238"/>
      <c r="ADM16" s="238"/>
      <c r="ADN16" s="238"/>
      <c r="ADO16" s="238"/>
      <c r="ADP16" s="238"/>
      <c r="ADQ16" s="238"/>
      <c r="ADR16" s="238"/>
      <c r="ADS16" s="238"/>
      <c r="ADT16" s="238"/>
      <c r="ADU16" s="238"/>
      <c r="ADV16" s="238"/>
      <c r="ADW16" s="238"/>
      <c r="ADX16" s="238"/>
      <c r="ADY16" s="238"/>
      <c r="ADZ16" s="238"/>
      <c r="AEA16" s="238"/>
      <c r="AEB16" s="238"/>
      <c r="AEC16" s="238"/>
      <c r="AED16" s="238"/>
      <c r="AEE16" s="238"/>
      <c r="AEF16" s="238"/>
      <c r="AEG16" s="238"/>
      <c r="AEH16" s="238"/>
      <c r="AEI16" s="238"/>
      <c r="AEJ16" s="238"/>
      <c r="AEK16" s="238"/>
      <c r="AEL16" s="238"/>
      <c r="AEM16" s="238"/>
      <c r="AEN16" s="238"/>
      <c r="AEO16" s="238"/>
      <c r="AEP16" s="238"/>
      <c r="AEQ16" s="238"/>
      <c r="AER16" s="238"/>
      <c r="AES16" s="238"/>
      <c r="AET16" s="238"/>
      <c r="AEU16" s="238"/>
      <c r="AEV16" s="238"/>
      <c r="AEW16" s="238"/>
      <c r="AEX16" s="238"/>
      <c r="AEY16" s="238"/>
      <c r="AEZ16" s="238"/>
      <c r="AFA16" s="238"/>
      <c r="AFB16" s="238"/>
      <c r="AFC16" s="238"/>
      <c r="AFD16" s="238"/>
      <c r="AFE16" s="238"/>
      <c r="AFF16" s="238"/>
      <c r="AFG16" s="238"/>
      <c r="AFH16" s="238"/>
      <c r="AFI16" s="238"/>
      <c r="AFJ16" s="238"/>
      <c r="AFK16" s="238"/>
      <c r="AFL16" s="238"/>
      <c r="AFM16" s="238"/>
      <c r="AFN16" s="238"/>
      <c r="AFO16" s="238"/>
      <c r="AFP16" s="238"/>
      <c r="AFQ16" s="238"/>
      <c r="AFR16" s="238"/>
      <c r="AFS16" s="238"/>
      <c r="AFT16" s="238"/>
      <c r="AFU16" s="238"/>
      <c r="AFV16" s="238"/>
      <c r="AFW16" s="238"/>
      <c r="AFX16" s="238"/>
      <c r="AFY16" s="238"/>
      <c r="AFZ16" s="238"/>
      <c r="AGA16" s="238"/>
      <c r="AGB16" s="238"/>
      <c r="AGC16" s="238"/>
      <c r="AGD16" s="238"/>
      <c r="AGE16" s="238"/>
      <c r="AGF16" s="238"/>
      <c r="AGG16" s="238"/>
      <c r="AGH16" s="238"/>
      <c r="AGI16" s="238"/>
      <c r="AGJ16" s="238"/>
      <c r="AGK16" s="238"/>
      <c r="AGL16" s="238"/>
      <c r="AGM16" s="238"/>
      <c r="AGN16" s="238"/>
      <c r="AGO16" s="238"/>
      <c r="AGP16" s="238"/>
      <c r="AGQ16" s="238"/>
      <c r="AGR16" s="238"/>
      <c r="AGS16" s="238"/>
      <c r="AGT16" s="238"/>
      <c r="AGU16" s="238"/>
      <c r="AGV16" s="238"/>
      <c r="AGW16" s="238"/>
      <c r="AGX16" s="238"/>
      <c r="AGY16" s="238"/>
      <c r="AGZ16" s="238"/>
      <c r="AHA16" s="238"/>
      <c r="AHB16" s="238"/>
      <c r="AHC16" s="238"/>
      <c r="AHD16" s="238"/>
      <c r="AHE16" s="238"/>
      <c r="AHF16" s="238"/>
      <c r="AHG16" s="238"/>
      <c r="AHH16" s="238"/>
      <c r="AHI16" s="238"/>
      <c r="AHJ16" s="238"/>
      <c r="AHK16" s="238"/>
      <c r="AHL16" s="238"/>
      <c r="AHM16" s="238"/>
      <c r="AHN16" s="238"/>
      <c r="AHO16" s="238"/>
      <c r="AHP16" s="238"/>
      <c r="AHQ16" s="238"/>
      <c r="AHR16" s="238"/>
      <c r="AHS16" s="238"/>
      <c r="AHT16" s="238"/>
      <c r="AHU16" s="238"/>
      <c r="AHV16" s="238"/>
      <c r="AHW16" s="238"/>
      <c r="AHX16" s="238"/>
      <c r="AHY16" s="238"/>
      <c r="AHZ16" s="238"/>
      <c r="AIA16" s="238"/>
      <c r="AIB16" s="238"/>
      <c r="AIC16" s="238"/>
      <c r="AID16" s="238"/>
      <c r="AIE16" s="238"/>
      <c r="AIF16" s="238"/>
      <c r="AIG16" s="238"/>
      <c r="AIH16" s="238"/>
      <c r="AII16" s="238"/>
      <c r="AIJ16" s="238"/>
      <c r="AIK16" s="238"/>
      <c r="AIL16" s="238"/>
      <c r="AIM16" s="238"/>
      <c r="AIN16" s="238"/>
      <c r="AIO16" s="238"/>
      <c r="AIP16" s="238"/>
      <c r="AIQ16" s="238"/>
      <c r="AIR16" s="238"/>
      <c r="AIS16" s="238"/>
      <c r="AIT16" s="238"/>
      <c r="AIU16" s="238"/>
      <c r="AIV16" s="238"/>
      <c r="AIW16" s="238"/>
      <c r="AIX16" s="238"/>
      <c r="AIY16" s="238"/>
      <c r="AIZ16" s="238"/>
      <c r="AJA16" s="238"/>
      <c r="AJB16" s="238"/>
      <c r="AJC16" s="238"/>
      <c r="AJD16" s="238"/>
      <c r="AJE16" s="238"/>
      <c r="AJF16" s="238"/>
      <c r="AJG16" s="238"/>
      <c r="AJH16" s="238"/>
      <c r="AJI16" s="238"/>
      <c r="AJJ16" s="238"/>
      <c r="AJK16" s="238"/>
      <c r="AJL16" s="238"/>
      <c r="AJM16" s="238"/>
      <c r="AJN16" s="238"/>
      <c r="AJO16" s="238"/>
      <c r="AJP16" s="238"/>
      <c r="AJQ16" s="238"/>
      <c r="AJR16" s="238"/>
      <c r="AJS16" s="238"/>
      <c r="AJT16" s="238"/>
      <c r="AJU16" s="238"/>
      <c r="AJV16" s="238"/>
      <c r="AJW16" s="238"/>
      <c r="AJX16" s="238"/>
      <c r="AJY16" s="238"/>
      <c r="AJZ16" s="238"/>
      <c r="AKA16" s="238"/>
      <c r="AKB16" s="238"/>
      <c r="AKC16" s="238"/>
      <c r="AKD16" s="238"/>
      <c r="AKE16" s="238"/>
      <c r="AKF16" s="238"/>
      <c r="AKG16" s="238"/>
      <c r="AKH16" s="238"/>
      <c r="AKI16" s="238"/>
      <c r="AKJ16" s="238"/>
      <c r="AKK16" s="238"/>
      <c r="AKL16" s="238"/>
      <c r="AKM16" s="238"/>
      <c r="AKN16" s="238"/>
      <c r="AKO16" s="238"/>
      <c r="AKP16" s="238"/>
    </row>
    <row r="17" spans="1:978" ht="25.5" x14ac:dyDescent="0.25">
      <c r="A17" s="310"/>
      <c r="B17" s="310"/>
      <c r="C17" s="244"/>
      <c r="D17" s="244"/>
      <c r="E17" s="293"/>
      <c r="F17" s="16">
        <v>540623</v>
      </c>
      <c r="G17" s="21" t="s">
        <v>316</v>
      </c>
      <c r="H17" s="21" t="s">
        <v>320</v>
      </c>
      <c r="I17" s="244"/>
      <c r="J17" s="91">
        <v>30</v>
      </c>
      <c r="K17" s="293"/>
      <c r="L17" s="287"/>
      <c r="M17" s="244"/>
      <c r="N17" s="16">
        <v>33</v>
      </c>
      <c r="O17" s="16">
        <v>16</v>
      </c>
      <c r="P17" s="16">
        <v>10</v>
      </c>
      <c r="Q17" s="16">
        <v>11</v>
      </c>
      <c r="R17" s="16">
        <v>15</v>
      </c>
      <c r="S17" s="16">
        <v>46</v>
      </c>
      <c r="T17" s="16">
        <v>120</v>
      </c>
      <c r="U17" s="16">
        <v>139</v>
      </c>
      <c r="V17" s="16">
        <v>190</v>
      </c>
      <c r="W17" s="16">
        <v>163</v>
      </c>
      <c r="X17" s="16">
        <v>155</v>
      </c>
      <c r="Y17" s="16">
        <v>172</v>
      </c>
      <c r="Z17" s="16">
        <v>187</v>
      </c>
      <c r="AA17" s="16">
        <v>184</v>
      </c>
      <c r="AB17" s="16">
        <v>216</v>
      </c>
      <c r="AC17" s="16">
        <v>228</v>
      </c>
      <c r="AD17" s="16">
        <v>212</v>
      </c>
      <c r="AE17" s="16">
        <v>179</v>
      </c>
      <c r="AF17" s="16">
        <v>141</v>
      </c>
      <c r="AG17" s="16">
        <v>134</v>
      </c>
      <c r="AH17" s="16">
        <v>113</v>
      </c>
      <c r="AI17" s="16">
        <v>96</v>
      </c>
      <c r="AJ17" s="16">
        <v>76</v>
      </c>
      <c r="AK17" s="16">
        <v>48</v>
      </c>
      <c r="AL17" s="16">
        <v>2731</v>
      </c>
      <c r="AM17" s="293"/>
      <c r="AN17" s="265"/>
      <c r="AO17" s="265"/>
      <c r="AP17" s="265"/>
      <c r="AQ17" s="265"/>
      <c r="AR17" s="265"/>
      <c r="AS17" s="265"/>
      <c r="AT17" s="265"/>
      <c r="AU17" s="265"/>
      <c r="AV17" s="265"/>
      <c r="AW17" s="265"/>
      <c r="AX17" s="265"/>
      <c r="AY17" s="265"/>
      <c r="AZ17" s="265"/>
      <c r="BA17" s="265"/>
      <c r="BB17" s="265"/>
      <c r="BC17" s="265"/>
      <c r="BD17" s="265"/>
      <c r="BE17" s="265"/>
      <c r="BF17" s="265"/>
      <c r="BG17" s="265"/>
      <c r="BH17" s="265"/>
      <c r="BI17" s="265"/>
      <c r="BJ17" s="265"/>
      <c r="BK17" s="265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  <c r="CJ17" s="244"/>
      <c r="CK17" s="244"/>
      <c r="CL17" s="244"/>
      <c r="CM17" s="244"/>
      <c r="CN17" s="244"/>
      <c r="CO17" s="244"/>
      <c r="CP17" s="244"/>
      <c r="CQ17" s="244"/>
      <c r="CR17" s="244"/>
      <c r="CS17" s="244"/>
      <c r="CT17" s="244"/>
      <c r="CU17" s="244"/>
      <c r="CV17" s="244"/>
      <c r="CW17" s="244"/>
      <c r="CX17" s="244"/>
      <c r="CY17" s="244"/>
      <c r="CZ17" s="244"/>
      <c r="DA17" s="244"/>
      <c r="DB17" s="244"/>
      <c r="DC17" s="244"/>
      <c r="DD17" s="244"/>
      <c r="DE17" s="244"/>
      <c r="DF17" s="244"/>
      <c r="DG17" s="244"/>
      <c r="DH17" s="244"/>
      <c r="DI17" s="244"/>
      <c r="DJ17" s="244"/>
      <c r="DK17" s="244"/>
      <c r="DL17" s="244"/>
      <c r="DM17" s="244"/>
      <c r="DN17" s="244"/>
      <c r="DO17" s="244"/>
      <c r="DP17" s="244"/>
      <c r="DQ17" s="244"/>
      <c r="DR17" s="244"/>
      <c r="DS17" s="244"/>
      <c r="DT17" s="244"/>
      <c r="DU17" s="244"/>
      <c r="DV17" s="244"/>
      <c r="DW17" s="244"/>
      <c r="DX17" s="244"/>
      <c r="DY17" s="244"/>
      <c r="DZ17" s="244"/>
      <c r="EA17" s="244"/>
      <c r="EB17" s="244"/>
      <c r="EC17" s="244"/>
      <c r="ED17" s="244"/>
      <c r="EE17" s="253"/>
      <c r="EF17" s="238"/>
      <c r="EG17" s="238"/>
      <c r="EH17" s="238"/>
      <c r="EI17" s="238"/>
      <c r="EJ17" s="238"/>
      <c r="EK17" s="238"/>
      <c r="EL17" s="238"/>
      <c r="EM17" s="238"/>
      <c r="EN17" s="238"/>
      <c r="EO17" s="238"/>
      <c r="EP17" s="238"/>
      <c r="EQ17" s="238"/>
      <c r="ER17" s="238"/>
      <c r="ES17" s="238"/>
      <c r="ET17" s="238"/>
      <c r="EU17" s="238"/>
      <c r="EV17" s="238"/>
      <c r="EW17" s="238"/>
      <c r="EX17" s="238"/>
      <c r="EY17" s="238"/>
      <c r="EZ17" s="238"/>
      <c r="FA17" s="238"/>
      <c r="FB17" s="238"/>
      <c r="FC17" s="238"/>
      <c r="FD17" s="238"/>
      <c r="FE17" s="238"/>
      <c r="FF17" s="238"/>
      <c r="FG17" s="238"/>
      <c r="FH17" s="238"/>
      <c r="FI17" s="238"/>
      <c r="FJ17" s="238"/>
      <c r="FK17" s="238"/>
      <c r="FL17" s="238"/>
      <c r="FM17" s="238"/>
      <c r="FN17" s="238"/>
      <c r="FO17" s="238"/>
      <c r="FP17" s="238"/>
      <c r="FQ17" s="238"/>
      <c r="FR17" s="238"/>
      <c r="FS17" s="238"/>
      <c r="FT17" s="238"/>
      <c r="FU17" s="238"/>
      <c r="FV17" s="238"/>
      <c r="FW17" s="238"/>
      <c r="FX17" s="238"/>
      <c r="FY17" s="238"/>
      <c r="FZ17" s="238"/>
      <c r="GA17" s="238"/>
      <c r="GB17" s="238"/>
      <c r="GC17" s="238"/>
      <c r="GD17" s="238"/>
      <c r="GE17" s="238"/>
      <c r="GF17" s="238"/>
      <c r="GG17" s="238"/>
      <c r="GH17" s="238"/>
      <c r="GI17" s="238"/>
      <c r="GJ17" s="238"/>
      <c r="GK17" s="238"/>
      <c r="GL17" s="238"/>
      <c r="GM17" s="238"/>
      <c r="GN17" s="238"/>
      <c r="GO17" s="238"/>
      <c r="GP17" s="238"/>
      <c r="GQ17" s="238"/>
      <c r="GR17" s="238"/>
      <c r="GS17" s="238"/>
      <c r="GT17" s="238"/>
      <c r="GU17" s="238"/>
      <c r="GV17" s="238"/>
      <c r="GW17" s="238"/>
      <c r="GX17" s="238"/>
      <c r="GY17" s="238"/>
      <c r="GZ17" s="238"/>
      <c r="HA17" s="238"/>
      <c r="HB17" s="238"/>
      <c r="HC17" s="238"/>
      <c r="HD17" s="238"/>
      <c r="HE17" s="238"/>
      <c r="HF17" s="238"/>
      <c r="HG17" s="238"/>
      <c r="HH17" s="238"/>
      <c r="HI17" s="238"/>
      <c r="HJ17" s="238"/>
      <c r="HK17" s="238"/>
      <c r="HL17" s="238"/>
      <c r="HM17" s="238"/>
      <c r="HN17" s="238"/>
      <c r="HO17" s="238"/>
      <c r="HP17" s="238"/>
      <c r="HQ17" s="238"/>
      <c r="HR17" s="238"/>
      <c r="HS17" s="238"/>
      <c r="HT17" s="238"/>
      <c r="HU17" s="238"/>
      <c r="HV17" s="238"/>
      <c r="HW17" s="238"/>
      <c r="HX17" s="238"/>
      <c r="HY17" s="238"/>
      <c r="HZ17" s="238"/>
      <c r="IA17" s="238"/>
      <c r="IB17" s="238"/>
      <c r="IC17" s="238"/>
      <c r="ID17" s="238"/>
      <c r="IE17" s="238"/>
      <c r="IF17" s="238"/>
      <c r="IG17" s="238"/>
      <c r="IH17" s="238"/>
      <c r="II17" s="238"/>
      <c r="IJ17" s="238"/>
      <c r="IK17" s="238"/>
      <c r="IL17" s="238"/>
      <c r="IM17" s="238"/>
      <c r="IN17" s="238"/>
      <c r="IO17" s="238"/>
      <c r="IP17" s="238"/>
      <c r="IQ17" s="238"/>
      <c r="IR17" s="238"/>
      <c r="IS17" s="238"/>
      <c r="IT17" s="238"/>
      <c r="IU17" s="238"/>
      <c r="IV17" s="238"/>
      <c r="IW17" s="238"/>
      <c r="IX17" s="238"/>
      <c r="IY17" s="238"/>
      <c r="IZ17" s="238"/>
      <c r="JA17" s="238"/>
      <c r="JB17" s="238"/>
      <c r="JC17" s="238"/>
      <c r="JD17" s="238"/>
      <c r="JE17" s="238"/>
      <c r="JF17" s="238"/>
      <c r="JG17" s="238"/>
      <c r="JH17" s="238"/>
      <c r="JI17" s="238"/>
      <c r="JJ17" s="238"/>
      <c r="JK17" s="238"/>
      <c r="JL17" s="238"/>
      <c r="JM17" s="238"/>
      <c r="JN17" s="238"/>
      <c r="JO17" s="238"/>
      <c r="JP17" s="238"/>
      <c r="JQ17" s="238"/>
      <c r="JR17" s="238"/>
      <c r="JS17" s="238"/>
      <c r="JT17" s="238"/>
      <c r="JU17" s="238"/>
      <c r="JV17" s="238"/>
      <c r="JW17" s="238"/>
      <c r="JX17" s="238"/>
      <c r="JY17" s="238"/>
      <c r="JZ17" s="238"/>
      <c r="KA17" s="238"/>
      <c r="KB17" s="238"/>
      <c r="KC17" s="238"/>
      <c r="KD17" s="238"/>
      <c r="KE17" s="238"/>
      <c r="KF17" s="238"/>
      <c r="KG17" s="238"/>
      <c r="KH17" s="238"/>
      <c r="KI17" s="238"/>
      <c r="KJ17" s="238"/>
      <c r="KK17" s="238"/>
      <c r="KL17" s="238"/>
      <c r="KM17" s="238"/>
      <c r="KN17" s="238"/>
      <c r="KO17" s="238"/>
      <c r="KP17" s="238"/>
      <c r="KQ17" s="238"/>
      <c r="KR17" s="238"/>
      <c r="KS17" s="238"/>
      <c r="KT17" s="238"/>
      <c r="KU17" s="238"/>
      <c r="KV17" s="238"/>
      <c r="KW17" s="238"/>
      <c r="KX17" s="238"/>
      <c r="KY17" s="238"/>
      <c r="KZ17" s="238"/>
      <c r="LA17" s="238"/>
      <c r="LB17" s="238"/>
      <c r="LC17" s="238"/>
      <c r="LD17" s="238"/>
      <c r="LE17" s="238"/>
      <c r="LF17" s="238"/>
      <c r="LG17" s="238"/>
      <c r="LH17" s="238"/>
      <c r="LI17" s="238"/>
      <c r="LJ17" s="238"/>
      <c r="LK17" s="238"/>
      <c r="LL17" s="238"/>
      <c r="LM17" s="238"/>
      <c r="LN17" s="238"/>
      <c r="LO17" s="238"/>
      <c r="LP17" s="238"/>
      <c r="LQ17" s="238"/>
      <c r="LR17" s="238"/>
      <c r="LS17" s="238"/>
      <c r="LT17" s="238"/>
      <c r="LU17" s="238"/>
      <c r="LV17" s="238"/>
      <c r="LW17" s="238"/>
      <c r="LX17" s="238"/>
      <c r="LY17" s="238"/>
      <c r="LZ17" s="238"/>
      <c r="MA17" s="238"/>
      <c r="MB17" s="238"/>
      <c r="MC17" s="238"/>
      <c r="MD17" s="238"/>
      <c r="ME17" s="238"/>
      <c r="MF17" s="238"/>
      <c r="MG17" s="238"/>
      <c r="MH17" s="238"/>
      <c r="MI17" s="238"/>
      <c r="MJ17" s="238"/>
      <c r="MK17" s="238"/>
      <c r="ML17" s="238"/>
      <c r="MM17" s="238"/>
      <c r="MN17" s="238"/>
      <c r="MO17" s="238"/>
      <c r="MP17" s="238"/>
      <c r="MQ17" s="238"/>
      <c r="MR17" s="238"/>
      <c r="MS17" s="238"/>
      <c r="MT17" s="238"/>
      <c r="MU17" s="238"/>
      <c r="MV17" s="238"/>
      <c r="MW17" s="238"/>
      <c r="MX17" s="238"/>
      <c r="MY17" s="238"/>
      <c r="MZ17" s="238"/>
      <c r="NA17" s="238"/>
      <c r="NB17" s="238"/>
      <c r="NC17" s="238"/>
      <c r="ND17" s="238"/>
      <c r="NE17" s="238"/>
      <c r="NF17" s="238"/>
      <c r="NG17" s="238"/>
      <c r="NH17" s="238"/>
      <c r="NI17" s="238"/>
      <c r="NJ17" s="238"/>
      <c r="NK17" s="238"/>
      <c r="NL17" s="238"/>
      <c r="NM17" s="238"/>
      <c r="NN17" s="238"/>
      <c r="NO17" s="238"/>
      <c r="NP17" s="238"/>
      <c r="NQ17" s="238"/>
      <c r="NR17" s="238"/>
      <c r="NS17" s="238"/>
      <c r="NT17" s="238"/>
      <c r="NU17" s="238"/>
      <c r="NV17" s="238"/>
      <c r="NW17" s="238"/>
      <c r="NX17" s="238"/>
      <c r="NY17" s="238"/>
      <c r="NZ17" s="238"/>
      <c r="OA17" s="238"/>
      <c r="OB17" s="238"/>
      <c r="OC17" s="238"/>
      <c r="OD17" s="238"/>
      <c r="OE17" s="238"/>
      <c r="OF17" s="238"/>
      <c r="OG17" s="238"/>
      <c r="OH17" s="238"/>
      <c r="OI17" s="238"/>
      <c r="OJ17" s="238"/>
      <c r="OK17" s="238"/>
      <c r="OL17" s="238"/>
      <c r="OM17" s="238"/>
      <c r="ON17" s="238"/>
      <c r="OO17" s="238"/>
      <c r="OP17" s="238"/>
      <c r="OQ17" s="238"/>
      <c r="OR17" s="238"/>
      <c r="OS17" s="238"/>
      <c r="OT17" s="238"/>
      <c r="OU17" s="238"/>
      <c r="OV17" s="238"/>
      <c r="OW17" s="238"/>
      <c r="OX17" s="238"/>
      <c r="OY17" s="238"/>
      <c r="OZ17" s="238"/>
      <c r="PA17" s="238"/>
      <c r="PB17" s="238"/>
      <c r="PC17" s="238"/>
      <c r="PD17" s="238"/>
      <c r="PE17" s="238"/>
      <c r="PF17" s="238"/>
      <c r="PG17" s="238"/>
      <c r="PH17" s="238"/>
      <c r="PI17" s="238"/>
      <c r="PJ17" s="238"/>
      <c r="PK17" s="238"/>
      <c r="PL17" s="238"/>
      <c r="PM17" s="238"/>
      <c r="PN17" s="238"/>
      <c r="PO17" s="238"/>
      <c r="PP17" s="238"/>
      <c r="PQ17" s="238"/>
      <c r="PR17" s="238"/>
      <c r="PS17" s="238"/>
      <c r="PT17" s="238"/>
      <c r="PU17" s="238"/>
      <c r="PV17" s="238"/>
      <c r="PW17" s="238"/>
      <c r="PX17" s="238"/>
      <c r="PY17" s="238"/>
      <c r="PZ17" s="238"/>
      <c r="QA17" s="238"/>
      <c r="QB17" s="238"/>
      <c r="QC17" s="238"/>
      <c r="QD17" s="238"/>
      <c r="QE17" s="238"/>
      <c r="QF17" s="238"/>
      <c r="QG17" s="238"/>
      <c r="QH17" s="238"/>
      <c r="QI17" s="238"/>
      <c r="QJ17" s="238"/>
      <c r="QK17" s="238"/>
      <c r="QL17" s="238"/>
      <c r="QM17" s="238"/>
      <c r="QN17" s="238"/>
      <c r="QO17" s="238"/>
      <c r="QP17" s="238"/>
      <c r="QQ17" s="238"/>
      <c r="QR17" s="238"/>
      <c r="QS17" s="238"/>
      <c r="QT17" s="238"/>
      <c r="QU17" s="238"/>
      <c r="QV17" s="238"/>
      <c r="QW17" s="238"/>
      <c r="QX17" s="238"/>
      <c r="QY17" s="238"/>
      <c r="QZ17" s="238"/>
      <c r="RA17" s="238"/>
      <c r="RB17" s="238"/>
      <c r="RC17" s="238"/>
      <c r="RD17" s="238"/>
      <c r="RE17" s="238"/>
      <c r="RF17" s="238"/>
      <c r="RG17" s="238"/>
      <c r="RH17" s="238"/>
      <c r="RI17" s="238"/>
      <c r="RJ17" s="238"/>
      <c r="RK17" s="238"/>
      <c r="RL17" s="238"/>
      <c r="RM17" s="238"/>
      <c r="RN17" s="238"/>
      <c r="RO17" s="238"/>
      <c r="RP17" s="238"/>
      <c r="RQ17" s="238"/>
      <c r="RR17" s="238"/>
      <c r="RS17" s="238"/>
      <c r="RT17" s="238"/>
      <c r="RU17" s="238"/>
      <c r="RV17" s="238"/>
      <c r="RW17" s="238"/>
      <c r="RX17" s="238"/>
      <c r="RY17" s="238"/>
      <c r="RZ17" s="238"/>
      <c r="SA17" s="238"/>
      <c r="SB17" s="238"/>
      <c r="SC17" s="238"/>
      <c r="SD17" s="238"/>
      <c r="SE17" s="238"/>
      <c r="SF17" s="238"/>
      <c r="SG17" s="238"/>
      <c r="SH17" s="238"/>
      <c r="SI17" s="238"/>
      <c r="SJ17" s="238"/>
      <c r="SK17" s="238"/>
      <c r="SL17" s="238"/>
      <c r="SM17" s="238"/>
      <c r="SN17" s="238"/>
      <c r="SO17" s="238"/>
      <c r="SP17" s="238"/>
      <c r="SQ17" s="238"/>
      <c r="SR17" s="238"/>
      <c r="SS17" s="238"/>
      <c r="ST17" s="238"/>
      <c r="SU17" s="238"/>
      <c r="SV17" s="238"/>
      <c r="SW17" s="238"/>
      <c r="SX17" s="238"/>
      <c r="SY17" s="238"/>
      <c r="SZ17" s="238"/>
      <c r="TA17" s="238"/>
      <c r="TB17" s="238"/>
      <c r="TC17" s="238"/>
      <c r="TD17" s="238"/>
      <c r="TE17" s="238"/>
      <c r="TF17" s="238"/>
      <c r="TG17" s="238"/>
      <c r="TH17" s="238"/>
      <c r="TI17" s="238"/>
      <c r="TJ17" s="238"/>
      <c r="TK17" s="238"/>
      <c r="TL17" s="238"/>
      <c r="TM17" s="238"/>
      <c r="TN17" s="238"/>
      <c r="TO17" s="238"/>
      <c r="TP17" s="238"/>
      <c r="TQ17" s="238"/>
      <c r="TR17" s="238"/>
      <c r="TS17" s="238"/>
      <c r="TT17" s="238"/>
      <c r="TU17" s="238"/>
      <c r="TV17" s="238"/>
      <c r="TW17" s="238"/>
      <c r="TX17" s="238"/>
      <c r="TY17" s="238"/>
      <c r="TZ17" s="238"/>
      <c r="UA17" s="238"/>
      <c r="UB17" s="238"/>
      <c r="UC17" s="238"/>
      <c r="UD17" s="238"/>
      <c r="UE17" s="238"/>
      <c r="UF17" s="238"/>
      <c r="UG17" s="238"/>
      <c r="UH17" s="238"/>
      <c r="UI17" s="238"/>
      <c r="UJ17" s="238"/>
      <c r="UK17" s="238"/>
      <c r="UL17" s="238"/>
      <c r="UM17" s="238"/>
      <c r="UN17" s="238"/>
      <c r="UO17" s="238"/>
      <c r="UP17" s="238"/>
      <c r="UQ17" s="238"/>
      <c r="UR17" s="238"/>
      <c r="US17" s="238"/>
      <c r="UT17" s="238"/>
      <c r="UU17" s="238"/>
      <c r="UV17" s="238"/>
      <c r="UW17" s="238"/>
      <c r="UX17" s="238"/>
      <c r="UY17" s="238"/>
      <c r="UZ17" s="238"/>
      <c r="VA17" s="238"/>
      <c r="VB17" s="238"/>
      <c r="VC17" s="238"/>
      <c r="VD17" s="238"/>
      <c r="VE17" s="238"/>
      <c r="VF17" s="238"/>
      <c r="VG17" s="238"/>
      <c r="VH17" s="238"/>
      <c r="VI17" s="238"/>
      <c r="VJ17" s="238"/>
      <c r="VK17" s="238"/>
      <c r="VL17" s="238"/>
      <c r="VM17" s="238"/>
      <c r="VN17" s="238"/>
      <c r="VO17" s="238"/>
      <c r="VP17" s="238"/>
      <c r="VQ17" s="238"/>
      <c r="VR17" s="238"/>
      <c r="VS17" s="238"/>
      <c r="VT17" s="238"/>
      <c r="VU17" s="238"/>
      <c r="VV17" s="238"/>
      <c r="VW17" s="238"/>
      <c r="VX17" s="238"/>
      <c r="VY17" s="238"/>
      <c r="VZ17" s="238"/>
      <c r="WA17" s="238"/>
      <c r="WB17" s="238"/>
      <c r="WC17" s="238"/>
      <c r="WD17" s="238"/>
      <c r="WE17" s="238"/>
      <c r="WF17" s="238"/>
      <c r="WG17" s="238"/>
      <c r="WH17" s="238"/>
      <c r="WI17" s="238"/>
      <c r="WJ17" s="238"/>
      <c r="WK17" s="238"/>
      <c r="WL17" s="238"/>
      <c r="WM17" s="238"/>
      <c r="WN17" s="238"/>
      <c r="WO17" s="238"/>
      <c r="WP17" s="238"/>
      <c r="WQ17" s="238"/>
      <c r="WR17" s="238"/>
      <c r="WS17" s="238"/>
      <c r="WT17" s="238"/>
      <c r="WU17" s="238"/>
      <c r="WV17" s="238"/>
      <c r="WW17" s="238"/>
      <c r="WX17" s="238"/>
      <c r="WY17" s="238"/>
      <c r="WZ17" s="238"/>
      <c r="XA17" s="238"/>
      <c r="XB17" s="238"/>
      <c r="XC17" s="238"/>
      <c r="XD17" s="238"/>
      <c r="XE17" s="238"/>
      <c r="XF17" s="238"/>
      <c r="XG17" s="238"/>
      <c r="XH17" s="238"/>
      <c r="XI17" s="238"/>
      <c r="XJ17" s="238"/>
      <c r="XK17" s="238"/>
      <c r="XL17" s="238"/>
      <c r="XM17" s="238"/>
      <c r="XN17" s="238"/>
      <c r="XO17" s="238"/>
      <c r="XP17" s="238"/>
      <c r="XQ17" s="238"/>
      <c r="XR17" s="238"/>
      <c r="XS17" s="238"/>
      <c r="XT17" s="238"/>
      <c r="XU17" s="238"/>
      <c r="XV17" s="238"/>
      <c r="XW17" s="238"/>
      <c r="XX17" s="238"/>
      <c r="XY17" s="238"/>
      <c r="XZ17" s="238"/>
      <c r="YA17" s="238"/>
      <c r="YB17" s="238"/>
      <c r="YC17" s="238"/>
      <c r="YD17" s="238"/>
      <c r="YE17" s="238"/>
      <c r="YF17" s="238"/>
      <c r="YG17" s="238"/>
      <c r="YH17" s="238"/>
      <c r="YI17" s="238"/>
      <c r="YJ17" s="238"/>
      <c r="YK17" s="238"/>
      <c r="YL17" s="238"/>
      <c r="YM17" s="238"/>
      <c r="YN17" s="238"/>
      <c r="YO17" s="238"/>
      <c r="YP17" s="238"/>
      <c r="YQ17" s="238"/>
      <c r="YR17" s="238"/>
      <c r="YS17" s="238"/>
      <c r="YT17" s="238"/>
      <c r="YU17" s="238"/>
      <c r="YV17" s="238"/>
      <c r="YW17" s="238"/>
      <c r="YX17" s="238"/>
      <c r="YY17" s="238"/>
      <c r="YZ17" s="238"/>
      <c r="ZA17" s="238"/>
      <c r="ZB17" s="238"/>
      <c r="ZC17" s="238"/>
      <c r="ZD17" s="238"/>
      <c r="ZE17" s="238"/>
      <c r="ZF17" s="238"/>
      <c r="ZG17" s="238"/>
      <c r="ZH17" s="238"/>
      <c r="ZI17" s="238"/>
      <c r="ZJ17" s="238"/>
      <c r="ZK17" s="238"/>
      <c r="ZL17" s="238"/>
      <c r="ZM17" s="238"/>
      <c r="ZN17" s="238"/>
      <c r="ZO17" s="238"/>
      <c r="ZP17" s="238"/>
      <c r="ZQ17" s="238"/>
      <c r="ZR17" s="238"/>
      <c r="ZS17" s="238"/>
      <c r="ZT17" s="238"/>
      <c r="ZU17" s="238"/>
      <c r="ZV17" s="238"/>
      <c r="ZW17" s="238"/>
      <c r="ZX17" s="238"/>
      <c r="ZY17" s="238"/>
      <c r="ZZ17" s="238"/>
      <c r="AAA17" s="238"/>
      <c r="AAB17" s="238"/>
      <c r="AAC17" s="238"/>
      <c r="AAD17" s="238"/>
      <c r="AAE17" s="238"/>
      <c r="AAF17" s="238"/>
      <c r="AAG17" s="238"/>
      <c r="AAH17" s="238"/>
      <c r="AAI17" s="238"/>
      <c r="AAJ17" s="238"/>
      <c r="AAK17" s="238"/>
      <c r="AAL17" s="238"/>
      <c r="AAM17" s="238"/>
      <c r="AAN17" s="238"/>
      <c r="AAO17" s="238"/>
      <c r="AAP17" s="238"/>
      <c r="AAQ17" s="238"/>
      <c r="AAR17" s="238"/>
      <c r="AAS17" s="238"/>
      <c r="AAT17" s="238"/>
      <c r="AAU17" s="238"/>
      <c r="AAV17" s="238"/>
      <c r="AAW17" s="238"/>
      <c r="AAX17" s="238"/>
      <c r="AAY17" s="238"/>
      <c r="AAZ17" s="238"/>
      <c r="ABA17" s="238"/>
      <c r="ABB17" s="238"/>
      <c r="ABC17" s="238"/>
      <c r="ABD17" s="238"/>
      <c r="ABE17" s="238"/>
      <c r="ABF17" s="238"/>
      <c r="ABG17" s="238"/>
      <c r="ABH17" s="238"/>
      <c r="ABI17" s="238"/>
      <c r="ABJ17" s="238"/>
      <c r="ABK17" s="238"/>
      <c r="ABL17" s="238"/>
      <c r="ABM17" s="238"/>
      <c r="ABN17" s="238"/>
      <c r="ABO17" s="238"/>
      <c r="ABP17" s="238"/>
      <c r="ABQ17" s="238"/>
      <c r="ABR17" s="238"/>
      <c r="ABS17" s="238"/>
      <c r="ABT17" s="238"/>
      <c r="ABU17" s="238"/>
      <c r="ABV17" s="238"/>
      <c r="ABW17" s="238"/>
      <c r="ABX17" s="238"/>
      <c r="ABY17" s="238"/>
      <c r="ABZ17" s="238"/>
      <c r="ACA17" s="238"/>
      <c r="ACB17" s="238"/>
      <c r="ACC17" s="238"/>
      <c r="ACD17" s="238"/>
      <c r="ACE17" s="238"/>
      <c r="ACF17" s="238"/>
      <c r="ACG17" s="238"/>
      <c r="ACH17" s="238"/>
      <c r="ACI17" s="238"/>
      <c r="ACJ17" s="238"/>
      <c r="ACK17" s="238"/>
      <c r="ACL17" s="238"/>
      <c r="ACM17" s="238"/>
      <c r="ACN17" s="238"/>
      <c r="ACO17" s="238"/>
      <c r="ACP17" s="238"/>
      <c r="ACQ17" s="238"/>
      <c r="ACR17" s="238"/>
      <c r="ACS17" s="238"/>
      <c r="ACT17" s="238"/>
      <c r="ACU17" s="238"/>
      <c r="ACV17" s="238"/>
      <c r="ACW17" s="238"/>
      <c r="ACX17" s="238"/>
      <c r="ACY17" s="238"/>
      <c r="ACZ17" s="238"/>
      <c r="ADA17" s="238"/>
      <c r="ADB17" s="238"/>
      <c r="ADC17" s="238"/>
      <c r="ADD17" s="238"/>
      <c r="ADE17" s="238"/>
      <c r="ADF17" s="238"/>
      <c r="ADG17" s="238"/>
      <c r="ADH17" s="238"/>
      <c r="ADI17" s="238"/>
      <c r="ADJ17" s="238"/>
      <c r="ADK17" s="238"/>
      <c r="ADL17" s="238"/>
      <c r="ADM17" s="238"/>
      <c r="ADN17" s="238"/>
      <c r="ADO17" s="238"/>
      <c r="ADP17" s="238"/>
      <c r="ADQ17" s="238"/>
      <c r="ADR17" s="238"/>
      <c r="ADS17" s="238"/>
      <c r="ADT17" s="238"/>
      <c r="ADU17" s="238"/>
      <c r="ADV17" s="238"/>
      <c r="ADW17" s="238"/>
      <c r="ADX17" s="238"/>
      <c r="ADY17" s="238"/>
      <c r="ADZ17" s="238"/>
      <c r="AEA17" s="238"/>
      <c r="AEB17" s="238"/>
      <c r="AEC17" s="238"/>
      <c r="AED17" s="238"/>
      <c r="AEE17" s="238"/>
      <c r="AEF17" s="238"/>
      <c r="AEG17" s="238"/>
      <c r="AEH17" s="238"/>
      <c r="AEI17" s="238"/>
      <c r="AEJ17" s="238"/>
      <c r="AEK17" s="238"/>
      <c r="AEL17" s="238"/>
      <c r="AEM17" s="238"/>
      <c r="AEN17" s="238"/>
      <c r="AEO17" s="238"/>
      <c r="AEP17" s="238"/>
      <c r="AEQ17" s="238"/>
      <c r="AER17" s="238"/>
      <c r="AES17" s="238"/>
      <c r="AET17" s="238"/>
      <c r="AEU17" s="238"/>
      <c r="AEV17" s="238"/>
      <c r="AEW17" s="238"/>
      <c r="AEX17" s="238"/>
      <c r="AEY17" s="238"/>
      <c r="AEZ17" s="238"/>
      <c r="AFA17" s="238"/>
      <c r="AFB17" s="238"/>
      <c r="AFC17" s="238"/>
      <c r="AFD17" s="238"/>
      <c r="AFE17" s="238"/>
      <c r="AFF17" s="238"/>
      <c r="AFG17" s="238"/>
      <c r="AFH17" s="238"/>
      <c r="AFI17" s="238"/>
      <c r="AFJ17" s="238"/>
      <c r="AFK17" s="238"/>
      <c r="AFL17" s="238"/>
      <c r="AFM17" s="238"/>
      <c r="AFN17" s="238"/>
      <c r="AFO17" s="238"/>
      <c r="AFP17" s="238"/>
      <c r="AFQ17" s="238"/>
      <c r="AFR17" s="238"/>
      <c r="AFS17" s="238"/>
      <c r="AFT17" s="238"/>
      <c r="AFU17" s="238"/>
      <c r="AFV17" s="238"/>
      <c r="AFW17" s="238"/>
      <c r="AFX17" s="238"/>
      <c r="AFY17" s="238"/>
      <c r="AFZ17" s="238"/>
      <c r="AGA17" s="238"/>
      <c r="AGB17" s="238"/>
      <c r="AGC17" s="238"/>
      <c r="AGD17" s="238"/>
      <c r="AGE17" s="238"/>
      <c r="AGF17" s="238"/>
      <c r="AGG17" s="238"/>
      <c r="AGH17" s="238"/>
      <c r="AGI17" s="238"/>
      <c r="AGJ17" s="238"/>
      <c r="AGK17" s="238"/>
      <c r="AGL17" s="238"/>
      <c r="AGM17" s="238"/>
      <c r="AGN17" s="238"/>
      <c r="AGO17" s="238"/>
      <c r="AGP17" s="238"/>
      <c r="AGQ17" s="238"/>
      <c r="AGR17" s="238"/>
      <c r="AGS17" s="238"/>
      <c r="AGT17" s="238"/>
      <c r="AGU17" s="238"/>
      <c r="AGV17" s="238"/>
      <c r="AGW17" s="238"/>
      <c r="AGX17" s="238"/>
      <c r="AGY17" s="238"/>
      <c r="AGZ17" s="238"/>
      <c r="AHA17" s="238"/>
      <c r="AHB17" s="238"/>
      <c r="AHC17" s="238"/>
      <c r="AHD17" s="238"/>
      <c r="AHE17" s="238"/>
      <c r="AHF17" s="238"/>
      <c r="AHG17" s="238"/>
      <c r="AHH17" s="238"/>
      <c r="AHI17" s="238"/>
      <c r="AHJ17" s="238"/>
      <c r="AHK17" s="238"/>
      <c r="AHL17" s="238"/>
      <c r="AHM17" s="238"/>
      <c r="AHN17" s="238"/>
      <c r="AHO17" s="238"/>
      <c r="AHP17" s="238"/>
      <c r="AHQ17" s="238"/>
      <c r="AHR17" s="238"/>
      <c r="AHS17" s="238"/>
      <c r="AHT17" s="238"/>
      <c r="AHU17" s="238"/>
      <c r="AHV17" s="238"/>
      <c r="AHW17" s="238"/>
      <c r="AHX17" s="238"/>
      <c r="AHY17" s="238"/>
      <c r="AHZ17" s="238"/>
      <c r="AIA17" s="238"/>
      <c r="AIB17" s="238"/>
      <c r="AIC17" s="238"/>
      <c r="AID17" s="238"/>
      <c r="AIE17" s="238"/>
      <c r="AIF17" s="238"/>
      <c r="AIG17" s="238"/>
      <c r="AIH17" s="238"/>
      <c r="AII17" s="238"/>
      <c r="AIJ17" s="238"/>
      <c r="AIK17" s="238"/>
      <c r="AIL17" s="238"/>
      <c r="AIM17" s="238"/>
      <c r="AIN17" s="238"/>
      <c r="AIO17" s="238"/>
      <c r="AIP17" s="238"/>
      <c r="AIQ17" s="238"/>
      <c r="AIR17" s="238"/>
      <c r="AIS17" s="238"/>
      <c r="AIT17" s="238"/>
      <c r="AIU17" s="238"/>
      <c r="AIV17" s="238"/>
      <c r="AIW17" s="238"/>
      <c r="AIX17" s="238"/>
      <c r="AIY17" s="238"/>
      <c r="AIZ17" s="238"/>
      <c r="AJA17" s="238"/>
      <c r="AJB17" s="238"/>
      <c r="AJC17" s="238"/>
      <c r="AJD17" s="238"/>
      <c r="AJE17" s="238"/>
      <c r="AJF17" s="238"/>
      <c r="AJG17" s="238"/>
      <c r="AJH17" s="238"/>
      <c r="AJI17" s="238"/>
      <c r="AJJ17" s="238"/>
      <c r="AJK17" s="238"/>
      <c r="AJL17" s="238"/>
      <c r="AJM17" s="238"/>
      <c r="AJN17" s="238"/>
      <c r="AJO17" s="238"/>
      <c r="AJP17" s="238"/>
      <c r="AJQ17" s="238"/>
      <c r="AJR17" s="238"/>
      <c r="AJS17" s="238"/>
      <c r="AJT17" s="238"/>
      <c r="AJU17" s="238"/>
      <c r="AJV17" s="238"/>
      <c r="AJW17" s="238"/>
      <c r="AJX17" s="238"/>
      <c r="AJY17" s="238"/>
      <c r="AJZ17" s="238"/>
      <c r="AKA17" s="238"/>
      <c r="AKB17" s="238"/>
      <c r="AKC17" s="238"/>
      <c r="AKD17" s="238"/>
      <c r="AKE17" s="238"/>
      <c r="AKF17" s="238"/>
      <c r="AKG17" s="238"/>
      <c r="AKH17" s="238"/>
      <c r="AKI17" s="238"/>
      <c r="AKJ17" s="238"/>
      <c r="AKK17" s="238"/>
      <c r="AKL17" s="238"/>
      <c r="AKM17" s="238"/>
      <c r="AKN17" s="238"/>
      <c r="AKO17" s="238"/>
      <c r="AKP17" s="238"/>
    </row>
    <row r="18" spans="1:978" ht="25.5" x14ac:dyDescent="0.25">
      <c r="A18" s="310"/>
      <c r="B18" s="310"/>
      <c r="C18" s="244"/>
      <c r="D18" s="244"/>
      <c r="E18" s="293"/>
      <c r="F18" s="6">
        <v>540027</v>
      </c>
      <c r="G18" s="23" t="s">
        <v>320</v>
      </c>
      <c r="H18" s="23" t="s">
        <v>321</v>
      </c>
      <c r="I18" s="245"/>
      <c r="J18" s="92">
        <v>30</v>
      </c>
      <c r="K18" s="271"/>
      <c r="L18" s="288"/>
      <c r="M18" s="245"/>
      <c r="N18" s="6">
        <v>37</v>
      </c>
      <c r="O18" s="6">
        <v>23</v>
      </c>
      <c r="P18" s="6">
        <v>20</v>
      </c>
      <c r="Q18" s="6">
        <v>21</v>
      </c>
      <c r="R18" s="6">
        <v>15</v>
      </c>
      <c r="S18" s="6">
        <v>43</v>
      </c>
      <c r="T18" s="6">
        <v>148</v>
      </c>
      <c r="U18" s="6">
        <v>186</v>
      </c>
      <c r="V18" s="6">
        <v>226</v>
      </c>
      <c r="W18" s="6">
        <v>205</v>
      </c>
      <c r="X18" s="6">
        <v>182</v>
      </c>
      <c r="Y18" s="6">
        <v>197</v>
      </c>
      <c r="Z18" s="6">
        <v>214</v>
      </c>
      <c r="AA18" s="6">
        <v>234</v>
      </c>
      <c r="AB18" s="6">
        <v>237</v>
      </c>
      <c r="AC18" s="6">
        <v>248</v>
      </c>
      <c r="AD18" s="6">
        <v>218</v>
      </c>
      <c r="AE18" s="6">
        <v>195</v>
      </c>
      <c r="AF18" s="6">
        <v>177</v>
      </c>
      <c r="AG18" s="6">
        <v>176</v>
      </c>
      <c r="AH18" s="6">
        <v>157</v>
      </c>
      <c r="AI18" s="6">
        <v>143</v>
      </c>
      <c r="AJ18" s="6">
        <v>96</v>
      </c>
      <c r="AK18" s="6">
        <v>91</v>
      </c>
      <c r="AL18" s="6">
        <v>3231</v>
      </c>
      <c r="AM18" s="293"/>
      <c r="AN18" s="265"/>
      <c r="AO18" s="265"/>
      <c r="AP18" s="265"/>
      <c r="AQ18" s="265"/>
      <c r="AR18" s="265"/>
      <c r="AS18" s="265"/>
      <c r="AT18" s="265"/>
      <c r="AU18" s="265"/>
      <c r="AV18" s="265"/>
      <c r="AW18" s="265"/>
      <c r="AX18" s="265"/>
      <c r="AY18" s="265"/>
      <c r="AZ18" s="265"/>
      <c r="BA18" s="265"/>
      <c r="BB18" s="265"/>
      <c r="BC18" s="265"/>
      <c r="BD18" s="265"/>
      <c r="BE18" s="265"/>
      <c r="BF18" s="265"/>
      <c r="BG18" s="265"/>
      <c r="BH18" s="265"/>
      <c r="BI18" s="265"/>
      <c r="BJ18" s="265"/>
      <c r="BK18" s="265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  <c r="CJ18" s="244"/>
      <c r="CK18" s="244"/>
      <c r="CL18" s="244"/>
      <c r="CM18" s="244"/>
      <c r="CN18" s="244"/>
      <c r="CO18" s="244"/>
      <c r="CP18" s="244"/>
      <c r="CQ18" s="244"/>
      <c r="CR18" s="244"/>
      <c r="CS18" s="244"/>
      <c r="CT18" s="244"/>
      <c r="CU18" s="244"/>
      <c r="CV18" s="244"/>
      <c r="CW18" s="244"/>
      <c r="CX18" s="244"/>
      <c r="CY18" s="244"/>
      <c r="CZ18" s="244"/>
      <c r="DA18" s="244"/>
      <c r="DB18" s="244"/>
      <c r="DC18" s="244"/>
      <c r="DD18" s="244"/>
      <c r="DE18" s="244"/>
      <c r="DF18" s="244"/>
      <c r="DG18" s="244"/>
      <c r="DH18" s="244"/>
      <c r="DI18" s="244"/>
      <c r="DJ18" s="244"/>
      <c r="DK18" s="244"/>
      <c r="DL18" s="244"/>
      <c r="DM18" s="244"/>
      <c r="DN18" s="244"/>
      <c r="DO18" s="244"/>
      <c r="DP18" s="244"/>
      <c r="DQ18" s="244"/>
      <c r="DR18" s="244"/>
      <c r="DS18" s="244"/>
      <c r="DT18" s="244"/>
      <c r="DU18" s="244"/>
      <c r="DV18" s="244"/>
      <c r="DW18" s="244"/>
      <c r="DX18" s="244"/>
      <c r="DY18" s="244"/>
      <c r="DZ18" s="244"/>
      <c r="EA18" s="244"/>
      <c r="EB18" s="244"/>
      <c r="EC18" s="244"/>
      <c r="ED18" s="244"/>
      <c r="EE18" s="253"/>
      <c r="EF18" s="238"/>
      <c r="EG18" s="238"/>
      <c r="EH18" s="238"/>
      <c r="EI18" s="238"/>
      <c r="EJ18" s="238"/>
      <c r="EK18" s="238"/>
      <c r="EL18" s="238"/>
      <c r="EM18" s="238"/>
      <c r="EN18" s="238"/>
      <c r="EO18" s="238"/>
      <c r="EP18" s="238"/>
      <c r="EQ18" s="238"/>
      <c r="ER18" s="238"/>
      <c r="ES18" s="238"/>
      <c r="ET18" s="238"/>
      <c r="EU18" s="238"/>
      <c r="EV18" s="238"/>
      <c r="EW18" s="238"/>
      <c r="EX18" s="238"/>
      <c r="EY18" s="238"/>
      <c r="EZ18" s="238"/>
      <c r="FA18" s="238"/>
      <c r="FB18" s="238"/>
      <c r="FC18" s="238"/>
      <c r="FD18" s="238"/>
      <c r="FE18" s="238"/>
      <c r="FF18" s="238"/>
      <c r="FG18" s="238"/>
      <c r="FH18" s="238"/>
      <c r="FI18" s="238"/>
      <c r="FJ18" s="238"/>
      <c r="FK18" s="238"/>
      <c r="FL18" s="238"/>
      <c r="FM18" s="238"/>
      <c r="FN18" s="238"/>
      <c r="FO18" s="238"/>
      <c r="FP18" s="238"/>
      <c r="FQ18" s="238"/>
      <c r="FR18" s="238"/>
      <c r="FS18" s="238"/>
      <c r="FT18" s="238"/>
      <c r="FU18" s="238"/>
      <c r="FV18" s="238"/>
      <c r="FW18" s="238"/>
      <c r="FX18" s="238"/>
      <c r="FY18" s="238"/>
      <c r="FZ18" s="238"/>
      <c r="GA18" s="238"/>
      <c r="GB18" s="238"/>
      <c r="GC18" s="238"/>
      <c r="GD18" s="238"/>
      <c r="GE18" s="238"/>
      <c r="GF18" s="238"/>
      <c r="GG18" s="238"/>
      <c r="GH18" s="238"/>
      <c r="GI18" s="238"/>
      <c r="GJ18" s="238"/>
      <c r="GK18" s="238"/>
      <c r="GL18" s="238"/>
      <c r="GM18" s="238"/>
      <c r="GN18" s="238"/>
      <c r="GO18" s="238"/>
      <c r="GP18" s="238"/>
      <c r="GQ18" s="238"/>
      <c r="GR18" s="238"/>
      <c r="GS18" s="238"/>
      <c r="GT18" s="238"/>
      <c r="GU18" s="238"/>
      <c r="GV18" s="238"/>
      <c r="GW18" s="238"/>
      <c r="GX18" s="238"/>
      <c r="GY18" s="238"/>
      <c r="GZ18" s="238"/>
      <c r="HA18" s="238"/>
      <c r="HB18" s="238"/>
      <c r="HC18" s="238"/>
      <c r="HD18" s="238"/>
      <c r="HE18" s="238"/>
      <c r="HF18" s="238"/>
      <c r="HG18" s="238"/>
      <c r="HH18" s="238"/>
      <c r="HI18" s="238"/>
      <c r="HJ18" s="238"/>
      <c r="HK18" s="238"/>
      <c r="HL18" s="238"/>
      <c r="HM18" s="238"/>
      <c r="HN18" s="238"/>
      <c r="HO18" s="238"/>
      <c r="HP18" s="238"/>
      <c r="HQ18" s="238"/>
      <c r="HR18" s="238"/>
      <c r="HS18" s="238"/>
      <c r="HT18" s="238"/>
      <c r="HU18" s="238"/>
      <c r="HV18" s="238"/>
      <c r="HW18" s="238"/>
      <c r="HX18" s="238"/>
      <c r="HY18" s="238"/>
      <c r="HZ18" s="238"/>
      <c r="IA18" s="238"/>
      <c r="IB18" s="238"/>
      <c r="IC18" s="238"/>
      <c r="ID18" s="238"/>
      <c r="IE18" s="238"/>
      <c r="IF18" s="238"/>
      <c r="IG18" s="238"/>
      <c r="IH18" s="238"/>
      <c r="II18" s="238"/>
      <c r="IJ18" s="238"/>
      <c r="IK18" s="238"/>
      <c r="IL18" s="238"/>
      <c r="IM18" s="238"/>
      <c r="IN18" s="238"/>
      <c r="IO18" s="238"/>
      <c r="IP18" s="238"/>
      <c r="IQ18" s="238"/>
      <c r="IR18" s="238"/>
      <c r="IS18" s="238"/>
      <c r="IT18" s="238"/>
      <c r="IU18" s="238"/>
      <c r="IV18" s="238"/>
      <c r="IW18" s="238"/>
      <c r="IX18" s="238"/>
      <c r="IY18" s="238"/>
      <c r="IZ18" s="238"/>
      <c r="JA18" s="238"/>
      <c r="JB18" s="238"/>
      <c r="JC18" s="238"/>
      <c r="JD18" s="238"/>
      <c r="JE18" s="238"/>
      <c r="JF18" s="238"/>
      <c r="JG18" s="238"/>
      <c r="JH18" s="238"/>
      <c r="JI18" s="238"/>
      <c r="JJ18" s="238"/>
      <c r="JK18" s="238"/>
      <c r="JL18" s="238"/>
      <c r="JM18" s="238"/>
      <c r="JN18" s="238"/>
      <c r="JO18" s="238"/>
      <c r="JP18" s="238"/>
      <c r="JQ18" s="238"/>
      <c r="JR18" s="238"/>
      <c r="JS18" s="238"/>
      <c r="JT18" s="238"/>
      <c r="JU18" s="238"/>
      <c r="JV18" s="238"/>
      <c r="JW18" s="238"/>
      <c r="JX18" s="238"/>
      <c r="JY18" s="238"/>
      <c r="JZ18" s="238"/>
      <c r="KA18" s="238"/>
      <c r="KB18" s="238"/>
      <c r="KC18" s="238"/>
      <c r="KD18" s="238"/>
      <c r="KE18" s="238"/>
      <c r="KF18" s="238"/>
      <c r="KG18" s="238"/>
      <c r="KH18" s="238"/>
      <c r="KI18" s="238"/>
      <c r="KJ18" s="238"/>
      <c r="KK18" s="238"/>
      <c r="KL18" s="238"/>
      <c r="KM18" s="238"/>
      <c r="KN18" s="238"/>
      <c r="KO18" s="238"/>
      <c r="KP18" s="238"/>
      <c r="KQ18" s="238"/>
      <c r="KR18" s="238"/>
      <c r="KS18" s="238"/>
      <c r="KT18" s="238"/>
      <c r="KU18" s="238"/>
      <c r="KV18" s="238"/>
      <c r="KW18" s="238"/>
      <c r="KX18" s="238"/>
      <c r="KY18" s="238"/>
      <c r="KZ18" s="238"/>
      <c r="LA18" s="238"/>
      <c r="LB18" s="238"/>
      <c r="LC18" s="238"/>
      <c r="LD18" s="238"/>
      <c r="LE18" s="238"/>
      <c r="LF18" s="238"/>
      <c r="LG18" s="238"/>
      <c r="LH18" s="238"/>
      <c r="LI18" s="238"/>
      <c r="LJ18" s="238"/>
      <c r="LK18" s="238"/>
      <c r="LL18" s="238"/>
      <c r="LM18" s="238"/>
      <c r="LN18" s="238"/>
      <c r="LO18" s="238"/>
      <c r="LP18" s="238"/>
      <c r="LQ18" s="238"/>
      <c r="LR18" s="238"/>
      <c r="LS18" s="238"/>
      <c r="LT18" s="238"/>
      <c r="LU18" s="238"/>
      <c r="LV18" s="238"/>
      <c r="LW18" s="238"/>
      <c r="LX18" s="238"/>
      <c r="LY18" s="238"/>
      <c r="LZ18" s="238"/>
      <c r="MA18" s="238"/>
      <c r="MB18" s="238"/>
      <c r="MC18" s="238"/>
      <c r="MD18" s="238"/>
      <c r="ME18" s="238"/>
      <c r="MF18" s="238"/>
      <c r="MG18" s="238"/>
      <c r="MH18" s="238"/>
      <c r="MI18" s="238"/>
      <c r="MJ18" s="238"/>
      <c r="MK18" s="238"/>
      <c r="ML18" s="238"/>
      <c r="MM18" s="238"/>
      <c r="MN18" s="238"/>
      <c r="MO18" s="238"/>
      <c r="MP18" s="238"/>
      <c r="MQ18" s="238"/>
      <c r="MR18" s="238"/>
      <c r="MS18" s="238"/>
      <c r="MT18" s="238"/>
      <c r="MU18" s="238"/>
      <c r="MV18" s="238"/>
      <c r="MW18" s="238"/>
      <c r="MX18" s="238"/>
      <c r="MY18" s="238"/>
      <c r="MZ18" s="238"/>
      <c r="NA18" s="238"/>
      <c r="NB18" s="238"/>
      <c r="NC18" s="238"/>
      <c r="ND18" s="238"/>
      <c r="NE18" s="238"/>
      <c r="NF18" s="238"/>
      <c r="NG18" s="238"/>
      <c r="NH18" s="238"/>
      <c r="NI18" s="238"/>
      <c r="NJ18" s="238"/>
      <c r="NK18" s="238"/>
      <c r="NL18" s="238"/>
      <c r="NM18" s="238"/>
      <c r="NN18" s="238"/>
      <c r="NO18" s="238"/>
      <c r="NP18" s="238"/>
      <c r="NQ18" s="238"/>
      <c r="NR18" s="238"/>
      <c r="NS18" s="238"/>
      <c r="NT18" s="238"/>
      <c r="NU18" s="238"/>
      <c r="NV18" s="238"/>
      <c r="NW18" s="238"/>
      <c r="NX18" s="238"/>
      <c r="NY18" s="238"/>
      <c r="NZ18" s="238"/>
      <c r="OA18" s="238"/>
      <c r="OB18" s="238"/>
      <c r="OC18" s="238"/>
      <c r="OD18" s="238"/>
      <c r="OE18" s="238"/>
      <c r="OF18" s="238"/>
      <c r="OG18" s="238"/>
      <c r="OH18" s="238"/>
      <c r="OI18" s="238"/>
      <c r="OJ18" s="238"/>
      <c r="OK18" s="238"/>
      <c r="OL18" s="238"/>
      <c r="OM18" s="238"/>
      <c r="ON18" s="238"/>
      <c r="OO18" s="238"/>
      <c r="OP18" s="238"/>
      <c r="OQ18" s="238"/>
      <c r="OR18" s="238"/>
      <c r="OS18" s="238"/>
      <c r="OT18" s="238"/>
      <c r="OU18" s="238"/>
      <c r="OV18" s="238"/>
      <c r="OW18" s="238"/>
      <c r="OX18" s="238"/>
      <c r="OY18" s="238"/>
      <c r="OZ18" s="238"/>
      <c r="PA18" s="238"/>
      <c r="PB18" s="238"/>
      <c r="PC18" s="238"/>
      <c r="PD18" s="238"/>
      <c r="PE18" s="238"/>
      <c r="PF18" s="238"/>
      <c r="PG18" s="238"/>
      <c r="PH18" s="238"/>
      <c r="PI18" s="238"/>
      <c r="PJ18" s="238"/>
      <c r="PK18" s="238"/>
      <c r="PL18" s="238"/>
      <c r="PM18" s="238"/>
      <c r="PN18" s="238"/>
      <c r="PO18" s="238"/>
      <c r="PP18" s="238"/>
      <c r="PQ18" s="238"/>
      <c r="PR18" s="238"/>
      <c r="PS18" s="238"/>
      <c r="PT18" s="238"/>
      <c r="PU18" s="238"/>
      <c r="PV18" s="238"/>
      <c r="PW18" s="238"/>
      <c r="PX18" s="238"/>
      <c r="PY18" s="238"/>
      <c r="PZ18" s="238"/>
      <c r="QA18" s="238"/>
      <c r="QB18" s="238"/>
      <c r="QC18" s="238"/>
      <c r="QD18" s="238"/>
      <c r="QE18" s="238"/>
      <c r="QF18" s="238"/>
      <c r="QG18" s="238"/>
      <c r="QH18" s="238"/>
      <c r="QI18" s="238"/>
      <c r="QJ18" s="238"/>
      <c r="QK18" s="238"/>
      <c r="QL18" s="238"/>
      <c r="QM18" s="238"/>
      <c r="QN18" s="238"/>
      <c r="QO18" s="238"/>
      <c r="QP18" s="238"/>
      <c r="QQ18" s="238"/>
      <c r="QR18" s="238"/>
      <c r="QS18" s="238"/>
      <c r="QT18" s="238"/>
      <c r="QU18" s="238"/>
      <c r="QV18" s="238"/>
      <c r="QW18" s="238"/>
      <c r="QX18" s="238"/>
      <c r="QY18" s="238"/>
      <c r="QZ18" s="238"/>
      <c r="RA18" s="238"/>
      <c r="RB18" s="238"/>
      <c r="RC18" s="238"/>
      <c r="RD18" s="238"/>
      <c r="RE18" s="238"/>
      <c r="RF18" s="238"/>
      <c r="RG18" s="238"/>
      <c r="RH18" s="238"/>
      <c r="RI18" s="238"/>
      <c r="RJ18" s="238"/>
      <c r="RK18" s="238"/>
      <c r="RL18" s="238"/>
      <c r="RM18" s="238"/>
      <c r="RN18" s="238"/>
      <c r="RO18" s="238"/>
      <c r="RP18" s="238"/>
      <c r="RQ18" s="238"/>
      <c r="RR18" s="238"/>
      <c r="RS18" s="238"/>
      <c r="RT18" s="238"/>
      <c r="RU18" s="238"/>
      <c r="RV18" s="238"/>
      <c r="RW18" s="238"/>
      <c r="RX18" s="238"/>
      <c r="RY18" s="238"/>
      <c r="RZ18" s="238"/>
      <c r="SA18" s="238"/>
      <c r="SB18" s="238"/>
      <c r="SC18" s="238"/>
      <c r="SD18" s="238"/>
      <c r="SE18" s="238"/>
      <c r="SF18" s="238"/>
      <c r="SG18" s="238"/>
      <c r="SH18" s="238"/>
      <c r="SI18" s="238"/>
      <c r="SJ18" s="238"/>
      <c r="SK18" s="238"/>
      <c r="SL18" s="238"/>
      <c r="SM18" s="238"/>
      <c r="SN18" s="238"/>
      <c r="SO18" s="238"/>
      <c r="SP18" s="238"/>
      <c r="SQ18" s="238"/>
      <c r="SR18" s="238"/>
      <c r="SS18" s="238"/>
      <c r="ST18" s="238"/>
      <c r="SU18" s="238"/>
      <c r="SV18" s="238"/>
      <c r="SW18" s="238"/>
      <c r="SX18" s="238"/>
      <c r="SY18" s="238"/>
      <c r="SZ18" s="238"/>
      <c r="TA18" s="238"/>
      <c r="TB18" s="238"/>
      <c r="TC18" s="238"/>
      <c r="TD18" s="238"/>
      <c r="TE18" s="238"/>
      <c r="TF18" s="238"/>
      <c r="TG18" s="238"/>
      <c r="TH18" s="238"/>
      <c r="TI18" s="238"/>
      <c r="TJ18" s="238"/>
      <c r="TK18" s="238"/>
      <c r="TL18" s="238"/>
      <c r="TM18" s="238"/>
      <c r="TN18" s="238"/>
      <c r="TO18" s="238"/>
      <c r="TP18" s="238"/>
      <c r="TQ18" s="238"/>
      <c r="TR18" s="238"/>
      <c r="TS18" s="238"/>
      <c r="TT18" s="238"/>
      <c r="TU18" s="238"/>
      <c r="TV18" s="238"/>
      <c r="TW18" s="238"/>
      <c r="TX18" s="238"/>
      <c r="TY18" s="238"/>
      <c r="TZ18" s="238"/>
      <c r="UA18" s="238"/>
      <c r="UB18" s="238"/>
      <c r="UC18" s="238"/>
      <c r="UD18" s="238"/>
      <c r="UE18" s="238"/>
      <c r="UF18" s="238"/>
      <c r="UG18" s="238"/>
      <c r="UH18" s="238"/>
      <c r="UI18" s="238"/>
      <c r="UJ18" s="238"/>
      <c r="UK18" s="238"/>
      <c r="UL18" s="238"/>
      <c r="UM18" s="238"/>
      <c r="UN18" s="238"/>
      <c r="UO18" s="238"/>
      <c r="UP18" s="238"/>
      <c r="UQ18" s="238"/>
      <c r="UR18" s="238"/>
      <c r="US18" s="238"/>
      <c r="UT18" s="238"/>
      <c r="UU18" s="238"/>
      <c r="UV18" s="238"/>
      <c r="UW18" s="238"/>
      <c r="UX18" s="238"/>
      <c r="UY18" s="238"/>
      <c r="UZ18" s="238"/>
      <c r="VA18" s="238"/>
      <c r="VB18" s="238"/>
      <c r="VC18" s="238"/>
      <c r="VD18" s="238"/>
      <c r="VE18" s="238"/>
      <c r="VF18" s="238"/>
      <c r="VG18" s="238"/>
      <c r="VH18" s="238"/>
      <c r="VI18" s="238"/>
      <c r="VJ18" s="238"/>
      <c r="VK18" s="238"/>
      <c r="VL18" s="238"/>
      <c r="VM18" s="238"/>
      <c r="VN18" s="238"/>
      <c r="VO18" s="238"/>
      <c r="VP18" s="238"/>
      <c r="VQ18" s="238"/>
      <c r="VR18" s="238"/>
      <c r="VS18" s="238"/>
      <c r="VT18" s="238"/>
      <c r="VU18" s="238"/>
      <c r="VV18" s="238"/>
      <c r="VW18" s="238"/>
      <c r="VX18" s="238"/>
      <c r="VY18" s="238"/>
      <c r="VZ18" s="238"/>
      <c r="WA18" s="238"/>
      <c r="WB18" s="238"/>
      <c r="WC18" s="238"/>
      <c r="WD18" s="238"/>
      <c r="WE18" s="238"/>
      <c r="WF18" s="238"/>
      <c r="WG18" s="238"/>
      <c r="WH18" s="238"/>
      <c r="WI18" s="238"/>
      <c r="WJ18" s="238"/>
      <c r="WK18" s="238"/>
      <c r="WL18" s="238"/>
      <c r="WM18" s="238"/>
      <c r="WN18" s="238"/>
      <c r="WO18" s="238"/>
      <c r="WP18" s="238"/>
      <c r="WQ18" s="238"/>
      <c r="WR18" s="238"/>
      <c r="WS18" s="238"/>
      <c r="WT18" s="238"/>
      <c r="WU18" s="238"/>
      <c r="WV18" s="238"/>
      <c r="WW18" s="238"/>
      <c r="WX18" s="238"/>
      <c r="WY18" s="238"/>
      <c r="WZ18" s="238"/>
      <c r="XA18" s="238"/>
      <c r="XB18" s="238"/>
      <c r="XC18" s="238"/>
      <c r="XD18" s="238"/>
      <c r="XE18" s="238"/>
      <c r="XF18" s="238"/>
      <c r="XG18" s="238"/>
      <c r="XH18" s="238"/>
      <c r="XI18" s="238"/>
      <c r="XJ18" s="238"/>
      <c r="XK18" s="238"/>
      <c r="XL18" s="238"/>
      <c r="XM18" s="238"/>
      <c r="XN18" s="238"/>
      <c r="XO18" s="238"/>
      <c r="XP18" s="238"/>
      <c r="XQ18" s="238"/>
      <c r="XR18" s="238"/>
      <c r="XS18" s="238"/>
      <c r="XT18" s="238"/>
      <c r="XU18" s="238"/>
      <c r="XV18" s="238"/>
      <c r="XW18" s="238"/>
      <c r="XX18" s="238"/>
      <c r="XY18" s="238"/>
      <c r="XZ18" s="238"/>
      <c r="YA18" s="238"/>
      <c r="YB18" s="238"/>
      <c r="YC18" s="238"/>
      <c r="YD18" s="238"/>
      <c r="YE18" s="238"/>
      <c r="YF18" s="238"/>
      <c r="YG18" s="238"/>
      <c r="YH18" s="238"/>
      <c r="YI18" s="238"/>
      <c r="YJ18" s="238"/>
      <c r="YK18" s="238"/>
      <c r="YL18" s="238"/>
      <c r="YM18" s="238"/>
      <c r="YN18" s="238"/>
      <c r="YO18" s="238"/>
      <c r="YP18" s="238"/>
      <c r="YQ18" s="238"/>
      <c r="YR18" s="238"/>
      <c r="YS18" s="238"/>
      <c r="YT18" s="238"/>
      <c r="YU18" s="238"/>
      <c r="YV18" s="238"/>
      <c r="YW18" s="238"/>
      <c r="YX18" s="238"/>
      <c r="YY18" s="238"/>
      <c r="YZ18" s="238"/>
      <c r="ZA18" s="238"/>
      <c r="ZB18" s="238"/>
      <c r="ZC18" s="238"/>
      <c r="ZD18" s="238"/>
      <c r="ZE18" s="238"/>
      <c r="ZF18" s="238"/>
      <c r="ZG18" s="238"/>
      <c r="ZH18" s="238"/>
      <c r="ZI18" s="238"/>
      <c r="ZJ18" s="238"/>
      <c r="ZK18" s="238"/>
      <c r="ZL18" s="238"/>
      <c r="ZM18" s="238"/>
      <c r="ZN18" s="238"/>
      <c r="ZO18" s="238"/>
      <c r="ZP18" s="238"/>
      <c r="ZQ18" s="238"/>
      <c r="ZR18" s="238"/>
      <c r="ZS18" s="238"/>
      <c r="ZT18" s="238"/>
      <c r="ZU18" s="238"/>
      <c r="ZV18" s="238"/>
      <c r="ZW18" s="238"/>
      <c r="ZX18" s="238"/>
      <c r="ZY18" s="238"/>
      <c r="ZZ18" s="238"/>
      <c r="AAA18" s="238"/>
      <c r="AAB18" s="238"/>
      <c r="AAC18" s="238"/>
      <c r="AAD18" s="238"/>
      <c r="AAE18" s="238"/>
      <c r="AAF18" s="238"/>
      <c r="AAG18" s="238"/>
      <c r="AAH18" s="238"/>
      <c r="AAI18" s="238"/>
      <c r="AAJ18" s="238"/>
      <c r="AAK18" s="238"/>
      <c r="AAL18" s="238"/>
      <c r="AAM18" s="238"/>
      <c r="AAN18" s="238"/>
      <c r="AAO18" s="238"/>
      <c r="AAP18" s="238"/>
      <c r="AAQ18" s="238"/>
      <c r="AAR18" s="238"/>
      <c r="AAS18" s="238"/>
      <c r="AAT18" s="238"/>
      <c r="AAU18" s="238"/>
      <c r="AAV18" s="238"/>
      <c r="AAW18" s="238"/>
      <c r="AAX18" s="238"/>
      <c r="AAY18" s="238"/>
      <c r="AAZ18" s="238"/>
      <c r="ABA18" s="238"/>
      <c r="ABB18" s="238"/>
      <c r="ABC18" s="238"/>
      <c r="ABD18" s="238"/>
      <c r="ABE18" s="238"/>
      <c r="ABF18" s="238"/>
      <c r="ABG18" s="238"/>
      <c r="ABH18" s="238"/>
      <c r="ABI18" s="238"/>
      <c r="ABJ18" s="238"/>
      <c r="ABK18" s="238"/>
      <c r="ABL18" s="238"/>
      <c r="ABM18" s="238"/>
      <c r="ABN18" s="238"/>
      <c r="ABO18" s="238"/>
      <c r="ABP18" s="238"/>
      <c r="ABQ18" s="238"/>
      <c r="ABR18" s="238"/>
      <c r="ABS18" s="238"/>
      <c r="ABT18" s="238"/>
      <c r="ABU18" s="238"/>
      <c r="ABV18" s="238"/>
      <c r="ABW18" s="238"/>
      <c r="ABX18" s="238"/>
      <c r="ABY18" s="238"/>
      <c r="ABZ18" s="238"/>
      <c r="ACA18" s="238"/>
      <c r="ACB18" s="238"/>
      <c r="ACC18" s="238"/>
      <c r="ACD18" s="238"/>
      <c r="ACE18" s="238"/>
      <c r="ACF18" s="238"/>
      <c r="ACG18" s="238"/>
      <c r="ACH18" s="238"/>
      <c r="ACI18" s="238"/>
      <c r="ACJ18" s="238"/>
      <c r="ACK18" s="238"/>
      <c r="ACL18" s="238"/>
      <c r="ACM18" s="238"/>
      <c r="ACN18" s="238"/>
      <c r="ACO18" s="238"/>
      <c r="ACP18" s="238"/>
      <c r="ACQ18" s="238"/>
      <c r="ACR18" s="238"/>
      <c r="ACS18" s="238"/>
      <c r="ACT18" s="238"/>
      <c r="ACU18" s="238"/>
      <c r="ACV18" s="238"/>
      <c r="ACW18" s="238"/>
      <c r="ACX18" s="238"/>
      <c r="ACY18" s="238"/>
      <c r="ACZ18" s="238"/>
      <c r="ADA18" s="238"/>
      <c r="ADB18" s="238"/>
      <c r="ADC18" s="238"/>
      <c r="ADD18" s="238"/>
      <c r="ADE18" s="238"/>
      <c r="ADF18" s="238"/>
      <c r="ADG18" s="238"/>
      <c r="ADH18" s="238"/>
      <c r="ADI18" s="238"/>
      <c r="ADJ18" s="238"/>
      <c r="ADK18" s="238"/>
      <c r="ADL18" s="238"/>
      <c r="ADM18" s="238"/>
      <c r="ADN18" s="238"/>
      <c r="ADO18" s="238"/>
      <c r="ADP18" s="238"/>
      <c r="ADQ18" s="238"/>
      <c r="ADR18" s="238"/>
      <c r="ADS18" s="238"/>
      <c r="ADT18" s="238"/>
      <c r="ADU18" s="238"/>
      <c r="ADV18" s="238"/>
      <c r="ADW18" s="238"/>
      <c r="ADX18" s="238"/>
      <c r="ADY18" s="238"/>
      <c r="ADZ18" s="238"/>
      <c r="AEA18" s="238"/>
      <c r="AEB18" s="238"/>
      <c r="AEC18" s="238"/>
      <c r="AED18" s="238"/>
      <c r="AEE18" s="238"/>
      <c r="AEF18" s="238"/>
      <c r="AEG18" s="238"/>
      <c r="AEH18" s="238"/>
      <c r="AEI18" s="238"/>
      <c r="AEJ18" s="238"/>
      <c r="AEK18" s="238"/>
      <c r="AEL18" s="238"/>
      <c r="AEM18" s="238"/>
      <c r="AEN18" s="238"/>
      <c r="AEO18" s="238"/>
      <c r="AEP18" s="238"/>
      <c r="AEQ18" s="238"/>
      <c r="AER18" s="238"/>
      <c r="AES18" s="238"/>
      <c r="AET18" s="238"/>
      <c r="AEU18" s="238"/>
      <c r="AEV18" s="238"/>
      <c r="AEW18" s="238"/>
      <c r="AEX18" s="238"/>
      <c r="AEY18" s="238"/>
      <c r="AEZ18" s="238"/>
      <c r="AFA18" s="238"/>
      <c r="AFB18" s="238"/>
      <c r="AFC18" s="238"/>
      <c r="AFD18" s="238"/>
      <c r="AFE18" s="238"/>
      <c r="AFF18" s="238"/>
      <c r="AFG18" s="238"/>
      <c r="AFH18" s="238"/>
      <c r="AFI18" s="238"/>
      <c r="AFJ18" s="238"/>
      <c r="AFK18" s="238"/>
      <c r="AFL18" s="238"/>
      <c r="AFM18" s="238"/>
      <c r="AFN18" s="238"/>
      <c r="AFO18" s="238"/>
      <c r="AFP18" s="238"/>
      <c r="AFQ18" s="238"/>
      <c r="AFR18" s="238"/>
      <c r="AFS18" s="238"/>
      <c r="AFT18" s="238"/>
      <c r="AFU18" s="238"/>
      <c r="AFV18" s="238"/>
      <c r="AFW18" s="238"/>
      <c r="AFX18" s="238"/>
      <c r="AFY18" s="238"/>
      <c r="AFZ18" s="238"/>
      <c r="AGA18" s="238"/>
      <c r="AGB18" s="238"/>
      <c r="AGC18" s="238"/>
      <c r="AGD18" s="238"/>
      <c r="AGE18" s="238"/>
      <c r="AGF18" s="238"/>
      <c r="AGG18" s="238"/>
      <c r="AGH18" s="238"/>
      <c r="AGI18" s="238"/>
      <c r="AGJ18" s="238"/>
      <c r="AGK18" s="238"/>
      <c r="AGL18" s="238"/>
      <c r="AGM18" s="238"/>
      <c r="AGN18" s="238"/>
      <c r="AGO18" s="238"/>
      <c r="AGP18" s="238"/>
      <c r="AGQ18" s="238"/>
      <c r="AGR18" s="238"/>
      <c r="AGS18" s="238"/>
      <c r="AGT18" s="238"/>
      <c r="AGU18" s="238"/>
      <c r="AGV18" s="238"/>
      <c r="AGW18" s="238"/>
      <c r="AGX18" s="238"/>
      <c r="AGY18" s="238"/>
      <c r="AGZ18" s="238"/>
      <c r="AHA18" s="238"/>
      <c r="AHB18" s="238"/>
      <c r="AHC18" s="238"/>
      <c r="AHD18" s="238"/>
      <c r="AHE18" s="238"/>
      <c r="AHF18" s="238"/>
      <c r="AHG18" s="238"/>
      <c r="AHH18" s="238"/>
      <c r="AHI18" s="238"/>
      <c r="AHJ18" s="238"/>
      <c r="AHK18" s="238"/>
      <c r="AHL18" s="238"/>
      <c r="AHM18" s="238"/>
      <c r="AHN18" s="238"/>
      <c r="AHO18" s="238"/>
      <c r="AHP18" s="238"/>
      <c r="AHQ18" s="238"/>
      <c r="AHR18" s="238"/>
      <c r="AHS18" s="238"/>
      <c r="AHT18" s="238"/>
      <c r="AHU18" s="238"/>
      <c r="AHV18" s="238"/>
      <c r="AHW18" s="238"/>
      <c r="AHX18" s="238"/>
      <c r="AHY18" s="238"/>
      <c r="AHZ18" s="238"/>
      <c r="AIA18" s="238"/>
      <c r="AIB18" s="238"/>
      <c r="AIC18" s="238"/>
      <c r="AID18" s="238"/>
      <c r="AIE18" s="238"/>
      <c r="AIF18" s="238"/>
      <c r="AIG18" s="238"/>
      <c r="AIH18" s="238"/>
      <c r="AII18" s="238"/>
      <c r="AIJ18" s="238"/>
      <c r="AIK18" s="238"/>
      <c r="AIL18" s="238"/>
      <c r="AIM18" s="238"/>
      <c r="AIN18" s="238"/>
      <c r="AIO18" s="238"/>
      <c r="AIP18" s="238"/>
      <c r="AIQ18" s="238"/>
      <c r="AIR18" s="238"/>
      <c r="AIS18" s="238"/>
      <c r="AIT18" s="238"/>
      <c r="AIU18" s="238"/>
      <c r="AIV18" s="238"/>
      <c r="AIW18" s="238"/>
      <c r="AIX18" s="238"/>
      <c r="AIY18" s="238"/>
      <c r="AIZ18" s="238"/>
      <c r="AJA18" s="238"/>
      <c r="AJB18" s="238"/>
      <c r="AJC18" s="238"/>
      <c r="AJD18" s="238"/>
      <c r="AJE18" s="238"/>
      <c r="AJF18" s="238"/>
      <c r="AJG18" s="238"/>
      <c r="AJH18" s="238"/>
      <c r="AJI18" s="238"/>
      <c r="AJJ18" s="238"/>
      <c r="AJK18" s="238"/>
      <c r="AJL18" s="238"/>
      <c r="AJM18" s="238"/>
      <c r="AJN18" s="238"/>
      <c r="AJO18" s="238"/>
      <c r="AJP18" s="238"/>
      <c r="AJQ18" s="238"/>
      <c r="AJR18" s="238"/>
      <c r="AJS18" s="238"/>
      <c r="AJT18" s="238"/>
      <c r="AJU18" s="238"/>
      <c r="AJV18" s="238"/>
      <c r="AJW18" s="238"/>
      <c r="AJX18" s="238"/>
      <c r="AJY18" s="238"/>
      <c r="AJZ18" s="238"/>
      <c r="AKA18" s="238"/>
      <c r="AKB18" s="238"/>
      <c r="AKC18" s="238"/>
      <c r="AKD18" s="238"/>
      <c r="AKE18" s="238"/>
      <c r="AKF18" s="238"/>
      <c r="AKG18" s="238"/>
      <c r="AKH18" s="238"/>
      <c r="AKI18" s="238"/>
      <c r="AKJ18" s="238"/>
      <c r="AKK18" s="238"/>
      <c r="AKL18" s="238"/>
      <c r="AKM18" s="238"/>
      <c r="AKN18" s="238"/>
      <c r="AKO18" s="238"/>
      <c r="AKP18" s="238"/>
    </row>
    <row r="19" spans="1:978" x14ac:dyDescent="0.25">
      <c r="A19" s="311"/>
      <c r="B19" s="311"/>
      <c r="C19" s="245"/>
      <c r="D19" s="245"/>
      <c r="E19" s="271"/>
      <c r="F19" s="292" t="s">
        <v>387</v>
      </c>
      <c r="G19" s="292"/>
      <c r="H19" s="292"/>
      <c r="I19" s="292"/>
      <c r="J19" s="292"/>
      <c r="K19" s="292"/>
      <c r="L19" s="292"/>
      <c r="M19" s="292"/>
      <c r="N19" s="16">
        <f t="shared" ref="N19:AK19" si="11">ROUNDUP(AVERAGE(N16:N18),0)</f>
        <v>41</v>
      </c>
      <c r="O19" s="16">
        <f t="shared" si="11"/>
        <v>23</v>
      </c>
      <c r="P19" s="16">
        <f t="shared" si="11"/>
        <v>18</v>
      </c>
      <c r="Q19" s="16">
        <f t="shared" si="11"/>
        <v>18</v>
      </c>
      <c r="R19" s="16">
        <f t="shared" si="11"/>
        <v>15</v>
      </c>
      <c r="S19" s="16">
        <f t="shared" si="11"/>
        <v>46</v>
      </c>
      <c r="T19" s="16">
        <f t="shared" si="11"/>
        <v>143</v>
      </c>
      <c r="U19" s="16">
        <f t="shared" si="11"/>
        <v>186</v>
      </c>
      <c r="V19" s="16">
        <f t="shared" si="11"/>
        <v>233</v>
      </c>
      <c r="W19" s="16">
        <f t="shared" si="11"/>
        <v>211</v>
      </c>
      <c r="X19" s="16">
        <f t="shared" si="11"/>
        <v>197</v>
      </c>
      <c r="Y19" s="16">
        <f t="shared" si="11"/>
        <v>216</v>
      </c>
      <c r="Z19" s="16">
        <f t="shared" si="11"/>
        <v>237</v>
      </c>
      <c r="AA19" s="16">
        <f t="shared" si="11"/>
        <v>246</v>
      </c>
      <c r="AB19" s="16">
        <f t="shared" si="11"/>
        <v>262</v>
      </c>
      <c r="AC19" s="16">
        <f t="shared" si="11"/>
        <v>275</v>
      </c>
      <c r="AD19" s="16">
        <f t="shared" si="11"/>
        <v>254</v>
      </c>
      <c r="AE19" s="16">
        <f t="shared" si="11"/>
        <v>229</v>
      </c>
      <c r="AF19" s="16">
        <f t="shared" si="11"/>
        <v>196</v>
      </c>
      <c r="AG19" s="16">
        <f t="shared" si="11"/>
        <v>192</v>
      </c>
      <c r="AH19" s="16">
        <f t="shared" si="11"/>
        <v>167</v>
      </c>
      <c r="AI19" s="16">
        <f t="shared" si="11"/>
        <v>148</v>
      </c>
      <c r="AJ19" s="16">
        <f t="shared" si="11"/>
        <v>104</v>
      </c>
      <c r="AK19" s="16">
        <f t="shared" si="11"/>
        <v>81</v>
      </c>
      <c r="AL19" s="16">
        <f>ROUNDUP(AVERAGE(AL16:AL18),0)</f>
        <v>3474</v>
      </c>
      <c r="AM19" s="271"/>
      <c r="AN19" s="266"/>
      <c r="AO19" s="266"/>
      <c r="AP19" s="266"/>
      <c r="AQ19" s="266"/>
      <c r="AR19" s="266"/>
      <c r="AS19" s="266"/>
      <c r="AT19" s="266"/>
      <c r="AU19" s="266"/>
      <c r="AV19" s="266"/>
      <c r="AW19" s="266"/>
      <c r="AX19" s="266"/>
      <c r="AY19" s="266"/>
      <c r="AZ19" s="266"/>
      <c r="BA19" s="266"/>
      <c r="BB19" s="266"/>
      <c r="BC19" s="266"/>
      <c r="BD19" s="266"/>
      <c r="BE19" s="266"/>
      <c r="BF19" s="266"/>
      <c r="BG19" s="266"/>
      <c r="BH19" s="266"/>
      <c r="BI19" s="266"/>
      <c r="BJ19" s="266"/>
      <c r="BK19" s="266"/>
      <c r="BL19" s="245"/>
      <c r="BM19" s="245"/>
      <c r="BN19" s="245"/>
      <c r="BO19" s="245"/>
      <c r="BP19" s="245"/>
      <c r="BQ19" s="245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5"/>
      <c r="EE19" s="253"/>
      <c r="EF19" s="238"/>
      <c r="EG19" s="238"/>
      <c r="EH19" s="238"/>
      <c r="EI19" s="238"/>
      <c r="EJ19" s="238"/>
      <c r="EK19" s="238"/>
      <c r="EL19" s="238"/>
      <c r="EM19" s="238"/>
      <c r="EN19" s="238"/>
      <c r="EO19" s="238"/>
      <c r="EP19" s="238"/>
      <c r="EQ19" s="238"/>
      <c r="ER19" s="238"/>
      <c r="ES19" s="238"/>
      <c r="ET19" s="238"/>
      <c r="EU19" s="238"/>
      <c r="EV19" s="238"/>
      <c r="EW19" s="238"/>
      <c r="EX19" s="238"/>
      <c r="EY19" s="238"/>
      <c r="EZ19" s="238"/>
      <c r="FA19" s="238"/>
      <c r="FB19" s="238"/>
      <c r="FC19" s="238"/>
      <c r="FD19" s="238"/>
      <c r="FE19" s="238"/>
      <c r="FF19" s="238"/>
      <c r="FG19" s="238"/>
      <c r="FH19" s="238"/>
      <c r="FI19" s="238"/>
      <c r="FJ19" s="238"/>
      <c r="FK19" s="238"/>
      <c r="FL19" s="238"/>
      <c r="FM19" s="238"/>
      <c r="FN19" s="238"/>
      <c r="FO19" s="238"/>
      <c r="FP19" s="238"/>
      <c r="FQ19" s="238"/>
      <c r="FR19" s="238"/>
      <c r="FS19" s="238"/>
      <c r="FT19" s="238"/>
      <c r="FU19" s="238"/>
      <c r="FV19" s="238"/>
      <c r="FW19" s="238"/>
      <c r="FX19" s="238"/>
      <c r="FY19" s="238"/>
      <c r="FZ19" s="238"/>
      <c r="GA19" s="238"/>
      <c r="GB19" s="238"/>
      <c r="GC19" s="238"/>
      <c r="GD19" s="238"/>
      <c r="GE19" s="238"/>
      <c r="GF19" s="238"/>
      <c r="GG19" s="238"/>
      <c r="GH19" s="238"/>
      <c r="GI19" s="238"/>
      <c r="GJ19" s="238"/>
      <c r="GK19" s="238"/>
      <c r="GL19" s="238"/>
      <c r="GM19" s="238"/>
      <c r="GN19" s="238"/>
      <c r="GO19" s="238"/>
      <c r="GP19" s="238"/>
      <c r="GQ19" s="238"/>
      <c r="GR19" s="238"/>
      <c r="GS19" s="238"/>
      <c r="GT19" s="238"/>
      <c r="GU19" s="238"/>
      <c r="GV19" s="238"/>
      <c r="GW19" s="238"/>
      <c r="GX19" s="238"/>
      <c r="GY19" s="238"/>
      <c r="GZ19" s="238"/>
      <c r="HA19" s="238"/>
      <c r="HB19" s="238"/>
      <c r="HC19" s="238"/>
      <c r="HD19" s="238"/>
      <c r="HE19" s="238"/>
      <c r="HF19" s="238"/>
      <c r="HG19" s="238"/>
      <c r="HH19" s="238"/>
      <c r="HI19" s="238"/>
      <c r="HJ19" s="238"/>
      <c r="HK19" s="238"/>
      <c r="HL19" s="238"/>
      <c r="HM19" s="238"/>
      <c r="HN19" s="238"/>
      <c r="HO19" s="238"/>
      <c r="HP19" s="238"/>
      <c r="HQ19" s="238"/>
      <c r="HR19" s="238"/>
      <c r="HS19" s="238"/>
      <c r="HT19" s="238"/>
      <c r="HU19" s="238"/>
      <c r="HV19" s="238"/>
      <c r="HW19" s="238"/>
      <c r="HX19" s="238"/>
      <c r="HY19" s="238"/>
      <c r="HZ19" s="238"/>
      <c r="IA19" s="238"/>
      <c r="IB19" s="238"/>
      <c r="IC19" s="238"/>
      <c r="ID19" s="238"/>
      <c r="IE19" s="238"/>
      <c r="IF19" s="238"/>
      <c r="IG19" s="238"/>
      <c r="IH19" s="238"/>
      <c r="II19" s="238"/>
      <c r="IJ19" s="238"/>
      <c r="IK19" s="238"/>
      <c r="IL19" s="238"/>
      <c r="IM19" s="238"/>
      <c r="IN19" s="238"/>
      <c r="IO19" s="238"/>
      <c r="IP19" s="238"/>
      <c r="IQ19" s="238"/>
      <c r="IR19" s="238"/>
      <c r="IS19" s="238"/>
      <c r="IT19" s="238"/>
      <c r="IU19" s="238"/>
      <c r="IV19" s="238"/>
      <c r="IW19" s="238"/>
      <c r="IX19" s="238"/>
      <c r="IY19" s="238"/>
      <c r="IZ19" s="238"/>
      <c r="JA19" s="238"/>
      <c r="JB19" s="238"/>
      <c r="JC19" s="238"/>
      <c r="JD19" s="238"/>
      <c r="JE19" s="238"/>
      <c r="JF19" s="238"/>
      <c r="JG19" s="238"/>
      <c r="JH19" s="238"/>
      <c r="JI19" s="238"/>
      <c r="JJ19" s="238"/>
      <c r="JK19" s="238"/>
      <c r="JL19" s="238"/>
      <c r="JM19" s="238"/>
      <c r="JN19" s="238"/>
      <c r="JO19" s="238"/>
      <c r="JP19" s="238"/>
      <c r="JQ19" s="238"/>
      <c r="JR19" s="238"/>
      <c r="JS19" s="238"/>
      <c r="JT19" s="238"/>
      <c r="JU19" s="238"/>
      <c r="JV19" s="238"/>
      <c r="JW19" s="238"/>
      <c r="JX19" s="238"/>
      <c r="JY19" s="238"/>
      <c r="JZ19" s="238"/>
      <c r="KA19" s="238"/>
      <c r="KB19" s="238"/>
      <c r="KC19" s="238"/>
      <c r="KD19" s="238"/>
      <c r="KE19" s="238"/>
      <c r="KF19" s="238"/>
      <c r="KG19" s="238"/>
      <c r="KH19" s="238"/>
      <c r="KI19" s="238"/>
      <c r="KJ19" s="238"/>
      <c r="KK19" s="238"/>
      <c r="KL19" s="238"/>
      <c r="KM19" s="238"/>
      <c r="KN19" s="238"/>
      <c r="KO19" s="238"/>
      <c r="KP19" s="238"/>
      <c r="KQ19" s="238"/>
      <c r="KR19" s="238"/>
      <c r="KS19" s="238"/>
      <c r="KT19" s="238"/>
      <c r="KU19" s="238"/>
      <c r="KV19" s="238"/>
      <c r="KW19" s="238"/>
      <c r="KX19" s="238"/>
      <c r="KY19" s="238"/>
      <c r="KZ19" s="238"/>
      <c r="LA19" s="238"/>
      <c r="LB19" s="238"/>
      <c r="LC19" s="238"/>
      <c r="LD19" s="238"/>
      <c r="LE19" s="238"/>
      <c r="LF19" s="238"/>
      <c r="LG19" s="238"/>
      <c r="LH19" s="238"/>
      <c r="LI19" s="238"/>
      <c r="LJ19" s="238"/>
      <c r="LK19" s="238"/>
      <c r="LL19" s="238"/>
      <c r="LM19" s="238"/>
      <c r="LN19" s="238"/>
      <c r="LO19" s="238"/>
      <c r="LP19" s="238"/>
      <c r="LQ19" s="238"/>
      <c r="LR19" s="238"/>
      <c r="LS19" s="238"/>
      <c r="LT19" s="238"/>
      <c r="LU19" s="238"/>
      <c r="LV19" s="238"/>
      <c r="LW19" s="238"/>
      <c r="LX19" s="238"/>
      <c r="LY19" s="238"/>
      <c r="LZ19" s="238"/>
      <c r="MA19" s="238"/>
      <c r="MB19" s="238"/>
      <c r="MC19" s="238"/>
      <c r="MD19" s="238"/>
      <c r="ME19" s="238"/>
      <c r="MF19" s="238"/>
      <c r="MG19" s="238"/>
      <c r="MH19" s="238"/>
      <c r="MI19" s="238"/>
      <c r="MJ19" s="238"/>
      <c r="MK19" s="238"/>
      <c r="ML19" s="238"/>
      <c r="MM19" s="238"/>
      <c r="MN19" s="238"/>
      <c r="MO19" s="238"/>
      <c r="MP19" s="238"/>
      <c r="MQ19" s="238"/>
      <c r="MR19" s="238"/>
      <c r="MS19" s="238"/>
      <c r="MT19" s="238"/>
      <c r="MU19" s="238"/>
      <c r="MV19" s="238"/>
      <c r="MW19" s="238"/>
      <c r="MX19" s="238"/>
      <c r="MY19" s="238"/>
      <c r="MZ19" s="238"/>
      <c r="NA19" s="238"/>
      <c r="NB19" s="238"/>
      <c r="NC19" s="238"/>
      <c r="ND19" s="238"/>
      <c r="NE19" s="238"/>
      <c r="NF19" s="238"/>
      <c r="NG19" s="238"/>
      <c r="NH19" s="238"/>
      <c r="NI19" s="238"/>
      <c r="NJ19" s="238"/>
      <c r="NK19" s="238"/>
      <c r="NL19" s="238"/>
      <c r="NM19" s="238"/>
      <c r="NN19" s="238"/>
      <c r="NO19" s="238"/>
      <c r="NP19" s="238"/>
      <c r="NQ19" s="238"/>
      <c r="NR19" s="238"/>
      <c r="NS19" s="238"/>
      <c r="NT19" s="238"/>
      <c r="NU19" s="238"/>
      <c r="NV19" s="238"/>
      <c r="NW19" s="238"/>
      <c r="NX19" s="238"/>
      <c r="NY19" s="238"/>
      <c r="NZ19" s="238"/>
      <c r="OA19" s="238"/>
      <c r="OB19" s="238"/>
      <c r="OC19" s="238"/>
      <c r="OD19" s="238"/>
      <c r="OE19" s="238"/>
      <c r="OF19" s="238"/>
      <c r="OG19" s="238"/>
      <c r="OH19" s="238"/>
      <c r="OI19" s="238"/>
      <c r="OJ19" s="238"/>
      <c r="OK19" s="238"/>
      <c r="OL19" s="238"/>
      <c r="OM19" s="238"/>
      <c r="ON19" s="238"/>
      <c r="OO19" s="238"/>
      <c r="OP19" s="238"/>
      <c r="OQ19" s="238"/>
      <c r="OR19" s="238"/>
      <c r="OS19" s="238"/>
      <c r="OT19" s="238"/>
      <c r="OU19" s="238"/>
      <c r="OV19" s="238"/>
      <c r="OW19" s="238"/>
      <c r="OX19" s="238"/>
      <c r="OY19" s="238"/>
      <c r="OZ19" s="238"/>
      <c r="PA19" s="238"/>
      <c r="PB19" s="238"/>
      <c r="PC19" s="238"/>
      <c r="PD19" s="238"/>
      <c r="PE19" s="238"/>
      <c r="PF19" s="238"/>
      <c r="PG19" s="238"/>
      <c r="PH19" s="238"/>
      <c r="PI19" s="238"/>
      <c r="PJ19" s="238"/>
      <c r="PK19" s="238"/>
      <c r="PL19" s="238"/>
      <c r="PM19" s="238"/>
      <c r="PN19" s="238"/>
      <c r="PO19" s="238"/>
      <c r="PP19" s="238"/>
      <c r="PQ19" s="238"/>
      <c r="PR19" s="238"/>
      <c r="PS19" s="238"/>
      <c r="PT19" s="238"/>
      <c r="PU19" s="238"/>
      <c r="PV19" s="238"/>
      <c r="PW19" s="238"/>
      <c r="PX19" s="238"/>
      <c r="PY19" s="238"/>
      <c r="PZ19" s="238"/>
      <c r="QA19" s="238"/>
      <c r="QB19" s="238"/>
      <c r="QC19" s="238"/>
      <c r="QD19" s="238"/>
      <c r="QE19" s="238"/>
      <c r="QF19" s="238"/>
      <c r="QG19" s="238"/>
      <c r="QH19" s="238"/>
      <c r="QI19" s="238"/>
      <c r="QJ19" s="238"/>
      <c r="QK19" s="238"/>
      <c r="QL19" s="238"/>
      <c r="QM19" s="238"/>
      <c r="QN19" s="238"/>
      <c r="QO19" s="238"/>
      <c r="QP19" s="238"/>
      <c r="QQ19" s="238"/>
      <c r="QR19" s="238"/>
      <c r="QS19" s="238"/>
      <c r="QT19" s="238"/>
      <c r="QU19" s="238"/>
      <c r="QV19" s="238"/>
      <c r="QW19" s="238"/>
      <c r="QX19" s="238"/>
      <c r="QY19" s="238"/>
      <c r="QZ19" s="238"/>
      <c r="RA19" s="238"/>
      <c r="RB19" s="238"/>
      <c r="RC19" s="238"/>
      <c r="RD19" s="238"/>
      <c r="RE19" s="238"/>
      <c r="RF19" s="238"/>
      <c r="RG19" s="238"/>
      <c r="RH19" s="238"/>
      <c r="RI19" s="238"/>
      <c r="RJ19" s="238"/>
      <c r="RK19" s="238"/>
      <c r="RL19" s="238"/>
      <c r="RM19" s="238"/>
      <c r="RN19" s="238"/>
      <c r="RO19" s="238"/>
      <c r="RP19" s="238"/>
      <c r="RQ19" s="238"/>
      <c r="RR19" s="238"/>
      <c r="RS19" s="238"/>
      <c r="RT19" s="238"/>
      <c r="RU19" s="238"/>
      <c r="RV19" s="238"/>
      <c r="RW19" s="238"/>
      <c r="RX19" s="238"/>
      <c r="RY19" s="238"/>
      <c r="RZ19" s="238"/>
      <c r="SA19" s="238"/>
      <c r="SB19" s="238"/>
      <c r="SC19" s="238"/>
      <c r="SD19" s="238"/>
      <c r="SE19" s="238"/>
      <c r="SF19" s="238"/>
      <c r="SG19" s="238"/>
      <c r="SH19" s="238"/>
      <c r="SI19" s="238"/>
      <c r="SJ19" s="238"/>
      <c r="SK19" s="238"/>
      <c r="SL19" s="238"/>
      <c r="SM19" s="238"/>
      <c r="SN19" s="238"/>
      <c r="SO19" s="238"/>
      <c r="SP19" s="238"/>
      <c r="SQ19" s="238"/>
      <c r="SR19" s="238"/>
      <c r="SS19" s="238"/>
      <c r="ST19" s="238"/>
      <c r="SU19" s="238"/>
      <c r="SV19" s="238"/>
      <c r="SW19" s="238"/>
      <c r="SX19" s="238"/>
      <c r="SY19" s="238"/>
      <c r="SZ19" s="238"/>
      <c r="TA19" s="238"/>
      <c r="TB19" s="238"/>
      <c r="TC19" s="238"/>
      <c r="TD19" s="238"/>
      <c r="TE19" s="238"/>
      <c r="TF19" s="238"/>
      <c r="TG19" s="238"/>
      <c r="TH19" s="238"/>
      <c r="TI19" s="238"/>
      <c r="TJ19" s="238"/>
      <c r="TK19" s="238"/>
      <c r="TL19" s="238"/>
      <c r="TM19" s="238"/>
      <c r="TN19" s="238"/>
      <c r="TO19" s="238"/>
      <c r="TP19" s="238"/>
      <c r="TQ19" s="238"/>
      <c r="TR19" s="238"/>
      <c r="TS19" s="238"/>
      <c r="TT19" s="238"/>
      <c r="TU19" s="238"/>
      <c r="TV19" s="238"/>
      <c r="TW19" s="238"/>
      <c r="TX19" s="238"/>
      <c r="TY19" s="238"/>
      <c r="TZ19" s="238"/>
      <c r="UA19" s="238"/>
      <c r="UB19" s="238"/>
      <c r="UC19" s="238"/>
      <c r="UD19" s="238"/>
      <c r="UE19" s="238"/>
      <c r="UF19" s="238"/>
      <c r="UG19" s="238"/>
      <c r="UH19" s="238"/>
      <c r="UI19" s="238"/>
      <c r="UJ19" s="238"/>
      <c r="UK19" s="238"/>
      <c r="UL19" s="238"/>
      <c r="UM19" s="238"/>
      <c r="UN19" s="238"/>
      <c r="UO19" s="238"/>
      <c r="UP19" s="238"/>
      <c r="UQ19" s="238"/>
      <c r="UR19" s="238"/>
      <c r="US19" s="238"/>
      <c r="UT19" s="238"/>
      <c r="UU19" s="238"/>
      <c r="UV19" s="238"/>
      <c r="UW19" s="238"/>
      <c r="UX19" s="238"/>
      <c r="UY19" s="238"/>
      <c r="UZ19" s="238"/>
      <c r="VA19" s="238"/>
      <c r="VB19" s="238"/>
      <c r="VC19" s="238"/>
      <c r="VD19" s="238"/>
      <c r="VE19" s="238"/>
      <c r="VF19" s="238"/>
      <c r="VG19" s="238"/>
      <c r="VH19" s="238"/>
      <c r="VI19" s="238"/>
      <c r="VJ19" s="238"/>
      <c r="VK19" s="238"/>
      <c r="VL19" s="238"/>
      <c r="VM19" s="238"/>
      <c r="VN19" s="238"/>
      <c r="VO19" s="238"/>
      <c r="VP19" s="238"/>
      <c r="VQ19" s="238"/>
      <c r="VR19" s="238"/>
      <c r="VS19" s="238"/>
      <c r="VT19" s="238"/>
      <c r="VU19" s="238"/>
      <c r="VV19" s="238"/>
      <c r="VW19" s="238"/>
      <c r="VX19" s="238"/>
      <c r="VY19" s="238"/>
      <c r="VZ19" s="238"/>
      <c r="WA19" s="238"/>
      <c r="WB19" s="238"/>
      <c r="WC19" s="238"/>
      <c r="WD19" s="238"/>
      <c r="WE19" s="238"/>
      <c r="WF19" s="238"/>
      <c r="WG19" s="238"/>
      <c r="WH19" s="238"/>
      <c r="WI19" s="238"/>
      <c r="WJ19" s="238"/>
      <c r="WK19" s="238"/>
      <c r="WL19" s="238"/>
      <c r="WM19" s="238"/>
      <c r="WN19" s="238"/>
      <c r="WO19" s="238"/>
      <c r="WP19" s="238"/>
      <c r="WQ19" s="238"/>
      <c r="WR19" s="238"/>
      <c r="WS19" s="238"/>
      <c r="WT19" s="238"/>
      <c r="WU19" s="238"/>
      <c r="WV19" s="238"/>
      <c r="WW19" s="238"/>
      <c r="WX19" s="238"/>
      <c r="WY19" s="238"/>
      <c r="WZ19" s="238"/>
      <c r="XA19" s="238"/>
      <c r="XB19" s="238"/>
      <c r="XC19" s="238"/>
      <c r="XD19" s="238"/>
      <c r="XE19" s="238"/>
      <c r="XF19" s="238"/>
      <c r="XG19" s="238"/>
      <c r="XH19" s="238"/>
      <c r="XI19" s="238"/>
      <c r="XJ19" s="238"/>
      <c r="XK19" s="238"/>
      <c r="XL19" s="238"/>
      <c r="XM19" s="238"/>
      <c r="XN19" s="238"/>
      <c r="XO19" s="238"/>
      <c r="XP19" s="238"/>
      <c r="XQ19" s="238"/>
      <c r="XR19" s="238"/>
      <c r="XS19" s="238"/>
      <c r="XT19" s="238"/>
      <c r="XU19" s="238"/>
      <c r="XV19" s="238"/>
      <c r="XW19" s="238"/>
      <c r="XX19" s="238"/>
      <c r="XY19" s="238"/>
      <c r="XZ19" s="238"/>
      <c r="YA19" s="238"/>
      <c r="YB19" s="238"/>
      <c r="YC19" s="238"/>
      <c r="YD19" s="238"/>
      <c r="YE19" s="238"/>
      <c r="YF19" s="238"/>
      <c r="YG19" s="238"/>
      <c r="YH19" s="238"/>
      <c r="YI19" s="238"/>
      <c r="YJ19" s="238"/>
      <c r="YK19" s="238"/>
      <c r="YL19" s="238"/>
      <c r="YM19" s="238"/>
      <c r="YN19" s="238"/>
      <c r="YO19" s="238"/>
      <c r="YP19" s="238"/>
      <c r="YQ19" s="238"/>
      <c r="YR19" s="238"/>
      <c r="YS19" s="238"/>
      <c r="YT19" s="238"/>
      <c r="YU19" s="238"/>
      <c r="YV19" s="238"/>
      <c r="YW19" s="238"/>
      <c r="YX19" s="238"/>
      <c r="YY19" s="238"/>
      <c r="YZ19" s="238"/>
      <c r="ZA19" s="238"/>
      <c r="ZB19" s="238"/>
      <c r="ZC19" s="238"/>
      <c r="ZD19" s="238"/>
      <c r="ZE19" s="238"/>
      <c r="ZF19" s="238"/>
      <c r="ZG19" s="238"/>
      <c r="ZH19" s="238"/>
      <c r="ZI19" s="238"/>
      <c r="ZJ19" s="238"/>
      <c r="ZK19" s="238"/>
      <c r="ZL19" s="238"/>
      <c r="ZM19" s="238"/>
      <c r="ZN19" s="238"/>
      <c r="ZO19" s="238"/>
      <c r="ZP19" s="238"/>
      <c r="ZQ19" s="238"/>
      <c r="ZR19" s="238"/>
      <c r="ZS19" s="238"/>
      <c r="ZT19" s="238"/>
      <c r="ZU19" s="238"/>
      <c r="ZV19" s="238"/>
      <c r="ZW19" s="238"/>
      <c r="ZX19" s="238"/>
      <c r="ZY19" s="238"/>
      <c r="ZZ19" s="238"/>
      <c r="AAA19" s="238"/>
      <c r="AAB19" s="238"/>
      <c r="AAC19" s="238"/>
      <c r="AAD19" s="238"/>
      <c r="AAE19" s="238"/>
      <c r="AAF19" s="238"/>
      <c r="AAG19" s="238"/>
      <c r="AAH19" s="238"/>
      <c r="AAI19" s="238"/>
      <c r="AAJ19" s="238"/>
      <c r="AAK19" s="238"/>
      <c r="AAL19" s="238"/>
      <c r="AAM19" s="238"/>
      <c r="AAN19" s="238"/>
      <c r="AAO19" s="238"/>
      <c r="AAP19" s="238"/>
      <c r="AAQ19" s="238"/>
      <c r="AAR19" s="238"/>
      <c r="AAS19" s="238"/>
      <c r="AAT19" s="238"/>
      <c r="AAU19" s="238"/>
      <c r="AAV19" s="238"/>
      <c r="AAW19" s="238"/>
      <c r="AAX19" s="238"/>
      <c r="AAY19" s="238"/>
      <c r="AAZ19" s="238"/>
      <c r="ABA19" s="238"/>
      <c r="ABB19" s="238"/>
      <c r="ABC19" s="238"/>
      <c r="ABD19" s="238"/>
      <c r="ABE19" s="238"/>
      <c r="ABF19" s="238"/>
      <c r="ABG19" s="238"/>
      <c r="ABH19" s="238"/>
      <c r="ABI19" s="238"/>
      <c r="ABJ19" s="238"/>
      <c r="ABK19" s="238"/>
      <c r="ABL19" s="238"/>
      <c r="ABM19" s="238"/>
      <c r="ABN19" s="238"/>
      <c r="ABO19" s="238"/>
      <c r="ABP19" s="238"/>
      <c r="ABQ19" s="238"/>
      <c r="ABR19" s="238"/>
      <c r="ABS19" s="238"/>
      <c r="ABT19" s="238"/>
      <c r="ABU19" s="238"/>
      <c r="ABV19" s="238"/>
      <c r="ABW19" s="238"/>
      <c r="ABX19" s="238"/>
      <c r="ABY19" s="238"/>
      <c r="ABZ19" s="238"/>
      <c r="ACA19" s="238"/>
      <c r="ACB19" s="238"/>
      <c r="ACC19" s="238"/>
      <c r="ACD19" s="238"/>
      <c r="ACE19" s="238"/>
      <c r="ACF19" s="238"/>
      <c r="ACG19" s="238"/>
      <c r="ACH19" s="238"/>
      <c r="ACI19" s="238"/>
      <c r="ACJ19" s="238"/>
      <c r="ACK19" s="238"/>
      <c r="ACL19" s="238"/>
      <c r="ACM19" s="238"/>
      <c r="ACN19" s="238"/>
      <c r="ACO19" s="238"/>
      <c r="ACP19" s="238"/>
      <c r="ACQ19" s="238"/>
      <c r="ACR19" s="238"/>
      <c r="ACS19" s="238"/>
      <c r="ACT19" s="238"/>
      <c r="ACU19" s="238"/>
      <c r="ACV19" s="238"/>
      <c r="ACW19" s="238"/>
      <c r="ACX19" s="238"/>
      <c r="ACY19" s="238"/>
      <c r="ACZ19" s="238"/>
      <c r="ADA19" s="238"/>
      <c r="ADB19" s="238"/>
      <c r="ADC19" s="238"/>
      <c r="ADD19" s="238"/>
      <c r="ADE19" s="238"/>
      <c r="ADF19" s="238"/>
      <c r="ADG19" s="238"/>
      <c r="ADH19" s="238"/>
      <c r="ADI19" s="238"/>
      <c r="ADJ19" s="238"/>
      <c r="ADK19" s="238"/>
      <c r="ADL19" s="238"/>
      <c r="ADM19" s="238"/>
      <c r="ADN19" s="238"/>
      <c r="ADO19" s="238"/>
      <c r="ADP19" s="238"/>
      <c r="ADQ19" s="238"/>
      <c r="ADR19" s="238"/>
      <c r="ADS19" s="238"/>
      <c r="ADT19" s="238"/>
      <c r="ADU19" s="238"/>
      <c r="ADV19" s="238"/>
      <c r="ADW19" s="238"/>
      <c r="ADX19" s="238"/>
      <c r="ADY19" s="238"/>
      <c r="ADZ19" s="238"/>
      <c r="AEA19" s="238"/>
      <c r="AEB19" s="238"/>
      <c r="AEC19" s="238"/>
      <c r="AED19" s="238"/>
      <c r="AEE19" s="238"/>
      <c r="AEF19" s="238"/>
      <c r="AEG19" s="238"/>
      <c r="AEH19" s="238"/>
      <c r="AEI19" s="238"/>
      <c r="AEJ19" s="238"/>
      <c r="AEK19" s="238"/>
      <c r="AEL19" s="238"/>
      <c r="AEM19" s="238"/>
      <c r="AEN19" s="238"/>
      <c r="AEO19" s="238"/>
      <c r="AEP19" s="238"/>
      <c r="AEQ19" s="238"/>
      <c r="AER19" s="238"/>
      <c r="AES19" s="238"/>
      <c r="AET19" s="238"/>
      <c r="AEU19" s="238"/>
      <c r="AEV19" s="238"/>
      <c r="AEW19" s="238"/>
      <c r="AEX19" s="238"/>
      <c r="AEY19" s="238"/>
      <c r="AEZ19" s="238"/>
      <c r="AFA19" s="238"/>
      <c r="AFB19" s="238"/>
      <c r="AFC19" s="238"/>
      <c r="AFD19" s="238"/>
      <c r="AFE19" s="238"/>
      <c r="AFF19" s="238"/>
      <c r="AFG19" s="238"/>
      <c r="AFH19" s="238"/>
      <c r="AFI19" s="238"/>
      <c r="AFJ19" s="238"/>
      <c r="AFK19" s="238"/>
      <c r="AFL19" s="238"/>
      <c r="AFM19" s="238"/>
      <c r="AFN19" s="238"/>
      <c r="AFO19" s="238"/>
      <c r="AFP19" s="238"/>
      <c r="AFQ19" s="238"/>
      <c r="AFR19" s="238"/>
      <c r="AFS19" s="238"/>
      <c r="AFT19" s="238"/>
      <c r="AFU19" s="238"/>
      <c r="AFV19" s="238"/>
      <c r="AFW19" s="238"/>
      <c r="AFX19" s="238"/>
      <c r="AFY19" s="238"/>
      <c r="AFZ19" s="238"/>
      <c r="AGA19" s="238"/>
      <c r="AGB19" s="238"/>
      <c r="AGC19" s="238"/>
      <c r="AGD19" s="238"/>
      <c r="AGE19" s="238"/>
      <c r="AGF19" s="238"/>
      <c r="AGG19" s="238"/>
      <c r="AGH19" s="238"/>
      <c r="AGI19" s="238"/>
      <c r="AGJ19" s="238"/>
      <c r="AGK19" s="238"/>
      <c r="AGL19" s="238"/>
      <c r="AGM19" s="238"/>
      <c r="AGN19" s="238"/>
      <c r="AGO19" s="238"/>
      <c r="AGP19" s="238"/>
      <c r="AGQ19" s="238"/>
      <c r="AGR19" s="238"/>
      <c r="AGS19" s="238"/>
      <c r="AGT19" s="238"/>
      <c r="AGU19" s="238"/>
      <c r="AGV19" s="238"/>
      <c r="AGW19" s="238"/>
      <c r="AGX19" s="238"/>
      <c r="AGY19" s="238"/>
      <c r="AGZ19" s="238"/>
      <c r="AHA19" s="238"/>
      <c r="AHB19" s="238"/>
      <c r="AHC19" s="238"/>
      <c r="AHD19" s="238"/>
      <c r="AHE19" s="238"/>
      <c r="AHF19" s="238"/>
      <c r="AHG19" s="238"/>
      <c r="AHH19" s="238"/>
      <c r="AHI19" s="238"/>
      <c r="AHJ19" s="238"/>
      <c r="AHK19" s="238"/>
      <c r="AHL19" s="238"/>
      <c r="AHM19" s="238"/>
      <c r="AHN19" s="238"/>
      <c r="AHO19" s="238"/>
      <c r="AHP19" s="238"/>
      <c r="AHQ19" s="238"/>
      <c r="AHR19" s="238"/>
      <c r="AHS19" s="238"/>
      <c r="AHT19" s="238"/>
      <c r="AHU19" s="238"/>
      <c r="AHV19" s="238"/>
      <c r="AHW19" s="238"/>
      <c r="AHX19" s="238"/>
      <c r="AHY19" s="238"/>
      <c r="AHZ19" s="238"/>
      <c r="AIA19" s="238"/>
      <c r="AIB19" s="238"/>
      <c r="AIC19" s="238"/>
      <c r="AID19" s="238"/>
      <c r="AIE19" s="238"/>
      <c r="AIF19" s="238"/>
      <c r="AIG19" s="238"/>
      <c r="AIH19" s="238"/>
      <c r="AII19" s="238"/>
      <c r="AIJ19" s="238"/>
      <c r="AIK19" s="238"/>
      <c r="AIL19" s="238"/>
      <c r="AIM19" s="238"/>
      <c r="AIN19" s="238"/>
      <c r="AIO19" s="238"/>
      <c r="AIP19" s="238"/>
      <c r="AIQ19" s="238"/>
      <c r="AIR19" s="238"/>
      <c r="AIS19" s="238"/>
      <c r="AIT19" s="238"/>
      <c r="AIU19" s="238"/>
      <c r="AIV19" s="238"/>
      <c r="AIW19" s="238"/>
      <c r="AIX19" s="238"/>
      <c r="AIY19" s="238"/>
      <c r="AIZ19" s="238"/>
      <c r="AJA19" s="238"/>
      <c r="AJB19" s="238"/>
      <c r="AJC19" s="238"/>
      <c r="AJD19" s="238"/>
      <c r="AJE19" s="238"/>
      <c r="AJF19" s="238"/>
      <c r="AJG19" s="238"/>
      <c r="AJH19" s="238"/>
      <c r="AJI19" s="238"/>
      <c r="AJJ19" s="238"/>
      <c r="AJK19" s="238"/>
      <c r="AJL19" s="238"/>
      <c r="AJM19" s="238"/>
      <c r="AJN19" s="238"/>
      <c r="AJO19" s="238"/>
      <c r="AJP19" s="238"/>
      <c r="AJQ19" s="238"/>
      <c r="AJR19" s="238"/>
      <c r="AJS19" s="238"/>
      <c r="AJT19" s="238"/>
      <c r="AJU19" s="238"/>
      <c r="AJV19" s="238"/>
      <c r="AJW19" s="238"/>
      <c r="AJX19" s="238"/>
      <c r="AJY19" s="238"/>
      <c r="AJZ19" s="238"/>
      <c r="AKA19" s="238"/>
      <c r="AKB19" s="238"/>
      <c r="AKC19" s="238"/>
      <c r="AKD19" s="238"/>
      <c r="AKE19" s="238"/>
      <c r="AKF19" s="238"/>
      <c r="AKG19" s="238"/>
      <c r="AKH19" s="238"/>
      <c r="AKI19" s="238"/>
      <c r="AKJ19" s="238"/>
      <c r="AKK19" s="238"/>
      <c r="AKL19" s="238"/>
      <c r="AKM19" s="238"/>
      <c r="AKN19" s="238"/>
      <c r="AKO19" s="238"/>
      <c r="AKP19" s="238"/>
    </row>
    <row r="20" spans="1:978" ht="25.5" x14ac:dyDescent="0.25">
      <c r="A20" s="39">
        <v>12</v>
      </c>
      <c r="B20" s="39">
        <v>13</v>
      </c>
      <c r="C20" s="9" t="s">
        <v>46</v>
      </c>
      <c r="D20" s="9" t="s">
        <v>45</v>
      </c>
      <c r="E20" s="128">
        <v>1.1000000000000001</v>
      </c>
      <c r="F20" s="9">
        <v>540289</v>
      </c>
      <c r="G20" s="26" t="s">
        <v>322</v>
      </c>
      <c r="H20" s="26" t="s">
        <v>316</v>
      </c>
      <c r="I20" s="9" t="s">
        <v>7</v>
      </c>
      <c r="J20" s="9">
        <v>45</v>
      </c>
      <c r="K20" s="128">
        <f>AVERAGE(J20)</f>
        <v>45</v>
      </c>
      <c r="L20" s="151">
        <f>E20/K20</f>
        <v>2.4444444444444446E-2</v>
      </c>
      <c r="M20" s="9">
        <v>2</v>
      </c>
      <c r="N20" s="9">
        <v>131</v>
      </c>
      <c r="O20" s="9">
        <v>71</v>
      </c>
      <c r="P20" s="9">
        <v>64</v>
      </c>
      <c r="Q20" s="9">
        <v>54</v>
      </c>
      <c r="R20" s="9">
        <v>68</v>
      </c>
      <c r="S20" s="9">
        <v>171</v>
      </c>
      <c r="T20" s="9">
        <v>393</v>
      </c>
      <c r="U20" s="9">
        <v>671</v>
      </c>
      <c r="V20" s="9">
        <v>702</v>
      </c>
      <c r="W20" s="9">
        <v>713</v>
      </c>
      <c r="X20" s="9">
        <v>766</v>
      </c>
      <c r="Y20" s="9">
        <v>854</v>
      </c>
      <c r="Z20" s="9">
        <v>895</v>
      </c>
      <c r="AA20" s="9">
        <v>881</v>
      </c>
      <c r="AB20" s="9">
        <v>928</v>
      </c>
      <c r="AC20" s="9">
        <v>1030</v>
      </c>
      <c r="AD20" s="9">
        <v>1030</v>
      </c>
      <c r="AE20" s="9">
        <v>927</v>
      </c>
      <c r="AF20" s="9">
        <v>795</v>
      </c>
      <c r="AG20" s="9">
        <v>612</v>
      </c>
      <c r="AH20" s="9">
        <v>516</v>
      </c>
      <c r="AI20" s="9">
        <v>436</v>
      </c>
      <c r="AJ20" s="9">
        <v>294</v>
      </c>
      <c r="AK20" s="9">
        <v>210</v>
      </c>
      <c r="AL20" s="9">
        <v>12511</v>
      </c>
      <c r="AM20" s="128">
        <v>1600</v>
      </c>
      <c r="AN20" s="168">
        <f>$L$20*(1+0.15*(N20/$AM$20)^4)</f>
        <v>2.4444609213890807E-2</v>
      </c>
      <c r="AO20" s="168">
        <f t="shared" ref="AO20:BK20" si="12">$L$20*(1+0.15*(O20/$AM$20)^4)</f>
        <v>2.4444458661998715E-2</v>
      </c>
      <c r="AP20" s="168">
        <f t="shared" si="12"/>
        <v>2.4444453831111112E-2</v>
      </c>
      <c r="AQ20" s="168">
        <f t="shared" si="12"/>
        <v>2.4444449201810166E-2</v>
      </c>
      <c r="AR20" s="168">
        <f t="shared" si="12"/>
        <v>2.4444456407087676E-2</v>
      </c>
      <c r="AS20" s="168">
        <f t="shared" si="12"/>
        <v>2.4444922827668476E-2</v>
      </c>
      <c r="AT20" s="168">
        <f t="shared" si="12"/>
        <v>2.4457790769599624E-2</v>
      </c>
      <c r="AU20" s="168">
        <f t="shared" si="12"/>
        <v>2.4557862338878599E-2</v>
      </c>
      <c r="AV20" s="168">
        <f t="shared" si="12"/>
        <v>2.4580319566849231E-2</v>
      </c>
      <c r="AW20" s="168">
        <f t="shared" si="12"/>
        <v>2.4589038227086607E-2</v>
      </c>
      <c r="AX20" s="168">
        <f t="shared" si="12"/>
        <v>2.4637066750703394E-2</v>
      </c>
      <c r="AY20" s="168">
        <f t="shared" si="12"/>
        <v>2.4742037630195581E-2</v>
      </c>
      <c r="AZ20" s="168">
        <f t="shared" si="12"/>
        <v>2.4803435510773131E-2</v>
      </c>
      <c r="BA20" s="168">
        <f t="shared" si="12"/>
        <v>2.4781495066857114E-2</v>
      </c>
      <c r="BB20" s="168">
        <f t="shared" si="12"/>
        <v>2.4859382631111114E-2</v>
      </c>
      <c r="BC20" s="168">
        <f t="shared" si="12"/>
        <v>2.5074154166836209E-2</v>
      </c>
      <c r="BD20" s="168">
        <f t="shared" si="12"/>
        <v>2.5074154166836209E-2</v>
      </c>
      <c r="BE20" s="168">
        <f t="shared" si="12"/>
        <v>2.485759699330568E-2</v>
      </c>
      <c r="BF20" s="168">
        <f t="shared" si="12"/>
        <v>2.4667935431936055E-2</v>
      </c>
      <c r="BG20" s="168">
        <f t="shared" si="12"/>
        <v>2.4522931346671009E-2</v>
      </c>
      <c r="BH20" s="168">
        <f t="shared" si="12"/>
        <v>2.4484107877921012E-2</v>
      </c>
      <c r="BI20" s="168">
        <f t="shared" si="12"/>
        <v>2.4464662410212671E-2</v>
      </c>
      <c r="BJ20" s="168">
        <f t="shared" si="12"/>
        <v>2.4448624488138296E-2</v>
      </c>
      <c r="BK20" s="168">
        <f t="shared" si="12"/>
        <v>2.4445532544114853E-2</v>
      </c>
      <c r="BL20" s="9">
        <f>E20*(0.000001)*0.5</f>
        <v>5.5000000000000003E-7</v>
      </c>
      <c r="BM20" s="9">
        <v>312.39999999999998</v>
      </c>
      <c r="BN20" s="9">
        <v>0.25</v>
      </c>
      <c r="BO20" s="9">
        <v>1015.8</v>
      </c>
      <c r="BP20" s="9">
        <v>0.24</v>
      </c>
      <c r="BQ20" s="9">
        <v>2587.5</v>
      </c>
      <c r="BR20" s="9">
        <v>0.01</v>
      </c>
      <c r="BS20" s="9">
        <v>5418.6</v>
      </c>
      <c r="BT20" s="9">
        <v>0.01</v>
      </c>
      <c r="BU20" s="9">
        <v>2585.9</v>
      </c>
      <c r="BV20" s="9">
        <v>0.1</v>
      </c>
      <c r="BW20" s="9">
        <v>417.2</v>
      </c>
      <c r="BX20" s="9">
        <v>0.14000000000000001</v>
      </c>
      <c r="BY20" s="9">
        <v>1015.8</v>
      </c>
      <c r="BZ20" s="9">
        <v>0.24</v>
      </c>
      <c r="CA20" s="9">
        <v>2918.4</v>
      </c>
      <c r="CB20" s="9">
        <v>0.01</v>
      </c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>
        <f>BM20*BN20+BO20*BP20+BQ20*BR20+BS20*BT20+BU20*BV20+BW20*BX20+BY20*BZ20+CA20*CB20+CC20*CD20+CE20*CF20+CG20*CH20+CI20*CJ20+CK20*CL20+CM20*CN20+CO20*CP20+CQ20*CR20+CS20*CT20+CU20*CV20+CW20*CX20+CY20*CZ20+DA20*DB20</f>
        <v>991.92699999999991</v>
      </c>
      <c r="EB20" s="9">
        <f>(PI()+2*E20)*EA20</f>
        <v>5298.4699760973626</v>
      </c>
      <c r="EC20" s="9">
        <f>EB20/E20</f>
        <v>4816.7908873612387</v>
      </c>
      <c r="ED20" s="9">
        <f>PI()*EA20</f>
        <v>3116.2305760973622</v>
      </c>
      <c r="EE20" s="219">
        <f>SUM(BN20,BP20,BR20,BT20,BV20,BX20,BZ20,CB20,CD20,CF20,CH20,CJ20,CL20,CN20,CP20,CR20,CT20,CV20,CX20,CZ20,DB20)</f>
        <v>1</v>
      </c>
      <c r="EF20" s="215"/>
      <c r="EG20" s="215"/>
      <c r="EH20" s="215"/>
      <c r="EI20" s="215"/>
      <c r="EJ20" s="215"/>
      <c r="EK20" s="215"/>
      <c r="EL20" s="215"/>
      <c r="EM20" s="215"/>
      <c r="EN20" s="215"/>
      <c r="EO20" s="215"/>
      <c r="EP20" s="215"/>
      <c r="EQ20" s="215"/>
      <c r="ER20" s="215"/>
      <c r="ES20" s="215"/>
      <c r="ET20" s="215"/>
      <c r="EU20" s="215"/>
      <c r="EV20" s="215"/>
      <c r="EW20" s="215"/>
      <c r="EX20" s="215"/>
      <c r="EY20" s="215"/>
      <c r="EZ20" s="215"/>
      <c r="FA20" s="215"/>
      <c r="FB20" s="215"/>
      <c r="FC20" s="215"/>
      <c r="FD20" s="215"/>
      <c r="FE20" s="215"/>
      <c r="FF20" s="215"/>
      <c r="FG20" s="215"/>
      <c r="FH20" s="215"/>
      <c r="FI20" s="215"/>
      <c r="FJ20" s="215"/>
      <c r="FK20" s="215"/>
      <c r="FL20" s="215"/>
      <c r="FM20" s="215"/>
      <c r="FN20" s="215"/>
      <c r="FO20" s="215"/>
      <c r="FP20" s="215"/>
      <c r="FQ20" s="215"/>
      <c r="FR20" s="215"/>
      <c r="FS20" s="215"/>
      <c r="FT20" s="215"/>
      <c r="FU20" s="215"/>
      <c r="FV20" s="215"/>
      <c r="FW20" s="215"/>
      <c r="FX20" s="215"/>
      <c r="FY20" s="215"/>
      <c r="FZ20" s="215"/>
      <c r="GA20" s="215"/>
      <c r="GB20" s="215"/>
      <c r="GC20" s="215"/>
      <c r="GD20" s="215"/>
      <c r="GE20" s="215"/>
      <c r="GF20" s="215"/>
      <c r="GG20" s="215"/>
      <c r="GH20" s="215"/>
      <c r="GI20" s="215"/>
      <c r="GJ20" s="215"/>
      <c r="GK20" s="215"/>
      <c r="GL20" s="215"/>
      <c r="GM20" s="215"/>
      <c r="GN20" s="215"/>
      <c r="GO20" s="215"/>
      <c r="GP20" s="215"/>
      <c r="GQ20" s="215"/>
      <c r="GR20" s="215"/>
      <c r="GS20" s="215"/>
      <c r="GT20" s="215"/>
      <c r="GU20" s="215"/>
      <c r="GV20" s="215"/>
      <c r="GW20" s="215"/>
      <c r="GX20" s="215"/>
      <c r="GY20" s="215"/>
      <c r="GZ20" s="215"/>
      <c r="HA20" s="215"/>
      <c r="HB20" s="215"/>
      <c r="HC20" s="215"/>
      <c r="HD20" s="215"/>
      <c r="HE20" s="215"/>
      <c r="HF20" s="215"/>
      <c r="HG20" s="215"/>
      <c r="HH20" s="215"/>
      <c r="HI20" s="215"/>
      <c r="HJ20" s="215"/>
      <c r="HK20" s="215"/>
      <c r="HL20" s="215"/>
      <c r="HM20" s="215"/>
      <c r="HN20" s="215"/>
      <c r="HO20" s="215"/>
      <c r="HP20" s="215"/>
      <c r="HQ20" s="215"/>
      <c r="HR20" s="215"/>
      <c r="HS20" s="215"/>
      <c r="HT20" s="215"/>
      <c r="HU20" s="215"/>
      <c r="HV20" s="215"/>
      <c r="HW20" s="215"/>
      <c r="HX20" s="215"/>
      <c r="HY20" s="215"/>
      <c r="HZ20" s="215"/>
      <c r="IA20" s="215"/>
      <c r="IB20" s="215"/>
      <c r="IC20" s="215"/>
      <c r="ID20" s="215"/>
      <c r="IE20" s="215"/>
      <c r="IF20" s="215"/>
      <c r="IG20" s="215"/>
      <c r="IH20" s="215"/>
      <c r="II20" s="215"/>
      <c r="IJ20" s="215"/>
      <c r="IK20" s="215"/>
      <c r="IL20" s="215"/>
      <c r="IM20" s="215"/>
      <c r="IN20" s="215"/>
      <c r="IO20" s="215"/>
      <c r="IP20" s="215"/>
      <c r="IQ20" s="215"/>
      <c r="IR20" s="215"/>
      <c r="IS20" s="215"/>
      <c r="IT20" s="215"/>
      <c r="IU20" s="215"/>
      <c r="IV20" s="215"/>
      <c r="IW20" s="215"/>
      <c r="IX20" s="215"/>
      <c r="IY20" s="215"/>
      <c r="IZ20" s="215"/>
      <c r="JA20" s="215"/>
      <c r="JB20" s="215"/>
      <c r="JC20" s="215"/>
      <c r="JD20" s="215"/>
      <c r="JE20" s="215"/>
      <c r="JF20" s="215"/>
      <c r="JG20" s="215"/>
      <c r="JH20" s="215"/>
      <c r="JI20" s="215"/>
      <c r="JJ20" s="215"/>
      <c r="JK20" s="215"/>
      <c r="JL20" s="215"/>
      <c r="JM20" s="215"/>
      <c r="JN20" s="215"/>
      <c r="JO20" s="215"/>
      <c r="JP20" s="215"/>
      <c r="JQ20" s="215"/>
      <c r="JR20" s="215"/>
      <c r="JS20" s="215"/>
      <c r="JT20" s="215"/>
      <c r="JU20" s="215"/>
      <c r="JV20" s="215"/>
      <c r="JW20" s="215"/>
      <c r="JX20" s="215"/>
      <c r="JY20" s="215"/>
      <c r="JZ20" s="215"/>
      <c r="KA20" s="215"/>
      <c r="KB20" s="215"/>
      <c r="KC20" s="215"/>
      <c r="KD20" s="215"/>
      <c r="KE20" s="215"/>
      <c r="KF20" s="215"/>
      <c r="KG20" s="215"/>
      <c r="KH20" s="215"/>
      <c r="KI20" s="215"/>
      <c r="KJ20" s="215"/>
      <c r="KK20" s="215"/>
      <c r="KL20" s="215"/>
      <c r="KM20" s="215"/>
      <c r="KN20" s="215"/>
      <c r="KO20" s="215"/>
      <c r="KP20" s="215"/>
      <c r="KQ20" s="215"/>
      <c r="KR20" s="215"/>
      <c r="KS20" s="215"/>
      <c r="KT20" s="215"/>
      <c r="KU20" s="215"/>
      <c r="KV20" s="215"/>
      <c r="KW20" s="215"/>
      <c r="KX20" s="215"/>
      <c r="KY20" s="215"/>
      <c r="KZ20" s="215"/>
      <c r="LA20" s="215"/>
      <c r="LB20" s="215"/>
      <c r="LC20" s="215"/>
      <c r="LD20" s="215"/>
      <c r="LE20" s="215"/>
      <c r="LF20" s="215"/>
      <c r="LG20" s="215"/>
      <c r="LH20" s="215"/>
      <c r="LI20" s="215"/>
      <c r="LJ20" s="215"/>
      <c r="LK20" s="215"/>
      <c r="LL20" s="215"/>
      <c r="LM20" s="215"/>
      <c r="LN20" s="215"/>
      <c r="LO20" s="215"/>
      <c r="LP20" s="215"/>
      <c r="LQ20" s="215"/>
      <c r="LR20" s="215"/>
      <c r="LS20" s="215"/>
      <c r="LT20" s="215"/>
      <c r="LU20" s="215"/>
      <c r="LV20" s="215"/>
      <c r="LW20" s="215"/>
      <c r="LX20" s="215"/>
      <c r="LY20" s="215"/>
      <c r="LZ20" s="215"/>
      <c r="MA20" s="215"/>
      <c r="MB20" s="215"/>
      <c r="MC20" s="215"/>
      <c r="MD20" s="215"/>
      <c r="ME20" s="215"/>
      <c r="MF20" s="215"/>
      <c r="MG20" s="215"/>
      <c r="MH20" s="215"/>
      <c r="MI20" s="215"/>
      <c r="MJ20" s="215"/>
      <c r="MK20" s="215"/>
      <c r="ML20" s="215"/>
      <c r="MM20" s="215"/>
      <c r="MN20" s="215"/>
      <c r="MO20" s="215"/>
      <c r="MP20" s="215"/>
      <c r="MQ20" s="215"/>
      <c r="MR20" s="215"/>
      <c r="MS20" s="215"/>
      <c r="MT20" s="215"/>
      <c r="MU20" s="215"/>
      <c r="MV20" s="215"/>
      <c r="MW20" s="215"/>
      <c r="MX20" s="215"/>
      <c r="MY20" s="215"/>
      <c r="MZ20" s="215"/>
      <c r="NA20" s="215"/>
      <c r="NB20" s="215"/>
      <c r="NC20" s="215"/>
      <c r="ND20" s="215"/>
      <c r="NE20" s="215"/>
      <c r="NF20" s="215"/>
      <c r="NG20" s="215"/>
      <c r="NH20" s="215"/>
      <c r="NI20" s="215"/>
      <c r="NJ20" s="215"/>
      <c r="NK20" s="215"/>
      <c r="NL20" s="215"/>
      <c r="NM20" s="215"/>
      <c r="NN20" s="215"/>
      <c r="NO20" s="215"/>
      <c r="NP20" s="215"/>
      <c r="NQ20" s="215"/>
      <c r="NR20" s="215"/>
      <c r="NS20" s="215"/>
      <c r="NT20" s="215"/>
      <c r="NU20" s="215"/>
      <c r="NV20" s="215"/>
      <c r="NW20" s="215"/>
      <c r="NX20" s="215"/>
      <c r="NY20" s="215"/>
      <c r="NZ20" s="215"/>
      <c r="OA20" s="215"/>
      <c r="OB20" s="215"/>
      <c r="OC20" s="215"/>
      <c r="OD20" s="215"/>
      <c r="OE20" s="215"/>
      <c r="OF20" s="215"/>
      <c r="OG20" s="215"/>
      <c r="OH20" s="215"/>
      <c r="OI20" s="215"/>
      <c r="OJ20" s="215"/>
      <c r="OK20" s="215"/>
      <c r="OL20" s="215"/>
      <c r="OM20" s="215"/>
      <c r="ON20" s="215"/>
      <c r="OO20" s="215"/>
      <c r="OP20" s="215"/>
      <c r="OQ20" s="215"/>
      <c r="OR20" s="215"/>
      <c r="OS20" s="215"/>
      <c r="OT20" s="215"/>
      <c r="OU20" s="215"/>
      <c r="OV20" s="215"/>
      <c r="OW20" s="215"/>
      <c r="OX20" s="215"/>
      <c r="OY20" s="215"/>
      <c r="OZ20" s="215"/>
      <c r="PA20" s="215"/>
      <c r="PB20" s="215"/>
      <c r="PC20" s="215"/>
      <c r="PD20" s="215"/>
      <c r="PE20" s="215"/>
      <c r="PF20" s="215"/>
      <c r="PG20" s="215"/>
      <c r="PH20" s="215"/>
      <c r="PI20" s="215"/>
      <c r="PJ20" s="215"/>
      <c r="PK20" s="215"/>
      <c r="PL20" s="215"/>
      <c r="PM20" s="215"/>
      <c r="PN20" s="215"/>
      <c r="PO20" s="215"/>
      <c r="PP20" s="215"/>
      <c r="PQ20" s="215"/>
      <c r="PR20" s="215"/>
      <c r="PS20" s="215"/>
      <c r="PT20" s="215"/>
      <c r="PU20" s="215"/>
      <c r="PV20" s="215"/>
      <c r="PW20" s="215"/>
      <c r="PX20" s="215"/>
      <c r="PY20" s="215"/>
      <c r="PZ20" s="215"/>
      <c r="QA20" s="215"/>
      <c r="QB20" s="215"/>
      <c r="QC20" s="215"/>
      <c r="QD20" s="215"/>
      <c r="QE20" s="215"/>
      <c r="QF20" s="215"/>
      <c r="QG20" s="215"/>
      <c r="QH20" s="215"/>
      <c r="QI20" s="215"/>
      <c r="QJ20" s="215"/>
      <c r="QK20" s="215"/>
      <c r="QL20" s="215"/>
      <c r="QM20" s="215"/>
      <c r="QN20" s="215"/>
      <c r="QO20" s="215"/>
      <c r="QP20" s="215"/>
      <c r="QQ20" s="215"/>
      <c r="QR20" s="215"/>
      <c r="QS20" s="215"/>
      <c r="QT20" s="215"/>
      <c r="QU20" s="215"/>
      <c r="QV20" s="215"/>
      <c r="QW20" s="215"/>
      <c r="QX20" s="215"/>
      <c r="QY20" s="215"/>
      <c r="QZ20" s="215"/>
      <c r="RA20" s="215"/>
      <c r="RB20" s="215"/>
      <c r="RC20" s="215"/>
      <c r="RD20" s="215"/>
      <c r="RE20" s="215"/>
      <c r="RF20" s="215"/>
      <c r="RG20" s="215"/>
      <c r="RH20" s="215"/>
      <c r="RI20" s="215"/>
      <c r="RJ20" s="215"/>
      <c r="RK20" s="215"/>
      <c r="RL20" s="215"/>
      <c r="RM20" s="215"/>
      <c r="RN20" s="215"/>
      <c r="RO20" s="215"/>
      <c r="RP20" s="215"/>
      <c r="RQ20" s="215"/>
      <c r="RR20" s="215"/>
      <c r="RS20" s="215"/>
      <c r="RT20" s="215"/>
      <c r="RU20" s="215"/>
      <c r="RV20" s="215"/>
      <c r="RW20" s="215"/>
      <c r="RX20" s="215"/>
      <c r="RY20" s="215"/>
      <c r="RZ20" s="215"/>
      <c r="SA20" s="215"/>
      <c r="SB20" s="215"/>
      <c r="SC20" s="215"/>
      <c r="SD20" s="215"/>
      <c r="SE20" s="215"/>
      <c r="SF20" s="215"/>
      <c r="SG20" s="215"/>
      <c r="SH20" s="215"/>
      <c r="SI20" s="215"/>
      <c r="SJ20" s="215"/>
      <c r="SK20" s="215"/>
      <c r="SL20" s="215"/>
      <c r="SM20" s="215"/>
      <c r="SN20" s="215"/>
      <c r="SO20" s="215"/>
      <c r="SP20" s="215"/>
      <c r="SQ20" s="215"/>
      <c r="SR20" s="215"/>
      <c r="SS20" s="215"/>
      <c r="ST20" s="215"/>
      <c r="SU20" s="215"/>
      <c r="SV20" s="215"/>
      <c r="SW20" s="215"/>
      <c r="SX20" s="215"/>
      <c r="SY20" s="215"/>
      <c r="SZ20" s="215"/>
      <c r="TA20" s="215"/>
      <c r="TB20" s="215"/>
      <c r="TC20" s="215"/>
      <c r="TD20" s="215"/>
      <c r="TE20" s="215"/>
      <c r="TF20" s="215"/>
      <c r="TG20" s="215"/>
      <c r="TH20" s="215"/>
      <c r="TI20" s="215"/>
      <c r="TJ20" s="215"/>
      <c r="TK20" s="215"/>
      <c r="TL20" s="215"/>
      <c r="TM20" s="215"/>
      <c r="TN20" s="215"/>
      <c r="TO20" s="215"/>
      <c r="TP20" s="215"/>
      <c r="TQ20" s="215"/>
      <c r="TR20" s="215"/>
      <c r="TS20" s="215"/>
      <c r="TT20" s="215"/>
      <c r="TU20" s="215"/>
      <c r="TV20" s="215"/>
      <c r="TW20" s="215"/>
      <c r="TX20" s="215"/>
      <c r="TY20" s="215"/>
      <c r="TZ20" s="215"/>
      <c r="UA20" s="215"/>
      <c r="UB20" s="215"/>
      <c r="UC20" s="215"/>
      <c r="UD20" s="215"/>
      <c r="UE20" s="215"/>
      <c r="UF20" s="215"/>
      <c r="UG20" s="215"/>
      <c r="UH20" s="215"/>
      <c r="UI20" s="215"/>
      <c r="UJ20" s="215"/>
      <c r="UK20" s="215"/>
      <c r="UL20" s="215"/>
      <c r="UM20" s="215"/>
      <c r="UN20" s="215"/>
      <c r="UO20" s="215"/>
      <c r="UP20" s="215"/>
      <c r="UQ20" s="215"/>
      <c r="UR20" s="215"/>
      <c r="US20" s="215"/>
      <c r="UT20" s="215"/>
      <c r="UU20" s="215"/>
      <c r="UV20" s="215"/>
      <c r="UW20" s="215"/>
      <c r="UX20" s="215"/>
      <c r="UY20" s="215"/>
      <c r="UZ20" s="215"/>
      <c r="VA20" s="215"/>
      <c r="VB20" s="215"/>
      <c r="VC20" s="215"/>
      <c r="VD20" s="215"/>
      <c r="VE20" s="215"/>
      <c r="VF20" s="215"/>
      <c r="VG20" s="215"/>
      <c r="VH20" s="215"/>
      <c r="VI20" s="215"/>
      <c r="VJ20" s="215"/>
      <c r="VK20" s="215"/>
      <c r="VL20" s="215"/>
      <c r="VM20" s="215"/>
      <c r="VN20" s="215"/>
      <c r="VO20" s="215"/>
      <c r="VP20" s="215"/>
      <c r="VQ20" s="215"/>
      <c r="VR20" s="215"/>
      <c r="VS20" s="215"/>
      <c r="VT20" s="215"/>
      <c r="VU20" s="215"/>
      <c r="VV20" s="215"/>
      <c r="VW20" s="215"/>
      <c r="VX20" s="215"/>
      <c r="VY20" s="215"/>
      <c r="VZ20" s="215"/>
      <c r="WA20" s="215"/>
      <c r="WB20" s="215"/>
      <c r="WC20" s="215"/>
      <c r="WD20" s="215"/>
      <c r="WE20" s="215"/>
      <c r="WF20" s="215"/>
      <c r="WG20" s="215"/>
      <c r="WH20" s="215"/>
      <c r="WI20" s="215"/>
      <c r="WJ20" s="215"/>
      <c r="WK20" s="215"/>
      <c r="WL20" s="215"/>
      <c r="WM20" s="215"/>
      <c r="WN20" s="215"/>
      <c r="WO20" s="215"/>
      <c r="WP20" s="215"/>
      <c r="WQ20" s="215"/>
      <c r="WR20" s="215"/>
      <c r="WS20" s="215"/>
      <c r="WT20" s="215"/>
      <c r="WU20" s="215"/>
      <c r="WV20" s="215"/>
      <c r="WW20" s="215"/>
      <c r="WX20" s="215"/>
      <c r="WY20" s="215"/>
      <c r="WZ20" s="215"/>
      <c r="XA20" s="215"/>
      <c r="XB20" s="215"/>
      <c r="XC20" s="215"/>
      <c r="XD20" s="215"/>
      <c r="XE20" s="215"/>
      <c r="XF20" s="215"/>
      <c r="XG20" s="215"/>
      <c r="XH20" s="215"/>
      <c r="XI20" s="215"/>
      <c r="XJ20" s="215"/>
      <c r="XK20" s="215"/>
      <c r="XL20" s="215"/>
      <c r="XM20" s="215"/>
      <c r="XN20" s="215"/>
      <c r="XO20" s="215"/>
      <c r="XP20" s="215"/>
      <c r="XQ20" s="215"/>
      <c r="XR20" s="215"/>
      <c r="XS20" s="215"/>
      <c r="XT20" s="215"/>
      <c r="XU20" s="215"/>
      <c r="XV20" s="215"/>
      <c r="XW20" s="215"/>
      <c r="XX20" s="215"/>
      <c r="XY20" s="215"/>
      <c r="XZ20" s="215"/>
      <c r="YA20" s="215"/>
      <c r="YB20" s="215"/>
      <c r="YC20" s="215"/>
      <c r="YD20" s="215"/>
      <c r="YE20" s="215"/>
      <c r="YF20" s="215"/>
      <c r="YG20" s="215"/>
      <c r="YH20" s="215"/>
      <c r="YI20" s="215"/>
      <c r="YJ20" s="215"/>
      <c r="YK20" s="215"/>
      <c r="YL20" s="215"/>
      <c r="YM20" s="215"/>
      <c r="YN20" s="215"/>
      <c r="YO20" s="215"/>
      <c r="YP20" s="215"/>
      <c r="YQ20" s="215"/>
      <c r="YR20" s="215"/>
      <c r="YS20" s="215"/>
      <c r="YT20" s="215"/>
      <c r="YU20" s="215"/>
      <c r="YV20" s="215"/>
      <c r="YW20" s="215"/>
      <c r="YX20" s="215"/>
      <c r="YY20" s="215"/>
      <c r="YZ20" s="215"/>
      <c r="ZA20" s="215"/>
      <c r="ZB20" s="215"/>
      <c r="ZC20" s="215"/>
      <c r="ZD20" s="215"/>
      <c r="ZE20" s="215"/>
      <c r="ZF20" s="215"/>
      <c r="ZG20" s="215"/>
      <c r="ZH20" s="215"/>
      <c r="ZI20" s="215"/>
      <c r="ZJ20" s="215"/>
      <c r="ZK20" s="215"/>
      <c r="ZL20" s="215"/>
      <c r="ZM20" s="215"/>
      <c r="ZN20" s="215"/>
      <c r="ZO20" s="215"/>
      <c r="ZP20" s="215"/>
      <c r="ZQ20" s="215"/>
      <c r="ZR20" s="215"/>
      <c r="ZS20" s="215"/>
      <c r="ZT20" s="215"/>
      <c r="ZU20" s="215"/>
      <c r="ZV20" s="215"/>
      <c r="ZW20" s="215"/>
      <c r="ZX20" s="215"/>
      <c r="ZY20" s="215"/>
      <c r="ZZ20" s="215"/>
      <c r="AAA20" s="215"/>
      <c r="AAB20" s="215"/>
      <c r="AAC20" s="215"/>
      <c r="AAD20" s="215"/>
      <c r="AAE20" s="215"/>
      <c r="AAF20" s="215"/>
      <c r="AAG20" s="215"/>
      <c r="AAH20" s="215"/>
      <c r="AAI20" s="215"/>
      <c r="AAJ20" s="215"/>
      <c r="AAK20" s="215"/>
      <c r="AAL20" s="215"/>
      <c r="AAM20" s="215"/>
      <c r="AAN20" s="215"/>
      <c r="AAO20" s="215"/>
      <c r="AAP20" s="215"/>
      <c r="AAQ20" s="215"/>
      <c r="AAR20" s="215"/>
      <c r="AAS20" s="215"/>
      <c r="AAT20" s="215"/>
      <c r="AAU20" s="215"/>
      <c r="AAV20" s="215"/>
      <c r="AAW20" s="215"/>
      <c r="AAX20" s="215"/>
      <c r="AAY20" s="215"/>
      <c r="AAZ20" s="215"/>
      <c r="ABA20" s="215"/>
      <c r="ABB20" s="215"/>
      <c r="ABC20" s="215"/>
      <c r="ABD20" s="215"/>
      <c r="ABE20" s="215"/>
      <c r="ABF20" s="215"/>
      <c r="ABG20" s="215"/>
      <c r="ABH20" s="215"/>
      <c r="ABI20" s="215"/>
      <c r="ABJ20" s="215"/>
      <c r="ABK20" s="215"/>
      <c r="ABL20" s="215"/>
      <c r="ABM20" s="215"/>
      <c r="ABN20" s="215"/>
      <c r="ABO20" s="215"/>
      <c r="ABP20" s="215"/>
      <c r="ABQ20" s="215"/>
      <c r="ABR20" s="215"/>
      <c r="ABS20" s="215"/>
      <c r="ABT20" s="215"/>
      <c r="ABU20" s="215"/>
      <c r="ABV20" s="215"/>
      <c r="ABW20" s="215"/>
      <c r="ABX20" s="215"/>
      <c r="ABY20" s="215"/>
      <c r="ABZ20" s="215"/>
      <c r="ACA20" s="215"/>
      <c r="ACB20" s="215"/>
      <c r="ACC20" s="215"/>
      <c r="ACD20" s="215"/>
      <c r="ACE20" s="215"/>
      <c r="ACF20" s="215"/>
      <c r="ACG20" s="215"/>
      <c r="ACH20" s="215"/>
      <c r="ACI20" s="215"/>
      <c r="ACJ20" s="215"/>
      <c r="ACK20" s="215"/>
      <c r="ACL20" s="215"/>
      <c r="ACM20" s="215"/>
      <c r="ACN20" s="215"/>
      <c r="ACO20" s="215"/>
      <c r="ACP20" s="215"/>
      <c r="ACQ20" s="215"/>
      <c r="ACR20" s="215"/>
      <c r="ACS20" s="215"/>
      <c r="ACT20" s="215"/>
      <c r="ACU20" s="215"/>
      <c r="ACV20" s="215"/>
      <c r="ACW20" s="215"/>
      <c r="ACX20" s="215"/>
      <c r="ACY20" s="215"/>
      <c r="ACZ20" s="215"/>
      <c r="ADA20" s="215"/>
      <c r="ADB20" s="215"/>
      <c r="ADC20" s="215"/>
      <c r="ADD20" s="215"/>
      <c r="ADE20" s="215"/>
      <c r="ADF20" s="215"/>
      <c r="ADG20" s="215"/>
      <c r="ADH20" s="215"/>
      <c r="ADI20" s="215"/>
      <c r="ADJ20" s="215"/>
      <c r="ADK20" s="215"/>
      <c r="ADL20" s="215"/>
      <c r="ADM20" s="215"/>
      <c r="ADN20" s="215"/>
      <c r="ADO20" s="215"/>
      <c r="ADP20" s="215"/>
      <c r="ADQ20" s="215"/>
      <c r="ADR20" s="215"/>
      <c r="ADS20" s="215"/>
      <c r="ADT20" s="215"/>
      <c r="ADU20" s="215"/>
      <c r="ADV20" s="215"/>
      <c r="ADW20" s="215"/>
      <c r="ADX20" s="215"/>
      <c r="ADY20" s="215"/>
      <c r="ADZ20" s="215"/>
      <c r="AEA20" s="215"/>
      <c r="AEB20" s="215"/>
      <c r="AEC20" s="215"/>
      <c r="AED20" s="215"/>
      <c r="AEE20" s="215"/>
      <c r="AEF20" s="215"/>
      <c r="AEG20" s="215"/>
      <c r="AEH20" s="215"/>
      <c r="AEI20" s="215"/>
      <c r="AEJ20" s="215"/>
      <c r="AEK20" s="215"/>
      <c r="AEL20" s="215"/>
      <c r="AEM20" s="215"/>
      <c r="AEN20" s="215"/>
      <c r="AEO20" s="215"/>
      <c r="AEP20" s="215"/>
      <c r="AEQ20" s="215"/>
      <c r="AER20" s="215"/>
      <c r="AES20" s="215"/>
      <c r="AET20" s="215"/>
      <c r="AEU20" s="215"/>
      <c r="AEV20" s="215"/>
      <c r="AEW20" s="215"/>
      <c r="AEX20" s="215"/>
      <c r="AEY20" s="215"/>
      <c r="AEZ20" s="215"/>
      <c r="AFA20" s="215"/>
      <c r="AFB20" s="215"/>
      <c r="AFC20" s="215"/>
      <c r="AFD20" s="215"/>
      <c r="AFE20" s="215"/>
      <c r="AFF20" s="215"/>
      <c r="AFG20" s="215"/>
      <c r="AFH20" s="215"/>
      <c r="AFI20" s="215"/>
      <c r="AFJ20" s="215"/>
      <c r="AFK20" s="215"/>
      <c r="AFL20" s="215"/>
      <c r="AFM20" s="215"/>
      <c r="AFN20" s="215"/>
      <c r="AFO20" s="215"/>
      <c r="AFP20" s="215"/>
      <c r="AFQ20" s="215"/>
      <c r="AFR20" s="215"/>
      <c r="AFS20" s="215"/>
      <c r="AFT20" s="215"/>
      <c r="AFU20" s="215"/>
      <c r="AFV20" s="215"/>
      <c r="AFW20" s="215"/>
      <c r="AFX20" s="215"/>
      <c r="AFY20" s="215"/>
      <c r="AFZ20" s="215"/>
      <c r="AGA20" s="215"/>
      <c r="AGB20" s="215"/>
      <c r="AGC20" s="215"/>
      <c r="AGD20" s="215"/>
      <c r="AGE20" s="215"/>
      <c r="AGF20" s="215"/>
      <c r="AGG20" s="215"/>
      <c r="AGH20" s="215"/>
      <c r="AGI20" s="215"/>
      <c r="AGJ20" s="215"/>
      <c r="AGK20" s="215"/>
      <c r="AGL20" s="215"/>
      <c r="AGM20" s="215"/>
      <c r="AGN20" s="215"/>
      <c r="AGO20" s="215"/>
      <c r="AGP20" s="215"/>
      <c r="AGQ20" s="215"/>
      <c r="AGR20" s="215"/>
      <c r="AGS20" s="215"/>
      <c r="AGT20" s="215"/>
      <c r="AGU20" s="215"/>
      <c r="AGV20" s="215"/>
      <c r="AGW20" s="215"/>
      <c r="AGX20" s="215"/>
      <c r="AGY20" s="215"/>
      <c r="AGZ20" s="215"/>
      <c r="AHA20" s="215"/>
      <c r="AHB20" s="215"/>
      <c r="AHC20" s="215"/>
      <c r="AHD20" s="215"/>
      <c r="AHE20" s="215"/>
      <c r="AHF20" s="215"/>
      <c r="AHG20" s="215"/>
      <c r="AHH20" s="215"/>
      <c r="AHI20" s="215"/>
      <c r="AHJ20" s="215"/>
      <c r="AHK20" s="215"/>
      <c r="AHL20" s="215"/>
      <c r="AHM20" s="215"/>
      <c r="AHN20" s="215"/>
      <c r="AHO20" s="215"/>
      <c r="AHP20" s="215"/>
      <c r="AHQ20" s="215"/>
      <c r="AHR20" s="215"/>
      <c r="AHS20" s="215"/>
      <c r="AHT20" s="215"/>
      <c r="AHU20" s="215"/>
      <c r="AHV20" s="215"/>
      <c r="AHW20" s="215"/>
      <c r="AHX20" s="215"/>
      <c r="AHY20" s="215"/>
      <c r="AHZ20" s="215"/>
      <c r="AIA20" s="215"/>
      <c r="AIB20" s="215"/>
      <c r="AIC20" s="215"/>
      <c r="AID20" s="215"/>
      <c r="AIE20" s="215"/>
      <c r="AIF20" s="215"/>
      <c r="AIG20" s="215"/>
      <c r="AIH20" s="215"/>
      <c r="AII20" s="215"/>
      <c r="AIJ20" s="215"/>
      <c r="AIK20" s="215"/>
      <c r="AIL20" s="215"/>
      <c r="AIM20" s="215"/>
      <c r="AIN20" s="215"/>
      <c r="AIO20" s="215"/>
      <c r="AIP20" s="215"/>
      <c r="AIQ20" s="215"/>
      <c r="AIR20" s="215"/>
      <c r="AIS20" s="215"/>
      <c r="AIT20" s="215"/>
      <c r="AIU20" s="215"/>
      <c r="AIV20" s="215"/>
      <c r="AIW20" s="215"/>
      <c r="AIX20" s="215"/>
      <c r="AIY20" s="215"/>
      <c r="AIZ20" s="215"/>
      <c r="AJA20" s="215"/>
      <c r="AJB20" s="215"/>
      <c r="AJC20" s="215"/>
      <c r="AJD20" s="215"/>
      <c r="AJE20" s="215"/>
      <c r="AJF20" s="215"/>
      <c r="AJG20" s="215"/>
      <c r="AJH20" s="215"/>
      <c r="AJI20" s="215"/>
      <c r="AJJ20" s="215"/>
      <c r="AJK20" s="215"/>
      <c r="AJL20" s="215"/>
      <c r="AJM20" s="215"/>
      <c r="AJN20" s="215"/>
      <c r="AJO20" s="215"/>
      <c r="AJP20" s="215"/>
      <c r="AJQ20" s="215"/>
      <c r="AJR20" s="215"/>
      <c r="AJS20" s="215"/>
      <c r="AJT20" s="215"/>
      <c r="AJU20" s="215"/>
      <c r="AJV20" s="215"/>
      <c r="AJW20" s="215"/>
      <c r="AJX20" s="215"/>
      <c r="AJY20" s="215"/>
      <c r="AJZ20" s="215"/>
      <c r="AKA20" s="215"/>
      <c r="AKB20" s="215"/>
      <c r="AKC20" s="215"/>
      <c r="AKD20" s="215"/>
      <c r="AKE20" s="215"/>
      <c r="AKF20" s="215"/>
      <c r="AKG20" s="215"/>
      <c r="AKH20" s="215"/>
      <c r="AKI20" s="215"/>
      <c r="AKJ20" s="215"/>
      <c r="AKK20" s="215"/>
      <c r="AKL20" s="215"/>
      <c r="AKM20" s="215"/>
      <c r="AKN20" s="215"/>
      <c r="AKO20" s="215"/>
      <c r="AKP20" s="215"/>
    </row>
    <row r="21" spans="1:978" ht="21" x14ac:dyDescent="0.25">
      <c r="A21" s="40">
        <v>12</v>
      </c>
      <c r="B21" s="40">
        <v>8</v>
      </c>
      <c r="C21" s="7" t="s">
        <v>48</v>
      </c>
      <c r="D21" s="7" t="s">
        <v>49</v>
      </c>
      <c r="E21" s="129">
        <v>0.7</v>
      </c>
      <c r="F21" s="7">
        <v>544173</v>
      </c>
      <c r="G21" s="27" t="s">
        <v>331</v>
      </c>
      <c r="H21" s="27" t="s">
        <v>332</v>
      </c>
      <c r="I21" s="7" t="s">
        <v>7</v>
      </c>
      <c r="J21" s="7">
        <v>30</v>
      </c>
      <c r="K21" s="129">
        <f>AVERAGE(J21)</f>
        <v>30</v>
      </c>
      <c r="L21" s="152">
        <f>E21/K21</f>
        <v>2.3333333333333331E-2</v>
      </c>
      <c r="M21" s="7">
        <v>1</v>
      </c>
      <c r="N21" s="7">
        <v>36</v>
      </c>
      <c r="O21" s="7">
        <v>18</v>
      </c>
      <c r="P21" s="7">
        <v>16</v>
      </c>
      <c r="Q21" s="7">
        <v>19</v>
      </c>
      <c r="R21" s="7">
        <v>17</v>
      </c>
      <c r="S21" s="7">
        <v>45</v>
      </c>
      <c r="T21" s="7">
        <v>114</v>
      </c>
      <c r="U21" s="7">
        <v>180</v>
      </c>
      <c r="V21" s="7">
        <v>211</v>
      </c>
      <c r="W21" s="7">
        <v>202</v>
      </c>
      <c r="X21" s="7">
        <v>241</v>
      </c>
      <c r="Y21" s="7">
        <v>247</v>
      </c>
      <c r="Z21" s="7">
        <v>272</v>
      </c>
      <c r="AA21" s="7">
        <v>279</v>
      </c>
      <c r="AB21" s="7">
        <v>281</v>
      </c>
      <c r="AC21" s="7">
        <v>368</v>
      </c>
      <c r="AD21" s="7">
        <v>321</v>
      </c>
      <c r="AE21" s="7">
        <v>264</v>
      </c>
      <c r="AF21" s="7">
        <v>196</v>
      </c>
      <c r="AG21" s="7">
        <v>146</v>
      </c>
      <c r="AH21" s="7">
        <v>135</v>
      </c>
      <c r="AI21" s="7">
        <v>103</v>
      </c>
      <c r="AJ21" s="7">
        <v>69</v>
      </c>
      <c r="AK21" s="7">
        <v>60</v>
      </c>
      <c r="AL21" s="7">
        <v>3429</v>
      </c>
      <c r="AM21" s="126">
        <v>1600</v>
      </c>
      <c r="AN21" s="169">
        <f>$L$21*(1+0.15*(N21/$AM$21)^4)</f>
        <v>2.3333334230345049E-2</v>
      </c>
      <c r="AO21" s="169">
        <f t="shared" ref="AO21:BK21" si="13">$L$21*(1+0.15*(O21/$AM$21)^4)</f>
        <v>2.3333333389396565E-2</v>
      </c>
      <c r="AP21" s="169">
        <f t="shared" si="13"/>
        <v>2.333333336833333E-2</v>
      </c>
      <c r="AQ21" s="169">
        <f t="shared" si="13"/>
        <v>2.3333333402932251E-2</v>
      </c>
      <c r="AR21" s="169">
        <f t="shared" si="13"/>
        <v>2.3333333377938355E-2</v>
      </c>
      <c r="AS21" s="169">
        <f t="shared" si="13"/>
        <v>2.3333335523303345E-2</v>
      </c>
      <c r="AT21" s="169">
        <f t="shared" si="13"/>
        <v>2.3333423533537186E-2</v>
      </c>
      <c r="AU21" s="169">
        <f t="shared" si="13"/>
        <v>2.3333893965657552E-2</v>
      </c>
      <c r="AV21" s="169">
        <f t="shared" si="13"/>
        <v>2.3334391899318973E-2</v>
      </c>
      <c r="AW21" s="169">
        <f t="shared" si="13"/>
        <v>2.3334222521330158E-2</v>
      </c>
      <c r="AX21" s="169">
        <f t="shared" si="13"/>
        <v>2.3335134924666875E-2</v>
      </c>
      <c r="AY21" s="169">
        <f t="shared" si="13"/>
        <v>2.333532114816541E-2</v>
      </c>
      <c r="AZ21" s="169">
        <f t="shared" si="13"/>
        <v>2.3336256568333328E-2</v>
      </c>
      <c r="BA21" s="169">
        <f t="shared" si="13"/>
        <v>2.3336569306612674E-2</v>
      </c>
      <c r="BB21" s="169">
        <f t="shared" si="13"/>
        <v>2.3336663096871463E-2</v>
      </c>
      <c r="BC21" s="169">
        <f t="shared" si="13"/>
        <v>2.3343127768333329E-2</v>
      </c>
      <c r="BD21" s="169">
        <f t="shared" si="13"/>
        <v>2.3339003662142456E-2</v>
      </c>
      <c r="BE21" s="169">
        <f t="shared" si="13"/>
        <v>2.3335927535520832E-2</v>
      </c>
      <c r="BF21" s="169">
        <f t="shared" si="13"/>
        <v>2.3334121489720052E-2</v>
      </c>
      <c r="BG21" s="169">
        <f t="shared" si="13"/>
        <v>2.3333575994084064E-2</v>
      </c>
      <c r="BH21" s="169">
        <f t="shared" si="13"/>
        <v>2.3333510720904664E-2</v>
      </c>
      <c r="BI21" s="169">
        <f t="shared" si="13"/>
        <v>2.3333393441988651E-2</v>
      </c>
      <c r="BJ21" s="169">
        <f t="shared" si="13"/>
        <v>2.333334543888196E-2</v>
      </c>
      <c r="BK21" s="169">
        <f t="shared" si="13"/>
        <v>2.3333340254720052E-2</v>
      </c>
      <c r="BL21" s="16">
        <f>E22*(0.000001)*0.5</f>
        <v>2.9999999999999999E-7</v>
      </c>
      <c r="BM21" s="16">
        <v>312.39999999999998</v>
      </c>
      <c r="BN21" s="16">
        <v>2.5000000000000001E-2</v>
      </c>
      <c r="BO21" s="16">
        <v>5418.6</v>
      </c>
      <c r="BP21" s="16">
        <v>0.22500000000000001</v>
      </c>
      <c r="BQ21" s="16">
        <v>2585.9</v>
      </c>
      <c r="BR21" s="16">
        <v>0.22500000000000001</v>
      </c>
      <c r="BS21" s="187">
        <v>3191.9</v>
      </c>
      <c r="BT21" s="187">
        <v>1.4999999999999999E-2</v>
      </c>
      <c r="BU21" s="187">
        <v>417.2</v>
      </c>
      <c r="BV21" s="187">
        <v>0.01</v>
      </c>
      <c r="BW21" s="187">
        <v>2585.9</v>
      </c>
      <c r="BX21" s="187">
        <v>0.35</v>
      </c>
      <c r="BY21" s="187">
        <v>5418.6</v>
      </c>
      <c r="BZ21" s="187">
        <v>0.15</v>
      </c>
      <c r="CA21" s="187"/>
      <c r="CB21" s="187"/>
      <c r="CC21" s="16"/>
      <c r="CD21" s="16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2"/>
      <c r="DX21" s="192"/>
      <c r="DY21" s="192"/>
      <c r="DZ21" s="192"/>
      <c r="EA21" s="7">
        <f>BM21*BN21+BO21*BP21+BQ21*BR21+BS21*BT21+BU21*BV21+BW21*BX21+BY21*BZ21+CA21*CB21+CC21*CD21+CE21*CF21+CG21*CH21+CI21*CJ21+CK21*CL21+CM21*CN21+CO21*CP21+CQ21*CR21+CS21*CT21+CU21*CV21+CW21*CX21+CY21*CZ21+DA21*DB21</f>
        <v>3578.7280000000001</v>
      </c>
      <c r="EB21" s="7">
        <f>(PI()+2*E21)*EA21</f>
        <v>16253.124793996094</v>
      </c>
      <c r="EC21" s="7">
        <f>EB21/E21</f>
        <v>23218.749705708706</v>
      </c>
      <c r="ED21" s="7">
        <f>PI()*EA21</f>
        <v>11242.905593996093</v>
      </c>
      <c r="EE21" s="220">
        <f>SUM(BN21,BP21,BR21,BT21,BV21,BX21,BZ21,CB21,CD21,CF21,CH21,CJ21,CL21,CN21,CP21,CR21,CT21,CV21,CX21,CZ21,DB21)</f>
        <v>1</v>
      </c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  <c r="EY21" s="215"/>
      <c r="EZ21" s="215"/>
      <c r="FA21" s="215"/>
      <c r="FB21" s="215"/>
      <c r="FC21" s="215"/>
      <c r="FD21" s="215"/>
      <c r="FE21" s="215"/>
      <c r="FF21" s="215"/>
      <c r="FG21" s="215"/>
      <c r="FH21" s="215"/>
      <c r="FI21" s="215"/>
      <c r="FJ21" s="215"/>
      <c r="FK21" s="215"/>
      <c r="FL21" s="215"/>
      <c r="FM21" s="215"/>
      <c r="FN21" s="215"/>
      <c r="FO21" s="215"/>
      <c r="FP21" s="215"/>
      <c r="FQ21" s="215"/>
      <c r="FR21" s="215"/>
      <c r="FS21" s="215"/>
      <c r="FT21" s="215"/>
      <c r="FU21" s="215"/>
      <c r="FV21" s="215"/>
      <c r="FW21" s="215"/>
      <c r="FX21" s="215"/>
      <c r="FY21" s="215"/>
      <c r="FZ21" s="215"/>
      <c r="GA21" s="215"/>
      <c r="GB21" s="215"/>
      <c r="GC21" s="215"/>
      <c r="GD21" s="215"/>
      <c r="GE21" s="215"/>
      <c r="GF21" s="215"/>
      <c r="GG21" s="215"/>
      <c r="GH21" s="215"/>
      <c r="GI21" s="215"/>
      <c r="GJ21" s="215"/>
      <c r="GK21" s="215"/>
      <c r="GL21" s="215"/>
      <c r="GM21" s="215"/>
      <c r="GN21" s="215"/>
      <c r="GO21" s="215"/>
      <c r="GP21" s="215"/>
      <c r="GQ21" s="215"/>
      <c r="GR21" s="215"/>
      <c r="GS21" s="215"/>
      <c r="GT21" s="215"/>
      <c r="GU21" s="215"/>
      <c r="GV21" s="215"/>
      <c r="GW21" s="215"/>
      <c r="GX21" s="215"/>
      <c r="GY21" s="215"/>
      <c r="GZ21" s="215"/>
      <c r="HA21" s="215"/>
      <c r="HB21" s="215"/>
      <c r="HC21" s="215"/>
      <c r="HD21" s="215"/>
      <c r="HE21" s="215"/>
      <c r="HF21" s="215"/>
      <c r="HG21" s="215"/>
      <c r="HH21" s="215"/>
      <c r="HI21" s="215"/>
      <c r="HJ21" s="215"/>
      <c r="HK21" s="215"/>
      <c r="HL21" s="215"/>
      <c r="HM21" s="215"/>
      <c r="HN21" s="215"/>
      <c r="HO21" s="215"/>
      <c r="HP21" s="215"/>
      <c r="HQ21" s="215"/>
      <c r="HR21" s="215"/>
      <c r="HS21" s="215"/>
      <c r="HT21" s="215"/>
      <c r="HU21" s="215"/>
      <c r="HV21" s="215"/>
      <c r="HW21" s="215"/>
      <c r="HX21" s="215"/>
      <c r="HY21" s="215"/>
      <c r="HZ21" s="215"/>
      <c r="IA21" s="215"/>
      <c r="IB21" s="215"/>
      <c r="IC21" s="215"/>
      <c r="ID21" s="215"/>
      <c r="IE21" s="215"/>
      <c r="IF21" s="215"/>
      <c r="IG21" s="215"/>
      <c r="IH21" s="215"/>
      <c r="II21" s="215"/>
      <c r="IJ21" s="215"/>
      <c r="IK21" s="215"/>
      <c r="IL21" s="215"/>
      <c r="IM21" s="215"/>
      <c r="IN21" s="215"/>
      <c r="IO21" s="215"/>
      <c r="IP21" s="215"/>
      <c r="IQ21" s="215"/>
      <c r="IR21" s="215"/>
      <c r="IS21" s="215"/>
      <c r="IT21" s="215"/>
      <c r="IU21" s="215"/>
      <c r="IV21" s="215"/>
      <c r="IW21" s="215"/>
      <c r="IX21" s="215"/>
      <c r="IY21" s="215"/>
      <c r="IZ21" s="215"/>
      <c r="JA21" s="215"/>
      <c r="JB21" s="215"/>
      <c r="JC21" s="215"/>
      <c r="JD21" s="215"/>
      <c r="JE21" s="215"/>
      <c r="JF21" s="215"/>
      <c r="JG21" s="215"/>
      <c r="JH21" s="215"/>
      <c r="JI21" s="215"/>
      <c r="JJ21" s="215"/>
      <c r="JK21" s="215"/>
      <c r="JL21" s="215"/>
      <c r="JM21" s="215"/>
      <c r="JN21" s="215"/>
      <c r="JO21" s="215"/>
      <c r="JP21" s="215"/>
      <c r="JQ21" s="215"/>
      <c r="JR21" s="215"/>
      <c r="JS21" s="215"/>
      <c r="JT21" s="215"/>
      <c r="JU21" s="215"/>
      <c r="JV21" s="215"/>
      <c r="JW21" s="215"/>
      <c r="JX21" s="215"/>
      <c r="JY21" s="215"/>
      <c r="JZ21" s="215"/>
      <c r="KA21" s="215"/>
      <c r="KB21" s="215"/>
      <c r="KC21" s="215"/>
      <c r="KD21" s="215"/>
      <c r="KE21" s="215"/>
      <c r="KF21" s="215"/>
      <c r="KG21" s="215"/>
      <c r="KH21" s="215"/>
      <c r="KI21" s="215"/>
      <c r="KJ21" s="215"/>
      <c r="KK21" s="215"/>
      <c r="KL21" s="215"/>
      <c r="KM21" s="215"/>
      <c r="KN21" s="215"/>
      <c r="KO21" s="215"/>
      <c r="KP21" s="215"/>
      <c r="KQ21" s="215"/>
      <c r="KR21" s="215"/>
      <c r="KS21" s="215"/>
      <c r="KT21" s="215"/>
      <c r="KU21" s="215"/>
      <c r="KV21" s="215"/>
      <c r="KW21" s="215"/>
      <c r="KX21" s="215"/>
      <c r="KY21" s="215"/>
      <c r="KZ21" s="215"/>
      <c r="LA21" s="215"/>
      <c r="LB21" s="215"/>
      <c r="LC21" s="215"/>
      <c r="LD21" s="215"/>
      <c r="LE21" s="215"/>
      <c r="LF21" s="215"/>
      <c r="LG21" s="215"/>
      <c r="LH21" s="215"/>
      <c r="LI21" s="215"/>
      <c r="LJ21" s="215"/>
      <c r="LK21" s="215"/>
      <c r="LL21" s="215"/>
      <c r="LM21" s="215"/>
      <c r="LN21" s="215"/>
      <c r="LO21" s="215"/>
      <c r="LP21" s="215"/>
      <c r="LQ21" s="215"/>
      <c r="LR21" s="215"/>
      <c r="LS21" s="215"/>
      <c r="LT21" s="215"/>
      <c r="LU21" s="215"/>
      <c r="LV21" s="215"/>
      <c r="LW21" s="215"/>
      <c r="LX21" s="215"/>
      <c r="LY21" s="215"/>
      <c r="LZ21" s="215"/>
      <c r="MA21" s="215"/>
      <c r="MB21" s="215"/>
      <c r="MC21" s="215"/>
      <c r="MD21" s="215"/>
      <c r="ME21" s="215"/>
      <c r="MF21" s="215"/>
      <c r="MG21" s="215"/>
      <c r="MH21" s="215"/>
      <c r="MI21" s="215"/>
      <c r="MJ21" s="215"/>
      <c r="MK21" s="215"/>
      <c r="ML21" s="215"/>
      <c r="MM21" s="215"/>
      <c r="MN21" s="215"/>
      <c r="MO21" s="215"/>
      <c r="MP21" s="215"/>
      <c r="MQ21" s="215"/>
      <c r="MR21" s="215"/>
      <c r="MS21" s="215"/>
      <c r="MT21" s="215"/>
      <c r="MU21" s="215"/>
      <c r="MV21" s="215"/>
      <c r="MW21" s="215"/>
      <c r="MX21" s="215"/>
      <c r="MY21" s="215"/>
      <c r="MZ21" s="215"/>
      <c r="NA21" s="215"/>
      <c r="NB21" s="215"/>
      <c r="NC21" s="215"/>
      <c r="ND21" s="215"/>
      <c r="NE21" s="215"/>
      <c r="NF21" s="215"/>
      <c r="NG21" s="215"/>
      <c r="NH21" s="215"/>
      <c r="NI21" s="215"/>
      <c r="NJ21" s="215"/>
      <c r="NK21" s="215"/>
      <c r="NL21" s="215"/>
      <c r="NM21" s="215"/>
      <c r="NN21" s="215"/>
      <c r="NO21" s="215"/>
      <c r="NP21" s="215"/>
      <c r="NQ21" s="215"/>
      <c r="NR21" s="215"/>
      <c r="NS21" s="215"/>
      <c r="NT21" s="215"/>
      <c r="NU21" s="215"/>
      <c r="NV21" s="215"/>
      <c r="NW21" s="215"/>
      <c r="NX21" s="215"/>
      <c r="NY21" s="215"/>
      <c r="NZ21" s="215"/>
      <c r="OA21" s="215"/>
      <c r="OB21" s="215"/>
      <c r="OC21" s="215"/>
      <c r="OD21" s="215"/>
      <c r="OE21" s="215"/>
      <c r="OF21" s="215"/>
      <c r="OG21" s="215"/>
      <c r="OH21" s="215"/>
      <c r="OI21" s="215"/>
      <c r="OJ21" s="215"/>
      <c r="OK21" s="215"/>
      <c r="OL21" s="215"/>
      <c r="OM21" s="215"/>
      <c r="ON21" s="215"/>
      <c r="OO21" s="215"/>
      <c r="OP21" s="215"/>
      <c r="OQ21" s="215"/>
      <c r="OR21" s="215"/>
      <c r="OS21" s="215"/>
      <c r="OT21" s="215"/>
      <c r="OU21" s="215"/>
      <c r="OV21" s="215"/>
      <c r="OW21" s="215"/>
      <c r="OX21" s="215"/>
      <c r="OY21" s="215"/>
      <c r="OZ21" s="215"/>
      <c r="PA21" s="215"/>
      <c r="PB21" s="215"/>
      <c r="PC21" s="215"/>
      <c r="PD21" s="215"/>
      <c r="PE21" s="215"/>
      <c r="PF21" s="215"/>
      <c r="PG21" s="215"/>
      <c r="PH21" s="215"/>
      <c r="PI21" s="215"/>
      <c r="PJ21" s="215"/>
      <c r="PK21" s="215"/>
      <c r="PL21" s="215"/>
      <c r="PM21" s="215"/>
      <c r="PN21" s="215"/>
      <c r="PO21" s="215"/>
      <c r="PP21" s="215"/>
      <c r="PQ21" s="215"/>
      <c r="PR21" s="215"/>
      <c r="PS21" s="215"/>
      <c r="PT21" s="215"/>
      <c r="PU21" s="215"/>
      <c r="PV21" s="215"/>
      <c r="PW21" s="215"/>
      <c r="PX21" s="215"/>
      <c r="PY21" s="215"/>
      <c r="PZ21" s="215"/>
      <c r="QA21" s="215"/>
      <c r="QB21" s="215"/>
      <c r="QC21" s="215"/>
      <c r="QD21" s="215"/>
      <c r="QE21" s="215"/>
      <c r="QF21" s="215"/>
      <c r="QG21" s="215"/>
      <c r="QH21" s="215"/>
      <c r="QI21" s="215"/>
      <c r="QJ21" s="215"/>
      <c r="QK21" s="215"/>
      <c r="QL21" s="215"/>
      <c r="QM21" s="215"/>
      <c r="QN21" s="215"/>
      <c r="QO21" s="215"/>
      <c r="QP21" s="215"/>
      <c r="QQ21" s="215"/>
      <c r="QR21" s="215"/>
      <c r="QS21" s="215"/>
      <c r="QT21" s="215"/>
      <c r="QU21" s="215"/>
      <c r="QV21" s="215"/>
      <c r="QW21" s="215"/>
      <c r="QX21" s="215"/>
      <c r="QY21" s="215"/>
      <c r="QZ21" s="215"/>
      <c r="RA21" s="215"/>
      <c r="RB21" s="215"/>
      <c r="RC21" s="215"/>
      <c r="RD21" s="215"/>
      <c r="RE21" s="215"/>
      <c r="RF21" s="215"/>
      <c r="RG21" s="215"/>
      <c r="RH21" s="215"/>
      <c r="RI21" s="215"/>
      <c r="RJ21" s="215"/>
      <c r="RK21" s="215"/>
      <c r="RL21" s="215"/>
      <c r="RM21" s="215"/>
      <c r="RN21" s="215"/>
      <c r="RO21" s="215"/>
      <c r="RP21" s="215"/>
      <c r="RQ21" s="215"/>
      <c r="RR21" s="215"/>
      <c r="RS21" s="215"/>
      <c r="RT21" s="215"/>
      <c r="RU21" s="215"/>
      <c r="RV21" s="215"/>
      <c r="RW21" s="215"/>
      <c r="RX21" s="215"/>
      <c r="RY21" s="215"/>
      <c r="RZ21" s="215"/>
      <c r="SA21" s="215"/>
      <c r="SB21" s="215"/>
      <c r="SC21" s="215"/>
      <c r="SD21" s="215"/>
      <c r="SE21" s="215"/>
      <c r="SF21" s="215"/>
      <c r="SG21" s="215"/>
      <c r="SH21" s="215"/>
      <c r="SI21" s="215"/>
      <c r="SJ21" s="215"/>
      <c r="SK21" s="215"/>
      <c r="SL21" s="215"/>
      <c r="SM21" s="215"/>
      <c r="SN21" s="215"/>
      <c r="SO21" s="215"/>
      <c r="SP21" s="215"/>
      <c r="SQ21" s="215"/>
      <c r="SR21" s="215"/>
      <c r="SS21" s="215"/>
      <c r="ST21" s="215"/>
      <c r="SU21" s="215"/>
      <c r="SV21" s="215"/>
      <c r="SW21" s="215"/>
      <c r="SX21" s="215"/>
      <c r="SY21" s="215"/>
      <c r="SZ21" s="215"/>
      <c r="TA21" s="215"/>
      <c r="TB21" s="215"/>
      <c r="TC21" s="215"/>
      <c r="TD21" s="215"/>
      <c r="TE21" s="215"/>
      <c r="TF21" s="215"/>
      <c r="TG21" s="215"/>
      <c r="TH21" s="215"/>
      <c r="TI21" s="215"/>
      <c r="TJ21" s="215"/>
      <c r="TK21" s="215"/>
      <c r="TL21" s="215"/>
      <c r="TM21" s="215"/>
      <c r="TN21" s="215"/>
      <c r="TO21" s="215"/>
      <c r="TP21" s="215"/>
      <c r="TQ21" s="215"/>
      <c r="TR21" s="215"/>
      <c r="TS21" s="215"/>
      <c r="TT21" s="215"/>
      <c r="TU21" s="215"/>
      <c r="TV21" s="215"/>
      <c r="TW21" s="215"/>
      <c r="TX21" s="215"/>
      <c r="TY21" s="215"/>
      <c r="TZ21" s="215"/>
      <c r="UA21" s="215"/>
      <c r="UB21" s="215"/>
      <c r="UC21" s="215"/>
      <c r="UD21" s="215"/>
      <c r="UE21" s="215"/>
      <c r="UF21" s="215"/>
      <c r="UG21" s="215"/>
      <c r="UH21" s="215"/>
      <c r="UI21" s="215"/>
      <c r="UJ21" s="215"/>
      <c r="UK21" s="215"/>
      <c r="UL21" s="215"/>
      <c r="UM21" s="215"/>
      <c r="UN21" s="215"/>
      <c r="UO21" s="215"/>
      <c r="UP21" s="215"/>
      <c r="UQ21" s="215"/>
      <c r="UR21" s="215"/>
      <c r="US21" s="215"/>
      <c r="UT21" s="215"/>
      <c r="UU21" s="215"/>
      <c r="UV21" s="215"/>
      <c r="UW21" s="215"/>
      <c r="UX21" s="215"/>
      <c r="UY21" s="215"/>
      <c r="UZ21" s="215"/>
      <c r="VA21" s="215"/>
      <c r="VB21" s="215"/>
      <c r="VC21" s="215"/>
      <c r="VD21" s="215"/>
      <c r="VE21" s="215"/>
      <c r="VF21" s="215"/>
      <c r="VG21" s="215"/>
      <c r="VH21" s="215"/>
      <c r="VI21" s="215"/>
      <c r="VJ21" s="215"/>
      <c r="VK21" s="215"/>
      <c r="VL21" s="215"/>
      <c r="VM21" s="215"/>
      <c r="VN21" s="215"/>
      <c r="VO21" s="215"/>
      <c r="VP21" s="215"/>
      <c r="VQ21" s="215"/>
      <c r="VR21" s="215"/>
      <c r="VS21" s="215"/>
      <c r="VT21" s="215"/>
      <c r="VU21" s="215"/>
      <c r="VV21" s="215"/>
      <c r="VW21" s="215"/>
      <c r="VX21" s="215"/>
      <c r="VY21" s="215"/>
      <c r="VZ21" s="215"/>
      <c r="WA21" s="215"/>
      <c r="WB21" s="215"/>
      <c r="WC21" s="215"/>
      <c r="WD21" s="215"/>
      <c r="WE21" s="215"/>
      <c r="WF21" s="215"/>
      <c r="WG21" s="215"/>
      <c r="WH21" s="215"/>
      <c r="WI21" s="215"/>
      <c r="WJ21" s="215"/>
      <c r="WK21" s="215"/>
      <c r="WL21" s="215"/>
      <c r="WM21" s="215"/>
      <c r="WN21" s="215"/>
      <c r="WO21" s="215"/>
      <c r="WP21" s="215"/>
      <c r="WQ21" s="215"/>
      <c r="WR21" s="215"/>
      <c r="WS21" s="215"/>
      <c r="WT21" s="215"/>
      <c r="WU21" s="215"/>
      <c r="WV21" s="215"/>
      <c r="WW21" s="215"/>
      <c r="WX21" s="215"/>
      <c r="WY21" s="215"/>
      <c r="WZ21" s="215"/>
      <c r="XA21" s="215"/>
      <c r="XB21" s="215"/>
      <c r="XC21" s="215"/>
      <c r="XD21" s="215"/>
      <c r="XE21" s="215"/>
      <c r="XF21" s="215"/>
      <c r="XG21" s="215"/>
      <c r="XH21" s="215"/>
      <c r="XI21" s="215"/>
      <c r="XJ21" s="215"/>
      <c r="XK21" s="215"/>
      <c r="XL21" s="215"/>
      <c r="XM21" s="215"/>
      <c r="XN21" s="215"/>
      <c r="XO21" s="215"/>
      <c r="XP21" s="215"/>
      <c r="XQ21" s="215"/>
      <c r="XR21" s="215"/>
      <c r="XS21" s="215"/>
      <c r="XT21" s="215"/>
      <c r="XU21" s="215"/>
      <c r="XV21" s="215"/>
      <c r="XW21" s="215"/>
      <c r="XX21" s="215"/>
      <c r="XY21" s="215"/>
      <c r="XZ21" s="215"/>
      <c r="YA21" s="215"/>
      <c r="YB21" s="215"/>
      <c r="YC21" s="215"/>
      <c r="YD21" s="215"/>
      <c r="YE21" s="215"/>
      <c r="YF21" s="215"/>
      <c r="YG21" s="215"/>
      <c r="YH21" s="215"/>
      <c r="YI21" s="215"/>
      <c r="YJ21" s="215"/>
      <c r="YK21" s="215"/>
      <c r="YL21" s="215"/>
      <c r="YM21" s="215"/>
      <c r="YN21" s="215"/>
      <c r="YO21" s="215"/>
      <c r="YP21" s="215"/>
      <c r="YQ21" s="215"/>
      <c r="YR21" s="215"/>
      <c r="YS21" s="215"/>
      <c r="YT21" s="215"/>
      <c r="YU21" s="215"/>
      <c r="YV21" s="215"/>
      <c r="YW21" s="215"/>
      <c r="YX21" s="215"/>
      <c r="YY21" s="215"/>
      <c r="YZ21" s="215"/>
      <c r="ZA21" s="215"/>
      <c r="ZB21" s="215"/>
      <c r="ZC21" s="215"/>
      <c r="ZD21" s="215"/>
      <c r="ZE21" s="215"/>
      <c r="ZF21" s="215"/>
      <c r="ZG21" s="215"/>
      <c r="ZH21" s="215"/>
      <c r="ZI21" s="215"/>
      <c r="ZJ21" s="215"/>
      <c r="ZK21" s="215"/>
      <c r="ZL21" s="215"/>
      <c r="ZM21" s="215"/>
      <c r="ZN21" s="215"/>
      <c r="ZO21" s="215"/>
      <c r="ZP21" s="215"/>
      <c r="ZQ21" s="215"/>
      <c r="ZR21" s="215"/>
      <c r="ZS21" s="215"/>
      <c r="ZT21" s="215"/>
      <c r="ZU21" s="215"/>
      <c r="ZV21" s="215"/>
      <c r="ZW21" s="215"/>
      <c r="ZX21" s="215"/>
      <c r="ZY21" s="215"/>
      <c r="ZZ21" s="215"/>
      <c r="AAA21" s="215"/>
      <c r="AAB21" s="215"/>
      <c r="AAC21" s="215"/>
      <c r="AAD21" s="215"/>
      <c r="AAE21" s="215"/>
      <c r="AAF21" s="215"/>
      <c r="AAG21" s="215"/>
      <c r="AAH21" s="215"/>
      <c r="AAI21" s="215"/>
      <c r="AAJ21" s="215"/>
      <c r="AAK21" s="215"/>
      <c r="AAL21" s="215"/>
      <c r="AAM21" s="215"/>
      <c r="AAN21" s="215"/>
      <c r="AAO21" s="215"/>
      <c r="AAP21" s="215"/>
      <c r="AAQ21" s="215"/>
      <c r="AAR21" s="215"/>
      <c r="AAS21" s="215"/>
      <c r="AAT21" s="215"/>
      <c r="AAU21" s="215"/>
      <c r="AAV21" s="215"/>
      <c r="AAW21" s="215"/>
      <c r="AAX21" s="215"/>
      <c r="AAY21" s="215"/>
      <c r="AAZ21" s="215"/>
      <c r="ABA21" s="215"/>
      <c r="ABB21" s="215"/>
      <c r="ABC21" s="215"/>
      <c r="ABD21" s="215"/>
      <c r="ABE21" s="215"/>
      <c r="ABF21" s="215"/>
      <c r="ABG21" s="215"/>
      <c r="ABH21" s="215"/>
      <c r="ABI21" s="215"/>
      <c r="ABJ21" s="215"/>
      <c r="ABK21" s="215"/>
      <c r="ABL21" s="215"/>
      <c r="ABM21" s="215"/>
      <c r="ABN21" s="215"/>
      <c r="ABO21" s="215"/>
      <c r="ABP21" s="215"/>
      <c r="ABQ21" s="215"/>
      <c r="ABR21" s="215"/>
      <c r="ABS21" s="215"/>
      <c r="ABT21" s="215"/>
      <c r="ABU21" s="215"/>
      <c r="ABV21" s="215"/>
      <c r="ABW21" s="215"/>
      <c r="ABX21" s="215"/>
      <c r="ABY21" s="215"/>
      <c r="ABZ21" s="215"/>
      <c r="ACA21" s="215"/>
      <c r="ACB21" s="215"/>
      <c r="ACC21" s="215"/>
      <c r="ACD21" s="215"/>
      <c r="ACE21" s="215"/>
      <c r="ACF21" s="215"/>
      <c r="ACG21" s="215"/>
      <c r="ACH21" s="215"/>
      <c r="ACI21" s="215"/>
      <c r="ACJ21" s="215"/>
      <c r="ACK21" s="215"/>
      <c r="ACL21" s="215"/>
      <c r="ACM21" s="215"/>
      <c r="ACN21" s="215"/>
      <c r="ACO21" s="215"/>
      <c r="ACP21" s="215"/>
      <c r="ACQ21" s="215"/>
      <c r="ACR21" s="215"/>
      <c r="ACS21" s="215"/>
      <c r="ACT21" s="215"/>
      <c r="ACU21" s="215"/>
      <c r="ACV21" s="215"/>
      <c r="ACW21" s="215"/>
      <c r="ACX21" s="215"/>
      <c r="ACY21" s="215"/>
      <c r="ACZ21" s="215"/>
      <c r="ADA21" s="215"/>
      <c r="ADB21" s="215"/>
      <c r="ADC21" s="215"/>
      <c r="ADD21" s="215"/>
      <c r="ADE21" s="215"/>
      <c r="ADF21" s="215"/>
      <c r="ADG21" s="215"/>
      <c r="ADH21" s="215"/>
      <c r="ADI21" s="215"/>
      <c r="ADJ21" s="215"/>
      <c r="ADK21" s="215"/>
      <c r="ADL21" s="215"/>
      <c r="ADM21" s="215"/>
      <c r="ADN21" s="215"/>
      <c r="ADO21" s="215"/>
      <c r="ADP21" s="215"/>
      <c r="ADQ21" s="215"/>
      <c r="ADR21" s="215"/>
      <c r="ADS21" s="215"/>
      <c r="ADT21" s="215"/>
      <c r="ADU21" s="215"/>
      <c r="ADV21" s="215"/>
      <c r="ADW21" s="215"/>
      <c r="ADX21" s="215"/>
      <c r="ADY21" s="215"/>
      <c r="ADZ21" s="215"/>
      <c r="AEA21" s="215"/>
      <c r="AEB21" s="215"/>
      <c r="AEC21" s="215"/>
      <c r="AED21" s="215"/>
      <c r="AEE21" s="215"/>
      <c r="AEF21" s="215"/>
      <c r="AEG21" s="215"/>
      <c r="AEH21" s="215"/>
      <c r="AEI21" s="215"/>
      <c r="AEJ21" s="215"/>
      <c r="AEK21" s="215"/>
      <c r="AEL21" s="215"/>
      <c r="AEM21" s="215"/>
      <c r="AEN21" s="215"/>
      <c r="AEO21" s="215"/>
      <c r="AEP21" s="215"/>
      <c r="AEQ21" s="215"/>
      <c r="AER21" s="215"/>
      <c r="AES21" s="215"/>
      <c r="AET21" s="215"/>
      <c r="AEU21" s="215"/>
      <c r="AEV21" s="215"/>
      <c r="AEW21" s="215"/>
      <c r="AEX21" s="215"/>
      <c r="AEY21" s="215"/>
      <c r="AEZ21" s="215"/>
      <c r="AFA21" s="215"/>
      <c r="AFB21" s="215"/>
      <c r="AFC21" s="215"/>
      <c r="AFD21" s="215"/>
      <c r="AFE21" s="215"/>
      <c r="AFF21" s="215"/>
      <c r="AFG21" s="215"/>
      <c r="AFH21" s="215"/>
      <c r="AFI21" s="215"/>
      <c r="AFJ21" s="215"/>
      <c r="AFK21" s="215"/>
      <c r="AFL21" s="215"/>
      <c r="AFM21" s="215"/>
      <c r="AFN21" s="215"/>
      <c r="AFO21" s="215"/>
      <c r="AFP21" s="215"/>
      <c r="AFQ21" s="215"/>
      <c r="AFR21" s="215"/>
      <c r="AFS21" s="215"/>
      <c r="AFT21" s="215"/>
      <c r="AFU21" s="215"/>
      <c r="AFV21" s="215"/>
      <c r="AFW21" s="215"/>
      <c r="AFX21" s="215"/>
      <c r="AFY21" s="215"/>
      <c r="AFZ21" s="215"/>
      <c r="AGA21" s="215"/>
      <c r="AGB21" s="215"/>
      <c r="AGC21" s="215"/>
      <c r="AGD21" s="215"/>
      <c r="AGE21" s="215"/>
      <c r="AGF21" s="215"/>
      <c r="AGG21" s="215"/>
      <c r="AGH21" s="215"/>
      <c r="AGI21" s="215"/>
      <c r="AGJ21" s="215"/>
      <c r="AGK21" s="215"/>
      <c r="AGL21" s="215"/>
      <c r="AGM21" s="215"/>
      <c r="AGN21" s="215"/>
      <c r="AGO21" s="215"/>
      <c r="AGP21" s="215"/>
      <c r="AGQ21" s="215"/>
      <c r="AGR21" s="215"/>
      <c r="AGS21" s="215"/>
      <c r="AGT21" s="215"/>
      <c r="AGU21" s="215"/>
      <c r="AGV21" s="215"/>
      <c r="AGW21" s="215"/>
      <c r="AGX21" s="215"/>
      <c r="AGY21" s="215"/>
      <c r="AGZ21" s="215"/>
      <c r="AHA21" s="215"/>
      <c r="AHB21" s="215"/>
      <c r="AHC21" s="215"/>
      <c r="AHD21" s="215"/>
      <c r="AHE21" s="215"/>
      <c r="AHF21" s="215"/>
      <c r="AHG21" s="215"/>
      <c r="AHH21" s="215"/>
      <c r="AHI21" s="215"/>
      <c r="AHJ21" s="215"/>
      <c r="AHK21" s="215"/>
      <c r="AHL21" s="215"/>
      <c r="AHM21" s="215"/>
      <c r="AHN21" s="215"/>
      <c r="AHO21" s="215"/>
      <c r="AHP21" s="215"/>
      <c r="AHQ21" s="215"/>
      <c r="AHR21" s="215"/>
      <c r="AHS21" s="215"/>
      <c r="AHT21" s="215"/>
      <c r="AHU21" s="215"/>
      <c r="AHV21" s="215"/>
      <c r="AHW21" s="215"/>
      <c r="AHX21" s="215"/>
      <c r="AHY21" s="215"/>
      <c r="AHZ21" s="215"/>
      <c r="AIA21" s="215"/>
      <c r="AIB21" s="215"/>
      <c r="AIC21" s="215"/>
      <c r="AID21" s="215"/>
      <c r="AIE21" s="215"/>
      <c r="AIF21" s="215"/>
      <c r="AIG21" s="215"/>
      <c r="AIH21" s="215"/>
      <c r="AII21" s="215"/>
      <c r="AIJ21" s="215"/>
      <c r="AIK21" s="215"/>
      <c r="AIL21" s="215"/>
      <c r="AIM21" s="215"/>
      <c r="AIN21" s="215"/>
      <c r="AIO21" s="215"/>
      <c r="AIP21" s="215"/>
      <c r="AIQ21" s="215"/>
      <c r="AIR21" s="215"/>
      <c r="AIS21" s="215"/>
      <c r="AIT21" s="215"/>
      <c r="AIU21" s="215"/>
      <c r="AIV21" s="215"/>
      <c r="AIW21" s="215"/>
      <c r="AIX21" s="215"/>
      <c r="AIY21" s="215"/>
      <c r="AIZ21" s="215"/>
      <c r="AJA21" s="215"/>
      <c r="AJB21" s="215"/>
      <c r="AJC21" s="215"/>
      <c r="AJD21" s="215"/>
      <c r="AJE21" s="215"/>
      <c r="AJF21" s="215"/>
      <c r="AJG21" s="215"/>
      <c r="AJH21" s="215"/>
      <c r="AJI21" s="215"/>
      <c r="AJJ21" s="215"/>
      <c r="AJK21" s="215"/>
      <c r="AJL21" s="215"/>
      <c r="AJM21" s="215"/>
      <c r="AJN21" s="215"/>
      <c r="AJO21" s="215"/>
      <c r="AJP21" s="215"/>
      <c r="AJQ21" s="215"/>
      <c r="AJR21" s="215"/>
      <c r="AJS21" s="215"/>
      <c r="AJT21" s="215"/>
      <c r="AJU21" s="215"/>
      <c r="AJV21" s="215"/>
      <c r="AJW21" s="215"/>
      <c r="AJX21" s="215"/>
      <c r="AJY21" s="215"/>
      <c r="AJZ21" s="215"/>
      <c r="AKA21" s="215"/>
      <c r="AKB21" s="215"/>
      <c r="AKC21" s="215"/>
      <c r="AKD21" s="215"/>
      <c r="AKE21" s="215"/>
      <c r="AKF21" s="215"/>
      <c r="AKG21" s="215"/>
      <c r="AKH21" s="215"/>
      <c r="AKI21" s="215"/>
      <c r="AKJ21" s="215"/>
      <c r="AKK21" s="215"/>
      <c r="AKL21" s="215"/>
      <c r="AKM21" s="215"/>
      <c r="AKN21" s="215"/>
      <c r="AKO21" s="215"/>
      <c r="AKP21" s="215"/>
    </row>
    <row r="22" spans="1:978" ht="21" x14ac:dyDescent="0.25">
      <c r="A22" s="39">
        <v>13</v>
      </c>
      <c r="B22" s="39">
        <v>15</v>
      </c>
      <c r="C22" s="9" t="s">
        <v>420</v>
      </c>
      <c r="D22" s="9" t="s">
        <v>45</v>
      </c>
      <c r="E22" s="128">
        <v>0.6</v>
      </c>
      <c r="F22" s="9">
        <v>540566</v>
      </c>
      <c r="G22" s="10" t="s">
        <v>389</v>
      </c>
      <c r="H22" s="10" t="s">
        <v>393</v>
      </c>
      <c r="I22" s="9" t="s">
        <v>7</v>
      </c>
      <c r="J22" s="9">
        <v>65</v>
      </c>
      <c r="K22" s="128">
        <f>AVERAGE(J22)</f>
        <v>65</v>
      </c>
      <c r="L22" s="151">
        <f>E22/K22</f>
        <v>9.2307692307692299E-3</v>
      </c>
      <c r="M22" s="9">
        <v>3</v>
      </c>
      <c r="N22" s="9">
        <v>224</v>
      </c>
      <c r="O22" s="9">
        <v>140</v>
      </c>
      <c r="P22" s="9">
        <v>92</v>
      </c>
      <c r="Q22" s="9">
        <v>98</v>
      </c>
      <c r="R22" s="9">
        <v>160</v>
      </c>
      <c r="S22" s="9">
        <v>352</v>
      </c>
      <c r="T22" s="9">
        <v>885</v>
      </c>
      <c r="U22" s="9">
        <v>1456</v>
      </c>
      <c r="V22" s="9">
        <v>1306</v>
      </c>
      <c r="W22" s="9">
        <v>1190</v>
      </c>
      <c r="X22" s="9">
        <v>1256</v>
      </c>
      <c r="Y22" s="9">
        <v>1366</v>
      </c>
      <c r="Z22" s="9">
        <v>1353</v>
      </c>
      <c r="AA22" s="9">
        <v>1449</v>
      </c>
      <c r="AB22" s="9">
        <v>1594</v>
      </c>
      <c r="AC22" s="9">
        <v>1942</v>
      </c>
      <c r="AD22" s="9">
        <v>1906</v>
      </c>
      <c r="AE22" s="9">
        <v>1781</v>
      </c>
      <c r="AF22" s="9">
        <v>1335</v>
      </c>
      <c r="AG22" s="9">
        <v>1163</v>
      </c>
      <c r="AH22" s="9">
        <v>980</v>
      </c>
      <c r="AI22" s="9">
        <v>769</v>
      </c>
      <c r="AJ22" s="9">
        <v>556</v>
      </c>
      <c r="AK22" s="9">
        <v>368</v>
      </c>
      <c r="AL22" s="9">
        <v>21802</v>
      </c>
      <c r="AM22" s="128">
        <v>4000</v>
      </c>
      <c r="AN22" s="168">
        <f>$L$22*(1+0.15*(N22/$AM$22)^4)</f>
        <v>9.2307828477636907E-3</v>
      </c>
      <c r="AO22" s="168">
        <f t="shared" ref="AO22:BK22" si="14">$L$22*(1+0.15*(O22/$AM$22)^4)</f>
        <v>9.230771308557692E-3</v>
      </c>
      <c r="AP22" s="168">
        <f t="shared" si="14"/>
        <v>9.2307696182413832E-3</v>
      </c>
      <c r="AQ22" s="168">
        <f t="shared" si="14"/>
        <v>9.230769729646239E-3</v>
      </c>
      <c r="AR22" s="168">
        <f t="shared" si="14"/>
        <v>9.2307727753846141E-3</v>
      </c>
      <c r="AS22" s="168">
        <f t="shared" si="14"/>
        <v>9.2308522655113832E-3</v>
      </c>
      <c r="AT22" s="168">
        <f t="shared" si="14"/>
        <v>9.2340871229601093E-3</v>
      </c>
      <c r="AU22" s="168">
        <f t="shared" si="14"/>
        <v>9.2550764169452293E-3</v>
      </c>
      <c r="AV22" s="168">
        <f t="shared" si="14"/>
        <v>9.246504054976238E-3</v>
      </c>
      <c r="AW22" s="168">
        <f t="shared" si="14"/>
        <v>9.2416154164002388E-3</v>
      </c>
      <c r="AX22" s="168">
        <f t="shared" si="14"/>
        <v>9.2442293139913829E-3</v>
      </c>
      <c r="AY22" s="168">
        <f t="shared" si="14"/>
        <v>9.2496010373470071E-3</v>
      </c>
      <c r="AZ22" s="168">
        <f t="shared" si="14"/>
        <v>9.2488943292054846E-3</v>
      </c>
      <c r="BA22" s="168">
        <f t="shared" si="14"/>
        <v>9.2546123312697154E-3</v>
      </c>
      <c r="BB22" s="168">
        <f t="shared" si="14"/>
        <v>9.26568667560701E-3</v>
      </c>
      <c r="BC22" s="168">
        <f t="shared" si="14"/>
        <v>9.3076975227070098E-3</v>
      </c>
      <c r="BD22" s="168">
        <f t="shared" si="14"/>
        <v>9.30214992585701E-3</v>
      </c>
      <c r="BE22" s="168">
        <f t="shared" si="14"/>
        <v>9.2851875175899556E-3</v>
      </c>
      <c r="BF22" s="168">
        <f t="shared" si="14"/>
        <v>9.2479488783387149E-3</v>
      </c>
      <c r="BG22" s="168">
        <f t="shared" si="14"/>
        <v>9.2406640541453419E-3</v>
      </c>
      <c r="BH22" s="168">
        <f t="shared" si="14"/>
        <v>9.2357580008653843E-3</v>
      </c>
      <c r="BI22" s="168">
        <f t="shared" si="14"/>
        <v>9.2326606793815425E-3</v>
      </c>
      <c r="BJ22" s="168">
        <f t="shared" si="14"/>
        <v>9.2312861091336917E-3</v>
      </c>
      <c r="BK22" s="168">
        <f t="shared" si="14"/>
        <v>9.2308684236406154E-3</v>
      </c>
      <c r="BL22" s="9">
        <f>E22*(0.000001)*0.5</f>
        <v>2.9999999999999999E-7</v>
      </c>
      <c r="BM22" s="9">
        <v>1015.8</v>
      </c>
      <c r="BN22" s="9">
        <v>0.3</v>
      </c>
      <c r="BO22" s="9">
        <v>2918.4</v>
      </c>
      <c r="BP22" s="9">
        <v>0.45</v>
      </c>
      <c r="BQ22" s="9">
        <v>3286.5</v>
      </c>
      <c r="BR22" s="9">
        <v>0.17499999999999999</v>
      </c>
      <c r="BS22" s="9">
        <v>2587.5</v>
      </c>
      <c r="BT22" s="9">
        <v>2.5000000000000001E-2</v>
      </c>
      <c r="BU22" s="9">
        <v>1015.8</v>
      </c>
      <c r="BV22" s="9">
        <v>2.5000000000000001E-2</v>
      </c>
      <c r="BW22" s="9">
        <v>4283.5</v>
      </c>
      <c r="BX22" s="9">
        <v>2.5000000000000001E-2</v>
      </c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>
        <f>BM22*BN22+BO22*BP22+BQ22*BR22+BS22*BT22+BU22*BV22+BW22*BX22+BY22*BZ22+CA22*CB22+CC22*CD22+CE22*CF22+CG22*CH22+CI22*CJ22+CK22*CL22+CM22*CN22+CO22*CP22+CQ22*CR22+CS22*CT22+CU22*CV22+CW22*CX22+CY22*CZ22+DA22*DB22</f>
        <v>2390.3274999999999</v>
      </c>
      <c r="EB22" s="9">
        <f>(PI()+2*E22)*EA22</f>
        <v>10377.828313673655</v>
      </c>
      <c r="EC22" s="9">
        <f>EB22/E22</f>
        <v>17296.380522789426</v>
      </c>
      <c r="ED22" s="9">
        <f>PI()*EA22</f>
        <v>7509.4353136736554</v>
      </c>
      <c r="EE22" s="219">
        <f>SUM(BN22,BP22,BR22,BT22,BV22,BX22,BZ22,CB22,CD22,CF22,CH22,CJ22,CL22,CN22,CP22,CR22,CT22,CV22,CX22,CZ22,DB22)</f>
        <v>1</v>
      </c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  <c r="EY22" s="215"/>
      <c r="EZ22" s="215"/>
      <c r="FA22" s="215"/>
      <c r="FB22" s="215"/>
      <c r="FC22" s="215"/>
      <c r="FD22" s="215"/>
      <c r="FE22" s="215"/>
      <c r="FF22" s="215"/>
      <c r="FG22" s="215"/>
      <c r="FH22" s="215"/>
      <c r="FI22" s="215"/>
      <c r="FJ22" s="215"/>
      <c r="FK22" s="215"/>
      <c r="FL22" s="215"/>
      <c r="FM22" s="215"/>
      <c r="FN22" s="215"/>
      <c r="FO22" s="215"/>
      <c r="FP22" s="215"/>
      <c r="FQ22" s="215"/>
      <c r="FR22" s="215"/>
      <c r="FS22" s="215"/>
      <c r="FT22" s="215"/>
      <c r="FU22" s="215"/>
      <c r="FV22" s="215"/>
      <c r="FW22" s="215"/>
      <c r="FX22" s="215"/>
      <c r="FY22" s="215"/>
      <c r="FZ22" s="215"/>
      <c r="GA22" s="215"/>
      <c r="GB22" s="215"/>
      <c r="GC22" s="215"/>
      <c r="GD22" s="215"/>
      <c r="GE22" s="215"/>
      <c r="GF22" s="215"/>
      <c r="GG22" s="215"/>
      <c r="GH22" s="215"/>
      <c r="GI22" s="215"/>
      <c r="GJ22" s="215"/>
      <c r="GK22" s="215"/>
      <c r="GL22" s="215"/>
      <c r="GM22" s="215"/>
      <c r="GN22" s="215"/>
      <c r="GO22" s="215"/>
      <c r="GP22" s="215"/>
      <c r="GQ22" s="215"/>
      <c r="GR22" s="215"/>
      <c r="GS22" s="215"/>
      <c r="GT22" s="215"/>
      <c r="GU22" s="215"/>
      <c r="GV22" s="215"/>
      <c r="GW22" s="215"/>
      <c r="GX22" s="215"/>
      <c r="GY22" s="215"/>
      <c r="GZ22" s="215"/>
      <c r="HA22" s="215"/>
      <c r="HB22" s="215"/>
      <c r="HC22" s="215"/>
      <c r="HD22" s="215"/>
      <c r="HE22" s="215"/>
      <c r="HF22" s="215"/>
      <c r="HG22" s="215"/>
      <c r="HH22" s="215"/>
      <c r="HI22" s="215"/>
      <c r="HJ22" s="215"/>
      <c r="HK22" s="215"/>
      <c r="HL22" s="215"/>
      <c r="HM22" s="215"/>
      <c r="HN22" s="215"/>
      <c r="HO22" s="215"/>
      <c r="HP22" s="215"/>
      <c r="HQ22" s="215"/>
      <c r="HR22" s="215"/>
      <c r="HS22" s="215"/>
      <c r="HT22" s="215"/>
      <c r="HU22" s="215"/>
      <c r="HV22" s="215"/>
      <c r="HW22" s="215"/>
      <c r="HX22" s="215"/>
      <c r="HY22" s="215"/>
      <c r="HZ22" s="215"/>
      <c r="IA22" s="215"/>
      <c r="IB22" s="215"/>
      <c r="IC22" s="215"/>
      <c r="ID22" s="215"/>
      <c r="IE22" s="215"/>
      <c r="IF22" s="215"/>
      <c r="IG22" s="215"/>
      <c r="IH22" s="215"/>
      <c r="II22" s="215"/>
      <c r="IJ22" s="215"/>
      <c r="IK22" s="215"/>
      <c r="IL22" s="215"/>
      <c r="IM22" s="215"/>
      <c r="IN22" s="215"/>
      <c r="IO22" s="215"/>
      <c r="IP22" s="215"/>
      <c r="IQ22" s="215"/>
      <c r="IR22" s="215"/>
      <c r="IS22" s="215"/>
      <c r="IT22" s="215"/>
      <c r="IU22" s="215"/>
      <c r="IV22" s="215"/>
      <c r="IW22" s="215"/>
      <c r="IX22" s="215"/>
      <c r="IY22" s="215"/>
      <c r="IZ22" s="215"/>
      <c r="JA22" s="215"/>
      <c r="JB22" s="215"/>
      <c r="JC22" s="215"/>
      <c r="JD22" s="215"/>
      <c r="JE22" s="215"/>
      <c r="JF22" s="215"/>
      <c r="JG22" s="215"/>
      <c r="JH22" s="215"/>
      <c r="JI22" s="215"/>
      <c r="JJ22" s="215"/>
      <c r="JK22" s="215"/>
      <c r="JL22" s="215"/>
      <c r="JM22" s="215"/>
      <c r="JN22" s="215"/>
      <c r="JO22" s="215"/>
      <c r="JP22" s="215"/>
      <c r="JQ22" s="215"/>
      <c r="JR22" s="215"/>
      <c r="JS22" s="215"/>
      <c r="JT22" s="215"/>
      <c r="JU22" s="215"/>
      <c r="JV22" s="215"/>
      <c r="JW22" s="215"/>
      <c r="JX22" s="215"/>
      <c r="JY22" s="215"/>
      <c r="JZ22" s="215"/>
      <c r="KA22" s="215"/>
      <c r="KB22" s="215"/>
      <c r="KC22" s="215"/>
      <c r="KD22" s="215"/>
      <c r="KE22" s="215"/>
      <c r="KF22" s="215"/>
      <c r="KG22" s="215"/>
      <c r="KH22" s="215"/>
      <c r="KI22" s="215"/>
      <c r="KJ22" s="215"/>
      <c r="KK22" s="215"/>
      <c r="KL22" s="215"/>
      <c r="KM22" s="215"/>
      <c r="KN22" s="215"/>
      <c r="KO22" s="215"/>
      <c r="KP22" s="215"/>
      <c r="KQ22" s="215"/>
      <c r="KR22" s="215"/>
      <c r="KS22" s="215"/>
      <c r="KT22" s="215"/>
      <c r="KU22" s="215"/>
      <c r="KV22" s="215"/>
      <c r="KW22" s="215"/>
      <c r="KX22" s="215"/>
      <c r="KY22" s="215"/>
      <c r="KZ22" s="215"/>
      <c r="LA22" s="215"/>
      <c r="LB22" s="215"/>
      <c r="LC22" s="215"/>
      <c r="LD22" s="215"/>
      <c r="LE22" s="215"/>
      <c r="LF22" s="215"/>
      <c r="LG22" s="215"/>
      <c r="LH22" s="215"/>
      <c r="LI22" s="215"/>
      <c r="LJ22" s="215"/>
      <c r="LK22" s="215"/>
      <c r="LL22" s="215"/>
      <c r="LM22" s="215"/>
      <c r="LN22" s="215"/>
      <c r="LO22" s="215"/>
      <c r="LP22" s="215"/>
      <c r="LQ22" s="215"/>
      <c r="LR22" s="215"/>
      <c r="LS22" s="215"/>
      <c r="LT22" s="215"/>
      <c r="LU22" s="215"/>
      <c r="LV22" s="215"/>
      <c r="LW22" s="215"/>
      <c r="LX22" s="215"/>
      <c r="LY22" s="215"/>
      <c r="LZ22" s="215"/>
      <c r="MA22" s="215"/>
      <c r="MB22" s="215"/>
      <c r="MC22" s="215"/>
      <c r="MD22" s="215"/>
      <c r="ME22" s="215"/>
      <c r="MF22" s="215"/>
      <c r="MG22" s="215"/>
      <c r="MH22" s="215"/>
      <c r="MI22" s="215"/>
      <c r="MJ22" s="215"/>
      <c r="MK22" s="215"/>
      <c r="ML22" s="215"/>
      <c r="MM22" s="215"/>
      <c r="MN22" s="215"/>
      <c r="MO22" s="215"/>
      <c r="MP22" s="215"/>
      <c r="MQ22" s="215"/>
      <c r="MR22" s="215"/>
      <c r="MS22" s="215"/>
      <c r="MT22" s="215"/>
      <c r="MU22" s="215"/>
      <c r="MV22" s="215"/>
      <c r="MW22" s="215"/>
      <c r="MX22" s="215"/>
      <c r="MY22" s="215"/>
      <c r="MZ22" s="215"/>
      <c r="NA22" s="215"/>
      <c r="NB22" s="215"/>
      <c r="NC22" s="215"/>
      <c r="ND22" s="215"/>
      <c r="NE22" s="215"/>
      <c r="NF22" s="215"/>
      <c r="NG22" s="215"/>
      <c r="NH22" s="215"/>
      <c r="NI22" s="215"/>
      <c r="NJ22" s="215"/>
      <c r="NK22" s="215"/>
      <c r="NL22" s="215"/>
      <c r="NM22" s="215"/>
      <c r="NN22" s="215"/>
      <c r="NO22" s="215"/>
      <c r="NP22" s="215"/>
      <c r="NQ22" s="215"/>
      <c r="NR22" s="215"/>
      <c r="NS22" s="215"/>
      <c r="NT22" s="215"/>
      <c r="NU22" s="215"/>
      <c r="NV22" s="215"/>
      <c r="NW22" s="215"/>
      <c r="NX22" s="215"/>
      <c r="NY22" s="215"/>
      <c r="NZ22" s="215"/>
      <c r="OA22" s="215"/>
      <c r="OB22" s="215"/>
      <c r="OC22" s="215"/>
      <c r="OD22" s="215"/>
      <c r="OE22" s="215"/>
      <c r="OF22" s="215"/>
      <c r="OG22" s="215"/>
      <c r="OH22" s="215"/>
      <c r="OI22" s="215"/>
      <c r="OJ22" s="215"/>
      <c r="OK22" s="215"/>
      <c r="OL22" s="215"/>
      <c r="OM22" s="215"/>
      <c r="ON22" s="215"/>
      <c r="OO22" s="215"/>
      <c r="OP22" s="215"/>
      <c r="OQ22" s="215"/>
      <c r="OR22" s="215"/>
      <c r="OS22" s="215"/>
      <c r="OT22" s="215"/>
      <c r="OU22" s="215"/>
      <c r="OV22" s="215"/>
      <c r="OW22" s="215"/>
      <c r="OX22" s="215"/>
      <c r="OY22" s="215"/>
      <c r="OZ22" s="215"/>
      <c r="PA22" s="215"/>
      <c r="PB22" s="215"/>
      <c r="PC22" s="215"/>
      <c r="PD22" s="215"/>
      <c r="PE22" s="215"/>
      <c r="PF22" s="215"/>
      <c r="PG22" s="215"/>
      <c r="PH22" s="215"/>
      <c r="PI22" s="215"/>
      <c r="PJ22" s="215"/>
      <c r="PK22" s="215"/>
      <c r="PL22" s="215"/>
      <c r="PM22" s="215"/>
      <c r="PN22" s="215"/>
      <c r="PO22" s="215"/>
      <c r="PP22" s="215"/>
      <c r="PQ22" s="215"/>
      <c r="PR22" s="215"/>
      <c r="PS22" s="215"/>
      <c r="PT22" s="215"/>
      <c r="PU22" s="215"/>
      <c r="PV22" s="215"/>
      <c r="PW22" s="215"/>
      <c r="PX22" s="215"/>
      <c r="PY22" s="215"/>
      <c r="PZ22" s="215"/>
      <c r="QA22" s="215"/>
      <c r="QB22" s="215"/>
      <c r="QC22" s="215"/>
      <c r="QD22" s="215"/>
      <c r="QE22" s="215"/>
      <c r="QF22" s="215"/>
      <c r="QG22" s="215"/>
      <c r="QH22" s="215"/>
      <c r="QI22" s="215"/>
      <c r="QJ22" s="215"/>
      <c r="QK22" s="215"/>
      <c r="QL22" s="215"/>
      <c r="QM22" s="215"/>
      <c r="QN22" s="215"/>
      <c r="QO22" s="215"/>
      <c r="QP22" s="215"/>
      <c r="QQ22" s="215"/>
      <c r="QR22" s="215"/>
      <c r="QS22" s="215"/>
      <c r="QT22" s="215"/>
      <c r="QU22" s="215"/>
      <c r="QV22" s="215"/>
      <c r="QW22" s="215"/>
      <c r="QX22" s="215"/>
      <c r="QY22" s="215"/>
      <c r="QZ22" s="215"/>
      <c r="RA22" s="215"/>
      <c r="RB22" s="215"/>
      <c r="RC22" s="215"/>
      <c r="RD22" s="215"/>
      <c r="RE22" s="215"/>
      <c r="RF22" s="215"/>
      <c r="RG22" s="215"/>
      <c r="RH22" s="215"/>
      <c r="RI22" s="215"/>
      <c r="RJ22" s="215"/>
      <c r="RK22" s="215"/>
      <c r="RL22" s="215"/>
      <c r="RM22" s="215"/>
      <c r="RN22" s="215"/>
      <c r="RO22" s="215"/>
      <c r="RP22" s="215"/>
      <c r="RQ22" s="215"/>
      <c r="RR22" s="215"/>
      <c r="RS22" s="215"/>
      <c r="RT22" s="215"/>
      <c r="RU22" s="215"/>
      <c r="RV22" s="215"/>
      <c r="RW22" s="215"/>
      <c r="RX22" s="215"/>
      <c r="RY22" s="215"/>
      <c r="RZ22" s="215"/>
      <c r="SA22" s="215"/>
      <c r="SB22" s="215"/>
      <c r="SC22" s="215"/>
      <c r="SD22" s="215"/>
      <c r="SE22" s="215"/>
      <c r="SF22" s="215"/>
      <c r="SG22" s="215"/>
      <c r="SH22" s="215"/>
      <c r="SI22" s="215"/>
      <c r="SJ22" s="215"/>
      <c r="SK22" s="215"/>
      <c r="SL22" s="215"/>
      <c r="SM22" s="215"/>
      <c r="SN22" s="215"/>
      <c r="SO22" s="215"/>
      <c r="SP22" s="215"/>
      <c r="SQ22" s="215"/>
      <c r="SR22" s="215"/>
      <c r="SS22" s="215"/>
      <c r="ST22" s="215"/>
      <c r="SU22" s="215"/>
      <c r="SV22" s="215"/>
      <c r="SW22" s="215"/>
      <c r="SX22" s="215"/>
      <c r="SY22" s="215"/>
      <c r="SZ22" s="215"/>
      <c r="TA22" s="215"/>
      <c r="TB22" s="215"/>
      <c r="TC22" s="215"/>
      <c r="TD22" s="215"/>
      <c r="TE22" s="215"/>
      <c r="TF22" s="215"/>
      <c r="TG22" s="215"/>
      <c r="TH22" s="215"/>
      <c r="TI22" s="215"/>
      <c r="TJ22" s="215"/>
      <c r="TK22" s="215"/>
      <c r="TL22" s="215"/>
      <c r="TM22" s="215"/>
      <c r="TN22" s="215"/>
      <c r="TO22" s="215"/>
      <c r="TP22" s="215"/>
      <c r="TQ22" s="215"/>
      <c r="TR22" s="215"/>
      <c r="TS22" s="215"/>
      <c r="TT22" s="215"/>
      <c r="TU22" s="215"/>
      <c r="TV22" s="215"/>
      <c r="TW22" s="215"/>
      <c r="TX22" s="215"/>
      <c r="TY22" s="215"/>
      <c r="TZ22" s="215"/>
      <c r="UA22" s="215"/>
      <c r="UB22" s="215"/>
      <c r="UC22" s="215"/>
      <c r="UD22" s="215"/>
      <c r="UE22" s="215"/>
      <c r="UF22" s="215"/>
      <c r="UG22" s="215"/>
      <c r="UH22" s="215"/>
      <c r="UI22" s="215"/>
      <c r="UJ22" s="215"/>
      <c r="UK22" s="215"/>
      <c r="UL22" s="215"/>
      <c r="UM22" s="215"/>
      <c r="UN22" s="215"/>
      <c r="UO22" s="215"/>
      <c r="UP22" s="215"/>
      <c r="UQ22" s="215"/>
      <c r="UR22" s="215"/>
      <c r="US22" s="215"/>
      <c r="UT22" s="215"/>
      <c r="UU22" s="215"/>
      <c r="UV22" s="215"/>
      <c r="UW22" s="215"/>
      <c r="UX22" s="215"/>
      <c r="UY22" s="215"/>
      <c r="UZ22" s="215"/>
      <c r="VA22" s="215"/>
      <c r="VB22" s="215"/>
      <c r="VC22" s="215"/>
      <c r="VD22" s="215"/>
      <c r="VE22" s="215"/>
      <c r="VF22" s="215"/>
      <c r="VG22" s="215"/>
      <c r="VH22" s="215"/>
      <c r="VI22" s="215"/>
      <c r="VJ22" s="215"/>
      <c r="VK22" s="215"/>
      <c r="VL22" s="215"/>
      <c r="VM22" s="215"/>
      <c r="VN22" s="215"/>
      <c r="VO22" s="215"/>
      <c r="VP22" s="215"/>
      <c r="VQ22" s="215"/>
      <c r="VR22" s="215"/>
      <c r="VS22" s="215"/>
      <c r="VT22" s="215"/>
      <c r="VU22" s="215"/>
      <c r="VV22" s="215"/>
      <c r="VW22" s="215"/>
      <c r="VX22" s="215"/>
      <c r="VY22" s="215"/>
      <c r="VZ22" s="215"/>
      <c r="WA22" s="215"/>
      <c r="WB22" s="215"/>
      <c r="WC22" s="215"/>
      <c r="WD22" s="215"/>
      <c r="WE22" s="215"/>
      <c r="WF22" s="215"/>
      <c r="WG22" s="215"/>
      <c r="WH22" s="215"/>
      <c r="WI22" s="215"/>
      <c r="WJ22" s="215"/>
      <c r="WK22" s="215"/>
      <c r="WL22" s="215"/>
      <c r="WM22" s="215"/>
      <c r="WN22" s="215"/>
      <c r="WO22" s="215"/>
      <c r="WP22" s="215"/>
      <c r="WQ22" s="215"/>
      <c r="WR22" s="215"/>
      <c r="WS22" s="215"/>
      <c r="WT22" s="215"/>
      <c r="WU22" s="215"/>
      <c r="WV22" s="215"/>
      <c r="WW22" s="215"/>
      <c r="WX22" s="215"/>
      <c r="WY22" s="215"/>
      <c r="WZ22" s="215"/>
      <c r="XA22" s="215"/>
      <c r="XB22" s="215"/>
      <c r="XC22" s="215"/>
      <c r="XD22" s="215"/>
      <c r="XE22" s="215"/>
      <c r="XF22" s="215"/>
      <c r="XG22" s="215"/>
      <c r="XH22" s="215"/>
      <c r="XI22" s="215"/>
      <c r="XJ22" s="215"/>
      <c r="XK22" s="215"/>
      <c r="XL22" s="215"/>
      <c r="XM22" s="215"/>
      <c r="XN22" s="215"/>
      <c r="XO22" s="215"/>
      <c r="XP22" s="215"/>
      <c r="XQ22" s="215"/>
      <c r="XR22" s="215"/>
      <c r="XS22" s="215"/>
      <c r="XT22" s="215"/>
      <c r="XU22" s="215"/>
      <c r="XV22" s="215"/>
      <c r="XW22" s="215"/>
      <c r="XX22" s="215"/>
      <c r="XY22" s="215"/>
      <c r="XZ22" s="215"/>
      <c r="YA22" s="215"/>
      <c r="YB22" s="215"/>
      <c r="YC22" s="215"/>
      <c r="YD22" s="215"/>
      <c r="YE22" s="215"/>
      <c r="YF22" s="215"/>
      <c r="YG22" s="215"/>
      <c r="YH22" s="215"/>
      <c r="YI22" s="215"/>
      <c r="YJ22" s="215"/>
      <c r="YK22" s="215"/>
      <c r="YL22" s="215"/>
      <c r="YM22" s="215"/>
      <c r="YN22" s="215"/>
      <c r="YO22" s="215"/>
      <c r="YP22" s="215"/>
      <c r="YQ22" s="215"/>
      <c r="YR22" s="215"/>
      <c r="YS22" s="215"/>
      <c r="YT22" s="215"/>
      <c r="YU22" s="215"/>
      <c r="YV22" s="215"/>
      <c r="YW22" s="215"/>
      <c r="YX22" s="215"/>
      <c r="YY22" s="215"/>
      <c r="YZ22" s="215"/>
      <c r="ZA22" s="215"/>
      <c r="ZB22" s="215"/>
      <c r="ZC22" s="215"/>
      <c r="ZD22" s="215"/>
      <c r="ZE22" s="215"/>
      <c r="ZF22" s="215"/>
      <c r="ZG22" s="215"/>
      <c r="ZH22" s="215"/>
      <c r="ZI22" s="215"/>
      <c r="ZJ22" s="215"/>
      <c r="ZK22" s="215"/>
      <c r="ZL22" s="215"/>
      <c r="ZM22" s="215"/>
      <c r="ZN22" s="215"/>
      <c r="ZO22" s="215"/>
      <c r="ZP22" s="215"/>
      <c r="ZQ22" s="215"/>
      <c r="ZR22" s="215"/>
      <c r="ZS22" s="215"/>
      <c r="ZT22" s="215"/>
      <c r="ZU22" s="215"/>
      <c r="ZV22" s="215"/>
      <c r="ZW22" s="215"/>
      <c r="ZX22" s="215"/>
      <c r="ZY22" s="215"/>
      <c r="ZZ22" s="215"/>
      <c r="AAA22" s="215"/>
      <c r="AAB22" s="215"/>
      <c r="AAC22" s="215"/>
      <c r="AAD22" s="215"/>
      <c r="AAE22" s="215"/>
      <c r="AAF22" s="215"/>
      <c r="AAG22" s="215"/>
      <c r="AAH22" s="215"/>
      <c r="AAI22" s="215"/>
      <c r="AAJ22" s="215"/>
      <c r="AAK22" s="215"/>
      <c r="AAL22" s="215"/>
      <c r="AAM22" s="215"/>
      <c r="AAN22" s="215"/>
      <c r="AAO22" s="215"/>
      <c r="AAP22" s="215"/>
      <c r="AAQ22" s="215"/>
      <c r="AAR22" s="215"/>
      <c r="AAS22" s="215"/>
      <c r="AAT22" s="215"/>
      <c r="AAU22" s="215"/>
      <c r="AAV22" s="215"/>
      <c r="AAW22" s="215"/>
      <c r="AAX22" s="215"/>
      <c r="AAY22" s="215"/>
      <c r="AAZ22" s="215"/>
      <c r="ABA22" s="215"/>
      <c r="ABB22" s="215"/>
      <c r="ABC22" s="215"/>
      <c r="ABD22" s="215"/>
      <c r="ABE22" s="215"/>
      <c r="ABF22" s="215"/>
      <c r="ABG22" s="215"/>
      <c r="ABH22" s="215"/>
      <c r="ABI22" s="215"/>
      <c r="ABJ22" s="215"/>
      <c r="ABK22" s="215"/>
      <c r="ABL22" s="215"/>
      <c r="ABM22" s="215"/>
      <c r="ABN22" s="215"/>
      <c r="ABO22" s="215"/>
      <c r="ABP22" s="215"/>
      <c r="ABQ22" s="215"/>
      <c r="ABR22" s="215"/>
      <c r="ABS22" s="215"/>
      <c r="ABT22" s="215"/>
      <c r="ABU22" s="215"/>
      <c r="ABV22" s="215"/>
      <c r="ABW22" s="215"/>
      <c r="ABX22" s="215"/>
      <c r="ABY22" s="215"/>
      <c r="ABZ22" s="215"/>
      <c r="ACA22" s="215"/>
      <c r="ACB22" s="215"/>
      <c r="ACC22" s="215"/>
      <c r="ACD22" s="215"/>
      <c r="ACE22" s="215"/>
      <c r="ACF22" s="215"/>
      <c r="ACG22" s="215"/>
      <c r="ACH22" s="215"/>
      <c r="ACI22" s="215"/>
      <c r="ACJ22" s="215"/>
      <c r="ACK22" s="215"/>
      <c r="ACL22" s="215"/>
      <c r="ACM22" s="215"/>
      <c r="ACN22" s="215"/>
      <c r="ACO22" s="215"/>
      <c r="ACP22" s="215"/>
      <c r="ACQ22" s="215"/>
      <c r="ACR22" s="215"/>
      <c r="ACS22" s="215"/>
      <c r="ACT22" s="215"/>
      <c r="ACU22" s="215"/>
      <c r="ACV22" s="215"/>
      <c r="ACW22" s="215"/>
      <c r="ACX22" s="215"/>
      <c r="ACY22" s="215"/>
      <c r="ACZ22" s="215"/>
      <c r="ADA22" s="215"/>
      <c r="ADB22" s="215"/>
      <c r="ADC22" s="215"/>
      <c r="ADD22" s="215"/>
      <c r="ADE22" s="215"/>
      <c r="ADF22" s="215"/>
      <c r="ADG22" s="215"/>
      <c r="ADH22" s="215"/>
      <c r="ADI22" s="215"/>
      <c r="ADJ22" s="215"/>
      <c r="ADK22" s="215"/>
      <c r="ADL22" s="215"/>
      <c r="ADM22" s="215"/>
      <c r="ADN22" s="215"/>
      <c r="ADO22" s="215"/>
      <c r="ADP22" s="215"/>
      <c r="ADQ22" s="215"/>
      <c r="ADR22" s="215"/>
      <c r="ADS22" s="215"/>
      <c r="ADT22" s="215"/>
      <c r="ADU22" s="215"/>
      <c r="ADV22" s="215"/>
      <c r="ADW22" s="215"/>
      <c r="ADX22" s="215"/>
      <c r="ADY22" s="215"/>
      <c r="ADZ22" s="215"/>
      <c r="AEA22" s="215"/>
      <c r="AEB22" s="215"/>
      <c r="AEC22" s="215"/>
      <c r="AED22" s="215"/>
      <c r="AEE22" s="215"/>
      <c r="AEF22" s="215"/>
      <c r="AEG22" s="215"/>
      <c r="AEH22" s="215"/>
      <c r="AEI22" s="215"/>
      <c r="AEJ22" s="215"/>
      <c r="AEK22" s="215"/>
      <c r="AEL22" s="215"/>
      <c r="AEM22" s="215"/>
      <c r="AEN22" s="215"/>
      <c r="AEO22" s="215"/>
      <c r="AEP22" s="215"/>
      <c r="AEQ22" s="215"/>
      <c r="AER22" s="215"/>
      <c r="AES22" s="215"/>
      <c r="AET22" s="215"/>
      <c r="AEU22" s="215"/>
      <c r="AEV22" s="215"/>
      <c r="AEW22" s="215"/>
      <c r="AEX22" s="215"/>
      <c r="AEY22" s="215"/>
      <c r="AEZ22" s="215"/>
      <c r="AFA22" s="215"/>
      <c r="AFB22" s="215"/>
      <c r="AFC22" s="215"/>
      <c r="AFD22" s="215"/>
      <c r="AFE22" s="215"/>
      <c r="AFF22" s="215"/>
      <c r="AFG22" s="215"/>
      <c r="AFH22" s="215"/>
      <c r="AFI22" s="215"/>
      <c r="AFJ22" s="215"/>
      <c r="AFK22" s="215"/>
      <c r="AFL22" s="215"/>
      <c r="AFM22" s="215"/>
      <c r="AFN22" s="215"/>
      <c r="AFO22" s="215"/>
      <c r="AFP22" s="215"/>
      <c r="AFQ22" s="215"/>
      <c r="AFR22" s="215"/>
      <c r="AFS22" s="215"/>
      <c r="AFT22" s="215"/>
      <c r="AFU22" s="215"/>
      <c r="AFV22" s="215"/>
      <c r="AFW22" s="215"/>
      <c r="AFX22" s="215"/>
      <c r="AFY22" s="215"/>
      <c r="AFZ22" s="215"/>
      <c r="AGA22" s="215"/>
      <c r="AGB22" s="215"/>
      <c r="AGC22" s="215"/>
      <c r="AGD22" s="215"/>
      <c r="AGE22" s="215"/>
      <c r="AGF22" s="215"/>
      <c r="AGG22" s="215"/>
      <c r="AGH22" s="215"/>
      <c r="AGI22" s="215"/>
      <c r="AGJ22" s="215"/>
      <c r="AGK22" s="215"/>
      <c r="AGL22" s="215"/>
      <c r="AGM22" s="215"/>
      <c r="AGN22" s="215"/>
      <c r="AGO22" s="215"/>
      <c r="AGP22" s="215"/>
      <c r="AGQ22" s="215"/>
      <c r="AGR22" s="215"/>
      <c r="AGS22" s="215"/>
      <c r="AGT22" s="215"/>
      <c r="AGU22" s="215"/>
      <c r="AGV22" s="215"/>
      <c r="AGW22" s="215"/>
      <c r="AGX22" s="215"/>
      <c r="AGY22" s="215"/>
      <c r="AGZ22" s="215"/>
      <c r="AHA22" s="215"/>
      <c r="AHB22" s="215"/>
      <c r="AHC22" s="215"/>
      <c r="AHD22" s="215"/>
      <c r="AHE22" s="215"/>
      <c r="AHF22" s="215"/>
      <c r="AHG22" s="215"/>
      <c r="AHH22" s="215"/>
      <c r="AHI22" s="215"/>
      <c r="AHJ22" s="215"/>
      <c r="AHK22" s="215"/>
      <c r="AHL22" s="215"/>
      <c r="AHM22" s="215"/>
      <c r="AHN22" s="215"/>
      <c r="AHO22" s="215"/>
      <c r="AHP22" s="215"/>
      <c r="AHQ22" s="215"/>
      <c r="AHR22" s="215"/>
      <c r="AHS22" s="215"/>
      <c r="AHT22" s="215"/>
      <c r="AHU22" s="215"/>
      <c r="AHV22" s="215"/>
      <c r="AHW22" s="215"/>
      <c r="AHX22" s="215"/>
      <c r="AHY22" s="215"/>
      <c r="AHZ22" s="215"/>
      <c r="AIA22" s="215"/>
      <c r="AIB22" s="215"/>
      <c r="AIC22" s="215"/>
      <c r="AID22" s="215"/>
      <c r="AIE22" s="215"/>
      <c r="AIF22" s="215"/>
      <c r="AIG22" s="215"/>
      <c r="AIH22" s="215"/>
      <c r="AII22" s="215"/>
      <c r="AIJ22" s="215"/>
      <c r="AIK22" s="215"/>
      <c r="AIL22" s="215"/>
      <c r="AIM22" s="215"/>
      <c r="AIN22" s="215"/>
      <c r="AIO22" s="215"/>
      <c r="AIP22" s="215"/>
      <c r="AIQ22" s="215"/>
      <c r="AIR22" s="215"/>
      <c r="AIS22" s="215"/>
      <c r="AIT22" s="215"/>
      <c r="AIU22" s="215"/>
      <c r="AIV22" s="215"/>
      <c r="AIW22" s="215"/>
      <c r="AIX22" s="215"/>
      <c r="AIY22" s="215"/>
      <c r="AIZ22" s="215"/>
      <c r="AJA22" s="215"/>
      <c r="AJB22" s="215"/>
      <c r="AJC22" s="215"/>
      <c r="AJD22" s="215"/>
      <c r="AJE22" s="215"/>
      <c r="AJF22" s="215"/>
      <c r="AJG22" s="215"/>
      <c r="AJH22" s="215"/>
      <c r="AJI22" s="215"/>
      <c r="AJJ22" s="215"/>
      <c r="AJK22" s="215"/>
      <c r="AJL22" s="215"/>
      <c r="AJM22" s="215"/>
      <c r="AJN22" s="215"/>
      <c r="AJO22" s="215"/>
      <c r="AJP22" s="215"/>
      <c r="AJQ22" s="215"/>
      <c r="AJR22" s="215"/>
      <c r="AJS22" s="215"/>
      <c r="AJT22" s="215"/>
      <c r="AJU22" s="215"/>
      <c r="AJV22" s="215"/>
      <c r="AJW22" s="215"/>
      <c r="AJX22" s="215"/>
      <c r="AJY22" s="215"/>
      <c r="AJZ22" s="215"/>
      <c r="AKA22" s="215"/>
      <c r="AKB22" s="215"/>
      <c r="AKC22" s="215"/>
      <c r="AKD22" s="215"/>
      <c r="AKE22" s="215"/>
      <c r="AKF22" s="215"/>
      <c r="AKG22" s="215"/>
      <c r="AKH22" s="215"/>
      <c r="AKI22" s="215"/>
      <c r="AKJ22" s="215"/>
      <c r="AKK22" s="215"/>
      <c r="AKL22" s="215"/>
      <c r="AKM22" s="215"/>
      <c r="AKN22" s="215"/>
      <c r="AKO22" s="215"/>
      <c r="AKP22" s="215"/>
    </row>
    <row r="23" spans="1:978" ht="25.5" x14ac:dyDescent="0.25">
      <c r="A23" s="309">
        <v>13</v>
      </c>
      <c r="B23" s="309">
        <v>16</v>
      </c>
      <c r="C23" s="243" t="s">
        <v>46</v>
      </c>
      <c r="D23" s="312" t="s">
        <v>388</v>
      </c>
      <c r="E23" s="270">
        <v>2.7</v>
      </c>
      <c r="F23" s="16">
        <v>540576</v>
      </c>
      <c r="G23" s="21" t="s">
        <v>330</v>
      </c>
      <c r="H23" s="21" t="s">
        <v>322</v>
      </c>
      <c r="I23" s="244" t="s">
        <v>7</v>
      </c>
      <c r="J23" s="91">
        <v>40</v>
      </c>
      <c r="K23" s="270">
        <f>AVERAGE(J23:J25)</f>
        <v>41.666666666666664</v>
      </c>
      <c r="L23" s="286">
        <f>E23/K23</f>
        <v>6.480000000000001E-2</v>
      </c>
      <c r="M23" s="244">
        <v>2</v>
      </c>
      <c r="N23" s="16">
        <v>131</v>
      </c>
      <c r="O23" s="16">
        <v>82</v>
      </c>
      <c r="P23" s="16">
        <v>62</v>
      </c>
      <c r="Q23" s="16">
        <v>43</v>
      </c>
      <c r="R23" s="16">
        <v>57</v>
      </c>
      <c r="S23" s="16">
        <v>120</v>
      </c>
      <c r="T23" s="16">
        <v>350</v>
      </c>
      <c r="U23" s="16">
        <v>595</v>
      </c>
      <c r="V23" s="16">
        <v>682</v>
      </c>
      <c r="W23" s="16">
        <v>719</v>
      </c>
      <c r="X23" s="16">
        <v>758</v>
      </c>
      <c r="Y23" s="16">
        <v>804</v>
      </c>
      <c r="Z23" s="16">
        <v>978</v>
      </c>
      <c r="AA23" s="16">
        <v>1034</v>
      </c>
      <c r="AB23" s="16">
        <v>1033</v>
      </c>
      <c r="AC23" s="16">
        <v>1060</v>
      </c>
      <c r="AD23" s="16">
        <v>1064</v>
      </c>
      <c r="AE23" s="16">
        <v>1061</v>
      </c>
      <c r="AF23" s="16">
        <v>956</v>
      </c>
      <c r="AG23" s="16">
        <v>818</v>
      </c>
      <c r="AH23" s="16">
        <v>675</v>
      </c>
      <c r="AI23" s="16">
        <v>535</v>
      </c>
      <c r="AJ23" s="16">
        <v>339</v>
      </c>
      <c r="AK23" s="16">
        <v>219</v>
      </c>
      <c r="AL23" s="16">
        <v>13474</v>
      </c>
      <c r="AM23" s="270">
        <v>1600</v>
      </c>
      <c r="AN23" s="264">
        <f>$L$23*(1+0.15*(N26/$AM$23)^4)</f>
        <v>6.4800142471209979E-2</v>
      </c>
      <c r="AO23" s="264">
        <f t="shared" ref="AO23:BK23" si="15">$L$23*(1+0.15*(O26/$AM$23)^4)</f>
        <v>6.4800028142461247E-2</v>
      </c>
      <c r="AP23" s="264">
        <f t="shared" si="15"/>
        <v>6.4800007873200019E-2</v>
      </c>
      <c r="AQ23" s="264">
        <f t="shared" si="15"/>
        <v>6.4800002779669949E-2</v>
      </c>
      <c r="AR23" s="264">
        <f t="shared" si="15"/>
        <v>6.4800008550089383E-2</v>
      </c>
      <c r="AS23" s="264">
        <f t="shared" si="15"/>
        <v>6.4800350649379695E-2</v>
      </c>
      <c r="AT23" s="264">
        <f t="shared" si="15"/>
        <v>6.4814417996859677E-2</v>
      </c>
      <c r="AU23" s="264">
        <f t="shared" si="15"/>
        <v>6.4923334187494658E-2</v>
      </c>
      <c r="AV23" s="264">
        <f t="shared" si="15"/>
        <v>6.501494482346927E-2</v>
      </c>
      <c r="AW23" s="264">
        <f t="shared" si="15"/>
        <v>6.5142073375160175E-2</v>
      </c>
      <c r="AX23" s="264">
        <f t="shared" si="15"/>
        <v>6.5221189731628423E-2</v>
      </c>
      <c r="AY23" s="264">
        <f t="shared" si="15"/>
        <v>6.5419741429129694E-2</v>
      </c>
      <c r="AZ23" s="264">
        <f t="shared" si="15"/>
        <v>6.5768779859042018E-2</v>
      </c>
      <c r="BA23" s="264">
        <f t="shared" si="15"/>
        <v>6.5786137185420437E-2</v>
      </c>
      <c r="BB23" s="264">
        <f t="shared" si="15"/>
        <v>6.5853312065812797E-2</v>
      </c>
      <c r="BC23" s="264">
        <f t="shared" si="15"/>
        <v>6.6173606583984398E-2</v>
      </c>
      <c r="BD23" s="264">
        <f t="shared" si="15"/>
        <v>6.6140308578014381E-2</v>
      </c>
      <c r="BE23" s="264">
        <f t="shared" si="15"/>
        <v>6.5977807489200013E-2</v>
      </c>
      <c r="BF23" s="264">
        <f t="shared" si="15"/>
        <v>6.5467301254555688E-2</v>
      </c>
      <c r="BG23" s="264">
        <f t="shared" si="15"/>
        <v>6.5160192597211244E-2</v>
      </c>
      <c r="BH23" s="264">
        <f t="shared" si="15"/>
        <v>6.4956561782409675E-2</v>
      </c>
      <c r="BI23" s="264">
        <f t="shared" si="15"/>
        <v>6.4855086403035681E-2</v>
      </c>
      <c r="BJ23" s="264">
        <f t="shared" si="15"/>
        <v>6.4807537570371124E-2</v>
      </c>
      <c r="BK23" s="264">
        <f t="shared" si="15"/>
        <v>6.4801391036510475E-2</v>
      </c>
      <c r="BL23" s="243">
        <f>E23*(0.000001)*0.5</f>
        <v>1.35E-6</v>
      </c>
      <c r="BM23" s="243">
        <v>1015.8</v>
      </c>
      <c r="BN23" s="243">
        <v>0.01</v>
      </c>
      <c r="BO23" s="243">
        <v>2587.5</v>
      </c>
      <c r="BP23" s="243">
        <v>0.2</v>
      </c>
      <c r="BQ23" s="243">
        <v>2918.4</v>
      </c>
      <c r="BR23" s="243">
        <v>0.1</v>
      </c>
      <c r="BS23" s="243">
        <v>6273.2</v>
      </c>
      <c r="BT23" s="243">
        <v>0.05</v>
      </c>
      <c r="BU23" s="243">
        <v>6688.1</v>
      </c>
      <c r="BV23" s="243">
        <v>2.5000000000000001E-2</v>
      </c>
      <c r="BW23" s="243">
        <v>5326.5</v>
      </c>
      <c r="BX23" s="243">
        <v>2.5000000000000001E-2</v>
      </c>
      <c r="BY23" s="243">
        <v>7245.4</v>
      </c>
      <c r="BZ23" s="243">
        <v>2.5000000000000001E-2</v>
      </c>
      <c r="CA23" s="243">
        <v>3661.4</v>
      </c>
      <c r="CB23" s="243">
        <v>0.15</v>
      </c>
      <c r="CC23" s="243">
        <v>5396.5</v>
      </c>
      <c r="CD23" s="243">
        <v>0.14000000000000001</v>
      </c>
      <c r="CE23" s="243">
        <v>5042.8999999999996</v>
      </c>
      <c r="CF23" s="243">
        <v>0.14000000000000001</v>
      </c>
      <c r="CG23" s="243">
        <v>5899.5</v>
      </c>
      <c r="CH23" s="243">
        <v>0.09</v>
      </c>
      <c r="CI23" s="243">
        <v>1067.2</v>
      </c>
      <c r="CJ23" s="243">
        <v>0.04</v>
      </c>
      <c r="CK23" s="243">
        <v>425.4</v>
      </c>
      <c r="CL23" s="243">
        <v>5.0000000000000001E-3</v>
      </c>
      <c r="CM23" s="243"/>
      <c r="CN23" s="243"/>
      <c r="CO23" s="243"/>
      <c r="CP23" s="243"/>
      <c r="CQ23" s="243"/>
      <c r="CR23" s="243"/>
      <c r="CS23" s="243"/>
      <c r="CT23" s="243"/>
      <c r="CU23" s="243"/>
      <c r="CV23" s="243"/>
      <c r="CW23" s="243"/>
      <c r="CX23" s="243"/>
      <c r="CY23" s="243"/>
      <c r="CZ23" s="243"/>
      <c r="DA23" s="243"/>
      <c r="DB23" s="243"/>
      <c r="DC23" s="243"/>
      <c r="DD23" s="243"/>
      <c r="DE23" s="243"/>
      <c r="DF23" s="243"/>
      <c r="DG23" s="243"/>
      <c r="DH23" s="243"/>
      <c r="DI23" s="243"/>
      <c r="DJ23" s="243"/>
      <c r="DK23" s="243"/>
      <c r="DL23" s="243"/>
      <c r="DM23" s="243"/>
      <c r="DN23" s="243"/>
      <c r="DO23" s="243"/>
      <c r="DP23" s="243"/>
      <c r="DQ23" s="243"/>
      <c r="DR23" s="243"/>
      <c r="DS23" s="243"/>
      <c r="DT23" s="243"/>
      <c r="DU23" s="243"/>
      <c r="DV23" s="243"/>
      <c r="DW23" s="243"/>
      <c r="DX23" s="243"/>
      <c r="DY23" s="243"/>
      <c r="DZ23" s="243"/>
      <c r="EA23" s="243">
        <f>BM23*BN23+BO23*BP23+BQ23*BR23+BS23*BT23+BU23*BV23+BW23*BX23+BY23*BZ23+CA23*CB23+CC23*CD23+CE23*CF23+CG23*CH23+CI23*CJ23+CK23*CL23+CM23*CN23+CO23*CP23+CQ23*CR23+CS23*CT23+CU23*CV23+CW23*CX23+CY23*CZ23+DA23*DB23</f>
        <v>4201.1540000000005</v>
      </c>
      <c r="EB23" s="243">
        <f>(PI()+2*E23)*EA23</f>
        <v>35884.546142999381</v>
      </c>
      <c r="EC23" s="243">
        <f>EB23/E23</f>
        <v>13290.572645555325</v>
      </c>
      <c r="ED23" s="243">
        <f>PI()*EA23</f>
        <v>13198.314542999375</v>
      </c>
      <c r="EE23" s="253">
        <f>SUM(BN23,BP23,BR23,BT23,BV23,BX23,BZ23,CB23,CD23,CF23,CH23,CJ23,CL23,CN23)</f>
        <v>1</v>
      </c>
      <c r="EF23" s="238"/>
      <c r="EG23" s="238"/>
      <c r="EH23" s="238"/>
      <c r="EI23" s="238"/>
      <c r="EJ23" s="238"/>
      <c r="EK23" s="238"/>
      <c r="EL23" s="238"/>
      <c r="EM23" s="238"/>
      <c r="EN23" s="238"/>
      <c r="EO23" s="238"/>
      <c r="EP23" s="238"/>
      <c r="EQ23" s="238"/>
      <c r="ER23" s="238"/>
      <c r="ES23" s="238"/>
      <c r="ET23" s="238"/>
      <c r="EU23" s="238"/>
      <c r="EV23" s="238"/>
      <c r="EW23" s="238"/>
      <c r="EX23" s="238"/>
      <c r="EY23" s="238"/>
      <c r="EZ23" s="238"/>
      <c r="FA23" s="238"/>
      <c r="FB23" s="238"/>
      <c r="FC23" s="238"/>
      <c r="FD23" s="238"/>
      <c r="FE23" s="238"/>
      <c r="FF23" s="238"/>
      <c r="FG23" s="238"/>
      <c r="FH23" s="238"/>
      <c r="FI23" s="238"/>
      <c r="FJ23" s="238"/>
      <c r="FK23" s="238"/>
      <c r="FL23" s="238"/>
      <c r="FM23" s="238"/>
      <c r="FN23" s="238"/>
      <c r="FO23" s="238"/>
      <c r="FP23" s="238"/>
      <c r="FQ23" s="238"/>
      <c r="FR23" s="238"/>
      <c r="FS23" s="238"/>
      <c r="FT23" s="238"/>
      <c r="FU23" s="238"/>
      <c r="FV23" s="238"/>
      <c r="FW23" s="238"/>
      <c r="FX23" s="238"/>
      <c r="FY23" s="238"/>
      <c r="FZ23" s="238"/>
      <c r="GA23" s="238"/>
      <c r="GB23" s="238"/>
      <c r="GC23" s="238"/>
      <c r="GD23" s="238"/>
      <c r="GE23" s="238"/>
      <c r="GF23" s="238"/>
      <c r="GG23" s="238"/>
      <c r="GH23" s="238"/>
      <c r="GI23" s="238"/>
      <c r="GJ23" s="238"/>
      <c r="GK23" s="238"/>
      <c r="GL23" s="238"/>
      <c r="GM23" s="238"/>
      <c r="GN23" s="238"/>
      <c r="GO23" s="238"/>
      <c r="GP23" s="238"/>
      <c r="GQ23" s="238"/>
      <c r="GR23" s="238"/>
      <c r="GS23" s="238"/>
      <c r="GT23" s="238"/>
      <c r="GU23" s="238"/>
      <c r="GV23" s="238"/>
      <c r="GW23" s="238"/>
      <c r="GX23" s="238"/>
      <c r="GY23" s="238"/>
      <c r="GZ23" s="238"/>
      <c r="HA23" s="238"/>
      <c r="HB23" s="238"/>
      <c r="HC23" s="238"/>
      <c r="HD23" s="238"/>
      <c r="HE23" s="238"/>
      <c r="HF23" s="238"/>
      <c r="HG23" s="238"/>
      <c r="HH23" s="238"/>
      <c r="HI23" s="238"/>
      <c r="HJ23" s="238"/>
      <c r="HK23" s="238"/>
      <c r="HL23" s="238"/>
      <c r="HM23" s="238"/>
      <c r="HN23" s="238"/>
      <c r="HO23" s="238"/>
      <c r="HP23" s="238"/>
      <c r="HQ23" s="238"/>
      <c r="HR23" s="238"/>
      <c r="HS23" s="238"/>
      <c r="HT23" s="238"/>
      <c r="HU23" s="238"/>
      <c r="HV23" s="238"/>
      <c r="HW23" s="238"/>
      <c r="HX23" s="238"/>
      <c r="HY23" s="238"/>
      <c r="HZ23" s="238"/>
      <c r="IA23" s="238"/>
      <c r="IB23" s="238"/>
      <c r="IC23" s="238"/>
      <c r="ID23" s="238"/>
      <c r="IE23" s="238"/>
      <c r="IF23" s="238"/>
      <c r="IG23" s="238"/>
      <c r="IH23" s="238"/>
      <c r="II23" s="238"/>
      <c r="IJ23" s="238"/>
      <c r="IK23" s="238"/>
      <c r="IL23" s="238"/>
      <c r="IM23" s="238"/>
      <c r="IN23" s="238"/>
      <c r="IO23" s="238"/>
      <c r="IP23" s="238"/>
      <c r="IQ23" s="238"/>
      <c r="IR23" s="238"/>
      <c r="IS23" s="238"/>
      <c r="IT23" s="238"/>
      <c r="IU23" s="238"/>
      <c r="IV23" s="238"/>
      <c r="IW23" s="238"/>
      <c r="IX23" s="238"/>
      <c r="IY23" s="238"/>
      <c r="IZ23" s="238"/>
      <c r="JA23" s="238"/>
      <c r="JB23" s="238"/>
      <c r="JC23" s="238"/>
      <c r="JD23" s="238"/>
      <c r="JE23" s="238"/>
      <c r="JF23" s="238"/>
      <c r="JG23" s="238"/>
      <c r="JH23" s="238"/>
      <c r="JI23" s="238"/>
      <c r="JJ23" s="238"/>
      <c r="JK23" s="238"/>
      <c r="JL23" s="238"/>
      <c r="JM23" s="238"/>
      <c r="JN23" s="238"/>
      <c r="JO23" s="238"/>
      <c r="JP23" s="238"/>
      <c r="JQ23" s="238"/>
      <c r="JR23" s="238"/>
      <c r="JS23" s="238"/>
      <c r="JT23" s="238"/>
      <c r="JU23" s="238"/>
      <c r="JV23" s="238"/>
      <c r="JW23" s="238"/>
      <c r="JX23" s="238"/>
      <c r="JY23" s="238"/>
      <c r="JZ23" s="238"/>
      <c r="KA23" s="238"/>
      <c r="KB23" s="238"/>
      <c r="KC23" s="238"/>
      <c r="KD23" s="238"/>
      <c r="KE23" s="238"/>
      <c r="KF23" s="238"/>
      <c r="KG23" s="238"/>
      <c r="KH23" s="238"/>
      <c r="KI23" s="238"/>
      <c r="KJ23" s="238"/>
      <c r="KK23" s="238"/>
      <c r="KL23" s="238"/>
      <c r="KM23" s="238"/>
      <c r="KN23" s="238"/>
      <c r="KO23" s="238"/>
      <c r="KP23" s="238"/>
      <c r="KQ23" s="238"/>
      <c r="KR23" s="238"/>
      <c r="KS23" s="238"/>
      <c r="KT23" s="238"/>
      <c r="KU23" s="238"/>
      <c r="KV23" s="238"/>
      <c r="KW23" s="238"/>
      <c r="KX23" s="238"/>
      <c r="KY23" s="238"/>
      <c r="KZ23" s="238"/>
      <c r="LA23" s="238"/>
      <c r="LB23" s="238"/>
      <c r="LC23" s="238"/>
      <c r="LD23" s="238"/>
      <c r="LE23" s="238"/>
      <c r="LF23" s="238"/>
      <c r="LG23" s="238"/>
      <c r="LH23" s="238"/>
      <c r="LI23" s="238"/>
      <c r="LJ23" s="238"/>
      <c r="LK23" s="238"/>
      <c r="LL23" s="238"/>
      <c r="LM23" s="238"/>
      <c r="LN23" s="238"/>
      <c r="LO23" s="238"/>
      <c r="LP23" s="238"/>
      <c r="LQ23" s="238"/>
      <c r="LR23" s="238"/>
      <c r="LS23" s="238"/>
      <c r="LT23" s="238"/>
      <c r="LU23" s="238"/>
      <c r="LV23" s="238"/>
      <c r="LW23" s="238"/>
      <c r="LX23" s="238"/>
      <c r="LY23" s="238"/>
      <c r="LZ23" s="238"/>
      <c r="MA23" s="238"/>
      <c r="MB23" s="238"/>
      <c r="MC23" s="238"/>
      <c r="MD23" s="238"/>
      <c r="ME23" s="238"/>
      <c r="MF23" s="238"/>
      <c r="MG23" s="238"/>
      <c r="MH23" s="238"/>
      <c r="MI23" s="238"/>
      <c r="MJ23" s="238"/>
      <c r="MK23" s="238"/>
      <c r="ML23" s="238"/>
      <c r="MM23" s="238"/>
      <c r="MN23" s="238"/>
      <c r="MO23" s="238"/>
      <c r="MP23" s="238"/>
      <c r="MQ23" s="238"/>
      <c r="MR23" s="238"/>
      <c r="MS23" s="238"/>
      <c r="MT23" s="238"/>
      <c r="MU23" s="238"/>
      <c r="MV23" s="238"/>
      <c r="MW23" s="238"/>
      <c r="MX23" s="238"/>
      <c r="MY23" s="238"/>
      <c r="MZ23" s="238"/>
      <c r="NA23" s="238"/>
      <c r="NB23" s="238"/>
      <c r="NC23" s="238"/>
      <c r="ND23" s="238"/>
      <c r="NE23" s="238"/>
      <c r="NF23" s="238"/>
      <c r="NG23" s="238"/>
      <c r="NH23" s="238"/>
      <c r="NI23" s="238"/>
      <c r="NJ23" s="238"/>
      <c r="NK23" s="238"/>
      <c r="NL23" s="238"/>
      <c r="NM23" s="238"/>
      <c r="NN23" s="238"/>
      <c r="NO23" s="238"/>
      <c r="NP23" s="238"/>
      <c r="NQ23" s="238"/>
      <c r="NR23" s="238"/>
      <c r="NS23" s="238"/>
      <c r="NT23" s="238"/>
      <c r="NU23" s="238"/>
      <c r="NV23" s="238"/>
      <c r="NW23" s="238"/>
      <c r="NX23" s="238"/>
      <c r="NY23" s="238"/>
      <c r="NZ23" s="238"/>
      <c r="OA23" s="238"/>
      <c r="OB23" s="238"/>
      <c r="OC23" s="238"/>
      <c r="OD23" s="238"/>
      <c r="OE23" s="238"/>
      <c r="OF23" s="238"/>
      <c r="OG23" s="238"/>
      <c r="OH23" s="238"/>
      <c r="OI23" s="238"/>
      <c r="OJ23" s="238"/>
      <c r="OK23" s="238"/>
      <c r="OL23" s="238"/>
      <c r="OM23" s="238"/>
      <c r="ON23" s="238"/>
      <c r="OO23" s="238"/>
      <c r="OP23" s="238"/>
      <c r="OQ23" s="238"/>
      <c r="OR23" s="238"/>
      <c r="OS23" s="238"/>
      <c r="OT23" s="238"/>
      <c r="OU23" s="238"/>
      <c r="OV23" s="238"/>
      <c r="OW23" s="238"/>
      <c r="OX23" s="238"/>
      <c r="OY23" s="238"/>
      <c r="OZ23" s="238"/>
      <c r="PA23" s="238"/>
      <c r="PB23" s="238"/>
      <c r="PC23" s="238"/>
      <c r="PD23" s="238"/>
      <c r="PE23" s="238"/>
      <c r="PF23" s="238"/>
      <c r="PG23" s="238"/>
      <c r="PH23" s="238"/>
      <c r="PI23" s="238"/>
      <c r="PJ23" s="238"/>
      <c r="PK23" s="238"/>
      <c r="PL23" s="238"/>
      <c r="PM23" s="238"/>
      <c r="PN23" s="238"/>
      <c r="PO23" s="238"/>
      <c r="PP23" s="238"/>
      <c r="PQ23" s="238"/>
      <c r="PR23" s="238"/>
      <c r="PS23" s="238"/>
      <c r="PT23" s="238"/>
      <c r="PU23" s="238"/>
      <c r="PV23" s="238"/>
      <c r="PW23" s="238"/>
      <c r="PX23" s="238"/>
      <c r="PY23" s="238"/>
      <c r="PZ23" s="238"/>
      <c r="QA23" s="238"/>
      <c r="QB23" s="238"/>
      <c r="QC23" s="238"/>
      <c r="QD23" s="238"/>
      <c r="QE23" s="238"/>
      <c r="QF23" s="238"/>
      <c r="QG23" s="238"/>
      <c r="QH23" s="238"/>
      <c r="QI23" s="238"/>
      <c r="QJ23" s="238"/>
      <c r="QK23" s="238"/>
      <c r="QL23" s="238"/>
      <c r="QM23" s="238"/>
      <c r="QN23" s="238"/>
      <c r="QO23" s="238"/>
      <c r="QP23" s="238"/>
      <c r="QQ23" s="238"/>
      <c r="QR23" s="238"/>
      <c r="QS23" s="238"/>
      <c r="QT23" s="238"/>
      <c r="QU23" s="238"/>
      <c r="QV23" s="238"/>
      <c r="QW23" s="238"/>
      <c r="QX23" s="238"/>
      <c r="QY23" s="238"/>
      <c r="QZ23" s="238"/>
      <c r="RA23" s="238"/>
      <c r="RB23" s="238"/>
      <c r="RC23" s="238"/>
      <c r="RD23" s="238"/>
      <c r="RE23" s="238"/>
      <c r="RF23" s="238"/>
      <c r="RG23" s="238"/>
      <c r="RH23" s="238"/>
      <c r="RI23" s="238"/>
      <c r="RJ23" s="238"/>
      <c r="RK23" s="238"/>
      <c r="RL23" s="238"/>
      <c r="RM23" s="238"/>
      <c r="RN23" s="238"/>
      <c r="RO23" s="238"/>
      <c r="RP23" s="238"/>
      <c r="RQ23" s="238"/>
      <c r="RR23" s="238"/>
      <c r="RS23" s="238"/>
      <c r="RT23" s="238"/>
      <c r="RU23" s="238"/>
      <c r="RV23" s="238"/>
      <c r="RW23" s="238"/>
      <c r="RX23" s="238"/>
      <c r="RY23" s="238"/>
      <c r="RZ23" s="238"/>
      <c r="SA23" s="238"/>
      <c r="SB23" s="238"/>
      <c r="SC23" s="238"/>
      <c r="SD23" s="238"/>
      <c r="SE23" s="238"/>
      <c r="SF23" s="238"/>
      <c r="SG23" s="238"/>
      <c r="SH23" s="238"/>
      <c r="SI23" s="238"/>
      <c r="SJ23" s="238"/>
      <c r="SK23" s="238"/>
      <c r="SL23" s="238"/>
      <c r="SM23" s="238"/>
      <c r="SN23" s="238"/>
      <c r="SO23" s="238"/>
      <c r="SP23" s="238"/>
      <c r="SQ23" s="238"/>
      <c r="SR23" s="238"/>
      <c r="SS23" s="238"/>
      <c r="ST23" s="238"/>
      <c r="SU23" s="238"/>
      <c r="SV23" s="238"/>
      <c r="SW23" s="238"/>
      <c r="SX23" s="238"/>
      <c r="SY23" s="238"/>
      <c r="SZ23" s="238"/>
      <c r="TA23" s="238"/>
      <c r="TB23" s="238"/>
      <c r="TC23" s="238"/>
      <c r="TD23" s="238"/>
      <c r="TE23" s="238"/>
      <c r="TF23" s="238"/>
      <c r="TG23" s="238"/>
      <c r="TH23" s="238"/>
      <c r="TI23" s="238"/>
      <c r="TJ23" s="238"/>
      <c r="TK23" s="238"/>
      <c r="TL23" s="238"/>
      <c r="TM23" s="238"/>
      <c r="TN23" s="238"/>
      <c r="TO23" s="238"/>
      <c r="TP23" s="238"/>
      <c r="TQ23" s="238"/>
      <c r="TR23" s="238"/>
      <c r="TS23" s="238"/>
      <c r="TT23" s="238"/>
      <c r="TU23" s="238"/>
      <c r="TV23" s="238"/>
      <c r="TW23" s="238"/>
      <c r="TX23" s="238"/>
      <c r="TY23" s="238"/>
      <c r="TZ23" s="238"/>
      <c r="UA23" s="238"/>
      <c r="UB23" s="238"/>
      <c r="UC23" s="238"/>
      <c r="UD23" s="238"/>
      <c r="UE23" s="238"/>
      <c r="UF23" s="238"/>
      <c r="UG23" s="238"/>
      <c r="UH23" s="238"/>
      <c r="UI23" s="238"/>
      <c r="UJ23" s="238"/>
      <c r="UK23" s="238"/>
      <c r="UL23" s="238"/>
      <c r="UM23" s="238"/>
      <c r="UN23" s="238"/>
      <c r="UO23" s="238"/>
      <c r="UP23" s="238"/>
      <c r="UQ23" s="238"/>
      <c r="UR23" s="238"/>
      <c r="US23" s="238"/>
      <c r="UT23" s="238"/>
      <c r="UU23" s="238"/>
      <c r="UV23" s="238"/>
      <c r="UW23" s="238"/>
      <c r="UX23" s="238"/>
      <c r="UY23" s="238"/>
      <c r="UZ23" s="238"/>
      <c r="VA23" s="238"/>
      <c r="VB23" s="238"/>
      <c r="VC23" s="238"/>
      <c r="VD23" s="238"/>
      <c r="VE23" s="238"/>
      <c r="VF23" s="238"/>
      <c r="VG23" s="238"/>
      <c r="VH23" s="238"/>
      <c r="VI23" s="238"/>
      <c r="VJ23" s="238"/>
      <c r="VK23" s="238"/>
      <c r="VL23" s="238"/>
      <c r="VM23" s="238"/>
      <c r="VN23" s="238"/>
      <c r="VO23" s="238"/>
      <c r="VP23" s="238"/>
      <c r="VQ23" s="238"/>
      <c r="VR23" s="238"/>
      <c r="VS23" s="238"/>
      <c r="VT23" s="238"/>
      <c r="VU23" s="238"/>
      <c r="VV23" s="238"/>
      <c r="VW23" s="238"/>
      <c r="VX23" s="238"/>
      <c r="VY23" s="238"/>
      <c r="VZ23" s="238"/>
      <c r="WA23" s="238"/>
      <c r="WB23" s="238"/>
      <c r="WC23" s="238"/>
      <c r="WD23" s="238"/>
      <c r="WE23" s="238"/>
      <c r="WF23" s="238"/>
      <c r="WG23" s="238"/>
      <c r="WH23" s="238"/>
      <c r="WI23" s="238"/>
      <c r="WJ23" s="238"/>
      <c r="WK23" s="238"/>
      <c r="WL23" s="238"/>
      <c r="WM23" s="238"/>
      <c r="WN23" s="238"/>
      <c r="WO23" s="238"/>
      <c r="WP23" s="238"/>
      <c r="WQ23" s="238"/>
      <c r="WR23" s="238"/>
      <c r="WS23" s="238"/>
      <c r="WT23" s="238"/>
      <c r="WU23" s="238"/>
      <c r="WV23" s="238"/>
      <c r="WW23" s="238"/>
      <c r="WX23" s="238"/>
      <c r="WY23" s="238"/>
      <c r="WZ23" s="238"/>
      <c r="XA23" s="238"/>
      <c r="XB23" s="238"/>
      <c r="XC23" s="238"/>
      <c r="XD23" s="238"/>
      <c r="XE23" s="238"/>
      <c r="XF23" s="238"/>
      <c r="XG23" s="238"/>
      <c r="XH23" s="238"/>
      <c r="XI23" s="238"/>
      <c r="XJ23" s="238"/>
      <c r="XK23" s="238"/>
      <c r="XL23" s="238"/>
      <c r="XM23" s="238"/>
      <c r="XN23" s="238"/>
      <c r="XO23" s="238"/>
      <c r="XP23" s="238"/>
      <c r="XQ23" s="238"/>
      <c r="XR23" s="238"/>
      <c r="XS23" s="238"/>
      <c r="XT23" s="238"/>
      <c r="XU23" s="238"/>
      <c r="XV23" s="238"/>
      <c r="XW23" s="238"/>
      <c r="XX23" s="238"/>
      <c r="XY23" s="238"/>
      <c r="XZ23" s="238"/>
      <c r="YA23" s="238"/>
      <c r="YB23" s="238"/>
      <c r="YC23" s="238"/>
      <c r="YD23" s="238"/>
      <c r="YE23" s="238"/>
      <c r="YF23" s="238"/>
      <c r="YG23" s="238"/>
      <c r="YH23" s="238"/>
      <c r="YI23" s="238"/>
      <c r="YJ23" s="238"/>
      <c r="YK23" s="238"/>
      <c r="YL23" s="238"/>
      <c r="YM23" s="238"/>
      <c r="YN23" s="238"/>
      <c r="YO23" s="238"/>
      <c r="YP23" s="238"/>
      <c r="YQ23" s="238"/>
      <c r="YR23" s="238"/>
      <c r="YS23" s="238"/>
      <c r="YT23" s="238"/>
      <c r="YU23" s="238"/>
      <c r="YV23" s="238"/>
      <c r="YW23" s="238"/>
      <c r="YX23" s="238"/>
      <c r="YY23" s="238"/>
      <c r="YZ23" s="238"/>
      <c r="ZA23" s="238"/>
      <c r="ZB23" s="238"/>
      <c r="ZC23" s="238"/>
      <c r="ZD23" s="238"/>
      <c r="ZE23" s="238"/>
      <c r="ZF23" s="238"/>
      <c r="ZG23" s="238"/>
      <c r="ZH23" s="238"/>
      <c r="ZI23" s="238"/>
      <c r="ZJ23" s="238"/>
      <c r="ZK23" s="238"/>
      <c r="ZL23" s="238"/>
      <c r="ZM23" s="238"/>
      <c r="ZN23" s="238"/>
      <c r="ZO23" s="238"/>
      <c r="ZP23" s="238"/>
      <c r="ZQ23" s="238"/>
      <c r="ZR23" s="238"/>
      <c r="ZS23" s="238"/>
      <c r="ZT23" s="238"/>
      <c r="ZU23" s="238"/>
      <c r="ZV23" s="238"/>
      <c r="ZW23" s="238"/>
      <c r="ZX23" s="238"/>
      <c r="ZY23" s="238"/>
      <c r="ZZ23" s="238"/>
      <c r="AAA23" s="238"/>
      <c r="AAB23" s="238"/>
      <c r="AAC23" s="238"/>
      <c r="AAD23" s="238"/>
      <c r="AAE23" s="238"/>
      <c r="AAF23" s="238"/>
      <c r="AAG23" s="238"/>
      <c r="AAH23" s="238"/>
      <c r="AAI23" s="238"/>
      <c r="AAJ23" s="238"/>
      <c r="AAK23" s="238"/>
      <c r="AAL23" s="238"/>
      <c r="AAM23" s="238"/>
      <c r="AAN23" s="238"/>
      <c r="AAO23" s="238"/>
      <c r="AAP23" s="238"/>
      <c r="AAQ23" s="238"/>
      <c r="AAR23" s="238"/>
      <c r="AAS23" s="238"/>
      <c r="AAT23" s="238"/>
      <c r="AAU23" s="238"/>
      <c r="AAV23" s="238"/>
      <c r="AAW23" s="238"/>
      <c r="AAX23" s="238"/>
      <c r="AAY23" s="238"/>
      <c r="AAZ23" s="238"/>
      <c r="ABA23" s="238"/>
      <c r="ABB23" s="238"/>
      <c r="ABC23" s="238"/>
      <c r="ABD23" s="238"/>
      <c r="ABE23" s="238"/>
      <c r="ABF23" s="238"/>
      <c r="ABG23" s="238"/>
      <c r="ABH23" s="238"/>
      <c r="ABI23" s="238"/>
      <c r="ABJ23" s="238"/>
      <c r="ABK23" s="238"/>
      <c r="ABL23" s="238"/>
      <c r="ABM23" s="238"/>
      <c r="ABN23" s="238"/>
      <c r="ABO23" s="238"/>
      <c r="ABP23" s="238"/>
      <c r="ABQ23" s="238"/>
      <c r="ABR23" s="238"/>
      <c r="ABS23" s="238"/>
      <c r="ABT23" s="238"/>
      <c r="ABU23" s="238"/>
      <c r="ABV23" s="238"/>
      <c r="ABW23" s="238"/>
      <c r="ABX23" s="238"/>
      <c r="ABY23" s="238"/>
      <c r="ABZ23" s="238"/>
      <c r="ACA23" s="238"/>
      <c r="ACB23" s="238"/>
      <c r="ACC23" s="238"/>
      <c r="ACD23" s="238"/>
      <c r="ACE23" s="238"/>
      <c r="ACF23" s="238"/>
      <c r="ACG23" s="238"/>
      <c r="ACH23" s="238"/>
      <c r="ACI23" s="238"/>
      <c r="ACJ23" s="238"/>
      <c r="ACK23" s="238"/>
      <c r="ACL23" s="238"/>
      <c r="ACM23" s="238"/>
      <c r="ACN23" s="238"/>
      <c r="ACO23" s="238"/>
      <c r="ACP23" s="238"/>
      <c r="ACQ23" s="238"/>
      <c r="ACR23" s="238"/>
      <c r="ACS23" s="238"/>
      <c r="ACT23" s="238"/>
      <c r="ACU23" s="238"/>
      <c r="ACV23" s="238"/>
      <c r="ACW23" s="238"/>
      <c r="ACX23" s="238"/>
      <c r="ACY23" s="238"/>
      <c r="ACZ23" s="238"/>
      <c r="ADA23" s="238"/>
      <c r="ADB23" s="238"/>
      <c r="ADC23" s="238"/>
      <c r="ADD23" s="238"/>
      <c r="ADE23" s="238"/>
      <c r="ADF23" s="238"/>
      <c r="ADG23" s="238"/>
      <c r="ADH23" s="238"/>
      <c r="ADI23" s="238"/>
      <c r="ADJ23" s="238"/>
      <c r="ADK23" s="238"/>
      <c r="ADL23" s="238"/>
      <c r="ADM23" s="238"/>
      <c r="ADN23" s="238"/>
      <c r="ADO23" s="238"/>
      <c r="ADP23" s="238"/>
      <c r="ADQ23" s="238"/>
      <c r="ADR23" s="238"/>
      <c r="ADS23" s="238"/>
      <c r="ADT23" s="238"/>
      <c r="ADU23" s="238"/>
      <c r="ADV23" s="238"/>
      <c r="ADW23" s="238"/>
      <c r="ADX23" s="238"/>
      <c r="ADY23" s="238"/>
      <c r="ADZ23" s="238"/>
      <c r="AEA23" s="238"/>
      <c r="AEB23" s="238"/>
      <c r="AEC23" s="238"/>
      <c r="AED23" s="238"/>
      <c r="AEE23" s="238"/>
      <c r="AEF23" s="238"/>
      <c r="AEG23" s="238"/>
      <c r="AEH23" s="238"/>
      <c r="AEI23" s="238"/>
      <c r="AEJ23" s="238"/>
      <c r="AEK23" s="238"/>
      <c r="AEL23" s="238"/>
      <c r="AEM23" s="238"/>
      <c r="AEN23" s="238"/>
      <c r="AEO23" s="238"/>
      <c r="AEP23" s="238"/>
      <c r="AEQ23" s="238"/>
      <c r="AER23" s="238"/>
      <c r="AES23" s="238"/>
      <c r="AET23" s="238"/>
      <c r="AEU23" s="238"/>
      <c r="AEV23" s="238"/>
      <c r="AEW23" s="238"/>
      <c r="AEX23" s="238"/>
      <c r="AEY23" s="238"/>
      <c r="AEZ23" s="238"/>
      <c r="AFA23" s="238"/>
      <c r="AFB23" s="238"/>
      <c r="AFC23" s="238"/>
      <c r="AFD23" s="238"/>
      <c r="AFE23" s="238"/>
      <c r="AFF23" s="238"/>
      <c r="AFG23" s="238"/>
      <c r="AFH23" s="238"/>
      <c r="AFI23" s="238"/>
      <c r="AFJ23" s="238"/>
      <c r="AFK23" s="238"/>
      <c r="AFL23" s="238"/>
      <c r="AFM23" s="238"/>
      <c r="AFN23" s="238"/>
      <c r="AFO23" s="238"/>
      <c r="AFP23" s="238"/>
      <c r="AFQ23" s="238"/>
      <c r="AFR23" s="238"/>
      <c r="AFS23" s="238"/>
      <c r="AFT23" s="238"/>
      <c r="AFU23" s="238"/>
      <c r="AFV23" s="238"/>
      <c r="AFW23" s="238"/>
      <c r="AFX23" s="238"/>
      <c r="AFY23" s="238"/>
      <c r="AFZ23" s="238"/>
      <c r="AGA23" s="238"/>
      <c r="AGB23" s="238"/>
      <c r="AGC23" s="238"/>
      <c r="AGD23" s="238"/>
      <c r="AGE23" s="238"/>
      <c r="AGF23" s="238"/>
      <c r="AGG23" s="238"/>
      <c r="AGH23" s="238"/>
      <c r="AGI23" s="238"/>
      <c r="AGJ23" s="238"/>
      <c r="AGK23" s="238"/>
      <c r="AGL23" s="238"/>
      <c r="AGM23" s="238"/>
      <c r="AGN23" s="238"/>
      <c r="AGO23" s="238"/>
      <c r="AGP23" s="238"/>
      <c r="AGQ23" s="238"/>
      <c r="AGR23" s="238"/>
      <c r="AGS23" s="238"/>
      <c r="AGT23" s="238"/>
      <c r="AGU23" s="238"/>
      <c r="AGV23" s="238"/>
      <c r="AGW23" s="238"/>
      <c r="AGX23" s="238"/>
      <c r="AGY23" s="238"/>
      <c r="AGZ23" s="238"/>
      <c r="AHA23" s="238"/>
      <c r="AHB23" s="238"/>
      <c r="AHC23" s="238"/>
      <c r="AHD23" s="238"/>
      <c r="AHE23" s="238"/>
      <c r="AHF23" s="238"/>
      <c r="AHG23" s="238"/>
      <c r="AHH23" s="238"/>
      <c r="AHI23" s="238"/>
      <c r="AHJ23" s="238"/>
      <c r="AHK23" s="238"/>
      <c r="AHL23" s="238"/>
      <c r="AHM23" s="238"/>
      <c r="AHN23" s="238"/>
      <c r="AHO23" s="238"/>
      <c r="AHP23" s="238"/>
      <c r="AHQ23" s="238"/>
      <c r="AHR23" s="238"/>
      <c r="AHS23" s="238"/>
      <c r="AHT23" s="238"/>
      <c r="AHU23" s="238"/>
      <c r="AHV23" s="238"/>
      <c r="AHW23" s="238"/>
      <c r="AHX23" s="238"/>
      <c r="AHY23" s="238"/>
      <c r="AHZ23" s="238"/>
      <c r="AIA23" s="238"/>
      <c r="AIB23" s="238"/>
      <c r="AIC23" s="238"/>
      <c r="AID23" s="238"/>
      <c r="AIE23" s="238"/>
      <c r="AIF23" s="238"/>
      <c r="AIG23" s="238"/>
      <c r="AIH23" s="238"/>
      <c r="AII23" s="238"/>
      <c r="AIJ23" s="238"/>
      <c r="AIK23" s="238"/>
      <c r="AIL23" s="238"/>
      <c r="AIM23" s="238"/>
      <c r="AIN23" s="238"/>
      <c r="AIO23" s="238"/>
      <c r="AIP23" s="238"/>
      <c r="AIQ23" s="238"/>
      <c r="AIR23" s="238"/>
      <c r="AIS23" s="238"/>
      <c r="AIT23" s="238"/>
      <c r="AIU23" s="238"/>
      <c r="AIV23" s="238"/>
      <c r="AIW23" s="238"/>
      <c r="AIX23" s="238"/>
      <c r="AIY23" s="238"/>
      <c r="AIZ23" s="238"/>
      <c r="AJA23" s="238"/>
      <c r="AJB23" s="238"/>
      <c r="AJC23" s="238"/>
      <c r="AJD23" s="238"/>
      <c r="AJE23" s="238"/>
      <c r="AJF23" s="238"/>
      <c r="AJG23" s="238"/>
      <c r="AJH23" s="238"/>
      <c r="AJI23" s="238"/>
      <c r="AJJ23" s="238"/>
      <c r="AJK23" s="238"/>
      <c r="AJL23" s="238"/>
      <c r="AJM23" s="238"/>
      <c r="AJN23" s="238"/>
      <c r="AJO23" s="238"/>
      <c r="AJP23" s="238"/>
      <c r="AJQ23" s="238"/>
      <c r="AJR23" s="238"/>
      <c r="AJS23" s="238"/>
      <c r="AJT23" s="238"/>
      <c r="AJU23" s="238"/>
      <c r="AJV23" s="238"/>
      <c r="AJW23" s="238"/>
      <c r="AJX23" s="238"/>
      <c r="AJY23" s="238"/>
      <c r="AJZ23" s="238"/>
      <c r="AKA23" s="238"/>
      <c r="AKB23" s="238"/>
      <c r="AKC23" s="238"/>
      <c r="AKD23" s="238"/>
      <c r="AKE23" s="238"/>
      <c r="AKF23" s="238"/>
      <c r="AKG23" s="238"/>
      <c r="AKH23" s="238"/>
      <c r="AKI23" s="238"/>
      <c r="AKJ23" s="238"/>
      <c r="AKK23" s="238"/>
      <c r="AKL23" s="238"/>
      <c r="AKM23" s="238"/>
      <c r="AKN23" s="238"/>
      <c r="AKO23" s="238"/>
      <c r="AKP23" s="238"/>
    </row>
    <row r="24" spans="1:978" ht="25.5" x14ac:dyDescent="0.25">
      <c r="A24" s="310"/>
      <c r="B24" s="310"/>
      <c r="C24" s="244"/>
      <c r="D24" s="313"/>
      <c r="E24" s="293"/>
      <c r="F24" s="16">
        <v>540057</v>
      </c>
      <c r="G24" s="21" t="s">
        <v>139</v>
      </c>
      <c r="H24" s="21" t="s">
        <v>330</v>
      </c>
      <c r="I24" s="244"/>
      <c r="J24" s="91">
        <v>45</v>
      </c>
      <c r="K24" s="293"/>
      <c r="L24" s="287"/>
      <c r="M24" s="244"/>
      <c r="N24" s="16">
        <v>114</v>
      </c>
      <c r="O24" s="16">
        <v>73</v>
      </c>
      <c r="P24" s="16">
        <v>57</v>
      </c>
      <c r="Q24" s="16">
        <v>47</v>
      </c>
      <c r="R24" s="16">
        <v>60</v>
      </c>
      <c r="S24" s="16">
        <v>125</v>
      </c>
      <c r="T24" s="16">
        <v>350</v>
      </c>
      <c r="U24" s="16">
        <v>605</v>
      </c>
      <c r="V24" s="16">
        <v>683</v>
      </c>
      <c r="W24" s="16">
        <v>788</v>
      </c>
      <c r="X24" s="16">
        <v>816</v>
      </c>
      <c r="Y24" s="16">
        <v>895</v>
      </c>
      <c r="Z24" s="16">
        <v>1037</v>
      </c>
      <c r="AA24" s="16">
        <v>1005</v>
      </c>
      <c r="AB24" s="16">
        <v>1037</v>
      </c>
      <c r="AC24" s="16">
        <v>1098</v>
      </c>
      <c r="AD24" s="16">
        <v>1069</v>
      </c>
      <c r="AE24" s="16">
        <v>1065</v>
      </c>
      <c r="AF24" s="16">
        <v>949</v>
      </c>
      <c r="AG24" s="16">
        <v>784</v>
      </c>
      <c r="AH24" s="16">
        <v>625</v>
      </c>
      <c r="AI24" s="16">
        <v>474</v>
      </c>
      <c r="AJ24" s="16">
        <v>295</v>
      </c>
      <c r="AK24" s="16">
        <v>191</v>
      </c>
      <c r="AL24" s="16">
        <v>13538</v>
      </c>
      <c r="AM24" s="293"/>
      <c r="AN24" s="265"/>
      <c r="AO24" s="265"/>
      <c r="AP24" s="265"/>
      <c r="AQ24" s="265"/>
      <c r="AR24" s="265"/>
      <c r="AS24" s="265"/>
      <c r="AT24" s="265"/>
      <c r="AU24" s="265"/>
      <c r="AV24" s="265"/>
      <c r="AW24" s="265"/>
      <c r="AX24" s="265"/>
      <c r="AY24" s="265"/>
      <c r="AZ24" s="265"/>
      <c r="BA24" s="265"/>
      <c r="BB24" s="265"/>
      <c r="BC24" s="265"/>
      <c r="BD24" s="265"/>
      <c r="BE24" s="265"/>
      <c r="BF24" s="265"/>
      <c r="BG24" s="265"/>
      <c r="BH24" s="265"/>
      <c r="BI24" s="265"/>
      <c r="BJ24" s="265"/>
      <c r="BK24" s="265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244"/>
      <c r="CN24" s="244"/>
      <c r="CO24" s="244"/>
      <c r="CP24" s="244"/>
      <c r="CQ24" s="244"/>
      <c r="CR24" s="244"/>
      <c r="CS24" s="244"/>
      <c r="CT24" s="244"/>
      <c r="CU24" s="244"/>
      <c r="CV24" s="244"/>
      <c r="CW24" s="244"/>
      <c r="CX24" s="244"/>
      <c r="CY24" s="244"/>
      <c r="CZ24" s="244"/>
      <c r="DA24" s="244"/>
      <c r="DB24" s="244"/>
      <c r="DC24" s="244"/>
      <c r="DD24" s="244"/>
      <c r="DE24" s="244"/>
      <c r="DF24" s="244"/>
      <c r="DG24" s="244"/>
      <c r="DH24" s="244"/>
      <c r="DI24" s="244"/>
      <c r="DJ24" s="244"/>
      <c r="DK24" s="244"/>
      <c r="DL24" s="244"/>
      <c r="DM24" s="244"/>
      <c r="DN24" s="244"/>
      <c r="DO24" s="244"/>
      <c r="DP24" s="244"/>
      <c r="DQ24" s="244"/>
      <c r="DR24" s="244"/>
      <c r="DS24" s="244"/>
      <c r="DT24" s="244"/>
      <c r="DU24" s="244"/>
      <c r="DV24" s="244"/>
      <c r="DW24" s="244"/>
      <c r="DX24" s="244"/>
      <c r="DY24" s="244"/>
      <c r="DZ24" s="244"/>
      <c r="EA24" s="244"/>
      <c r="EB24" s="244"/>
      <c r="EC24" s="244"/>
      <c r="ED24" s="244"/>
      <c r="EE24" s="253"/>
      <c r="EF24" s="238"/>
      <c r="EG24" s="238"/>
      <c r="EH24" s="238"/>
      <c r="EI24" s="238"/>
      <c r="EJ24" s="238"/>
      <c r="EK24" s="238"/>
      <c r="EL24" s="238"/>
      <c r="EM24" s="238"/>
      <c r="EN24" s="238"/>
      <c r="EO24" s="238"/>
      <c r="EP24" s="238"/>
      <c r="EQ24" s="238"/>
      <c r="ER24" s="238"/>
      <c r="ES24" s="238"/>
      <c r="ET24" s="238"/>
      <c r="EU24" s="238"/>
      <c r="EV24" s="238"/>
      <c r="EW24" s="238"/>
      <c r="EX24" s="238"/>
      <c r="EY24" s="238"/>
      <c r="EZ24" s="238"/>
      <c r="FA24" s="238"/>
      <c r="FB24" s="238"/>
      <c r="FC24" s="238"/>
      <c r="FD24" s="238"/>
      <c r="FE24" s="238"/>
      <c r="FF24" s="238"/>
      <c r="FG24" s="238"/>
      <c r="FH24" s="238"/>
      <c r="FI24" s="238"/>
      <c r="FJ24" s="238"/>
      <c r="FK24" s="238"/>
      <c r="FL24" s="238"/>
      <c r="FM24" s="238"/>
      <c r="FN24" s="238"/>
      <c r="FO24" s="238"/>
      <c r="FP24" s="238"/>
      <c r="FQ24" s="238"/>
      <c r="FR24" s="238"/>
      <c r="FS24" s="238"/>
      <c r="FT24" s="238"/>
      <c r="FU24" s="238"/>
      <c r="FV24" s="238"/>
      <c r="FW24" s="238"/>
      <c r="FX24" s="238"/>
      <c r="FY24" s="238"/>
      <c r="FZ24" s="238"/>
      <c r="GA24" s="238"/>
      <c r="GB24" s="238"/>
      <c r="GC24" s="238"/>
      <c r="GD24" s="238"/>
      <c r="GE24" s="238"/>
      <c r="GF24" s="238"/>
      <c r="GG24" s="238"/>
      <c r="GH24" s="238"/>
      <c r="GI24" s="238"/>
      <c r="GJ24" s="238"/>
      <c r="GK24" s="238"/>
      <c r="GL24" s="238"/>
      <c r="GM24" s="238"/>
      <c r="GN24" s="238"/>
      <c r="GO24" s="238"/>
      <c r="GP24" s="238"/>
      <c r="GQ24" s="238"/>
      <c r="GR24" s="238"/>
      <c r="GS24" s="238"/>
      <c r="GT24" s="238"/>
      <c r="GU24" s="238"/>
      <c r="GV24" s="238"/>
      <c r="GW24" s="238"/>
      <c r="GX24" s="238"/>
      <c r="GY24" s="238"/>
      <c r="GZ24" s="238"/>
      <c r="HA24" s="238"/>
      <c r="HB24" s="238"/>
      <c r="HC24" s="238"/>
      <c r="HD24" s="238"/>
      <c r="HE24" s="238"/>
      <c r="HF24" s="238"/>
      <c r="HG24" s="238"/>
      <c r="HH24" s="238"/>
      <c r="HI24" s="238"/>
      <c r="HJ24" s="238"/>
      <c r="HK24" s="238"/>
      <c r="HL24" s="238"/>
      <c r="HM24" s="238"/>
      <c r="HN24" s="238"/>
      <c r="HO24" s="238"/>
      <c r="HP24" s="238"/>
      <c r="HQ24" s="238"/>
      <c r="HR24" s="238"/>
      <c r="HS24" s="238"/>
      <c r="HT24" s="238"/>
      <c r="HU24" s="238"/>
      <c r="HV24" s="238"/>
      <c r="HW24" s="238"/>
      <c r="HX24" s="238"/>
      <c r="HY24" s="238"/>
      <c r="HZ24" s="238"/>
      <c r="IA24" s="238"/>
      <c r="IB24" s="238"/>
      <c r="IC24" s="238"/>
      <c r="ID24" s="238"/>
      <c r="IE24" s="238"/>
      <c r="IF24" s="238"/>
      <c r="IG24" s="238"/>
      <c r="IH24" s="238"/>
      <c r="II24" s="238"/>
      <c r="IJ24" s="238"/>
      <c r="IK24" s="238"/>
      <c r="IL24" s="238"/>
      <c r="IM24" s="238"/>
      <c r="IN24" s="238"/>
      <c r="IO24" s="238"/>
      <c r="IP24" s="238"/>
      <c r="IQ24" s="238"/>
      <c r="IR24" s="238"/>
      <c r="IS24" s="238"/>
      <c r="IT24" s="238"/>
      <c r="IU24" s="238"/>
      <c r="IV24" s="238"/>
      <c r="IW24" s="238"/>
      <c r="IX24" s="238"/>
      <c r="IY24" s="238"/>
      <c r="IZ24" s="238"/>
      <c r="JA24" s="238"/>
      <c r="JB24" s="238"/>
      <c r="JC24" s="238"/>
      <c r="JD24" s="238"/>
      <c r="JE24" s="238"/>
      <c r="JF24" s="238"/>
      <c r="JG24" s="238"/>
      <c r="JH24" s="238"/>
      <c r="JI24" s="238"/>
      <c r="JJ24" s="238"/>
      <c r="JK24" s="238"/>
      <c r="JL24" s="238"/>
      <c r="JM24" s="238"/>
      <c r="JN24" s="238"/>
      <c r="JO24" s="238"/>
      <c r="JP24" s="238"/>
      <c r="JQ24" s="238"/>
      <c r="JR24" s="238"/>
      <c r="JS24" s="238"/>
      <c r="JT24" s="238"/>
      <c r="JU24" s="238"/>
      <c r="JV24" s="238"/>
      <c r="JW24" s="238"/>
      <c r="JX24" s="238"/>
      <c r="JY24" s="238"/>
      <c r="JZ24" s="238"/>
      <c r="KA24" s="238"/>
      <c r="KB24" s="238"/>
      <c r="KC24" s="238"/>
      <c r="KD24" s="238"/>
      <c r="KE24" s="238"/>
      <c r="KF24" s="238"/>
      <c r="KG24" s="238"/>
      <c r="KH24" s="238"/>
      <c r="KI24" s="238"/>
      <c r="KJ24" s="238"/>
      <c r="KK24" s="238"/>
      <c r="KL24" s="238"/>
      <c r="KM24" s="238"/>
      <c r="KN24" s="238"/>
      <c r="KO24" s="238"/>
      <c r="KP24" s="238"/>
      <c r="KQ24" s="238"/>
      <c r="KR24" s="238"/>
      <c r="KS24" s="238"/>
      <c r="KT24" s="238"/>
      <c r="KU24" s="238"/>
      <c r="KV24" s="238"/>
      <c r="KW24" s="238"/>
      <c r="KX24" s="238"/>
      <c r="KY24" s="238"/>
      <c r="KZ24" s="238"/>
      <c r="LA24" s="238"/>
      <c r="LB24" s="238"/>
      <c r="LC24" s="238"/>
      <c r="LD24" s="238"/>
      <c r="LE24" s="238"/>
      <c r="LF24" s="238"/>
      <c r="LG24" s="238"/>
      <c r="LH24" s="238"/>
      <c r="LI24" s="238"/>
      <c r="LJ24" s="238"/>
      <c r="LK24" s="238"/>
      <c r="LL24" s="238"/>
      <c r="LM24" s="238"/>
      <c r="LN24" s="238"/>
      <c r="LO24" s="238"/>
      <c r="LP24" s="238"/>
      <c r="LQ24" s="238"/>
      <c r="LR24" s="238"/>
      <c r="LS24" s="238"/>
      <c r="LT24" s="238"/>
      <c r="LU24" s="238"/>
      <c r="LV24" s="238"/>
      <c r="LW24" s="238"/>
      <c r="LX24" s="238"/>
      <c r="LY24" s="238"/>
      <c r="LZ24" s="238"/>
      <c r="MA24" s="238"/>
      <c r="MB24" s="238"/>
      <c r="MC24" s="238"/>
      <c r="MD24" s="238"/>
      <c r="ME24" s="238"/>
      <c r="MF24" s="238"/>
      <c r="MG24" s="238"/>
      <c r="MH24" s="238"/>
      <c r="MI24" s="238"/>
      <c r="MJ24" s="238"/>
      <c r="MK24" s="238"/>
      <c r="ML24" s="238"/>
      <c r="MM24" s="238"/>
      <c r="MN24" s="238"/>
      <c r="MO24" s="238"/>
      <c r="MP24" s="238"/>
      <c r="MQ24" s="238"/>
      <c r="MR24" s="238"/>
      <c r="MS24" s="238"/>
      <c r="MT24" s="238"/>
      <c r="MU24" s="238"/>
      <c r="MV24" s="238"/>
      <c r="MW24" s="238"/>
      <c r="MX24" s="238"/>
      <c r="MY24" s="238"/>
      <c r="MZ24" s="238"/>
      <c r="NA24" s="238"/>
      <c r="NB24" s="238"/>
      <c r="NC24" s="238"/>
      <c r="ND24" s="238"/>
      <c r="NE24" s="238"/>
      <c r="NF24" s="238"/>
      <c r="NG24" s="238"/>
      <c r="NH24" s="238"/>
      <c r="NI24" s="238"/>
      <c r="NJ24" s="238"/>
      <c r="NK24" s="238"/>
      <c r="NL24" s="238"/>
      <c r="NM24" s="238"/>
      <c r="NN24" s="238"/>
      <c r="NO24" s="238"/>
      <c r="NP24" s="238"/>
      <c r="NQ24" s="238"/>
      <c r="NR24" s="238"/>
      <c r="NS24" s="238"/>
      <c r="NT24" s="238"/>
      <c r="NU24" s="238"/>
      <c r="NV24" s="238"/>
      <c r="NW24" s="238"/>
      <c r="NX24" s="238"/>
      <c r="NY24" s="238"/>
      <c r="NZ24" s="238"/>
      <c r="OA24" s="238"/>
      <c r="OB24" s="238"/>
      <c r="OC24" s="238"/>
      <c r="OD24" s="238"/>
      <c r="OE24" s="238"/>
      <c r="OF24" s="238"/>
      <c r="OG24" s="238"/>
      <c r="OH24" s="238"/>
      <c r="OI24" s="238"/>
      <c r="OJ24" s="238"/>
      <c r="OK24" s="238"/>
      <c r="OL24" s="238"/>
      <c r="OM24" s="238"/>
      <c r="ON24" s="238"/>
      <c r="OO24" s="238"/>
      <c r="OP24" s="238"/>
      <c r="OQ24" s="238"/>
      <c r="OR24" s="238"/>
      <c r="OS24" s="238"/>
      <c r="OT24" s="238"/>
      <c r="OU24" s="238"/>
      <c r="OV24" s="238"/>
      <c r="OW24" s="238"/>
      <c r="OX24" s="238"/>
      <c r="OY24" s="238"/>
      <c r="OZ24" s="238"/>
      <c r="PA24" s="238"/>
      <c r="PB24" s="238"/>
      <c r="PC24" s="238"/>
      <c r="PD24" s="238"/>
      <c r="PE24" s="238"/>
      <c r="PF24" s="238"/>
      <c r="PG24" s="238"/>
      <c r="PH24" s="238"/>
      <c r="PI24" s="238"/>
      <c r="PJ24" s="238"/>
      <c r="PK24" s="238"/>
      <c r="PL24" s="238"/>
      <c r="PM24" s="238"/>
      <c r="PN24" s="238"/>
      <c r="PO24" s="238"/>
      <c r="PP24" s="238"/>
      <c r="PQ24" s="238"/>
      <c r="PR24" s="238"/>
      <c r="PS24" s="238"/>
      <c r="PT24" s="238"/>
      <c r="PU24" s="238"/>
      <c r="PV24" s="238"/>
      <c r="PW24" s="238"/>
      <c r="PX24" s="238"/>
      <c r="PY24" s="238"/>
      <c r="PZ24" s="238"/>
      <c r="QA24" s="238"/>
      <c r="QB24" s="238"/>
      <c r="QC24" s="238"/>
      <c r="QD24" s="238"/>
      <c r="QE24" s="238"/>
      <c r="QF24" s="238"/>
      <c r="QG24" s="238"/>
      <c r="QH24" s="238"/>
      <c r="QI24" s="238"/>
      <c r="QJ24" s="238"/>
      <c r="QK24" s="238"/>
      <c r="QL24" s="238"/>
      <c r="QM24" s="238"/>
      <c r="QN24" s="238"/>
      <c r="QO24" s="238"/>
      <c r="QP24" s="238"/>
      <c r="QQ24" s="238"/>
      <c r="QR24" s="238"/>
      <c r="QS24" s="238"/>
      <c r="QT24" s="238"/>
      <c r="QU24" s="238"/>
      <c r="QV24" s="238"/>
      <c r="QW24" s="238"/>
      <c r="QX24" s="238"/>
      <c r="QY24" s="238"/>
      <c r="QZ24" s="238"/>
      <c r="RA24" s="238"/>
      <c r="RB24" s="238"/>
      <c r="RC24" s="238"/>
      <c r="RD24" s="238"/>
      <c r="RE24" s="238"/>
      <c r="RF24" s="238"/>
      <c r="RG24" s="238"/>
      <c r="RH24" s="238"/>
      <c r="RI24" s="238"/>
      <c r="RJ24" s="238"/>
      <c r="RK24" s="238"/>
      <c r="RL24" s="238"/>
      <c r="RM24" s="238"/>
      <c r="RN24" s="238"/>
      <c r="RO24" s="238"/>
      <c r="RP24" s="238"/>
      <c r="RQ24" s="238"/>
      <c r="RR24" s="238"/>
      <c r="RS24" s="238"/>
      <c r="RT24" s="238"/>
      <c r="RU24" s="238"/>
      <c r="RV24" s="238"/>
      <c r="RW24" s="238"/>
      <c r="RX24" s="238"/>
      <c r="RY24" s="238"/>
      <c r="RZ24" s="238"/>
      <c r="SA24" s="238"/>
      <c r="SB24" s="238"/>
      <c r="SC24" s="238"/>
      <c r="SD24" s="238"/>
      <c r="SE24" s="238"/>
      <c r="SF24" s="238"/>
      <c r="SG24" s="238"/>
      <c r="SH24" s="238"/>
      <c r="SI24" s="238"/>
      <c r="SJ24" s="238"/>
      <c r="SK24" s="238"/>
      <c r="SL24" s="238"/>
      <c r="SM24" s="238"/>
      <c r="SN24" s="238"/>
      <c r="SO24" s="238"/>
      <c r="SP24" s="238"/>
      <c r="SQ24" s="238"/>
      <c r="SR24" s="238"/>
      <c r="SS24" s="238"/>
      <c r="ST24" s="238"/>
      <c r="SU24" s="238"/>
      <c r="SV24" s="238"/>
      <c r="SW24" s="238"/>
      <c r="SX24" s="238"/>
      <c r="SY24" s="238"/>
      <c r="SZ24" s="238"/>
      <c r="TA24" s="238"/>
      <c r="TB24" s="238"/>
      <c r="TC24" s="238"/>
      <c r="TD24" s="238"/>
      <c r="TE24" s="238"/>
      <c r="TF24" s="238"/>
      <c r="TG24" s="238"/>
      <c r="TH24" s="238"/>
      <c r="TI24" s="238"/>
      <c r="TJ24" s="238"/>
      <c r="TK24" s="238"/>
      <c r="TL24" s="238"/>
      <c r="TM24" s="238"/>
      <c r="TN24" s="238"/>
      <c r="TO24" s="238"/>
      <c r="TP24" s="238"/>
      <c r="TQ24" s="238"/>
      <c r="TR24" s="238"/>
      <c r="TS24" s="238"/>
      <c r="TT24" s="238"/>
      <c r="TU24" s="238"/>
      <c r="TV24" s="238"/>
      <c r="TW24" s="238"/>
      <c r="TX24" s="238"/>
      <c r="TY24" s="238"/>
      <c r="TZ24" s="238"/>
      <c r="UA24" s="238"/>
      <c r="UB24" s="238"/>
      <c r="UC24" s="238"/>
      <c r="UD24" s="238"/>
      <c r="UE24" s="238"/>
      <c r="UF24" s="238"/>
      <c r="UG24" s="238"/>
      <c r="UH24" s="238"/>
      <c r="UI24" s="238"/>
      <c r="UJ24" s="238"/>
      <c r="UK24" s="238"/>
      <c r="UL24" s="238"/>
      <c r="UM24" s="238"/>
      <c r="UN24" s="238"/>
      <c r="UO24" s="238"/>
      <c r="UP24" s="238"/>
      <c r="UQ24" s="238"/>
      <c r="UR24" s="238"/>
      <c r="US24" s="238"/>
      <c r="UT24" s="238"/>
      <c r="UU24" s="238"/>
      <c r="UV24" s="238"/>
      <c r="UW24" s="238"/>
      <c r="UX24" s="238"/>
      <c r="UY24" s="238"/>
      <c r="UZ24" s="238"/>
      <c r="VA24" s="238"/>
      <c r="VB24" s="238"/>
      <c r="VC24" s="238"/>
      <c r="VD24" s="238"/>
      <c r="VE24" s="238"/>
      <c r="VF24" s="238"/>
      <c r="VG24" s="238"/>
      <c r="VH24" s="238"/>
      <c r="VI24" s="238"/>
      <c r="VJ24" s="238"/>
      <c r="VK24" s="238"/>
      <c r="VL24" s="238"/>
      <c r="VM24" s="238"/>
      <c r="VN24" s="238"/>
      <c r="VO24" s="238"/>
      <c r="VP24" s="238"/>
      <c r="VQ24" s="238"/>
      <c r="VR24" s="238"/>
      <c r="VS24" s="238"/>
      <c r="VT24" s="238"/>
      <c r="VU24" s="238"/>
      <c r="VV24" s="238"/>
      <c r="VW24" s="238"/>
      <c r="VX24" s="238"/>
      <c r="VY24" s="238"/>
      <c r="VZ24" s="238"/>
      <c r="WA24" s="238"/>
      <c r="WB24" s="238"/>
      <c r="WC24" s="238"/>
      <c r="WD24" s="238"/>
      <c r="WE24" s="238"/>
      <c r="WF24" s="238"/>
      <c r="WG24" s="238"/>
      <c r="WH24" s="238"/>
      <c r="WI24" s="238"/>
      <c r="WJ24" s="238"/>
      <c r="WK24" s="238"/>
      <c r="WL24" s="238"/>
      <c r="WM24" s="238"/>
      <c r="WN24" s="238"/>
      <c r="WO24" s="238"/>
      <c r="WP24" s="238"/>
      <c r="WQ24" s="238"/>
      <c r="WR24" s="238"/>
      <c r="WS24" s="238"/>
      <c r="WT24" s="238"/>
      <c r="WU24" s="238"/>
      <c r="WV24" s="238"/>
      <c r="WW24" s="238"/>
      <c r="WX24" s="238"/>
      <c r="WY24" s="238"/>
      <c r="WZ24" s="238"/>
      <c r="XA24" s="238"/>
      <c r="XB24" s="238"/>
      <c r="XC24" s="238"/>
      <c r="XD24" s="238"/>
      <c r="XE24" s="238"/>
      <c r="XF24" s="238"/>
      <c r="XG24" s="238"/>
      <c r="XH24" s="238"/>
      <c r="XI24" s="238"/>
      <c r="XJ24" s="238"/>
      <c r="XK24" s="238"/>
      <c r="XL24" s="238"/>
      <c r="XM24" s="238"/>
      <c r="XN24" s="238"/>
      <c r="XO24" s="238"/>
      <c r="XP24" s="238"/>
      <c r="XQ24" s="238"/>
      <c r="XR24" s="238"/>
      <c r="XS24" s="238"/>
      <c r="XT24" s="238"/>
      <c r="XU24" s="238"/>
      <c r="XV24" s="238"/>
      <c r="XW24" s="238"/>
      <c r="XX24" s="238"/>
      <c r="XY24" s="238"/>
      <c r="XZ24" s="238"/>
      <c r="YA24" s="238"/>
      <c r="YB24" s="238"/>
      <c r="YC24" s="238"/>
      <c r="YD24" s="238"/>
      <c r="YE24" s="238"/>
      <c r="YF24" s="238"/>
      <c r="YG24" s="238"/>
      <c r="YH24" s="238"/>
      <c r="YI24" s="238"/>
      <c r="YJ24" s="238"/>
      <c r="YK24" s="238"/>
      <c r="YL24" s="238"/>
      <c r="YM24" s="238"/>
      <c r="YN24" s="238"/>
      <c r="YO24" s="238"/>
      <c r="YP24" s="238"/>
      <c r="YQ24" s="238"/>
      <c r="YR24" s="238"/>
      <c r="YS24" s="238"/>
      <c r="YT24" s="238"/>
      <c r="YU24" s="238"/>
      <c r="YV24" s="238"/>
      <c r="YW24" s="238"/>
      <c r="YX24" s="238"/>
      <c r="YY24" s="238"/>
      <c r="YZ24" s="238"/>
      <c r="ZA24" s="238"/>
      <c r="ZB24" s="238"/>
      <c r="ZC24" s="238"/>
      <c r="ZD24" s="238"/>
      <c r="ZE24" s="238"/>
      <c r="ZF24" s="238"/>
      <c r="ZG24" s="238"/>
      <c r="ZH24" s="238"/>
      <c r="ZI24" s="238"/>
      <c r="ZJ24" s="238"/>
      <c r="ZK24" s="238"/>
      <c r="ZL24" s="238"/>
      <c r="ZM24" s="238"/>
      <c r="ZN24" s="238"/>
      <c r="ZO24" s="238"/>
      <c r="ZP24" s="238"/>
      <c r="ZQ24" s="238"/>
      <c r="ZR24" s="238"/>
      <c r="ZS24" s="238"/>
      <c r="ZT24" s="238"/>
      <c r="ZU24" s="238"/>
      <c r="ZV24" s="238"/>
      <c r="ZW24" s="238"/>
      <c r="ZX24" s="238"/>
      <c r="ZY24" s="238"/>
      <c r="ZZ24" s="238"/>
      <c r="AAA24" s="238"/>
      <c r="AAB24" s="238"/>
      <c r="AAC24" s="238"/>
      <c r="AAD24" s="238"/>
      <c r="AAE24" s="238"/>
      <c r="AAF24" s="238"/>
      <c r="AAG24" s="238"/>
      <c r="AAH24" s="238"/>
      <c r="AAI24" s="238"/>
      <c r="AAJ24" s="238"/>
      <c r="AAK24" s="238"/>
      <c r="AAL24" s="238"/>
      <c r="AAM24" s="238"/>
      <c r="AAN24" s="238"/>
      <c r="AAO24" s="238"/>
      <c r="AAP24" s="238"/>
      <c r="AAQ24" s="238"/>
      <c r="AAR24" s="238"/>
      <c r="AAS24" s="238"/>
      <c r="AAT24" s="238"/>
      <c r="AAU24" s="238"/>
      <c r="AAV24" s="238"/>
      <c r="AAW24" s="238"/>
      <c r="AAX24" s="238"/>
      <c r="AAY24" s="238"/>
      <c r="AAZ24" s="238"/>
      <c r="ABA24" s="238"/>
      <c r="ABB24" s="238"/>
      <c r="ABC24" s="238"/>
      <c r="ABD24" s="238"/>
      <c r="ABE24" s="238"/>
      <c r="ABF24" s="238"/>
      <c r="ABG24" s="238"/>
      <c r="ABH24" s="238"/>
      <c r="ABI24" s="238"/>
      <c r="ABJ24" s="238"/>
      <c r="ABK24" s="238"/>
      <c r="ABL24" s="238"/>
      <c r="ABM24" s="238"/>
      <c r="ABN24" s="238"/>
      <c r="ABO24" s="238"/>
      <c r="ABP24" s="238"/>
      <c r="ABQ24" s="238"/>
      <c r="ABR24" s="238"/>
      <c r="ABS24" s="238"/>
      <c r="ABT24" s="238"/>
      <c r="ABU24" s="238"/>
      <c r="ABV24" s="238"/>
      <c r="ABW24" s="238"/>
      <c r="ABX24" s="238"/>
      <c r="ABY24" s="238"/>
      <c r="ABZ24" s="238"/>
      <c r="ACA24" s="238"/>
      <c r="ACB24" s="238"/>
      <c r="ACC24" s="238"/>
      <c r="ACD24" s="238"/>
      <c r="ACE24" s="238"/>
      <c r="ACF24" s="238"/>
      <c r="ACG24" s="238"/>
      <c r="ACH24" s="238"/>
      <c r="ACI24" s="238"/>
      <c r="ACJ24" s="238"/>
      <c r="ACK24" s="238"/>
      <c r="ACL24" s="238"/>
      <c r="ACM24" s="238"/>
      <c r="ACN24" s="238"/>
      <c r="ACO24" s="238"/>
      <c r="ACP24" s="238"/>
      <c r="ACQ24" s="238"/>
      <c r="ACR24" s="238"/>
      <c r="ACS24" s="238"/>
      <c r="ACT24" s="238"/>
      <c r="ACU24" s="238"/>
      <c r="ACV24" s="238"/>
      <c r="ACW24" s="238"/>
      <c r="ACX24" s="238"/>
      <c r="ACY24" s="238"/>
      <c r="ACZ24" s="238"/>
      <c r="ADA24" s="238"/>
      <c r="ADB24" s="238"/>
      <c r="ADC24" s="238"/>
      <c r="ADD24" s="238"/>
      <c r="ADE24" s="238"/>
      <c r="ADF24" s="238"/>
      <c r="ADG24" s="238"/>
      <c r="ADH24" s="238"/>
      <c r="ADI24" s="238"/>
      <c r="ADJ24" s="238"/>
      <c r="ADK24" s="238"/>
      <c r="ADL24" s="238"/>
      <c r="ADM24" s="238"/>
      <c r="ADN24" s="238"/>
      <c r="ADO24" s="238"/>
      <c r="ADP24" s="238"/>
      <c r="ADQ24" s="238"/>
      <c r="ADR24" s="238"/>
      <c r="ADS24" s="238"/>
      <c r="ADT24" s="238"/>
      <c r="ADU24" s="238"/>
      <c r="ADV24" s="238"/>
      <c r="ADW24" s="238"/>
      <c r="ADX24" s="238"/>
      <c r="ADY24" s="238"/>
      <c r="ADZ24" s="238"/>
      <c r="AEA24" s="238"/>
      <c r="AEB24" s="238"/>
      <c r="AEC24" s="238"/>
      <c r="AED24" s="238"/>
      <c r="AEE24" s="238"/>
      <c r="AEF24" s="238"/>
      <c r="AEG24" s="238"/>
      <c r="AEH24" s="238"/>
      <c r="AEI24" s="238"/>
      <c r="AEJ24" s="238"/>
      <c r="AEK24" s="238"/>
      <c r="AEL24" s="238"/>
      <c r="AEM24" s="238"/>
      <c r="AEN24" s="238"/>
      <c r="AEO24" s="238"/>
      <c r="AEP24" s="238"/>
      <c r="AEQ24" s="238"/>
      <c r="AER24" s="238"/>
      <c r="AES24" s="238"/>
      <c r="AET24" s="238"/>
      <c r="AEU24" s="238"/>
      <c r="AEV24" s="238"/>
      <c r="AEW24" s="238"/>
      <c r="AEX24" s="238"/>
      <c r="AEY24" s="238"/>
      <c r="AEZ24" s="238"/>
      <c r="AFA24" s="238"/>
      <c r="AFB24" s="238"/>
      <c r="AFC24" s="238"/>
      <c r="AFD24" s="238"/>
      <c r="AFE24" s="238"/>
      <c r="AFF24" s="238"/>
      <c r="AFG24" s="238"/>
      <c r="AFH24" s="238"/>
      <c r="AFI24" s="238"/>
      <c r="AFJ24" s="238"/>
      <c r="AFK24" s="238"/>
      <c r="AFL24" s="238"/>
      <c r="AFM24" s="238"/>
      <c r="AFN24" s="238"/>
      <c r="AFO24" s="238"/>
      <c r="AFP24" s="238"/>
      <c r="AFQ24" s="238"/>
      <c r="AFR24" s="238"/>
      <c r="AFS24" s="238"/>
      <c r="AFT24" s="238"/>
      <c r="AFU24" s="238"/>
      <c r="AFV24" s="238"/>
      <c r="AFW24" s="238"/>
      <c r="AFX24" s="238"/>
      <c r="AFY24" s="238"/>
      <c r="AFZ24" s="238"/>
      <c r="AGA24" s="238"/>
      <c r="AGB24" s="238"/>
      <c r="AGC24" s="238"/>
      <c r="AGD24" s="238"/>
      <c r="AGE24" s="238"/>
      <c r="AGF24" s="238"/>
      <c r="AGG24" s="238"/>
      <c r="AGH24" s="238"/>
      <c r="AGI24" s="238"/>
      <c r="AGJ24" s="238"/>
      <c r="AGK24" s="238"/>
      <c r="AGL24" s="238"/>
      <c r="AGM24" s="238"/>
      <c r="AGN24" s="238"/>
      <c r="AGO24" s="238"/>
      <c r="AGP24" s="238"/>
      <c r="AGQ24" s="238"/>
      <c r="AGR24" s="238"/>
      <c r="AGS24" s="238"/>
      <c r="AGT24" s="238"/>
      <c r="AGU24" s="238"/>
      <c r="AGV24" s="238"/>
      <c r="AGW24" s="238"/>
      <c r="AGX24" s="238"/>
      <c r="AGY24" s="238"/>
      <c r="AGZ24" s="238"/>
      <c r="AHA24" s="238"/>
      <c r="AHB24" s="238"/>
      <c r="AHC24" s="238"/>
      <c r="AHD24" s="238"/>
      <c r="AHE24" s="238"/>
      <c r="AHF24" s="238"/>
      <c r="AHG24" s="238"/>
      <c r="AHH24" s="238"/>
      <c r="AHI24" s="238"/>
      <c r="AHJ24" s="238"/>
      <c r="AHK24" s="238"/>
      <c r="AHL24" s="238"/>
      <c r="AHM24" s="238"/>
      <c r="AHN24" s="238"/>
      <c r="AHO24" s="238"/>
      <c r="AHP24" s="238"/>
      <c r="AHQ24" s="238"/>
      <c r="AHR24" s="238"/>
      <c r="AHS24" s="238"/>
      <c r="AHT24" s="238"/>
      <c r="AHU24" s="238"/>
      <c r="AHV24" s="238"/>
      <c r="AHW24" s="238"/>
      <c r="AHX24" s="238"/>
      <c r="AHY24" s="238"/>
      <c r="AHZ24" s="238"/>
      <c r="AIA24" s="238"/>
      <c r="AIB24" s="238"/>
      <c r="AIC24" s="238"/>
      <c r="AID24" s="238"/>
      <c r="AIE24" s="238"/>
      <c r="AIF24" s="238"/>
      <c r="AIG24" s="238"/>
      <c r="AIH24" s="238"/>
      <c r="AII24" s="238"/>
      <c r="AIJ24" s="238"/>
      <c r="AIK24" s="238"/>
      <c r="AIL24" s="238"/>
      <c r="AIM24" s="238"/>
      <c r="AIN24" s="238"/>
      <c r="AIO24" s="238"/>
      <c r="AIP24" s="238"/>
      <c r="AIQ24" s="238"/>
      <c r="AIR24" s="238"/>
      <c r="AIS24" s="238"/>
      <c r="AIT24" s="238"/>
      <c r="AIU24" s="238"/>
      <c r="AIV24" s="238"/>
      <c r="AIW24" s="238"/>
      <c r="AIX24" s="238"/>
      <c r="AIY24" s="238"/>
      <c r="AIZ24" s="238"/>
      <c r="AJA24" s="238"/>
      <c r="AJB24" s="238"/>
      <c r="AJC24" s="238"/>
      <c r="AJD24" s="238"/>
      <c r="AJE24" s="238"/>
      <c r="AJF24" s="238"/>
      <c r="AJG24" s="238"/>
      <c r="AJH24" s="238"/>
      <c r="AJI24" s="238"/>
      <c r="AJJ24" s="238"/>
      <c r="AJK24" s="238"/>
      <c r="AJL24" s="238"/>
      <c r="AJM24" s="238"/>
      <c r="AJN24" s="238"/>
      <c r="AJO24" s="238"/>
      <c r="AJP24" s="238"/>
      <c r="AJQ24" s="238"/>
      <c r="AJR24" s="238"/>
      <c r="AJS24" s="238"/>
      <c r="AJT24" s="238"/>
      <c r="AJU24" s="238"/>
      <c r="AJV24" s="238"/>
      <c r="AJW24" s="238"/>
      <c r="AJX24" s="238"/>
      <c r="AJY24" s="238"/>
      <c r="AJZ24" s="238"/>
      <c r="AKA24" s="238"/>
      <c r="AKB24" s="238"/>
      <c r="AKC24" s="238"/>
      <c r="AKD24" s="238"/>
      <c r="AKE24" s="238"/>
      <c r="AKF24" s="238"/>
      <c r="AKG24" s="238"/>
      <c r="AKH24" s="238"/>
      <c r="AKI24" s="238"/>
      <c r="AKJ24" s="238"/>
      <c r="AKK24" s="238"/>
      <c r="AKL24" s="238"/>
      <c r="AKM24" s="238"/>
      <c r="AKN24" s="238"/>
      <c r="AKO24" s="238"/>
      <c r="AKP24" s="238"/>
    </row>
    <row r="25" spans="1:978" ht="25.5" x14ac:dyDescent="0.25">
      <c r="A25" s="310"/>
      <c r="B25" s="310"/>
      <c r="C25" s="244"/>
      <c r="D25" s="313"/>
      <c r="E25" s="293"/>
      <c r="F25" s="6">
        <v>540288</v>
      </c>
      <c r="G25" s="23" t="s">
        <v>329</v>
      </c>
      <c r="H25" s="23" t="s">
        <v>139</v>
      </c>
      <c r="I25" s="245"/>
      <c r="J25" s="92">
        <v>40</v>
      </c>
      <c r="K25" s="271"/>
      <c r="L25" s="288"/>
      <c r="M25" s="245"/>
      <c r="N25" s="6">
        <v>52</v>
      </c>
      <c r="O25" s="6">
        <v>41</v>
      </c>
      <c r="P25" s="6">
        <v>24</v>
      </c>
      <c r="Q25" s="6">
        <v>20</v>
      </c>
      <c r="R25" s="6">
        <v>29</v>
      </c>
      <c r="S25" s="6">
        <v>127</v>
      </c>
      <c r="T25" s="6">
        <v>241</v>
      </c>
      <c r="U25" s="6">
        <v>409</v>
      </c>
      <c r="V25" s="6">
        <v>485</v>
      </c>
      <c r="W25" s="6">
        <v>571</v>
      </c>
      <c r="X25" s="6">
        <v>616</v>
      </c>
      <c r="Y25" s="6">
        <v>713</v>
      </c>
      <c r="Z25" s="6">
        <v>682</v>
      </c>
      <c r="AA25" s="6">
        <v>669</v>
      </c>
      <c r="AB25" s="6">
        <v>682</v>
      </c>
      <c r="AC25" s="6">
        <v>785</v>
      </c>
      <c r="AD25" s="6">
        <v>790</v>
      </c>
      <c r="AE25" s="6">
        <v>705</v>
      </c>
      <c r="AF25" s="6">
        <v>551</v>
      </c>
      <c r="AG25" s="6">
        <v>502</v>
      </c>
      <c r="AH25" s="6">
        <v>408</v>
      </c>
      <c r="AI25" s="6">
        <v>308</v>
      </c>
      <c r="AJ25" s="6">
        <v>165</v>
      </c>
      <c r="AK25" s="6">
        <v>113</v>
      </c>
      <c r="AL25" s="6">
        <v>9174</v>
      </c>
      <c r="AM25" s="293"/>
      <c r="AN25" s="265"/>
      <c r="AO25" s="265"/>
      <c r="AP25" s="265"/>
      <c r="AQ25" s="265"/>
      <c r="AR25" s="265"/>
      <c r="AS25" s="265"/>
      <c r="AT25" s="265"/>
      <c r="AU25" s="265"/>
      <c r="AV25" s="265"/>
      <c r="AW25" s="265"/>
      <c r="AX25" s="265"/>
      <c r="AY25" s="265"/>
      <c r="AZ25" s="265"/>
      <c r="BA25" s="265"/>
      <c r="BB25" s="265"/>
      <c r="BC25" s="265"/>
      <c r="BD25" s="265"/>
      <c r="BE25" s="265"/>
      <c r="BF25" s="265"/>
      <c r="BG25" s="265"/>
      <c r="BH25" s="265"/>
      <c r="BI25" s="265"/>
      <c r="BJ25" s="265"/>
      <c r="BK25" s="265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  <c r="CW25" s="244"/>
      <c r="CX25" s="244"/>
      <c r="CY25" s="244"/>
      <c r="CZ25" s="244"/>
      <c r="DA25" s="244"/>
      <c r="DB25" s="244"/>
      <c r="DC25" s="244"/>
      <c r="DD25" s="244"/>
      <c r="DE25" s="244"/>
      <c r="DF25" s="244"/>
      <c r="DG25" s="244"/>
      <c r="DH25" s="244"/>
      <c r="DI25" s="244"/>
      <c r="DJ25" s="244"/>
      <c r="DK25" s="244"/>
      <c r="DL25" s="244"/>
      <c r="DM25" s="244"/>
      <c r="DN25" s="244"/>
      <c r="DO25" s="244"/>
      <c r="DP25" s="244"/>
      <c r="DQ25" s="244"/>
      <c r="DR25" s="244"/>
      <c r="DS25" s="244"/>
      <c r="DT25" s="244"/>
      <c r="DU25" s="244"/>
      <c r="DV25" s="244"/>
      <c r="DW25" s="244"/>
      <c r="DX25" s="244"/>
      <c r="DY25" s="244"/>
      <c r="DZ25" s="244"/>
      <c r="EA25" s="244"/>
      <c r="EB25" s="244"/>
      <c r="EC25" s="244"/>
      <c r="ED25" s="244"/>
      <c r="EE25" s="253"/>
      <c r="EF25" s="238"/>
      <c r="EG25" s="238"/>
      <c r="EH25" s="238"/>
      <c r="EI25" s="238"/>
      <c r="EJ25" s="238"/>
      <c r="EK25" s="238"/>
      <c r="EL25" s="238"/>
      <c r="EM25" s="238"/>
      <c r="EN25" s="238"/>
      <c r="EO25" s="238"/>
      <c r="EP25" s="238"/>
      <c r="EQ25" s="238"/>
      <c r="ER25" s="238"/>
      <c r="ES25" s="238"/>
      <c r="ET25" s="238"/>
      <c r="EU25" s="238"/>
      <c r="EV25" s="238"/>
      <c r="EW25" s="238"/>
      <c r="EX25" s="238"/>
      <c r="EY25" s="238"/>
      <c r="EZ25" s="238"/>
      <c r="FA25" s="238"/>
      <c r="FB25" s="238"/>
      <c r="FC25" s="238"/>
      <c r="FD25" s="238"/>
      <c r="FE25" s="238"/>
      <c r="FF25" s="238"/>
      <c r="FG25" s="238"/>
      <c r="FH25" s="238"/>
      <c r="FI25" s="238"/>
      <c r="FJ25" s="238"/>
      <c r="FK25" s="238"/>
      <c r="FL25" s="238"/>
      <c r="FM25" s="238"/>
      <c r="FN25" s="238"/>
      <c r="FO25" s="238"/>
      <c r="FP25" s="238"/>
      <c r="FQ25" s="238"/>
      <c r="FR25" s="238"/>
      <c r="FS25" s="238"/>
      <c r="FT25" s="238"/>
      <c r="FU25" s="238"/>
      <c r="FV25" s="238"/>
      <c r="FW25" s="238"/>
      <c r="FX25" s="238"/>
      <c r="FY25" s="238"/>
      <c r="FZ25" s="238"/>
      <c r="GA25" s="238"/>
      <c r="GB25" s="238"/>
      <c r="GC25" s="238"/>
      <c r="GD25" s="238"/>
      <c r="GE25" s="238"/>
      <c r="GF25" s="238"/>
      <c r="GG25" s="238"/>
      <c r="GH25" s="238"/>
      <c r="GI25" s="238"/>
      <c r="GJ25" s="238"/>
      <c r="GK25" s="238"/>
      <c r="GL25" s="238"/>
      <c r="GM25" s="238"/>
      <c r="GN25" s="238"/>
      <c r="GO25" s="238"/>
      <c r="GP25" s="238"/>
      <c r="GQ25" s="238"/>
      <c r="GR25" s="238"/>
      <c r="GS25" s="238"/>
      <c r="GT25" s="238"/>
      <c r="GU25" s="238"/>
      <c r="GV25" s="238"/>
      <c r="GW25" s="238"/>
      <c r="GX25" s="238"/>
      <c r="GY25" s="238"/>
      <c r="GZ25" s="238"/>
      <c r="HA25" s="238"/>
      <c r="HB25" s="238"/>
      <c r="HC25" s="238"/>
      <c r="HD25" s="238"/>
      <c r="HE25" s="238"/>
      <c r="HF25" s="238"/>
      <c r="HG25" s="238"/>
      <c r="HH25" s="238"/>
      <c r="HI25" s="238"/>
      <c r="HJ25" s="238"/>
      <c r="HK25" s="238"/>
      <c r="HL25" s="238"/>
      <c r="HM25" s="238"/>
      <c r="HN25" s="238"/>
      <c r="HO25" s="238"/>
      <c r="HP25" s="238"/>
      <c r="HQ25" s="238"/>
      <c r="HR25" s="238"/>
      <c r="HS25" s="238"/>
      <c r="HT25" s="238"/>
      <c r="HU25" s="238"/>
      <c r="HV25" s="238"/>
      <c r="HW25" s="238"/>
      <c r="HX25" s="238"/>
      <c r="HY25" s="238"/>
      <c r="HZ25" s="238"/>
      <c r="IA25" s="238"/>
      <c r="IB25" s="238"/>
      <c r="IC25" s="238"/>
      <c r="ID25" s="238"/>
      <c r="IE25" s="238"/>
      <c r="IF25" s="238"/>
      <c r="IG25" s="238"/>
      <c r="IH25" s="238"/>
      <c r="II25" s="238"/>
      <c r="IJ25" s="238"/>
      <c r="IK25" s="238"/>
      <c r="IL25" s="238"/>
      <c r="IM25" s="238"/>
      <c r="IN25" s="238"/>
      <c r="IO25" s="238"/>
      <c r="IP25" s="238"/>
      <c r="IQ25" s="238"/>
      <c r="IR25" s="238"/>
      <c r="IS25" s="238"/>
      <c r="IT25" s="238"/>
      <c r="IU25" s="238"/>
      <c r="IV25" s="238"/>
      <c r="IW25" s="238"/>
      <c r="IX25" s="238"/>
      <c r="IY25" s="238"/>
      <c r="IZ25" s="238"/>
      <c r="JA25" s="238"/>
      <c r="JB25" s="238"/>
      <c r="JC25" s="238"/>
      <c r="JD25" s="238"/>
      <c r="JE25" s="238"/>
      <c r="JF25" s="238"/>
      <c r="JG25" s="238"/>
      <c r="JH25" s="238"/>
      <c r="JI25" s="238"/>
      <c r="JJ25" s="238"/>
      <c r="JK25" s="238"/>
      <c r="JL25" s="238"/>
      <c r="JM25" s="238"/>
      <c r="JN25" s="238"/>
      <c r="JO25" s="238"/>
      <c r="JP25" s="238"/>
      <c r="JQ25" s="238"/>
      <c r="JR25" s="238"/>
      <c r="JS25" s="238"/>
      <c r="JT25" s="238"/>
      <c r="JU25" s="238"/>
      <c r="JV25" s="238"/>
      <c r="JW25" s="238"/>
      <c r="JX25" s="238"/>
      <c r="JY25" s="238"/>
      <c r="JZ25" s="238"/>
      <c r="KA25" s="238"/>
      <c r="KB25" s="238"/>
      <c r="KC25" s="238"/>
      <c r="KD25" s="238"/>
      <c r="KE25" s="238"/>
      <c r="KF25" s="238"/>
      <c r="KG25" s="238"/>
      <c r="KH25" s="238"/>
      <c r="KI25" s="238"/>
      <c r="KJ25" s="238"/>
      <c r="KK25" s="238"/>
      <c r="KL25" s="238"/>
      <c r="KM25" s="238"/>
      <c r="KN25" s="238"/>
      <c r="KO25" s="238"/>
      <c r="KP25" s="238"/>
      <c r="KQ25" s="238"/>
      <c r="KR25" s="238"/>
      <c r="KS25" s="238"/>
      <c r="KT25" s="238"/>
      <c r="KU25" s="238"/>
      <c r="KV25" s="238"/>
      <c r="KW25" s="238"/>
      <c r="KX25" s="238"/>
      <c r="KY25" s="238"/>
      <c r="KZ25" s="238"/>
      <c r="LA25" s="238"/>
      <c r="LB25" s="238"/>
      <c r="LC25" s="238"/>
      <c r="LD25" s="238"/>
      <c r="LE25" s="238"/>
      <c r="LF25" s="238"/>
      <c r="LG25" s="238"/>
      <c r="LH25" s="238"/>
      <c r="LI25" s="238"/>
      <c r="LJ25" s="238"/>
      <c r="LK25" s="238"/>
      <c r="LL25" s="238"/>
      <c r="LM25" s="238"/>
      <c r="LN25" s="238"/>
      <c r="LO25" s="238"/>
      <c r="LP25" s="238"/>
      <c r="LQ25" s="238"/>
      <c r="LR25" s="238"/>
      <c r="LS25" s="238"/>
      <c r="LT25" s="238"/>
      <c r="LU25" s="238"/>
      <c r="LV25" s="238"/>
      <c r="LW25" s="238"/>
      <c r="LX25" s="238"/>
      <c r="LY25" s="238"/>
      <c r="LZ25" s="238"/>
      <c r="MA25" s="238"/>
      <c r="MB25" s="238"/>
      <c r="MC25" s="238"/>
      <c r="MD25" s="238"/>
      <c r="ME25" s="238"/>
      <c r="MF25" s="238"/>
      <c r="MG25" s="238"/>
      <c r="MH25" s="238"/>
      <c r="MI25" s="238"/>
      <c r="MJ25" s="238"/>
      <c r="MK25" s="238"/>
      <c r="ML25" s="238"/>
      <c r="MM25" s="238"/>
      <c r="MN25" s="238"/>
      <c r="MO25" s="238"/>
      <c r="MP25" s="238"/>
      <c r="MQ25" s="238"/>
      <c r="MR25" s="238"/>
      <c r="MS25" s="238"/>
      <c r="MT25" s="238"/>
      <c r="MU25" s="238"/>
      <c r="MV25" s="238"/>
      <c r="MW25" s="238"/>
      <c r="MX25" s="238"/>
      <c r="MY25" s="238"/>
      <c r="MZ25" s="238"/>
      <c r="NA25" s="238"/>
      <c r="NB25" s="238"/>
      <c r="NC25" s="238"/>
      <c r="ND25" s="238"/>
      <c r="NE25" s="238"/>
      <c r="NF25" s="238"/>
      <c r="NG25" s="238"/>
      <c r="NH25" s="238"/>
      <c r="NI25" s="238"/>
      <c r="NJ25" s="238"/>
      <c r="NK25" s="238"/>
      <c r="NL25" s="238"/>
      <c r="NM25" s="238"/>
      <c r="NN25" s="238"/>
      <c r="NO25" s="238"/>
      <c r="NP25" s="238"/>
      <c r="NQ25" s="238"/>
      <c r="NR25" s="238"/>
      <c r="NS25" s="238"/>
      <c r="NT25" s="238"/>
      <c r="NU25" s="238"/>
      <c r="NV25" s="238"/>
      <c r="NW25" s="238"/>
      <c r="NX25" s="238"/>
      <c r="NY25" s="238"/>
      <c r="NZ25" s="238"/>
      <c r="OA25" s="238"/>
      <c r="OB25" s="238"/>
      <c r="OC25" s="238"/>
      <c r="OD25" s="238"/>
      <c r="OE25" s="238"/>
      <c r="OF25" s="238"/>
      <c r="OG25" s="238"/>
      <c r="OH25" s="238"/>
      <c r="OI25" s="238"/>
      <c r="OJ25" s="238"/>
      <c r="OK25" s="238"/>
      <c r="OL25" s="238"/>
      <c r="OM25" s="238"/>
      <c r="ON25" s="238"/>
      <c r="OO25" s="238"/>
      <c r="OP25" s="238"/>
      <c r="OQ25" s="238"/>
      <c r="OR25" s="238"/>
      <c r="OS25" s="238"/>
      <c r="OT25" s="238"/>
      <c r="OU25" s="238"/>
      <c r="OV25" s="238"/>
      <c r="OW25" s="238"/>
      <c r="OX25" s="238"/>
      <c r="OY25" s="238"/>
      <c r="OZ25" s="238"/>
      <c r="PA25" s="238"/>
      <c r="PB25" s="238"/>
      <c r="PC25" s="238"/>
      <c r="PD25" s="238"/>
      <c r="PE25" s="238"/>
      <c r="PF25" s="238"/>
      <c r="PG25" s="238"/>
      <c r="PH25" s="238"/>
      <c r="PI25" s="238"/>
      <c r="PJ25" s="238"/>
      <c r="PK25" s="238"/>
      <c r="PL25" s="238"/>
      <c r="PM25" s="238"/>
      <c r="PN25" s="238"/>
      <c r="PO25" s="238"/>
      <c r="PP25" s="238"/>
      <c r="PQ25" s="238"/>
      <c r="PR25" s="238"/>
      <c r="PS25" s="238"/>
      <c r="PT25" s="238"/>
      <c r="PU25" s="238"/>
      <c r="PV25" s="238"/>
      <c r="PW25" s="238"/>
      <c r="PX25" s="238"/>
      <c r="PY25" s="238"/>
      <c r="PZ25" s="238"/>
      <c r="QA25" s="238"/>
      <c r="QB25" s="238"/>
      <c r="QC25" s="238"/>
      <c r="QD25" s="238"/>
      <c r="QE25" s="238"/>
      <c r="QF25" s="238"/>
      <c r="QG25" s="238"/>
      <c r="QH25" s="238"/>
      <c r="QI25" s="238"/>
      <c r="QJ25" s="238"/>
      <c r="QK25" s="238"/>
      <c r="QL25" s="238"/>
      <c r="QM25" s="238"/>
      <c r="QN25" s="238"/>
      <c r="QO25" s="238"/>
      <c r="QP25" s="238"/>
      <c r="QQ25" s="238"/>
      <c r="QR25" s="238"/>
      <c r="QS25" s="238"/>
      <c r="QT25" s="238"/>
      <c r="QU25" s="238"/>
      <c r="QV25" s="238"/>
      <c r="QW25" s="238"/>
      <c r="QX25" s="238"/>
      <c r="QY25" s="238"/>
      <c r="QZ25" s="238"/>
      <c r="RA25" s="238"/>
      <c r="RB25" s="238"/>
      <c r="RC25" s="238"/>
      <c r="RD25" s="238"/>
      <c r="RE25" s="238"/>
      <c r="RF25" s="238"/>
      <c r="RG25" s="238"/>
      <c r="RH25" s="238"/>
      <c r="RI25" s="238"/>
      <c r="RJ25" s="238"/>
      <c r="RK25" s="238"/>
      <c r="RL25" s="238"/>
      <c r="RM25" s="238"/>
      <c r="RN25" s="238"/>
      <c r="RO25" s="238"/>
      <c r="RP25" s="238"/>
      <c r="RQ25" s="238"/>
      <c r="RR25" s="238"/>
      <c r="RS25" s="238"/>
      <c r="RT25" s="238"/>
      <c r="RU25" s="238"/>
      <c r="RV25" s="238"/>
      <c r="RW25" s="238"/>
      <c r="RX25" s="238"/>
      <c r="RY25" s="238"/>
      <c r="RZ25" s="238"/>
      <c r="SA25" s="238"/>
      <c r="SB25" s="238"/>
      <c r="SC25" s="238"/>
      <c r="SD25" s="238"/>
      <c r="SE25" s="238"/>
      <c r="SF25" s="238"/>
      <c r="SG25" s="238"/>
      <c r="SH25" s="238"/>
      <c r="SI25" s="238"/>
      <c r="SJ25" s="238"/>
      <c r="SK25" s="238"/>
      <c r="SL25" s="238"/>
      <c r="SM25" s="238"/>
      <c r="SN25" s="238"/>
      <c r="SO25" s="238"/>
      <c r="SP25" s="238"/>
      <c r="SQ25" s="238"/>
      <c r="SR25" s="238"/>
      <c r="SS25" s="238"/>
      <c r="ST25" s="238"/>
      <c r="SU25" s="238"/>
      <c r="SV25" s="238"/>
      <c r="SW25" s="238"/>
      <c r="SX25" s="238"/>
      <c r="SY25" s="238"/>
      <c r="SZ25" s="238"/>
      <c r="TA25" s="238"/>
      <c r="TB25" s="238"/>
      <c r="TC25" s="238"/>
      <c r="TD25" s="238"/>
      <c r="TE25" s="238"/>
      <c r="TF25" s="238"/>
      <c r="TG25" s="238"/>
      <c r="TH25" s="238"/>
      <c r="TI25" s="238"/>
      <c r="TJ25" s="238"/>
      <c r="TK25" s="238"/>
      <c r="TL25" s="238"/>
      <c r="TM25" s="238"/>
      <c r="TN25" s="238"/>
      <c r="TO25" s="238"/>
      <c r="TP25" s="238"/>
      <c r="TQ25" s="238"/>
      <c r="TR25" s="238"/>
      <c r="TS25" s="238"/>
      <c r="TT25" s="238"/>
      <c r="TU25" s="238"/>
      <c r="TV25" s="238"/>
      <c r="TW25" s="238"/>
      <c r="TX25" s="238"/>
      <c r="TY25" s="238"/>
      <c r="TZ25" s="238"/>
      <c r="UA25" s="238"/>
      <c r="UB25" s="238"/>
      <c r="UC25" s="238"/>
      <c r="UD25" s="238"/>
      <c r="UE25" s="238"/>
      <c r="UF25" s="238"/>
      <c r="UG25" s="238"/>
      <c r="UH25" s="238"/>
      <c r="UI25" s="238"/>
      <c r="UJ25" s="238"/>
      <c r="UK25" s="238"/>
      <c r="UL25" s="238"/>
      <c r="UM25" s="238"/>
      <c r="UN25" s="238"/>
      <c r="UO25" s="238"/>
      <c r="UP25" s="238"/>
      <c r="UQ25" s="238"/>
      <c r="UR25" s="238"/>
      <c r="US25" s="238"/>
      <c r="UT25" s="238"/>
      <c r="UU25" s="238"/>
      <c r="UV25" s="238"/>
      <c r="UW25" s="238"/>
      <c r="UX25" s="238"/>
      <c r="UY25" s="238"/>
      <c r="UZ25" s="238"/>
      <c r="VA25" s="238"/>
      <c r="VB25" s="238"/>
      <c r="VC25" s="238"/>
      <c r="VD25" s="238"/>
      <c r="VE25" s="238"/>
      <c r="VF25" s="238"/>
      <c r="VG25" s="238"/>
      <c r="VH25" s="238"/>
      <c r="VI25" s="238"/>
      <c r="VJ25" s="238"/>
      <c r="VK25" s="238"/>
      <c r="VL25" s="238"/>
      <c r="VM25" s="238"/>
      <c r="VN25" s="238"/>
      <c r="VO25" s="238"/>
      <c r="VP25" s="238"/>
      <c r="VQ25" s="238"/>
      <c r="VR25" s="238"/>
      <c r="VS25" s="238"/>
      <c r="VT25" s="238"/>
      <c r="VU25" s="238"/>
      <c r="VV25" s="238"/>
      <c r="VW25" s="238"/>
      <c r="VX25" s="238"/>
      <c r="VY25" s="238"/>
      <c r="VZ25" s="238"/>
      <c r="WA25" s="238"/>
      <c r="WB25" s="238"/>
      <c r="WC25" s="238"/>
      <c r="WD25" s="238"/>
      <c r="WE25" s="238"/>
      <c r="WF25" s="238"/>
      <c r="WG25" s="238"/>
      <c r="WH25" s="238"/>
      <c r="WI25" s="238"/>
      <c r="WJ25" s="238"/>
      <c r="WK25" s="238"/>
      <c r="WL25" s="238"/>
      <c r="WM25" s="238"/>
      <c r="WN25" s="238"/>
      <c r="WO25" s="238"/>
      <c r="WP25" s="238"/>
      <c r="WQ25" s="238"/>
      <c r="WR25" s="238"/>
      <c r="WS25" s="238"/>
      <c r="WT25" s="238"/>
      <c r="WU25" s="238"/>
      <c r="WV25" s="238"/>
      <c r="WW25" s="238"/>
      <c r="WX25" s="238"/>
      <c r="WY25" s="238"/>
      <c r="WZ25" s="238"/>
      <c r="XA25" s="238"/>
      <c r="XB25" s="238"/>
      <c r="XC25" s="238"/>
      <c r="XD25" s="238"/>
      <c r="XE25" s="238"/>
      <c r="XF25" s="238"/>
      <c r="XG25" s="238"/>
      <c r="XH25" s="238"/>
      <c r="XI25" s="238"/>
      <c r="XJ25" s="238"/>
      <c r="XK25" s="238"/>
      <c r="XL25" s="238"/>
      <c r="XM25" s="238"/>
      <c r="XN25" s="238"/>
      <c r="XO25" s="238"/>
      <c r="XP25" s="238"/>
      <c r="XQ25" s="238"/>
      <c r="XR25" s="238"/>
      <c r="XS25" s="238"/>
      <c r="XT25" s="238"/>
      <c r="XU25" s="238"/>
      <c r="XV25" s="238"/>
      <c r="XW25" s="238"/>
      <c r="XX25" s="238"/>
      <c r="XY25" s="238"/>
      <c r="XZ25" s="238"/>
      <c r="YA25" s="238"/>
      <c r="YB25" s="238"/>
      <c r="YC25" s="238"/>
      <c r="YD25" s="238"/>
      <c r="YE25" s="238"/>
      <c r="YF25" s="238"/>
      <c r="YG25" s="238"/>
      <c r="YH25" s="238"/>
      <c r="YI25" s="238"/>
      <c r="YJ25" s="238"/>
      <c r="YK25" s="238"/>
      <c r="YL25" s="238"/>
      <c r="YM25" s="238"/>
      <c r="YN25" s="238"/>
      <c r="YO25" s="238"/>
      <c r="YP25" s="238"/>
      <c r="YQ25" s="238"/>
      <c r="YR25" s="238"/>
      <c r="YS25" s="238"/>
      <c r="YT25" s="238"/>
      <c r="YU25" s="238"/>
      <c r="YV25" s="238"/>
      <c r="YW25" s="238"/>
      <c r="YX25" s="238"/>
      <c r="YY25" s="238"/>
      <c r="YZ25" s="238"/>
      <c r="ZA25" s="238"/>
      <c r="ZB25" s="238"/>
      <c r="ZC25" s="238"/>
      <c r="ZD25" s="238"/>
      <c r="ZE25" s="238"/>
      <c r="ZF25" s="238"/>
      <c r="ZG25" s="238"/>
      <c r="ZH25" s="238"/>
      <c r="ZI25" s="238"/>
      <c r="ZJ25" s="238"/>
      <c r="ZK25" s="238"/>
      <c r="ZL25" s="238"/>
      <c r="ZM25" s="238"/>
      <c r="ZN25" s="238"/>
      <c r="ZO25" s="238"/>
      <c r="ZP25" s="238"/>
      <c r="ZQ25" s="238"/>
      <c r="ZR25" s="238"/>
      <c r="ZS25" s="238"/>
      <c r="ZT25" s="238"/>
      <c r="ZU25" s="238"/>
      <c r="ZV25" s="238"/>
      <c r="ZW25" s="238"/>
      <c r="ZX25" s="238"/>
      <c r="ZY25" s="238"/>
      <c r="ZZ25" s="238"/>
      <c r="AAA25" s="238"/>
      <c r="AAB25" s="238"/>
      <c r="AAC25" s="238"/>
      <c r="AAD25" s="238"/>
      <c r="AAE25" s="238"/>
      <c r="AAF25" s="238"/>
      <c r="AAG25" s="238"/>
      <c r="AAH25" s="238"/>
      <c r="AAI25" s="238"/>
      <c r="AAJ25" s="238"/>
      <c r="AAK25" s="238"/>
      <c r="AAL25" s="238"/>
      <c r="AAM25" s="238"/>
      <c r="AAN25" s="238"/>
      <c r="AAO25" s="238"/>
      <c r="AAP25" s="238"/>
      <c r="AAQ25" s="238"/>
      <c r="AAR25" s="238"/>
      <c r="AAS25" s="238"/>
      <c r="AAT25" s="238"/>
      <c r="AAU25" s="238"/>
      <c r="AAV25" s="238"/>
      <c r="AAW25" s="238"/>
      <c r="AAX25" s="238"/>
      <c r="AAY25" s="238"/>
      <c r="AAZ25" s="238"/>
      <c r="ABA25" s="238"/>
      <c r="ABB25" s="238"/>
      <c r="ABC25" s="238"/>
      <c r="ABD25" s="238"/>
      <c r="ABE25" s="238"/>
      <c r="ABF25" s="238"/>
      <c r="ABG25" s="238"/>
      <c r="ABH25" s="238"/>
      <c r="ABI25" s="238"/>
      <c r="ABJ25" s="238"/>
      <c r="ABK25" s="238"/>
      <c r="ABL25" s="238"/>
      <c r="ABM25" s="238"/>
      <c r="ABN25" s="238"/>
      <c r="ABO25" s="238"/>
      <c r="ABP25" s="238"/>
      <c r="ABQ25" s="238"/>
      <c r="ABR25" s="238"/>
      <c r="ABS25" s="238"/>
      <c r="ABT25" s="238"/>
      <c r="ABU25" s="238"/>
      <c r="ABV25" s="238"/>
      <c r="ABW25" s="238"/>
      <c r="ABX25" s="238"/>
      <c r="ABY25" s="238"/>
      <c r="ABZ25" s="238"/>
      <c r="ACA25" s="238"/>
      <c r="ACB25" s="238"/>
      <c r="ACC25" s="238"/>
      <c r="ACD25" s="238"/>
      <c r="ACE25" s="238"/>
      <c r="ACF25" s="238"/>
      <c r="ACG25" s="238"/>
      <c r="ACH25" s="238"/>
      <c r="ACI25" s="238"/>
      <c r="ACJ25" s="238"/>
      <c r="ACK25" s="238"/>
      <c r="ACL25" s="238"/>
      <c r="ACM25" s="238"/>
      <c r="ACN25" s="238"/>
      <c r="ACO25" s="238"/>
      <c r="ACP25" s="238"/>
      <c r="ACQ25" s="238"/>
      <c r="ACR25" s="238"/>
      <c r="ACS25" s="238"/>
      <c r="ACT25" s="238"/>
      <c r="ACU25" s="238"/>
      <c r="ACV25" s="238"/>
      <c r="ACW25" s="238"/>
      <c r="ACX25" s="238"/>
      <c r="ACY25" s="238"/>
      <c r="ACZ25" s="238"/>
      <c r="ADA25" s="238"/>
      <c r="ADB25" s="238"/>
      <c r="ADC25" s="238"/>
      <c r="ADD25" s="238"/>
      <c r="ADE25" s="238"/>
      <c r="ADF25" s="238"/>
      <c r="ADG25" s="238"/>
      <c r="ADH25" s="238"/>
      <c r="ADI25" s="238"/>
      <c r="ADJ25" s="238"/>
      <c r="ADK25" s="238"/>
      <c r="ADL25" s="238"/>
      <c r="ADM25" s="238"/>
      <c r="ADN25" s="238"/>
      <c r="ADO25" s="238"/>
      <c r="ADP25" s="238"/>
      <c r="ADQ25" s="238"/>
      <c r="ADR25" s="238"/>
      <c r="ADS25" s="238"/>
      <c r="ADT25" s="238"/>
      <c r="ADU25" s="238"/>
      <c r="ADV25" s="238"/>
      <c r="ADW25" s="238"/>
      <c r="ADX25" s="238"/>
      <c r="ADY25" s="238"/>
      <c r="ADZ25" s="238"/>
      <c r="AEA25" s="238"/>
      <c r="AEB25" s="238"/>
      <c r="AEC25" s="238"/>
      <c r="AED25" s="238"/>
      <c r="AEE25" s="238"/>
      <c r="AEF25" s="238"/>
      <c r="AEG25" s="238"/>
      <c r="AEH25" s="238"/>
      <c r="AEI25" s="238"/>
      <c r="AEJ25" s="238"/>
      <c r="AEK25" s="238"/>
      <c r="AEL25" s="238"/>
      <c r="AEM25" s="238"/>
      <c r="AEN25" s="238"/>
      <c r="AEO25" s="238"/>
      <c r="AEP25" s="238"/>
      <c r="AEQ25" s="238"/>
      <c r="AER25" s="238"/>
      <c r="AES25" s="238"/>
      <c r="AET25" s="238"/>
      <c r="AEU25" s="238"/>
      <c r="AEV25" s="238"/>
      <c r="AEW25" s="238"/>
      <c r="AEX25" s="238"/>
      <c r="AEY25" s="238"/>
      <c r="AEZ25" s="238"/>
      <c r="AFA25" s="238"/>
      <c r="AFB25" s="238"/>
      <c r="AFC25" s="238"/>
      <c r="AFD25" s="238"/>
      <c r="AFE25" s="238"/>
      <c r="AFF25" s="238"/>
      <c r="AFG25" s="238"/>
      <c r="AFH25" s="238"/>
      <c r="AFI25" s="238"/>
      <c r="AFJ25" s="238"/>
      <c r="AFK25" s="238"/>
      <c r="AFL25" s="238"/>
      <c r="AFM25" s="238"/>
      <c r="AFN25" s="238"/>
      <c r="AFO25" s="238"/>
      <c r="AFP25" s="238"/>
      <c r="AFQ25" s="238"/>
      <c r="AFR25" s="238"/>
      <c r="AFS25" s="238"/>
      <c r="AFT25" s="238"/>
      <c r="AFU25" s="238"/>
      <c r="AFV25" s="238"/>
      <c r="AFW25" s="238"/>
      <c r="AFX25" s="238"/>
      <c r="AFY25" s="238"/>
      <c r="AFZ25" s="238"/>
      <c r="AGA25" s="238"/>
      <c r="AGB25" s="238"/>
      <c r="AGC25" s="238"/>
      <c r="AGD25" s="238"/>
      <c r="AGE25" s="238"/>
      <c r="AGF25" s="238"/>
      <c r="AGG25" s="238"/>
      <c r="AGH25" s="238"/>
      <c r="AGI25" s="238"/>
      <c r="AGJ25" s="238"/>
      <c r="AGK25" s="238"/>
      <c r="AGL25" s="238"/>
      <c r="AGM25" s="238"/>
      <c r="AGN25" s="238"/>
      <c r="AGO25" s="238"/>
      <c r="AGP25" s="238"/>
      <c r="AGQ25" s="238"/>
      <c r="AGR25" s="238"/>
      <c r="AGS25" s="238"/>
      <c r="AGT25" s="238"/>
      <c r="AGU25" s="238"/>
      <c r="AGV25" s="238"/>
      <c r="AGW25" s="238"/>
      <c r="AGX25" s="238"/>
      <c r="AGY25" s="238"/>
      <c r="AGZ25" s="238"/>
      <c r="AHA25" s="238"/>
      <c r="AHB25" s="238"/>
      <c r="AHC25" s="238"/>
      <c r="AHD25" s="238"/>
      <c r="AHE25" s="238"/>
      <c r="AHF25" s="238"/>
      <c r="AHG25" s="238"/>
      <c r="AHH25" s="238"/>
      <c r="AHI25" s="238"/>
      <c r="AHJ25" s="238"/>
      <c r="AHK25" s="238"/>
      <c r="AHL25" s="238"/>
      <c r="AHM25" s="238"/>
      <c r="AHN25" s="238"/>
      <c r="AHO25" s="238"/>
      <c r="AHP25" s="238"/>
      <c r="AHQ25" s="238"/>
      <c r="AHR25" s="238"/>
      <c r="AHS25" s="238"/>
      <c r="AHT25" s="238"/>
      <c r="AHU25" s="238"/>
      <c r="AHV25" s="238"/>
      <c r="AHW25" s="238"/>
      <c r="AHX25" s="238"/>
      <c r="AHY25" s="238"/>
      <c r="AHZ25" s="238"/>
      <c r="AIA25" s="238"/>
      <c r="AIB25" s="238"/>
      <c r="AIC25" s="238"/>
      <c r="AID25" s="238"/>
      <c r="AIE25" s="238"/>
      <c r="AIF25" s="238"/>
      <c r="AIG25" s="238"/>
      <c r="AIH25" s="238"/>
      <c r="AII25" s="238"/>
      <c r="AIJ25" s="238"/>
      <c r="AIK25" s="238"/>
      <c r="AIL25" s="238"/>
      <c r="AIM25" s="238"/>
      <c r="AIN25" s="238"/>
      <c r="AIO25" s="238"/>
      <c r="AIP25" s="238"/>
      <c r="AIQ25" s="238"/>
      <c r="AIR25" s="238"/>
      <c r="AIS25" s="238"/>
      <c r="AIT25" s="238"/>
      <c r="AIU25" s="238"/>
      <c r="AIV25" s="238"/>
      <c r="AIW25" s="238"/>
      <c r="AIX25" s="238"/>
      <c r="AIY25" s="238"/>
      <c r="AIZ25" s="238"/>
      <c r="AJA25" s="238"/>
      <c r="AJB25" s="238"/>
      <c r="AJC25" s="238"/>
      <c r="AJD25" s="238"/>
      <c r="AJE25" s="238"/>
      <c r="AJF25" s="238"/>
      <c r="AJG25" s="238"/>
      <c r="AJH25" s="238"/>
      <c r="AJI25" s="238"/>
      <c r="AJJ25" s="238"/>
      <c r="AJK25" s="238"/>
      <c r="AJL25" s="238"/>
      <c r="AJM25" s="238"/>
      <c r="AJN25" s="238"/>
      <c r="AJO25" s="238"/>
      <c r="AJP25" s="238"/>
      <c r="AJQ25" s="238"/>
      <c r="AJR25" s="238"/>
      <c r="AJS25" s="238"/>
      <c r="AJT25" s="238"/>
      <c r="AJU25" s="238"/>
      <c r="AJV25" s="238"/>
      <c r="AJW25" s="238"/>
      <c r="AJX25" s="238"/>
      <c r="AJY25" s="238"/>
      <c r="AJZ25" s="238"/>
      <c r="AKA25" s="238"/>
      <c r="AKB25" s="238"/>
      <c r="AKC25" s="238"/>
      <c r="AKD25" s="238"/>
      <c r="AKE25" s="238"/>
      <c r="AKF25" s="238"/>
      <c r="AKG25" s="238"/>
      <c r="AKH25" s="238"/>
      <c r="AKI25" s="238"/>
      <c r="AKJ25" s="238"/>
      <c r="AKK25" s="238"/>
      <c r="AKL25" s="238"/>
      <c r="AKM25" s="238"/>
      <c r="AKN25" s="238"/>
      <c r="AKO25" s="238"/>
      <c r="AKP25" s="238"/>
    </row>
    <row r="26" spans="1:978" x14ac:dyDescent="0.25">
      <c r="A26" s="311"/>
      <c r="B26" s="311"/>
      <c r="C26" s="245"/>
      <c r="D26" s="314"/>
      <c r="E26" s="271"/>
      <c r="F26" s="292" t="s">
        <v>387</v>
      </c>
      <c r="G26" s="292"/>
      <c r="H26" s="292"/>
      <c r="I26" s="292"/>
      <c r="J26" s="292"/>
      <c r="K26" s="292"/>
      <c r="L26" s="292"/>
      <c r="M26" s="292"/>
      <c r="N26" s="16">
        <f t="shared" ref="N26:AL26" si="16">ROUNDUP(AVERAGE(N23:N25),0)</f>
        <v>99</v>
      </c>
      <c r="O26" s="16">
        <f t="shared" si="16"/>
        <v>66</v>
      </c>
      <c r="P26" s="16">
        <f t="shared" si="16"/>
        <v>48</v>
      </c>
      <c r="Q26" s="16">
        <f t="shared" si="16"/>
        <v>37</v>
      </c>
      <c r="R26" s="16">
        <f t="shared" si="16"/>
        <v>49</v>
      </c>
      <c r="S26" s="16">
        <f t="shared" si="16"/>
        <v>124</v>
      </c>
      <c r="T26" s="16">
        <f t="shared" si="16"/>
        <v>314</v>
      </c>
      <c r="U26" s="16">
        <f t="shared" si="16"/>
        <v>537</v>
      </c>
      <c r="V26" s="16">
        <f t="shared" si="16"/>
        <v>617</v>
      </c>
      <c r="W26" s="16">
        <f t="shared" si="16"/>
        <v>693</v>
      </c>
      <c r="X26" s="16">
        <f t="shared" si="16"/>
        <v>730</v>
      </c>
      <c r="Y26" s="16">
        <f t="shared" si="16"/>
        <v>804</v>
      </c>
      <c r="Z26" s="16">
        <f t="shared" si="16"/>
        <v>899</v>
      </c>
      <c r="AA26" s="16">
        <f t="shared" si="16"/>
        <v>903</v>
      </c>
      <c r="AB26" s="16">
        <f t="shared" si="16"/>
        <v>918</v>
      </c>
      <c r="AC26" s="16">
        <f t="shared" si="16"/>
        <v>981</v>
      </c>
      <c r="AD26" s="16">
        <f t="shared" si="16"/>
        <v>975</v>
      </c>
      <c r="AE26" s="16">
        <f t="shared" si="16"/>
        <v>944</v>
      </c>
      <c r="AF26" s="16">
        <f t="shared" si="16"/>
        <v>819</v>
      </c>
      <c r="AG26" s="16">
        <f t="shared" si="16"/>
        <v>702</v>
      </c>
      <c r="AH26" s="16">
        <f t="shared" si="16"/>
        <v>570</v>
      </c>
      <c r="AI26" s="16">
        <f t="shared" si="16"/>
        <v>439</v>
      </c>
      <c r="AJ26" s="16">
        <f t="shared" si="16"/>
        <v>267</v>
      </c>
      <c r="AK26" s="16">
        <f t="shared" si="16"/>
        <v>175</v>
      </c>
      <c r="AL26" s="16">
        <f t="shared" si="16"/>
        <v>12062</v>
      </c>
      <c r="AM26" s="271"/>
      <c r="AN26" s="266"/>
      <c r="AO26" s="266"/>
      <c r="AP26" s="266"/>
      <c r="AQ26" s="266"/>
      <c r="AR26" s="266"/>
      <c r="AS26" s="266"/>
      <c r="AT26" s="266"/>
      <c r="AU26" s="266"/>
      <c r="AV26" s="266"/>
      <c r="AW26" s="266"/>
      <c r="AX26" s="266"/>
      <c r="AY26" s="266"/>
      <c r="AZ26" s="266"/>
      <c r="BA26" s="266"/>
      <c r="BB26" s="266"/>
      <c r="BC26" s="266"/>
      <c r="BD26" s="266"/>
      <c r="BE26" s="266"/>
      <c r="BF26" s="266"/>
      <c r="BG26" s="266"/>
      <c r="BH26" s="266"/>
      <c r="BI26" s="266"/>
      <c r="BJ26" s="266"/>
      <c r="BK26" s="266"/>
      <c r="BL26" s="245"/>
      <c r="BM26" s="245"/>
      <c r="BN26" s="245"/>
      <c r="BO26" s="245"/>
      <c r="BP26" s="245"/>
      <c r="BQ26" s="245"/>
      <c r="BR26" s="245"/>
      <c r="BS26" s="245"/>
      <c r="BT26" s="245"/>
      <c r="BU26" s="245"/>
      <c r="BV26" s="245"/>
      <c r="BW26" s="245"/>
      <c r="BX26" s="245"/>
      <c r="BY26" s="245"/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5"/>
      <c r="CS26" s="245"/>
      <c r="CT26" s="245"/>
      <c r="CU26" s="245"/>
      <c r="CV26" s="245"/>
      <c r="CW26" s="245"/>
      <c r="CX26" s="245"/>
      <c r="CY26" s="245"/>
      <c r="CZ26" s="245"/>
      <c r="DA26" s="245"/>
      <c r="DB26" s="245"/>
      <c r="DC26" s="245"/>
      <c r="DD26" s="245"/>
      <c r="DE26" s="245"/>
      <c r="DF26" s="245"/>
      <c r="DG26" s="245"/>
      <c r="DH26" s="245"/>
      <c r="DI26" s="245"/>
      <c r="DJ26" s="245"/>
      <c r="DK26" s="245"/>
      <c r="DL26" s="245"/>
      <c r="DM26" s="245"/>
      <c r="DN26" s="245"/>
      <c r="DO26" s="245"/>
      <c r="DP26" s="245"/>
      <c r="DQ26" s="245"/>
      <c r="DR26" s="245"/>
      <c r="DS26" s="245"/>
      <c r="DT26" s="245"/>
      <c r="DU26" s="245"/>
      <c r="DV26" s="245"/>
      <c r="DW26" s="245"/>
      <c r="DX26" s="245"/>
      <c r="DY26" s="245"/>
      <c r="DZ26" s="245"/>
      <c r="EA26" s="245"/>
      <c r="EB26" s="245"/>
      <c r="EC26" s="245"/>
      <c r="ED26" s="245"/>
      <c r="EE26" s="253"/>
      <c r="EF26" s="238"/>
      <c r="EG26" s="238"/>
      <c r="EH26" s="238"/>
      <c r="EI26" s="238"/>
      <c r="EJ26" s="238"/>
      <c r="EK26" s="238"/>
      <c r="EL26" s="238"/>
      <c r="EM26" s="238"/>
      <c r="EN26" s="238"/>
      <c r="EO26" s="238"/>
      <c r="EP26" s="238"/>
      <c r="EQ26" s="238"/>
      <c r="ER26" s="238"/>
      <c r="ES26" s="238"/>
      <c r="ET26" s="238"/>
      <c r="EU26" s="238"/>
      <c r="EV26" s="238"/>
      <c r="EW26" s="238"/>
      <c r="EX26" s="238"/>
      <c r="EY26" s="238"/>
      <c r="EZ26" s="238"/>
      <c r="FA26" s="238"/>
      <c r="FB26" s="238"/>
      <c r="FC26" s="238"/>
      <c r="FD26" s="238"/>
      <c r="FE26" s="238"/>
      <c r="FF26" s="238"/>
      <c r="FG26" s="238"/>
      <c r="FH26" s="238"/>
      <c r="FI26" s="238"/>
      <c r="FJ26" s="238"/>
      <c r="FK26" s="238"/>
      <c r="FL26" s="238"/>
      <c r="FM26" s="238"/>
      <c r="FN26" s="238"/>
      <c r="FO26" s="238"/>
      <c r="FP26" s="238"/>
      <c r="FQ26" s="238"/>
      <c r="FR26" s="238"/>
      <c r="FS26" s="238"/>
      <c r="FT26" s="238"/>
      <c r="FU26" s="238"/>
      <c r="FV26" s="238"/>
      <c r="FW26" s="238"/>
      <c r="FX26" s="238"/>
      <c r="FY26" s="238"/>
      <c r="FZ26" s="238"/>
      <c r="GA26" s="238"/>
      <c r="GB26" s="238"/>
      <c r="GC26" s="238"/>
      <c r="GD26" s="238"/>
      <c r="GE26" s="238"/>
      <c r="GF26" s="238"/>
      <c r="GG26" s="238"/>
      <c r="GH26" s="238"/>
      <c r="GI26" s="238"/>
      <c r="GJ26" s="238"/>
      <c r="GK26" s="238"/>
      <c r="GL26" s="238"/>
      <c r="GM26" s="238"/>
      <c r="GN26" s="238"/>
      <c r="GO26" s="238"/>
      <c r="GP26" s="238"/>
      <c r="GQ26" s="238"/>
      <c r="GR26" s="238"/>
      <c r="GS26" s="238"/>
      <c r="GT26" s="238"/>
      <c r="GU26" s="238"/>
      <c r="GV26" s="238"/>
      <c r="GW26" s="238"/>
      <c r="GX26" s="238"/>
      <c r="GY26" s="238"/>
      <c r="GZ26" s="238"/>
      <c r="HA26" s="238"/>
      <c r="HB26" s="238"/>
      <c r="HC26" s="238"/>
      <c r="HD26" s="238"/>
      <c r="HE26" s="238"/>
      <c r="HF26" s="238"/>
      <c r="HG26" s="238"/>
      <c r="HH26" s="238"/>
      <c r="HI26" s="238"/>
      <c r="HJ26" s="238"/>
      <c r="HK26" s="238"/>
      <c r="HL26" s="238"/>
      <c r="HM26" s="238"/>
      <c r="HN26" s="238"/>
      <c r="HO26" s="238"/>
      <c r="HP26" s="238"/>
      <c r="HQ26" s="238"/>
      <c r="HR26" s="238"/>
      <c r="HS26" s="238"/>
      <c r="HT26" s="238"/>
      <c r="HU26" s="238"/>
      <c r="HV26" s="238"/>
      <c r="HW26" s="238"/>
      <c r="HX26" s="238"/>
      <c r="HY26" s="238"/>
      <c r="HZ26" s="238"/>
      <c r="IA26" s="238"/>
      <c r="IB26" s="238"/>
      <c r="IC26" s="238"/>
      <c r="ID26" s="238"/>
      <c r="IE26" s="238"/>
      <c r="IF26" s="238"/>
      <c r="IG26" s="238"/>
      <c r="IH26" s="238"/>
      <c r="II26" s="238"/>
      <c r="IJ26" s="238"/>
      <c r="IK26" s="238"/>
      <c r="IL26" s="238"/>
      <c r="IM26" s="238"/>
      <c r="IN26" s="238"/>
      <c r="IO26" s="238"/>
      <c r="IP26" s="238"/>
      <c r="IQ26" s="238"/>
      <c r="IR26" s="238"/>
      <c r="IS26" s="238"/>
      <c r="IT26" s="238"/>
      <c r="IU26" s="238"/>
      <c r="IV26" s="238"/>
      <c r="IW26" s="238"/>
      <c r="IX26" s="238"/>
      <c r="IY26" s="238"/>
      <c r="IZ26" s="238"/>
      <c r="JA26" s="238"/>
      <c r="JB26" s="238"/>
      <c r="JC26" s="238"/>
      <c r="JD26" s="238"/>
      <c r="JE26" s="238"/>
      <c r="JF26" s="238"/>
      <c r="JG26" s="238"/>
      <c r="JH26" s="238"/>
      <c r="JI26" s="238"/>
      <c r="JJ26" s="238"/>
      <c r="JK26" s="238"/>
      <c r="JL26" s="238"/>
      <c r="JM26" s="238"/>
      <c r="JN26" s="238"/>
      <c r="JO26" s="238"/>
      <c r="JP26" s="238"/>
      <c r="JQ26" s="238"/>
      <c r="JR26" s="238"/>
      <c r="JS26" s="238"/>
      <c r="JT26" s="238"/>
      <c r="JU26" s="238"/>
      <c r="JV26" s="238"/>
      <c r="JW26" s="238"/>
      <c r="JX26" s="238"/>
      <c r="JY26" s="238"/>
      <c r="JZ26" s="238"/>
      <c r="KA26" s="238"/>
      <c r="KB26" s="238"/>
      <c r="KC26" s="238"/>
      <c r="KD26" s="238"/>
      <c r="KE26" s="238"/>
      <c r="KF26" s="238"/>
      <c r="KG26" s="238"/>
      <c r="KH26" s="238"/>
      <c r="KI26" s="238"/>
      <c r="KJ26" s="238"/>
      <c r="KK26" s="238"/>
      <c r="KL26" s="238"/>
      <c r="KM26" s="238"/>
      <c r="KN26" s="238"/>
      <c r="KO26" s="238"/>
      <c r="KP26" s="238"/>
      <c r="KQ26" s="238"/>
      <c r="KR26" s="238"/>
      <c r="KS26" s="238"/>
      <c r="KT26" s="238"/>
      <c r="KU26" s="238"/>
      <c r="KV26" s="238"/>
      <c r="KW26" s="238"/>
      <c r="KX26" s="238"/>
      <c r="KY26" s="238"/>
      <c r="KZ26" s="238"/>
      <c r="LA26" s="238"/>
      <c r="LB26" s="238"/>
      <c r="LC26" s="238"/>
      <c r="LD26" s="238"/>
      <c r="LE26" s="238"/>
      <c r="LF26" s="238"/>
      <c r="LG26" s="238"/>
      <c r="LH26" s="238"/>
      <c r="LI26" s="238"/>
      <c r="LJ26" s="238"/>
      <c r="LK26" s="238"/>
      <c r="LL26" s="238"/>
      <c r="LM26" s="238"/>
      <c r="LN26" s="238"/>
      <c r="LO26" s="238"/>
      <c r="LP26" s="238"/>
      <c r="LQ26" s="238"/>
      <c r="LR26" s="238"/>
      <c r="LS26" s="238"/>
      <c r="LT26" s="238"/>
      <c r="LU26" s="238"/>
      <c r="LV26" s="238"/>
      <c r="LW26" s="238"/>
      <c r="LX26" s="238"/>
      <c r="LY26" s="238"/>
      <c r="LZ26" s="238"/>
      <c r="MA26" s="238"/>
      <c r="MB26" s="238"/>
      <c r="MC26" s="238"/>
      <c r="MD26" s="238"/>
      <c r="ME26" s="238"/>
      <c r="MF26" s="238"/>
      <c r="MG26" s="238"/>
      <c r="MH26" s="238"/>
      <c r="MI26" s="238"/>
      <c r="MJ26" s="238"/>
      <c r="MK26" s="238"/>
      <c r="ML26" s="238"/>
      <c r="MM26" s="238"/>
      <c r="MN26" s="238"/>
      <c r="MO26" s="238"/>
      <c r="MP26" s="238"/>
      <c r="MQ26" s="238"/>
      <c r="MR26" s="238"/>
      <c r="MS26" s="238"/>
      <c r="MT26" s="238"/>
      <c r="MU26" s="238"/>
      <c r="MV26" s="238"/>
      <c r="MW26" s="238"/>
      <c r="MX26" s="238"/>
      <c r="MY26" s="238"/>
      <c r="MZ26" s="238"/>
      <c r="NA26" s="238"/>
      <c r="NB26" s="238"/>
      <c r="NC26" s="238"/>
      <c r="ND26" s="238"/>
      <c r="NE26" s="238"/>
      <c r="NF26" s="238"/>
      <c r="NG26" s="238"/>
      <c r="NH26" s="238"/>
      <c r="NI26" s="238"/>
      <c r="NJ26" s="238"/>
      <c r="NK26" s="238"/>
      <c r="NL26" s="238"/>
      <c r="NM26" s="238"/>
      <c r="NN26" s="238"/>
      <c r="NO26" s="238"/>
      <c r="NP26" s="238"/>
      <c r="NQ26" s="238"/>
      <c r="NR26" s="238"/>
      <c r="NS26" s="238"/>
      <c r="NT26" s="238"/>
      <c r="NU26" s="238"/>
      <c r="NV26" s="238"/>
      <c r="NW26" s="238"/>
      <c r="NX26" s="238"/>
      <c r="NY26" s="238"/>
      <c r="NZ26" s="238"/>
      <c r="OA26" s="238"/>
      <c r="OB26" s="238"/>
      <c r="OC26" s="238"/>
      <c r="OD26" s="238"/>
      <c r="OE26" s="238"/>
      <c r="OF26" s="238"/>
      <c r="OG26" s="238"/>
      <c r="OH26" s="238"/>
      <c r="OI26" s="238"/>
      <c r="OJ26" s="238"/>
      <c r="OK26" s="238"/>
      <c r="OL26" s="238"/>
      <c r="OM26" s="238"/>
      <c r="ON26" s="238"/>
      <c r="OO26" s="238"/>
      <c r="OP26" s="238"/>
      <c r="OQ26" s="238"/>
      <c r="OR26" s="238"/>
      <c r="OS26" s="238"/>
      <c r="OT26" s="238"/>
      <c r="OU26" s="238"/>
      <c r="OV26" s="238"/>
      <c r="OW26" s="238"/>
      <c r="OX26" s="238"/>
      <c r="OY26" s="238"/>
      <c r="OZ26" s="238"/>
      <c r="PA26" s="238"/>
      <c r="PB26" s="238"/>
      <c r="PC26" s="238"/>
      <c r="PD26" s="238"/>
      <c r="PE26" s="238"/>
      <c r="PF26" s="238"/>
      <c r="PG26" s="238"/>
      <c r="PH26" s="238"/>
      <c r="PI26" s="238"/>
      <c r="PJ26" s="238"/>
      <c r="PK26" s="238"/>
      <c r="PL26" s="238"/>
      <c r="PM26" s="238"/>
      <c r="PN26" s="238"/>
      <c r="PO26" s="238"/>
      <c r="PP26" s="238"/>
      <c r="PQ26" s="238"/>
      <c r="PR26" s="238"/>
      <c r="PS26" s="238"/>
      <c r="PT26" s="238"/>
      <c r="PU26" s="238"/>
      <c r="PV26" s="238"/>
      <c r="PW26" s="238"/>
      <c r="PX26" s="238"/>
      <c r="PY26" s="238"/>
      <c r="PZ26" s="238"/>
      <c r="QA26" s="238"/>
      <c r="QB26" s="238"/>
      <c r="QC26" s="238"/>
      <c r="QD26" s="238"/>
      <c r="QE26" s="238"/>
      <c r="QF26" s="238"/>
      <c r="QG26" s="238"/>
      <c r="QH26" s="238"/>
      <c r="QI26" s="238"/>
      <c r="QJ26" s="238"/>
      <c r="QK26" s="238"/>
      <c r="QL26" s="238"/>
      <c r="QM26" s="238"/>
      <c r="QN26" s="238"/>
      <c r="QO26" s="238"/>
      <c r="QP26" s="238"/>
      <c r="QQ26" s="238"/>
      <c r="QR26" s="238"/>
      <c r="QS26" s="238"/>
      <c r="QT26" s="238"/>
      <c r="QU26" s="238"/>
      <c r="QV26" s="238"/>
      <c r="QW26" s="238"/>
      <c r="QX26" s="238"/>
      <c r="QY26" s="238"/>
      <c r="QZ26" s="238"/>
      <c r="RA26" s="238"/>
      <c r="RB26" s="238"/>
      <c r="RC26" s="238"/>
      <c r="RD26" s="238"/>
      <c r="RE26" s="238"/>
      <c r="RF26" s="238"/>
      <c r="RG26" s="238"/>
      <c r="RH26" s="238"/>
      <c r="RI26" s="238"/>
      <c r="RJ26" s="238"/>
      <c r="RK26" s="238"/>
      <c r="RL26" s="238"/>
      <c r="RM26" s="238"/>
      <c r="RN26" s="238"/>
      <c r="RO26" s="238"/>
      <c r="RP26" s="238"/>
      <c r="RQ26" s="238"/>
      <c r="RR26" s="238"/>
      <c r="RS26" s="238"/>
      <c r="RT26" s="238"/>
      <c r="RU26" s="238"/>
      <c r="RV26" s="238"/>
      <c r="RW26" s="238"/>
      <c r="RX26" s="238"/>
      <c r="RY26" s="238"/>
      <c r="RZ26" s="238"/>
      <c r="SA26" s="238"/>
      <c r="SB26" s="238"/>
      <c r="SC26" s="238"/>
      <c r="SD26" s="238"/>
      <c r="SE26" s="238"/>
      <c r="SF26" s="238"/>
      <c r="SG26" s="238"/>
      <c r="SH26" s="238"/>
      <c r="SI26" s="238"/>
      <c r="SJ26" s="238"/>
      <c r="SK26" s="238"/>
      <c r="SL26" s="238"/>
      <c r="SM26" s="238"/>
      <c r="SN26" s="238"/>
      <c r="SO26" s="238"/>
      <c r="SP26" s="238"/>
      <c r="SQ26" s="238"/>
      <c r="SR26" s="238"/>
      <c r="SS26" s="238"/>
      <c r="ST26" s="238"/>
      <c r="SU26" s="238"/>
      <c r="SV26" s="238"/>
      <c r="SW26" s="238"/>
      <c r="SX26" s="238"/>
      <c r="SY26" s="238"/>
      <c r="SZ26" s="238"/>
      <c r="TA26" s="238"/>
      <c r="TB26" s="238"/>
      <c r="TC26" s="238"/>
      <c r="TD26" s="238"/>
      <c r="TE26" s="238"/>
      <c r="TF26" s="238"/>
      <c r="TG26" s="238"/>
      <c r="TH26" s="238"/>
      <c r="TI26" s="238"/>
      <c r="TJ26" s="238"/>
      <c r="TK26" s="238"/>
      <c r="TL26" s="238"/>
      <c r="TM26" s="238"/>
      <c r="TN26" s="238"/>
      <c r="TO26" s="238"/>
      <c r="TP26" s="238"/>
      <c r="TQ26" s="238"/>
      <c r="TR26" s="238"/>
      <c r="TS26" s="238"/>
      <c r="TT26" s="238"/>
      <c r="TU26" s="238"/>
      <c r="TV26" s="238"/>
      <c r="TW26" s="238"/>
      <c r="TX26" s="238"/>
      <c r="TY26" s="238"/>
      <c r="TZ26" s="238"/>
      <c r="UA26" s="238"/>
      <c r="UB26" s="238"/>
      <c r="UC26" s="238"/>
      <c r="UD26" s="238"/>
      <c r="UE26" s="238"/>
      <c r="UF26" s="238"/>
      <c r="UG26" s="238"/>
      <c r="UH26" s="238"/>
      <c r="UI26" s="238"/>
      <c r="UJ26" s="238"/>
      <c r="UK26" s="238"/>
      <c r="UL26" s="238"/>
      <c r="UM26" s="238"/>
      <c r="UN26" s="238"/>
      <c r="UO26" s="238"/>
      <c r="UP26" s="238"/>
      <c r="UQ26" s="238"/>
      <c r="UR26" s="238"/>
      <c r="US26" s="238"/>
      <c r="UT26" s="238"/>
      <c r="UU26" s="238"/>
      <c r="UV26" s="238"/>
      <c r="UW26" s="238"/>
      <c r="UX26" s="238"/>
      <c r="UY26" s="238"/>
      <c r="UZ26" s="238"/>
      <c r="VA26" s="238"/>
      <c r="VB26" s="238"/>
      <c r="VC26" s="238"/>
      <c r="VD26" s="238"/>
      <c r="VE26" s="238"/>
      <c r="VF26" s="238"/>
      <c r="VG26" s="238"/>
      <c r="VH26" s="238"/>
      <c r="VI26" s="238"/>
      <c r="VJ26" s="238"/>
      <c r="VK26" s="238"/>
      <c r="VL26" s="238"/>
      <c r="VM26" s="238"/>
      <c r="VN26" s="238"/>
      <c r="VO26" s="238"/>
      <c r="VP26" s="238"/>
      <c r="VQ26" s="238"/>
      <c r="VR26" s="238"/>
      <c r="VS26" s="238"/>
      <c r="VT26" s="238"/>
      <c r="VU26" s="238"/>
      <c r="VV26" s="238"/>
      <c r="VW26" s="238"/>
      <c r="VX26" s="238"/>
      <c r="VY26" s="238"/>
      <c r="VZ26" s="238"/>
      <c r="WA26" s="238"/>
      <c r="WB26" s="238"/>
      <c r="WC26" s="238"/>
      <c r="WD26" s="238"/>
      <c r="WE26" s="238"/>
      <c r="WF26" s="238"/>
      <c r="WG26" s="238"/>
      <c r="WH26" s="238"/>
      <c r="WI26" s="238"/>
      <c r="WJ26" s="238"/>
      <c r="WK26" s="238"/>
      <c r="WL26" s="238"/>
      <c r="WM26" s="238"/>
      <c r="WN26" s="238"/>
      <c r="WO26" s="238"/>
      <c r="WP26" s="238"/>
      <c r="WQ26" s="238"/>
      <c r="WR26" s="238"/>
      <c r="WS26" s="238"/>
      <c r="WT26" s="238"/>
      <c r="WU26" s="238"/>
      <c r="WV26" s="238"/>
      <c r="WW26" s="238"/>
      <c r="WX26" s="238"/>
      <c r="WY26" s="238"/>
      <c r="WZ26" s="238"/>
      <c r="XA26" s="238"/>
      <c r="XB26" s="238"/>
      <c r="XC26" s="238"/>
      <c r="XD26" s="238"/>
      <c r="XE26" s="238"/>
      <c r="XF26" s="238"/>
      <c r="XG26" s="238"/>
      <c r="XH26" s="238"/>
      <c r="XI26" s="238"/>
      <c r="XJ26" s="238"/>
      <c r="XK26" s="238"/>
      <c r="XL26" s="238"/>
      <c r="XM26" s="238"/>
      <c r="XN26" s="238"/>
      <c r="XO26" s="238"/>
      <c r="XP26" s="238"/>
      <c r="XQ26" s="238"/>
      <c r="XR26" s="238"/>
      <c r="XS26" s="238"/>
      <c r="XT26" s="238"/>
      <c r="XU26" s="238"/>
      <c r="XV26" s="238"/>
      <c r="XW26" s="238"/>
      <c r="XX26" s="238"/>
      <c r="XY26" s="238"/>
      <c r="XZ26" s="238"/>
      <c r="YA26" s="238"/>
      <c r="YB26" s="238"/>
      <c r="YC26" s="238"/>
      <c r="YD26" s="238"/>
      <c r="YE26" s="238"/>
      <c r="YF26" s="238"/>
      <c r="YG26" s="238"/>
      <c r="YH26" s="238"/>
      <c r="YI26" s="238"/>
      <c r="YJ26" s="238"/>
      <c r="YK26" s="238"/>
      <c r="YL26" s="238"/>
      <c r="YM26" s="238"/>
      <c r="YN26" s="238"/>
      <c r="YO26" s="238"/>
      <c r="YP26" s="238"/>
      <c r="YQ26" s="238"/>
      <c r="YR26" s="238"/>
      <c r="YS26" s="238"/>
      <c r="YT26" s="238"/>
      <c r="YU26" s="238"/>
      <c r="YV26" s="238"/>
      <c r="YW26" s="238"/>
      <c r="YX26" s="238"/>
      <c r="YY26" s="238"/>
      <c r="YZ26" s="238"/>
      <c r="ZA26" s="238"/>
      <c r="ZB26" s="238"/>
      <c r="ZC26" s="238"/>
      <c r="ZD26" s="238"/>
      <c r="ZE26" s="238"/>
      <c r="ZF26" s="238"/>
      <c r="ZG26" s="238"/>
      <c r="ZH26" s="238"/>
      <c r="ZI26" s="238"/>
      <c r="ZJ26" s="238"/>
      <c r="ZK26" s="238"/>
      <c r="ZL26" s="238"/>
      <c r="ZM26" s="238"/>
      <c r="ZN26" s="238"/>
      <c r="ZO26" s="238"/>
      <c r="ZP26" s="238"/>
      <c r="ZQ26" s="238"/>
      <c r="ZR26" s="238"/>
      <c r="ZS26" s="238"/>
      <c r="ZT26" s="238"/>
      <c r="ZU26" s="238"/>
      <c r="ZV26" s="238"/>
      <c r="ZW26" s="238"/>
      <c r="ZX26" s="238"/>
      <c r="ZY26" s="238"/>
      <c r="ZZ26" s="238"/>
      <c r="AAA26" s="238"/>
      <c r="AAB26" s="238"/>
      <c r="AAC26" s="238"/>
      <c r="AAD26" s="238"/>
      <c r="AAE26" s="238"/>
      <c r="AAF26" s="238"/>
      <c r="AAG26" s="238"/>
      <c r="AAH26" s="238"/>
      <c r="AAI26" s="238"/>
      <c r="AAJ26" s="238"/>
      <c r="AAK26" s="238"/>
      <c r="AAL26" s="238"/>
      <c r="AAM26" s="238"/>
      <c r="AAN26" s="238"/>
      <c r="AAO26" s="238"/>
      <c r="AAP26" s="238"/>
      <c r="AAQ26" s="238"/>
      <c r="AAR26" s="238"/>
      <c r="AAS26" s="238"/>
      <c r="AAT26" s="238"/>
      <c r="AAU26" s="238"/>
      <c r="AAV26" s="238"/>
      <c r="AAW26" s="238"/>
      <c r="AAX26" s="238"/>
      <c r="AAY26" s="238"/>
      <c r="AAZ26" s="238"/>
      <c r="ABA26" s="238"/>
      <c r="ABB26" s="238"/>
      <c r="ABC26" s="238"/>
      <c r="ABD26" s="238"/>
      <c r="ABE26" s="238"/>
      <c r="ABF26" s="238"/>
      <c r="ABG26" s="238"/>
      <c r="ABH26" s="238"/>
      <c r="ABI26" s="238"/>
      <c r="ABJ26" s="238"/>
      <c r="ABK26" s="238"/>
      <c r="ABL26" s="238"/>
      <c r="ABM26" s="238"/>
      <c r="ABN26" s="238"/>
      <c r="ABO26" s="238"/>
      <c r="ABP26" s="238"/>
      <c r="ABQ26" s="238"/>
      <c r="ABR26" s="238"/>
      <c r="ABS26" s="238"/>
      <c r="ABT26" s="238"/>
      <c r="ABU26" s="238"/>
      <c r="ABV26" s="238"/>
      <c r="ABW26" s="238"/>
      <c r="ABX26" s="238"/>
      <c r="ABY26" s="238"/>
      <c r="ABZ26" s="238"/>
      <c r="ACA26" s="238"/>
      <c r="ACB26" s="238"/>
      <c r="ACC26" s="238"/>
      <c r="ACD26" s="238"/>
      <c r="ACE26" s="238"/>
      <c r="ACF26" s="238"/>
      <c r="ACG26" s="238"/>
      <c r="ACH26" s="238"/>
      <c r="ACI26" s="238"/>
      <c r="ACJ26" s="238"/>
      <c r="ACK26" s="238"/>
      <c r="ACL26" s="238"/>
      <c r="ACM26" s="238"/>
      <c r="ACN26" s="238"/>
      <c r="ACO26" s="238"/>
      <c r="ACP26" s="238"/>
      <c r="ACQ26" s="238"/>
      <c r="ACR26" s="238"/>
      <c r="ACS26" s="238"/>
      <c r="ACT26" s="238"/>
      <c r="ACU26" s="238"/>
      <c r="ACV26" s="238"/>
      <c r="ACW26" s="238"/>
      <c r="ACX26" s="238"/>
      <c r="ACY26" s="238"/>
      <c r="ACZ26" s="238"/>
      <c r="ADA26" s="238"/>
      <c r="ADB26" s="238"/>
      <c r="ADC26" s="238"/>
      <c r="ADD26" s="238"/>
      <c r="ADE26" s="238"/>
      <c r="ADF26" s="238"/>
      <c r="ADG26" s="238"/>
      <c r="ADH26" s="238"/>
      <c r="ADI26" s="238"/>
      <c r="ADJ26" s="238"/>
      <c r="ADK26" s="238"/>
      <c r="ADL26" s="238"/>
      <c r="ADM26" s="238"/>
      <c r="ADN26" s="238"/>
      <c r="ADO26" s="238"/>
      <c r="ADP26" s="238"/>
      <c r="ADQ26" s="238"/>
      <c r="ADR26" s="238"/>
      <c r="ADS26" s="238"/>
      <c r="ADT26" s="238"/>
      <c r="ADU26" s="238"/>
      <c r="ADV26" s="238"/>
      <c r="ADW26" s="238"/>
      <c r="ADX26" s="238"/>
      <c r="ADY26" s="238"/>
      <c r="ADZ26" s="238"/>
      <c r="AEA26" s="238"/>
      <c r="AEB26" s="238"/>
      <c r="AEC26" s="238"/>
      <c r="AED26" s="238"/>
      <c r="AEE26" s="238"/>
      <c r="AEF26" s="238"/>
      <c r="AEG26" s="238"/>
      <c r="AEH26" s="238"/>
      <c r="AEI26" s="238"/>
      <c r="AEJ26" s="238"/>
      <c r="AEK26" s="238"/>
      <c r="AEL26" s="238"/>
      <c r="AEM26" s="238"/>
      <c r="AEN26" s="238"/>
      <c r="AEO26" s="238"/>
      <c r="AEP26" s="238"/>
      <c r="AEQ26" s="238"/>
      <c r="AER26" s="238"/>
      <c r="AES26" s="238"/>
      <c r="AET26" s="238"/>
      <c r="AEU26" s="238"/>
      <c r="AEV26" s="238"/>
      <c r="AEW26" s="238"/>
      <c r="AEX26" s="238"/>
      <c r="AEY26" s="238"/>
      <c r="AEZ26" s="238"/>
      <c r="AFA26" s="238"/>
      <c r="AFB26" s="238"/>
      <c r="AFC26" s="238"/>
      <c r="AFD26" s="238"/>
      <c r="AFE26" s="238"/>
      <c r="AFF26" s="238"/>
      <c r="AFG26" s="238"/>
      <c r="AFH26" s="238"/>
      <c r="AFI26" s="238"/>
      <c r="AFJ26" s="238"/>
      <c r="AFK26" s="238"/>
      <c r="AFL26" s="238"/>
      <c r="AFM26" s="238"/>
      <c r="AFN26" s="238"/>
      <c r="AFO26" s="238"/>
      <c r="AFP26" s="238"/>
      <c r="AFQ26" s="238"/>
      <c r="AFR26" s="238"/>
      <c r="AFS26" s="238"/>
      <c r="AFT26" s="238"/>
      <c r="AFU26" s="238"/>
      <c r="AFV26" s="238"/>
      <c r="AFW26" s="238"/>
      <c r="AFX26" s="238"/>
      <c r="AFY26" s="238"/>
      <c r="AFZ26" s="238"/>
      <c r="AGA26" s="238"/>
      <c r="AGB26" s="238"/>
      <c r="AGC26" s="238"/>
      <c r="AGD26" s="238"/>
      <c r="AGE26" s="238"/>
      <c r="AGF26" s="238"/>
      <c r="AGG26" s="238"/>
      <c r="AGH26" s="238"/>
      <c r="AGI26" s="238"/>
      <c r="AGJ26" s="238"/>
      <c r="AGK26" s="238"/>
      <c r="AGL26" s="238"/>
      <c r="AGM26" s="238"/>
      <c r="AGN26" s="238"/>
      <c r="AGO26" s="238"/>
      <c r="AGP26" s="238"/>
      <c r="AGQ26" s="238"/>
      <c r="AGR26" s="238"/>
      <c r="AGS26" s="238"/>
      <c r="AGT26" s="238"/>
      <c r="AGU26" s="238"/>
      <c r="AGV26" s="238"/>
      <c r="AGW26" s="238"/>
      <c r="AGX26" s="238"/>
      <c r="AGY26" s="238"/>
      <c r="AGZ26" s="238"/>
      <c r="AHA26" s="238"/>
      <c r="AHB26" s="238"/>
      <c r="AHC26" s="238"/>
      <c r="AHD26" s="238"/>
      <c r="AHE26" s="238"/>
      <c r="AHF26" s="238"/>
      <c r="AHG26" s="238"/>
      <c r="AHH26" s="238"/>
      <c r="AHI26" s="238"/>
      <c r="AHJ26" s="238"/>
      <c r="AHK26" s="238"/>
      <c r="AHL26" s="238"/>
      <c r="AHM26" s="238"/>
      <c r="AHN26" s="238"/>
      <c r="AHO26" s="238"/>
      <c r="AHP26" s="238"/>
      <c r="AHQ26" s="238"/>
      <c r="AHR26" s="238"/>
      <c r="AHS26" s="238"/>
      <c r="AHT26" s="238"/>
      <c r="AHU26" s="238"/>
      <c r="AHV26" s="238"/>
      <c r="AHW26" s="238"/>
      <c r="AHX26" s="238"/>
      <c r="AHY26" s="238"/>
      <c r="AHZ26" s="238"/>
      <c r="AIA26" s="238"/>
      <c r="AIB26" s="238"/>
      <c r="AIC26" s="238"/>
      <c r="AID26" s="238"/>
      <c r="AIE26" s="238"/>
      <c r="AIF26" s="238"/>
      <c r="AIG26" s="238"/>
      <c r="AIH26" s="238"/>
      <c r="AII26" s="238"/>
      <c r="AIJ26" s="238"/>
      <c r="AIK26" s="238"/>
      <c r="AIL26" s="238"/>
      <c r="AIM26" s="238"/>
      <c r="AIN26" s="238"/>
      <c r="AIO26" s="238"/>
      <c r="AIP26" s="238"/>
      <c r="AIQ26" s="238"/>
      <c r="AIR26" s="238"/>
      <c r="AIS26" s="238"/>
      <c r="AIT26" s="238"/>
      <c r="AIU26" s="238"/>
      <c r="AIV26" s="238"/>
      <c r="AIW26" s="238"/>
      <c r="AIX26" s="238"/>
      <c r="AIY26" s="238"/>
      <c r="AIZ26" s="238"/>
      <c r="AJA26" s="238"/>
      <c r="AJB26" s="238"/>
      <c r="AJC26" s="238"/>
      <c r="AJD26" s="238"/>
      <c r="AJE26" s="238"/>
      <c r="AJF26" s="238"/>
      <c r="AJG26" s="238"/>
      <c r="AJH26" s="238"/>
      <c r="AJI26" s="238"/>
      <c r="AJJ26" s="238"/>
      <c r="AJK26" s="238"/>
      <c r="AJL26" s="238"/>
      <c r="AJM26" s="238"/>
      <c r="AJN26" s="238"/>
      <c r="AJO26" s="238"/>
      <c r="AJP26" s="238"/>
      <c r="AJQ26" s="238"/>
      <c r="AJR26" s="238"/>
      <c r="AJS26" s="238"/>
      <c r="AJT26" s="238"/>
      <c r="AJU26" s="238"/>
      <c r="AJV26" s="238"/>
      <c r="AJW26" s="238"/>
      <c r="AJX26" s="238"/>
      <c r="AJY26" s="238"/>
      <c r="AJZ26" s="238"/>
      <c r="AKA26" s="238"/>
      <c r="AKB26" s="238"/>
      <c r="AKC26" s="238"/>
      <c r="AKD26" s="238"/>
      <c r="AKE26" s="238"/>
      <c r="AKF26" s="238"/>
      <c r="AKG26" s="238"/>
      <c r="AKH26" s="238"/>
      <c r="AKI26" s="238"/>
      <c r="AKJ26" s="238"/>
      <c r="AKK26" s="238"/>
      <c r="AKL26" s="238"/>
      <c r="AKM26" s="238"/>
      <c r="AKN26" s="238"/>
      <c r="AKO26" s="238"/>
      <c r="AKP26" s="238"/>
    </row>
    <row r="27" spans="1:978" ht="15" customHeight="1" x14ac:dyDescent="0.25">
      <c r="A27" s="303">
        <v>14</v>
      </c>
      <c r="B27" s="303">
        <v>17</v>
      </c>
      <c r="C27" s="306" t="s">
        <v>50</v>
      </c>
      <c r="D27" s="31" t="s">
        <v>38</v>
      </c>
      <c r="E27" s="267">
        <v>3.1</v>
      </c>
      <c r="F27" s="28">
        <v>540912</v>
      </c>
      <c r="G27" s="29" t="s">
        <v>328</v>
      </c>
      <c r="H27" s="29" t="s">
        <v>233</v>
      </c>
      <c r="I27" s="240" t="s">
        <v>7</v>
      </c>
      <c r="J27" s="93">
        <v>55</v>
      </c>
      <c r="K27" s="267">
        <f>AVERAGE(J27:J30)</f>
        <v>52.5</v>
      </c>
      <c r="L27" s="289">
        <f>E27/K27</f>
        <v>5.904761904761905E-2</v>
      </c>
      <c r="M27" s="240">
        <v>2</v>
      </c>
      <c r="N27" s="28">
        <v>19</v>
      </c>
      <c r="O27" s="28">
        <v>9</v>
      </c>
      <c r="P27" s="28">
        <v>8</v>
      </c>
      <c r="Q27" s="28">
        <v>18</v>
      </c>
      <c r="R27" s="28">
        <v>6</v>
      </c>
      <c r="S27" s="28">
        <v>29</v>
      </c>
      <c r="T27" s="28">
        <v>150</v>
      </c>
      <c r="U27" s="28">
        <v>251</v>
      </c>
      <c r="V27" s="28">
        <v>276</v>
      </c>
      <c r="W27" s="28">
        <v>203</v>
      </c>
      <c r="X27" s="28">
        <v>160</v>
      </c>
      <c r="Y27" s="28">
        <v>169</v>
      </c>
      <c r="Z27" s="28">
        <v>175</v>
      </c>
      <c r="AA27" s="28">
        <v>185</v>
      </c>
      <c r="AB27" s="28">
        <v>211</v>
      </c>
      <c r="AC27" s="28">
        <v>206</v>
      </c>
      <c r="AD27" s="28">
        <v>162</v>
      </c>
      <c r="AE27" s="28">
        <v>166</v>
      </c>
      <c r="AF27" s="28">
        <v>161</v>
      </c>
      <c r="AG27" s="28">
        <v>133</v>
      </c>
      <c r="AH27" s="28">
        <v>89</v>
      </c>
      <c r="AI27" s="28">
        <v>78</v>
      </c>
      <c r="AJ27" s="28">
        <v>59</v>
      </c>
      <c r="AK27" s="28">
        <v>42</v>
      </c>
      <c r="AL27" s="28">
        <v>2725</v>
      </c>
      <c r="AM27" s="267">
        <v>2800</v>
      </c>
      <c r="AN27" s="261">
        <f>$L$27*(1+0.15*(N31/$AM$27)^4)</f>
        <v>5.904762360700732E-2</v>
      </c>
      <c r="AO27" s="261">
        <f t="shared" ref="AO27:BK27" si="17">$L$27*(1+0.15*(O31/$AM$27)^4)</f>
        <v>5.9047619348085445E-2</v>
      </c>
      <c r="AP27" s="261">
        <f t="shared" si="17"/>
        <v>5.904761914953767E-2</v>
      </c>
      <c r="AQ27" s="261">
        <f t="shared" si="17"/>
        <v>5.9047619113468924E-2</v>
      </c>
      <c r="AR27" s="261">
        <f t="shared" si="17"/>
        <v>5.9047619180697682E-2</v>
      </c>
      <c r="AS27" s="261">
        <f t="shared" si="17"/>
        <v>5.9047626221904771E-2</v>
      </c>
      <c r="AT27" s="261">
        <f t="shared" si="17"/>
        <v>5.9047962788051384E-2</v>
      </c>
      <c r="AU27" s="261">
        <f t="shared" si="17"/>
        <v>5.9050529945198327E-2</v>
      </c>
      <c r="AV27" s="261">
        <f t="shared" si="17"/>
        <v>5.9050687468826801E-2</v>
      </c>
      <c r="AW27" s="261">
        <f t="shared" si="17"/>
        <v>5.9048610407809454E-2</v>
      </c>
      <c r="AX27" s="261">
        <f t="shared" si="17"/>
        <v>5.904850476190477E-2</v>
      </c>
      <c r="AY27" s="261">
        <f t="shared" si="17"/>
        <v>5.9048866031620212E-2</v>
      </c>
      <c r="AZ27" s="261">
        <f t="shared" si="17"/>
        <v>5.90491112380696E-2</v>
      </c>
      <c r="BA27" s="261">
        <f t="shared" si="17"/>
        <v>5.9049168167440484E-2</v>
      </c>
      <c r="BB27" s="261">
        <f t="shared" si="17"/>
        <v>5.9051091580857508E-2</v>
      </c>
      <c r="BC27" s="261">
        <f t="shared" si="17"/>
        <v>5.905706538802119E-2</v>
      </c>
      <c r="BD27" s="261">
        <f t="shared" si="17"/>
        <v>5.9058482970450021E-2</v>
      </c>
      <c r="BE27" s="261">
        <f t="shared" si="17"/>
        <v>5.9055204885862189E-2</v>
      </c>
      <c r="BF27" s="261">
        <f t="shared" si="17"/>
        <v>5.9049477627054849E-2</v>
      </c>
      <c r="BG27" s="261">
        <f t="shared" si="17"/>
        <v>5.9048396258169863E-2</v>
      </c>
      <c r="BH27" s="261">
        <f t="shared" si="17"/>
        <v>5.9047981836190484E-2</v>
      </c>
      <c r="BI27" s="261">
        <f t="shared" si="17"/>
        <v>5.9047791517514846E-2</v>
      </c>
      <c r="BJ27" s="261">
        <f t="shared" si="17"/>
        <v>5.9047686334572171E-2</v>
      </c>
      <c r="BK27" s="261">
        <f t="shared" si="17"/>
        <v>5.9047636562965036E-2</v>
      </c>
      <c r="BL27" s="240">
        <f>E27*(0.000001)*0.5</f>
        <v>1.55E-6</v>
      </c>
      <c r="BM27" s="240">
        <v>4283.5</v>
      </c>
      <c r="BN27" s="240">
        <v>7.0000000000000007E-2</v>
      </c>
      <c r="BO27" s="240">
        <v>6657.2</v>
      </c>
      <c r="BP27" s="240">
        <v>0.05</v>
      </c>
      <c r="BQ27" s="240">
        <v>6829.5</v>
      </c>
      <c r="BR27" s="240">
        <v>7.0000000000000007E-2</v>
      </c>
      <c r="BS27" s="240">
        <v>6509</v>
      </c>
      <c r="BT27" s="240">
        <v>7.0000000000000007E-2</v>
      </c>
      <c r="BU27" s="240">
        <v>3198.6</v>
      </c>
      <c r="BV27" s="240">
        <v>0.19</v>
      </c>
      <c r="BW27" s="240">
        <v>1067.2</v>
      </c>
      <c r="BX27" s="240">
        <v>0.1</v>
      </c>
      <c r="BY27" s="240">
        <v>2390.1999999999998</v>
      </c>
      <c r="BZ27" s="240">
        <v>0.15</v>
      </c>
      <c r="CA27" s="240">
        <v>4671.5</v>
      </c>
      <c r="CB27" s="240">
        <v>0.05</v>
      </c>
      <c r="CC27" s="240">
        <v>7245.4</v>
      </c>
      <c r="CD27" s="240">
        <v>0.1</v>
      </c>
      <c r="CE27" s="240">
        <v>5326.5</v>
      </c>
      <c r="CF27" s="240">
        <v>2.75E-2</v>
      </c>
      <c r="CG27" s="240">
        <v>6688.1</v>
      </c>
      <c r="CH27" s="240">
        <v>2.75E-2</v>
      </c>
      <c r="CI27" s="240">
        <v>6273.2</v>
      </c>
      <c r="CJ27" s="240">
        <v>0.04</v>
      </c>
      <c r="CK27" s="240">
        <v>2587.5</v>
      </c>
      <c r="CL27" s="240">
        <v>3.5000000000000003E-2</v>
      </c>
      <c r="CM27" s="240">
        <v>2918.4</v>
      </c>
      <c r="CN27" s="240">
        <v>0.02</v>
      </c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0"/>
      <c r="DA27" s="240"/>
      <c r="DB27" s="240"/>
      <c r="DC27" s="240"/>
      <c r="DD27" s="240"/>
      <c r="DE27" s="240"/>
      <c r="DF27" s="240"/>
      <c r="DG27" s="240"/>
      <c r="DH27" s="240"/>
      <c r="DI27" s="240"/>
      <c r="DJ27" s="240"/>
      <c r="DK27" s="240"/>
      <c r="DL27" s="240"/>
      <c r="DM27" s="240"/>
      <c r="DN27" s="240"/>
      <c r="DO27" s="240"/>
      <c r="DP27" s="240"/>
      <c r="DQ27" s="240"/>
      <c r="DR27" s="240"/>
      <c r="DS27" s="240"/>
      <c r="DT27" s="240"/>
      <c r="DU27" s="240"/>
      <c r="DV27" s="240"/>
      <c r="DW27" s="240"/>
      <c r="DX27" s="240"/>
      <c r="DY27" s="240"/>
      <c r="DZ27" s="240"/>
      <c r="EA27" s="240">
        <f>BM27*BN27+BO27*BP27+BQ27*BR27+BS27*BT27+BU27*BV27+BW27*BX27+BY27*BZ27+CA27*CB27+CC27*CD27+CE27*CF27+CG27*CH27+CI27*CJ27+CK27*CL27+CM27*CN27+CO27*CP27+CQ27*CR27+CS27*CT27+CU27*CV27+CW27*CX27+CY27*CZ27+DA27*DB27</f>
        <v>4327.7590000000009</v>
      </c>
      <c r="EB27" s="240">
        <f>(PI()+2*E27)*EA27</f>
        <v>40428.161680907113</v>
      </c>
      <c r="EC27" s="240">
        <f>EB27/E27</f>
        <v>13041.342477711971</v>
      </c>
      <c r="ED27" s="240">
        <f>PI()*EA27</f>
        <v>13596.055880907112</v>
      </c>
      <c r="EE27" s="252">
        <f>SUM(BN27,BP27,BR27,BT27,BV27,BX27,BZ27,CB27,CD27,CF27,CH27,CJ27,CL27,CN27)</f>
        <v>1</v>
      </c>
      <c r="EF27" s="238"/>
      <c r="EG27" s="238"/>
      <c r="EH27" s="238"/>
      <c r="EI27" s="238"/>
      <c r="EJ27" s="238"/>
      <c r="EK27" s="238"/>
      <c r="EL27" s="238"/>
      <c r="EM27" s="238"/>
      <c r="EN27" s="238"/>
      <c r="EO27" s="238"/>
      <c r="EP27" s="238"/>
      <c r="EQ27" s="238"/>
      <c r="ER27" s="238"/>
      <c r="ES27" s="238"/>
      <c r="ET27" s="238"/>
      <c r="EU27" s="238"/>
      <c r="EV27" s="238"/>
      <c r="EW27" s="238"/>
      <c r="EX27" s="238"/>
      <c r="EY27" s="238"/>
      <c r="EZ27" s="238"/>
      <c r="FA27" s="238"/>
      <c r="FB27" s="238"/>
      <c r="FC27" s="238"/>
      <c r="FD27" s="238"/>
      <c r="FE27" s="238"/>
      <c r="FF27" s="238"/>
      <c r="FG27" s="238"/>
      <c r="FH27" s="238"/>
      <c r="FI27" s="238"/>
      <c r="FJ27" s="238"/>
      <c r="FK27" s="238"/>
      <c r="FL27" s="238"/>
      <c r="FM27" s="238"/>
      <c r="FN27" s="238"/>
      <c r="FO27" s="238"/>
      <c r="FP27" s="238"/>
      <c r="FQ27" s="238"/>
      <c r="FR27" s="238"/>
      <c r="FS27" s="238"/>
      <c r="FT27" s="238"/>
      <c r="FU27" s="238"/>
      <c r="FV27" s="238"/>
      <c r="FW27" s="238"/>
      <c r="FX27" s="238"/>
      <c r="FY27" s="238"/>
      <c r="FZ27" s="238"/>
      <c r="GA27" s="238"/>
      <c r="GB27" s="238"/>
      <c r="GC27" s="238"/>
      <c r="GD27" s="238"/>
      <c r="GE27" s="238"/>
      <c r="GF27" s="238"/>
      <c r="GG27" s="238"/>
      <c r="GH27" s="238"/>
      <c r="GI27" s="238"/>
      <c r="GJ27" s="238"/>
      <c r="GK27" s="238"/>
      <c r="GL27" s="238"/>
      <c r="GM27" s="238"/>
      <c r="GN27" s="238"/>
      <c r="GO27" s="238"/>
      <c r="GP27" s="238"/>
      <c r="GQ27" s="238"/>
      <c r="GR27" s="238"/>
      <c r="GS27" s="238"/>
      <c r="GT27" s="238"/>
      <c r="GU27" s="238"/>
      <c r="GV27" s="238"/>
      <c r="GW27" s="238"/>
      <c r="GX27" s="238"/>
      <c r="GY27" s="238"/>
      <c r="GZ27" s="238"/>
      <c r="HA27" s="238"/>
      <c r="HB27" s="238"/>
      <c r="HC27" s="238"/>
      <c r="HD27" s="238"/>
      <c r="HE27" s="238"/>
      <c r="HF27" s="238"/>
      <c r="HG27" s="238"/>
      <c r="HH27" s="238"/>
      <c r="HI27" s="238"/>
      <c r="HJ27" s="238"/>
      <c r="HK27" s="238"/>
      <c r="HL27" s="238"/>
      <c r="HM27" s="238"/>
      <c r="HN27" s="238"/>
      <c r="HO27" s="238"/>
      <c r="HP27" s="238"/>
      <c r="HQ27" s="238"/>
      <c r="HR27" s="238"/>
      <c r="HS27" s="238"/>
      <c r="HT27" s="238"/>
      <c r="HU27" s="238"/>
      <c r="HV27" s="238"/>
      <c r="HW27" s="238"/>
      <c r="HX27" s="238"/>
      <c r="HY27" s="238"/>
      <c r="HZ27" s="238"/>
      <c r="IA27" s="238"/>
      <c r="IB27" s="238"/>
      <c r="IC27" s="238"/>
      <c r="ID27" s="238"/>
      <c r="IE27" s="238"/>
      <c r="IF27" s="238"/>
      <c r="IG27" s="238"/>
      <c r="IH27" s="238"/>
      <c r="II27" s="238"/>
      <c r="IJ27" s="238"/>
      <c r="IK27" s="238"/>
      <c r="IL27" s="238"/>
      <c r="IM27" s="238"/>
      <c r="IN27" s="238"/>
      <c r="IO27" s="238"/>
      <c r="IP27" s="238"/>
      <c r="IQ27" s="238"/>
      <c r="IR27" s="238"/>
      <c r="IS27" s="238"/>
      <c r="IT27" s="238"/>
      <c r="IU27" s="238"/>
      <c r="IV27" s="238"/>
      <c r="IW27" s="238"/>
      <c r="IX27" s="238"/>
      <c r="IY27" s="238"/>
      <c r="IZ27" s="238"/>
      <c r="JA27" s="238"/>
      <c r="JB27" s="238"/>
      <c r="JC27" s="238"/>
      <c r="JD27" s="238"/>
      <c r="JE27" s="238"/>
      <c r="JF27" s="238"/>
      <c r="JG27" s="238"/>
      <c r="JH27" s="238"/>
      <c r="JI27" s="238"/>
      <c r="JJ27" s="238"/>
      <c r="JK27" s="238"/>
      <c r="JL27" s="238"/>
      <c r="JM27" s="238"/>
      <c r="JN27" s="238"/>
      <c r="JO27" s="238"/>
      <c r="JP27" s="238"/>
      <c r="JQ27" s="238"/>
      <c r="JR27" s="238"/>
      <c r="JS27" s="238"/>
      <c r="JT27" s="238"/>
      <c r="JU27" s="238"/>
      <c r="JV27" s="238"/>
      <c r="JW27" s="238"/>
      <c r="JX27" s="238"/>
      <c r="JY27" s="238"/>
      <c r="JZ27" s="238"/>
      <c r="KA27" s="238"/>
      <c r="KB27" s="238"/>
      <c r="KC27" s="238"/>
      <c r="KD27" s="238"/>
      <c r="KE27" s="238"/>
      <c r="KF27" s="238"/>
      <c r="KG27" s="238"/>
      <c r="KH27" s="238"/>
      <c r="KI27" s="238"/>
      <c r="KJ27" s="238"/>
      <c r="KK27" s="238"/>
      <c r="KL27" s="238"/>
      <c r="KM27" s="238"/>
      <c r="KN27" s="238"/>
      <c r="KO27" s="238"/>
      <c r="KP27" s="238"/>
      <c r="KQ27" s="238"/>
      <c r="KR27" s="238"/>
      <c r="KS27" s="238"/>
      <c r="KT27" s="238"/>
      <c r="KU27" s="238"/>
      <c r="KV27" s="238"/>
      <c r="KW27" s="238"/>
      <c r="KX27" s="238"/>
      <c r="KY27" s="238"/>
      <c r="KZ27" s="238"/>
      <c r="LA27" s="238"/>
      <c r="LB27" s="238"/>
      <c r="LC27" s="238"/>
      <c r="LD27" s="238"/>
      <c r="LE27" s="238"/>
      <c r="LF27" s="238"/>
      <c r="LG27" s="238"/>
      <c r="LH27" s="238"/>
      <c r="LI27" s="238"/>
      <c r="LJ27" s="238"/>
      <c r="LK27" s="238"/>
      <c r="LL27" s="238"/>
      <c r="LM27" s="238"/>
      <c r="LN27" s="238"/>
      <c r="LO27" s="238"/>
      <c r="LP27" s="238"/>
      <c r="LQ27" s="238"/>
      <c r="LR27" s="238"/>
      <c r="LS27" s="238"/>
      <c r="LT27" s="238"/>
      <c r="LU27" s="238"/>
      <c r="LV27" s="238"/>
      <c r="LW27" s="238"/>
      <c r="LX27" s="238"/>
      <c r="LY27" s="238"/>
      <c r="LZ27" s="238"/>
      <c r="MA27" s="238"/>
      <c r="MB27" s="238"/>
      <c r="MC27" s="238"/>
      <c r="MD27" s="238"/>
      <c r="ME27" s="238"/>
      <c r="MF27" s="238"/>
      <c r="MG27" s="238"/>
      <c r="MH27" s="238"/>
      <c r="MI27" s="238"/>
      <c r="MJ27" s="238"/>
      <c r="MK27" s="238"/>
      <c r="ML27" s="238"/>
      <c r="MM27" s="238"/>
      <c r="MN27" s="238"/>
      <c r="MO27" s="238"/>
      <c r="MP27" s="238"/>
      <c r="MQ27" s="238"/>
      <c r="MR27" s="238"/>
      <c r="MS27" s="238"/>
      <c r="MT27" s="238"/>
      <c r="MU27" s="238"/>
      <c r="MV27" s="238"/>
      <c r="MW27" s="238"/>
      <c r="MX27" s="238"/>
      <c r="MY27" s="238"/>
      <c r="MZ27" s="238"/>
      <c r="NA27" s="238"/>
      <c r="NB27" s="238"/>
      <c r="NC27" s="238"/>
      <c r="ND27" s="238"/>
      <c r="NE27" s="238"/>
      <c r="NF27" s="238"/>
      <c r="NG27" s="238"/>
      <c r="NH27" s="238"/>
      <c r="NI27" s="238"/>
      <c r="NJ27" s="238"/>
      <c r="NK27" s="238"/>
      <c r="NL27" s="238"/>
      <c r="NM27" s="238"/>
      <c r="NN27" s="238"/>
      <c r="NO27" s="238"/>
      <c r="NP27" s="238"/>
      <c r="NQ27" s="238"/>
      <c r="NR27" s="238"/>
      <c r="NS27" s="238"/>
      <c r="NT27" s="238"/>
      <c r="NU27" s="238"/>
      <c r="NV27" s="238"/>
      <c r="NW27" s="238"/>
      <c r="NX27" s="238"/>
      <c r="NY27" s="238"/>
      <c r="NZ27" s="238"/>
      <c r="OA27" s="238"/>
      <c r="OB27" s="238"/>
      <c r="OC27" s="238"/>
      <c r="OD27" s="238"/>
      <c r="OE27" s="238"/>
      <c r="OF27" s="238"/>
      <c r="OG27" s="238"/>
      <c r="OH27" s="238"/>
      <c r="OI27" s="238"/>
      <c r="OJ27" s="238"/>
      <c r="OK27" s="238"/>
      <c r="OL27" s="238"/>
      <c r="OM27" s="238"/>
      <c r="ON27" s="238"/>
      <c r="OO27" s="238"/>
      <c r="OP27" s="238"/>
      <c r="OQ27" s="238"/>
      <c r="OR27" s="238"/>
      <c r="OS27" s="238"/>
      <c r="OT27" s="238"/>
      <c r="OU27" s="238"/>
      <c r="OV27" s="238"/>
      <c r="OW27" s="238"/>
      <c r="OX27" s="238"/>
      <c r="OY27" s="238"/>
      <c r="OZ27" s="238"/>
      <c r="PA27" s="238"/>
      <c r="PB27" s="238"/>
      <c r="PC27" s="238"/>
      <c r="PD27" s="238"/>
      <c r="PE27" s="238"/>
      <c r="PF27" s="238"/>
      <c r="PG27" s="238"/>
      <c r="PH27" s="238"/>
      <c r="PI27" s="238"/>
      <c r="PJ27" s="238"/>
      <c r="PK27" s="238"/>
      <c r="PL27" s="238"/>
      <c r="PM27" s="238"/>
      <c r="PN27" s="238"/>
      <c r="PO27" s="238"/>
      <c r="PP27" s="238"/>
      <c r="PQ27" s="238"/>
      <c r="PR27" s="238"/>
      <c r="PS27" s="238"/>
      <c r="PT27" s="238"/>
      <c r="PU27" s="238"/>
      <c r="PV27" s="238"/>
      <c r="PW27" s="238"/>
      <c r="PX27" s="238"/>
      <c r="PY27" s="238"/>
      <c r="PZ27" s="238"/>
      <c r="QA27" s="238"/>
      <c r="QB27" s="238"/>
      <c r="QC27" s="238"/>
      <c r="QD27" s="238"/>
      <c r="QE27" s="238"/>
      <c r="QF27" s="238"/>
      <c r="QG27" s="238"/>
      <c r="QH27" s="238"/>
      <c r="QI27" s="238"/>
      <c r="QJ27" s="238"/>
      <c r="QK27" s="238"/>
      <c r="QL27" s="238"/>
      <c r="QM27" s="238"/>
      <c r="QN27" s="238"/>
      <c r="QO27" s="238"/>
      <c r="QP27" s="238"/>
      <c r="QQ27" s="238"/>
      <c r="QR27" s="238"/>
      <c r="QS27" s="238"/>
      <c r="QT27" s="238"/>
      <c r="QU27" s="238"/>
      <c r="QV27" s="238"/>
      <c r="QW27" s="238"/>
      <c r="QX27" s="238"/>
      <c r="QY27" s="238"/>
      <c r="QZ27" s="238"/>
      <c r="RA27" s="238"/>
      <c r="RB27" s="238"/>
      <c r="RC27" s="238"/>
      <c r="RD27" s="238"/>
      <c r="RE27" s="238"/>
      <c r="RF27" s="238"/>
      <c r="RG27" s="238"/>
      <c r="RH27" s="238"/>
      <c r="RI27" s="238"/>
      <c r="RJ27" s="238"/>
      <c r="RK27" s="238"/>
      <c r="RL27" s="238"/>
      <c r="RM27" s="238"/>
      <c r="RN27" s="238"/>
      <c r="RO27" s="238"/>
      <c r="RP27" s="238"/>
      <c r="RQ27" s="238"/>
      <c r="RR27" s="238"/>
      <c r="RS27" s="238"/>
      <c r="RT27" s="238"/>
      <c r="RU27" s="238"/>
      <c r="RV27" s="238"/>
      <c r="RW27" s="238"/>
      <c r="RX27" s="238"/>
      <c r="RY27" s="238"/>
      <c r="RZ27" s="238"/>
      <c r="SA27" s="238"/>
      <c r="SB27" s="238"/>
      <c r="SC27" s="238"/>
      <c r="SD27" s="238"/>
      <c r="SE27" s="238"/>
      <c r="SF27" s="238"/>
      <c r="SG27" s="238"/>
      <c r="SH27" s="238"/>
      <c r="SI27" s="238"/>
      <c r="SJ27" s="238"/>
      <c r="SK27" s="238"/>
      <c r="SL27" s="238"/>
      <c r="SM27" s="238"/>
      <c r="SN27" s="238"/>
      <c r="SO27" s="238"/>
      <c r="SP27" s="238"/>
      <c r="SQ27" s="238"/>
      <c r="SR27" s="238"/>
      <c r="SS27" s="238"/>
      <c r="ST27" s="238"/>
      <c r="SU27" s="238"/>
      <c r="SV27" s="238"/>
      <c r="SW27" s="238"/>
      <c r="SX27" s="238"/>
      <c r="SY27" s="238"/>
      <c r="SZ27" s="238"/>
      <c r="TA27" s="238"/>
      <c r="TB27" s="238"/>
      <c r="TC27" s="238"/>
      <c r="TD27" s="238"/>
      <c r="TE27" s="238"/>
      <c r="TF27" s="238"/>
      <c r="TG27" s="238"/>
      <c r="TH27" s="238"/>
      <c r="TI27" s="238"/>
      <c r="TJ27" s="238"/>
      <c r="TK27" s="238"/>
      <c r="TL27" s="238"/>
      <c r="TM27" s="238"/>
      <c r="TN27" s="238"/>
      <c r="TO27" s="238"/>
      <c r="TP27" s="238"/>
      <c r="TQ27" s="238"/>
      <c r="TR27" s="238"/>
      <c r="TS27" s="238"/>
      <c r="TT27" s="238"/>
      <c r="TU27" s="238"/>
      <c r="TV27" s="238"/>
      <c r="TW27" s="238"/>
      <c r="TX27" s="238"/>
      <c r="TY27" s="238"/>
      <c r="TZ27" s="238"/>
      <c r="UA27" s="238"/>
      <c r="UB27" s="238"/>
      <c r="UC27" s="238"/>
      <c r="UD27" s="238"/>
      <c r="UE27" s="238"/>
      <c r="UF27" s="238"/>
      <c r="UG27" s="238"/>
      <c r="UH27" s="238"/>
      <c r="UI27" s="238"/>
      <c r="UJ27" s="238"/>
      <c r="UK27" s="238"/>
      <c r="UL27" s="238"/>
      <c r="UM27" s="238"/>
      <c r="UN27" s="238"/>
      <c r="UO27" s="238"/>
      <c r="UP27" s="238"/>
      <c r="UQ27" s="238"/>
      <c r="UR27" s="238"/>
      <c r="US27" s="238"/>
      <c r="UT27" s="238"/>
      <c r="UU27" s="238"/>
      <c r="UV27" s="238"/>
      <c r="UW27" s="238"/>
      <c r="UX27" s="238"/>
      <c r="UY27" s="238"/>
      <c r="UZ27" s="238"/>
      <c r="VA27" s="238"/>
      <c r="VB27" s="238"/>
      <c r="VC27" s="238"/>
      <c r="VD27" s="238"/>
      <c r="VE27" s="238"/>
      <c r="VF27" s="238"/>
      <c r="VG27" s="238"/>
      <c r="VH27" s="238"/>
      <c r="VI27" s="238"/>
      <c r="VJ27" s="238"/>
      <c r="VK27" s="238"/>
      <c r="VL27" s="238"/>
      <c r="VM27" s="238"/>
      <c r="VN27" s="238"/>
      <c r="VO27" s="238"/>
      <c r="VP27" s="238"/>
      <c r="VQ27" s="238"/>
      <c r="VR27" s="238"/>
      <c r="VS27" s="238"/>
      <c r="VT27" s="238"/>
      <c r="VU27" s="238"/>
      <c r="VV27" s="238"/>
      <c r="VW27" s="238"/>
      <c r="VX27" s="238"/>
      <c r="VY27" s="238"/>
      <c r="VZ27" s="238"/>
      <c r="WA27" s="238"/>
      <c r="WB27" s="238"/>
      <c r="WC27" s="238"/>
      <c r="WD27" s="238"/>
      <c r="WE27" s="238"/>
      <c r="WF27" s="238"/>
      <c r="WG27" s="238"/>
      <c r="WH27" s="238"/>
      <c r="WI27" s="238"/>
      <c r="WJ27" s="238"/>
      <c r="WK27" s="238"/>
      <c r="WL27" s="238"/>
      <c r="WM27" s="238"/>
      <c r="WN27" s="238"/>
      <c r="WO27" s="238"/>
      <c r="WP27" s="238"/>
      <c r="WQ27" s="238"/>
      <c r="WR27" s="238"/>
      <c r="WS27" s="238"/>
      <c r="WT27" s="238"/>
      <c r="WU27" s="238"/>
      <c r="WV27" s="238"/>
      <c r="WW27" s="238"/>
      <c r="WX27" s="238"/>
      <c r="WY27" s="238"/>
      <c r="WZ27" s="238"/>
      <c r="XA27" s="238"/>
      <c r="XB27" s="238"/>
      <c r="XC27" s="238"/>
      <c r="XD27" s="238"/>
      <c r="XE27" s="238"/>
      <c r="XF27" s="238"/>
      <c r="XG27" s="238"/>
      <c r="XH27" s="238"/>
      <c r="XI27" s="238"/>
      <c r="XJ27" s="238"/>
      <c r="XK27" s="238"/>
      <c r="XL27" s="238"/>
      <c r="XM27" s="238"/>
      <c r="XN27" s="238"/>
      <c r="XO27" s="238"/>
      <c r="XP27" s="238"/>
      <c r="XQ27" s="238"/>
      <c r="XR27" s="238"/>
      <c r="XS27" s="238"/>
      <c r="XT27" s="238"/>
      <c r="XU27" s="238"/>
      <c r="XV27" s="238"/>
      <c r="XW27" s="238"/>
      <c r="XX27" s="238"/>
      <c r="XY27" s="238"/>
      <c r="XZ27" s="238"/>
      <c r="YA27" s="238"/>
      <c r="YB27" s="238"/>
      <c r="YC27" s="238"/>
      <c r="YD27" s="238"/>
      <c r="YE27" s="238"/>
      <c r="YF27" s="238"/>
      <c r="YG27" s="238"/>
      <c r="YH27" s="238"/>
      <c r="YI27" s="238"/>
      <c r="YJ27" s="238"/>
      <c r="YK27" s="238"/>
      <c r="YL27" s="238"/>
      <c r="YM27" s="238"/>
      <c r="YN27" s="238"/>
      <c r="YO27" s="238"/>
      <c r="YP27" s="238"/>
      <c r="YQ27" s="238"/>
      <c r="YR27" s="238"/>
      <c r="YS27" s="238"/>
      <c r="YT27" s="238"/>
      <c r="YU27" s="238"/>
      <c r="YV27" s="238"/>
      <c r="YW27" s="238"/>
      <c r="YX27" s="238"/>
      <c r="YY27" s="238"/>
      <c r="YZ27" s="238"/>
      <c r="ZA27" s="238"/>
      <c r="ZB27" s="238"/>
      <c r="ZC27" s="238"/>
      <c r="ZD27" s="238"/>
      <c r="ZE27" s="238"/>
      <c r="ZF27" s="238"/>
      <c r="ZG27" s="238"/>
      <c r="ZH27" s="238"/>
      <c r="ZI27" s="238"/>
      <c r="ZJ27" s="238"/>
      <c r="ZK27" s="238"/>
      <c r="ZL27" s="238"/>
      <c r="ZM27" s="238"/>
      <c r="ZN27" s="238"/>
      <c r="ZO27" s="238"/>
      <c r="ZP27" s="238"/>
      <c r="ZQ27" s="238"/>
      <c r="ZR27" s="238"/>
      <c r="ZS27" s="238"/>
      <c r="ZT27" s="238"/>
      <c r="ZU27" s="238"/>
      <c r="ZV27" s="238"/>
      <c r="ZW27" s="238"/>
      <c r="ZX27" s="238"/>
      <c r="ZY27" s="238"/>
      <c r="ZZ27" s="238"/>
      <c r="AAA27" s="238"/>
      <c r="AAB27" s="238"/>
      <c r="AAC27" s="238"/>
      <c r="AAD27" s="238"/>
      <c r="AAE27" s="238"/>
      <c r="AAF27" s="238"/>
      <c r="AAG27" s="238"/>
      <c r="AAH27" s="238"/>
      <c r="AAI27" s="238"/>
      <c r="AAJ27" s="238"/>
      <c r="AAK27" s="238"/>
      <c r="AAL27" s="238"/>
      <c r="AAM27" s="238"/>
      <c r="AAN27" s="238"/>
      <c r="AAO27" s="238"/>
      <c r="AAP27" s="238"/>
      <c r="AAQ27" s="238"/>
      <c r="AAR27" s="238"/>
      <c r="AAS27" s="238"/>
      <c r="AAT27" s="238"/>
      <c r="AAU27" s="238"/>
      <c r="AAV27" s="238"/>
      <c r="AAW27" s="238"/>
      <c r="AAX27" s="238"/>
      <c r="AAY27" s="238"/>
      <c r="AAZ27" s="238"/>
      <c r="ABA27" s="238"/>
      <c r="ABB27" s="238"/>
      <c r="ABC27" s="238"/>
      <c r="ABD27" s="238"/>
      <c r="ABE27" s="238"/>
      <c r="ABF27" s="238"/>
      <c r="ABG27" s="238"/>
      <c r="ABH27" s="238"/>
      <c r="ABI27" s="238"/>
      <c r="ABJ27" s="238"/>
      <c r="ABK27" s="238"/>
      <c r="ABL27" s="238"/>
      <c r="ABM27" s="238"/>
      <c r="ABN27" s="238"/>
      <c r="ABO27" s="238"/>
      <c r="ABP27" s="238"/>
      <c r="ABQ27" s="238"/>
      <c r="ABR27" s="238"/>
      <c r="ABS27" s="238"/>
      <c r="ABT27" s="238"/>
      <c r="ABU27" s="238"/>
      <c r="ABV27" s="238"/>
      <c r="ABW27" s="238"/>
      <c r="ABX27" s="238"/>
      <c r="ABY27" s="238"/>
      <c r="ABZ27" s="238"/>
      <c r="ACA27" s="238"/>
      <c r="ACB27" s="238"/>
      <c r="ACC27" s="238"/>
      <c r="ACD27" s="238"/>
      <c r="ACE27" s="238"/>
      <c r="ACF27" s="238"/>
      <c r="ACG27" s="238"/>
      <c r="ACH27" s="238"/>
      <c r="ACI27" s="238"/>
      <c r="ACJ27" s="238"/>
      <c r="ACK27" s="238"/>
      <c r="ACL27" s="238"/>
      <c r="ACM27" s="238"/>
      <c r="ACN27" s="238"/>
      <c r="ACO27" s="238"/>
      <c r="ACP27" s="238"/>
      <c r="ACQ27" s="238"/>
      <c r="ACR27" s="238"/>
      <c r="ACS27" s="238"/>
      <c r="ACT27" s="238"/>
      <c r="ACU27" s="238"/>
      <c r="ACV27" s="238"/>
      <c r="ACW27" s="238"/>
      <c r="ACX27" s="238"/>
      <c r="ACY27" s="238"/>
      <c r="ACZ27" s="238"/>
      <c r="ADA27" s="238"/>
      <c r="ADB27" s="238"/>
      <c r="ADC27" s="238"/>
      <c r="ADD27" s="238"/>
      <c r="ADE27" s="238"/>
      <c r="ADF27" s="238"/>
      <c r="ADG27" s="238"/>
      <c r="ADH27" s="238"/>
      <c r="ADI27" s="238"/>
      <c r="ADJ27" s="238"/>
      <c r="ADK27" s="238"/>
      <c r="ADL27" s="238"/>
      <c r="ADM27" s="238"/>
      <c r="ADN27" s="238"/>
      <c r="ADO27" s="238"/>
      <c r="ADP27" s="238"/>
      <c r="ADQ27" s="238"/>
      <c r="ADR27" s="238"/>
      <c r="ADS27" s="238"/>
      <c r="ADT27" s="238"/>
      <c r="ADU27" s="238"/>
      <c r="ADV27" s="238"/>
      <c r="ADW27" s="238"/>
      <c r="ADX27" s="238"/>
      <c r="ADY27" s="238"/>
      <c r="ADZ27" s="238"/>
      <c r="AEA27" s="238"/>
      <c r="AEB27" s="238"/>
      <c r="AEC27" s="238"/>
      <c r="AED27" s="238"/>
      <c r="AEE27" s="238"/>
      <c r="AEF27" s="238"/>
      <c r="AEG27" s="238"/>
      <c r="AEH27" s="238"/>
      <c r="AEI27" s="238"/>
      <c r="AEJ27" s="238"/>
      <c r="AEK27" s="238"/>
      <c r="AEL27" s="238"/>
      <c r="AEM27" s="238"/>
      <c r="AEN27" s="238"/>
      <c r="AEO27" s="238"/>
      <c r="AEP27" s="238"/>
      <c r="AEQ27" s="238"/>
      <c r="AER27" s="238"/>
      <c r="AES27" s="238"/>
      <c r="AET27" s="238"/>
      <c r="AEU27" s="238"/>
      <c r="AEV27" s="238"/>
      <c r="AEW27" s="238"/>
      <c r="AEX27" s="238"/>
      <c r="AEY27" s="238"/>
      <c r="AEZ27" s="238"/>
      <c r="AFA27" s="238"/>
      <c r="AFB27" s="238"/>
      <c r="AFC27" s="238"/>
      <c r="AFD27" s="238"/>
      <c r="AFE27" s="238"/>
      <c r="AFF27" s="238"/>
      <c r="AFG27" s="238"/>
      <c r="AFH27" s="238"/>
      <c r="AFI27" s="238"/>
      <c r="AFJ27" s="238"/>
      <c r="AFK27" s="238"/>
      <c r="AFL27" s="238"/>
      <c r="AFM27" s="238"/>
      <c r="AFN27" s="238"/>
      <c r="AFO27" s="238"/>
      <c r="AFP27" s="238"/>
      <c r="AFQ27" s="238"/>
      <c r="AFR27" s="238"/>
      <c r="AFS27" s="238"/>
      <c r="AFT27" s="238"/>
      <c r="AFU27" s="238"/>
      <c r="AFV27" s="238"/>
      <c r="AFW27" s="238"/>
      <c r="AFX27" s="238"/>
      <c r="AFY27" s="238"/>
      <c r="AFZ27" s="238"/>
      <c r="AGA27" s="238"/>
      <c r="AGB27" s="238"/>
      <c r="AGC27" s="238"/>
      <c r="AGD27" s="238"/>
      <c r="AGE27" s="238"/>
      <c r="AGF27" s="238"/>
      <c r="AGG27" s="238"/>
      <c r="AGH27" s="238"/>
      <c r="AGI27" s="238"/>
      <c r="AGJ27" s="238"/>
      <c r="AGK27" s="238"/>
      <c r="AGL27" s="238"/>
      <c r="AGM27" s="238"/>
      <c r="AGN27" s="238"/>
      <c r="AGO27" s="238"/>
      <c r="AGP27" s="238"/>
      <c r="AGQ27" s="238"/>
      <c r="AGR27" s="238"/>
      <c r="AGS27" s="238"/>
      <c r="AGT27" s="238"/>
      <c r="AGU27" s="238"/>
      <c r="AGV27" s="238"/>
      <c r="AGW27" s="238"/>
      <c r="AGX27" s="238"/>
      <c r="AGY27" s="238"/>
      <c r="AGZ27" s="238"/>
      <c r="AHA27" s="238"/>
      <c r="AHB27" s="238"/>
      <c r="AHC27" s="238"/>
      <c r="AHD27" s="238"/>
      <c r="AHE27" s="238"/>
      <c r="AHF27" s="238"/>
      <c r="AHG27" s="238"/>
      <c r="AHH27" s="238"/>
      <c r="AHI27" s="238"/>
      <c r="AHJ27" s="238"/>
      <c r="AHK27" s="238"/>
      <c r="AHL27" s="238"/>
      <c r="AHM27" s="238"/>
      <c r="AHN27" s="238"/>
      <c r="AHO27" s="238"/>
      <c r="AHP27" s="238"/>
      <c r="AHQ27" s="238"/>
      <c r="AHR27" s="238"/>
      <c r="AHS27" s="238"/>
      <c r="AHT27" s="238"/>
      <c r="AHU27" s="238"/>
      <c r="AHV27" s="238"/>
      <c r="AHW27" s="238"/>
      <c r="AHX27" s="238"/>
      <c r="AHY27" s="238"/>
      <c r="AHZ27" s="238"/>
      <c r="AIA27" s="238"/>
      <c r="AIB27" s="238"/>
      <c r="AIC27" s="238"/>
      <c r="AID27" s="238"/>
      <c r="AIE27" s="238"/>
      <c r="AIF27" s="238"/>
      <c r="AIG27" s="238"/>
      <c r="AIH27" s="238"/>
      <c r="AII27" s="238"/>
      <c r="AIJ27" s="238"/>
      <c r="AIK27" s="238"/>
      <c r="AIL27" s="238"/>
      <c r="AIM27" s="238"/>
      <c r="AIN27" s="238"/>
      <c r="AIO27" s="238"/>
      <c r="AIP27" s="238"/>
      <c r="AIQ27" s="238"/>
      <c r="AIR27" s="238"/>
      <c r="AIS27" s="238"/>
      <c r="AIT27" s="238"/>
      <c r="AIU27" s="238"/>
      <c r="AIV27" s="238"/>
      <c r="AIW27" s="238"/>
      <c r="AIX27" s="238"/>
      <c r="AIY27" s="238"/>
      <c r="AIZ27" s="238"/>
      <c r="AJA27" s="238"/>
      <c r="AJB27" s="238"/>
      <c r="AJC27" s="238"/>
      <c r="AJD27" s="238"/>
      <c r="AJE27" s="238"/>
      <c r="AJF27" s="238"/>
      <c r="AJG27" s="238"/>
      <c r="AJH27" s="238"/>
      <c r="AJI27" s="238"/>
      <c r="AJJ27" s="238"/>
      <c r="AJK27" s="238"/>
      <c r="AJL27" s="238"/>
      <c r="AJM27" s="238"/>
      <c r="AJN27" s="238"/>
      <c r="AJO27" s="238"/>
      <c r="AJP27" s="238"/>
      <c r="AJQ27" s="238"/>
      <c r="AJR27" s="238"/>
      <c r="AJS27" s="238"/>
      <c r="AJT27" s="238"/>
      <c r="AJU27" s="238"/>
      <c r="AJV27" s="238"/>
      <c r="AJW27" s="238"/>
      <c r="AJX27" s="238"/>
      <c r="AJY27" s="238"/>
      <c r="AJZ27" s="238"/>
      <c r="AKA27" s="238"/>
      <c r="AKB27" s="238"/>
      <c r="AKC27" s="238"/>
      <c r="AKD27" s="238"/>
      <c r="AKE27" s="238"/>
      <c r="AKF27" s="238"/>
      <c r="AKG27" s="238"/>
      <c r="AKH27" s="238"/>
      <c r="AKI27" s="238"/>
      <c r="AKJ27" s="238"/>
      <c r="AKK27" s="238"/>
      <c r="AKL27" s="238"/>
      <c r="AKM27" s="238"/>
      <c r="AKN27" s="238"/>
      <c r="AKO27" s="238"/>
      <c r="AKP27" s="238"/>
    </row>
    <row r="28" spans="1:978" ht="25.5" x14ac:dyDescent="0.25">
      <c r="A28" s="304"/>
      <c r="B28" s="304"/>
      <c r="C28" s="307"/>
      <c r="D28" s="32" t="s">
        <v>39</v>
      </c>
      <c r="E28" s="268"/>
      <c r="F28" s="14">
        <v>540924</v>
      </c>
      <c r="G28" s="33" t="s">
        <v>326</v>
      </c>
      <c r="H28" s="33" t="s">
        <v>327</v>
      </c>
      <c r="I28" s="241"/>
      <c r="J28" s="94">
        <v>55</v>
      </c>
      <c r="K28" s="268"/>
      <c r="L28" s="291"/>
      <c r="M28" s="241"/>
      <c r="N28" s="14">
        <v>80</v>
      </c>
      <c r="O28" s="14">
        <v>41</v>
      </c>
      <c r="P28" s="14">
        <v>29</v>
      </c>
      <c r="Q28" s="14">
        <v>25</v>
      </c>
      <c r="R28" s="14">
        <v>33</v>
      </c>
      <c r="S28" s="14">
        <v>94</v>
      </c>
      <c r="T28" s="14">
        <v>236</v>
      </c>
      <c r="U28" s="14">
        <v>388</v>
      </c>
      <c r="V28" s="14">
        <v>395</v>
      </c>
      <c r="W28" s="14">
        <v>297</v>
      </c>
      <c r="X28" s="14">
        <v>293</v>
      </c>
      <c r="Y28" s="14">
        <v>317</v>
      </c>
      <c r="Z28" s="14">
        <v>328</v>
      </c>
      <c r="AA28" s="14">
        <v>327</v>
      </c>
      <c r="AB28" s="14">
        <v>424</v>
      </c>
      <c r="AC28" s="14">
        <v>560</v>
      </c>
      <c r="AD28" s="14">
        <v>570</v>
      </c>
      <c r="AE28" s="14">
        <v>533</v>
      </c>
      <c r="AF28" s="14">
        <v>332</v>
      </c>
      <c r="AG28" s="14">
        <v>272</v>
      </c>
      <c r="AH28" s="14">
        <v>219</v>
      </c>
      <c r="AI28" s="14">
        <v>190</v>
      </c>
      <c r="AJ28" s="14">
        <v>167</v>
      </c>
      <c r="AK28" s="14">
        <v>109</v>
      </c>
      <c r="AL28" s="14">
        <v>5950</v>
      </c>
      <c r="AM28" s="268"/>
      <c r="AN28" s="262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62"/>
      <c r="BH28" s="262"/>
      <c r="BI28" s="262"/>
      <c r="BJ28" s="262"/>
      <c r="BK28" s="262"/>
      <c r="BL28" s="241"/>
      <c r="BM28" s="241"/>
      <c r="BN28" s="241"/>
      <c r="BO28" s="241"/>
      <c r="BP28" s="241"/>
      <c r="BQ28" s="241"/>
      <c r="BR28" s="241"/>
      <c r="BS28" s="241"/>
      <c r="BT28" s="241"/>
      <c r="BU28" s="241"/>
      <c r="BV28" s="241"/>
      <c r="BW28" s="241"/>
      <c r="BX28" s="241"/>
      <c r="BY28" s="241"/>
      <c r="BZ28" s="241"/>
      <c r="CA28" s="241"/>
      <c r="CB28" s="241"/>
      <c r="CC28" s="241"/>
      <c r="CD28" s="241"/>
      <c r="CE28" s="241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  <c r="CR28" s="241"/>
      <c r="CS28" s="241"/>
      <c r="CT28" s="241"/>
      <c r="CU28" s="241"/>
      <c r="CV28" s="241"/>
      <c r="CW28" s="241"/>
      <c r="CX28" s="241"/>
      <c r="CY28" s="241"/>
      <c r="CZ28" s="241"/>
      <c r="DA28" s="241"/>
      <c r="DB28" s="241"/>
      <c r="DC28" s="241"/>
      <c r="DD28" s="241"/>
      <c r="DE28" s="241"/>
      <c r="DF28" s="241"/>
      <c r="DG28" s="241"/>
      <c r="DH28" s="241"/>
      <c r="DI28" s="241"/>
      <c r="DJ28" s="241"/>
      <c r="DK28" s="241"/>
      <c r="DL28" s="241"/>
      <c r="DM28" s="241"/>
      <c r="DN28" s="241"/>
      <c r="DO28" s="241"/>
      <c r="DP28" s="241"/>
      <c r="DQ28" s="241"/>
      <c r="DR28" s="241"/>
      <c r="DS28" s="241"/>
      <c r="DT28" s="241"/>
      <c r="DU28" s="241"/>
      <c r="DV28" s="241"/>
      <c r="DW28" s="241"/>
      <c r="DX28" s="241"/>
      <c r="DY28" s="241"/>
      <c r="DZ28" s="241"/>
      <c r="EA28" s="241"/>
      <c r="EB28" s="241"/>
      <c r="EC28" s="241"/>
      <c r="ED28" s="241"/>
      <c r="EE28" s="252"/>
      <c r="EF28" s="238"/>
      <c r="EG28" s="238"/>
      <c r="EH28" s="238"/>
      <c r="EI28" s="238"/>
      <c r="EJ28" s="238"/>
      <c r="EK28" s="238"/>
      <c r="EL28" s="238"/>
      <c r="EM28" s="238"/>
      <c r="EN28" s="238"/>
      <c r="EO28" s="238"/>
      <c r="EP28" s="238"/>
      <c r="EQ28" s="238"/>
      <c r="ER28" s="238"/>
      <c r="ES28" s="238"/>
      <c r="ET28" s="238"/>
      <c r="EU28" s="238"/>
      <c r="EV28" s="238"/>
      <c r="EW28" s="238"/>
      <c r="EX28" s="238"/>
      <c r="EY28" s="238"/>
      <c r="EZ28" s="238"/>
      <c r="FA28" s="238"/>
      <c r="FB28" s="238"/>
      <c r="FC28" s="238"/>
      <c r="FD28" s="238"/>
      <c r="FE28" s="238"/>
      <c r="FF28" s="238"/>
      <c r="FG28" s="238"/>
      <c r="FH28" s="238"/>
      <c r="FI28" s="238"/>
      <c r="FJ28" s="238"/>
      <c r="FK28" s="238"/>
      <c r="FL28" s="238"/>
      <c r="FM28" s="238"/>
      <c r="FN28" s="238"/>
      <c r="FO28" s="238"/>
      <c r="FP28" s="238"/>
      <c r="FQ28" s="238"/>
      <c r="FR28" s="238"/>
      <c r="FS28" s="238"/>
      <c r="FT28" s="238"/>
      <c r="FU28" s="238"/>
      <c r="FV28" s="238"/>
      <c r="FW28" s="238"/>
      <c r="FX28" s="238"/>
      <c r="FY28" s="238"/>
      <c r="FZ28" s="238"/>
      <c r="GA28" s="238"/>
      <c r="GB28" s="238"/>
      <c r="GC28" s="238"/>
      <c r="GD28" s="238"/>
      <c r="GE28" s="238"/>
      <c r="GF28" s="238"/>
      <c r="GG28" s="238"/>
      <c r="GH28" s="238"/>
      <c r="GI28" s="238"/>
      <c r="GJ28" s="238"/>
      <c r="GK28" s="238"/>
      <c r="GL28" s="238"/>
      <c r="GM28" s="238"/>
      <c r="GN28" s="238"/>
      <c r="GO28" s="238"/>
      <c r="GP28" s="238"/>
      <c r="GQ28" s="238"/>
      <c r="GR28" s="238"/>
      <c r="GS28" s="238"/>
      <c r="GT28" s="238"/>
      <c r="GU28" s="238"/>
      <c r="GV28" s="238"/>
      <c r="GW28" s="238"/>
      <c r="GX28" s="238"/>
      <c r="GY28" s="238"/>
      <c r="GZ28" s="238"/>
      <c r="HA28" s="238"/>
      <c r="HB28" s="238"/>
      <c r="HC28" s="238"/>
      <c r="HD28" s="238"/>
      <c r="HE28" s="238"/>
      <c r="HF28" s="238"/>
      <c r="HG28" s="238"/>
      <c r="HH28" s="238"/>
      <c r="HI28" s="238"/>
      <c r="HJ28" s="238"/>
      <c r="HK28" s="238"/>
      <c r="HL28" s="238"/>
      <c r="HM28" s="238"/>
      <c r="HN28" s="238"/>
      <c r="HO28" s="238"/>
      <c r="HP28" s="238"/>
      <c r="HQ28" s="238"/>
      <c r="HR28" s="238"/>
      <c r="HS28" s="238"/>
      <c r="HT28" s="238"/>
      <c r="HU28" s="238"/>
      <c r="HV28" s="238"/>
      <c r="HW28" s="238"/>
      <c r="HX28" s="238"/>
      <c r="HY28" s="238"/>
      <c r="HZ28" s="238"/>
      <c r="IA28" s="238"/>
      <c r="IB28" s="238"/>
      <c r="IC28" s="238"/>
      <c r="ID28" s="238"/>
      <c r="IE28" s="238"/>
      <c r="IF28" s="238"/>
      <c r="IG28" s="238"/>
      <c r="IH28" s="238"/>
      <c r="II28" s="238"/>
      <c r="IJ28" s="238"/>
      <c r="IK28" s="238"/>
      <c r="IL28" s="238"/>
      <c r="IM28" s="238"/>
      <c r="IN28" s="238"/>
      <c r="IO28" s="238"/>
      <c r="IP28" s="238"/>
      <c r="IQ28" s="238"/>
      <c r="IR28" s="238"/>
      <c r="IS28" s="238"/>
      <c r="IT28" s="238"/>
      <c r="IU28" s="238"/>
      <c r="IV28" s="238"/>
      <c r="IW28" s="238"/>
      <c r="IX28" s="238"/>
      <c r="IY28" s="238"/>
      <c r="IZ28" s="238"/>
      <c r="JA28" s="238"/>
      <c r="JB28" s="238"/>
      <c r="JC28" s="238"/>
      <c r="JD28" s="238"/>
      <c r="JE28" s="238"/>
      <c r="JF28" s="238"/>
      <c r="JG28" s="238"/>
      <c r="JH28" s="238"/>
      <c r="JI28" s="238"/>
      <c r="JJ28" s="238"/>
      <c r="JK28" s="238"/>
      <c r="JL28" s="238"/>
      <c r="JM28" s="238"/>
      <c r="JN28" s="238"/>
      <c r="JO28" s="238"/>
      <c r="JP28" s="238"/>
      <c r="JQ28" s="238"/>
      <c r="JR28" s="238"/>
      <c r="JS28" s="238"/>
      <c r="JT28" s="238"/>
      <c r="JU28" s="238"/>
      <c r="JV28" s="238"/>
      <c r="JW28" s="238"/>
      <c r="JX28" s="238"/>
      <c r="JY28" s="238"/>
      <c r="JZ28" s="238"/>
      <c r="KA28" s="238"/>
      <c r="KB28" s="238"/>
      <c r="KC28" s="238"/>
      <c r="KD28" s="238"/>
      <c r="KE28" s="238"/>
      <c r="KF28" s="238"/>
      <c r="KG28" s="238"/>
      <c r="KH28" s="238"/>
      <c r="KI28" s="238"/>
      <c r="KJ28" s="238"/>
      <c r="KK28" s="238"/>
      <c r="KL28" s="238"/>
      <c r="KM28" s="238"/>
      <c r="KN28" s="238"/>
      <c r="KO28" s="238"/>
      <c r="KP28" s="238"/>
      <c r="KQ28" s="238"/>
      <c r="KR28" s="238"/>
      <c r="KS28" s="238"/>
      <c r="KT28" s="238"/>
      <c r="KU28" s="238"/>
      <c r="KV28" s="238"/>
      <c r="KW28" s="238"/>
      <c r="KX28" s="238"/>
      <c r="KY28" s="238"/>
      <c r="KZ28" s="238"/>
      <c r="LA28" s="238"/>
      <c r="LB28" s="238"/>
      <c r="LC28" s="238"/>
      <c r="LD28" s="238"/>
      <c r="LE28" s="238"/>
      <c r="LF28" s="238"/>
      <c r="LG28" s="238"/>
      <c r="LH28" s="238"/>
      <c r="LI28" s="238"/>
      <c r="LJ28" s="238"/>
      <c r="LK28" s="238"/>
      <c r="LL28" s="238"/>
      <c r="LM28" s="238"/>
      <c r="LN28" s="238"/>
      <c r="LO28" s="238"/>
      <c r="LP28" s="238"/>
      <c r="LQ28" s="238"/>
      <c r="LR28" s="238"/>
      <c r="LS28" s="238"/>
      <c r="LT28" s="238"/>
      <c r="LU28" s="238"/>
      <c r="LV28" s="238"/>
      <c r="LW28" s="238"/>
      <c r="LX28" s="238"/>
      <c r="LY28" s="238"/>
      <c r="LZ28" s="238"/>
      <c r="MA28" s="238"/>
      <c r="MB28" s="238"/>
      <c r="MC28" s="238"/>
      <c r="MD28" s="238"/>
      <c r="ME28" s="238"/>
      <c r="MF28" s="238"/>
      <c r="MG28" s="238"/>
      <c r="MH28" s="238"/>
      <c r="MI28" s="238"/>
      <c r="MJ28" s="238"/>
      <c r="MK28" s="238"/>
      <c r="ML28" s="238"/>
      <c r="MM28" s="238"/>
      <c r="MN28" s="238"/>
      <c r="MO28" s="238"/>
      <c r="MP28" s="238"/>
      <c r="MQ28" s="238"/>
      <c r="MR28" s="238"/>
      <c r="MS28" s="238"/>
      <c r="MT28" s="238"/>
      <c r="MU28" s="238"/>
      <c r="MV28" s="238"/>
      <c r="MW28" s="238"/>
      <c r="MX28" s="238"/>
      <c r="MY28" s="238"/>
      <c r="MZ28" s="238"/>
      <c r="NA28" s="238"/>
      <c r="NB28" s="238"/>
      <c r="NC28" s="238"/>
      <c r="ND28" s="238"/>
      <c r="NE28" s="238"/>
      <c r="NF28" s="238"/>
      <c r="NG28" s="238"/>
      <c r="NH28" s="238"/>
      <c r="NI28" s="238"/>
      <c r="NJ28" s="238"/>
      <c r="NK28" s="238"/>
      <c r="NL28" s="238"/>
      <c r="NM28" s="238"/>
      <c r="NN28" s="238"/>
      <c r="NO28" s="238"/>
      <c r="NP28" s="238"/>
      <c r="NQ28" s="238"/>
      <c r="NR28" s="238"/>
      <c r="NS28" s="238"/>
      <c r="NT28" s="238"/>
      <c r="NU28" s="238"/>
      <c r="NV28" s="238"/>
      <c r="NW28" s="238"/>
      <c r="NX28" s="238"/>
      <c r="NY28" s="238"/>
      <c r="NZ28" s="238"/>
      <c r="OA28" s="238"/>
      <c r="OB28" s="238"/>
      <c r="OC28" s="238"/>
      <c r="OD28" s="238"/>
      <c r="OE28" s="238"/>
      <c r="OF28" s="238"/>
      <c r="OG28" s="238"/>
      <c r="OH28" s="238"/>
      <c r="OI28" s="238"/>
      <c r="OJ28" s="238"/>
      <c r="OK28" s="238"/>
      <c r="OL28" s="238"/>
      <c r="OM28" s="238"/>
      <c r="ON28" s="238"/>
      <c r="OO28" s="238"/>
      <c r="OP28" s="238"/>
      <c r="OQ28" s="238"/>
      <c r="OR28" s="238"/>
      <c r="OS28" s="238"/>
      <c r="OT28" s="238"/>
      <c r="OU28" s="238"/>
      <c r="OV28" s="238"/>
      <c r="OW28" s="238"/>
      <c r="OX28" s="238"/>
      <c r="OY28" s="238"/>
      <c r="OZ28" s="238"/>
      <c r="PA28" s="238"/>
      <c r="PB28" s="238"/>
      <c r="PC28" s="238"/>
      <c r="PD28" s="238"/>
      <c r="PE28" s="238"/>
      <c r="PF28" s="238"/>
      <c r="PG28" s="238"/>
      <c r="PH28" s="238"/>
      <c r="PI28" s="238"/>
      <c r="PJ28" s="238"/>
      <c r="PK28" s="238"/>
      <c r="PL28" s="238"/>
      <c r="PM28" s="238"/>
      <c r="PN28" s="238"/>
      <c r="PO28" s="238"/>
      <c r="PP28" s="238"/>
      <c r="PQ28" s="238"/>
      <c r="PR28" s="238"/>
      <c r="PS28" s="238"/>
      <c r="PT28" s="238"/>
      <c r="PU28" s="238"/>
      <c r="PV28" s="238"/>
      <c r="PW28" s="238"/>
      <c r="PX28" s="238"/>
      <c r="PY28" s="238"/>
      <c r="PZ28" s="238"/>
      <c r="QA28" s="238"/>
      <c r="QB28" s="238"/>
      <c r="QC28" s="238"/>
      <c r="QD28" s="238"/>
      <c r="QE28" s="238"/>
      <c r="QF28" s="238"/>
      <c r="QG28" s="238"/>
      <c r="QH28" s="238"/>
      <c r="QI28" s="238"/>
      <c r="QJ28" s="238"/>
      <c r="QK28" s="238"/>
      <c r="QL28" s="238"/>
      <c r="QM28" s="238"/>
      <c r="QN28" s="238"/>
      <c r="QO28" s="238"/>
      <c r="QP28" s="238"/>
      <c r="QQ28" s="238"/>
      <c r="QR28" s="238"/>
      <c r="QS28" s="238"/>
      <c r="QT28" s="238"/>
      <c r="QU28" s="238"/>
      <c r="QV28" s="238"/>
      <c r="QW28" s="238"/>
      <c r="QX28" s="238"/>
      <c r="QY28" s="238"/>
      <c r="QZ28" s="238"/>
      <c r="RA28" s="238"/>
      <c r="RB28" s="238"/>
      <c r="RC28" s="238"/>
      <c r="RD28" s="238"/>
      <c r="RE28" s="238"/>
      <c r="RF28" s="238"/>
      <c r="RG28" s="238"/>
      <c r="RH28" s="238"/>
      <c r="RI28" s="238"/>
      <c r="RJ28" s="238"/>
      <c r="RK28" s="238"/>
      <c r="RL28" s="238"/>
      <c r="RM28" s="238"/>
      <c r="RN28" s="238"/>
      <c r="RO28" s="238"/>
      <c r="RP28" s="238"/>
      <c r="RQ28" s="238"/>
      <c r="RR28" s="238"/>
      <c r="RS28" s="238"/>
      <c r="RT28" s="238"/>
      <c r="RU28" s="238"/>
      <c r="RV28" s="238"/>
      <c r="RW28" s="238"/>
      <c r="RX28" s="238"/>
      <c r="RY28" s="238"/>
      <c r="RZ28" s="238"/>
      <c r="SA28" s="238"/>
      <c r="SB28" s="238"/>
      <c r="SC28" s="238"/>
      <c r="SD28" s="238"/>
      <c r="SE28" s="238"/>
      <c r="SF28" s="238"/>
      <c r="SG28" s="238"/>
      <c r="SH28" s="238"/>
      <c r="SI28" s="238"/>
      <c r="SJ28" s="238"/>
      <c r="SK28" s="238"/>
      <c r="SL28" s="238"/>
      <c r="SM28" s="238"/>
      <c r="SN28" s="238"/>
      <c r="SO28" s="238"/>
      <c r="SP28" s="238"/>
      <c r="SQ28" s="238"/>
      <c r="SR28" s="238"/>
      <c r="SS28" s="238"/>
      <c r="ST28" s="238"/>
      <c r="SU28" s="238"/>
      <c r="SV28" s="238"/>
      <c r="SW28" s="238"/>
      <c r="SX28" s="238"/>
      <c r="SY28" s="238"/>
      <c r="SZ28" s="238"/>
      <c r="TA28" s="238"/>
      <c r="TB28" s="238"/>
      <c r="TC28" s="238"/>
      <c r="TD28" s="238"/>
      <c r="TE28" s="238"/>
      <c r="TF28" s="238"/>
      <c r="TG28" s="238"/>
      <c r="TH28" s="238"/>
      <c r="TI28" s="238"/>
      <c r="TJ28" s="238"/>
      <c r="TK28" s="238"/>
      <c r="TL28" s="238"/>
      <c r="TM28" s="238"/>
      <c r="TN28" s="238"/>
      <c r="TO28" s="238"/>
      <c r="TP28" s="238"/>
      <c r="TQ28" s="238"/>
      <c r="TR28" s="238"/>
      <c r="TS28" s="238"/>
      <c r="TT28" s="238"/>
      <c r="TU28" s="238"/>
      <c r="TV28" s="238"/>
      <c r="TW28" s="238"/>
      <c r="TX28" s="238"/>
      <c r="TY28" s="238"/>
      <c r="TZ28" s="238"/>
      <c r="UA28" s="238"/>
      <c r="UB28" s="238"/>
      <c r="UC28" s="238"/>
      <c r="UD28" s="238"/>
      <c r="UE28" s="238"/>
      <c r="UF28" s="238"/>
      <c r="UG28" s="238"/>
      <c r="UH28" s="238"/>
      <c r="UI28" s="238"/>
      <c r="UJ28" s="238"/>
      <c r="UK28" s="238"/>
      <c r="UL28" s="238"/>
      <c r="UM28" s="238"/>
      <c r="UN28" s="238"/>
      <c r="UO28" s="238"/>
      <c r="UP28" s="238"/>
      <c r="UQ28" s="238"/>
      <c r="UR28" s="238"/>
      <c r="US28" s="238"/>
      <c r="UT28" s="238"/>
      <c r="UU28" s="238"/>
      <c r="UV28" s="238"/>
      <c r="UW28" s="238"/>
      <c r="UX28" s="238"/>
      <c r="UY28" s="238"/>
      <c r="UZ28" s="238"/>
      <c r="VA28" s="238"/>
      <c r="VB28" s="238"/>
      <c r="VC28" s="238"/>
      <c r="VD28" s="238"/>
      <c r="VE28" s="238"/>
      <c r="VF28" s="238"/>
      <c r="VG28" s="238"/>
      <c r="VH28" s="238"/>
      <c r="VI28" s="238"/>
      <c r="VJ28" s="238"/>
      <c r="VK28" s="238"/>
      <c r="VL28" s="238"/>
      <c r="VM28" s="238"/>
      <c r="VN28" s="238"/>
      <c r="VO28" s="238"/>
      <c r="VP28" s="238"/>
      <c r="VQ28" s="238"/>
      <c r="VR28" s="238"/>
      <c r="VS28" s="238"/>
      <c r="VT28" s="238"/>
      <c r="VU28" s="238"/>
      <c r="VV28" s="238"/>
      <c r="VW28" s="238"/>
      <c r="VX28" s="238"/>
      <c r="VY28" s="238"/>
      <c r="VZ28" s="238"/>
      <c r="WA28" s="238"/>
      <c r="WB28" s="238"/>
      <c r="WC28" s="238"/>
      <c r="WD28" s="238"/>
      <c r="WE28" s="238"/>
      <c r="WF28" s="238"/>
      <c r="WG28" s="238"/>
      <c r="WH28" s="238"/>
      <c r="WI28" s="238"/>
      <c r="WJ28" s="238"/>
      <c r="WK28" s="238"/>
      <c r="WL28" s="238"/>
      <c r="WM28" s="238"/>
      <c r="WN28" s="238"/>
      <c r="WO28" s="238"/>
      <c r="WP28" s="238"/>
      <c r="WQ28" s="238"/>
      <c r="WR28" s="238"/>
      <c r="WS28" s="238"/>
      <c r="WT28" s="238"/>
      <c r="WU28" s="238"/>
      <c r="WV28" s="238"/>
      <c r="WW28" s="238"/>
      <c r="WX28" s="238"/>
      <c r="WY28" s="238"/>
      <c r="WZ28" s="238"/>
      <c r="XA28" s="238"/>
      <c r="XB28" s="238"/>
      <c r="XC28" s="238"/>
      <c r="XD28" s="238"/>
      <c r="XE28" s="238"/>
      <c r="XF28" s="238"/>
      <c r="XG28" s="238"/>
      <c r="XH28" s="238"/>
      <c r="XI28" s="238"/>
      <c r="XJ28" s="238"/>
      <c r="XK28" s="238"/>
      <c r="XL28" s="238"/>
      <c r="XM28" s="238"/>
      <c r="XN28" s="238"/>
      <c r="XO28" s="238"/>
      <c r="XP28" s="238"/>
      <c r="XQ28" s="238"/>
      <c r="XR28" s="238"/>
      <c r="XS28" s="238"/>
      <c r="XT28" s="238"/>
      <c r="XU28" s="238"/>
      <c r="XV28" s="238"/>
      <c r="XW28" s="238"/>
      <c r="XX28" s="238"/>
      <c r="XY28" s="238"/>
      <c r="XZ28" s="238"/>
      <c r="YA28" s="238"/>
      <c r="YB28" s="238"/>
      <c r="YC28" s="238"/>
      <c r="YD28" s="238"/>
      <c r="YE28" s="238"/>
      <c r="YF28" s="238"/>
      <c r="YG28" s="238"/>
      <c r="YH28" s="238"/>
      <c r="YI28" s="238"/>
      <c r="YJ28" s="238"/>
      <c r="YK28" s="238"/>
      <c r="YL28" s="238"/>
      <c r="YM28" s="238"/>
      <c r="YN28" s="238"/>
      <c r="YO28" s="238"/>
      <c r="YP28" s="238"/>
      <c r="YQ28" s="238"/>
      <c r="YR28" s="238"/>
      <c r="YS28" s="238"/>
      <c r="YT28" s="238"/>
      <c r="YU28" s="238"/>
      <c r="YV28" s="238"/>
      <c r="YW28" s="238"/>
      <c r="YX28" s="238"/>
      <c r="YY28" s="238"/>
      <c r="YZ28" s="238"/>
      <c r="ZA28" s="238"/>
      <c r="ZB28" s="238"/>
      <c r="ZC28" s="238"/>
      <c r="ZD28" s="238"/>
      <c r="ZE28" s="238"/>
      <c r="ZF28" s="238"/>
      <c r="ZG28" s="238"/>
      <c r="ZH28" s="238"/>
      <c r="ZI28" s="238"/>
      <c r="ZJ28" s="238"/>
      <c r="ZK28" s="238"/>
      <c r="ZL28" s="238"/>
      <c r="ZM28" s="238"/>
      <c r="ZN28" s="238"/>
      <c r="ZO28" s="238"/>
      <c r="ZP28" s="238"/>
      <c r="ZQ28" s="238"/>
      <c r="ZR28" s="238"/>
      <c r="ZS28" s="238"/>
      <c r="ZT28" s="238"/>
      <c r="ZU28" s="238"/>
      <c r="ZV28" s="238"/>
      <c r="ZW28" s="238"/>
      <c r="ZX28" s="238"/>
      <c r="ZY28" s="238"/>
      <c r="ZZ28" s="238"/>
      <c r="AAA28" s="238"/>
      <c r="AAB28" s="238"/>
      <c r="AAC28" s="238"/>
      <c r="AAD28" s="238"/>
      <c r="AAE28" s="238"/>
      <c r="AAF28" s="238"/>
      <c r="AAG28" s="238"/>
      <c r="AAH28" s="238"/>
      <c r="AAI28" s="238"/>
      <c r="AAJ28" s="238"/>
      <c r="AAK28" s="238"/>
      <c r="AAL28" s="238"/>
      <c r="AAM28" s="238"/>
      <c r="AAN28" s="238"/>
      <c r="AAO28" s="238"/>
      <c r="AAP28" s="238"/>
      <c r="AAQ28" s="238"/>
      <c r="AAR28" s="238"/>
      <c r="AAS28" s="238"/>
      <c r="AAT28" s="238"/>
      <c r="AAU28" s="238"/>
      <c r="AAV28" s="238"/>
      <c r="AAW28" s="238"/>
      <c r="AAX28" s="238"/>
      <c r="AAY28" s="238"/>
      <c r="AAZ28" s="238"/>
      <c r="ABA28" s="238"/>
      <c r="ABB28" s="238"/>
      <c r="ABC28" s="238"/>
      <c r="ABD28" s="238"/>
      <c r="ABE28" s="238"/>
      <c r="ABF28" s="238"/>
      <c r="ABG28" s="238"/>
      <c r="ABH28" s="238"/>
      <c r="ABI28" s="238"/>
      <c r="ABJ28" s="238"/>
      <c r="ABK28" s="238"/>
      <c r="ABL28" s="238"/>
      <c r="ABM28" s="238"/>
      <c r="ABN28" s="238"/>
      <c r="ABO28" s="238"/>
      <c r="ABP28" s="238"/>
      <c r="ABQ28" s="238"/>
      <c r="ABR28" s="238"/>
      <c r="ABS28" s="238"/>
      <c r="ABT28" s="238"/>
      <c r="ABU28" s="238"/>
      <c r="ABV28" s="238"/>
      <c r="ABW28" s="238"/>
      <c r="ABX28" s="238"/>
      <c r="ABY28" s="238"/>
      <c r="ABZ28" s="238"/>
      <c r="ACA28" s="238"/>
      <c r="ACB28" s="238"/>
      <c r="ACC28" s="238"/>
      <c r="ACD28" s="238"/>
      <c r="ACE28" s="238"/>
      <c r="ACF28" s="238"/>
      <c r="ACG28" s="238"/>
      <c r="ACH28" s="238"/>
      <c r="ACI28" s="238"/>
      <c r="ACJ28" s="238"/>
      <c r="ACK28" s="238"/>
      <c r="ACL28" s="238"/>
      <c r="ACM28" s="238"/>
      <c r="ACN28" s="238"/>
      <c r="ACO28" s="238"/>
      <c r="ACP28" s="238"/>
      <c r="ACQ28" s="238"/>
      <c r="ACR28" s="238"/>
      <c r="ACS28" s="238"/>
      <c r="ACT28" s="238"/>
      <c r="ACU28" s="238"/>
      <c r="ACV28" s="238"/>
      <c r="ACW28" s="238"/>
      <c r="ACX28" s="238"/>
      <c r="ACY28" s="238"/>
      <c r="ACZ28" s="238"/>
      <c r="ADA28" s="238"/>
      <c r="ADB28" s="238"/>
      <c r="ADC28" s="238"/>
      <c r="ADD28" s="238"/>
      <c r="ADE28" s="238"/>
      <c r="ADF28" s="238"/>
      <c r="ADG28" s="238"/>
      <c r="ADH28" s="238"/>
      <c r="ADI28" s="238"/>
      <c r="ADJ28" s="238"/>
      <c r="ADK28" s="238"/>
      <c r="ADL28" s="238"/>
      <c r="ADM28" s="238"/>
      <c r="ADN28" s="238"/>
      <c r="ADO28" s="238"/>
      <c r="ADP28" s="238"/>
      <c r="ADQ28" s="238"/>
      <c r="ADR28" s="238"/>
      <c r="ADS28" s="238"/>
      <c r="ADT28" s="238"/>
      <c r="ADU28" s="238"/>
      <c r="ADV28" s="238"/>
      <c r="ADW28" s="238"/>
      <c r="ADX28" s="238"/>
      <c r="ADY28" s="238"/>
      <c r="ADZ28" s="238"/>
      <c r="AEA28" s="238"/>
      <c r="AEB28" s="238"/>
      <c r="AEC28" s="238"/>
      <c r="AED28" s="238"/>
      <c r="AEE28" s="238"/>
      <c r="AEF28" s="238"/>
      <c r="AEG28" s="238"/>
      <c r="AEH28" s="238"/>
      <c r="AEI28" s="238"/>
      <c r="AEJ28" s="238"/>
      <c r="AEK28" s="238"/>
      <c r="AEL28" s="238"/>
      <c r="AEM28" s="238"/>
      <c r="AEN28" s="238"/>
      <c r="AEO28" s="238"/>
      <c r="AEP28" s="238"/>
      <c r="AEQ28" s="238"/>
      <c r="AER28" s="238"/>
      <c r="AES28" s="238"/>
      <c r="AET28" s="238"/>
      <c r="AEU28" s="238"/>
      <c r="AEV28" s="238"/>
      <c r="AEW28" s="238"/>
      <c r="AEX28" s="238"/>
      <c r="AEY28" s="238"/>
      <c r="AEZ28" s="238"/>
      <c r="AFA28" s="238"/>
      <c r="AFB28" s="238"/>
      <c r="AFC28" s="238"/>
      <c r="AFD28" s="238"/>
      <c r="AFE28" s="238"/>
      <c r="AFF28" s="238"/>
      <c r="AFG28" s="238"/>
      <c r="AFH28" s="238"/>
      <c r="AFI28" s="238"/>
      <c r="AFJ28" s="238"/>
      <c r="AFK28" s="238"/>
      <c r="AFL28" s="238"/>
      <c r="AFM28" s="238"/>
      <c r="AFN28" s="238"/>
      <c r="AFO28" s="238"/>
      <c r="AFP28" s="238"/>
      <c r="AFQ28" s="238"/>
      <c r="AFR28" s="238"/>
      <c r="AFS28" s="238"/>
      <c r="AFT28" s="238"/>
      <c r="AFU28" s="238"/>
      <c r="AFV28" s="238"/>
      <c r="AFW28" s="238"/>
      <c r="AFX28" s="238"/>
      <c r="AFY28" s="238"/>
      <c r="AFZ28" s="238"/>
      <c r="AGA28" s="238"/>
      <c r="AGB28" s="238"/>
      <c r="AGC28" s="238"/>
      <c r="AGD28" s="238"/>
      <c r="AGE28" s="238"/>
      <c r="AGF28" s="238"/>
      <c r="AGG28" s="238"/>
      <c r="AGH28" s="238"/>
      <c r="AGI28" s="238"/>
      <c r="AGJ28" s="238"/>
      <c r="AGK28" s="238"/>
      <c r="AGL28" s="238"/>
      <c r="AGM28" s="238"/>
      <c r="AGN28" s="238"/>
      <c r="AGO28" s="238"/>
      <c r="AGP28" s="238"/>
      <c r="AGQ28" s="238"/>
      <c r="AGR28" s="238"/>
      <c r="AGS28" s="238"/>
      <c r="AGT28" s="238"/>
      <c r="AGU28" s="238"/>
      <c r="AGV28" s="238"/>
      <c r="AGW28" s="238"/>
      <c r="AGX28" s="238"/>
      <c r="AGY28" s="238"/>
      <c r="AGZ28" s="238"/>
      <c r="AHA28" s="238"/>
      <c r="AHB28" s="238"/>
      <c r="AHC28" s="238"/>
      <c r="AHD28" s="238"/>
      <c r="AHE28" s="238"/>
      <c r="AHF28" s="238"/>
      <c r="AHG28" s="238"/>
      <c r="AHH28" s="238"/>
      <c r="AHI28" s="238"/>
      <c r="AHJ28" s="238"/>
      <c r="AHK28" s="238"/>
      <c r="AHL28" s="238"/>
      <c r="AHM28" s="238"/>
      <c r="AHN28" s="238"/>
      <c r="AHO28" s="238"/>
      <c r="AHP28" s="238"/>
      <c r="AHQ28" s="238"/>
      <c r="AHR28" s="238"/>
      <c r="AHS28" s="238"/>
      <c r="AHT28" s="238"/>
      <c r="AHU28" s="238"/>
      <c r="AHV28" s="238"/>
      <c r="AHW28" s="238"/>
      <c r="AHX28" s="238"/>
      <c r="AHY28" s="238"/>
      <c r="AHZ28" s="238"/>
      <c r="AIA28" s="238"/>
      <c r="AIB28" s="238"/>
      <c r="AIC28" s="238"/>
      <c r="AID28" s="238"/>
      <c r="AIE28" s="238"/>
      <c r="AIF28" s="238"/>
      <c r="AIG28" s="238"/>
      <c r="AIH28" s="238"/>
      <c r="AII28" s="238"/>
      <c r="AIJ28" s="238"/>
      <c r="AIK28" s="238"/>
      <c r="AIL28" s="238"/>
      <c r="AIM28" s="238"/>
      <c r="AIN28" s="238"/>
      <c r="AIO28" s="238"/>
      <c r="AIP28" s="238"/>
      <c r="AIQ28" s="238"/>
      <c r="AIR28" s="238"/>
      <c r="AIS28" s="238"/>
      <c r="AIT28" s="238"/>
      <c r="AIU28" s="238"/>
      <c r="AIV28" s="238"/>
      <c r="AIW28" s="238"/>
      <c r="AIX28" s="238"/>
      <c r="AIY28" s="238"/>
      <c r="AIZ28" s="238"/>
      <c r="AJA28" s="238"/>
      <c r="AJB28" s="238"/>
      <c r="AJC28" s="238"/>
      <c r="AJD28" s="238"/>
      <c r="AJE28" s="238"/>
      <c r="AJF28" s="238"/>
      <c r="AJG28" s="238"/>
      <c r="AJH28" s="238"/>
      <c r="AJI28" s="238"/>
      <c r="AJJ28" s="238"/>
      <c r="AJK28" s="238"/>
      <c r="AJL28" s="238"/>
      <c r="AJM28" s="238"/>
      <c r="AJN28" s="238"/>
      <c r="AJO28" s="238"/>
      <c r="AJP28" s="238"/>
      <c r="AJQ28" s="238"/>
      <c r="AJR28" s="238"/>
      <c r="AJS28" s="238"/>
      <c r="AJT28" s="238"/>
      <c r="AJU28" s="238"/>
      <c r="AJV28" s="238"/>
      <c r="AJW28" s="238"/>
      <c r="AJX28" s="238"/>
      <c r="AJY28" s="238"/>
      <c r="AJZ28" s="238"/>
      <c r="AKA28" s="238"/>
      <c r="AKB28" s="238"/>
      <c r="AKC28" s="238"/>
      <c r="AKD28" s="238"/>
      <c r="AKE28" s="238"/>
      <c r="AKF28" s="238"/>
      <c r="AKG28" s="238"/>
      <c r="AKH28" s="238"/>
      <c r="AKI28" s="238"/>
      <c r="AKJ28" s="238"/>
      <c r="AKK28" s="238"/>
      <c r="AKL28" s="238"/>
      <c r="AKM28" s="238"/>
      <c r="AKN28" s="238"/>
      <c r="AKO28" s="238"/>
      <c r="AKP28" s="238"/>
    </row>
    <row r="29" spans="1:978" ht="25.5" x14ac:dyDescent="0.25">
      <c r="A29" s="304"/>
      <c r="B29" s="304"/>
      <c r="C29" s="307"/>
      <c r="D29" s="32" t="s">
        <v>39</v>
      </c>
      <c r="E29" s="268"/>
      <c r="F29" s="14">
        <v>540917</v>
      </c>
      <c r="G29" s="33" t="s">
        <v>325</v>
      </c>
      <c r="H29" s="33" t="s">
        <v>326</v>
      </c>
      <c r="I29" s="241"/>
      <c r="J29" s="94">
        <v>55</v>
      </c>
      <c r="K29" s="268"/>
      <c r="L29" s="291"/>
      <c r="M29" s="241"/>
      <c r="N29" s="14">
        <v>125</v>
      </c>
      <c r="O29" s="14">
        <v>68</v>
      </c>
      <c r="P29" s="14">
        <v>47</v>
      </c>
      <c r="Q29" s="14">
        <v>35</v>
      </c>
      <c r="R29" s="14">
        <v>40</v>
      </c>
      <c r="S29" s="14">
        <v>110</v>
      </c>
      <c r="T29" s="14">
        <v>258</v>
      </c>
      <c r="U29" s="14">
        <v>454</v>
      </c>
      <c r="V29" s="14">
        <v>501</v>
      </c>
      <c r="W29" s="14">
        <v>374</v>
      </c>
      <c r="X29" s="14">
        <v>389</v>
      </c>
      <c r="Y29" s="14">
        <v>420</v>
      </c>
      <c r="Z29" s="14">
        <v>459</v>
      </c>
      <c r="AA29" s="14">
        <v>461</v>
      </c>
      <c r="AB29" s="14">
        <v>542</v>
      </c>
      <c r="AC29" s="14">
        <v>776</v>
      </c>
      <c r="AD29" s="14">
        <v>846</v>
      </c>
      <c r="AE29" s="14">
        <v>767</v>
      </c>
      <c r="AF29" s="14">
        <v>518</v>
      </c>
      <c r="AG29" s="14">
        <v>405</v>
      </c>
      <c r="AH29" s="14">
        <v>347</v>
      </c>
      <c r="AI29" s="14">
        <v>294</v>
      </c>
      <c r="AJ29" s="14">
        <v>232</v>
      </c>
      <c r="AK29" s="14">
        <v>165</v>
      </c>
      <c r="AL29" s="14">
        <v>8206</v>
      </c>
      <c r="AM29" s="268"/>
      <c r="AN29" s="262"/>
      <c r="AO29" s="262"/>
      <c r="AP29" s="262"/>
      <c r="AQ29" s="262"/>
      <c r="AR29" s="262"/>
      <c r="AS29" s="262"/>
      <c r="AT29" s="262"/>
      <c r="AU29" s="262"/>
      <c r="AV29" s="262"/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62"/>
      <c r="BH29" s="262"/>
      <c r="BI29" s="262"/>
      <c r="BJ29" s="262"/>
      <c r="BK29" s="262"/>
      <c r="BL29" s="241"/>
      <c r="BM29" s="241"/>
      <c r="BN29" s="241"/>
      <c r="BO29" s="241"/>
      <c r="BP29" s="241"/>
      <c r="BQ29" s="241"/>
      <c r="BR29" s="241"/>
      <c r="BS29" s="241"/>
      <c r="BT29" s="241"/>
      <c r="BU29" s="241"/>
      <c r="BV29" s="241"/>
      <c r="BW29" s="241"/>
      <c r="BX29" s="241"/>
      <c r="BY29" s="241"/>
      <c r="BZ29" s="241"/>
      <c r="CA29" s="241"/>
      <c r="CB29" s="241"/>
      <c r="CC29" s="241"/>
      <c r="CD29" s="241"/>
      <c r="CE29" s="241"/>
      <c r="CF29" s="241"/>
      <c r="CG29" s="241"/>
      <c r="CH29" s="241"/>
      <c r="CI29" s="241"/>
      <c r="CJ29" s="241"/>
      <c r="CK29" s="241"/>
      <c r="CL29" s="241"/>
      <c r="CM29" s="241"/>
      <c r="CN29" s="241"/>
      <c r="CO29" s="241"/>
      <c r="CP29" s="241"/>
      <c r="CQ29" s="241"/>
      <c r="CR29" s="241"/>
      <c r="CS29" s="241"/>
      <c r="CT29" s="241"/>
      <c r="CU29" s="241"/>
      <c r="CV29" s="241"/>
      <c r="CW29" s="241"/>
      <c r="CX29" s="241"/>
      <c r="CY29" s="241"/>
      <c r="CZ29" s="241"/>
      <c r="DA29" s="241"/>
      <c r="DB29" s="241"/>
      <c r="DC29" s="241"/>
      <c r="DD29" s="241"/>
      <c r="DE29" s="241"/>
      <c r="DF29" s="241"/>
      <c r="DG29" s="241"/>
      <c r="DH29" s="241"/>
      <c r="DI29" s="241"/>
      <c r="DJ29" s="241"/>
      <c r="DK29" s="241"/>
      <c r="DL29" s="241"/>
      <c r="DM29" s="241"/>
      <c r="DN29" s="241"/>
      <c r="DO29" s="241"/>
      <c r="DP29" s="241"/>
      <c r="DQ29" s="241"/>
      <c r="DR29" s="241"/>
      <c r="DS29" s="241"/>
      <c r="DT29" s="241"/>
      <c r="DU29" s="241"/>
      <c r="DV29" s="241"/>
      <c r="DW29" s="241"/>
      <c r="DX29" s="241"/>
      <c r="DY29" s="241"/>
      <c r="DZ29" s="241"/>
      <c r="EA29" s="241"/>
      <c r="EB29" s="241"/>
      <c r="EC29" s="241"/>
      <c r="ED29" s="241"/>
      <c r="EE29" s="252"/>
      <c r="EF29" s="238"/>
      <c r="EG29" s="238"/>
      <c r="EH29" s="238"/>
      <c r="EI29" s="238"/>
      <c r="EJ29" s="238"/>
      <c r="EK29" s="238"/>
      <c r="EL29" s="238"/>
      <c r="EM29" s="238"/>
      <c r="EN29" s="238"/>
      <c r="EO29" s="238"/>
      <c r="EP29" s="238"/>
      <c r="EQ29" s="238"/>
      <c r="ER29" s="238"/>
      <c r="ES29" s="238"/>
      <c r="ET29" s="238"/>
      <c r="EU29" s="238"/>
      <c r="EV29" s="238"/>
      <c r="EW29" s="238"/>
      <c r="EX29" s="238"/>
      <c r="EY29" s="238"/>
      <c r="EZ29" s="238"/>
      <c r="FA29" s="238"/>
      <c r="FB29" s="238"/>
      <c r="FC29" s="238"/>
      <c r="FD29" s="238"/>
      <c r="FE29" s="238"/>
      <c r="FF29" s="238"/>
      <c r="FG29" s="238"/>
      <c r="FH29" s="238"/>
      <c r="FI29" s="238"/>
      <c r="FJ29" s="238"/>
      <c r="FK29" s="238"/>
      <c r="FL29" s="238"/>
      <c r="FM29" s="238"/>
      <c r="FN29" s="238"/>
      <c r="FO29" s="238"/>
      <c r="FP29" s="238"/>
      <c r="FQ29" s="238"/>
      <c r="FR29" s="238"/>
      <c r="FS29" s="238"/>
      <c r="FT29" s="238"/>
      <c r="FU29" s="238"/>
      <c r="FV29" s="238"/>
      <c r="FW29" s="238"/>
      <c r="FX29" s="238"/>
      <c r="FY29" s="238"/>
      <c r="FZ29" s="238"/>
      <c r="GA29" s="238"/>
      <c r="GB29" s="238"/>
      <c r="GC29" s="238"/>
      <c r="GD29" s="238"/>
      <c r="GE29" s="238"/>
      <c r="GF29" s="238"/>
      <c r="GG29" s="238"/>
      <c r="GH29" s="238"/>
      <c r="GI29" s="238"/>
      <c r="GJ29" s="238"/>
      <c r="GK29" s="238"/>
      <c r="GL29" s="238"/>
      <c r="GM29" s="238"/>
      <c r="GN29" s="238"/>
      <c r="GO29" s="238"/>
      <c r="GP29" s="238"/>
      <c r="GQ29" s="238"/>
      <c r="GR29" s="238"/>
      <c r="GS29" s="238"/>
      <c r="GT29" s="238"/>
      <c r="GU29" s="238"/>
      <c r="GV29" s="238"/>
      <c r="GW29" s="238"/>
      <c r="GX29" s="238"/>
      <c r="GY29" s="238"/>
      <c r="GZ29" s="238"/>
      <c r="HA29" s="238"/>
      <c r="HB29" s="238"/>
      <c r="HC29" s="238"/>
      <c r="HD29" s="238"/>
      <c r="HE29" s="238"/>
      <c r="HF29" s="238"/>
      <c r="HG29" s="238"/>
      <c r="HH29" s="238"/>
      <c r="HI29" s="238"/>
      <c r="HJ29" s="238"/>
      <c r="HK29" s="238"/>
      <c r="HL29" s="238"/>
      <c r="HM29" s="238"/>
      <c r="HN29" s="238"/>
      <c r="HO29" s="238"/>
      <c r="HP29" s="238"/>
      <c r="HQ29" s="238"/>
      <c r="HR29" s="238"/>
      <c r="HS29" s="238"/>
      <c r="HT29" s="238"/>
      <c r="HU29" s="238"/>
      <c r="HV29" s="238"/>
      <c r="HW29" s="238"/>
      <c r="HX29" s="238"/>
      <c r="HY29" s="238"/>
      <c r="HZ29" s="238"/>
      <c r="IA29" s="238"/>
      <c r="IB29" s="238"/>
      <c r="IC29" s="238"/>
      <c r="ID29" s="238"/>
      <c r="IE29" s="238"/>
      <c r="IF29" s="238"/>
      <c r="IG29" s="238"/>
      <c r="IH29" s="238"/>
      <c r="II29" s="238"/>
      <c r="IJ29" s="238"/>
      <c r="IK29" s="238"/>
      <c r="IL29" s="238"/>
      <c r="IM29" s="238"/>
      <c r="IN29" s="238"/>
      <c r="IO29" s="238"/>
      <c r="IP29" s="238"/>
      <c r="IQ29" s="238"/>
      <c r="IR29" s="238"/>
      <c r="IS29" s="238"/>
      <c r="IT29" s="238"/>
      <c r="IU29" s="238"/>
      <c r="IV29" s="238"/>
      <c r="IW29" s="238"/>
      <c r="IX29" s="238"/>
      <c r="IY29" s="238"/>
      <c r="IZ29" s="238"/>
      <c r="JA29" s="238"/>
      <c r="JB29" s="238"/>
      <c r="JC29" s="238"/>
      <c r="JD29" s="238"/>
      <c r="JE29" s="238"/>
      <c r="JF29" s="238"/>
      <c r="JG29" s="238"/>
      <c r="JH29" s="238"/>
      <c r="JI29" s="238"/>
      <c r="JJ29" s="238"/>
      <c r="JK29" s="238"/>
      <c r="JL29" s="238"/>
      <c r="JM29" s="238"/>
      <c r="JN29" s="238"/>
      <c r="JO29" s="238"/>
      <c r="JP29" s="238"/>
      <c r="JQ29" s="238"/>
      <c r="JR29" s="238"/>
      <c r="JS29" s="238"/>
      <c r="JT29" s="238"/>
      <c r="JU29" s="238"/>
      <c r="JV29" s="238"/>
      <c r="JW29" s="238"/>
      <c r="JX29" s="238"/>
      <c r="JY29" s="238"/>
      <c r="JZ29" s="238"/>
      <c r="KA29" s="238"/>
      <c r="KB29" s="238"/>
      <c r="KC29" s="238"/>
      <c r="KD29" s="238"/>
      <c r="KE29" s="238"/>
      <c r="KF29" s="238"/>
      <c r="KG29" s="238"/>
      <c r="KH29" s="238"/>
      <c r="KI29" s="238"/>
      <c r="KJ29" s="238"/>
      <c r="KK29" s="238"/>
      <c r="KL29" s="238"/>
      <c r="KM29" s="238"/>
      <c r="KN29" s="238"/>
      <c r="KO29" s="238"/>
      <c r="KP29" s="238"/>
      <c r="KQ29" s="238"/>
      <c r="KR29" s="238"/>
      <c r="KS29" s="238"/>
      <c r="KT29" s="238"/>
      <c r="KU29" s="238"/>
      <c r="KV29" s="238"/>
      <c r="KW29" s="238"/>
      <c r="KX29" s="238"/>
      <c r="KY29" s="238"/>
      <c r="KZ29" s="238"/>
      <c r="LA29" s="238"/>
      <c r="LB29" s="238"/>
      <c r="LC29" s="238"/>
      <c r="LD29" s="238"/>
      <c r="LE29" s="238"/>
      <c r="LF29" s="238"/>
      <c r="LG29" s="238"/>
      <c r="LH29" s="238"/>
      <c r="LI29" s="238"/>
      <c r="LJ29" s="238"/>
      <c r="LK29" s="238"/>
      <c r="LL29" s="238"/>
      <c r="LM29" s="238"/>
      <c r="LN29" s="238"/>
      <c r="LO29" s="238"/>
      <c r="LP29" s="238"/>
      <c r="LQ29" s="238"/>
      <c r="LR29" s="238"/>
      <c r="LS29" s="238"/>
      <c r="LT29" s="238"/>
      <c r="LU29" s="238"/>
      <c r="LV29" s="238"/>
      <c r="LW29" s="238"/>
      <c r="LX29" s="238"/>
      <c r="LY29" s="238"/>
      <c r="LZ29" s="238"/>
      <c r="MA29" s="238"/>
      <c r="MB29" s="238"/>
      <c r="MC29" s="238"/>
      <c r="MD29" s="238"/>
      <c r="ME29" s="238"/>
      <c r="MF29" s="238"/>
      <c r="MG29" s="238"/>
      <c r="MH29" s="238"/>
      <c r="MI29" s="238"/>
      <c r="MJ29" s="238"/>
      <c r="MK29" s="238"/>
      <c r="ML29" s="238"/>
      <c r="MM29" s="238"/>
      <c r="MN29" s="238"/>
      <c r="MO29" s="238"/>
      <c r="MP29" s="238"/>
      <c r="MQ29" s="238"/>
      <c r="MR29" s="238"/>
      <c r="MS29" s="238"/>
      <c r="MT29" s="238"/>
      <c r="MU29" s="238"/>
      <c r="MV29" s="238"/>
      <c r="MW29" s="238"/>
      <c r="MX29" s="238"/>
      <c r="MY29" s="238"/>
      <c r="MZ29" s="238"/>
      <c r="NA29" s="238"/>
      <c r="NB29" s="238"/>
      <c r="NC29" s="238"/>
      <c r="ND29" s="238"/>
      <c r="NE29" s="238"/>
      <c r="NF29" s="238"/>
      <c r="NG29" s="238"/>
      <c r="NH29" s="238"/>
      <c r="NI29" s="238"/>
      <c r="NJ29" s="238"/>
      <c r="NK29" s="238"/>
      <c r="NL29" s="238"/>
      <c r="NM29" s="238"/>
      <c r="NN29" s="238"/>
      <c r="NO29" s="238"/>
      <c r="NP29" s="238"/>
      <c r="NQ29" s="238"/>
      <c r="NR29" s="238"/>
      <c r="NS29" s="238"/>
      <c r="NT29" s="238"/>
      <c r="NU29" s="238"/>
      <c r="NV29" s="238"/>
      <c r="NW29" s="238"/>
      <c r="NX29" s="238"/>
      <c r="NY29" s="238"/>
      <c r="NZ29" s="238"/>
      <c r="OA29" s="238"/>
      <c r="OB29" s="238"/>
      <c r="OC29" s="238"/>
      <c r="OD29" s="238"/>
      <c r="OE29" s="238"/>
      <c r="OF29" s="238"/>
      <c r="OG29" s="238"/>
      <c r="OH29" s="238"/>
      <c r="OI29" s="238"/>
      <c r="OJ29" s="238"/>
      <c r="OK29" s="238"/>
      <c r="OL29" s="238"/>
      <c r="OM29" s="238"/>
      <c r="ON29" s="238"/>
      <c r="OO29" s="238"/>
      <c r="OP29" s="238"/>
      <c r="OQ29" s="238"/>
      <c r="OR29" s="238"/>
      <c r="OS29" s="238"/>
      <c r="OT29" s="238"/>
      <c r="OU29" s="238"/>
      <c r="OV29" s="238"/>
      <c r="OW29" s="238"/>
      <c r="OX29" s="238"/>
      <c r="OY29" s="238"/>
      <c r="OZ29" s="238"/>
      <c r="PA29" s="238"/>
      <c r="PB29" s="238"/>
      <c r="PC29" s="238"/>
      <c r="PD29" s="238"/>
      <c r="PE29" s="238"/>
      <c r="PF29" s="238"/>
      <c r="PG29" s="238"/>
      <c r="PH29" s="238"/>
      <c r="PI29" s="238"/>
      <c r="PJ29" s="238"/>
      <c r="PK29" s="238"/>
      <c r="PL29" s="238"/>
      <c r="PM29" s="238"/>
      <c r="PN29" s="238"/>
      <c r="PO29" s="238"/>
      <c r="PP29" s="238"/>
      <c r="PQ29" s="238"/>
      <c r="PR29" s="238"/>
      <c r="PS29" s="238"/>
      <c r="PT29" s="238"/>
      <c r="PU29" s="238"/>
      <c r="PV29" s="238"/>
      <c r="PW29" s="238"/>
      <c r="PX29" s="238"/>
      <c r="PY29" s="238"/>
      <c r="PZ29" s="238"/>
      <c r="QA29" s="238"/>
      <c r="QB29" s="238"/>
      <c r="QC29" s="238"/>
      <c r="QD29" s="238"/>
      <c r="QE29" s="238"/>
      <c r="QF29" s="238"/>
      <c r="QG29" s="238"/>
      <c r="QH29" s="238"/>
      <c r="QI29" s="238"/>
      <c r="QJ29" s="238"/>
      <c r="QK29" s="238"/>
      <c r="QL29" s="238"/>
      <c r="QM29" s="238"/>
      <c r="QN29" s="238"/>
      <c r="QO29" s="238"/>
      <c r="QP29" s="238"/>
      <c r="QQ29" s="238"/>
      <c r="QR29" s="238"/>
      <c r="QS29" s="238"/>
      <c r="QT29" s="238"/>
      <c r="QU29" s="238"/>
      <c r="QV29" s="238"/>
      <c r="QW29" s="238"/>
      <c r="QX29" s="238"/>
      <c r="QY29" s="238"/>
      <c r="QZ29" s="238"/>
      <c r="RA29" s="238"/>
      <c r="RB29" s="238"/>
      <c r="RC29" s="238"/>
      <c r="RD29" s="238"/>
      <c r="RE29" s="238"/>
      <c r="RF29" s="238"/>
      <c r="RG29" s="238"/>
      <c r="RH29" s="238"/>
      <c r="RI29" s="238"/>
      <c r="RJ29" s="238"/>
      <c r="RK29" s="238"/>
      <c r="RL29" s="238"/>
      <c r="RM29" s="238"/>
      <c r="RN29" s="238"/>
      <c r="RO29" s="238"/>
      <c r="RP29" s="238"/>
      <c r="RQ29" s="238"/>
      <c r="RR29" s="238"/>
      <c r="RS29" s="238"/>
      <c r="RT29" s="238"/>
      <c r="RU29" s="238"/>
      <c r="RV29" s="238"/>
      <c r="RW29" s="238"/>
      <c r="RX29" s="238"/>
      <c r="RY29" s="238"/>
      <c r="RZ29" s="238"/>
      <c r="SA29" s="238"/>
      <c r="SB29" s="238"/>
      <c r="SC29" s="238"/>
      <c r="SD29" s="238"/>
      <c r="SE29" s="238"/>
      <c r="SF29" s="238"/>
      <c r="SG29" s="238"/>
      <c r="SH29" s="238"/>
      <c r="SI29" s="238"/>
      <c r="SJ29" s="238"/>
      <c r="SK29" s="238"/>
      <c r="SL29" s="238"/>
      <c r="SM29" s="238"/>
      <c r="SN29" s="238"/>
      <c r="SO29" s="238"/>
      <c r="SP29" s="238"/>
      <c r="SQ29" s="238"/>
      <c r="SR29" s="238"/>
      <c r="SS29" s="238"/>
      <c r="ST29" s="238"/>
      <c r="SU29" s="238"/>
      <c r="SV29" s="238"/>
      <c r="SW29" s="238"/>
      <c r="SX29" s="238"/>
      <c r="SY29" s="238"/>
      <c r="SZ29" s="238"/>
      <c r="TA29" s="238"/>
      <c r="TB29" s="238"/>
      <c r="TC29" s="238"/>
      <c r="TD29" s="238"/>
      <c r="TE29" s="238"/>
      <c r="TF29" s="238"/>
      <c r="TG29" s="238"/>
      <c r="TH29" s="238"/>
      <c r="TI29" s="238"/>
      <c r="TJ29" s="238"/>
      <c r="TK29" s="238"/>
      <c r="TL29" s="238"/>
      <c r="TM29" s="238"/>
      <c r="TN29" s="238"/>
      <c r="TO29" s="238"/>
      <c r="TP29" s="238"/>
      <c r="TQ29" s="238"/>
      <c r="TR29" s="238"/>
      <c r="TS29" s="238"/>
      <c r="TT29" s="238"/>
      <c r="TU29" s="238"/>
      <c r="TV29" s="238"/>
      <c r="TW29" s="238"/>
      <c r="TX29" s="238"/>
      <c r="TY29" s="238"/>
      <c r="TZ29" s="238"/>
      <c r="UA29" s="238"/>
      <c r="UB29" s="238"/>
      <c r="UC29" s="238"/>
      <c r="UD29" s="238"/>
      <c r="UE29" s="238"/>
      <c r="UF29" s="238"/>
      <c r="UG29" s="238"/>
      <c r="UH29" s="238"/>
      <c r="UI29" s="238"/>
      <c r="UJ29" s="238"/>
      <c r="UK29" s="238"/>
      <c r="UL29" s="238"/>
      <c r="UM29" s="238"/>
      <c r="UN29" s="238"/>
      <c r="UO29" s="238"/>
      <c r="UP29" s="238"/>
      <c r="UQ29" s="238"/>
      <c r="UR29" s="238"/>
      <c r="US29" s="238"/>
      <c r="UT29" s="238"/>
      <c r="UU29" s="238"/>
      <c r="UV29" s="238"/>
      <c r="UW29" s="238"/>
      <c r="UX29" s="238"/>
      <c r="UY29" s="238"/>
      <c r="UZ29" s="238"/>
      <c r="VA29" s="238"/>
      <c r="VB29" s="238"/>
      <c r="VC29" s="238"/>
      <c r="VD29" s="238"/>
      <c r="VE29" s="238"/>
      <c r="VF29" s="238"/>
      <c r="VG29" s="238"/>
      <c r="VH29" s="238"/>
      <c r="VI29" s="238"/>
      <c r="VJ29" s="238"/>
      <c r="VK29" s="238"/>
      <c r="VL29" s="238"/>
      <c r="VM29" s="238"/>
      <c r="VN29" s="238"/>
      <c r="VO29" s="238"/>
      <c r="VP29" s="238"/>
      <c r="VQ29" s="238"/>
      <c r="VR29" s="238"/>
      <c r="VS29" s="238"/>
      <c r="VT29" s="238"/>
      <c r="VU29" s="238"/>
      <c r="VV29" s="238"/>
      <c r="VW29" s="238"/>
      <c r="VX29" s="238"/>
      <c r="VY29" s="238"/>
      <c r="VZ29" s="238"/>
      <c r="WA29" s="238"/>
      <c r="WB29" s="238"/>
      <c r="WC29" s="238"/>
      <c r="WD29" s="238"/>
      <c r="WE29" s="238"/>
      <c r="WF29" s="238"/>
      <c r="WG29" s="238"/>
      <c r="WH29" s="238"/>
      <c r="WI29" s="238"/>
      <c r="WJ29" s="238"/>
      <c r="WK29" s="238"/>
      <c r="WL29" s="238"/>
      <c r="WM29" s="238"/>
      <c r="WN29" s="238"/>
      <c r="WO29" s="238"/>
      <c r="WP29" s="238"/>
      <c r="WQ29" s="238"/>
      <c r="WR29" s="238"/>
      <c r="WS29" s="238"/>
      <c r="WT29" s="238"/>
      <c r="WU29" s="238"/>
      <c r="WV29" s="238"/>
      <c r="WW29" s="238"/>
      <c r="WX29" s="238"/>
      <c r="WY29" s="238"/>
      <c r="WZ29" s="238"/>
      <c r="XA29" s="238"/>
      <c r="XB29" s="238"/>
      <c r="XC29" s="238"/>
      <c r="XD29" s="238"/>
      <c r="XE29" s="238"/>
      <c r="XF29" s="238"/>
      <c r="XG29" s="238"/>
      <c r="XH29" s="238"/>
      <c r="XI29" s="238"/>
      <c r="XJ29" s="238"/>
      <c r="XK29" s="238"/>
      <c r="XL29" s="238"/>
      <c r="XM29" s="238"/>
      <c r="XN29" s="238"/>
      <c r="XO29" s="238"/>
      <c r="XP29" s="238"/>
      <c r="XQ29" s="238"/>
      <c r="XR29" s="238"/>
      <c r="XS29" s="238"/>
      <c r="XT29" s="238"/>
      <c r="XU29" s="238"/>
      <c r="XV29" s="238"/>
      <c r="XW29" s="238"/>
      <c r="XX29" s="238"/>
      <c r="XY29" s="238"/>
      <c r="XZ29" s="238"/>
      <c r="YA29" s="238"/>
      <c r="YB29" s="238"/>
      <c r="YC29" s="238"/>
      <c r="YD29" s="238"/>
      <c r="YE29" s="238"/>
      <c r="YF29" s="238"/>
      <c r="YG29" s="238"/>
      <c r="YH29" s="238"/>
      <c r="YI29" s="238"/>
      <c r="YJ29" s="238"/>
      <c r="YK29" s="238"/>
      <c r="YL29" s="238"/>
      <c r="YM29" s="238"/>
      <c r="YN29" s="238"/>
      <c r="YO29" s="238"/>
      <c r="YP29" s="238"/>
      <c r="YQ29" s="238"/>
      <c r="YR29" s="238"/>
      <c r="YS29" s="238"/>
      <c r="YT29" s="238"/>
      <c r="YU29" s="238"/>
      <c r="YV29" s="238"/>
      <c r="YW29" s="238"/>
      <c r="YX29" s="238"/>
      <c r="YY29" s="238"/>
      <c r="YZ29" s="238"/>
      <c r="ZA29" s="238"/>
      <c r="ZB29" s="238"/>
      <c r="ZC29" s="238"/>
      <c r="ZD29" s="238"/>
      <c r="ZE29" s="238"/>
      <c r="ZF29" s="238"/>
      <c r="ZG29" s="238"/>
      <c r="ZH29" s="238"/>
      <c r="ZI29" s="238"/>
      <c r="ZJ29" s="238"/>
      <c r="ZK29" s="238"/>
      <c r="ZL29" s="238"/>
      <c r="ZM29" s="238"/>
      <c r="ZN29" s="238"/>
      <c r="ZO29" s="238"/>
      <c r="ZP29" s="238"/>
      <c r="ZQ29" s="238"/>
      <c r="ZR29" s="238"/>
      <c r="ZS29" s="238"/>
      <c r="ZT29" s="238"/>
      <c r="ZU29" s="238"/>
      <c r="ZV29" s="238"/>
      <c r="ZW29" s="238"/>
      <c r="ZX29" s="238"/>
      <c r="ZY29" s="238"/>
      <c r="ZZ29" s="238"/>
      <c r="AAA29" s="238"/>
      <c r="AAB29" s="238"/>
      <c r="AAC29" s="238"/>
      <c r="AAD29" s="238"/>
      <c r="AAE29" s="238"/>
      <c r="AAF29" s="238"/>
      <c r="AAG29" s="238"/>
      <c r="AAH29" s="238"/>
      <c r="AAI29" s="238"/>
      <c r="AAJ29" s="238"/>
      <c r="AAK29" s="238"/>
      <c r="AAL29" s="238"/>
      <c r="AAM29" s="238"/>
      <c r="AAN29" s="238"/>
      <c r="AAO29" s="238"/>
      <c r="AAP29" s="238"/>
      <c r="AAQ29" s="238"/>
      <c r="AAR29" s="238"/>
      <c r="AAS29" s="238"/>
      <c r="AAT29" s="238"/>
      <c r="AAU29" s="238"/>
      <c r="AAV29" s="238"/>
      <c r="AAW29" s="238"/>
      <c r="AAX29" s="238"/>
      <c r="AAY29" s="238"/>
      <c r="AAZ29" s="238"/>
      <c r="ABA29" s="238"/>
      <c r="ABB29" s="238"/>
      <c r="ABC29" s="238"/>
      <c r="ABD29" s="238"/>
      <c r="ABE29" s="238"/>
      <c r="ABF29" s="238"/>
      <c r="ABG29" s="238"/>
      <c r="ABH29" s="238"/>
      <c r="ABI29" s="238"/>
      <c r="ABJ29" s="238"/>
      <c r="ABK29" s="238"/>
      <c r="ABL29" s="238"/>
      <c r="ABM29" s="238"/>
      <c r="ABN29" s="238"/>
      <c r="ABO29" s="238"/>
      <c r="ABP29" s="238"/>
      <c r="ABQ29" s="238"/>
      <c r="ABR29" s="238"/>
      <c r="ABS29" s="238"/>
      <c r="ABT29" s="238"/>
      <c r="ABU29" s="238"/>
      <c r="ABV29" s="238"/>
      <c r="ABW29" s="238"/>
      <c r="ABX29" s="238"/>
      <c r="ABY29" s="238"/>
      <c r="ABZ29" s="238"/>
      <c r="ACA29" s="238"/>
      <c r="ACB29" s="238"/>
      <c r="ACC29" s="238"/>
      <c r="ACD29" s="238"/>
      <c r="ACE29" s="238"/>
      <c r="ACF29" s="238"/>
      <c r="ACG29" s="238"/>
      <c r="ACH29" s="238"/>
      <c r="ACI29" s="238"/>
      <c r="ACJ29" s="238"/>
      <c r="ACK29" s="238"/>
      <c r="ACL29" s="238"/>
      <c r="ACM29" s="238"/>
      <c r="ACN29" s="238"/>
      <c r="ACO29" s="238"/>
      <c r="ACP29" s="238"/>
      <c r="ACQ29" s="238"/>
      <c r="ACR29" s="238"/>
      <c r="ACS29" s="238"/>
      <c r="ACT29" s="238"/>
      <c r="ACU29" s="238"/>
      <c r="ACV29" s="238"/>
      <c r="ACW29" s="238"/>
      <c r="ACX29" s="238"/>
      <c r="ACY29" s="238"/>
      <c r="ACZ29" s="238"/>
      <c r="ADA29" s="238"/>
      <c r="ADB29" s="238"/>
      <c r="ADC29" s="238"/>
      <c r="ADD29" s="238"/>
      <c r="ADE29" s="238"/>
      <c r="ADF29" s="238"/>
      <c r="ADG29" s="238"/>
      <c r="ADH29" s="238"/>
      <c r="ADI29" s="238"/>
      <c r="ADJ29" s="238"/>
      <c r="ADK29" s="238"/>
      <c r="ADL29" s="238"/>
      <c r="ADM29" s="238"/>
      <c r="ADN29" s="238"/>
      <c r="ADO29" s="238"/>
      <c r="ADP29" s="238"/>
      <c r="ADQ29" s="238"/>
      <c r="ADR29" s="238"/>
      <c r="ADS29" s="238"/>
      <c r="ADT29" s="238"/>
      <c r="ADU29" s="238"/>
      <c r="ADV29" s="238"/>
      <c r="ADW29" s="238"/>
      <c r="ADX29" s="238"/>
      <c r="ADY29" s="238"/>
      <c r="ADZ29" s="238"/>
      <c r="AEA29" s="238"/>
      <c r="AEB29" s="238"/>
      <c r="AEC29" s="238"/>
      <c r="AED29" s="238"/>
      <c r="AEE29" s="238"/>
      <c r="AEF29" s="238"/>
      <c r="AEG29" s="238"/>
      <c r="AEH29" s="238"/>
      <c r="AEI29" s="238"/>
      <c r="AEJ29" s="238"/>
      <c r="AEK29" s="238"/>
      <c r="AEL29" s="238"/>
      <c r="AEM29" s="238"/>
      <c r="AEN29" s="238"/>
      <c r="AEO29" s="238"/>
      <c r="AEP29" s="238"/>
      <c r="AEQ29" s="238"/>
      <c r="AER29" s="238"/>
      <c r="AES29" s="238"/>
      <c r="AET29" s="238"/>
      <c r="AEU29" s="238"/>
      <c r="AEV29" s="238"/>
      <c r="AEW29" s="238"/>
      <c r="AEX29" s="238"/>
      <c r="AEY29" s="238"/>
      <c r="AEZ29" s="238"/>
      <c r="AFA29" s="238"/>
      <c r="AFB29" s="238"/>
      <c r="AFC29" s="238"/>
      <c r="AFD29" s="238"/>
      <c r="AFE29" s="238"/>
      <c r="AFF29" s="238"/>
      <c r="AFG29" s="238"/>
      <c r="AFH29" s="238"/>
      <c r="AFI29" s="238"/>
      <c r="AFJ29" s="238"/>
      <c r="AFK29" s="238"/>
      <c r="AFL29" s="238"/>
      <c r="AFM29" s="238"/>
      <c r="AFN29" s="238"/>
      <c r="AFO29" s="238"/>
      <c r="AFP29" s="238"/>
      <c r="AFQ29" s="238"/>
      <c r="AFR29" s="238"/>
      <c r="AFS29" s="238"/>
      <c r="AFT29" s="238"/>
      <c r="AFU29" s="238"/>
      <c r="AFV29" s="238"/>
      <c r="AFW29" s="238"/>
      <c r="AFX29" s="238"/>
      <c r="AFY29" s="238"/>
      <c r="AFZ29" s="238"/>
      <c r="AGA29" s="238"/>
      <c r="AGB29" s="238"/>
      <c r="AGC29" s="238"/>
      <c r="AGD29" s="238"/>
      <c r="AGE29" s="238"/>
      <c r="AGF29" s="238"/>
      <c r="AGG29" s="238"/>
      <c r="AGH29" s="238"/>
      <c r="AGI29" s="238"/>
      <c r="AGJ29" s="238"/>
      <c r="AGK29" s="238"/>
      <c r="AGL29" s="238"/>
      <c r="AGM29" s="238"/>
      <c r="AGN29" s="238"/>
      <c r="AGO29" s="238"/>
      <c r="AGP29" s="238"/>
      <c r="AGQ29" s="238"/>
      <c r="AGR29" s="238"/>
      <c r="AGS29" s="238"/>
      <c r="AGT29" s="238"/>
      <c r="AGU29" s="238"/>
      <c r="AGV29" s="238"/>
      <c r="AGW29" s="238"/>
      <c r="AGX29" s="238"/>
      <c r="AGY29" s="238"/>
      <c r="AGZ29" s="238"/>
      <c r="AHA29" s="238"/>
      <c r="AHB29" s="238"/>
      <c r="AHC29" s="238"/>
      <c r="AHD29" s="238"/>
      <c r="AHE29" s="238"/>
      <c r="AHF29" s="238"/>
      <c r="AHG29" s="238"/>
      <c r="AHH29" s="238"/>
      <c r="AHI29" s="238"/>
      <c r="AHJ29" s="238"/>
      <c r="AHK29" s="238"/>
      <c r="AHL29" s="238"/>
      <c r="AHM29" s="238"/>
      <c r="AHN29" s="238"/>
      <c r="AHO29" s="238"/>
      <c r="AHP29" s="238"/>
      <c r="AHQ29" s="238"/>
      <c r="AHR29" s="238"/>
      <c r="AHS29" s="238"/>
      <c r="AHT29" s="238"/>
      <c r="AHU29" s="238"/>
      <c r="AHV29" s="238"/>
      <c r="AHW29" s="238"/>
      <c r="AHX29" s="238"/>
      <c r="AHY29" s="238"/>
      <c r="AHZ29" s="238"/>
      <c r="AIA29" s="238"/>
      <c r="AIB29" s="238"/>
      <c r="AIC29" s="238"/>
      <c r="AID29" s="238"/>
      <c r="AIE29" s="238"/>
      <c r="AIF29" s="238"/>
      <c r="AIG29" s="238"/>
      <c r="AIH29" s="238"/>
      <c r="AII29" s="238"/>
      <c r="AIJ29" s="238"/>
      <c r="AIK29" s="238"/>
      <c r="AIL29" s="238"/>
      <c r="AIM29" s="238"/>
      <c r="AIN29" s="238"/>
      <c r="AIO29" s="238"/>
      <c r="AIP29" s="238"/>
      <c r="AIQ29" s="238"/>
      <c r="AIR29" s="238"/>
      <c r="AIS29" s="238"/>
      <c r="AIT29" s="238"/>
      <c r="AIU29" s="238"/>
      <c r="AIV29" s="238"/>
      <c r="AIW29" s="238"/>
      <c r="AIX29" s="238"/>
      <c r="AIY29" s="238"/>
      <c r="AIZ29" s="238"/>
      <c r="AJA29" s="238"/>
      <c r="AJB29" s="238"/>
      <c r="AJC29" s="238"/>
      <c r="AJD29" s="238"/>
      <c r="AJE29" s="238"/>
      <c r="AJF29" s="238"/>
      <c r="AJG29" s="238"/>
      <c r="AJH29" s="238"/>
      <c r="AJI29" s="238"/>
      <c r="AJJ29" s="238"/>
      <c r="AJK29" s="238"/>
      <c r="AJL29" s="238"/>
      <c r="AJM29" s="238"/>
      <c r="AJN29" s="238"/>
      <c r="AJO29" s="238"/>
      <c r="AJP29" s="238"/>
      <c r="AJQ29" s="238"/>
      <c r="AJR29" s="238"/>
      <c r="AJS29" s="238"/>
      <c r="AJT29" s="238"/>
      <c r="AJU29" s="238"/>
      <c r="AJV29" s="238"/>
      <c r="AJW29" s="238"/>
      <c r="AJX29" s="238"/>
      <c r="AJY29" s="238"/>
      <c r="AJZ29" s="238"/>
      <c r="AKA29" s="238"/>
      <c r="AKB29" s="238"/>
      <c r="AKC29" s="238"/>
      <c r="AKD29" s="238"/>
      <c r="AKE29" s="238"/>
      <c r="AKF29" s="238"/>
      <c r="AKG29" s="238"/>
      <c r="AKH29" s="238"/>
      <c r="AKI29" s="238"/>
      <c r="AKJ29" s="238"/>
      <c r="AKK29" s="238"/>
      <c r="AKL29" s="238"/>
      <c r="AKM29" s="238"/>
      <c r="AKN29" s="238"/>
      <c r="AKO29" s="238"/>
      <c r="AKP29" s="238"/>
    </row>
    <row r="30" spans="1:978" ht="25.5" x14ac:dyDescent="0.25">
      <c r="A30" s="304"/>
      <c r="B30" s="304"/>
      <c r="C30" s="307"/>
      <c r="D30" s="32" t="s">
        <v>45</v>
      </c>
      <c r="E30" s="268"/>
      <c r="F30" s="12">
        <v>540926</v>
      </c>
      <c r="G30" s="30" t="s">
        <v>323</v>
      </c>
      <c r="H30" s="30" t="s">
        <v>324</v>
      </c>
      <c r="I30" s="242"/>
      <c r="J30" s="95">
        <v>45</v>
      </c>
      <c r="K30" s="269"/>
      <c r="L30" s="290"/>
      <c r="M30" s="242"/>
      <c r="N30" s="12">
        <v>76</v>
      </c>
      <c r="O30" s="12">
        <v>33</v>
      </c>
      <c r="P30" s="12">
        <v>32</v>
      </c>
      <c r="Q30" s="12">
        <v>25</v>
      </c>
      <c r="R30" s="12">
        <v>43</v>
      </c>
      <c r="S30" s="12">
        <v>100</v>
      </c>
      <c r="T30" s="12">
        <v>238</v>
      </c>
      <c r="U30" s="12">
        <v>414</v>
      </c>
      <c r="V30" s="12">
        <v>353</v>
      </c>
      <c r="W30" s="12">
        <v>276</v>
      </c>
      <c r="X30" s="12">
        <v>275</v>
      </c>
      <c r="Y30" s="12">
        <v>314</v>
      </c>
      <c r="Z30" s="12">
        <v>311</v>
      </c>
      <c r="AA30" s="12">
        <v>313</v>
      </c>
      <c r="AB30" s="12">
        <v>398</v>
      </c>
      <c r="AC30" s="12">
        <v>481</v>
      </c>
      <c r="AD30" s="12">
        <v>517</v>
      </c>
      <c r="AE30" s="12">
        <v>447</v>
      </c>
      <c r="AF30" s="12">
        <v>334</v>
      </c>
      <c r="AG30" s="12">
        <v>271</v>
      </c>
      <c r="AH30" s="12">
        <v>241</v>
      </c>
      <c r="AI30" s="12">
        <v>179</v>
      </c>
      <c r="AJ30" s="12">
        <v>130</v>
      </c>
      <c r="AK30" s="12">
        <v>104</v>
      </c>
      <c r="AL30" s="12">
        <v>5613</v>
      </c>
      <c r="AM30" s="268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62"/>
      <c r="BH30" s="262"/>
      <c r="BI30" s="262"/>
      <c r="BJ30" s="262"/>
      <c r="BK30" s="262"/>
      <c r="BL30" s="241"/>
      <c r="BM30" s="241"/>
      <c r="BN30" s="241"/>
      <c r="BO30" s="241"/>
      <c r="BP30" s="241"/>
      <c r="BQ30" s="241"/>
      <c r="BR30" s="241"/>
      <c r="BS30" s="241"/>
      <c r="BT30" s="241"/>
      <c r="BU30" s="241"/>
      <c r="BV30" s="241"/>
      <c r="BW30" s="241"/>
      <c r="BX30" s="241"/>
      <c r="BY30" s="241"/>
      <c r="BZ30" s="241"/>
      <c r="CA30" s="241"/>
      <c r="CB30" s="241"/>
      <c r="CC30" s="241"/>
      <c r="CD30" s="241"/>
      <c r="CE30" s="241"/>
      <c r="CF30" s="241"/>
      <c r="CG30" s="241"/>
      <c r="CH30" s="241"/>
      <c r="CI30" s="241"/>
      <c r="CJ30" s="241"/>
      <c r="CK30" s="241"/>
      <c r="CL30" s="241"/>
      <c r="CM30" s="241"/>
      <c r="CN30" s="241"/>
      <c r="CO30" s="241"/>
      <c r="CP30" s="241"/>
      <c r="CQ30" s="241"/>
      <c r="CR30" s="241"/>
      <c r="CS30" s="241"/>
      <c r="CT30" s="241"/>
      <c r="CU30" s="241"/>
      <c r="CV30" s="241"/>
      <c r="CW30" s="241"/>
      <c r="CX30" s="241"/>
      <c r="CY30" s="241"/>
      <c r="CZ30" s="241"/>
      <c r="DA30" s="241"/>
      <c r="DB30" s="241"/>
      <c r="DC30" s="241"/>
      <c r="DD30" s="241"/>
      <c r="DE30" s="241"/>
      <c r="DF30" s="241"/>
      <c r="DG30" s="241"/>
      <c r="DH30" s="241"/>
      <c r="DI30" s="241"/>
      <c r="DJ30" s="241"/>
      <c r="DK30" s="241"/>
      <c r="DL30" s="241"/>
      <c r="DM30" s="241"/>
      <c r="DN30" s="241"/>
      <c r="DO30" s="241"/>
      <c r="DP30" s="241"/>
      <c r="DQ30" s="241"/>
      <c r="DR30" s="241"/>
      <c r="DS30" s="241"/>
      <c r="DT30" s="241"/>
      <c r="DU30" s="241"/>
      <c r="DV30" s="241"/>
      <c r="DW30" s="241"/>
      <c r="DX30" s="241"/>
      <c r="DY30" s="241"/>
      <c r="DZ30" s="241"/>
      <c r="EA30" s="241"/>
      <c r="EB30" s="241"/>
      <c r="EC30" s="241"/>
      <c r="ED30" s="241"/>
      <c r="EE30" s="252"/>
      <c r="EF30" s="238"/>
      <c r="EG30" s="238"/>
      <c r="EH30" s="238"/>
      <c r="EI30" s="238"/>
      <c r="EJ30" s="238"/>
      <c r="EK30" s="238"/>
      <c r="EL30" s="238"/>
      <c r="EM30" s="238"/>
      <c r="EN30" s="238"/>
      <c r="EO30" s="238"/>
      <c r="EP30" s="238"/>
      <c r="EQ30" s="238"/>
      <c r="ER30" s="238"/>
      <c r="ES30" s="238"/>
      <c r="ET30" s="238"/>
      <c r="EU30" s="238"/>
      <c r="EV30" s="238"/>
      <c r="EW30" s="238"/>
      <c r="EX30" s="238"/>
      <c r="EY30" s="238"/>
      <c r="EZ30" s="238"/>
      <c r="FA30" s="238"/>
      <c r="FB30" s="238"/>
      <c r="FC30" s="238"/>
      <c r="FD30" s="238"/>
      <c r="FE30" s="238"/>
      <c r="FF30" s="238"/>
      <c r="FG30" s="238"/>
      <c r="FH30" s="238"/>
      <c r="FI30" s="238"/>
      <c r="FJ30" s="238"/>
      <c r="FK30" s="238"/>
      <c r="FL30" s="238"/>
      <c r="FM30" s="238"/>
      <c r="FN30" s="238"/>
      <c r="FO30" s="238"/>
      <c r="FP30" s="238"/>
      <c r="FQ30" s="238"/>
      <c r="FR30" s="238"/>
      <c r="FS30" s="238"/>
      <c r="FT30" s="238"/>
      <c r="FU30" s="238"/>
      <c r="FV30" s="238"/>
      <c r="FW30" s="238"/>
      <c r="FX30" s="238"/>
      <c r="FY30" s="238"/>
      <c r="FZ30" s="238"/>
      <c r="GA30" s="238"/>
      <c r="GB30" s="238"/>
      <c r="GC30" s="238"/>
      <c r="GD30" s="238"/>
      <c r="GE30" s="238"/>
      <c r="GF30" s="238"/>
      <c r="GG30" s="238"/>
      <c r="GH30" s="238"/>
      <c r="GI30" s="238"/>
      <c r="GJ30" s="238"/>
      <c r="GK30" s="238"/>
      <c r="GL30" s="238"/>
      <c r="GM30" s="238"/>
      <c r="GN30" s="238"/>
      <c r="GO30" s="238"/>
      <c r="GP30" s="238"/>
      <c r="GQ30" s="238"/>
      <c r="GR30" s="238"/>
      <c r="GS30" s="238"/>
      <c r="GT30" s="238"/>
      <c r="GU30" s="238"/>
      <c r="GV30" s="238"/>
      <c r="GW30" s="238"/>
      <c r="GX30" s="238"/>
      <c r="GY30" s="238"/>
      <c r="GZ30" s="238"/>
      <c r="HA30" s="238"/>
      <c r="HB30" s="238"/>
      <c r="HC30" s="238"/>
      <c r="HD30" s="238"/>
      <c r="HE30" s="238"/>
      <c r="HF30" s="238"/>
      <c r="HG30" s="238"/>
      <c r="HH30" s="238"/>
      <c r="HI30" s="238"/>
      <c r="HJ30" s="238"/>
      <c r="HK30" s="238"/>
      <c r="HL30" s="238"/>
      <c r="HM30" s="238"/>
      <c r="HN30" s="238"/>
      <c r="HO30" s="238"/>
      <c r="HP30" s="238"/>
      <c r="HQ30" s="238"/>
      <c r="HR30" s="238"/>
      <c r="HS30" s="238"/>
      <c r="HT30" s="238"/>
      <c r="HU30" s="238"/>
      <c r="HV30" s="238"/>
      <c r="HW30" s="238"/>
      <c r="HX30" s="238"/>
      <c r="HY30" s="238"/>
      <c r="HZ30" s="238"/>
      <c r="IA30" s="238"/>
      <c r="IB30" s="238"/>
      <c r="IC30" s="238"/>
      <c r="ID30" s="238"/>
      <c r="IE30" s="238"/>
      <c r="IF30" s="238"/>
      <c r="IG30" s="238"/>
      <c r="IH30" s="238"/>
      <c r="II30" s="238"/>
      <c r="IJ30" s="238"/>
      <c r="IK30" s="238"/>
      <c r="IL30" s="238"/>
      <c r="IM30" s="238"/>
      <c r="IN30" s="238"/>
      <c r="IO30" s="238"/>
      <c r="IP30" s="238"/>
      <c r="IQ30" s="238"/>
      <c r="IR30" s="238"/>
      <c r="IS30" s="238"/>
      <c r="IT30" s="238"/>
      <c r="IU30" s="238"/>
      <c r="IV30" s="238"/>
      <c r="IW30" s="238"/>
      <c r="IX30" s="238"/>
      <c r="IY30" s="238"/>
      <c r="IZ30" s="238"/>
      <c r="JA30" s="238"/>
      <c r="JB30" s="238"/>
      <c r="JC30" s="238"/>
      <c r="JD30" s="238"/>
      <c r="JE30" s="238"/>
      <c r="JF30" s="238"/>
      <c r="JG30" s="238"/>
      <c r="JH30" s="238"/>
      <c r="JI30" s="238"/>
      <c r="JJ30" s="238"/>
      <c r="JK30" s="238"/>
      <c r="JL30" s="238"/>
      <c r="JM30" s="238"/>
      <c r="JN30" s="238"/>
      <c r="JO30" s="238"/>
      <c r="JP30" s="238"/>
      <c r="JQ30" s="238"/>
      <c r="JR30" s="238"/>
      <c r="JS30" s="238"/>
      <c r="JT30" s="238"/>
      <c r="JU30" s="238"/>
      <c r="JV30" s="238"/>
      <c r="JW30" s="238"/>
      <c r="JX30" s="238"/>
      <c r="JY30" s="238"/>
      <c r="JZ30" s="238"/>
      <c r="KA30" s="238"/>
      <c r="KB30" s="238"/>
      <c r="KC30" s="238"/>
      <c r="KD30" s="238"/>
      <c r="KE30" s="238"/>
      <c r="KF30" s="238"/>
      <c r="KG30" s="238"/>
      <c r="KH30" s="238"/>
      <c r="KI30" s="238"/>
      <c r="KJ30" s="238"/>
      <c r="KK30" s="238"/>
      <c r="KL30" s="238"/>
      <c r="KM30" s="238"/>
      <c r="KN30" s="238"/>
      <c r="KO30" s="238"/>
      <c r="KP30" s="238"/>
      <c r="KQ30" s="238"/>
      <c r="KR30" s="238"/>
      <c r="KS30" s="238"/>
      <c r="KT30" s="238"/>
      <c r="KU30" s="238"/>
      <c r="KV30" s="238"/>
      <c r="KW30" s="238"/>
      <c r="KX30" s="238"/>
      <c r="KY30" s="238"/>
      <c r="KZ30" s="238"/>
      <c r="LA30" s="238"/>
      <c r="LB30" s="238"/>
      <c r="LC30" s="238"/>
      <c r="LD30" s="238"/>
      <c r="LE30" s="238"/>
      <c r="LF30" s="238"/>
      <c r="LG30" s="238"/>
      <c r="LH30" s="238"/>
      <c r="LI30" s="238"/>
      <c r="LJ30" s="238"/>
      <c r="LK30" s="238"/>
      <c r="LL30" s="238"/>
      <c r="LM30" s="238"/>
      <c r="LN30" s="238"/>
      <c r="LO30" s="238"/>
      <c r="LP30" s="238"/>
      <c r="LQ30" s="238"/>
      <c r="LR30" s="238"/>
      <c r="LS30" s="238"/>
      <c r="LT30" s="238"/>
      <c r="LU30" s="238"/>
      <c r="LV30" s="238"/>
      <c r="LW30" s="238"/>
      <c r="LX30" s="238"/>
      <c r="LY30" s="238"/>
      <c r="LZ30" s="238"/>
      <c r="MA30" s="238"/>
      <c r="MB30" s="238"/>
      <c r="MC30" s="238"/>
      <c r="MD30" s="238"/>
      <c r="ME30" s="238"/>
      <c r="MF30" s="238"/>
      <c r="MG30" s="238"/>
      <c r="MH30" s="238"/>
      <c r="MI30" s="238"/>
      <c r="MJ30" s="238"/>
      <c r="MK30" s="238"/>
      <c r="ML30" s="238"/>
      <c r="MM30" s="238"/>
      <c r="MN30" s="238"/>
      <c r="MO30" s="238"/>
      <c r="MP30" s="238"/>
      <c r="MQ30" s="238"/>
      <c r="MR30" s="238"/>
      <c r="MS30" s="238"/>
      <c r="MT30" s="238"/>
      <c r="MU30" s="238"/>
      <c r="MV30" s="238"/>
      <c r="MW30" s="238"/>
      <c r="MX30" s="238"/>
      <c r="MY30" s="238"/>
      <c r="MZ30" s="238"/>
      <c r="NA30" s="238"/>
      <c r="NB30" s="238"/>
      <c r="NC30" s="238"/>
      <c r="ND30" s="238"/>
      <c r="NE30" s="238"/>
      <c r="NF30" s="238"/>
      <c r="NG30" s="238"/>
      <c r="NH30" s="238"/>
      <c r="NI30" s="238"/>
      <c r="NJ30" s="238"/>
      <c r="NK30" s="238"/>
      <c r="NL30" s="238"/>
      <c r="NM30" s="238"/>
      <c r="NN30" s="238"/>
      <c r="NO30" s="238"/>
      <c r="NP30" s="238"/>
      <c r="NQ30" s="238"/>
      <c r="NR30" s="238"/>
      <c r="NS30" s="238"/>
      <c r="NT30" s="238"/>
      <c r="NU30" s="238"/>
      <c r="NV30" s="238"/>
      <c r="NW30" s="238"/>
      <c r="NX30" s="238"/>
      <c r="NY30" s="238"/>
      <c r="NZ30" s="238"/>
      <c r="OA30" s="238"/>
      <c r="OB30" s="238"/>
      <c r="OC30" s="238"/>
      <c r="OD30" s="238"/>
      <c r="OE30" s="238"/>
      <c r="OF30" s="238"/>
      <c r="OG30" s="238"/>
      <c r="OH30" s="238"/>
      <c r="OI30" s="238"/>
      <c r="OJ30" s="238"/>
      <c r="OK30" s="238"/>
      <c r="OL30" s="238"/>
      <c r="OM30" s="238"/>
      <c r="ON30" s="238"/>
      <c r="OO30" s="238"/>
      <c r="OP30" s="238"/>
      <c r="OQ30" s="238"/>
      <c r="OR30" s="238"/>
      <c r="OS30" s="238"/>
      <c r="OT30" s="238"/>
      <c r="OU30" s="238"/>
      <c r="OV30" s="238"/>
      <c r="OW30" s="238"/>
      <c r="OX30" s="238"/>
      <c r="OY30" s="238"/>
      <c r="OZ30" s="238"/>
      <c r="PA30" s="238"/>
      <c r="PB30" s="238"/>
      <c r="PC30" s="238"/>
      <c r="PD30" s="238"/>
      <c r="PE30" s="238"/>
      <c r="PF30" s="238"/>
      <c r="PG30" s="238"/>
      <c r="PH30" s="238"/>
      <c r="PI30" s="238"/>
      <c r="PJ30" s="238"/>
      <c r="PK30" s="238"/>
      <c r="PL30" s="238"/>
      <c r="PM30" s="238"/>
      <c r="PN30" s="238"/>
      <c r="PO30" s="238"/>
      <c r="PP30" s="238"/>
      <c r="PQ30" s="238"/>
      <c r="PR30" s="238"/>
      <c r="PS30" s="238"/>
      <c r="PT30" s="238"/>
      <c r="PU30" s="238"/>
      <c r="PV30" s="238"/>
      <c r="PW30" s="238"/>
      <c r="PX30" s="238"/>
      <c r="PY30" s="238"/>
      <c r="PZ30" s="238"/>
      <c r="QA30" s="238"/>
      <c r="QB30" s="238"/>
      <c r="QC30" s="238"/>
      <c r="QD30" s="238"/>
      <c r="QE30" s="238"/>
      <c r="QF30" s="238"/>
      <c r="QG30" s="238"/>
      <c r="QH30" s="238"/>
      <c r="QI30" s="238"/>
      <c r="QJ30" s="238"/>
      <c r="QK30" s="238"/>
      <c r="QL30" s="238"/>
      <c r="QM30" s="238"/>
      <c r="QN30" s="238"/>
      <c r="QO30" s="238"/>
      <c r="QP30" s="238"/>
      <c r="QQ30" s="238"/>
      <c r="QR30" s="238"/>
      <c r="QS30" s="238"/>
      <c r="QT30" s="238"/>
      <c r="QU30" s="238"/>
      <c r="QV30" s="238"/>
      <c r="QW30" s="238"/>
      <c r="QX30" s="238"/>
      <c r="QY30" s="238"/>
      <c r="QZ30" s="238"/>
      <c r="RA30" s="238"/>
      <c r="RB30" s="238"/>
      <c r="RC30" s="238"/>
      <c r="RD30" s="238"/>
      <c r="RE30" s="238"/>
      <c r="RF30" s="238"/>
      <c r="RG30" s="238"/>
      <c r="RH30" s="238"/>
      <c r="RI30" s="238"/>
      <c r="RJ30" s="238"/>
      <c r="RK30" s="238"/>
      <c r="RL30" s="238"/>
      <c r="RM30" s="238"/>
      <c r="RN30" s="238"/>
      <c r="RO30" s="238"/>
      <c r="RP30" s="238"/>
      <c r="RQ30" s="238"/>
      <c r="RR30" s="238"/>
      <c r="RS30" s="238"/>
      <c r="RT30" s="238"/>
      <c r="RU30" s="238"/>
      <c r="RV30" s="238"/>
      <c r="RW30" s="238"/>
      <c r="RX30" s="238"/>
      <c r="RY30" s="238"/>
      <c r="RZ30" s="238"/>
      <c r="SA30" s="238"/>
      <c r="SB30" s="238"/>
      <c r="SC30" s="238"/>
      <c r="SD30" s="238"/>
      <c r="SE30" s="238"/>
      <c r="SF30" s="238"/>
      <c r="SG30" s="238"/>
      <c r="SH30" s="238"/>
      <c r="SI30" s="238"/>
      <c r="SJ30" s="238"/>
      <c r="SK30" s="238"/>
      <c r="SL30" s="238"/>
      <c r="SM30" s="238"/>
      <c r="SN30" s="238"/>
      <c r="SO30" s="238"/>
      <c r="SP30" s="238"/>
      <c r="SQ30" s="238"/>
      <c r="SR30" s="238"/>
      <c r="SS30" s="238"/>
      <c r="ST30" s="238"/>
      <c r="SU30" s="238"/>
      <c r="SV30" s="238"/>
      <c r="SW30" s="238"/>
      <c r="SX30" s="238"/>
      <c r="SY30" s="238"/>
      <c r="SZ30" s="238"/>
      <c r="TA30" s="238"/>
      <c r="TB30" s="238"/>
      <c r="TC30" s="238"/>
      <c r="TD30" s="238"/>
      <c r="TE30" s="238"/>
      <c r="TF30" s="238"/>
      <c r="TG30" s="238"/>
      <c r="TH30" s="238"/>
      <c r="TI30" s="238"/>
      <c r="TJ30" s="238"/>
      <c r="TK30" s="238"/>
      <c r="TL30" s="238"/>
      <c r="TM30" s="238"/>
      <c r="TN30" s="238"/>
      <c r="TO30" s="238"/>
      <c r="TP30" s="238"/>
      <c r="TQ30" s="238"/>
      <c r="TR30" s="238"/>
      <c r="TS30" s="238"/>
      <c r="TT30" s="238"/>
      <c r="TU30" s="238"/>
      <c r="TV30" s="238"/>
      <c r="TW30" s="238"/>
      <c r="TX30" s="238"/>
      <c r="TY30" s="238"/>
      <c r="TZ30" s="238"/>
      <c r="UA30" s="238"/>
      <c r="UB30" s="238"/>
      <c r="UC30" s="238"/>
      <c r="UD30" s="238"/>
      <c r="UE30" s="238"/>
      <c r="UF30" s="238"/>
      <c r="UG30" s="238"/>
      <c r="UH30" s="238"/>
      <c r="UI30" s="238"/>
      <c r="UJ30" s="238"/>
      <c r="UK30" s="238"/>
      <c r="UL30" s="238"/>
      <c r="UM30" s="238"/>
      <c r="UN30" s="238"/>
      <c r="UO30" s="238"/>
      <c r="UP30" s="238"/>
      <c r="UQ30" s="238"/>
      <c r="UR30" s="238"/>
      <c r="US30" s="238"/>
      <c r="UT30" s="238"/>
      <c r="UU30" s="238"/>
      <c r="UV30" s="238"/>
      <c r="UW30" s="238"/>
      <c r="UX30" s="238"/>
      <c r="UY30" s="238"/>
      <c r="UZ30" s="238"/>
      <c r="VA30" s="238"/>
      <c r="VB30" s="238"/>
      <c r="VC30" s="238"/>
      <c r="VD30" s="238"/>
      <c r="VE30" s="238"/>
      <c r="VF30" s="238"/>
      <c r="VG30" s="238"/>
      <c r="VH30" s="238"/>
      <c r="VI30" s="238"/>
      <c r="VJ30" s="238"/>
      <c r="VK30" s="238"/>
      <c r="VL30" s="238"/>
      <c r="VM30" s="238"/>
      <c r="VN30" s="238"/>
      <c r="VO30" s="238"/>
      <c r="VP30" s="238"/>
      <c r="VQ30" s="238"/>
      <c r="VR30" s="238"/>
      <c r="VS30" s="238"/>
      <c r="VT30" s="238"/>
      <c r="VU30" s="238"/>
      <c r="VV30" s="238"/>
      <c r="VW30" s="238"/>
      <c r="VX30" s="238"/>
      <c r="VY30" s="238"/>
      <c r="VZ30" s="238"/>
      <c r="WA30" s="238"/>
      <c r="WB30" s="238"/>
      <c r="WC30" s="238"/>
      <c r="WD30" s="238"/>
      <c r="WE30" s="238"/>
      <c r="WF30" s="238"/>
      <c r="WG30" s="238"/>
      <c r="WH30" s="238"/>
      <c r="WI30" s="238"/>
      <c r="WJ30" s="238"/>
      <c r="WK30" s="238"/>
      <c r="WL30" s="238"/>
      <c r="WM30" s="238"/>
      <c r="WN30" s="238"/>
      <c r="WO30" s="238"/>
      <c r="WP30" s="238"/>
      <c r="WQ30" s="238"/>
      <c r="WR30" s="238"/>
      <c r="WS30" s="238"/>
      <c r="WT30" s="238"/>
      <c r="WU30" s="238"/>
      <c r="WV30" s="238"/>
      <c r="WW30" s="238"/>
      <c r="WX30" s="238"/>
      <c r="WY30" s="238"/>
      <c r="WZ30" s="238"/>
      <c r="XA30" s="238"/>
      <c r="XB30" s="238"/>
      <c r="XC30" s="238"/>
      <c r="XD30" s="238"/>
      <c r="XE30" s="238"/>
      <c r="XF30" s="238"/>
      <c r="XG30" s="238"/>
      <c r="XH30" s="238"/>
      <c r="XI30" s="238"/>
      <c r="XJ30" s="238"/>
      <c r="XK30" s="238"/>
      <c r="XL30" s="238"/>
      <c r="XM30" s="238"/>
      <c r="XN30" s="238"/>
      <c r="XO30" s="238"/>
      <c r="XP30" s="238"/>
      <c r="XQ30" s="238"/>
      <c r="XR30" s="238"/>
      <c r="XS30" s="238"/>
      <c r="XT30" s="238"/>
      <c r="XU30" s="238"/>
      <c r="XV30" s="238"/>
      <c r="XW30" s="238"/>
      <c r="XX30" s="238"/>
      <c r="XY30" s="238"/>
      <c r="XZ30" s="238"/>
      <c r="YA30" s="238"/>
      <c r="YB30" s="238"/>
      <c r="YC30" s="238"/>
      <c r="YD30" s="238"/>
      <c r="YE30" s="238"/>
      <c r="YF30" s="238"/>
      <c r="YG30" s="238"/>
      <c r="YH30" s="238"/>
      <c r="YI30" s="238"/>
      <c r="YJ30" s="238"/>
      <c r="YK30" s="238"/>
      <c r="YL30" s="238"/>
      <c r="YM30" s="238"/>
      <c r="YN30" s="238"/>
      <c r="YO30" s="238"/>
      <c r="YP30" s="238"/>
      <c r="YQ30" s="238"/>
      <c r="YR30" s="238"/>
      <c r="YS30" s="238"/>
      <c r="YT30" s="238"/>
      <c r="YU30" s="238"/>
      <c r="YV30" s="238"/>
      <c r="YW30" s="238"/>
      <c r="YX30" s="238"/>
      <c r="YY30" s="238"/>
      <c r="YZ30" s="238"/>
      <c r="ZA30" s="238"/>
      <c r="ZB30" s="238"/>
      <c r="ZC30" s="238"/>
      <c r="ZD30" s="238"/>
      <c r="ZE30" s="238"/>
      <c r="ZF30" s="238"/>
      <c r="ZG30" s="238"/>
      <c r="ZH30" s="238"/>
      <c r="ZI30" s="238"/>
      <c r="ZJ30" s="238"/>
      <c r="ZK30" s="238"/>
      <c r="ZL30" s="238"/>
      <c r="ZM30" s="238"/>
      <c r="ZN30" s="238"/>
      <c r="ZO30" s="238"/>
      <c r="ZP30" s="238"/>
      <c r="ZQ30" s="238"/>
      <c r="ZR30" s="238"/>
      <c r="ZS30" s="238"/>
      <c r="ZT30" s="238"/>
      <c r="ZU30" s="238"/>
      <c r="ZV30" s="238"/>
      <c r="ZW30" s="238"/>
      <c r="ZX30" s="238"/>
      <c r="ZY30" s="238"/>
      <c r="ZZ30" s="238"/>
      <c r="AAA30" s="238"/>
      <c r="AAB30" s="238"/>
      <c r="AAC30" s="238"/>
      <c r="AAD30" s="238"/>
      <c r="AAE30" s="238"/>
      <c r="AAF30" s="238"/>
      <c r="AAG30" s="238"/>
      <c r="AAH30" s="238"/>
      <c r="AAI30" s="238"/>
      <c r="AAJ30" s="238"/>
      <c r="AAK30" s="238"/>
      <c r="AAL30" s="238"/>
      <c r="AAM30" s="238"/>
      <c r="AAN30" s="238"/>
      <c r="AAO30" s="238"/>
      <c r="AAP30" s="238"/>
      <c r="AAQ30" s="238"/>
      <c r="AAR30" s="238"/>
      <c r="AAS30" s="238"/>
      <c r="AAT30" s="238"/>
      <c r="AAU30" s="238"/>
      <c r="AAV30" s="238"/>
      <c r="AAW30" s="238"/>
      <c r="AAX30" s="238"/>
      <c r="AAY30" s="238"/>
      <c r="AAZ30" s="238"/>
      <c r="ABA30" s="238"/>
      <c r="ABB30" s="238"/>
      <c r="ABC30" s="238"/>
      <c r="ABD30" s="238"/>
      <c r="ABE30" s="238"/>
      <c r="ABF30" s="238"/>
      <c r="ABG30" s="238"/>
      <c r="ABH30" s="238"/>
      <c r="ABI30" s="238"/>
      <c r="ABJ30" s="238"/>
      <c r="ABK30" s="238"/>
      <c r="ABL30" s="238"/>
      <c r="ABM30" s="238"/>
      <c r="ABN30" s="238"/>
      <c r="ABO30" s="238"/>
      <c r="ABP30" s="238"/>
      <c r="ABQ30" s="238"/>
      <c r="ABR30" s="238"/>
      <c r="ABS30" s="238"/>
      <c r="ABT30" s="238"/>
      <c r="ABU30" s="238"/>
      <c r="ABV30" s="238"/>
      <c r="ABW30" s="238"/>
      <c r="ABX30" s="238"/>
      <c r="ABY30" s="238"/>
      <c r="ABZ30" s="238"/>
      <c r="ACA30" s="238"/>
      <c r="ACB30" s="238"/>
      <c r="ACC30" s="238"/>
      <c r="ACD30" s="238"/>
      <c r="ACE30" s="238"/>
      <c r="ACF30" s="238"/>
      <c r="ACG30" s="238"/>
      <c r="ACH30" s="238"/>
      <c r="ACI30" s="238"/>
      <c r="ACJ30" s="238"/>
      <c r="ACK30" s="238"/>
      <c r="ACL30" s="238"/>
      <c r="ACM30" s="238"/>
      <c r="ACN30" s="238"/>
      <c r="ACO30" s="238"/>
      <c r="ACP30" s="238"/>
      <c r="ACQ30" s="238"/>
      <c r="ACR30" s="238"/>
      <c r="ACS30" s="238"/>
      <c r="ACT30" s="238"/>
      <c r="ACU30" s="238"/>
      <c r="ACV30" s="238"/>
      <c r="ACW30" s="238"/>
      <c r="ACX30" s="238"/>
      <c r="ACY30" s="238"/>
      <c r="ACZ30" s="238"/>
      <c r="ADA30" s="238"/>
      <c r="ADB30" s="238"/>
      <c r="ADC30" s="238"/>
      <c r="ADD30" s="238"/>
      <c r="ADE30" s="238"/>
      <c r="ADF30" s="238"/>
      <c r="ADG30" s="238"/>
      <c r="ADH30" s="238"/>
      <c r="ADI30" s="238"/>
      <c r="ADJ30" s="238"/>
      <c r="ADK30" s="238"/>
      <c r="ADL30" s="238"/>
      <c r="ADM30" s="238"/>
      <c r="ADN30" s="238"/>
      <c r="ADO30" s="238"/>
      <c r="ADP30" s="238"/>
      <c r="ADQ30" s="238"/>
      <c r="ADR30" s="238"/>
      <c r="ADS30" s="238"/>
      <c r="ADT30" s="238"/>
      <c r="ADU30" s="238"/>
      <c r="ADV30" s="238"/>
      <c r="ADW30" s="238"/>
      <c r="ADX30" s="238"/>
      <c r="ADY30" s="238"/>
      <c r="ADZ30" s="238"/>
      <c r="AEA30" s="238"/>
      <c r="AEB30" s="238"/>
      <c r="AEC30" s="238"/>
      <c r="AED30" s="238"/>
      <c r="AEE30" s="238"/>
      <c r="AEF30" s="238"/>
      <c r="AEG30" s="238"/>
      <c r="AEH30" s="238"/>
      <c r="AEI30" s="238"/>
      <c r="AEJ30" s="238"/>
      <c r="AEK30" s="238"/>
      <c r="AEL30" s="238"/>
      <c r="AEM30" s="238"/>
      <c r="AEN30" s="238"/>
      <c r="AEO30" s="238"/>
      <c r="AEP30" s="238"/>
      <c r="AEQ30" s="238"/>
      <c r="AER30" s="238"/>
      <c r="AES30" s="238"/>
      <c r="AET30" s="238"/>
      <c r="AEU30" s="238"/>
      <c r="AEV30" s="238"/>
      <c r="AEW30" s="238"/>
      <c r="AEX30" s="238"/>
      <c r="AEY30" s="238"/>
      <c r="AEZ30" s="238"/>
      <c r="AFA30" s="238"/>
      <c r="AFB30" s="238"/>
      <c r="AFC30" s="238"/>
      <c r="AFD30" s="238"/>
      <c r="AFE30" s="238"/>
      <c r="AFF30" s="238"/>
      <c r="AFG30" s="238"/>
      <c r="AFH30" s="238"/>
      <c r="AFI30" s="238"/>
      <c r="AFJ30" s="238"/>
      <c r="AFK30" s="238"/>
      <c r="AFL30" s="238"/>
      <c r="AFM30" s="238"/>
      <c r="AFN30" s="238"/>
      <c r="AFO30" s="238"/>
      <c r="AFP30" s="238"/>
      <c r="AFQ30" s="238"/>
      <c r="AFR30" s="238"/>
      <c r="AFS30" s="238"/>
      <c r="AFT30" s="238"/>
      <c r="AFU30" s="238"/>
      <c r="AFV30" s="238"/>
      <c r="AFW30" s="238"/>
      <c r="AFX30" s="238"/>
      <c r="AFY30" s="238"/>
      <c r="AFZ30" s="238"/>
      <c r="AGA30" s="238"/>
      <c r="AGB30" s="238"/>
      <c r="AGC30" s="238"/>
      <c r="AGD30" s="238"/>
      <c r="AGE30" s="238"/>
      <c r="AGF30" s="238"/>
      <c r="AGG30" s="238"/>
      <c r="AGH30" s="238"/>
      <c r="AGI30" s="238"/>
      <c r="AGJ30" s="238"/>
      <c r="AGK30" s="238"/>
      <c r="AGL30" s="238"/>
      <c r="AGM30" s="238"/>
      <c r="AGN30" s="238"/>
      <c r="AGO30" s="238"/>
      <c r="AGP30" s="238"/>
      <c r="AGQ30" s="238"/>
      <c r="AGR30" s="238"/>
      <c r="AGS30" s="238"/>
      <c r="AGT30" s="238"/>
      <c r="AGU30" s="238"/>
      <c r="AGV30" s="238"/>
      <c r="AGW30" s="238"/>
      <c r="AGX30" s="238"/>
      <c r="AGY30" s="238"/>
      <c r="AGZ30" s="238"/>
      <c r="AHA30" s="238"/>
      <c r="AHB30" s="238"/>
      <c r="AHC30" s="238"/>
      <c r="AHD30" s="238"/>
      <c r="AHE30" s="238"/>
      <c r="AHF30" s="238"/>
      <c r="AHG30" s="238"/>
      <c r="AHH30" s="238"/>
      <c r="AHI30" s="238"/>
      <c r="AHJ30" s="238"/>
      <c r="AHK30" s="238"/>
      <c r="AHL30" s="238"/>
      <c r="AHM30" s="238"/>
      <c r="AHN30" s="238"/>
      <c r="AHO30" s="238"/>
      <c r="AHP30" s="238"/>
      <c r="AHQ30" s="238"/>
      <c r="AHR30" s="238"/>
      <c r="AHS30" s="238"/>
      <c r="AHT30" s="238"/>
      <c r="AHU30" s="238"/>
      <c r="AHV30" s="238"/>
      <c r="AHW30" s="238"/>
      <c r="AHX30" s="238"/>
      <c r="AHY30" s="238"/>
      <c r="AHZ30" s="238"/>
      <c r="AIA30" s="238"/>
      <c r="AIB30" s="238"/>
      <c r="AIC30" s="238"/>
      <c r="AID30" s="238"/>
      <c r="AIE30" s="238"/>
      <c r="AIF30" s="238"/>
      <c r="AIG30" s="238"/>
      <c r="AIH30" s="238"/>
      <c r="AII30" s="238"/>
      <c r="AIJ30" s="238"/>
      <c r="AIK30" s="238"/>
      <c r="AIL30" s="238"/>
      <c r="AIM30" s="238"/>
      <c r="AIN30" s="238"/>
      <c r="AIO30" s="238"/>
      <c r="AIP30" s="238"/>
      <c r="AIQ30" s="238"/>
      <c r="AIR30" s="238"/>
      <c r="AIS30" s="238"/>
      <c r="AIT30" s="238"/>
      <c r="AIU30" s="238"/>
      <c r="AIV30" s="238"/>
      <c r="AIW30" s="238"/>
      <c r="AIX30" s="238"/>
      <c r="AIY30" s="238"/>
      <c r="AIZ30" s="238"/>
      <c r="AJA30" s="238"/>
      <c r="AJB30" s="238"/>
      <c r="AJC30" s="238"/>
      <c r="AJD30" s="238"/>
      <c r="AJE30" s="238"/>
      <c r="AJF30" s="238"/>
      <c r="AJG30" s="238"/>
      <c r="AJH30" s="238"/>
      <c r="AJI30" s="238"/>
      <c r="AJJ30" s="238"/>
      <c r="AJK30" s="238"/>
      <c r="AJL30" s="238"/>
      <c r="AJM30" s="238"/>
      <c r="AJN30" s="238"/>
      <c r="AJO30" s="238"/>
      <c r="AJP30" s="238"/>
      <c r="AJQ30" s="238"/>
      <c r="AJR30" s="238"/>
      <c r="AJS30" s="238"/>
      <c r="AJT30" s="238"/>
      <c r="AJU30" s="238"/>
      <c r="AJV30" s="238"/>
      <c r="AJW30" s="238"/>
      <c r="AJX30" s="238"/>
      <c r="AJY30" s="238"/>
      <c r="AJZ30" s="238"/>
      <c r="AKA30" s="238"/>
      <c r="AKB30" s="238"/>
      <c r="AKC30" s="238"/>
      <c r="AKD30" s="238"/>
      <c r="AKE30" s="238"/>
      <c r="AKF30" s="238"/>
      <c r="AKG30" s="238"/>
      <c r="AKH30" s="238"/>
      <c r="AKI30" s="238"/>
      <c r="AKJ30" s="238"/>
      <c r="AKK30" s="238"/>
      <c r="AKL30" s="238"/>
      <c r="AKM30" s="238"/>
      <c r="AKN30" s="238"/>
      <c r="AKO30" s="238"/>
      <c r="AKP30" s="238"/>
    </row>
    <row r="31" spans="1:978" x14ac:dyDescent="0.25">
      <c r="A31" s="305"/>
      <c r="B31" s="305"/>
      <c r="C31" s="308"/>
      <c r="D31" s="34"/>
      <c r="E31" s="269"/>
      <c r="F31" s="278" t="s">
        <v>387</v>
      </c>
      <c r="G31" s="278"/>
      <c r="H31" s="278"/>
      <c r="I31" s="278"/>
      <c r="J31" s="278"/>
      <c r="K31" s="278"/>
      <c r="L31" s="278"/>
      <c r="M31" s="278"/>
      <c r="N31" s="14">
        <f>ROUNDUP(AVERAGE(N27:N30),0)</f>
        <v>75</v>
      </c>
      <c r="O31" s="14">
        <f t="shared" ref="O31:AL31" si="18">ROUNDUP(AVERAGE(O27:O30),0)</f>
        <v>38</v>
      </c>
      <c r="P31" s="14">
        <f t="shared" si="18"/>
        <v>29</v>
      </c>
      <c r="Q31" s="14">
        <f t="shared" si="18"/>
        <v>26</v>
      </c>
      <c r="R31" s="14">
        <f t="shared" si="18"/>
        <v>31</v>
      </c>
      <c r="S31" s="14">
        <f t="shared" si="18"/>
        <v>84</v>
      </c>
      <c r="T31" s="14">
        <f t="shared" si="18"/>
        <v>221</v>
      </c>
      <c r="U31" s="14">
        <f t="shared" si="18"/>
        <v>377</v>
      </c>
      <c r="V31" s="14">
        <f t="shared" si="18"/>
        <v>382</v>
      </c>
      <c r="W31" s="14">
        <f t="shared" si="18"/>
        <v>288</v>
      </c>
      <c r="X31" s="14">
        <f t="shared" si="18"/>
        <v>280</v>
      </c>
      <c r="Y31" s="14">
        <f t="shared" si="18"/>
        <v>305</v>
      </c>
      <c r="Z31" s="14">
        <f t="shared" si="18"/>
        <v>319</v>
      </c>
      <c r="AA31" s="14">
        <f t="shared" si="18"/>
        <v>322</v>
      </c>
      <c r="AB31" s="14">
        <f t="shared" si="18"/>
        <v>394</v>
      </c>
      <c r="AC31" s="14">
        <f t="shared" si="18"/>
        <v>506</v>
      </c>
      <c r="AD31" s="14">
        <f t="shared" si="18"/>
        <v>524</v>
      </c>
      <c r="AE31" s="14">
        <f t="shared" si="18"/>
        <v>479</v>
      </c>
      <c r="AF31" s="14">
        <f t="shared" si="18"/>
        <v>337</v>
      </c>
      <c r="AG31" s="14">
        <f t="shared" si="18"/>
        <v>271</v>
      </c>
      <c r="AH31" s="14">
        <f t="shared" si="18"/>
        <v>224</v>
      </c>
      <c r="AI31" s="14">
        <f t="shared" si="18"/>
        <v>186</v>
      </c>
      <c r="AJ31" s="14">
        <f t="shared" si="18"/>
        <v>147</v>
      </c>
      <c r="AK31" s="14">
        <f t="shared" si="18"/>
        <v>105</v>
      </c>
      <c r="AL31" s="14">
        <f t="shared" si="18"/>
        <v>5624</v>
      </c>
      <c r="AM31" s="269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/>
      <c r="AZ31" s="263"/>
      <c r="BA31" s="263"/>
      <c r="BB31" s="263"/>
      <c r="BC31" s="263"/>
      <c r="BD31" s="263"/>
      <c r="BE31" s="263"/>
      <c r="BF31" s="263"/>
      <c r="BG31" s="263"/>
      <c r="BH31" s="263"/>
      <c r="BI31" s="263"/>
      <c r="BJ31" s="263"/>
      <c r="BK31" s="263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52"/>
      <c r="EF31" s="238"/>
      <c r="EG31" s="238"/>
      <c r="EH31" s="238"/>
      <c r="EI31" s="238"/>
      <c r="EJ31" s="238"/>
      <c r="EK31" s="238"/>
      <c r="EL31" s="238"/>
      <c r="EM31" s="238"/>
      <c r="EN31" s="238"/>
      <c r="EO31" s="238"/>
      <c r="EP31" s="238"/>
      <c r="EQ31" s="238"/>
      <c r="ER31" s="238"/>
      <c r="ES31" s="238"/>
      <c r="ET31" s="238"/>
      <c r="EU31" s="238"/>
      <c r="EV31" s="238"/>
      <c r="EW31" s="238"/>
      <c r="EX31" s="238"/>
      <c r="EY31" s="238"/>
      <c r="EZ31" s="238"/>
      <c r="FA31" s="238"/>
      <c r="FB31" s="238"/>
      <c r="FC31" s="238"/>
      <c r="FD31" s="238"/>
      <c r="FE31" s="238"/>
      <c r="FF31" s="238"/>
      <c r="FG31" s="238"/>
      <c r="FH31" s="238"/>
      <c r="FI31" s="238"/>
      <c r="FJ31" s="238"/>
      <c r="FK31" s="238"/>
      <c r="FL31" s="238"/>
      <c r="FM31" s="238"/>
      <c r="FN31" s="238"/>
      <c r="FO31" s="238"/>
      <c r="FP31" s="238"/>
      <c r="FQ31" s="238"/>
      <c r="FR31" s="238"/>
      <c r="FS31" s="238"/>
      <c r="FT31" s="238"/>
      <c r="FU31" s="238"/>
      <c r="FV31" s="238"/>
      <c r="FW31" s="238"/>
      <c r="FX31" s="238"/>
      <c r="FY31" s="238"/>
      <c r="FZ31" s="238"/>
      <c r="GA31" s="238"/>
      <c r="GB31" s="238"/>
      <c r="GC31" s="238"/>
      <c r="GD31" s="238"/>
      <c r="GE31" s="238"/>
      <c r="GF31" s="238"/>
      <c r="GG31" s="238"/>
      <c r="GH31" s="238"/>
      <c r="GI31" s="238"/>
      <c r="GJ31" s="238"/>
      <c r="GK31" s="238"/>
      <c r="GL31" s="238"/>
      <c r="GM31" s="238"/>
      <c r="GN31" s="238"/>
      <c r="GO31" s="238"/>
      <c r="GP31" s="238"/>
      <c r="GQ31" s="238"/>
      <c r="GR31" s="238"/>
      <c r="GS31" s="238"/>
      <c r="GT31" s="238"/>
      <c r="GU31" s="238"/>
      <c r="GV31" s="238"/>
      <c r="GW31" s="238"/>
      <c r="GX31" s="238"/>
      <c r="GY31" s="238"/>
      <c r="GZ31" s="238"/>
      <c r="HA31" s="238"/>
      <c r="HB31" s="238"/>
      <c r="HC31" s="238"/>
      <c r="HD31" s="238"/>
      <c r="HE31" s="238"/>
      <c r="HF31" s="238"/>
      <c r="HG31" s="238"/>
      <c r="HH31" s="238"/>
      <c r="HI31" s="238"/>
      <c r="HJ31" s="238"/>
      <c r="HK31" s="238"/>
      <c r="HL31" s="238"/>
      <c r="HM31" s="238"/>
      <c r="HN31" s="238"/>
      <c r="HO31" s="238"/>
      <c r="HP31" s="238"/>
      <c r="HQ31" s="238"/>
      <c r="HR31" s="238"/>
      <c r="HS31" s="238"/>
      <c r="HT31" s="238"/>
      <c r="HU31" s="238"/>
      <c r="HV31" s="238"/>
      <c r="HW31" s="238"/>
      <c r="HX31" s="238"/>
      <c r="HY31" s="238"/>
      <c r="HZ31" s="238"/>
      <c r="IA31" s="238"/>
      <c r="IB31" s="238"/>
      <c r="IC31" s="238"/>
      <c r="ID31" s="238"/>
      <c r="IE31" s="238"/>
      <c r="IF31" s="238"/>
      <c r="IG31" s="238"/>
      <c r="IH31" s="238"/>
      <c r="II31" s="238"/>
      <c r="IJ31" s="238"/>
      <c r="IK31" s="238"/>
      <c r="IL31" s="238"/>
      <c r="IM31" s="238"/>
      <c r="IN31" s="238"/>
      <c r="IO31" s="238"/>
      <c r="IP31" s="238"/>
      <c r="IQ31" s="238"/>
      <c r="IR31" s="238"/>
      <c r="IS31" s="238"/>
      <c r="IT31" s="238"/>
      <c r="IU31" s="238"/>
      <c r="IV31" s="238"/>
      <c r="IW31" s="238"/>
      <c r="IX31" s="238"/>
      <c r="IY31" s="238"/>
      <c r="IZ31" s="238"/>
      <c r="JA31" s="238"/>
      <c r="JB31" s="238"/>
      <c r="JC31" s="238"/>
      <c r="JD31" s="238"/>
      <c r="JE31" s="238"/>
      <c r="JF31" s="238"/>
      <c r="JG31" s="238"/>
      <c r="JH31" s="238"/>
      <c r="JI31" s="238"/>
      <c r="JJ31" s="238"/>
      <c r="JK31" s="238"/>
      <c r="JL31" s="238"/>
      <c r="JM31" s="238"/>
      <c r="JN31" s="238"/>
      <c r="JO31" s="238"/>
      <c r="JP31" s="238"/>
      <c r="JQ31" s="238"/>
      <c r="JR31" s="238"/>
      <c r="JS31" s="238"/>
      <c r="JT31" s="238"/>
      <c r="JU31" s="238"/>
      <c r="JV31" s="238"/>
      <c r="JW31" s="238"/>
      <c r="JX31" s="238"/>
      <c r="JY31" s="238"/>
      <c r="JZ31" s="238"/>
      <c r="KA31" s="238"/>
      <c r="KB31" s="238"/>
      <c r="KC31" s="238"/>
      <c r="KD31" s="238"/>
      <c r="KE31" s="238"/>
      <c r="KF31" s="238"/>
      <c r="KG31" s="238"/>
      <c r="KH31" s="238"/>
      <c r="KI31" s="238"/>
      <c r="KJ31" s="238"/>
      <c r="KK31" s="238"/>
      <c r="KL31" s="238"/>
      <c r="KM31" s="238"/>
      <c r="KN31" s="238"/>
      <c r="KO31" s="238"/>
      <c r="KP31" s="238"/>
      <c r="KQ31" s="238"/>
      <c r="KR31" s="238"/>
      <c r="KS31" s="238"/>
      <c r="KT31" s="238"/>
      <c r="KU31" s="238"/>
      <c r="KV31" s="238"/>
      <c r="KW31" s="238"/>
      <c r="KX31" s="238"/>
      <c r="KY31" s="238"/>
      <c r="KZ31" s="238"/>
      <c r="LA31" s="238"/>
      <c r="LB31" s="238"/>
      <c r="LC31" s="238"/>
      <c r="LD31" s="238"/>
      <c r="LE31" s="238"/>
      <c r="LF31" s="238"/>
      <c r="LG31" s="238"/>
      <c r="LH31" s="238"/>
      <c r="LI31" s="238"/>
      <c r="LJ31" s="238"/>
      <c r="LK31" s="238"/>
      <c r="LL31" s="238"/>
      <c r="LM31" s="238"/>
      <c r="LN31" s="238"/>
      <c r="LO31" s="238"/>
      <c r="LP31" s="238"/>
      <c r="LQ31" s="238"/>
      <c r="LR31" s="238"/>
      <c r="LS31" s="238"/>
      <c r="LT31" s="238"/>
      <c r="LU31" s="238"/>
      <c r="LV31" s="238"/>
      <c r="LW31" s="238"/>
      <c r="LX31" s="238"/>
      <c r="LY31" s="238"/>
      <c r="LZ31" s="238"/>
      <c r="MA31" s="238"/>
      <c r="MB31" s="238"/>
      <c r="MC31" s="238"/>
      <c r="MD31" s="238"/>
      <c r="ME31" s="238"/>
      <c r="MF31" s="238"/>
      <c r="MG31" s="238"/>
      <c r="MH31" s="238"/>
      <c r="MI31" s="238"/>
      <c r="MJ31" s="238"/>
      <c r="MK31" s="238"/>
      <c r="ML31" s="238"/>
      <c r="MM31" s="238"/>
      <c r="MN31" s="238"/>
      <c r="MO31" s="238"/>
      <c r="MP31" s="238"/>
      <c r="MQ31" s="238"/>
      <c r="MR31" s="238"/>
      <c r="MS31" s="238"/>
      <c r="MT31" s="238"/>
      <c r="MU31" s="238"/>
      <c r="MV31" s="238"/>
      <c r="MW31" s="238"/>
      <c r="MX31" s="238"/>
      <c r="MY31" s="238"/>
      <c r="MZ31" s="238"/>
      <c r="NA31" s="238"/>
      <c r="NB31" s="238"/>
      <c r="NC31" s="238"/>
      <c r="ND31" s="238"/>
      <c r="NE31" s="238"/>
      <c r="NF31" s="238"/>
      <c r="NG31" s="238"/>
      <c r="NH31" s="238"/>
      <c r="NI31" s="238"/>
      <c r="NJ31" s="238"/>
      <c r="NK31" s="238"/>
      <c r="NL31" s="238"/>
      <c r="NM31" s="238"/>
      <c r="NN31" s="238"/>
      <c r="NO31" s="238"/>
      <c r="NP31" s="238"/>
      <c r="NQ31" s="238"/>
      <c r="NR31" s="238"/>
      <c r="NS31" s="238"/>
      <c r="NT31" s="238"/>
      <c r="NU31" s="238"/>
      <c r="NV31" s="238"/>
      <c r="NW31" s="238"/>
      <c r="NX31" s="238"/>
      <c r="NY31" s="238"/>
      <c r="NZ31" s="238"/>
      <c r="OA31" s="238"/>
      <c r="OB31" s="238"/>
      <c r="OC31" s="238"/>
      <c r="OD31" s="238"/>
      <c r="OE31" s="238"/>
      <c r="OF31" s="238"/>
      <c r="OG31" s="238"/>
      <c r="OH31" s="238"/>
      <c r="OI31" s="238"/>
      <c r="OJ31" s="238"/>
      <c r="OK31" s="238"/>
      <c r="OL31" s="238"/>
      <c r="OM31" s="238"/>
      <c r="ON31" s="238"/>
      <c r="OO31" s="238"/>
      <c r="OP31" s="238"/>
      <c r="OQ31" s="238"/>
      <c r="OR31" s="238"/>
      <c r="OS31" s="238"/>
      <c r="OT31" s="238"/>
      <c r="OU31" s="238"/>
      <c r="OV31" s="238"/>
      <c r="OW31" s="238"/>
      <c r="OX31" s="238"/>
      <c r="OY31" s="238"/>
      <c r="OZ31" s="238"/>
      <c r="PA31" s="238"/>
      <c r="PB31" s="238"/>
      <c r="PC31" s="238"/>
      <c r="PD31" s="238"/>
      <c r="PE31" s="238"/>
      <c r="PF31" s="238"/>
      <c r="PG31" s="238"/>
      <c r="PH31" s="238"/>
      <c r="PI31" s="238"/>
      <c r="PJ31" s="238"/>
      <c r="PK31" s="238"/>
      <c r="PL31" s="238"/>
      <c r="PM31" s="238"/>
      <c r="PN31" s="238"/>
      <c r="PO31" s="238"/>
      <c r="PP31" s="238"/>
      <c r="PQ31" s="238"/>
      <c r="PR31" s="238"/>
      <c r="PS31" s="238"/>
      <c r="PT31" s="238"/>
      <c r="PU31" s="238"/>
      <c r="PV31" s="238"/>
      <c r="PW31" s="238"/>
      <c r="PX31" s="238"/>
      <c r="PY31" s="238"/>
      <c r="PZ31" s="238"/>
      <c r="QA31" s="238"/>
      <c r="QB31" s="238"/>
      <c r="QC31" s="238"/>
      <c r="QD31" s="238"/>
      <c r="QE31" s="238"/>
      <c r="QF31" s="238"/>
      <c r="QG31" s="238"/>
      <c r="QH31" s="238"/>
      <c r="QI31" s="238"/>
      <c r="QJ31" s="238"/>
      <c r="QK31" s="238"/>
      <c r="QL31" s="238"/>
      <c r="QM31" s="238"/>
      <c r="QN31" s="238"/>
      <c r="QO31" s="238"/>
      <c r="QP31" s="238"/>
      <c r="QQ31" s="238"/>
      <c r="QR31" s="238"/>
      <c r="QS31" s="238"/>
      <c r="QT31" s="238"/>
      <c r="QU31" s="238"/>
      <c r="QV31" s="238"/>
      <c r="QW31" s="238"/>
      <c r="QX31" s="238"/>
      <c r="QY31" s="238"/>
      <c r="QZ31" s="238"/>
      <c r="RA31" s="238"/>
      <c r="RB31" s="238"/>
      <c r="RC31" s="238"/>
      <c r="RD31" s="238"/>
      <c r="RE31" s="238"/>
      <c r="RF31" s="238"/>
      <c r="RG31" s="238"/>
      <c r="RH31" s="238"/>
      <c r="RI31" s="238"/>
      <c r="RJ31" s="238"/>
      <c r="RK31" s="238"/>
      <c r="RL31" s="238"/>
      <c r="RM31" s="238"/>
      <c r="RN31" s="238"/>
      <c r="RO31" s="238"/>
      <c r="RP31" s="238"/>
      <c r="RQ31" s="238"/>
      <c r="RR31" s="238"/>
      <c r="RS31" s="238"/>
      <c r="RT31" s="238"/>
      <c r="RU31" s="238"/>
      <c r="RV31" s="238"/>
      <c r="RW31" s="238"/>
      <c r="RX31" s="238"/>
      <c r="RY31" s="238"/>
      <c r="RZ31" s="238"/>
      <c r="SA31" s="238"/>
      <c r="SB31" s="238"/>
      <c r="SC31" s="238"/>
      <c r="SD31" s="238"/>
      <c r="SE31" s="238"/>
      <c r="SF31" s="238"/>
      <c r="SG31" s="238"/>
      <c r="SH31" s="238"/>
      <c r="SI31" s="238"/>
      <c r="SJ31" s="238"/>
      <c r="SK31" s="238"/>
      <c r="SL31" s="238"/>
      <c r="SM31" s="238"/>
      <c r="SN31" s="238"/>
      <c r="SO31" s="238"/>
      <c r="SP31" s="238"/>
      <c r="SQ31" s="238"/>
      <c r="SR31" s="238"/>
      <c r="SS31" s="238"/>
      <c r="ST31" s="238"/>
      <c r="SU31" s="238"/>
      <c r="SV31" s="238"/>
      <c r="SW31" s="238"/>
      <c r="SX31" s="238"/>
      <c r="SY31" s="238"/>
      <c r="SZ31" s="238"/>
      <c r="TA31" s="238"/>
      <c r="TB31" s="238"/>
      <c r="TC31" s="238"/>
      <c r="TD31" s="238"/>
      <c r="TE31" s="238"/>
      <c r="TF31" s="238"/>
      <c r="TG31" s="238"/>
      <c r="TH31" s="238"/>
      <c r="TI31" s="238"/>
      <c r="TJ31" s="238"/>
      <c r="TK31" s="238"/>
      <c r="TL31" s="238"/>
      <c r="TM31" s="238"/>
      <c r="TN31" s="238"/>
      <c r="TO31" s="238"/>
      <c r="TP31" s="238"/>
      <c r="TQ31" s="238"/>
      <c r="TR31" s="238"/>
      <c r="TS31" s="238"/>
      <c r="TT31" s="238"/>
      <c r="TU31" s="238"/>
      <c r="TV31" s="238"/>
      <c r="TW31" s="238"/>
      <c r="TX31" s="238"/>
      <c r="TY31" s="238"/>
      <c r="TZ31" s="238"/>
      <c r="UA31" s="238"/>
      <c r="UB31" s="238"/>
      <c r="UC31" s="238"/>
      <c r="UD31" s="238"/>
      <c r="UE31" s="238"/>
      <c r="UF31" s="238"/>
      <c r="UG31" s="238"/>
      <c r="UH31" s="238"/>
      <c r="UI31" s="238"/>
      <c r="UJ31" s="238"/>
      <c r="UK31" s="238"/>
      <c r="UL31" s="238"/>
      <c r="UM31" s="238"/>
      <c r="UN31" s="238"/>
      <c r="UO31" s="238"/>
      <c r="UP31" s="238"/>
      <c r="UQ31" s="238"/>
      <c r="UR31" s="238"/>
      <c r="US31" s="238"/>
      <c r="UT31" s="238"/>
      <c r="UU31" s="238"/>
      <c r="UV31" s="238"/>
      <c r="UW31" s="238"/>
      <c r="UX31" s="238"/>
      <c r="UY31" s="238"/>
      <c r="UZ31" s="238"/>
      <c r="VA31" s="238"/>
      <c r="VB31" s="238"/>
      <c r="VC31" s="238"/>
      <c r="VD31" s="238"/>
      <c r="VE31" s="238"/>
      <c r="VF31" s="238"/>
      <c r="VG31" s="238"/>
      <c r="VH31" s="238"/>
      <c r="VI31" s="238"/>
      <c r="VJ31" s="238"/>
      <c r="VK31" s="238"/>
      <c r="VL31" s="238"/>
      <c r="VM31" s="238"/>
      <c r="VN31" s="238"/>
      <c r="VO31" s="238"/>
      <c r="VP31" s="238"/>
      <c r="VQ31" s="238"/>
      <c r="VR31" s="238"/>
      <c r="VS31" s="238"/>
      <c r="VT31" s="238"/>
      <c r="VU31" s="238"/>
      <c r="VV31" s="238"/>
      <c r="VW31" s="238"/>
      <c r="VX31" s="238"/>
      <c r="VY31" s="238"/>
      <c r="VZ31" s="238"/>
      <c r="WA31" s="238"/>
      <c r="WB31" s="238"/>
      <c r="WC31" s="238"/>
      <c r="WD31" s="238"/>
      <c r="WE31" s="238"/>
      <c r="WF31" s="238"/>
      <c r="WG31" s="238"/>
      <c r="WH31" s="238"/>
      <c r="WI31" s="238"/>
      <c r="WJ31" s="238"/>
      <c r="WK31" s="238"/>
      <c r="WL31" s="238"/>
      <c r="WM31" s="238"/>
      <c r="WN31" s="238"/>
      <c r="WO31" s="238"/>
      <c r="WP31" s="238"/>
      <c r="WQ31" s="238"/>
      <c r="WR31" s="238"/>
      <c r="WS31" s="238"/>
      <c r="WT31" s="238"/>
      <c r="WU31" s="238"/>
      <c r="WV31" s="238"/>
      <c r="WW31" s="238"/>
      <c r="WX31" s="238"/>
      <c r="WY31" s="238"/>
      <c r="WZ31" s="238"/>
      <c r="XA31" s="238"/>
      <c r="XB31" s="238"/>
      <c r="XC31" s="238"/>
      <c r="XD31" s="238"/>
      <c r="XE31" s="238"/>
      <c r="XF31" s="238"/>
      <c r="XG31" s="238"/>
      <c r="XH31" s="238"/>
      <c r="XI31" s="238"/>
      <c r="XJ31" s="238"/>
      <c r="XK31" s="238"/>
      <c r="XL31" s="238"/>
      <c r="XM31" s="238"/>
      <c r="XN31" s="238"/>
      <c r="XO31" s="238"/>
      <c r="XP31" s="238"/>
      <c r="XQ31" s="238"/>
      <c r="XR31" s="238"/>
      <c r="XS31" s="238"/>
      <c r="XT31" s="238"/>
      <c r="XU31" s="238"/>
      <c r="XV31" s="238"/>
      <c r="XW31" s="238"/>
      <c r="XX31" s="238"/>
      <c r="XY31" s="238"/>
      <c r="XZ31" s="238"/>
      <c r="YA31" s="238"/>
      <c r="YB31" s="238"/>
      <c r="YC31" s="238"/>
      <c r="YD31" s="238"/>
      <c r="YE31" s="238"/>
      <c r="YF31" s="238"/>
      <c r="YG31" s="238"/>
      <c r="YH31" s="238"/>
      <c r="YI31" s="238"/>
      <c r="YJ31" s="238"/>
      <c r="YK31" s="238"/>
      <c r="YL31" s="238"/>
      <c r="YM31" s="238"/>
      <c r="YN31" s="238"/>
      <c r="YO31" s="238"/>
      <c r="YP31" s="238"/>
      <c r="YQ31" s="238"/>
      <c r="YR31" s="238"/>
      <c r="YS31" s="238"/>
      <c r="YT31" s="238"/>
      <c r="YU31" s="238"/>
      <c r="YV31" s="238"/>
      <c r="YW31" s="238"/>
      <c r="YX31" s="238"/>
      <c r="YY31" s="238"/>
      <c r="YZ31" s="238"/>
      <c r="ZA31" s="238"/>
      <c r="ZB31" s="238"/>
      <c r="ZC31" s="238"/>
      <c r="ZD31" s="238"/>
      <c r="ZE31" s="238"/>
      <c r="ZF31" s="238"/>
      <c r="ZG31" s="238"/>
      <c r="ZH31" s="238"/>
      <c r="ZI31" s="238"/>
      <c r="ZJ31" s="238"/>
      <c r="ZK31" s="238"/>
      <c r="ZL31" s="238"/>
      <c r="ZM31" s="238"/>
      <c r="ZN31" s="238"/>
      <c r="ZO31" s="238"/>
      <c r="ZP31" s="238"/>
      <c r="ZQ31" s="238"/>
      <c r="ZR31" s="238"/>
      <c r="ZS31" s="238"/>
      <c r="ZT31" s="238"/>
      <c r="ZU31" s="238"/>
      <c r="ZV31" s="238"/>
      <c r="ZW31" s="238"/>
      <c r="ZX31" s="238"/>
      <c r="ZY31" s="238"/>
      <c r="ZZ31" s="238"/>
      <c r="AAA31" s="238"/>
      <c r="AAB31" s="238"/>
      <c r="AAC31" s="238"/>
      <c r="AAD31" s="238"/>
      <c r="AAE31" s="238"/>
      <c r="AAF31" s="238"/>
      <c r="AAG31" s="238"/>
      <c r="AAH31" s="238"/>
      <c r="AAI31" s="238"/>
      <c r="AAJ31" s="238"/>
      <c r="AAK31" s="238"/>
      <c r="AAL31" s="238"/>
      <c r="AAM31" s="238"/>
      <c r="AAN31" s="238"/>
      <c r="AAO31" s="238"/>
      <c r="AAP31" s="238"/>
      <c r="AAQ31" s="238"/>
      <c r="AAR31" s="238"/>
      <c r="AAS31" s="238"/>
      <c r="AAT31" s="238"/>
      <c r="AAU31" s="238"/>
      <c r="AAV31" s="238"/>
      <c r="AAW31" s="238"/>
      <c r="AAX31" s="238"/>
      <c r="AAY31" s="238"/>
      <c r="AAZ31" s="238"/>
      <c r="ABA31" s="238"/>
      <c r="ABB31" s="238"/>
      <c r="ABC31" s="238"/>
      <c r="ABD31" s="238"/>
      <c r="ABE31" s="238"/>
      <c r="ABF31" s="238"/>
      <c r="ABG31" s="238"/>
      <c r="ABH31" s="238"/>
      <c r="ABI31" s="238"/>
      <c r="ABJ31" s="238"/>
      <c r="ABK31" s="238"/>
      <c r="ABL31" s="238"/>
      <c r="ABM31" s="238"/>
      <c r="ABN31" s="238"/>
      <c r="ABO31" s="238"/>
      <c r="ABP31" s="238"/>
      <c r="ABQ31" s="238"/>
      <c r="ABR31" s="238"/>
      <c r="ABS31" s="238"/>
      <c r="ABT31" s="238"/>
      <c r="ABU31" s="238"/>
      <c r="ABV31" s="238"/>
      <c r="ABW31" s="238"/>
      <c r="ABX31" s="238"/>
      <c r="ABY31" s="238"/>
      <c r="ABZ31" s="238"/>
      <c r="ACA31" s="238"/>
      <c r="ACB31" s="238"/>
      <c r="ACC31" s="238"/>
      <c r="ACD31" s="238"/>
      <c r="ACE31" s="238"/>
      <c r="ACF31" s="238"/>
      <c r="ACG31" s="238"/>
      <c r="ACH31" s="238"/>
      <c r="ACI31" s="238"/>
      <c r="ACJ31" s="238"/>
      <c r="ACK31" s="238"/>
      <c r="ACL31" s="238"/>
      <c r="ACM31" s="238"/>
      <c r="ACN31" s="238"/>
      <c r="ACO31" s="238"/>
      <c r="ACP31" s="238"/>
      <c r="ACQ31" s="238"/>
      <c r="ACR31" s="238"/>
      <c r="ACS31" s="238"/>
      <c r="ACT31" s="238"/>
      <c r="ACU31" s="238"/>
      <c r="ACV31" s="238"/>
      <c r="ACW31" s="238"/>
      <c r="ACX31" s="238"/>
      <c r="ACY31" s="238"/>
      <c r="ACZ31" s="238"/>
      <c r="ADA31" s="238"/>
      <c r="ADB31" s="238"/>
      <c r="ADC31" s="238"/>
      <c r="ADD31" s="238"/>
      <c r="ADE31" s="238"/>
      <c r="ADF31" s="238"/>
      <c r="ADG31" s="238"/>
      <c r="ADH31" s="238"/>
      <c r="ADI31" s="238"/>
      <c r="ADJ31" s="238"/>
      <c r="ADK31" s="238"/>
      <c r="ADL31" s="238"/>
      <c r="ADM31" s="238"/>
      <c r="ADN31" s="238"/>
      <c r="ADO31" s="238"/>
      <c r="ADP31" s="238"/>
      <c r="ADQ31" s="238"/>
      <c r="ADR31" s="238"/>
      <c r="ADS31" s="238"/>
      <c r="ADT31" s="238"/>
      <c r="ADU31" s="238"/>
      <c r="ADV31" s="238"/>
      <c r="ADW31" s="238"/>
      <c r="ADX31" s="238"/>
      <c r="ADY31" s="238"/>
      <c r="ADZ31" s="238"/>
      <c r="AEA31" s="238"/>
      <c r="AEB31" s="238"/>
      <c r="AEC31" s="238"/>
      <c r="AED31" s="238"/>
      <c r="AEE31" s="238"/>
      <c r="AEF31" s="238"/>
      <c r="AEG31" s="238"/>
      <c r="AEH31" s="238"/>
      <c r="AEI31" s="238"/>
      <c r="AEJ31" s="238"/>
      <c r="AEK31" s="238"/>
      <c r="AEL31" s="238"/>
      <c r="AEM31" s="238"/>
      <c r="AEN31" s="238"/>
      <c r="AEO31" s="238"/>
      <c r="AEP31" s="238"/>
      <c r="AEQ31" s="238"/>
      <c r="AER31" s="238"/>
      <c r="AES31" s="238"/>
      <c r="AET31" s="238"/>
      <c r="AEU31" s="238"/>
      <c r="AEV31" s="238"/>
      <c r="AEW31" s="238"/>
      <c r="AEX31" s="238"/>
      <c r="AEY31" s="238"/>
      <c r="AEZ31" s="238"/>
      <c r="AFA31" s="238"/>
      <c r="AFB31" s="238"/>
      <c r="AFC31" s="238"/>
      <c r="AFD31" s="238"/>
      <c r="AFE31" s="238"/>
      <c r="AFF31" s="238"/>
      <c r="AFG31" s="238"/>
      <c r="AFH31" s="238"/>
      <c r="AFI31" s="238"/>
      <c r="AFJ31" s="238"/>
      <c r="AFK31" s="238"/>
      <c r="AFL31" s="238"/>
      <c r="AFM31" s="238"/>
      <c r="AFN31" s="238"/>
      <c r="AFO31" s="238"/>
      <c r="AFP31" s="238"/>
      <c r="AFQ31" s="238"/>
      <c r="AFR31" s="238"/>
      <c r="AFS31" s="238"/>
      <c r="AFT31" s="238"/>
      <c r="AFU31" s="238"/>
      <c r="AFV31" s="238"/>
      <c r="AFW31" s="238"/>
      <c r="AFX31" s="238"/>
      <c r="AFY31" s="238"/>
      <c r="AFZ31" s="238"/>
      <c r="AGA31" s="238"/>
      <c r="AGB31" s="238"/>
      <c r="AGC31" s="238"/>
      <c r="AGD31" s="238"/>
      <c r="AGE31" s="238"/>
      <c r="AGF31" s="238"/>
      <c r="AGG31" s="238"/>
      <c r="AGH31" s="238"/>
      <c r="AGI31" s="238"/>
      <c r="AGJ31" s="238"/>
      <c r="AGK31" s="238"/>
      <c r="AGL31" s="238"/>
      <c r="AGM31" s="238"/>
      <c r="AGN31" s="238"/>
      <c r="AGO31" s="238"/>
      <c r="AGP31" s="238"/>
      <c r="AGQ31" s="238"/>
      <c r="AGR31" s="238"/>
      <c r="AGS31" s="238"/>
      <c r="AGT31" s="238"/>
      <c r="AGU31" s="238"/>
      <c r="AGV31" s="238"/>
      <c r="AGW31" s="238"/>
      <c r="AGX31" s="238"/>
      <c r="AGY31" s="238"/>
      <c r="AGZ31" s="238"/>
      <c r="AHA31" s="238"/>
      <c r="AHB31" s="238"/>
      <c r="AHC31" s="238"/>
      <c r="AHD31" s="238"/>
      <c r="AHE31" s="238"/>
      <c r="AHF31" s="238"/>
      <c r="AHG31" s="238"/>
      <c r="AHH31" s="238"/>
      <c r="AHI31" s="238"/>
      <c r="AHJ31" s="238"/>
      <c r="AHK31" s="238"/>
      <c r="AHL31" s="238"/>
      <c r="AHM31" s="238"/>
      <c r="AHN31" s="238"/>
      <c r="AHO31" s="238"/>
      <c r="AHP31" s="238"/>
      <c r="AHQ31" s="238"/>
      <c r="AHR31" s="238"/>
      <c r="AHS31" s="238"/>
      <c r="AHT31" s="238"/>
      <c r="AHU31" s="238"/>
      <c r="AHV31" s="238"/>
      <c r="AHW31" s="238"/>
      <c r="AHX31" s="238"/>
      <c r="AHY31" s="238"/>
      <c r="AHZ31" s="238"/>
      <c r="AIA31" s="238"/>
      <c r="AIB31" s="238"/>
      <c r="AIC31" s="238"/>
      <c r="AID31" s="238"/>
      <c r="AIE31" s="238"/>
      <c r="AIF31" s="238"/>
      <c r="AIG31" s="238"/>
      <c r="AIH31" s="238"/>
      <c r="AII31" s="238"/>
      <c r="AIJ31" s="238"/>
      <c r="AIK31" s="238"/>
      <c r="AIL31" s="238"/>
      <c r="AIM31" s="238"/>
      <c r="AIN31" s="238"/>
      <c r="AIO31" s="238"/>
      <c r="AIP31" s="238"/>
      <c r="AIQ31" s="238"/>
      <c r="AIR31" s="238"/>
      <c r="AIS31" s="238"/>
      <c r="AIT31" s="238"/>
      <c r="AIU31" s="238"/>
      <c r="AIV31" s="238"/>
      <c r="AIW31" s="238"/>
      <c r="AIX31" s="238"/>
      <c r="AIY31" s="238"/>
      <c r="AIZ31" s="238"/>
      <c r="AJA31" s="238"/>
      <c r="AJB31" s="238"/>
      <c r="AJC31" s="238"/>
      <c r="AJD31" s="238"/>
      <c r="AJE31" s="238"/>
      <c r="AJF31" s="238"/>
      <c r="AJG31" s="238"/>
      <c r="AJH31" s="238"/>
      <c r="AJI31" s="238"/>
      <c r="AJJ31" s="238"/>
      <c r="AJK31" s="238"/>
      <c r="AJL31" s="238"/>
      <c r="AJM31" s="238"/>
      <c r="AJN31" s="238"/>
      <c r="AJO31" s="238"/>
      <c r="AJP31" s="238"/>
      <c r="AJQ31" s="238"/>
      <c r="AJR31" s="238"/>
      <c r="AJS31" s="238"/>
      <c r="AJT31" s="238"/>
      <c r="AJU31" s="238"/>
      <c r="AJV31" s="238"/>
      <c r="AJW31" s="238"/>
      <c r="AJX31" s="238"/>
      <c r="AJY31" s="238"/>
      <c r="AJZ31" s="238"/>
      <c r="AKA31" s="238"/>
      <c r="AKB31" s="238"/>
      <c r="AKC31" s="238"/>
      <c r="AKD31" s="238"/>
      <c r="AKE31" s="238"/>
      <c r="AKF31" s="238"/>
      <c r="AKG31" s="238"/>
      <c r="AKH31" s="238"/>
      <c r="AKI31" s="238"/>
      <c r="AKJ31" s="238"/>
      <c r="AKK31" s="238"/>
      <c r="AKL31" s="238"/>
      <c r="AKM31" s="238"/>
      <c r="AKN31" s="238"/>
      <c r="AKO31" s="238"/>
      <c r="AKP31" s="238"/>
    </row>
    <row r="32" spans="1:978" ht="21" x14ac:dyDescent="0.25">
      <c r="A32" s="40">
        <v>14</v>
      </c>
      <c r="B32" s="40">
        <v>18</v>
      </c>
      <c r="C32" s="7" t="s">
        <v>420</v>
      </c>
      <c r="D32" s="8" t="s">
        <v>45</v>
      </c>
      <c r="E32" s="133">
        <v>1.2</v>
      </c>
      <c r="F32" s="8" t="s">
        <v>402</v>
      </c>
      <c r="G32" s="74" t="s">
        <v>448</v>
      </c>
      <c r="H32" s="74" t="s">
        <v>449</v>
      </c>
      <c r="I32" s="8" t="s">
        <v>7</v>
      </c>
      <c r="J32" s="8">
        <v>65</v>
      </c>
      <c r="K32" s="133">
        <f>AVERAGE(J32)</f>
        <v>65</v>
      </c>
      <c r="L32" s="157">
        <f>E32/K32</f>
        <v>1.846153846153846E-2</v>
      </c>
      <c r="M32" s="8">
        <v>3</v>
      </c>
      <c r="N32" s="8">
        <v>374</v>
      </c>
      <c r="O32" s="8">
        <v>256</v>
      </c>
      <c r="P32" s="8">
        <v>202</v>
      </c>
      <c r="Q32" s="8">
        <v>201</v>
      </c>
      <c r="R32" s="8">
        <v>231</v>
      </c>
      <c r="S32" s="8">
        <v>386</v>
      </c>
      <c r="T32" s="8">
        <v>938</v>
      </c>
      <c r="U32" s="8">
        <v>1475</v>
      </c>
      <c r="V32" s="8">
        <v>1272</v>
      </c>
      <c r="W32" s="8">
        <v>1121</v>
      </c>
      <c r="X32" s="8">
        <v>1237</v>
      </c>
      <c r="Y32" s="8">
        <v>1381</v>
      </c>
      <c r="Z32" s="8">
        <v>1514</v>
      </c>
      <c r="AA32" s="8">
        <v>1561</v>
      </c>
      <c r="AB32" s="8">
        <v>1698</v>
      </c>
      <c r="AC32" s="8">
        <v>1926</v>
      </c>
      <c r="AD32" s="8">
        <v>1967</v>
      </c>
      <c r="AE32" s="8">
        <v>1839</v>
      </c>
      <c r="AF32" s="8">
        <v>1438</v>
      </c>
      <c r="AG32" s="8">
        <v>1090</v>
      </c>
      <c r="AH32" s="8">
        <v>934</v>
      </c>
      <c r="AI32" s="8">
        <v>876</v>
      </c>
      <c r="AJ32" s="8">
        <v>716</v>
      </c>
      <c r="AK32" s="8">
        <v>567</v>
      </c>
      <c r="AL32" s="7">
        <f>SUM(N32:AK32)</f>
        <v>25200</v>
      </c>
      <c r="AM32" s="150">
        <v>4000</v>
      </c>
      <c r="AN32" s="172">
        <f>$L$32*(1+0.15*(N32/$AM$32)^4)</f>
        <v>1.8461750105358631E-2</v>
      </c>
      <c r="AO32" s="172">
        <f t="shared" ref="AO32:BK32" si="19">$L$32*(1+0.15*(O32/$AM$32)^4)</f>
        <v>1.846158492152123E-2</v>
      </c>
      <c r="AP32" s="172">
        <f t="shared" si="19"/>
        <v>1.8461556471992477E-2</v>
      </c>
      <c r="AQ32" s="172">
        <f t="shared" si="19"/>
        <v>1.8461556117989431E-2</v>
      </c>
      <c r="AR32" s="172">
        <f t="shared" si="19"/>
        <v>1.8461569262700584E-2</v>
      </c>
      <c r="AS32" s="172">
        <f t="shared" si="19"/>
        <v>1.846177860369248E-2</v>
      </c>
      <c r="AT32" s="172">
        <f t="shared" si="19"/>
        <v>1.8469912414878633E-2</v>
      </c>
      <c r="AU32" s="172">
        <f t="shared" si="19"/>
        <v>1.8512740501521182E-2</v>
      </c>
      <c r="AV32" s="172">
        <f t="shared" si="19"/>
        <v>1.8489856790887382E-2</v>
      </c>
      <c r="AW32" s="172">
        <f t="shared" si="19"/>
        <v>1.8478620576233087E-2</v>
      </c>
      <c r="AX32" s="172">
        <f t="shared" si="19"/>
        <v>1.8486866291486836E-2</v>
      </c>
      <c r="AY32" s="172">
        <f t="shared" si="19"/>
        <v>1.8500883855431836E-2</v>
      </c>
      <c r="AZ32" s="172">
        <f t="shared" si="19"/>
        <v>1.8518374353992478E-2</v>
      </c>
      <c r="BA32" s="172">
        <f t="shared" si="19"/>
        <v>1.852576740755597E-2</v>
      </c>
      <c r="BB32" s="172">
        <f t="shared" si="19"/>
        <v>1.8551461283354016E-2</v>
      </c>
      <c r="BC32" s="172">
        <f t="shared" si="19"/>
        <v>1.8610386910758631E-2</v>
      </c>
      <c r="BD32" s="172">
        <f t="shared" si="19"/>
        <v>1.8623471931741933E-2</v>
      </c>
      <c r="BE32" s="172">
        <f t="shared" si="19"/>
        <v>1.8585260224581932E-2</v>
      </c>
      <c r="BF32" s="172">
        <f t="shared" si="19"/>
        <v>1.8507793039994017E-2</v>
      </c>
      <c r="BG32" s="172">
        <f t="shared" si="19"/>
        <v>1.8476807974146633E-2</v>
      </c>
      <c r="BH32" s="172">
        <f t="shared" si="19"/>
        <v>1.8469770486678635E-2</v>
      </c>
      <c r="BI32" s="172">
        <f t="shared" si="19"/>
        <v>1.8467908405442768E-2</v>
      </c>
      <c r="BJ32" s="172">
        <f t="shared" si="19"/>
        <v>1.8464381424962768E-2</v>
      </c>
      <c r="BK32" s="172">
        <f t="shared" si="19"/>
        <v>1.846265648629097E-2</v>
      </c>
      <c r="BL32" s="16">
        <f>E32*(0.000001)*0.5</f>
        <v>5.9999999999999997E-7</v>
      </c>
      <c r="BM32" s="16">
        <v>417.2</v>
      </c>
      <c r="BN32" s="16">
        <v>0.05</v>
      </c>
      <c r="BO32" s="16">
        <v>4283.5</v>
      </c>
      <c r="BP32" s="16">
        <v>0.05</v>
      </c>
      <c r="BQ32" s="16">
        <v>247.6</v>
      </c>
      <c r="BR32" s="16">
        <v>0.45</v>
      </c>
      <c r="BS32" s="187">
        <v>1058.5999999999999</v>
      </c>
      <c r="BT32" s="187">
        <v>0.45</v>
      </c>
      <c r="BU32" s="187"/>
      <c r="BV32" s="187"/>
      <c r="BW32" s="187"/>
      <c r="BX32" s="187"/>
      <c r="BY32" s="187"/>
      <c r="BZ32" s="187"/>
      <c r="CA32" s="187"/>
      <c r="CB32" s="187"/>
      <c r="CC32" s="16"/>
      <c r="CD32" s="16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7">
        <f>BM32*BN32+BO32*BP32+BQ32*BR32+BS32*BT32+BU32*BV32+BW32*BX32+BY32*BZ32+CA32*CB32+CC32*CD32+CE32*CF32+CG32*CH32+CI32*CJ32+CK32*CL32+CM32*CN32+CO32*CP32+CQ32*CR32+CS32*CT32+CU32*CV32+CW32*CX32+CY32*CZ32+DA32*DB32</f>
        <v>822.82500000000005</v>
      </c>
      <c r="EB32" s="114">
        <f>(PI()+2*E32)*EA32</f>
        <v>4559.7609751900218</v>
      </c>
      <c r="EC32" s="217">
        <f>EB32/E32</f>
        <v>3799.8008126583518</v>
      </c>
      <c r="ED32" s="7">
        <f>PI()*EA32</f>
        <v>2584.9809751900216</v>
      </c>
      <c r="EE32" s="220">
        <f>SUM(BN32,BP32,BR32,BT32,BV32,BX32,BZ32,CB32,CD32,CF32,CH32,CJ32,CL32,CN32,CP32,CR32,CT32,CV32,CX32,CZ32,DB32)</f>
        <v>1</v>
      </c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  <c r="EY32" s="215"/>
      <c r="EZ32" s="215"/>
      <c r="FA32" s="215"/>
      <c r="FB32" s="215"/>
      <c r="FC32" s="215"/>
      <c r="FD32" s="215"/>
      <c r="FE32" s="215"/>
      <c r="FF32" s="215"/>
      <c r="FG32" s="215"/>
      <c r="FH32" s="215"/>
      <c r="FI32" s="215"/>
      <c r="FJ32" s="215"/>
      <c r="FK32" s="215"/>
      <c r="FL32" s="215"/>
      <c r="FM32" s="215"/>
      <c r="FN32" s="215"/>
      <c r="FO32" s="215"/>
      <c r="FP32" s="215"/>
      <c r="FQ32" s="215"/>
      <c r="FR32" s="215"/>
      <c r="FS32" s="215"/>
      <c r="FT32" s="215"/>
      <c r="FU32" s="215"/>
      <c r="FV32" s="215"/>
      <c r="FW32" s="215"/>
      <c r="FX32" s="215"/>
      <c r="FY32" s="215"/>
      <c r="FZ32" s="215"/>
      <c r="GA32" s="215"/>
      <c r="GB32" s="215"/>
      <c r="GC32" s="215"/>
      <c r="GD32" s="215"/>
      <c r="GE32" s="215"/>
      <c r="GF32" s="215"/>
      <c r="GG32" s="215"/>
      <c r="GH32" s="215"/>
      <c r="GI32" s="215"/>
      <c r="GJ32" s="215"/>
      <c r="GK32" s="215"/>
      <c r="GL32" s="215"/>
      <c r="GM32" s="215"/>
      <c r="GN32" s="215"/>
      <c r="GO32" s="215"/>
      <c r="GP32" s="215"/>
      <c r="GQ32" s="215"/>
      <c r="GR32" s="215"/>
      <c r="GS32" s="215"/>
      <c r="GT32" s="215"/>
      <c r="GU32" s="215"/>
      <c r="GV32" s="215"/>
      <c r="GW32" s="215"/>
      <c r="GX32" s="215"/>
      <c r="GY32" s="215"/>
      <c r="GZ32" s="215"/>
      <c r="HA32" s="215"/>
      <c r="HB32" s="215"/>
      <c r="HC32" s="215"/>
      <c r="HD32" s="215"/>
      <c r="HE32" s="215"/>
      <c r="HF32" s="215"/>
      <c r="HG32" s="215"/>
      <c r="HH32" s="215"/>
      <c r="HI32" s="215"/>
      <c r="HJ32" s="215"/>
      <c r="HK32" s="215"/>
      <c r="HL32" s="215"/>
      <c r="HM32" s="215"/>
      <c r="HN32" s="215"/>
      <c r="HO32" s="215"/>
      <c r="HP32" s="215"/>
      <c r="HQ32" s="215"/>
      <c r="HR32" s="215"/>
      <c r="HS32" s="215"/>
      <c r="HT32" s="215"/>
      <c r="HU32" s="215"/>
      <c r="HV32" s="215"/>
      <c r="HW32" s="215"/>
      <c r="HX32" s="215"/>
      <c r="HY32" s="215"/>
      <c r="HZ32" s="215"/>
      <c r="IA32" s="215"/>
      <c r="IB32" s="215"/>
      <c r="IC32" s="215"/>
      <c r="ID32" s="215"/>
      <c r="IE32" s="215"/>
      <c r="IF32" s="215"/>
      <c r="IG32" s="215"/>
      <c r="IH32" s="215"/>
      <c r="II32" s="215"/>
      <c r="IJ32" s="215"/>
      <c r="IK32" s="215"/>
      <c r="IL32" s="215"/>
      <c r="IM32" s="215"/>
      <c r="IN32" s="215"/>
      <c r="IO32" s="215"/>
      <c r="IP32" s="215"/>
      <c r="IQ32" s="215"/>
      <c r="IR32" s="215"/>
      <c r="IS32" s="215"/>
      <c r="IT32" s="215"/>
      <c r="IU32" s="215"/>
      <c r="IV32" s="215"/>
      <c r="IW32" s="215"/>
      <c r="IX32" s="215"/>
      <c r="IY32" s="215"/>
      <c r="IZ32" s="215"/>
      <c r="JA32" s="215"/>
      <c r="JB32" s="215"/>
      <c r="JC32" s="215"/>
      <c r="JD32" s="215"/>
      <c r="JE32" s="215"/>
      <c r="JF32" s="215"/>
      <c r="JG32" s="215"/>
      <c r="JH32" s="215"/>
      <c r="JI32" s="215"/>
      <c r="JJ32" s="215"/>
      <c r="JK32" s="215"/>
      <c r="JL32" s="215"/>
      <c r="JM32" s="215"/>
      <c r="JN32" s="215"/>
      <c r="JO32" s="215"/>
      <c r="JP32" s="215"/>
      <c r="JQ32" s="215"/>
      <c r="JR32" s="215"/>
      <c r="JS32" s="215"/>
      <c r="JT32" s="215"/>
      <c r="JU32" s="215"/>
      <c r="JV32" s="215"/>
      <c r="JW32" s="215"/>
      <c r="JX32" s="215"/>
      <c r="JY32" s="215"/>
      <c r="JZ32" s="215"/>
      <c r="KA32" s="215"/>
      <c r="KB32" s="215"/>
      <c r="KC32" s="215"/>
      <c r="KD32" s="215"/>
      <c r="KE32" s="215"/>
      <c r="KF32" s="215"/>
      <c r="KG32" s="215"/>
      <c r="KH32" s="215"/>
      <c r="KI32" s="215"/>
      <c r="KJ32" s="215"/>
      <c r="KK32" s="215"/>
      <c r="KL32" s="215"/>
      <c r="KM32" s="215"/>
      <c r="KN32" s="215"/>
      <c r="KO32" s="215"/>
      <c r="KP32" s="215"/>
      <c r="KQ32" s="215"/>
      <c r="KR32" s="215"/>
      <c r="KS32" s="215"/>
      <c r="KT32" s="215"/>
      <c r="KU32" s="215"/>
      <c r="KV32" s="215"/>
      <c r="KW32" s="215"/>
      <c r="KX32" s="215"/>
      <c r="KY32" s="215"/>
      <c r="KZ32" s="215"/>
      <c r="LA32" s="215"/>
      <c r="LB32" s="215"/>
      <c r="LC32" s="215"/>
      <c r="LD32" s="215"/>
      <c r="LE32" s="215"/>
      <c r="LF32" s="215"/>
      <c r="LG32" s="215"/>
      <c r="LH32" s="215"/>
      <c r="LI32" s="215"/>
      <c r="LJ32" s="215"/>
      <c r="LK32" s="215"/>
      <c r="LL32" s="215"/>
      <c r="LM32" s="215"/>
      <c r="LN32" s="215"/>
      <c r="LO32" s="215"/>
      <c r="LP32" s="215"/>
      <c r="LQ32" s="215"/>
      <c r="LR32" s="215"/>
      <c r="LS32" s="215"/>
      <c r="LT32" s="215"/>
      <c r="LU32" s="215"/>
      <c r="LV32" s="215"/>
      <c r="LW32" s="215"/>
      <c r="LX32" s="215"/>
      <c r="LY32" s="215"/>
      <c r="LZ32" s="215"/>
      <c r="MA32" s="215"/>
      <c r="MB32" s="215"/>
      <c r="MC32" s="215"/>
      <c r="MD32" s="215"/>
      <c r="ME32" s="215"/>
      <c r="MF32" s="215"/>
      <c r="MG32" s="215"/>
      <c r="MH32" s="215"/>
      <c r="MI32" s="215"/>
      <c r="MJ32" s="215"/>
      <c r="MK32" s="215"/>
      <c r="ML32" s="215"/>
      <c r="MM32" s="215"/>
      <c r="MN32" s="215"/>
      <c r="MO32" s="215"/>
      <c r="MP32" s="215"/>
      <c r="MQ32" s="215"/>
      <c r="MR32" s="215"/>
      <c r="MS32" s="215"/>
      <c r="MT32" s="215"/>
      <c r="MU32" s="215"/>
      <c r="MV32" s="215"/>
      <c r="MW32" s="215"/>
      <c r="MX32" s="215"/>
      <c r="MY32" s="215"/>
      <c r="MZ32" s="215"/>
      <c r="NA32" s="215"/>
      <c r="NB32" s="215"/>
      <c r="NC32" s="215"/>
      <c r="ND32" s="215"/>
      <c r="NE32" s="215"/>
      <c r="NF32" s="215"/>
      <c r="NG32" s="215"/>
      <c r="NH32" s="215"/>
      <c r="NI32" s="215"/>
      <c r="NJ32" s="215"/>
      <c r="NK32" s="215"/>
      <c r="NL32" s="215"/>
      <c r="NM32" s="215"/>
      <c r="NN32" s="215"/>
      <c r="NO32" s="215"/>
      <c r="NP32" s="215"/>
      <c r="NQ32" s="215"/>
      <c r="NR32" s="215"/>
      <c r="NS32" s="215"/>
      <c r="NT32" s="215"/>
      <c r="NU32" s="215"/>
      <c r="NV32" s="215"/>
      <c r="NW32" s="215"/>
      <c r="NX32" s="215"/>
      <c r="NY32" s="215"/>
      <c r="NZ32" s="215"/>
      <c r="OA32" s="215"/>
      <c r="OB32" s="215"/>
      <c r="OC32" s="215"/>
      <c r="OD32" s="215"/>
      <c r="OE32" s="215"/>
      <c r="OF32" s="215"/>
      <c r="OG32" s="215"/>
      <c r="OH32" s="215"/>
      <c r="OI32" s="215"/>
      <c r="OJ32" s="215"/>
      <c r="OK32" s="215"/>
      <c r="OL32" s="215"/>
      <c r="OM32" s="215"/>
      <c r="ON32" s="215"/>
      <c r="OO32" s="215"/>
      <c r="OP32" s="215"/>
      <c r="OQ32" s="215"/>
      <c r="OR32" s="215"/>
      <c r="OS32" s="215"/>
      <c r="OT32" s="215"/>
      <c r="OU32" s="215"/>
      <c r="OV32" s="215"/>
      <c r="OW32" s="215"/>
      <c r="OX32" s="215"/>
      <c r="OY32" s="215"/>
      <c r="OZ32" s="215"/>
      <c r="PA32" s="215"/>
      <c r="PB32" s="215"/>
      <c r="PC32" s="215"/>
      <c r="PD32" s="215"/>
      <c r="PE32" s="215"/>
      <c r="PF32" s="215"/>
      <c r="PG32" s="215"/>
      <c r="PH32" s="215"/>
      <c r="PI32" s="215"/>
      <c r="PJ32" s="215"/>
      <c r="PK32" s="215"/>
      <c r="PL32" s="215"/>
      <c r="PM32" s="215"/>
      <c r="PN32" s="215"/>
      <c r="PO32" s="215"/>
      <c r="PP32" s="215"/>
      <c r="PQ32" s="215"/>
      <c r="PR32" s="215"/>
      <c r="PS32" s="215"/>
      <c r="PT32" s="215"/>
      <c r="PU32" s="215"/>
      <c r="PV32" s="215"/>
      <c r="PW32" s="215"/>
      <c r="PX32" s="215"/>
      <c r="PY32" s="215"/>
      <c r="PZ32" s="215"/>
      <c r="QA32" s="215"/>
      <c r="QB32" s="215"/>
      <c r="QC32" s="215"/>
      <c r="QD32" s="215"/>
      <c r="QE32" s="215"/>
      <c r="QF32" s="215"/>
      <c r="QG32" s="215"/>
      <c r="QH32" s="215"/>
      <c r="QI32" s="215"/>
      <c r="QJ32" s="215"/>
      <c r="QK32" s="215"/>
      <c r="QL32" s="215"/>
      <c r="QM32" s="215"/>
      <c r="QN32" s="215"/>
      <c r="QO32" s="215"/>
      <c r="QP32" s="215"/>
      <c r="QQ32" s="215"/>
      <c r="QR32" s="215"/>
      <c r="QS32" s="215"/>
      <c r="QT32" s="215"/>
      <c r="QU32" s="215"/>
      <c r="QV32" s="215"/>
      <c r="QW32" s="215"/>
      <c r="QX32" s="215"/>
      <c r="QY32" s="215"/>
      <c r="QZ32" s="215"/>
      <c r="RA32" s="215"/>
      <c r="RB32" s="215"/>
      <c r="RC32" s="215"/>
      <c r="RD32" s="215"/>
      <c r="RE32" s="215"/>
      <c r="RF32" s="215"/>
      <c r="RG32" s="215"/>
      <c r="RH32" s="215"/>
      <c r="RI32" s="215"/>
      <c r="RJ32" s="215"/>
      <c r="RK32" s="215"/>
      <c r="RL32" s="215"/>
      <c r="RM32" s="215"/>
      <c r="RN32" s="215"/>
      <c r="RO32" s="215"/>
      <c r="RP32" s="215"/>
      <c r="RQ32" s="215"/>
      <c r="RR32" s="215"/>
      <c r="RS32" s="215"/>
      <c r="RT32" s="215"/>
      <c r="RU32" s="215"/>
      <c r="RV32" s="215"/>
      <c r="RW32" s="215"/>
      <c r="RX32" s="215"/>
      <c r="RY32" s="215"/>
      <c r="RZ32" s="215"/>
      <c r="SA32" s="215"/>
      <c r="SB32" s="215"/>
      <c r="SC32" s="215"/>
      <c r="SD32" s="215"/>
      <c r="SE32" s="215"/>
      <c r="SF32" s="215"/>
      <c r="SG32" s="215"/>
      <c r="SH32" s="215"/>
      <c r="SI32" s="215"/>
      <c r="SJ32" s="215"/>
      <c r="SK32" s="215"/>
      <c r="SL32" s="215"/>
      <c r="SM32" s="215"/>
      <c r="SN32" s="215"/>
      <c r="SO32" s="215"/>
      <c r="SP32" s="215"/>
      <c r="SQ32" s="215"/>
      <c r="SR32" s="215"/>
      <c r="SS32" s="215"/>
      <c r="ST32" s="215"/>
      <c r="SU32" s="215"/>
      <c r="SV32" s="215"/>
      <c r="SW32" s="215"/>
      <c r="SX32" s="215"/>
      <c r="SY32" s="215"/>
      <c r="SZ32" s="215"/>
      <c r="TA32" s="215"/>
      <c r="TB32" s="215"/>
      <c r="TC32" s="215"/>
      <c r="TD32" s="215"/>
      <c r="TE32" s="215"/>
      <c r="TF32" s="215"/>
      <c r="TG32" s="215"/>
      <c r="TH32" s="215"/>
      <c r="TI32" s="215"/>
      <c r="TJ32" s="215"/>
      <c r="TK32" s="215"/>
      <c r="TL32" s="215"/>
      <c r="TM32" s="215"/>
      <c r="TN32" s="215"/>
      <c r="TO32" s="215"/>
      <c r="TP32" s="215"/>
      <c r="TQ32" s="215"/>
      <c r="TR32" s="215"/>
      <c r="TS32" s="215"/>
      <c r="TT32" s="215"/>
      <c r="TU32" s="215"/>
      <c r="TV32" s="215"/>
      <c r="TW32" s="215"/>
      <c r="TX32" s="215"/>
      <c r="TY32" s="215"/>
      <c r="TZ32" s="215"/>
      <c r="UA32" s="215"/>
      <c r="UB32" s="215"/>
      <c r="UC32" s="215"/>
      <c r="UD32" s="215"/>
      <c r="UE32" s="215"/>
      <c r="UF32" s="215"/>
      <c r="UG32" s="215"/>
      <c r="UH32" s="215"/>
      <c r="UI32" s="215"/>
      <c r="UJ32" s="215"/>
      <c r="UK32" s="215"/>
      <c r="UL32" s="215"/>
      <c r="UM32" s="215"/>
      <c r="UN32" s="215"/>
      <c r="UO32" s="215"/>
      <c r="UP32" s="215"/>
      <c r="UQ32" s="215"/>
      <c r="UR32" s="215"/>
      <c r="US32" s="215"/>
      <c r="UT32" s="215"/>
      <c r="UU32" s="215"/>
      <c r="UV32" s="215"/>
      <c r="UW32" s="215"/>
      <c r="UX32" s="215"/>
      <c r="UY32" s="215"/>
      <c r="UZ32" s="215"/>
      <c r="VA32" s="215"/>
      <c r="VB32" s="215"/>
      <c r="VC32" s="215"/>
      <c r="VD32" s="215"/>
      <c r="VE32" s="215"/>
      <c r="VF32" s="215"/>
      <c r="VG32" s="215"/>
      <c r="VH32" s="215"/>
      <c r="VI32" s="215"/>
      <c r="VJ32" s="215"/>
      <c r="VK32" s="215"/>
      <c r="VL32" s="215"/>
      <c r="VM32" s="215"/>
      <c r="VN32" s="215"/>
      <c r="VO32" s="215"/>
      <c r="VP32" s="215"/>
      <c r="VQ32" s="215"/>
      <c r="VR32" s="215"/>
      <c r="VS32" s="215"/>
      <c r="VT32" s="215"/>
      <c r="VU32" s="215"/>
      <c r="VV32" s="215"/>
      <c r="VW32" s="215"/>
      <c r="VX32" s="215"/>
      <c r="VY32" s="215"/>
      <c r="VZ32" s="215"/>
      <c r="WA32" s="215"/>
      <c r="WB32" s="215"/>
      <c r="WC32" s="215"/>
      <c r="WD32" s="215"/>
      <c r="WE32" s="215"/>
      <c r="WF32" s="215"/>
      <c r="WG32" s="215"/>
      <c r="WH32" s="215"/>
      <c r="WI32" s="215"/>
      <c r="WJ32" s="215"/>
      <c r="WK32" s="215"/>
      <c r="WL32" s="215"/>
      <c r="WM32" s="215"/>
      <c r="WN32" s="215"/>
      <c r="WO32" s="215"/>
      <c r="WP32" s="215"/>
      <c r="WQ32" s="215"/>
      <c r="WR32" s="215"/>
      <c r="WS32" s="215"/>
      <c r="WT32" s="215"/>
      <c r="WU32" s="215"/>
      <c r="WV32" s="215"/>
      <c r="WW32" s="215"/>
      <c r="WX32" s="215"/>
      <c r="WY32" s="215"/>
      <c r="WZ32" s="215"/>
      <c r="XA32" s="215"/>
      <c r="XB32" s="215"/>
      <c r="XC32" s="215"/>
      <c r="XD32" s="215"/>
      <c r="XE32" s="215"/>
      <c r="XF32" s="215"/>
      <c r="XG32" s="215"/>
      <c r="XH32" s="215"/>
      <c r="XI32" s="215"/>
      <c r="XJ32" s="215"/>
      <c r="XK32" s="215"/>
      <c r="XL32" s="215"/>
      <c r="XM32" s="215"/>
      <c r="XN32" s="215"/>
      <c r="XO32" s="215"/>
      <c r="XP32" s="215"/>
      <c r="XQ32" s="215"/>
      <c r="XR32" s="215"/>
      <c r="XS32" s="215"/>
      <c r="XT32" s="215"/>
      <c r="XU32" s="215"/>
      <c r="XV32" s="215"/>
      <c r="XW32" s="215"/>
      <c r="XX32" s="215"/>
      <c r="XY32" s="215"/>
      <c r="XZ32" s="215"/>
      <c r="YA32" s="215"/>
      <c r="YB32" s="215"/>
      <c r="YC32" s="215"/>
      <c r="YD32" s="215"/>
      <c r="YE32" s="215"/>
      <c r="YF32" s="215"/>
      <c r="YG32" s="215"/>
      <c r="YH32" s="215"/>
      <c r="YI32" s="215"/>
      <c r="YJ32" s="215"/>
      <c r="YK32" s="215"/>
      <c r="YL32" s="215"/>
      <c r="YM32" s="215"/>
      <c r="YN32" s="215"/>
      <c r="YO32" s="215"/>
      <c r="YP32" s="215"/>
      <c r="YQ32" s="215"/>
      <c r="YR32" s="215"/>
      <c r="YS32" s="215"/>
      <c r="YT32" s="215"/>
      <c r="YU32" s="215"/>
      <c r="YV32" s="215"/>
      <c r="YW32" s="215"/>
      <c r="YX32" s="215"/>
      <c r="YY32" s="215"/>
      <c r="YZ32" s="215"/>
      <c r="ZA32" s="215"/>
      <c r="ZB32" s="215"/>
      <c r="ZC32" s="215"/>
      <c r="ZD32" s="215"/>
      <c r="ZE32" s="215"/>
      <c r="ZF32" s="215"/>
      <c r="ZG32" s="215"/>
      <c r="ZH32" s="215"/>
      <c r="ZI32" s="215"/>
      <c r="ZJ32" s="215"/>
      <c r="ZK32" s="215"/>
      <c r="ZL32" s="215"/>
      <c r="ZM32" s="215"/>
      <c r="ZN32" s="215"/>
      <c r="ZO32" s="215"/>
      <c r="ZP32" s="215"/>
      <c r="ZQ32" s="215"/>
      <c r="ZR32" s="215"/>
      <c r="ZS32" s="215"/>
      <c r="ZT32" s="215"/>
      <c r="ZU32" s="215"/>
      <c r="ZV32" s="215"/>
      <c r="ZW32" s="215"/>
      <c r="ZX32" s="215"/>
      <c r="ZY32" s="215"/>
      <c r="ZZ32" s="215"/>
      <c r="AAA32" s="215"/>
      <c r="AAB32" s="215"/>
      <c r="AAC32" s="215"/>
      <c r="AAD32" s="215"/>
      <c r="AAE32" s="215"/>
      <c r="AAF32" s="215"/>
      <c r="AAG32" s="215"/>
      <c r="AAH32" s="215"/>
      <c r="AAI32" s="215"/>
      <c r="AAJ32" s="215"/>
      <c r="AAK32" s="215"/>
      <c r="AAL32" s="215"/>
      <c r="AAM32" s="215"/>
      <c r="AAN32" s="215"/>
      <c r="AAO32" s="215"/>
      <c r="AAP32" s="215"/>
      <c r="AAQ32" s="215"/>
      <c r="AAR32" s="215"/>
      <c r="AAS32" s="215"/>
      <c r="AAT32" s="215"/>
      <c r="AAU32" s="215"/>
      <c r="AAV32" s="215"/>
      <c r="AAW32" s="215"/>
      <c r="AAX32" s="215"/>
      <c r="AAY32" s="215"/>
      <c r="AAZ32" s="215"/>
      <c r="ABA32" s="215"/>
      <c r="ABB32" s="215"/>
      <c r="ABC32" s="215"/>
      <c r="ABD32" s="215"/>
      <c r="ABE32" s="215"/>
      <c r="ABF32" s="215"/>
      <c r="ABG32" s="215"/>
      <c r="ABH32" s="215"/>
      <c r="ABI32" s="215"/>
      <c r="ABJ32" s="215"/>
      <c r="ABK32" s="215"/>
      <c r="ABL32" s="215"/>
      <c r="ABM32" s="215"/>
      <c r="ABN32" s="215"/>
      <c r="ABO32" s="215"/>
      <c r="ABP32" s="215"/>
      <c r="ABQ32" s="215"/>
      <c r="ABR32" s="215"/>
      <c r="ABS32" s="215"/>
      <c r="ABT32" s="215"/>
      <c r="ABU32" s="215"/>
      <c r="ABV32" s="215"/>
      <c r="ABW32" s="215"/>
      <c r="ABX32" s="215"/>
      <c r="ABY32" s="215"/>
      <c r="ABZ32" s="215"/>
      <c r="ACA32" s="215"/>
      <c r="ACB32" s="215"/>
      <c r="ACC32" s="215"/>
      <c r="ACD32" s="215"/>
      <c r="ACE32" s="215"/>
      <c r="ACF32" s="215"/>
      <c r="ACG32" s="215"/>
      <c r="ACH32" s="215"/>
      <c r="ACI32" s="215"/>
      <c r="ACJ32" s="215"/>
      <c r="ACK32" s="215"/>
      <c r="ACL32" s="215"/>
      <c r="ACM32" s="215"/>
      <c r="ACN32" s="215"/>
      <c r="ACO32" s="215"/>
      <c r="ACP32" s="215"/>
      <c r="ACQ32" s="215"/>
      <c r="ACR32" s="215"/>
      <c r="ACS32" s="215"/>
      <c r="ACT32" s="215"/>
      <c r="ACU32" s="215"/>
      <c r="ACV32" s="215"/>
      <c r="ACW32" s="215"/>
      <c r="ACX32" s="215"/>
      <c r="ACY32" s="215"/>
      <c r="ACZ32" s="215"/>
      <c r="ADA32" s="215"/>
      <c r="ADB32" s="215"/>
      <c r="ADC32" s="215"/>
      <c r="ADD32" s="215"/>
      <c r="ADE32" s="215"/>
      <c r="ADF32" s="215"/>
      <c r="ADG32" s="215"/>
      <c r="ADH32" s="215"/>
      <c r="ADI32" s="215"/>
      <c r="ADJ32" s="215"/>
      <c r="ADK32" s="215"/>
      <c r="ADL32" s="215"/>
      <c r="ADM32" s="215"/>
      <c r="ADN32" s="215"/>
      <c r="ADO32" s="215"/>
      <c r="ADP32" s="215"/>
      <c r="ADQ32" s="215"/>
      <c r="ADR32" s="215"/>
      <c r="ADS32" s="215"/>
      <c r="ADT32" s="215"/>
      <c r="ADU32" s="215"/>
      <c r="ADV32" s="215"/>
      <c r="ADW32" s="215"/>
      <c r="ADX32" s="215"/>
      <c r="ADY32" s="215"/>
      <c r="ADZ32" s="215"/>
      <c r="AEA32" s="215"/>
      <c r="AEB32" s="215"/>
      <c r="AEC32" s="215"/>
      <c r="AED32" s="215"/>
      <c r="AEE32" s="215"/>
      <c r="AEF32" s="215"/>
      <c r="AEG32" s="215"/>
      <c r="AEH32" s="215"/>
      <c r="AEI32" s="215"/>
      <c r="AEJ32" s="215"/>
      <c r="AEK32" s="215"/>
      <c r="AEL32" s="215"/>
      <c r="AEM32" s="215"/>
      <c r="AEN32" s="215"/>
      <c r="AEO32" s="215"/>
      <c r="AEP32" s="215"/>
      <c r="AEQ32" s="215"/>
      <c r="AER32" s="215"/>
      <c r="AES32" s="215"/>
      <c r="AET32" s="215"/>
      <c r="AEU32" s="215"/>
      <c r="AEV32" s="215"/>
      <c r="AEW32" s="215"/>
      <c r="AEX32" s="215"/>
      <c r="AEY32" s="215"/>
      <c r="AEZ32" s="215"/>
      <c r="AFA32" s="215"/>
      <c r="AFB32" s="215"/>
      <c r="AFC32" s="215"/>
      <c r="AFD32" s="215"/>
      <c r="AFE32" s="215"/>
      <c r="AFF32" s="215"/>
      <c r="AFG32" s="215"/>
      <c r="AFH32" s="215"/>
      <c r="AFI32" s="215"/>
      <c r="AFJ32" s="215"/>
      <c r="AFK32" s="215"/>
      <c r="AFL32" s="215"/>
      <c r="AFM32" s="215"/>
      <c r="AFN32" s="215"/>
      <c r="AFO32" s="215"/>
      <c r="AFP32" s="215"/>
      <c r="AFQ32" s="215"/>
      <c r="AFR32" s="215"/>
      <c r="AFS32" s="215"/>
      <c r="AFT32" s="215"/>
      <c r="AFU32" s="215"/>
      <c r="AFV32" s="215"/>
      <c r="AFW32" s="215"/>
      <c r="AFX32" s="215"/>
      <c r="AFY32" s="215"/>
      <c r="AFZ32" s="215"/>
      <c r="AGA32" s="215"/>
      <c r="AGB32" s="215"/>
      <c r="AGC32" s="215"/>
      <c r="AGD32" s="215"/>
      <c r="AGE32" s="215"/>
      <c r="AGF32" s="215"/>
      <c r="AGG32" s="215"/>
      <c r="AGH32" s="215"/>
      <c r="AGI32" s="215"/>
      <c r="AGJ32" s="215"/>
      <c r="AGK32" s="215"/>
      <c r="AGL32" s="215"/>
      <c r="AGM32" s="215"/>
      <c r="AGN32" s="215"/>
      <c r="AGO32" s="215"/>
      <c r="AGP32" s="215"/>
      <c r="AGQ32" s="215"/>
      <c r="AGR32" s="215"/>
      <c r="AGS32" s="215"/>
      <c r="AGT32" s="215"/>
      <c r="AGU32" s="215"/>
      <c r="AGV32" s="215"/>
      <c r="AGW32" s="215"/>
      <c r="AGX32" s="215"/>
      <c r="AGY32" s="215"/>
      <c r="AGZ32" s="215"/>
      <c r="AHA32" s="215"/>
      <c r="AHB32" s="215"/>
      <c r="AHC32" s="215"/>
      <c r="AHD32" s="215"/>
      <c r="AHE32" s="215"/>
      <c r="AHF32" s="215"/>
      <c r="AHG32" s="215"/>
      <c r="AHH32" s="215"/>
      <c r="AHI32" s="215"/>
      <c r="AHJ32" s="215"/>
      <c r="AHK32" s="215"/>
      <c r="AHL32" s="215"/>
      <c r="AHM32" s="215"/>
      <c r="AHN32" s="215"/>
      <c r="AHO32" s="215"/>
      <c r="AHP32" s="215"/>
      <c r="AHQ32" s="215"/>
      <c r="AHR32" s="215"/>
      <c r="AHS32" s="215"/>
      <c r="AHT32" s="215"/>
      <c r="AHU32" s="215"/>
      <c r="AHV32" s="215"/>
      <c r="AHW32" s="215"/>
      <c r="AHX32" s="215"/>
      <c r="AHY32" s="215"/>
      <c r="AHZ32" s="215"/>
      <c r="AIA32" s="215"/>
      <c r="AIB32" s="215"/>
      <c r="AIC32" s="215"/>
      <c r="AID32" s="215"/>
      <c r="AIE32" s="215"/>
      <c r="AIF32" s="215"/>
      <c r="AIG32" s="215"/>
      <c r="AIH32" s="215"/>
      <c r="AII32" s="215"/>
      <c r="AIJ32" s="215"/>
      <c r="AIK32" s="215"/>
      <c r="AIL32" s="215"/>
      <c r="AIM32" s="215"/>
      <c r="AIN32" s="215"/>
      <c r="AIO32" s="215"/>
      <c r="AIP32" s="215"/>
      <c r="AIQ32" s="215"/>
      <c r="AIR32" s="215"/>
      <c r="AIS32" s="215"/>
      <c r="AIT32" s="215"/>
      <c r="AIU32" s="215"/>
      <c r="AIV32" s="215"/>
      <c r="AIW32" s="215"/>
      <c r="AIX32" s="215"/>
      <c r="AIY32" s="215"/>
      <c r="AIZ32" s="215"/>
      <c r="AJA32" s="215"/>
      <c r="AJB32" s="215"/>
      <c r="AJC32" s="215"/>
      <c r="AJD32" s="215"/>
      <c r="AJE32" s="215"/>
      <c r="AJF32" s="215"/>
      <c r="AJG32" s="215"/>
      <c r="AJH32" s="215"/>
      <c r="AJI32" s="215"/>
      <c r="AJJ32" s="215"/>
      <c r="AJK32" s="215"/>
      <c r="AJL32" s="215"/>
      <c r="AJM32" s="215"/>
      <c r="AJN32" s="215"/>
      <c r="AJO32" s="215"/>
      <c r="AJP32" s="215"/>
      <c r="AJQ32" s="215"/>
      <c r="AJR32" s="215"/>
      <c r="AJS32" s="215"/>
      <c r="AJT32" s="215"/>
      <c r="AJU32" s="215"/>
      <c r="AJV32" s="215"/>
      <c r="AJW32" s="215"/>
      <c r="AJX32" s="215"/>
      <c r="AJY32" s="215"/>
      <c r="AJZ32" s="215"/>
      <c r="AKA32" s="215"/>
      <c r="AKB32" s="215"/>
      <c r="AKC32" s="215"/>
      <c r="AKD32" s="215"/>
      <c r="AKE32" s="215"/>
      <c r="AKF32" s="215"/>
      <c r="AKG32" s="215"/>
      <c r="AKH32" s="215"/>
      <c r="AKI32" s="215"/>
      <c r="AKJ32" s="215"/>
      <c r="AKK32" s="215"/>
      <c r="AKL32" s="215"/>
      <c r="AKM32" s="215"/>
      <c r="AKN32" s="215"/>
      <c r="AKO32" s="215"/>
      <c r="AKP32" s="215"/>
    </row>
    <row r="33" spans="1:978" ht="21" x14ac:dyDescent="0.25">
      <c r="A33" s="39">
        <v>15</v>
      </c>
      <c r="B33" s="39">
        <v>14</v>
      </c>
      <c r="C33" s="9" t="s">
        <v>420</v>
      </c>
      <c r="D33" s="9" t="s">
        <v>45</v>
      </c>
      <c r="E33" s="128">
        <v>0.5</v>
      </c>
      <c r="F33" s="9">
        <v>540115</v>
      </c>
      <c r="G33" s="10" t="s">
        <v>389</v>
      </c>
      <c r="H33" s="10" t="s">
        <v>390</v>
      </c>
      <c r="I33" s="9" t="s">
        <v>7</v>
      </c>
      <c r="J33" s="9">
        <v>65</v>
      </c>
      <c r="K33" s="128">
        <f>AVERAGE(J33)</f>
        <v>65</v>
      </c>
      <c r="L33" s="151">
        <f>E33/K33</f>
        <v>7.6923076923076927E-3</v>
      </c>
      <c r="M33" s="9">
        <v>3</v>
      </c>
      <c r="N33" s="9">
        <v>151</v>
      </c>
      <c r="O33" s="9">
        <v>106</v>
      </c>
      <c r="P33" s="9">
        <v>86</v>
      </c>
      <c r="Q33" s="9">
        <v>98</v>
      </c>
      <c r="R33" s="9">
        <v>175</v>
      </c>
      <c r="S33" s="9">
        <v>412</v>
      </c>
      <c r="T33" s="9">
        <v>1088</v>
      </c>
      <c r="U33" s="9">
        <v>1718</v>
      </c>
      <c r="V33" s="9">
        <v>1360</v>
      </c>
      <c r="W33" s="9">
        <v>1093</v>
      </c>
      <c r="X33" s="9">
        <v>1092</v>
      </c>
      <c r="Y33" s="9">
        <v>1114</v>
      </c>
      <c r="Z33" s="9">
        <v>1196</v>
      </c>
      <c r="AA33" s="9">
        <v>1221</v>
      </c>
      <c r="AB33" s="9">
        <v>1302</v>
      </c>
      <c r="AC33" s="9">
        <v>1518</v>
      </c>
      <c r="AD33" s="9">
        <v>1495</v>
      </c>
      <c r="AE33" s="9">
        <v>1401</v>
      </c>
      <c r="AF33" s="9">
        <v>1073</v>
      </c>
      <c r="AG33" s="9">
        <v>868</v>
      </c>
      <c r="AH33" s="9">
        <v>707</v>
      </c>
      <c r="AI33" s="9">
        <v>599</v>
      </c>
      <c r="AJ33" s="9">
        <v>417</v>
      </c>
      <c r="AK33" s="9">
        <v>277</v>
      </c>
      <c r="AL33" s="9">
        <v>19168</v>
      </c>
      <c r="AM33" s="128">
        <v>4000</v>
      </c>
      <c r="AN33" s="168">
        <f>$L$33*(1+0.15*(N33/$AM$33)^4)</f>
        <v>7.6923100355420718E-3</v>
      </c>
      <c r="AO33" s="168">
        <f t="shared" ref="AO33:BK33" si="20">$L$33*(1+0.15*(O33/$AM$33)^4)</f>
        <v>7.6923082613327646E-3</v>
      </c>
      <c r="AP33" s="168">
        <f t="shared" si="20"/>
        <v>7.6923079388558418E-3</v>
      </c>
      <c r="AQ33" s="168">
        <f t="shared" si="20"/>
        <v>7.692308108038534E-3</v>
      </c>
      <c r="AR33" s="168">
        <f t="shared" si="20"/>
        <v>7.6923119195791406E-3</v>
      </c>
      <c r="AS33" s="168">
        <f t="shared" si="20"/>
        <v>7.6924375587088473E-3</v>
      </c>
      <c r="AT33" s="168">
        <f t="shared" si="20"/>
        <v>7.6986234218338473E-3</v>
      </c>
      <c r="AU33" s="168">
        <f t="shared" si="20"/>
        <v>7.7315722382327642E-3</v>
      </c>
      <c r="AV33" s="168">
        <f t="shared" si="20"/>
        <v>7.7077269538461547E-3</v>
      </c>
      <c r="AW33" s="168">
        <f t="shared" si="20"/>
        <v>7.6987403225655098E-3</v>
      </c>
      <c r="AX33" s="168">
        <f t="shared" si="20"/>
        <v>7.6987168136626932E-3</v>
      </c>
      <c r="AY33" s="168">
        <f t="shared" si="20"/>
        <v>7.6992491184135333E-3</v>
      </c>
      <c r="AZ33" s="168">
        <f t="shared" si="20"/>
        <v>7.7015298524626928E-3</v>
      </c>
      <c r="BA33" s="168">
        <f t="shared" si="20"/>
        <v>7.7023254517155091E-3</v>
      </c>
      <c r="BB33" s="168">
        <f t="shared" si="20"/>
        <v>7.705260140932764E-3</v>
      </c>
      <c r="BC33" s="168">
        <f t="shared" si="20"/>
        <v>7.7162405758577652E-3</v>
      </c>
      <c r="BD33" s="168">
        <f t="shared" si="20"/>
        <v>7.7148227317486119E-3</v>
      </c>
      <c r="BE33" s="168">
        <f t="shared" si="20"/>
        <v>7.7096721203377449E-3</v>
      </c>
      <c r="BF33" s="168">
        <f t="shared" si="20"/>
        <v>7.6982822647216386E-3</v>
      </c>
      <c r="BG33" s="168">
        <f t="shared" si="20"/>
        <v>7.6948662006780764E-3</v>
      </c>
      <c r="BH33" s="168">
        <f t="shared" si="20"/>
        <v>7.6934338147061354E-3</v>
      </c>
      <c r="BI33" s="168">
        <f t="shared" si="20"/>
        <v>7.6928879424170721E-3</v>
      </c>
      <c r="BJ33" s="168">
        <f t="shared" si="20"/>
        <v>7.6924439785951981E-3</v>
      </c>
      <c r="BK33" s="168">
        <f t="shared" si="20"/>
        <v>7.6923342277919523E-3</v>
      </c>
      <c r="BL33" s="9">
        <f>E33*(0.000001)*0.5</f>
        <v>2.4999999999999999E-7</v>
      </c>
      <c r="BM33" s="9">
        <v>4283.5</v>
      </c>
      <c r="BN33" s="9">
        <v>0.5</v>
      </c>
      <c r="BO33" s="9">
        <v>7302.4</v>
      </c>
      <c r="BP33" s="9">
        <v>0.4</v>
      </c>
      <c r="BQ33" s="9">
        <v>3286.5</v>
      </c>
      <c r="BR33" s="9">
        <v>0.05</v>
      </c>
      <c r="BS33" s="9">
        <v>417.2</v>
      </c>
      <c r="BT33" s="9">
        <v>0.05</v>
      </c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>
        <f>BM33*BN33+BO33*BP33+BQ33*BR33+BS33*BT33+BU33*BV33+BW33*BX33+BY33*BZ33+CA33*CB33+CC33*CD33+CE33*CF33+CG33*CH33+CI33*CJ33+CK33*CL33+CM33*CN33+CO33*CP33+CQ33*CR33+CS33*CT33+CU33*CV33+CW33*CX33+CY33*CZ33+DA33*DB33</f>
        <v>5247.8949999999995</v>
      </c>
      <c r="EB33" s="9">
        <f>(PI()+2*E33)*EA33</f>
        <v>21734.643378810604</v>
      </c>
      <c r="EC33" s="9">
        <f>EB33/E33</f>
        <v>43469.286757621208</v>
      </c>
      <c r="ED33" s="9">
        <f>PI()*EA33</f>
        <v>16486.748378810607</v>
      </c>
      <c r="EE33" s="219">
        <f>SUM(BN33,BP33,BR33,BT33,BV33,BX33,BZ33,CB33,CD33,CF33,CH33,CJ33,CL33,CN33,CP33,CR33,CT33,CV33,CX33,CZ33,DB33)</f>
        <v>1</v>
      </c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  <c r="EY33" s="215"/>
      <c r="EZ33" s="215"/>
      <c r="FA33" s="215"/>
      <c r="FB33" s="215"/>
      <c r="FC33" s="215"/>
      <c r="FD33" s="215"/>
      <c r="FE33" s="215"/>
      <c r="FF33" s="215"/>
      <c r="FG33" s="215"/>
      <c r="FH33" s="215"/>
      <c r="FI33" s="215"/>
      <c r="FJ33" s="215"/>
      <c r="FK33" s="215"/>
      <c r="FL33" s="215"/>
      <c r="FM33" s="215"/>
      <c r="FN33" s="215"/>
      <c r="FO33" s="215"/>
      <c r="FP33" s="215"/>
      <c r="FQ33" s="215"/>
      <c r="FR33" s="215"/>
      <c r="FS33" s="215"/>
      <c r="FT33" s="215"/>
      <c r="FU33" s="215"/>
      <c r="FV33" s="215"/>
      <c r="FW33" s="215"/>
      <c r="FX33" s="215"/>
      <c r="FY33" s="215"/>
      <c r="FZ33" s="215"/>
      <c r="GA33" s="215"/>
      <c r="GB33" s="215"/>
      <c r="GC33" s="215"/>
      <c r="GD33" s="215"/>
      <c r="GE33" s="215"/>
      <c r="GF33" s="215"/>
      <c r="GG33" s="215"/>
      <c r="GH33" s="215"/>
      <c r="GI33" s="215"/>
      <c r="GJ33" s="215"/>
      <c r="GK33" s="215"/>
      <c r="GL33" s="215"/>
      <c r="GM33" s="215"/>
      <c r="GN33" s="215"/>
      <c r="GO33" s="215"/>
      <c r="GP33" s="215"/>
      <c r="GQ33" s="215"/>
      <c r="GR33" s="215"/>
      <c r="GS33" s="215"/>
      <c r="GT33" s="215"/>
      <c r="GU33" s="215"/>
      <c r="GV33" s="215"/>
      <c r="GW33" s="215"/>
      <c r="GX33" s="215"/>
      <c r="GY33" s="215"/>
      <c r="GZ33" s="215"/>
      <c r="HA33" s="215"/>
      <c r="HB33" s="215"/>
      <c r="HC33" s="215"/>
      <c r="HD33" s="215"/>
      <c r="HE33" s="215"/>
      <c r="HF33" s="215"/>
      <c r="HG33" s="215"/>
      <c r="HH33" s="215"/>
      <c r="HI33" s="215"/>
      <c r="HJ33" s="215"/>
      <c r="HK33" s="215"/>
      <c r="HL33" s="215"/>
      <c r="HM33" s="215"/>
      <c r="HN33" s="215"/>
      <c r="HO33" s="215"/>
      <c r="HP33" s="215"/>
      <c r="HQ33" s="215"/>
      <c r="HR33" s="215"/>
      <c r="HS33" s="215"/>
      <c r="HT33" s="215"/>
      <c r="HU33" s="215"/>
      <c r="HV33" s="215"/>
      <c r="HW33" s="215"/>
      <c r="HX33" s="215"/>
      <c r="HY33" s="215"/>
      <c r="HZ33" s="215"/>
      <c r="IA33" s="215"/>
      <c r="IB33" s="215"/>
      <c r="IC33" s="215"/>
      <c r="ID33" s="215"/>
      <c r="IE33" s="215"/>
      <c r="IF33" s="215"/>
      <c r="IG33" s="215"/>
      <c r="IH33" s="215"/>
      <c r="II33" s="215"/>
      <c r="IJ33" s="215"/>
      <c r="IK33" s="215"/>
      <c r="IL33" s="215"/>
      <c r="IM33" s="215"/>
      <c r="IN33" s="215"/>
      <c r="IO33" s="215"/>
      <c r="IP33" s="215"/>
      <c r="IQ33" s="215"/>
      <c r="IR33" s="215"/>
      <c r="IS33" s="215"/>
      <c r="IT33" s="215"/>
      <c r="IU33" s="215"/>
      <c r="IV33" s="215"/>
      <c r="IW33" s="215"/>
      <c r="IX33" s="215"/>
      <c r="IY33" s="215"/>
      <c r="IZ33" s="215"/>
      <c r="JA33" s="215"/>
      <c r="JB33" s="215"/>
      <c r="JC33" s="215"/>
      <c r="JD33" s="215"/>
      <c r="JE33" s="215"/>
      <c r="JF33" s="215"/>
      <c r="JG33" s="215"/>
      <c r="JH33" s="215"/>
      <c r="JI33" s="215"/>
      <c r="JJ33" s="215"/>
      <c r="JK33" s="215"/>
      <c r="JL33" s="215"/>
      <c r="JM33" s="215"/>
      <c r="JN33" s="215"/>
      <c r="JO33" s="215"/>
      <c r="JP33" s="215"/>
      <c r="JQ33" s="215"/>
      <c r="JR33" s="215"/>
      <c r="JS33" s="215"/>
      <c r="JT33" s="215"/>
      <c r="JU33" s="215"/>
      <c r="JV33" s="215"/>
      <c r="JW33" s="215"/>
      <c r="JX33" s="215"/>
      <c r="JY33" s="215"/>
      <c r="JZ33" s="215"/>
      <c r="KA33" s="215"/>
      <c r="KB33" s="215"/>
      <c r="KC33" s="215"/>
      <c r="KD33" s="215"/>
      <c r="KE33" s="215"/>
      <c r="KF33" s="215"/>
      <c r="KG33" s="215"/>
      <c r="KH33" s="215"/>
      <c r="KI33" s="215"/>
      <c r="KJ33" s="215"/>
      <c r="KK33" s="215"/>
      <c r="KL33" s="215"/>
      <c r="KM33" s="215"/>
      <c r="KN33" s="215"/>
      <c r="KO33" s="215"/>
      <c r="KP33" s="215"/>
      <c r="KQ33" s="215"/>
      <c r="KR33" s="215"/>
      <c r="KS33" s="215"/>
      <c r="KT33" s="215"/>
      <c r="KU33" s="215"/>
      <c r="KV33" s="215"/>
      <c r="KW33" s="215"/>
      <c r="KX33" s="215"/>
      <c r="KY33" s="215"/>
      <c r="KZ33" s="215"/>
      <c r="LA33" s="215"/>
      <c r="LB33" s="215"/>
      <c r="LC33" s="215"/>
      <c r="LD33" s="215"/>
      <c r="LE33" s="215"/>
      <c r="LF33" s="215"/>
      <c r="LG33" s="215"/>
      <c r="LH33" s="215"/>
      <c r="LI33" s="215"/>
      <c r="LJ33" s="215"/>
      <c r="LK33" s="215"/>
      <c r="LL33" s="215"/>
      <c r="LM33" s="215"/>
      <c r="LN33" s="215"/>
      <c r="LO33" s="215"/>
      <c r="LP33" s="215"/>
      <c r="LQ33" s="215"/>
      <c r="LR33" s="215"/>
      <c r="LS33" s="215"/>
      <c r="LT33" s="215"/>
      <c r="LU33" s="215"/>
      <c r="LV33" s="215"/>
      <c r="LW33" s="215"/>
      <c r="LX33" s="215"/>
      <c r="LY33" s="215"/>
      <c r="LZ33" s="215"/>
      <c r="MA33" s="215"/>
      <c r="MB33" s="215"/>
      <c r="MC33" s="215"/>
      <c r="MD33" s="215"/>
      <c r="ME33" s="215"/>
      <c r="MF33" s="215"/>
      <c r="MG33" s="215"/>
      <c r="MH33" s="215"/>
      <c r="MI33" s="215"/>
      <c r="MJ33" s="215"/>
      <c r="MK33" s="215"/>
      <c r="ML33" s="215"/>
      <c r="MM33" s="215"/>
      <c r="MN33" s="215"/>
      <c r="MO33" s="215"/>
      <c r="MP33" s="215"/>
      <c r="MQ33" s="215"/>
      <c r="MR33" s="215"/>
      <c r="MS33" s="215"/>
      <c r="MT33" s="215"/>
      <c r="MU33" s="215"/>
      <c r="MV33" s="215"/>
      <c r="MW33" s="215"/>
      <c r="MX33" s="215"/>
      <c r="MY33" s="215"/>
      <c r="MZ33" s="215"/>
      <c r="NA33" s="215"/>
      <c r="NB33" s="215"/>
      <c r="NC33" s="215"/>
      <c r="ND33" s="215"/>
      <c r="NE33" s="215"/>
      <c r="NF33" s="215"/>
      <c r="NG33" s="215"/>
      <c r="NH33" s="215"/>
      <c r="NI33" s="215"/>
      <c r="NJ33" s="215"/>
      <c r="NK33" s="215"/>
      <c r="NL33" s="215"/>
      <c r="NM33" s="215"/>
      <c r="NN33" s="215"/>
      <c r="NO33" s="215"/>
      <c r="NP33" s="215"/>
      <c r="NQ33" s="215"/>
      <c r="NR33" s="215"/>
      <c r="NS33" s="215"/>
      <c r="NT33" s="215"/>
      <c r="NU33" s="215"/>
      <c r="NV33" s="215"/>
      <c r="NW33" s="215"/>
      <c r="NX33" s="215"/>
      <c r="NY33" s="215"/>
      <c r="NZ33" s="215"/>
      <c r="OA33" s="215"/>
      <c r="OB33" s="215"/>
      <c r="OC33" s="215"/>
      <c r="OD33" s="215"/>
      <c r="OE33" s="215"/>
      <c r="OF33" s="215"/>
      <c r="OG33" s="215"/>
      <c r="OH33" s="215"/>
      <c r="OI33" s="215"/>
      <c r="OJ33" s="215"/>
      <c r="OK33" s="215"/>
      <c r="OL33" s="215"/>
      <c r="OM33" s="215"/>
      <c r="ON33" s="215"/>
      <c r="OO33" s="215"/>
      <c r="OP33" s="215"/>
      <c r="OQ33" s="215"/>
      <c r="OR33" s="215"/>
      <c r="OS33" s="215"/>
      <c r="OT33" s="215"/>
      <c r="OU33" s="215"/>
      <c r="OV33" s="215"/>
      <c r="OW33" s="215"/>
      <c r="OX33" s="215"/>
      <c r="OY33" s="215"/>
      <c r="OZ33" s="215"/>
      <c r="PA33" s="215"/>
      <c r="PB33" s="215"/>
      <c r="PC33" s="215"/>
      <c r="PD33" s="215"/>
      <c r="PE33" s="215"/>
      <c r="PF33" s="215"/>
      <c r="PG33" s="215"/>
      <c r="PH33" s="215"/>
      <c r="PI33" s="215"/>
      <c r="PJ33" s="215"/>
      <c r="PK33" s="215"/>
      <c r="PL33" s="215"/>
      <c r="PM33" s="215"/>
      <c r="PN33" s="215"/>
      <c r="PO33" s="215"/>
      <c r="PP33" s="215"/>
      <c r="PQ33" s="215"/>
      <c r="PR33" s="215"/>
      <c r="PS33" s="215"/>
      <c r="PT33" s="215"/>
      <c r="PU33" s="215"/>
      <c r="PV33" s="215"/>
      <c r="PW33" s="215"/>
      <c r="PX33" s="215"/>
      <c r="PY33" s="215"/>
      <c r="PZ33" s="215"/>
      <c r="QA33" s="215"/>
      <c r="QB33" s="215"/>
      <c r="QC33" s="215"/>
      <c r="QD33" s="215"/>
      <c r="QE33" s="215"/>
      <c r="QF33" s="215"/>
      <c r="QG33" s="215"/>
      <c r="QH33" s="215"/>
      <c r="QI33" s="215"/>
      <c r="QJ33" s="215"/>
      <c r="QK33" s="215"/>
      <c r="QL33" s="215"/>
      <c r="QM33" s="215"/>
      <c r="QN33" s="215"/>
      <c r="QO33" s="215"/>
      <c r="QP33" s="215"/>
      <c r="QQ33" s="215"/>
      <c r="QR33" s="215"/>
      <c r="QS33" s="215"/>
      <c r="QT33" s="215"/>
      <c r="QU33" s="215"/>
      <c r="QV33" s="215"/>
      <c r="QW33" s="215"/>
      <c r="QX33" s="215"/>
      <c r="QY33" s="215"/>
      <c r="QZ33" s="215"/>
      <c r="RA33" s="215"/>
      <c r="RB33" s="215"/>
      <c r="RC33" s="215"/>
      <c r="RD33" s="215"/>
      <c r="RE33" s="215"/>
      <c r="RF33" s="215"/>
      <c r="RG33" s="215"/>
      <c r="RH33" s="215"/>
      <c r="RI33" s="215"/>
      <c r="RJ33" s="215"/>
      <c r="RK33" s="215"/>
      <c r="RL33" s="215"/>
      <c r="RM33" s="215"/>
      <c r="RN33" s="215"/>
      <c r="RO33" s="215"/>
      <c r="RP33" s="215"/>
      <c r="RQ33" s="215"/>
      <c r="RR33" s="215"/>
      <c r="RS33" s="215"/>
      <c r="RT33" s="215"/>
      <c r="RU33" s="215"/>
      <c r="RV33" s="215"/>
      <c r="RW33" s="215"/>
      <c r="RX33" s="215"/>
      <c r="RY33" s="215"/>
      <c r="RZ33" s="215"/>
      <c r="SA33" s="215"/>
      <c r="SB33" s="215"/>
      <c r="SC33" s="215"/>
      <c r="SD33" s="215"/>
      <c r="SE33" s="215"/>
      <c r="SF33" s="215"/>
      <c r="SG33" s="215"/>
      <c r="SH33" s="215"/>
      <c r="SI33" s="215"/>
      <c r="SJ33" s="215"/>
      <c r="SK33" s="215"/>
      <c r="SL33" s="215"/>
      <c r="SM33" s="215"/>
      <c r="SN33" s="215"/>
      <c r="SO33" s="215"/>
      <c r="SP33" s="215"/>
      <c r="SQ33" s="215"/>
      <c r="SR33" s="215"/>
      <c r="SS33" s="215"/>
      <c r="ST33" s="215"/>
      <c r="SU33" s="215"/>
      <c r="SV33" s="215"/>
      <c r="SW33" s="215"/>
      <c r="SX33" s="215"/>
      <c r="SY33" s="215"/>
      <c r="SZ33" s="215"/>
      <c r="TA33" s="215"/>
      <c r="TB33" s="215"/>
      <c r="TC33" s="215"/>
      <c r="TD33" s="215"/>
      <c r="TE33" s="215"/>
      <c r="TF33" s="215"/>
      <c r="TG33" s="215"/>
      <c r="TH33" s="215"/>
      <c r="TI33" s="215"/>
      <c r="TJ33" s="215"/>
      <c r="TK33" s="215"/>
      <c r="TL33" s="215"/>
      <c r="TM33" s="215"/>
      <c r="TN33" s="215"/>
      <c r="TO33" s="215"/>
      <c r="TP33" s="215"/>
      <c r="TQ33" s="215"/>
      <c r="TR33" s="215"/>
      <c r="TS33" s="215"/>
      <c r="TT33" s="215"/>
      <c r="TU33" s="215"/>
      <c r="TV33" s="215"/>
      <c r="TW33" s="215"/>
      <c r="TX33" s="215"/>
      <c r="TY33" s="215"/>
      <c r="TZ33" s="215"/>
      <c r="UA33" s="215"/>
      <c r="UB33" s="215"/>
      <c r="UC33" s="215"/>
      <c r="UD33" s="215"/>
      <c r="UE33" s="215"/>
      <c r="UF33" s="215"/>
      <c r="UG33" s="215"/>
      <c r="UH33" s="215"/>
      <c r="UI33" s="215"/>
      <c r="UJ33" s="215"/>
      <c r="UK33" s="215"/>
      <c r="UL33" s="215"/>
      <c r="UM33" s="215"/>
      <c r="UN33" s="215"/>
      <c r="UO33" s="215"/>
      <c r="UP33" s="215"/>
      <c r="UQ33" s="215"/>
      <c r="UR33" s="215"/>
      <c r="US33" s="215"/>
      <c r="UT33" s="215"/>
      <c r="UU33" s="215"/>
      <c r="UV33" s="215"/>
      <c r="UW33" s="215"/>
      <c r="UX33" s="215"/>
      <c r="UY33" s="215"/>
      <c r="UZ33" s="215"/>
      <c r="VA33" s="215"/>
      <c r="VB33" s="215"/>
      <c r="VC33" s="215"/>
      <c r="VD33" s="215"/>
      <c r="VE33" s="215"/>
      <c r="VF33" s="215"/>
      <c r="VG33" s="215"/>
      <c r="VH33" s="215"/>
      <c r="VI33" s="215"/>
      <c r="VJ33" s="215"/>
      <c r="VK33" s="215"/>
      <c r="VL33" s="215"/>
      <c r="VM33" s="215"/>
      <c r="VN33" s="215"/>
      <c r="VO33" s="215"/>
      <c r="VP33" s="215"/>
      <c r="VQ33" s="215"/>
      <c r="VR33" s="215"/>
      <c r="VS33" s="215"/>
      <c r="VT33" s="215"/>
      <c r="VU33" s="215"/>
      <c r="VV33" s="215"/>
      <c r="VW33" s="215"/>
      <c r="VX33" s="215"/>
      <c r="VY33" s="215"/>
      <c r="VZ33" s="215"/>
      <c r="WA33" s="215"/>
      <c r="WB33" s="215"/>
      <c r="WC33" s="215"/>
      <c r="WD33" s="215"/>
      <c r="WE33" s="215"/>
      <c r="WF33" s="215"/>
      <c r="WG33" s="215"/>
      <c r="WH33" s="215"/>
      <c r="WI33" s="215"/>
      <c r="WJ33" s="215"/>
      <c r="WK33" s="215"/>
      <c r="WL33" s="215"/>
      <c r="WM33" s="215"/>
      <c r="WN33" s="215"/>
      <c r="WO33" s="215"/>
      <c r="WP33" s="215"/>
      <c r="WQ33" s="215"/>
      <c r="WR33" s="215"/>
      <c r="WS33" s="215"/>
      <c r="WT33" s="215"/>
      <c r="WU33" s="215"/>
      <c r="WV33" s="215"/>
      <c r="WW33" s="215"/>
      <c r="WX33" s="215"/>
      <c r="WY33" s="215"/>
      <c r="WZ33" s="215"/>
      <c r="XA33" s="215"/>
      <c r="XB33" s="215"/>
      <c r="XC33" s="215"/>
      <c r="XD33" s="215"/>
      <c r="XE33" s="215"/>
      <c r="XF33" s="215"/>
      <c r="XG33" s="215"/>
      <c r="XH33" s="215"/>
      <c r="XI33" s="215"/>
      <c r="XJ33" s="215"/>
      <c r="XK33" s="215"/>
      <c r="XL33" s="215"/>
      <c r="XM33" s="215"/>
      <c r="XN33" s="215"/>
      <c r="XO33" s="215"/>
      <c r="XP33" s="215"/>
      <c r="XQ33" s="215"/>
      <c r="XR33" s="215"/>
      <c r="XS33" s="215"/>
      <c r="XT33" s="215"/>
      <c r="XU33" s="215"/>
      <c r="XV33" s="215"/>
      <c r="XW33" s="215"/>
      <c r="XX33" s="215"/>
      <c r="XY33" s="215"/>
      <c r="XZ33" s="215"/>
      <c r="YA33" s="215"/>
      <c r="YB33" s="215"/>
      <c r="YC33" s="215"/>
      <c r="YD33" s="215"/>
      <c r="YE33" s="215"/>
      <c r="YF33" s="215"/>
      <c r="YG33" s="215"/>
      <c r="YH33" s="215"/>
      <c r="YI33" s="215"/>
      <c r="YJ33" s="215"/>
      <c r="YK33" s="215"/>
      <c r="YL33" s="215"/>
      <c r="YM33" s="215"/>
      <c r="YN33" s="215"/>
      <c r="YO33" s="215"/>
      <c r="YP33" s="215"/>
      <c r="YQ33" s="215"/>
      <c r="YR33" s="215"/>
      <c r="YS33" s="215"/>
      <c r="YT33" s="215"/>
      <c r="YU33" s="215"/>
      <c r="YV33" s="215"/>
      <c r="YW33" s="215"/>
      <c r="YX33" s="215"/>
      <c r="YY33" s="215"/>
      <c r="YZ33" s="215"/>
      <c r="ZA33" s="215"/>
      <c r="ZB33" s="215"/>
      <c r="ZC33" s="215"/>
      <c r="ZD33" s="215"/>
      <c r="ZE33" s="215"/>
      <c r="ZF33" s="215"/>
      <c r="ZG33" s="215"/>
      <c r="ZH33" s="215"/>
      <c r="ZI33" s="215"/>
      <c r="ZJ33" s="215"/>
      <c r="ZK33" s="215"/>
      <c r="ZL33" s="215"/>
      <c r="ZM33" s="215"/>
      <c r="ZN33" s="215"/>
      <c r="ZO33" s="215"/>
      <c r="ZP33" s="215"/>
      <c r="ZQ33" s="215"/>
      <c r="ZR33" s="215"/>
      <c r="ZS33" s="215"/>
      <c r="ZT33" s="215"/>
      <c r="ZU33" s="215"/>
      <c r="ZV33" s="215"/>
      <c r="ZW33" s="215"/>
      <c r="ZX33" s="215"/>
      <c r="ZY33" s="215"/>
      <c r="ZZ33" s="215"/>
      <c r="AAA33" s="215"/>
      <c r="AAB33" s="215"/>
      <c r="AAC33" s="215"/>
      <c r="AAD33" s="215"/>
      <c r="AAE33" s="215"/>
      <c r="AAF33" s="215"/>
      <c r="AAG33" s="215"/>
      <c r="AAH33" s="215"/>
      <c r="AAI33" s="215"/>
      <c r="AAJ33" s="215"/>
      <c r="AAK33" s="215"/>
      <c r="AAL33" s="215"/>
      <c r="AAM33" s="215"/>
      <c r="AAN33" s="215"/>
      <c r="AAO33" s="215"/>
      <c r="AAP33" s="215"/>
      <c r="AAQ33" s="215"/>
      <c r="AAR33" s="215"/>
      <c r="AAS33" s="215"/>
      <c r="AAT33" s="215"/>
      <c r="AAU33" s="215"/>
      <c r="AAV33" s="215"/>
      <c r="AAW33" s="215"/>
      <c r="AAX33" s="215"/>
      <c r="AAY33" s="215"/>
      <c r="AAZ33" s="215"/>
      <c r="ABA33" s="215"/>
      <c r="ABB33" s="215"/>
      <c r="ABC33" s="215"/>
      <c r="ABD33" s="215"/>
      <c r="ABE33" s="215"/>
      <c r="ABF33" s="215"/>
      <c r="ABG33" s="215"/>
      <c r="ABH33" s="215"/>
      <c r="ABI33" s="215"/>
      <c r="ABJ33" s="215"/>
      <c r="ABK33" s="215"/>
      <c r="ABL33" s="215"/>
      <c r="ABM33" s="215"/>
      <c r="ABN33" s="215"/>
      <c r="ABO33" s="215"/>
      <c r="ABP33" s="215"/>
      <c r="ABQ33" s="215"/>
      <c r="ABR33" s="215"/>
      <c r="ABS33" s="215"/>
      <c r="ABT33" s="215"/>
      <c r="ABU33" s="215"/>
      <c r="ABV33" s="215"/>
      <c r="ABW33" s="215"/>
      <c r="ABX33" s="215"/>
      <c r="ABY33" s="215"/>
      <c r="ABZ33" s="215"/>
      <c r="ACA33" s="215"/>
      <c r="ACB33" s="215"/>
      <c r="ACC33" s="215"/>
      <c r="ACD33" s="215"/>
      <c r="ACE33" s="215"/>
      <c r="ACF33" s="215"/>
      <c r="ACG33" s="215"/>
      <c r="ACH33" s="215"/>
      <c r="ACI33" s="215"/>
      <c r="ACJ33" s="215"/>
      <c r="ACK33" s="215"/>
      <c r="ACL33" s="215"/>
      <c r="ACM33" s="215"/>
      <c r="ACN33" s="215"/>
      <c r="ACO33" s="215"/>
      <c r="ACP33" s="215"/>
      <c r="ACQ33" s="215"/>
      <c r="ACR33" s="215"/>
      <c r="ACS33" s="215"/>
      <c r="ACT33" s="215"/>
      <c r="ACU33" s="215"/>
      <c r="ACV33" s="215"/>
      <c r="ACW33" s="215"/>
      <c r="ACX33" s="215"/>
      <c r="ACY33" s="215"/>
      <c r="ACZ33" s="215"/>
      <c r="ADA33" s="215"/>
      <c r="ADB33" s="215"/>
      <c r="ADC33" s="215"/>
      <c r="ADD33" s="215"/>
      <c r="ADE33" s="215"/>
      <c r="ADF33" s="215"/>
      <c r="ADG33" s="215"/>
      <c r="ADH33" s="215"/>
      <c r="ADI33" s="215"/>
      <c r="ADJ33" s="215"/>
      <c r="ADK33" s="215"/>
      <c r="ADL33" s="215"/>
      <c r="ADM33" s="215"/>
      <c r="ADN33" s="215"/>
      <c r="ADO33" s="215"/>
      <c r="ADP33" s="215"/>
      <c r="ADQ33" s="215"/>
      <c r="ADR33" s="215"/>
      <c r="ADS33" s="215"/>
      <c r="ADT33" s="215"/>
      <c r="ADU33" s="215"/>
      <c r="ADV33" s="215"/>
      <c r="ADW33" s="215"/>
      <c r="ADX33" s="215"/>
      <c r="ADY33" s="215"/>
      <c r="ADZ33" s="215"/>
      <c r="AEA33" s="215"/>
      <c r="AEB33" s="215"/>
      <c r="AEC33" s="215"/>
      <c r="AED33" s="215"/>
      <c r="AEE33" s="215"/>
      <c r="AEF33" s="215"/>
      <c r="AEG33" s="215"/>
      <c r="AEH33" s="215"/>
      <c r="AEI33" s="215"/>
      <c r="AEJ33" s="215"/>
      <c r="AEK33" s="215"/>
      <c r="AEL33" s="215"/>
      <c r="AEM33" s="215"/>
      <c r="AEN33" s="215"/>
      <c r="AEO33" s="215"/>
      <c r="AEP33" s="215"/>
      <c r="AEQ33" s="215"/>
      <c r="AER33" s="215"/>
      <c r="AES33" s="215"/>
      <c r="AET33" s="215"/>
      <c r="AEU33" s="215"/>
      <c r="AEV33" s="215"/>
      <c r="AEW33" s="215"/>
      <c r="AEX33" s="215"/>
      <c r="AEY33" s="215"/>
      <c r="AEZ33" s="215"/>
      <c r="AFA33" s="215"/>
      <c r="AFB33" s="215"/>
      <c r="AFC33" s="215"/>
      <c r="AFD33" s="215"/>
      <c r="AFE33" s="215"/>
      <c r="AFF33" s="215"/>
      <c r="AFG33" s="215"/>
      <c r="AFH33" s="215"/>
      <c r="AFI33" s="215"/>
      <c r="AFJ33" s="215"/>
      <c r="AFK33" s="215"/>
      <c r="AFL33" s="215"/>
      <c r="AFM33" s="215"/>
      <c r="AFN33" s="215"/>
      <c r="AFO33" s="215"/>
      <c r="AFP33" s="215"/>
      <c r="AFQ33" s="215"/>
      <c r="AFR33" s="215"/>
      <c r="AFS33" s="215"/>
      <c r="AFT33" s="215"/>
      <c r="AFU33" s="215"/>
      <c r="AFV33" s="215"/>
      <c r="AFW33" s="215"/>
      <c r="AFX33" s="215"/>
      <c r="AFY33" s="215"/>
      <c r="AFZ33" s="215"/>
      <c r="AGA33" s="215"/>
      <c r="AGB33" s="215"/>
      <c r="AGC33" s="215"/>
      <c r="AGD33" s="215"/>
      <c r="AGE33" s="215"/>
      <c r="AGF33" s="215"/>
      <c r="AGG33" s="215"/>
      <c r="AGH33" s="215"/>
      <c r="AGI33" s="215"/>
      <c r="AGJ33" s="215"/>
      <c r="AGK33" s="215"/>
      <c r="AGL33" s="215"/>
      <c r="AGM33" s="215"/>
      <c r="AGN33" s="215"/>
      <c r="AGO33" s="215"/>
      <c r="AGP33" s="215"/>
      <c r="AGQ33" s="215"/>
      <c r="AGR33" s="215"/>
      <c r="AGS33" s="215"/>
      <c r="AGT33" s="215"/>
      <c r="AGU33" s="215"/>
      <c r="AGV33" s="215"/>
      <c r="AGW33" s="215"/>
      <c r="AGX33" s="215"/>
      <c r="AGY33" s="215"/>
      <c r="AGZ33" s="215"/>
      <c r="AHA33" s="215"/>
      <c r="AHB33" s="215"/>
      <c r="AHC33" s="215"/>
      <c r="AHD33" s="215"/>
      <c r="AHE33" s="215"/>
      <c r="AHF33" s="215"/>
      <c r="AHG33" s="215"/>
      <c r="AHH33" s="215"/>
      <c r="AHI33" s="215"/>
      <c r="AHJ33" s="215"/>
      <c r="AHK33" s="215"/>
      <c r="AHL33" s="215"/>
      <c r="AHM33" s="215"/>
      <c r="AHN33" s="215"/>
      <c r="AHO33" s="215"/>
      <c r="AHP33" s="215"/>
      <c r="AHQ33" s="215"/>
      <c r="AHR33" s="215"/>
      <c r="AHS33" s="215"/>
      <c r="AHT33" s="215"/>
      <c r="AHU33" s="215"/>
      <c r="AHV33" s="215"/>
      <c r="AHW33" s="215"/>
      <c r="AHX33" s="215"/>
      <c r="AHY33" s="215"/>
      <c r="AHZ33" s="215"/>
      <c r="AIA33" s="215"/>
      <c r="AIB33" s="215"/>
      <c r="AIC33" s="215"/>
      <c r="AID33" s="215"/>
      <c r="AIE33" s="215"/>
      <c r="AIF33" s="215"/>
      <c r="AIG33" s="215"/>
      <c r="AIH33" s="215"/>
      <c r="AII33" s="215"/>
      <c r="AIJ33" s="215"/>
      <c r="AIK33" s="215"/>
      <c r="AIL33" s="215"/>
      <c r="AIM33" s="215"/>
      <c r="AIN33" s="215"/>
      <c r="AIO33" s="215"/>
      <c r="AIP33" s="215"/>
      <c r="AIQ33" s="215"/>
      <c r="AIR33" s="215"/>
      <c r="AIS33" s="215"/>
      <c r="AIT33" s="215"/>
      <c r="AIU33" s="215"/>
      <c r="AIV33" s="215"/>
      <c r="AIW33" s="215"/>
      <c r="AIX33" s="215"/>
      <c r="AIY33" s="215"/>
      <c r="AIZ33" s="215"/>
      <c r="AJA33" s="215"/>
      <c r="AJB33" s="215"/>
      <c r="AJC33" s="215"/>
      <c r="AJD33" s="215"/>
      <c r="AJE33" s="215"/>
      <c r="AJF33" s="215"/>
      <c r="AJG33" s="215"/>
      <c r="AJH33" s="215"/>
      <c r="AJI33" s="215"/>
      <c r="AJJ33" s="215"/>
      <c r="AJK33" s="215"/>
      <c r="AJL33" s="215"/>
      <c r="AJM33" s="215"/>
      <c r="AJN33" s="215"/>
      <c r="AJO33" s="215"/>
      <c r="AJP33" s="215"/>
      <c r="AJQ33" s="215"/>
      <c r="AJR33" s="215"/>
      <c r="AJS33" s="215"/>
      <c r="AJT33" s="215"/>
      <c r="AJU33" s="215"/>
      <c r="AJV33" s="215"/>
      <c r="AJW33" s="215"/>
      <c r="AJX33" s="215"/>
      <c r="AJY33" s="215"/>
      <c r="AJZ33" s="215"/>
      <c r="AKA33" s="215"/>
      <c r="AKB33" s="215"/>
      <c r="AKC33" s="215"/>
      <c r="AKD33" s="215"/>
      <c r="AKE33" s="215"/>
      <c r="AKF33" s="215"/>
      <c r="AKG33" s="215"/>
      <c r="AKH33" s="215"/>
      <c r="AKI33" s="215"/>
      <c r="AKJ33" s="215"/>
      <c r="AKK33" s="215"/>
      <c r="AKL33" s="215"/>
      <c r="AKM33" s="215"/>
      <c r="AKN33" s="215"/>
      <c r="AKO33" s="215"/>
      <c r="AKP33" s="215"/>
    </row>
    <row r="34" spans="1:978" x14ac:dyDescent="0.25">
      <c r="A34" s="309">
        <v>16</v>
      </c>
      <c r="B34" s="309">
        <v>17</v>
      </c>
      <c r="C34" s="243" t="s">
        <v>51</v>
      </c>
      <c r="D34" s="243" t="s">
        <v>45</v>
      </c>
      <c r="E34" s="270">
        <v>2</v>
      </c>
      <c r="F34" s="19">
        <v>540931</v>
      </c>
      <c r="G34" s="20" t="s">
        <v>52</v>
      </c>
      <c r="H34" s="20" t="s">
        <v>53</v>
      </c>
      <c r="I34" s="243" t="s">
        <v>7</v>
      </c>
      <c r="J34" s="90">
        <v>45</v>
      </c>
      <c r="K34" s="270">
        <f>AVERAGE(J34:J35)</f>
        <v>45</v>
      </c>
      <c r="L34" s="286">
        <f>E34/K34</f>
        <v>4.4444444444444446E-2</v>
      </c>
      <c r="M34" s="243">
        <v>2</v>
      </c>
      <c r="N34" s="19">
        <v>23</v>
      </c>
      <c r="O34" s="19">
        <v>16</v>
      </c>
      <c r="P34" s="19">
        <v>8</v>
      </c>
      <c r="Q34" s="19">
        <v>10</v>
      </c>
      <c r="R34" s="19">
        <v>10</v>
      </c>
      <c r="S34" s="19">
        <v>39</v>
      </c>
      <c r="T34" s="19">
        <v>90</v>
      </c>
      <c r="U34" s="19">
        <v>146</v>
      </c>
      <c r="V34" s="19">
        <v>204</v>
      </c>
      <c r="W34" s="19">
        <v>229</v>
      </c>
      <c r="X34" s="19">
        <v>281</v>
      </c>
      <c r="Y34" s="19">
        <v>282</v>
      </c>
      <c r="Z34" s="19">
        <v>324</v>
      </c>
      <c r="AA34" s="19">
        <v>326</v>
      </c>
      <c r="AB34" s="19">
        <v>308</v>
      </c>
      <c r="AC34" s="19">
        <v>363</v>
      </c>
      <c r="AD34" s="19">
        <v>316</v>
      </c>
      <c r="AE34" s="19">
        <v>303</v>
      </c>
      <c r="AF34" s="19">
        <v>237</v>
      </c>
      <c r="AG34" s="19">
        <v>181</v>
      </c>
      <c r="AH34" s="19">
        <v>147</v>
      </c>
      <c r="AI34" s="19">
        <v>94</v>
      </c>
      <c r="AJ34" s="19">
        <v>67</v>
      </c>
      <c r="AK34" s="19">
        <v>41</v>
      </c>
      <c r="AL34" s="19">
        <v>3718</v>
      </c>
      <c r="AM34" s="270">
        <v>1600</v>
      </c>
      <c r="AN34" s="264">
        <f>$L$34*(1+0.15*(N36/$AM$34)^4)</f>
        <v>4.4444445383898593E-2</v>
      </c>
      <c r="AO34" s="264">
        <f t="shared" ref="AO34:BK34" si="21">$L$34*(1+0.15*(O36/$AM$34)^4)</f>
        <v>4.4444444511111111E-2</v>
      </c>
      <c r="AP34" s="264">
        <f t="shared" si="21"/>
        <v>4.4444444454616969E-2</v>
      </c>
      <c r="AQ34" s="264">
        <f t="shared" si="21"/>
        <v>4.4444444473498192E-2</v>
      </c>
      <c r="AR34" s="264">
        <f t="shared" si="21"/>
        <v>4.444444484180874E-2</v>
      </c>
      <c r="AS34" s="264">
        <f t="shared" si="21"/>
        <v>4.4444473332629061E-2</v>
      </c>
      <c r="AT34" s="264">
        <f t="shared" si="21"/>
        <v>4.4445094600044421E-2</v>
      </c>
      <c r="AU34" s="264">
        <f t="shared" si="21"/>
        <v>4.4447145492052885E-2</v>
      </c>
      <c r="AV34" s="264">
        <f t="shared" si="21"/>
        <v>4.4453018757270979E-2</v>
      </c>
      <c r="AW34" s="264">
        <f t="shared" si="21"/>
        <v>4.4452684190538196E-2</v>
      </c>
      <c r="AX34" s="264">
        <f t="shared" si="21"/>
        <v>4.4456218448611112E-2</v>
      </c>
      <c r="AY34" s="264">
        <f t="shared" si="21"/>
        <v>4.4456803382204861E-2</v>
      </c>
      <c r="AZ34" s="264">
        <f t="shared" si="21"/>
        <v>4.446310051111111E-2</v>
      </c>
      <c r="BA34" s="264">
        <f t="shared" si="21"/>
        <v>4.4461721018175936E-2</v>
      </c>
      <c r="BB34" s="264">
        <f t="shared" si="21"/>
        <v>4.4466333342882962E-2</v>
      </c>
      <c r="BC34" s="264">
        <f t="shared" si="21"/>
        <v>4.4474617632336087E-2</v>
      </c>
      <c r="BD34" s="264">
        <f t="shared" si="21"/>
        <v>4.4467498944704864E-2</v>
      </c>
      <c r="BE34" s="264">
        <f t="shared" si="21"/>
        <v>4.4468220282824378E-2</v>
      </c>
      <c r="BF34" s="264">
        <f t="shared" si="21"/>
        <v>4.4450347340538196E-2</v>
      </c>
      <c r="BG34" s="264">
        <f t="shared" si="21"/>
        <v>4.4447193403038203E-2</v>
      </c>
      <c r="BH34" s="264">
        <f t="shared" si="21"/>
        <v>4.44453142321245E-2</v>
      </c>
      <c r="BI34" s="264">
        <f t="shared" si="21"/>
        <v>4.4444641667116973E-2</v>
      </c>
      <c r="BJ34" s="264">
        <f t="shared" si="21"/>
        <v>4.4444508269152493E-2</v>
      </c>
      <c r="BK34" s="264">
        <f t="shared" si="21"/>
        <v>4.4444449408312645E-2</v>
      </c>
      <c r="BL34" s="243">
        <f>E34*(0.000001)*0.5</f>
        <v>9.9999999999999995E-7</v>
      </c>
      <c r="BM34" s="243">
        <v>1067.2</v>
      </c>
      <c r="BN34" s="243">
        <v>0.95</v>
      </c>
      <c r="BO34" s="243">
        <v>425.4</v>
      </c>
      <c r="BP34" s="243">
        <v>0.05</v>
      </c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3"/>
      <c r="CD34" s="243"/>
      <c r="CE34" s="243"/>
      <c r="CF34" s="243"/>
      <c r="CG34" s="243"/>
      <c r="CH34" s="243"/>
      <c r="CI34" s="243"/>
      <c r="CJ34" s="243"/>
      <c r="CK34" s="243"/>
      <c r="CL34" s="243"/>
      <c r="CM34" s="243"/>
      <c r="CN34" s="243"/>
      <c r="CO34" s="243"/>
      <c r="CP34" s="243"/>
      <c r="CQ34" s="243"/>
      <c r="CR34" s="243"/>
      <c r="CS34" s="243"/>
      <c r="CT34" s="243"/>
      <c r="CU34" s="243"/>
      <c r="CV34" s="243"/>
      <c r="CW34" s="243"/>
      <c r="CX34" s="243"/>
      <c r="CY34" s="243"/>
      <c r="CZ34" s="243"/>
      <c r="DA34" s="243"/>
      <c r="DB34" s="243"/>
      <c r="DC34" s="243"/>
      <c r="DD34" s="243"/>
      <c r="DE34" s="243"/>
      <c r="DF34" s="243"/>
      <c r="DG34" s="243"/>
      <c r="DH34" s="243"/>
      <c r="DI34" s="243"/>
      <c r="DJ34" s="243"/>
      <c r="DK34" s="243"/>
      <c r="DL34" s="243"/>
      <c r="DM34" s="243"/>
      <c r="DN34" s="243"/>
      <c r="DO34" s="243"/>
      <c r="DP34" s="243"/>
      <c r="DQ34" s="243"/>
      <c r="DR34" s="243"/>
      <c r="DS34" s="243"/>
      <c r="DT34" s="243"/>
      <c r="DU34" s="243"/>
      <c r="DV34" s="243"/>
      <c r="DW34" s="243"/>
      <c r="DX34" s="243"/>
      <c r="DY34" s="243"/>
      <c r="DZ34" s="243"/>
      <c r="EA34" s="243">
        <f>BM34*BN34+BO34*BP34+BQ34*BR34+BS34*BT34+BU34*BV34+BW34*BX34+BY34*BZ34+CA34*CB34+CC34*CD34+CE34*CF34+CG34*CH34+CI34*CJ34+CK34*CL34+CM34*CN34+CO34*CP34+CQ34*CR34+CS34*CT34+CU34*CV34+CW34*CX34+CY34*CZ34+DA34*DB34</f>
        <v>1035.1100000000001</v>
      </c>
      <c r="EB34" s="243">
        <f>(PI()+2*E34)*EA34</f>
        <v>7392.3339716573319</v>
      </c>
      <c r="EC34" s="243">
        <f>EB34/E34</f>
        <v>3696.1669858286659</v>
      </c>
      <c r="ED34" s="243">
        <f>PI()*EA34</f>
        <v>3251.8939716573313</v>
      </c>
      <c r="EE34" s="253">
        <f>SUM(BN34,BP34,BR34,BT34,BV34,BX34,BZ34,CB34,CD34)</f>
        <v>1</v>
      </c>
      <c r="EF34" s="238"/>
      <c r="EG34" s="238"/>
      <c r="EH34" s="238"/>
      <c r="EI34" s="238"/>
      <c r="EJ34" s="238"/>
      <c r="EK34" s="238"/>
      <c r="EL34" s="238"/>
      <c r="EM34" s="238"/>
      <c r="EN34" s="238"/>
      <c r="EO34" s="238"/>
      <c r="EP34" s="238"/>
      <c r="EQ34" s="238"/>
      <c r="ER34" s="238"/>
      <c r="ES34" s="238"/>
      <c r="ET34" s="238"/>
      <c r="EU34" s="238"/>
      <c r="EV34" s="238"/>
      <c r="EW34" s="238"/>
      <c r="EX34" s="238"/>
      <c r="EY34" s="238"/>
      <c r="EZ34" s="238"/>
      <c r="FA34" s="238"/>
      <c r="FB34" s="238"/>
      <c r="FC34" s="238"/>
      <c r="FD34" s="238"/>
      <c r="FE34" s="238"/>
      <c r="FF34" s="238"/>
      <c r="FG34" s="238"/>
      <c r="FH34" s="238"/>
      <c r="FI34" s="238"/>
      <c r="FJ34" s="238"/>
      <c r="FK34" s="238"/>
      <c r="FL34" s="238"/>
      <c r="FM34" s="238"/>
      <c r="FN34" s="238"/>
      <c r="FO34" s="238"/>
      <c r="FP34" s="238"/>
      <c r="FQ34" s="238"/>
      <c r="FR34" s="238"/>
      <c r="FS34" s="238"/>
      <c r="FT34" s="238"/>
      <c r="FU34" s="238"/>
      <c r="FV34" s="238"/>
      <c r="FW34" s="238"/>
      <c r="FX34" s="238"/>
      <c r="FY34" s="238"/>
      <c r="FZ34" s="238"/>
      <c r="GA34" s="238"/>
      <c r="GB34" s="238"/>
      <c r="GC34" s="238"/>
      <c r="GD34" s="238"/>
      <c r="GE34" s="238"/>
      <c r="GF34" s="238"/>
      <c r="GG34" s="238"/>
      <c r="GH34" s="238"/>
      <c r="GI34" s="238"/>
      <c r="GJ34" s="238"/>
      <c r="GK34" s="238"/>
      <c r="GL34" s="238"/>
      <c r="GM34" s="238"/>
      <c r="GN34" s="238"/>
      <c r="GO34" s="238"/>
      <c r="GP34" s="238"/>
      <c r="GQ34" s="238"/>
      <c r="GR34" s="238"/>
      <c r="GS34" s="238"/>
      <c r="GT34" s="238"/>
      <c r="GU34" s="238"/>
      <c r="GV34" s="238"/>
      <c r="GW34" s="238"/>
      <c r="GX34" s="238"/>
      <c r="GY34" s="238"/>
      <c r="GZ34" s="238"/>
      <c r="HA34" s="238"/>
      <c r="HB34" s="238"/>
      <c r="HC34" s="238"/>
      <c r="HD34" s="238"/>
      <c r="HE34" s="238"/>
      <c r="HF34" s="238"/>
      <c r="HG34" s="238"/>
      <c r="HH34" s="238"/>
      <c r="HI34" s="238"/>
      <c r="HJ34" s="238"/>
      <c r="HK34" s="238"/>
      <c r="HL34" s="238"/>
      <c r="HM34" s="238"/>
      <c r="HN34" s="238"/>
      <c r="HO34" s="238"/>
      <c r="HP34" s="238"/>
      <c r="HQ34" s="238"/>
      <c r="HR34" s="238"/>
      <c r="HS34" s="238"/>
      <c r="HT34" s="238"/>
      <c r="HU34" s="238"/>
      <c r="HV34" s="238"/>
      <c r="HW34" s="238"/>
      <c r="HX34" s="238"/>
      <c r="HY34" s="238"/>
      <c r="HZ34" s="238"/>
      <c r="IA34" s="238"/>
      <c r="IB34" s="238"/>
      <c r="IC34" s="238"/>
      <c r="ID34" s="238"/>
      <c r="IE34" s="238"/>
      <c r="IF34" s="238"/>
      <c r="IG34" s="238"/>
      <c r="IH34" s="238"/>
      <c r="II34" s="238"/>
      <c r="IJ34" s="238"/>
      <c r="IK34" s="238"/>
      <c r="IL34" s="238"/>
      <c r="IM34" s="238"/>
      <c r="IN34" s="238"/>
      <c r="IO34" s="238"/>
      <c r="IP34" s="238"/>
      <c r="IQ34" s="238"/>
      <c r="IR34" s="238"/>
      <c r="IS34" s="238"/>
      <c r="IT34" s="238"/>
      <c r="IU34" s="238"/>
      <c r="IV34" s="238"/>
      <c r="IW34" s="238"/>
      <c r="IX34" s="238"/>
      <c r="IY34" s="238"/>
      <c r="IZ34" s="238"/>
      <c r="JA34" s="238"/>
      <c r="JB34" s="238"/>
      <c r="JC34" s="238"/>
      <c r="JD34" s="238"/>
      <c r="JE34" s="238"/>
      <c r="JF34" s="238"/>
      <c r="JG34" s="238"/>
      <c r="JH34" s="238"/>
      <c r="JI34" s="238"/>
      <c r="JJ34" s="238"/>
      <c r="JK34" s="238"/>
      <c r="JL34" s="238"/>
      <c r="JM34" s="238"/>
      <c r="JN34" s="238"/>
      <c r="JO34" s="238"/>
      <c r="JP34" s="238"/>
      <c r="JQ34" s="238"/>
      <c r="JR34" s="238"/>
      <c r="JS34" s="238"/>
      <c r="JT34" s="238"/>
      <c r="JU34" s="238"/>
      <c r="JV34" s="238"/>
      <c r="JW34" s="238"/>
      <c r="JX34" s="238"/>
      <c r="JY34" s="238"/>
      <c r="JZ34" s="238"/>
      <c r="KA34" s="238"/>
      <c r="KB34" s="238"/>
      <c r="KC34" s="238"/>
      <c r="KD34" s="238"/>
      <c r="KE34" s="238"/>
      <c r="KF34" s="238"/>
      <c r="KG34" s="238"/>
      <c r="KH34" s="238"/>
      <c r="KI34" s="238"/>
      <c r="KJ34" s="238"/>
      <c r="KK34" s="238"/>
      <c r="KL34" s="238"/>
      <c r="KM34" s="238"/>
      <c r="KN34" s="238"/>
      <c r="KO34" s="238"/>
      <c r="KP34" s="238"/>
      <c r="KQ34" s="238"/>
      <c r="KR34" s="238"/>
      <c r="KS34" s="238"/>
      <c r="KT34" s="238"/>
      <c r="KU34" s="238"/>
      <c r="KV34" s="238"/>
      <c r="KW34" s="238"/>
      <c r="KX34" s="238"/>
      <c r="KY34" s="238"/>
      <c r="KZ34" s="238"/>
      <c r="LA34" s="238"/>
      <c r="LB34" s="238"/>
      <c r="LC34" s="238"/>
      <c r="LD34" s="238"/>
      <c r="LE34" s="238"/>
      <c r="LF34" s="238"/>
      <c r="LG34" s="238"/>
      <c r="LH34" s="238"/>
      <c r="LI34" s="238"/>
      <c r="LJ34" s="238"/>
      <c r="LK34" s="238"/>
      <c r="LL34" s="238"/>
      <c r="LM34" s="238"/>
      <c r="LN34" s="238"/>
      <c r="LO34" s="238"/>
      <c r="LP34" s="238"/>
      <c r="LQ34" s="238"/>
      <c r="LR34" s="238"/>
      <c r="LS34" s="238"/>
      <c r="LT34" s="238"/>
      <c r="LU34" s="238"/>
      <c r="LV34" s="238"/>
      <c r="LW34" s="238"/>
      <c r="LX34" s="238"/>
      <c r="LY34" s="238"/>
      <c r="LZ34" s="238"/>
      <c r="MA34" s="238"/>
      <c r="MB34" s="238"/>
      <c r="MC34" s="238"/>
      <c r="MD34" s="238"/>
      <c r="ME34" s="238"/>
      <c r="MF34" s="238"/>
      <c r="MG34" s="238"/>
      <c r="MH34" s="238"/>
      <c r="MI34" s="238"/>
      <c r="MJ34" s="238"/>
      <c r="MK34" s="238"/>
      <c r="ML34" s="238"/>
      <c r="MM34" s="238"/>
      <c r="MN34" s="238"/>
      <c r="MO34" s="238"/>
      <c r="MP34" s="238"/>
      <c r="MQ34" s="238"/>
      <c r="MR34" s="238"/>
      <c r="MS34" s="238"/>
      <c r="MT34" s="238"/>
      <c r="MU34" s="238"/>
      <c r="MV34" s="238"/>
      <c r="MW34" s="238"/>
      <c r="MX34" s="238"/>
      <c r="MY34" s="238"/>
      <c r="MZ34" s="238"/>
      <c r="NA34" s="238"/>
      <c r="NB34" s="238"/>
      <c r="NC34" s="238"/>
      <c r="ND34" s="238"/>
      <c r="NE34" s="238"/>
      <c r="NF34" s="238"/>
      <c r="NG34" s="238"/>
      <c r="NH34" s="238"/>
      <c r="NI34" s="238"/>
      <c r="NJ34" s="238"/>
      <c r="NK34" s="238"/>
      <c r="NL34" s="238"/>
      <c r="NM34" s="238"/>
      <c r="NN34" s="238"/>
      <c r="NO34" s="238"/>
      <c r="NP34" s="238"/>
      <c r="NQ34" s="238"/>
      <c r="NR34" s="238"/>
      <c r="NS34" s="238"/>
      <c r="NT34" s="238"/>
      <c r="NU34" s="238"/>
      <c r="NV34" s="238"/>
      <c r="NW34" s="238"/>
      <c r="NX34" s="238"/>
      <c r="NY34" s="238"/>
      <c r="NZ34" s="238"/>
      <c r="OA34" s="238"/>
      <c r="OB34" s="238"/>
      <c r="OC34" s="238"/>
      <c r="OD34" s="238"/>
      <c r="OE34" s="238"/>
      <c r="OF34" s="238"/>
      <c r="OG34" s="238"/>
      <c r="OH34" s="238"/>
      <c r="OI34" s="238"/>
      <c r="OJ34" s="238"/>
      <c r="OK34" s="238"/>
      <c r="OL34" s="238"/>
      <c r="OM34" s="238"/>
      <c r="ON34" s="238"/>
      <c r="OO34" s="238"/>
      <c r="OP34" s="238"/>
      <c r="OQ34" s="238"/>
      <c r="OR34" s="238"/>
      <c r="OS34" s="238"/>
      <c r="OT34" s="238"/>
      <c r="OU34" s="238"/>
      <c r="OV34" s="238"/>
      <c r="OW34" s="238"/>
      <c r="OX34" s="238"/>
      <c r="OY34" s="238"/>
      <c r="OZ34" s="238"/>
      <c r="PA34" s="238"/>
      <c r="PB34" s="238"/>
      <c r="PC34" s="238"/>
      <c r="PD34" s="238"/>
      <c r="PE34" s="238"/>
      <c r="PF34" s="238"/>
      <c r="PG34" s="238"/>
      <c r="PH34" s="238"/>
      <c r="PI34" s="238"/>
      <c r="PJ34" s="238"/>
      <c r="PK34" s="238"/>
      <c r="PL34" s="238"/>
      <c r="PM34" s="238"/>
      <c r="PN34" s="238"/>
      <c r="PO34" s="238"/>
      <c r="PP34" s="238"/>
      <c r="PQ34" s="238"/>
      <c r="PR34" s="238"/>
      <c r="PS34" s="238"/>
      <c r="PT34" s="238"/>
      <c r="PU34" s="238"/>
      <c r="PV34" s="238"/>
      <c r="PW34" s="238"/>
      <c r="PX34" s="238"/>
      <c r="PY34" s="238"/>
      <c r="PZ34" s="238"/>
      <c r="QA34" s="238"/>
      <c r="QB34" s="238"/>
      <c r="QC34" s="238"/>
      <c r="QD34" s="238"/>
      <c r="QE34" s="238"/>
      <c r="QF34" s="238"/>
      <c r="QG34" s="238"/>
      <c r="QH34" s="238"/>
      <c r="QI34" s="238"/>
      <c r="QJ34" s="238"/>
      <c r="QK34" s="238"/>
      <c r="QL34" s="238"/>
      <c r="QM34" s="238"/>
      <c r="QN34" s="238"/>
      <c r="QO34" s="238"/>
      <c r="QP34" s="238"/>
      <c r="QQ34" s="238"/>
      <c r="QR34" s="238"/>
      <c r="QS34" s="238"/>
      <c r="QT34" s="238"/>
      <c r="QU34" s="238"/>
      <c r="QV34" s="238"/>
      <c r="QW34" s="238"/>
      <c r="QX34" s="238"/>
      <c r="QY34" s="238"/>
      <c r="QZ34" s="238"/>
      <c r="RA34" s="238"/>
      <c r="RB34" s="238"/>
      <c r="RC34" s="238"/>
      <c r="RD34" s="238"/>
      <c r="RE34" s="238"/>
      <c r="RF34" s="238"/>
      <c r="RG34" s="238"/>
      <c r="RH34" s="238"/>
      <c r="RI34" s="238"/>
      <c r="RJ34" s="238"/>
      <c r="RK34" s="238"/>
      <c r="RL34" s="238"/>
      <c r="RM34" s="238"/>
      <c r="RN34" s="238"/>
      <c r="RO34" s="238"/>
      <c r="RP34" s="238"/>
      <c r="RQ34" s="238"/>
      <c r="RR34" s="238"/>
      <c r="RS34" s="238"/>
      <c r="RT34" s="238"/>
      <c r="RU34" s="238"/>
      <c r="RV34" s="238"/>
      <c r="RW34" s="238"/>
      <c r="RX34" s="238"/>
      <c r="RY34" s="238"/>
      <c r="RZ34" s="238"/>
      <c r="SA34" s="238"/>
      <c r="SB34" s="238"/>
      <c r="SC34" s="238"/>
      <c r="SD34" s="238"/>
      <c r="SE34" s="238"/>
      <c r="SF34" s="238"/>
      <c r="SG34" s="238"/>
      <c r="SH34" s="238"/>
      <c r="SI34" s="238"/>
      <c r="SJ34" s="238"/>
      <c r="SK34" s="238"/>
      <c r="SL34" s="238"/>
      <c r="SM34" s="238"/>
      <c r="SN34" s="238"/>
      <c r="SO34" s="238"/>
      <c r="SP34" s="238"/>
      <c r="SQ34" s="238"/>
      <c r="SR34" s="238"/>
      <c r="SS34" s="238"/>
      <c r="ST34" s="238"/>
      <c r="SU34" s="238"/>
      <c r="SV34" s="238"/>
      <c r="SW34" s="238"/>
      <c r="SX34" s="238"/>
      <c r="SY34" s="238"/>
      <c r="SZ34" s="238"/>
      <c r="TA34" s="238"/>
      <c r="TB34" s="238"/>
      <c r="TC34" s="238"/>
      <c r="TD34" s="238"/>
      <c r="TE34" s="238"/>
      <c r="TF34" s="238"/>
      <c r="TG34" s="238"/>
      <c r="TH34" s="238"/>
      <c r="TI34" s="238"/>
      <c r="TJ34" s="238"/>
      <c r="TK34" s="238"/>
      <c r="TL34" s="238"/>
      <c r="TM34" s="238"/>
      <c r="TN34" s="238"/>
      <c r="TO34" s="238"/>
      <c r="TP34" s="238"/>
      <c r="TQ34" s="238"/>
      <c r="TR34" s="238"/>
      <c r="TS34" s="238"/>
      <c r="TT34" s="238"/>
      <c r="TU34" s="238"/>
      <c r="TV34" s="238"/>
      <c r="TW34" s="238"/>
      <c r="TX34" s="238"/>
      <c r="TY34" s="238"/>
      <c r="TZ34" s="238"/>
      <c r="UA34" s="238"/>
      <c r="UB34" s="238"/>
      <c r="UC34" s="238"/>
      <c r="UD34" s="238"/>
      <c r="UE34" s="238"/>
      <c r="UF34" s="238"/>
      <c r="UG34" s="238"/>
      <c r="UH34" s="238"/>
      <c r="UI34" s="238"/>
      <c r="UJ34" s="238"/>
      <c r="UK34" s="238"/>
      <c r="UL34" s="238"/>
      <c r="UM34" s="238"/>
      <c r="UN34" s="238"/>
      <c r="UO34" s="238"/>
      <c r="UP34" s="238"/>
      <c r="UQ34" s="238"/>
      <c r="UR34" s="238"/>
      <c r="US34" s="238"/>
      <c r="UT34" s="238"/>
      <c r="UU34" s="238"/>
      <c r="UV34" s="238"/>
      <c r="UW34" s="238"/>
      <c r="UX34" s="238"/>
      <c r="UY34" s="238"/>
      <c r="UZ34" s="238"/>
      <c r="VA34" s="238"/>
      <c r="VB34" s="238"/>
      <c r="VC34" s="238"/>
      <c r="VD34" s="238"/>
      <c r="VE34" s="238"/>
      <c r="VF34" s="238"/>
      <c r="VG34" s="238"/>
      <c r="VH34" s="238"/>
      <c r="VI34" s="238"/>
      <c r="VJ34" s="238"/>
      <c r="VK34" s="238"/>
      <c r="VL34" s="238"/>
      <c r="VM34" s="238"/>
      <c r="VN34" s="238"/>
      <c r="VO34" s="238"/>
      <c r="VP34" s="238"/>
      <c r="VQ34" s="238"/>
      <c r="VR34" s="238"/>
      <c r="VS34" s="238"/>
      <c r="VT34" s="238"/>
      <c r="VU34" s="238"/>
      <c r="VV34" s="238"/>
      <c r="VW34" s="238"/>
      <c r="VX34" s="238"/>
      <c r="VY34" s="238"/>
      <c r="VZ34" s="238"/>
      <c r="WA34" s="238"/>
      <c r="WB34" s="238"/>
      <c r="WC34" s="238"/>
      <c r="WD34" s="238"/>
      <c r="WE34" s="238"/>
      <c r="WF34" s="238"/>
      <c r="WG34" s="238"/>
      <c r="WH34" s="238"/>
      <c r="WI34" s="238"/>
      <c r="WJ34" s="238"/>
      <c r="WK34" s="238"/>
      <c r="WL34" s="238"/>
      <c r="WM34" s="238"/>
      <c r="WN34" s="238"/>
      <c r="WO34" s="238"/>
      <c r="WP34" s="238"/>
      <c r="WQ34" s="238"/>
      <c r="WR34" s="238"/>
      <c r="WS34" s="238"/>
      <c r="WT34" s="238"/>
      <c r="WU34" s="238"/>
      <c r="WV34" s="238"/>
      <c r="WW34" s="238"/>
      <c r="WX34" s="238"/>
      <c r="WY34" s="238"/>
      <c r="WZ34" s="238"/>
      <c r="XA34" s="238"/>
      <c r="XB34" s="238"/>
      <c r="XC34" s="238"/>
      <c r="XD34" s="238"/>
      <c r="XE34" s="238"/>
      <c r="XF34" s="238"/>
      <c r="XG34" s="238"/>
      <c r="XH34" s="238"/>
      <c r="XI34" s="238"/>
      <c r="XJ34" s="238"/>
      <c r="XK34" s="238"/>
      <c r="XL34" s="238"/>
      <c r="XM34" s="238"/>
      <c r="XN34" s="238"/>
      <c r="XO34" s="238"/>
      <c r="XP34" s="238"/>
      <c r="XQ34" s="238"/>
      <c r="XR34" s="238"/>
      <c r="XS34" s="238"/>
      <c r="XT34" s="238"/>
      <c r="XU34" s="238"/>
      <c r="XV34" s="238"/>
      <c r="XW34" s="238"/>
      <c r="XX34" s="238"/>
      <c r="XY34" s="238"/>
      <c r="XZ34" s="238"/>
      <c r="YA34" s="238"/>
      <c r="YB34" s="238"/>
      <c r="YC34" s="238"/>
      <c r="YD34" s="238"/>
      <c r="YE34" s="238"/>
      <c r="YF34" s="238"/>
      <c r="YG34" s="238"/>
      <c r="YH34" s="238"/>
      <c r="YI34" s="238"/>
      <c r="YJ34" s="238"/>
      <c r="YK34" s="238"/>
      <c r="YL34" s="238"/>
      <c r="YM34" s="238"/>
      <c r="YN34" s="238"/>
      <c r="YO34" s="238"/>
      <c r="YP34" s="238"/>
      <c r="YQ34" s="238"/>
      <c r="YR34" s="238"/>
      <c r="YS34" s="238"/>
      <c r="YT34" s="238"/>
      <c r="YU34" s="238"/>
      <c r="YV34" s="238"/>
      <c r="YW34" s="238"/>
      <c r="YX34" s="238"/>
      <c r="YY34" s="238"/>
      <c r="YZ34" s="238"/>
      <c r="ZA34" s="238"/>
      <c r="ZB34" s="238"/>
      <c r="ZC34" s="238"/>
      <c r="ZD34" s="238"/>
      <c r="ZE34" s="238"/>
      <c r="ZF34" s="238"/>
      <c r="ZG34" s="238"/>
      <c r="ZH34" s="238"/>
      <c r="ZI34" s="238"/>
      <c r="ZJ34" s="238"/>
      <c r="ZK34" s="238"/>
      <c r="ZL34" s="238"/>
      <c r="ZM34" s="238"/>
      <c r="ZN34" s="238"/>
      <c r="ZO34" s="238"/>
      <c r="ZP34" s="238"/>
      <c r="ZQ34" s="238"/>
      <c r="ZR34" s="238"/>
      <c r="ZS34" s="238"/>
      <c r="ZT34" s="238"/>
      <c r="ZU34" s="238"/>
      <c r="ZV34" s="238"/>
      <c r="ZW34" s="238"/>
      <c r="ZX34" s="238"/>
      <c r="ZY34" s="238"/>
      <c r="ZZ34" s="238"/>
      <c r="AAA34" s="238"/>
      <c r="AAB34" s="238"/>
      <c r="AAC34" s="238"/>
      <c r="AAD34" s="238"/>
      <c r="AAE34" s="238"/>
      <c r="AAF34" s="238"/>
      <c r="AAG34" s="238"/>
      <c r="AAH34" s="238"/>
      <c r="AAI34" s="238"/>
      <c r="AAJ34" s="238"/>
      <c r="AAK34" s="238"/>
      <c r="AAL34" s="238"/>
      <c r="AAM34" s="238"/>
      <c r="AAN34" s="238"/>
      <c r="AAO34" s="238"/>
      <c r="AAP34" s="238"/>
      <c r="AAQ34" s="238"/>
      <c r="AAR34" s="238"/>
      <c r="AAS34" s="238"/>
      <c r="AAT34" s="238"/>
      <c r="AAU34" s="238"/>
      <c r="AAV34" s="238"/>
      <c r="AAW34" s="238"/>
      <c r="AAX34" s="238"/>
      <c r="AAY34" s="238"/>
      <c r="AAZ34" s="238"/>
      <c r="ABA34" s="238"/>
      <c r="ABB34" s="238"/>
      <c r="ABC34" s="238"/>
      <c r="ABD34" s="238"/>
      <c r="ABE34" s="238"/>
      <c r="ABF34" s="238"/>
      <c r="ABG34" s="238"/>
      <c r="ABH34" s="238"/>
      <c r="ABI34" s="238"/>
      <c r="ABJ34" s="238"/>
      <c r="ABK34" s="238"/>
      <c r="ABL34" s="238"/>
      <c r="ABM34" s="238"/>
      <c r="ABN34" s="238"/>
      <c r="ABO34" s="238"/>
      <c r="ABP34" s="238"/>
      <c r="ABQ34" s="238"/>
      <c r="ABR34" s="238"/>
      <c r="ABS34" s="238"/>
      <c r="ABT34" s="238"/>
      <c r="ABU34" s="238"/>
      <c r="ABV34" s="238"/>
      <c r="ABW34" s="238"/>
      <c r="ABX34" s="238"/>
      <c r="ABY34" s="238"/>
      <c r="ABZ34" s="238"/>
      <c r="ACA34" s="238"/>
      <c r="ACB34" s="238"/>
      <c r="ACC34" s="238"/>
      <c r="ACD34" s="238"/>
      <c r="ACE34" s="238"/>
      <c r="ACF34" s="238"/>
      <c r="ACG34" s="238"/>
      <c r="ACH34" s="238"/>
      <c r="ACI34" s="238"/>
      <c r="ACJ34" s="238"/>
      <c r="ACK34" s="238"/>
      <c r="ACL34" s="238"/>
      <c r="ACM34" s="238"/>
      <c r="ACN34" s="238"/>
      <c r="ACO34" s="238"/>
      <c r="ACP34" s="238"/>
      <c r="ACQ34" s="238"/>
      <c r="ACR34" s="238"/>
      <c r="ACS34" s="238"/>
      <c r="ACT34" s="238"/>
      <c r="ACU34" s="238"/>
      <c r="ACV34" s="238"/>
      <c r="ACW34" s="238"/>
      <c r="ACX34" s="238"/>
      <c r="ACY34" s="238"/>
      <c r="ACZ34" s="238"/>
      <c r="ADA34" s="238"/>
      <c r="ADB34" s="238"/>
      <c r="ADC34" s="238"/>
      <c r="ADD34" s="238"/>
      <c r="ADE34" s="238"/>
      <c r="ADF34" s="238"/>
      <c r="ADG34" s="238"/>
      <c r="ADH34" s="238"/>
      <c r="ADI34" s="238"/>
      <c r="ADJ34" s="238"/>
      <c r="ADK34" s="238"/>
      <c r="ADL34" s="238"/>
      <c r="ADM34" s="238"/>
      <c r="ADN34" s="238"/>
      <c r="ADO34" s="238"/>
      <c r="ADP34" s="238"/>
      <c r="ADQ34" s="238"/>
      <c r="ADR34" s="238"/>
      <c r="ADS34" s="238"/>
      <c r="ADT34" s="238"/>
      <c r="ADU34" s="238"/>
      <c r="ADV34" s="238"/>
      <c r="ADW34" s="238"/>
      <c r="ADX34" s="238"/>
      <c r="ADY34" s="238"/>
      <c r="ADZ34" s="238"/>
      <c r="AEA34" s="238"/>
      <c r="AEB34" s="238"/>
      <c r="AEC34" s="238"/>
      <c r="AED34" s="238"/>
      <c r="AEE34" s="238"/>
      <c r="AEF34" s="238"/>
      <c r="AEG34" s="238"/>
      <c r="AEH34" s="238"/>
      <c r="AEI34" s="238"/>
      <c r="AEJ34" s="238"/>
      <c r="AEK34" s="238"/>
      <c r="AEL34" s="238"/>
      <c r="AEM34" s="238"/>
      <c r="AEN34" s="238"/>
      <c r="AEO34" s="238"/>
      <c r="AEP34" s="238"/>
      <c r="AEQ34" s="238"/>
      <c r="AER34" s="238"/>
      <c r="AES34" s="238"/>
      <c r="AET34" s="238"/>
      <c r="AEU34" s="238"/>
      <c r="AEV34" s="238"/>
      <c r="AEW34" s="238"/>
      <c r="AEX34" s="238"/>
      <c r="AEY34" s="238"/>
      <c r="AEZ34" s="238"/>
      <c r="AFA34" s="238"/>
      <c r="AFB34" s="238"/>
      <c r="AFC34" s="238"/>
      <c r="AFD34" s="238"/>
      <c r="AFE34" s="238"/>
      <c r="AFF34" s="238"/>
      <c r="AFG34" s="238"/>
      <c r="AFH34" s="238"/>
      <c r="AFI34" s="238"/>
      <c r="AFJ34" s="238"/>
      <c r="AFK34" s="238"/>
      <c r="AFL34" s="238"/>
      <c r="AFM34" s="238"/>
      <c r="AFN34" s="238"/>
      <c r="AFO34" s="238"/>
      <c r="AFP34" s="238"/>
      <c r="AFQ34" s="238"/>
      <c r="AFR34" s="238"/>
      <c r="AFS34" s="238"/>
      <c r="AFT34" s="238"/>
      <c r="AFU34" s="238"/>
      <c r="AFV34" s="238"/>
      <c r="AFW34" s="238"/>
      <c r="AFX34" s="238"/>
      <c r="AFY34" s="238"/>
      <c r="AFZ34" s="238"/>
      <c r="AGA34" s="238"/>
      <c r="AGB34" s="238"/>
      <c r="AGC34" s="238"/>
      <c r="AGD34" s="238"/>
      <c r="AGE34" s="238"/>
      <c r="AGF34" s="238"/>
      <c r="AGG34" s="238"/>
      <c r="AGH34" s="238"/>
      <c r="AGI34" s="238"/>
      <c r="AGJ34" s="238"/>
      <c r="AGK34" s="238"/>
      <c r="AGL34" s="238"/>
      <c r="AGM34" s="238"/>
      <c r="AGN34" s="238"/>
      <c r="AGO34" s="238"/>
      <c r="AGP34" s="238"/>
      <c r="AGQ34" s="238"/>
      <c r="AGR34" s="238"/>
      <c r="AGS34" s="238"/>
      <c r="AGT34" s="238"/>
      <c r="AGU34" s="238"/>
      <c r="AGV34" s="238"/>
      <c r="AGW34" s="238"/>
      <c r="AGX34" s="238"/>
      <c r="AGY34" s="238"/>
      <c r="AGZ34" s="238"/>
      <c r="AHA34" s="238"/>
      <c r="AHB34" s="238"/>
      <c r="AHC34" s="238"/>
      <c r="AHD34" s="238"/>
      <c r="AHE34" s="238"/>
      <c r="AHF34" s="238"/>
      <c r="AHG34" s="238"/>
      <c r="AHH34" s="238"/>
      <c r="AHI34" s="238"/>
      <c r="AHJ34" s="238"/>
      <c r="AHK34" s="238"/>
      <c r="AHL34" s="238"/>
      <c r="AHM34" s="238"/>
      <c r="AHN34" s="238"/>
      <c r="AHO34" s="238"/>
      <c r="AHP34" s="238"/>
      <c r="AHQ34" s="238"/>
      <c r="AHR34" s="238"/>
      <c r="AHS34" s="238"/>
      <c r="AHT34" s="238"/>
      <c r="AHU34" s="238"/>
      <c r="AHV34" s="238"/>
      <c r="AHW34" s="238"/>
      <c r="AHX34" s="238"/>
      <c r="AHY34" s="238"/>
      <c r="AHZ34" s="238"/>
      <c r="AIA34" s="238"/>
      <c r="AIB34" s="238"/>
      <c r="AIC34" s="238"/>
      <c r="AID34" s="238"/>
      <c r="AIE34" s="238"/>
      <c r="AIF34" s="238"/>
      <c r="AIG34" s="238"/>
      <c r="AIH34" s="238"/>
      <c r="AII34" s="238"/>
      <c r="AIJ34" s="238"/>
      <c r="AIK34" s="238"/>
      <c r="AIL34" s="238"/>
      <c r="AIM34" s="238"/>
      <c r="AIN34" s="238"/>
      <c r="AIO34" s="238"/>
      <c r="AIP34" s="238"/>
      <c r="AIQ34" s="238"/>
      <c r="AIR34" s="238"/>
      <c r="AIS34" s="238"/>
      <c r="AIT34" s="238"/>
      <c r="AIU34" s="238"/>
      <c r="AIV34" s="238"/>
      <c r="AIW34" s="238"/>
      <c r="AIX34" s="238"/>
      <c r="AIY34" s="238"/>
      <c r="AIZ34" s="238"/>
      <c r="AJA34" s="238"/>
      <c r="AJB34" s="238"/>
      <c r="AJC34" s="238"/>
      <c r="AJD34" s="238"/>
      <c r="AJE34" s="238"/>
      <c r="AJF34" s="238"/>
      <c r="AJG34" s="238"/>
      <c r="AJH34" s="238"/>
      <c r="AJI34" s="238"/>
      <c r="AJJ34" s="238"/>
      <c r="AJK34" s="238"/>
      <c r="AJL34" s="238"/>
      <c r="AJM34" s="238"/>
      <c r="AJN34" s="238"/>
      <c r="AJO34" s="238"/>
      <c r="AJP34" s="238"/>
      <c r="AJQ34" s="238"/>
      <c r="AJR34" s="238"/>
      <c r="AJS34" s="238"/>
      <c r="AJT34" s="238"/>
      <c r="AJU34" s="238"/>
      <c r="AJV34" s="238"/>
      <c r="AJW34" s="238"/>
      <c r="AJX34" s="238"/>
      <c r="AJY34" s="238"/>
      <c r="AJZ34" s="238"/>
      <c r="AKA34" s="238"/>
      <c r="AKB34" s="238"/>
      <c r="AKC34" s="238"/>
      <c r="AKD34" s="238"/>
      <c r="AKE34" s="238"/>
      <c r="AKF34" s="238"/>
      <c r="AKG34" s="238"/>
      <c r="AKH34" s="238"/>
      <c r="AKI34" s="238"/>
      <c r="AKJ34" s="238"/>
      <c r="AKK34" s="238"/>
      <c r="AKL34" s="238"/>
      <c r="AKM34" s="238"/>
      <c r="AKN34" s="238"/>
      <c r="AKO34" s="238"/>
      <c r="AKP34" s="238"/>
    </row>
    <row r="35" spans="1:978" x14ac:dyDescent="0.25">
      <c r="A35" s="310"/>
      <c r="B35" s="310"/>
      <c r="C35" s="244"/>
      <c r="D35" s="244"/>
      <c r="E35" s="293"/>
      <c r="F35" s="6">
        <v>540921</v>
      </c>
      <c r="G35" s="23" t="s">
        <v>53</v>
      </c>
      <c r="H35" s="23" t="s">
        <v>53</v>
      </c>
      <c r="I35" s="245"/>
      <c r="J35" s="92">
        <v>45</v>
      </c>
      <c r="K35" s="271"/>
      <c r="L35" s="288"/>
      <c r="M35" s="245"/>
      <c r="N35" s="6">
        <v>39</v>
      </c>
      <c r="O35" s="6">
        <v>15</v>
      </c>
      <c r="P35" s="6">
        <v>11</v>
      </c>
      <c r="Q35" s="6">
        <v>16</v>
      </c>
      <c r="R35" s="6">
        <v>40</v>
      </c>
      <c r="S35" s="6">
        <v>107</v>
      </c>
      <c r="T35" s="6">
        <v>227</v>
      </c>
      <c r="U35" s="6">
        <v>308</v>
      </c>
      <c r="V35" s="6">
        <v>402</v>
      </c>
      <c r="W35" s="6">
        <v>371</v>
      </c>
      <c r="X35" s="6">
        <v>374</v>
      </c>
      <c r="Y35" s="6">
        <v>381</v>
      </c>
      <c r="Z35" s="6">
        <v>411</v>
      </c>
      <c r="AA35" s="6">
        <v>396</v>
      </c>
      <c r="AB35" s="6">
        <v>457</v>
      </c>
      <c r="AC35" s="6">
        <v>467</v>
      </c>
      <c r="AD35" s="6">
        <v>459</v>
      </c>
      <c r="AE35" s="6">
        <v>478</v>
      </c>
      <c r="AF35" s="6">
        <v>315</v>
      </c>
      <c r="AG35" s="6">
        <v>274</v>
      </c>
      <c r="AH35" s="6">
        <v>195</v>
      </c>
      <c r="AI35" s="6">
        <v>142</v>
      </c>
      <c r="AJ35" s="6">
        <v>110</v>
      </c>
      <c r="AK35" s="6">
        <v>53</v>
      </c>
      <c r="AL35" s="6">
        <v>5749</v>
      </c>
      <c r="AM35" s="293"/>
      <c r="AN35" s="265"/>
      <c r="AO35" s="265"/>
      <c r="AP35" s="265"/>
      <c r="AQ35" s="265"/>
      <c r="AR35" s="265"/>
      <c r="AS35" s="265"/>
      <c r="AT35" s="265"/>
      <c r="AU35" s="265"/>
      <c r="AV35" s="265"/>
      <c r="AW35" s="265"/>
      <c r="AX35" s="265"/>
      <c r="AY35" s="265"/>
      <c r="AZ35" s="265"/>
      <c r="BA35" s="265"/>
      <c r="BB35" s="265"/>
      <c r="BC35" s="265"/>
      <c r="BD35" s="265"/>
      <c r="BE35" s="265"/>
      <c r="BF35" s="265"/>
      <c r="BG35" s="265"/>
      <c r="BH35" s="265"/>
      <c r="BI35" s="265"/>
      <c r="BJ35" s="265"/>
      <c r="BK35" s="265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244"/>
      <c r="CN35" s="244"/>
      <c r="CO35" s="244"/>
      <c r="CP35" s="244"/>
      <c r="CQ35" s="244"/>
      <c r="CR35" s="244"/>
      <c r="CS35" s="244"/>
      <c r="CT35" s="244"/>
      <c r="CU35" s="244"/>
      <c r="CV35" s="244"/>
      <c r="CW35" s="244"/>
      <c r="CX35" s="244"/>
      <c r="CY35" s="244"/>
      <c r="CZ35" s="244"/>
      <c r="DA35" s="244"/>
      <c r="DB35" s="244"/>
      <c r="DC35" s="244"/>
      <c r="DD35" s="244"/>
      <c r="DE35" s="244"/>
      <c r="DF35" s="244"/>
      <c r="DG35" s="244"/>
      <c r="DH35" s="244"/>
      <c r="DI35" s="244"/>
      <c r="DJ35" s="244"/>
      <c r="DK35" s="244"/>
      <c r="DL35" s="244"/>
      <c r="DM35" s="244"/>
      <c r="DN35" s="244"/>
      <c r="DO35" s="244"/>
      <c r="DP35" s="244"/>
      <c r="DQ35" s="244"/>
      <c r="DR35" s="244"/>
      <c r="DS35" s="244"/>
      <c r="DT35" s="244"/>
      <c r="DU35" s="244"/>
      <c r="DV35" s="244"/>
      <c r="DW35" s="244"/>
      <c r="DX35" s="244"/>
      <c r="DY35" s="244"/>
      <c r="DZ35" s="244"/>
      <c r="EA35" s="244"/>
      <c r="EB35" s="244"/>
      <c r="EC35" s="244"/>
      <c r="ED35" s="244"/>
      <c r="EE35" s="253"/>
      <c r="EF35" s="238"/>
      <c r="EG35" s="238"/>
      <c r="EH35" s="238"/>
      <c r="EI35" s="238"/>
      <c r="EJ35" s="238"/>
      <c r="EK35" s="238"/>
      <c r="EL35" s="238"/>
      <c r="EM35" s="238"/>
      <c r="EN35" s="238"/>
      <c r="EO35" s="238"/>
      <c r="EP35" s="238"/>
      <c r="EQ35" s="238"/>
      <c r="ER35" s="238"/>
      <c r="ES35" s="238"/>
      <c r="ET35" s="238"/>
      <c r="EU35" s="238"/>
      <c r="EV35" s="238"/>
      <c r="EW35" s="238"/>
      <c r="EX35" s="238"/>
      <c r="EY35" s="238"/>
      <c r="EZ35" s="238"/>
      <c r="FA35" s="238"/>
      <c r="FB35" s="238"/>
      <c r="FC35" s="238"/>
      <c r="FD35" s="238"/>
      <c r="FE35" s="238"/>
      <c r="FF35" s="238"/>
      <c r="FG35" s="238"/>
      <c r="FH35" s="238"/>
      <c r="FI35" s="238"/>
      <c r="FJ35" s="238"/>
      <c r="FK35" s="238"/>
      <c r="FL35" s="238"/>
      <c r="FM35" s="238"/>
      <c r="FN35" s="238"/>
      <c r="FO35" s="238"/>
      <c r="FP35" s="238"/>
      <c r="FQ35" s="238"/>
      <c r="FR35" s="238"/>
      <c r="FS35" s="238"/>
      <c r="FT35" s="238"/>
      <c r="FU35" s="238"/>
      <c r="FV35" s="238"/>
      <c r="FW35" s="238"/>
      <c r="FX35" s="238"/>
      <c r="FY35" s="238"/>
      <c r="FZ35" s="238"/>
      <c r="GA35" s="238"/>
      <c r="GB35" s="238"/>
      <c r="GC35" s="238"/>
      <c r="GD35" s="238"/>
      <c r="GE35" s="238"/>
      <c r="GF35" s="238"/>
      <c r="GG35" s="238"/>
      <c r="GH35" s="238"/>
      <c r="GI35" s="238"/>
      <c r="GJ35" s="238"/>
      <c r="GK35" s="238"/>
      <c r="GL35" s="238"/>
      <c r="GM35" s="238"/>
      <c r="GN35" s="238"/>
      <c r="GO35" s="238"/>
      <c r="GP35" s="238"/>
      <c r="GQ35" s="238"/>
      <c r="GR35" s="238"/>
      <c r="GS35" s="238"/>
      <c r="GT35" s="238"/>
      <c r="GU35" s="238"/>
      <c r="GV35" s="238"/>
      <c r="GW35" s="238"/>
      <c r="GX35" s="238"/>
      <c r="GY35" s="238"/>
      <c r="GZ35" s="238"/>
      <c r="HA35" s="238"/>
      <c r="HB35" s="238"/>
      <c r="HC35" s="238"/>
      <c r="HD35" s="238"/>
      <c r="HE35" s="238"/>
      <c r="HF35" s="238"/>
      <c r="HG35" s="238"/>
      <c r="HH35" s="238"/>
      <c r="HI35" s="238"/>
      <c r="HJ35" s="238"/>
      <c r="HK35" s="238"/>
      <c r="HL35" s="238"/>
      <c r="HM35" s="238"/>
      <c r="HN35" s="238"/>
      <c r="HO35" s="238"/>
      <c r="HP35" s="238"/>
      <c r="HQ35" s="238"/>
      <c r="HR35" s="238"/>
      <c r="HS35" s="238"/>
      <c r="HT35" s="238"/>
      <c r="HU35" s="238"/>
      <c r="HV35" s="238"/>
      <c r="HW35" s="238"/>
      <c r="HX35" s="238"/>
      <c r="HY35" s="238"/>
      <c r="HZ35" s="238"/>
      <c r="IA35" s="238"/>
      <c r="IB35" s="238"/>
      <c r="IC35" s="238"/>
      <c r="ID35" s="238"/>
      <c r="IE35" s="238"/>
      <c r="IF35" s="238"/>
      <c r="IG35" s="238"/>
      <c r="IH35" s="238"/>
      <c r="II35" s="238"/>
      <c r="IJ35" s="238"/>
      <c r="IK35" s="238"/>
      <c r="IL35" s="238"/>
      <c r="IM35" s="238"/>
      <c r="IN35" s="238"/>
      <c r="IO35" s="238"/>
      <c r="IP35" s="238"/>
      <c r="IQ35" s="238"/>
      <c r="IR35" s="238"/>
      <c r="IS35" s="238"/>
      <c r="IT35" s="238"/>
      <c r="IU35" s="238"/>
      <c r="IV35" s="238"/>
      <c r="IW35" s="238"/>
      <c r="IX35" s="238"/>
      <c r="IY35" s="238"/>
      <c r="IZ35" s="238"/>
      <c r="JA35" s="238"/>
      <c r="JB35" s="238"/>
      <c r="JC35" s="238"/>
      <c r="JD35" s="238"/>
      <c r="JE35" s="238"/>
      <c r="JF35" s="238"/>
      <c r="JG35" s="238"/>
      <c r="JH35" s="238"/>
      <c r="JI35" s="238"/>
      <c r="JJ35" s="238"/>
      <c r="JK35" s="238"/>
      <c r="JL35" s="238"/>
      <c r="JM35" s="238"/>
      <c r="JN35" s="238"/>
      <c r="JO35" s="238"/>
      <c r="JP35" s="238"/>
      <c r="JQ35" s="238"/>
      <c r="JR35" s="238"/>
      <c r="JS35" s="238"/>
      <c r="JT35" s="238"/>
      <c r="JU35" s="238"/>
      <c r="JV35" s="238"/>
      <c r="JW35" s="238"/>
      <c r="JX35" s="238"/>
      <c r="JY35" s="238"/>
      <c r="JZ35" s="238"/>
      <c r="KA35" s="238"/>
      <c r="KB35" s="238"/>
      <c r="KC35" s="238"/>
      <c r="KD35" s="238"/>
      <c r="KE35" s="238"/>
      <c r="KF35" s="238"/>
      <c r="KG35" s="238"/>
      <c r="KH35" s="238"/>
      <c r="KI35" s="238"/>
      <c r="KJ35" s="238"/>
      <c r="KK35" s="238"/>
      <c r="KL35" s="238"/>
      <c r="KM35" s="238"/>
      <c r="KN35" s="238"/>
      <c r="KO35" s="238"/>
      <c r="KP35" s="238"/>
      <c r="KQ35" s="238"/>
      <c r="KR35" s="238"/>
      <c r="KS35" s="238"/>
      <c r="KT35" s="238"/>
      <c r="KU35" s="238"/>
      <c r="KV35" s="238"/>
      <c r="KW35" s="238"/>
      <c r="KX35" s="238"/>
      <c r="KY35" s="238"/>
      <c r="KZ35" s="238"/>
      <c r="LA35" s="238"/>
      <c r="LB35" s="238"/>
      <c r="LC35" s="238"/>
      <c r="LD35" s="238"/>
      <c r="LE35" s="238"/>
      <c r="LF35" s="238"/>
      <c r="LG35" s="238"/>
      <c r="LH35" s="238"/>
      <c r="LI35" s="238"/>
      <c r="LJ35" s="238"/>
      <c r="LK35" s="238"/>
      <c r="LL35" s="238"/>
      <c r="LM35" s="238"/>
      <c r="LN35" s="238"/>
      <c r="LO35" s="238"/>
      <c r="LP35" s="238"/>
      <c r="LQ35" s="238"/>
      <c r="LR35" s="238"/>
      <c r="LS35" s="238"/>
      <c r="LT35" s="238"/>
      <c r="LU35" s="238"/>
      <c r="LV35" s="238"/>
      <c r="LW35" s="238"/>
      <c r="LX35" s="238"/>
      <c r="LY35" s="238"/>
      <c r="LZ35" s="238"/>
      <c r="MA35" s="238"/>
      <c r="MB35" s="238"/>
      <c r="MC35" s="238"/>
      <c r="MD35" s="238"/>
      <c r="ME35" s="238"/>
      <c r="MF35" s="238"/>
      <c r="MG35" s="238"/>
      <c r="MH35" s="238"/>
      <c r="MI35" s="238"/>
      <c r="MJ35" s="238"/>
      <c r="MK35" s="238"/>
      <c r="ML35" s="238"/>
      <c r="MM35" s="238"/>
      <c r="MN35" s="238"/>
      <c r="MO35" s="238"/>
      <c r="MP35" s="238"/>
      <c r="MQ35" s="238"/>
      <c r="MR35" s="238"/>
      <c r="MS35" s="238"/>
      <c r="MT35" s="238"/>
      <c r="MU35" s="238"/>
      <c r="MV35" s="238"/>
      <c r="MW35" s="238"/>
      <c r="MX35" s="238"/>
      <c r="MY35" s="238"/>
      <c r="MZ35" s="238"/>
      <c r="NA35" s="238"/>
      <c r="NB35" s="238"/>
      <c r="NC35" s="238"/>
      <c r="ND35" s="238"/>
      <c r="NE35" s="238"/>
      <c r="NF35" s="238"/>
      <c r="NG35" s="238"/>
      <c r="NH35" s="238"/>
      <c r="NI35" s="238"/>
      <c r="NJ35" s="238"/>
      <c r="NK35" s="238"/>
      <c r="NL35" s="238"/>
      <c r="NM35" s="238"/>
      <c r="NN35" s="238"/>
      <c r="NO35" s="238"/>
      <c r="NP35" s="238"/>
      <c r="NQ35" s="238"/>
      <c r="NR35" s="238"/>
      <c r="NS35" s="238"/>
      <c r="NT35" s="238"/>
      <c r="NU35" s="238"/>
      <c r="NV35" s="238"/>
      <c r="NW35" s="238"/>
      <c r="NX35" s="238"/>
      <c r="NY35" s="238"/>
      <c r="NZ35" s="238"/>
      <c r="OA35" s="238"/>
      <c r="OB35" s="238"/>
      <c r="OC35" s="238"/>
      <c r="OD35" s="238"/>
      <c r="OE35" s="238"/>
      <c r="OF35" s="238"/>
      <c r="OG35" s="238"/>
      <c r="OH35" s="238"/>
      <c r="OI35" s="238"/>
      <c r="OJ35" s="238"/>
      <c r="OK35" s="238"/>
      <c r="OL35" s="238"/>
      <c r="OM35" s="238"/>
      <c r="ON35" s="238"/>
      <c r="OO35" s="238"/>
      <c r="OP35" s="238"/>
      <c r="OQ35" s="238"/>
      <c r="OR35" s="238"/>
      <c r="OS35" s="238"/>
      <c r="OT35" s="238"/>
      <c r="OU35" s="238"/>
      <c r="OV35" s="238"/>
      <c r="OW35" s="238"/>
      <c r="OX35" s="238"/>
      <c r="OY35" s="238"/>
      <c r="OZ35" s="238"/>
      <c r="PA35" s="238"/>
      <c r="PB35" s="238"/>
      <c r="PC35" s="238"/>
      <c r="PD35" s="238"/>
      <c r="PE35" s="238"/>
      <c r="PF35" s="238"/>
      <c r="PG35" s="238"/>
      <c r="PH35" s="238"/>
      <c r="PI35" s="238"/>
      <c r="PJ35" s="238"/>
      <c r="PK35" s="238"/>
      <c r="PL35" s="238"/>
      <c r="PM35" s="238"/>
      <c r="PN35" s="238"/>
      <c r="PO35" s="238"/>
      <c r="PP35" s="238"/>
      <c r="PQ35" s="238"/>
      <c r="PR35" s="238"/>
      <c r="PS35" s="238"/>
      <c r="PT35" s="238"/>
      <c r="PU35" s="238"/>
      <c r="PV35" s="238"/>
      <c r="PW35" s="238"/>
      <c r="PX35" s="238"/>
      <c r="PY35" s="238"/>
      <c r="PZ35" s="238"/>
      <c r="QA35" s="238"/>
      <c r="QB35" s="238"/>
      <c r="QC35" s="238"/>
      <c r="QD35" s="238"/>
      <c r="QE35" s="238"/>
      <c r="QF35" s="238"/>
      <c r="QG35" s="238"/>
      <c r="QH35" s="238"/>
      <c r="QI35" s="238"/>
      <c r="QJ35" s="238"/>
      <c r="QK35" s="238"/>
      <c r="QL35" s="238"/>
      <c r="QM35" s="238"/>
      <c r="QN35" s="238"/>
      <c r="QO35" s="238"/>
      <c r="QP35" s="238"/>
      <c r="QQ35" s="238"/>
      <c r="QR35" s="238"/>
      <c r="QS35" s="238"/>
      <c r="QT35" s="238"/>
      <c r="QU35" s="238"/>
      <c r="QV35" s="238"/>
      <c r="QW35" s="238"/>
      <c r="QX35" s="238"/>
      <c r="QY35" s="238"/>
      <c r="QZ35" s="238"/>
      <c r="RA35" s="238"/>
      <c r="RB35" s="238"/>
      <c r="RC35" s="238"/>
      <c r="RD35" s="238"/>
      <c r="RE35" s="238"/>
      <c r="RF35" s="238"/>
      <c r="RG35" s="238"/>
      <c r="RH35" s="238"/>
      <c r="RI35" s="238"/>
      <c r="RJ35" s="238"/>
      <c r="RK35" s="238"/>
      <c r="RL35" s="238"/>
      <c r="RM35" s="238"/>
      <c r="RN35" s="238"/>
      <c r="RO35" s="238"/>
      <c r="RP35" s="238"/>
      <c r="RQ35" s="238"/>
      <c r="RR35" s="238"/>
      <c r="RS35" s="238"/>
      <c r="RT35" s="238"/>
      <c r="RU35" s="238"/>
      <c r="RV35" s="238"/>
      <c r="RW35" s="238"/>
      <c r="RX35" s="238"/>
      <c r="RY35" s="238"/>
      <c r="RZ35" s="238"/>
      <c r="SA35" s="238"/>
      <c r="SB35" s="238"/>
      <c r="SC35" s="238"/>
      <c r="SD35" s="238"/>
      <c r="SE35" s="238"/>
      <c r="SF35" s="238"/>
      <c r="SG35" s="238"/>
      <c r="SH35" s="238"/>
      <c r="SI35" s="238"/>
      <c r="SJ35" s="238"/>
      <c r="SK35" s="238"/>
      <c r="SL35" s="238"/>
      <c r="SM35" s="238"/>
      <c r="SN35" s="238"/>
      <c r="SO35" s="238"/>
      <c r="SP35" s="238"/>
      <c r="SQ35" s="238"/>
      <c r="SR35" s="238"/>
      <c r="SS35" s="238"/>
      <c r="ST35" s="238"/>
      <c r="SU35" s="238"/>
      <c r="SV35" s="238"/>
      <c r="SW35" s="238"/>
      <c r="SX35" s="238"/>
      <c r="SY35" s="238"/>
      <c r="SZ35" s="238"/>
      <c r="TA35" s="238"/>
      <c r="TB35" s="238"/>
      <c r="TC35" s="238"/>
      <c r="TD35" s="238"/>
      <c r="TE35" s="238"/>
      <c r="TF35" s="238"/>
      <c r="TG35" s="238"/>
      <c r="TH35" s="238"/>
      <c r="TI35" s="238"/>
      <c r="TJ35" s="238"/>
      <c r="TK35" s="238"/>
      <c r="TL35" s="238"/>
      <c r="TM35" s="238"/>
      <c r="TN35" s="238"/>
      <c r="TO35" s="238"/>
      <c r="TP35" s="238"/>
      <c r="TQ35" s="238"/>
      <c r="TR35" s="238"/>
      <c r="TS35" s="238"/>
      <c r="TT35" s="238"/>
      <c r="TU35" s="238"/>
      <c r="TV35" s="238"/>
      <c r="TW35" s="238"/>
      <c r="TX35" s="238"/>
      <c r="TY35" s="238"/>
      <c r="TZ35" s="238"/>
      <c r="UA35" s="238"/>
      <c r="UB35" s="238"/>
      <c r="UC35" s="238"/>
      <c r="UD35" s="238"/>
      <c r="UE35" s="238"/>
      <c r="UF35" s="238"/>
      <c r="UG35" s="238"/>
      <c r="UH35" s="238"/>
      <c r="UI35" s="238"/>
      <c r="UJ35" s="238"/>
      <c r="UK35" s="238"/>
      <c r="UL35" s="238"/>
      <c r="UM35" s="238"/>
      <c r="UN35" s="238"/>
      <c r="UO35" s="238"/>
      <c r="UP35" s="238"/>
      <c r="UQ35" s="238"/>
      <c r="UR35" s="238"/>
      <c r="US35" s="238"/>
      <c r="UT35" s="238"/>
      <c r="UU35" s="238"/>
      <c r="UV35" s="238"/>
      <c r="UW35" s="238"/>
      <c r="UX35" s="238"/>
      <c r="UY35" s="238"/>
      <c r="UZ35" s="238"/>
      <c r="VA35" s="238"/>
      <c r="VB35" s="238"/>
      <c r="VC35" s="238"/>
      <c r="VD35" s="238"/>
      <c r="VE35" s="238"/>
      <c r="VF35" s="238"/>
      <c r="VG35" s="238"/>
      <c r="VH35" s="238"/>
      <c r="VI35" s="238"/>
      <c r="VJ35" s="238"/>
      <c r="VK35" s="238"/>
      <c r="VL35" s="238"/>
      <c r="VM35" s="238"/>
      <c r="VN35" s="238"/>
      <c r="VO35" s="238"/>
      <c r="VP35" s="238"/>
      <c r="VQ35" s="238"/>
      <c r="VR35" s="238"/>
      <c r="VS35" s="238"/>
      <c r="VT35" s="238"/>
      <c r="VU35" s="238"/>
      <c r="VV35" s="238"/>
      <c r="VW35" s="238"/>
      <c r="VX35" s="238"/>
      <c r="VY35" s="238"/>
      <c r="VZ35" s="238"/>
      <c r="WA35" s="238"/>
      <c r="WB35" s="238"/>
      <c r="WC35" s="238"/>
      <c r="WD35" s="238"/>
      <c r="WE35" s="238"/>
      <c r="WF35" s="238"/>
      <c r="WG35" s="238"/>
      <c r="WH35" s="238"/>
      <c r="WI35" s="238"/>
      <c r="WJ35" s="238"/>
      <c r="WK35" s="238"/>
      <c r="WL35" s="238"/>
      <c r="WM35" s="238"/>
      <c r="WN35" s="238"/>
      <c r="WO35" s="238"/>
      <c r="WP35" s="238"/>
      <c r="WQ35" s="238"/>
      <c r="WR35" s="238"/>
      <c r="WS35" s="238"/>
      <c r="WT35" s="238"/>
      <c r="WU35" s="238"/>
      <c r="WV35" s="238"/>
      <c r="WW35" s="238"/>
      <c r="WX35" s="238"/>
      <c r="WY35" s="238"/>
      <c r="WZ35" s="238"/>
      <c r="XA35" s="238"/>
      <c r="XB35" s="238"/>
      <c r="XC35" s="238"/>
      <c r="XD35" s="238"/>
      <c r="XE35" s="238"/>
      <c r="XF35" s="238"/>
      <c r="XG35" s="238"/>
      <c r="XH35" s="238"/>
      <c r="XI35" s="238"/>
      <c r="XJ35" s="238"/>
      <c r="XK35" s="238"/>
      <c r="XL35" s="238"/>
      <c r="XM35" s="238"/>
      <c r="XN35" s="238"/>
      <c r="XO35" s="238"/>
      <c r="XP35" s="238"/>
      <c r="XQ35" s="238"/>
      <c r="XR35" s="238"/>
      <c r="XS35" s="238"/>
      <c r="XT35" s="238"/>
      <c r="XU35" s="238"/>
      <c r="XV35" s="238"/>
      <c r="XW35" s="238"/>
      <c r="XX35" s="238"/>
      <c r="XY35" s="238"/>
      <c r="XZ35" s="238"/>
      <c r="YA35" s="238"/>
      <c r="YB35" s="238"/>
      <c r="YC35" s="238"/>
      <c r="YD35" s="238"/>
      <c r="YE35" s="238"/>
      <c r="YF35" s="238"/>
      <c r="YG35" s="238"/>
      <c r="YH35" s="238"/>
      <c r="YI35" s="238"/>
      <c r="YJ35" s="238"/>
      <c r="YK35" s="238"/>
      <c r="YL35" s="238"/>
      <c r="YM35" s="238"/>
      <c r="YN35" s="238"/>
      <c r="YO35" s="238"/>
      <c r="YP35" s="238"/>
      <c r="YQ35" s="238"/>
      <c r="YR35" s="238"/>
      <c r="YS35" s="238"/>
      <c r="YT35" s="238"/>
      <c r="YU35" s="238"/>
      <c r="YV35" s="238"/>
      <c r="YW35" s="238"/>
      <c r="YX35" s="238"/>
      <c r="YY35" s="238"/>
      <c r="YZ35" s="238"/>
      <c r="ZA35" s="238"/>
      <c r="ZB35" s="238"/>
      <c r="ZC35" s="238"/>
      <c r="ZD35" s="238"/>
      <c r="ZE35" s="238"/>
      <c r="ZF35" s="238"/>
      <c r="ZG35" s="238"/>
      <c r="ZH35" s="238"/>
      <c r="ZI35" s="238"/>
      <c r="ZJ35" s="238"/>
      <c r="ZK35" s="238"/>
      <c r="ZL35" s="238"/>
      <c r="ZM35" s="238"/>
      <c r="ZN35" s="238"/>
      <c r="ZO35" s="238"/>
      <c r="ZP35" s="238"/>
      <c r="ZQ35" s="238"/>
      <c r="ZR35" s="238"/>
      <c r="ZS35" s="238"/>
      <c r="ZT35" s="238"/>
      <c r="ZU35" s="238"/>
      <c r="ZV35" s="238"/>
      <c r="ZW35" s="238"/>
      <c r="ZX35" s="238"/>
      <c r="ZY35" s="238"/>
      <c r="ZZ35" s="238"/>
      <c r="AAA35" s="238"/>
      <c r="AAB35" s="238"/>
      <c r="AAC35" s="238"/>
      <c r="AAD35" s="238"/>
      <c r="AAE35" s="238"/>
      <c r="AAF35" s="238"/>
      <c r="AAG35" s="238"/>
      <c r="AAH35" s="238"/>
      <c r="AAI35" s="238"/>
      <c r="AAJ35" s="238"/>
      <c r="AAK35" s="238"/>
      <c r="AAL35" s="238"/>
      <c r="AAM35" s="238"/>
      <c r="AAN35" s="238"/>
      <c r="AAO35" s="238"/>
      <c r="AAP35" s="238"/>
      <c r="AAQ35" s="238"/>
      <c r="AAR35" s="238"/>
      <c r="AAS35" s="238"/>
      <c r="AAT35" s="238"/>
      <c r="AAU35" s="238"/>
      <c r="AAV35" s="238"/>
      <c r="AAW35" s="238"/>
      <c r="AAX35" s="238"/>
      <c r="AAY35" s="238"/>
      <c r="AAZ35" s="238"/>
      <c r="ABA35" s="238"/>
      <c r="ABB35" s="238"/>
      <c r="ABC35" s="238"/>
      <c r="ABD35" s="238"/>
      <c r="ABE35" s="238"/>
      <c r="ABF35" s="238"/>
      <c r="ABG35" s="238"/>
      <c r="ABH35" s="238"/>
      <c r="ABI35" s="238"/>
      <c r="ABJ35" s="238"/>
      <c r="ABK35" s="238"/>
      <c r="ABL35" s="238"/>
      <c r="ABM35" s="238"/>
      <c r="ABN35" s="238"/>
      <c r="ABO35" s="238"/>
      <c r="ABP35" s="238"/>
      <c r="ABQ35" s="238"/>
      <c r="ABR35" s="238"/>
      <c r="ABS35" s="238"/>
      <c r="ABT35" s="238"/>
      <c r="ABU35" s="238"/>
      <c r="ABV35" s="238"/>
      <c r="ABW35" s="238"/>
      <c r="ABX35" s="238"/>
      <c r="ABY35" s="238"/>
      <c r="ABZ35" s="238"/>
      <c r="ACA35" s="238"/>
      <c r="ACB35" s="238"/>
      <c r="ACC35" s="238"/>
      <c r="ACD35" s="238"/>
      <c r="ACE35" s="238"/>
      <c r="ACF35" s="238"/>
      <c r="ACG35" s="238"/>
      <c r="ACH35" s="238"/>
      <c r="ACI35" s="238"/>
      <c r="ACJ35" s="238"/>
      <c r="ACK35" s="238"/>
      <c r="ACL35" s="238"/>
      <c r="ACM35" s="238"/>
      <c r="ACN35" s="238"/>
      <c r="ACO35" s="238"/>
      <c r="ACP35" s="238"/>
      <c r="ACQ35" s="238"/>
      <c r="ACR35" s="238"/>
      <c r="ACS35" s="238"/>
      <c r="ACT35" s="238"/>
      <c r="ACU35" s="238"/>
      <c r="ACV35" s="238"/>
      <c r="ACW35" s="238"/>
      <c r="ACX35" s="238"/>
      <c r="ACY35" s="238"/>
      <c r="ACZ35" s="238"/>
      <c r="ADA35" s="238"/>
      <c r="ADB35" s="238"/>
      <c r="ADC35" s="238"/>
      <c r="ADD35" s="238"/>
      <c r="ADE35" s="238"/>
      <c r="ADF35" s="238"/>
      <c r="ADG35" s="238"/>
      <c r="ADH35" s="238"/>
      <c r="ADI35" s="238"/>
      <c r="ADJ35" s="238"/>
      <c r="ADK35" s="238"/>
      <c r="ADL35" s="238"/>
      <c r="ADM35" s="238"/>
      <c r="ADN35" s="238"/>
      <c r="ADO35" s="238"/>
      <c r="ADP35" s="238"/>
      <c r="ADQ35" s="238"/>
      <c r="ADR35" s="238"/>
      <c r="ADS35" s="238"/>
      <c r="ADT35" s="238"/>
      <c r="ADU35" s="238"/>
      <c r="ADV35" s="238"/>
      <c r="ADW35" s="238"/>
      <c r="ADX35" s="238"/>
      <c r="ADY35" s="238"/>
      <c r="ADZ35" s="238"/>
      <c r="AEA35" s="238"/>
      <c r="AEB35" s="238"/>
      <c r="AEC35" s="238"/>
      <c r="AED35" s="238"/>
      <c r="AEE35" s="238"/>
      <c r="AEF35" s="238"/>
      <c r="AEG35" s="238"/>
      <c r="AEH35" s="238"/>
      <c r="AEI35" s="238"/>
      <c r="AEJ35" s="238"/>
      <c r="AEK35" s="238"/>
      <c r="AEL35" s="238"/>
      <c r="AEM35" s="238"/>
      <c r="AEN35" s="238"/>
      <c r="AEO35" s="238"/>
      <c r="AEP35" s="238"/>
      <c r="AEQ35" s="238"/>
      <c r="AER35" s="238"/>
      <c r="AES35" s="238"/>
      <c r="AET35" s="238"/>
      <c r="AEU35" s="238"/>
      <c r="AEV35" s="238"/>
      <c r="AEW35" s="238"/>
      <c r="AEX35" s="238"/>
      <c r="AEY35" s="238"/>
      <c r="AEZ35" s="238"/>
      <c r="AFA35" s="238"/>
      <c r="AFB35" s="238"/>
      <c r="AFC35" s="238"/>
      <c r="AFD35" s="238"/>
      <c r="AFE35" s="238"/>
      <c r="AFF35" s="238"/>
      <c r="AFG35" s="238"/>
      <c r="AFH35" s="238"/>
      <c r="AFI35" s="238"/>
      <c r="AFJ35" s="238"/>
      <c r="AFK35" s="238"/>
      <c r="AFL35" s="238"/>
      <c r="AFM35" s="238"/>
      <c r="AFN35" s="238"/>
      <c r="AFO35" s="238"/>
      <c r="AFP35" s="238"/>
      <c r="AFQ35" s="238"/>
      <c r="AFR35" s="238"/>
      <c r="AFS35" s="238"/>
      <c r="AFT35" s="238"/>
      <c r="AFU35" s="238"/>
      <c r="AFV35" s="238"/>
      <c r="AFW35" s="238"/>
      <c r="AFX35" s="238"/>
      <c r="AFY35" s="238"/>
      <c r="AFZ35" s="238"/>
      <c r="AGA35" s="238"/>
      <c r="AGB35" s="238"/>
      <c r="AGC35" s="238"/>
      <c r="AGD35" s="238"/>
      <c r="AGE35" s="238"/>
      <c r="AGF35" s="238"/>
      <c r="AGG35" s="238"/>
      <c r="AGH35" s="238"/>
      <c r="AGI35" s="238"/>
      <c r="AGJ35" s="238"/>
      <c r="AGK35" s="238"/>
      <c r="AGL35" s="238"/>
      <c r="AGM35" s="238"/>
      <c r="AGN35" s="238"/>
      <c r="AGO35" s="238"/>
      <c r="AGP35" s="238"/>
      <c r="AGQ35" s="238"/>
      <c r="AGR35" s="238"/>
      <c r="AGS35" s="238"/>
      <c r="AGT35" s="238"/>
      <c r="AGU35" s="238"/>
      <c r="AGV35" s="238"/>
      <c r="AGW35" s="238"/>
      <c r="AGX35" s="238"/>
      <c r="AGY35" s="238"/>
      <c r="AGZ35" s="238"/>
      <c r="AHA35" s="238"/>
      <c r="AHB35" s="238"/>
      <c r="AHC35" s="238"/>
      <c r="AHD35" s="238"/>
      <c r="AHE35" s="238"/>
      <c r="AHF35" s="238"/>
      <c r="AHG35" s="238"/>
      <c r="AHH35" s="238"/>
      <c r="AHI35" s="238"/>
      <c r="AHJ35" s="238"/>
      <c r="AHK35" s="238"/>
      <c r="AHL35" s="238"/>
      <c r="AHM35" s="238"/>
      <c r="AHN35" s="238"/>
      <c r="AHO35" s="238"/>
      <c r="AHP35" s="238"/>
      <c r="AHQ35" s="238"/>
      <c r="AHR35" s="238"/>
      <c r="AHS35" s="238"/>
      <c r="AHT35" s="238"/>
      <c r="AHU35" s="238"/>
      <c r="AHV35" s="238"/>
      <c r="AHW35" s="238"/>
      <c r="AHX35" s="238"/>
      <c r="AHY35" s="238"/>
      <c r="AHZ35" s="238"/>
      <c r="AIA35" s="238"/>
      <c r="AIB35" s="238"/>
      <c r="AIC35" s="238"/>
      <c r="AID35" s="238"/>
      <c r="AIE35" s="238"/>
      <c r="AIF35" s="238"/>
      <c r="AIG35" s="238"/>
      <c r="AIH35" s="238"/>
      <c r="AII35" s="238"/>
      <c r="AIJ35" s="238"/>
      <c r="AIK35" s="238"/>
      <c r="AIL35" s="238"/>
      <c r="AIM35" s="238"/>
      <c r="AIN35" s="238"/>
      <c r="AIO35" s="238"/>
      <c r="AIP35" s="238"/>
      <c r="AIQ35" s="238"/>
      <c r="AIR35" s="238"/>
      <c r="AIS35" s="238"/>
      <c r="AIT35" s="238"/>
      <c r="AIU35" s="238"/>
      <c r="AIV35" s="238"/>
      <c r="AIW35" s="238"/>
      <c r="AIX35" s="238"/>
      <c r="AIY35" s="238"/>
      <c r="AIZ35" s="238"/>
      <c r="AJA35" s="238"/>
      <c r="AJB35" s="238"/>
      <c r="AJC35" s="238"/>
      <c r="AJD35" s="238"/>
      <c r="AJE35" s="238"/>
      <c r="AJF35" s="238"/>
      <c r="AJG35" s="238"/>
      <c r="AJH35" s="238"/>
      <c r="AJI35" s="238"/>
      <c r="AJJ35" s="238"/>
      <c r="AJK35" s="238"/>
      <c r="AJL35" s="238"/>
      <c r="AJM35" s="238"/>
      <c r="AJN35" s="238"/>
      <c r="AJO35" s="238"/>
      <c r="AJP35" s="238"/>
      <c r="AJQ35" s="238"/>
      <c r="AJR35" s="238"/>
      <c r="AJS35" s="238"/>
      <c r="AJT35" s="238"/>
      <c r="AJU35" s="238"/>
      <c r="AJV35" s="238"/>
      <c r="AJW35" s="238"/>
      <c r="AJX35" s="238"/>
      <c r="AJY35" s="238"/>
      <c r="AJZ35" s="238"/>
      <c r="AKA35" s="238"/>
      <c r="AKB35" s="238"/>
      <c r="AKC35" s="238"/>
      <c r="AKD35" s="238"/>
      <c r="AKE35" s="238"/>
      <c r="AKF35" s="238"/>
      <c r="AKG35" s="238"/>
      <c r="AKH35" s="238"/>
      <c r="AKI35" s="238"/>
      <c r="AKJ35" s="238"/>
      <c r="AKK35" s="238"/>
      <c r="AKL35" s="238"/>
      <c r="AKM35" s="238"/>
      <c r="AKN35" s="238"/>
      <c r="AKO35" s="238"/>
      <c r="AKP35" s="238"/>
    </row>
    <row r="36" spans="1:978" x14ac:dyDescent="0.25">
      <c r="A36" s="311"/>
      <c r="B36" s="311"/>
      <c r="C36" s="245"/>
      <c r="D36" s="245"/>
      <c r="E36" s="271"/>
      <c r="F36" s="292" t="s">
        <v>387</v>
      </c>
      <c r="G36" s="292"/>
      <c r="H36" s="292"/>
      <c r="I36" s="292"/>
      <c r="J36" s="292"/>
      <c r="K36" s="292"/>
      <c r="L36" s="292"/>
      <c r="M36" s="292"/>
      <c r="N36" s="16">
        <f t="shared" ref="N36:AL36" si="22">ROUNDUP(AVERAGE(N34:N35),0)</f>
        <v>31</v>
      </c>
      <c r="O36" s="16">
        <f t="shared" si="22"/>
        <v>16</v>
      </c>
      <c r="P36" s="16">
        <f t="shared" si="22"/>
        <v>10</v>
      </c>
      <c r="Q36" s="16">
        <f t="shared" si="22"/>
        <v>13</v>
      </c>
      <c r="R36" s="16">
        <f t="shared" si="22"/>
        <v>25</v>
      </c>
      <c r="S36" s="16">
        <f t="shared" si="22"/>
        <v>73</v>
      </c>
      <c r="T36" s="16">
        <f t="shared" si="22"/>
        <v>159</v>
      </c>
      <c r="U36" s="16">
        <f t="shared" si="22"/>
        <v>227</v>
      </c>
      <c r="V36" s="16">
        <f t="shared" si="22"/>
        <v>303</v>
      </c>
      <c r="W36" s="16">
        <f t="shared" si="22"/>
        <v>300</v>
      </c>
      <c r="X36" s="16">
        <f t="shared" si="22"/>
        <v>328</v>
      </c>
      <c r="Y36" s="16">
        <f t="shared" si="22"/>
        <v>332</v>
      </c>
      <c r="Z36" s="16">
        <f t="shared" si="22"/>
        <v>368</v>
      </c>
      <c r="AA36" s="16">
        <f t="shared" si="22"/>
        <v>361</v>
      </c>
      <c r="AB36" s="16">
        <f t="shared" si="22"/>
        <v>383</v>
      </c>
      <c r="AC36" s="16">
        <f t="shared" si="22"/>
        <v>415</v>
      </c>
      <c r="AD36" s="16">
        <f t="shared" si="22"/>
        <v>388</v>
      </c>
      <c r="AE36" s="16">
        <f t="shared" si="22"/>
        <v>391</v>
      </c>
      <c r="AF36" s="16">
        <f t="shared" si="22"/>
        <v>276</v>
      </c>
      <c r="AG36" s="16">
        <f t="shared" si="22"/>
        <v>228</v>
      </c>
      <c r="AH36" s="16">
        <f t="shared" si="22"/>
        <v>171</v>
      </c>
      <c r="AI36" s="16">
        <f t="shared" si="22"/>
        <v>118</v>
      </c>
      <c r="AJ36" s="16">
        <f t="shared" si="22"/>
        <v>89</v>
      </c>
      <c r="AK36" s="16">
        <f t="shared" si="22"/>
        <v>47</v>
      </c>
      <c r="AL36" s="16">
        <f t="shared" si="22"/>
        <v>4734</v>
      </c>
      <c r="AM36" s="271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6"/>
      <c r="AY36" s="266"/>
      <c r="AZ36" s="266"/>
      <c r="BA36" s="266"/>
      <c r="BB36" s="266"/>
      <c r="BC36" s="266"/>
      <c r="BD36" s="266"/>
      <c r="BE36" s="266"/>
      <c r="BF36" s="266"/>
      <c r="BG36" s="266"/>
      <c r="BH36" s="266"/>
      <c r="BI36" s="266"/>
      <c r="BJ36" s="266"/>
      <c r="BK36" s="266"/>
      <c r="BL36" s="245"/>
      <c r="BM36" s="245"/>
      <c r="BN36" s="245"/>
      <c r="BO36" s="245"/>
      <c r="BP36" s="245"/>
      <c r="BQ36" s="245"/>
      <c r="BR36" s="245"/>
      <c r="BS36" s="245"/>
      <c r="BT36" s="245"/>
      <c r="BU36" s="245"/>
      <c r="BV36" s="245"/>
      <c r="BW36" s="245"/>
      <c r="BX36" s="245"/>
      <c r="BY36" s="245"/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5"/>
      <c r="CS36" s="245"/>
      <c r="CT36" s="245"/>
      <c r="CU36" s="245"/>
      <c r="CV36" s="245"/>
      <c r="CW36" s="245"/>
      <c r="CX36" s="245"/>
      <c r="CY36" s="245"/>
      <c r="CZ36" s="245"/>
      <c r="DA36" s="245"/>
      <c r="DB36" s="245"/>
      <c r="DC36" s="245"/>
      <c r="DD36" s="245"/>
      <c r="DE36" s="245"/>
      <c r="DF36" s="245"/>
      <c r="DG36" s="245"/>
      <c r="DH36" s="245"/>
      <c r="DI36" s="245"/>
      <c r="DJ36" s="245"/>
      <c r="DK36" s="245"/>
      <c r="DL36" s="245"/>
      <c r="DM36" s="245"/>
      <c r="DN36" s="245"/>
      <c r="DO36" s="245"/>
      <c r="DP36" s="245"/>
      <c r="DQ36" s="245"/>
      <c r="DR36" s="245"/>
      <c r="DS36" s="245"/>
      <c r="DT36" s="245"/>
      <c r="DU36" s="245"/>
      <c r="DV36" s="245"/>
      <c r="DW36" s="245"/>
      <c r="DX36" s="245"/>
      <c r="DY36" s="245"/>
      <c r="DZ36" s="245"/>
      <c r="EA36" s="245"/>
      <c r="EB36" s="245"/>
      <c r="EC36" s="245"/>
      <c r="ED36" s="245"/>
      <c r="EE36" s="253"/>
      <c r="EF36" s="238"/>
      <c r="EG36" s="238"/>
      <c r="EH36" s="238"/>
      <c r="EI36" s="238"/>
      <c r="EJ36" s="238"/>
      <c r="EK36" s="238"/>
      <c r="EL36" s="238"/>
      <c r="EM36" s="238"/>
      <c r="EN36" s="238"/>
      <c r="EO36" s="238"/>
      <c r="EP36" s="238"/>
      <c r="EQ36" s="238"/>
      <c r="ER36" s="238"/>
      <c r="ES36" s="238"/>
      <c r="ET36" s="238"/>
      <c r="EU36" s="238"/>
      <c r="EV36" s="238"/>
      <c r="EW36" s="238"/>
      <c r="EX36" s="238"/>
      <c r="EY36" s="238"/>
      <c r="EZ36" s="238"/>
      <c r="FA36" s="238"/>
      <c r="FB36" s="238"/>
      <c r="FC36" s="238"/>
      <c r="FD36" s="238"/>
      <c r="FE36" s="238"/>
      <c r="FF36" s="238"/>
      <c r="FG36" s="238"/>
      <c r="FH36" s="238"/>
      <c r="FI36" s="238"/>
      <c r="FJ36" s="238"/>
      <c r="FK36" s="238"/>
      <c r="FL36" s="238"/>
      <c r="FM36" s="238"/>
      <c r="FN36" s="238"/>
      <c r="FO36" s="238"/>
      <c r="FP36" s="238"/>
      <c r="FQ36" s="238"/>
      <c r="FR36" s="238"/>
      <c r="FS36" s="238"/>
      <c r="FT36" s="238"/>
      <c r="FU36" s="238"/>
      <c r="FV36" s="238"/>
      <c r="FW36" s="238"/>
      <c r="FX36" s="238"/>
      <c r="FY36" s="238"/>
      <c r="FZ36" s="238"/>
      <c r="GA36" s="238"/>
      <c r="GB36" s="238"/>
      <c r="GC36" s="238"/>
      <c r="GD36" s="238"/>
      <c r="GE36" s="238"/>
      <c r="GF36" s="238"/>
      <c r="GG36" s="238"/>
      <c r="GH36" s="238"/>
      <c r="GI36" s="238"/>
      <c r="GJ36" s="238"/>
      <c r="GK36" s="238"/>
      <c r="GL36" s="238"/>
      <c r="GM36" s="238"/>
      <c r="GN36" s="238"/>
      <c r="GO36" s="238"/>
      <c r="GP36" s="238"/>
      <c r="GQ36" s="238"/>
      <c r="GR36" s="238"/>
      <c r="GS36" s="238"/>
      <c r="GT36" s="238"/>
      <c r="GU36" s="238"/>
      <c r="GV36" s="238"/>
      <c r="GW36" s="238"/>
      <c r="GX36" s="238"/>
      <c r="GY36" s="238"/>
      <c r="GZ36" s="238"/>
      <c r="HA36" s="238"/>
      <c r="HB36" s="238"/>
      <c r="HC36" s="238"/>
      <c r="HD36" s="238"/>
      <c r="HE36" s="238"/>
      <c r="HF36" s="238"/>
      <c r="HG36" s="238"/>
      <c r="HH36" s="238"/>
      <c r="HI36" s="238"/>
      <c r="HJ36" s="238"/>
      <c r="HK36" s="238"/>
      <c r="HL36" s="238"/>
      <c r="HM36" s="238"/>
      <c r="HN36" s="238"/>
      <c r="HO36" s="238"/>
      <c r="HP36" s="238"/>
      <c r="HQ36" s="238"/>
      <c r="HR36" s="238"/>
      <c r="HS36" s="238"/>
      <c r="HT36" s="238"/>
      <c r="HU36" s="238"/>
      <c r="HV36" s="238"/>
      <c r="HW36" s="238"/>
      <c r="HX36" s="238"/>
      <c r="HY36" s="238"/>
      <c r="HZ36" s="238"/>
      <c r="IA36" s="238"/>
      <c r="IB36" s="238"/>
      <c r="IC36" s="238"/>
      <c r="ID36" s="238"/>
      <c r="IE36" s="238"/>
      <c r="IF36" s="238"/>
      <c r="IG36" s="238"/>
      <c r="IH36" s="238"/>
      <c r="II36" s="238"/>
      <c r="IJ36" s="238"/>
      <c r="IK36" s="238"/>
      <c r="IL36" s="238"/>
      <c r="IM36" s="238"/>
      <c r="IN36" s="238"/>
      <c r="IO36" s="238"/>
      <c r="IP36" s="238"/>
      <c r="IQ36" s="238"/>
      <c r="IR36" s="238"/>
      <c r="IS36" s="238"/>
      <c r="IT36" s="238"/>
      <c r="IU36" s="238"/>
      <c r="IV36" s="238"/>
      <c r="IW36" s="238"/>
      <c r="IX36" s="238"/>
      <c r="IY36" s="238"/>
      <c r="IZ36" s="238"/>
      <c r="JA36" s="238"/>
      <c r="JB36" s="238"/>
      <c r="JC36" s="238"/>
      <c r="JD36" s="238"/>
      <c r="JE36" s="238"/>
      <c r="JF36" s="238"/>
      <c r="JG36" s="238"/>
      <c r="JH36" s="238"/>
      <c r="JI36" s="238"/>
      <c r="JJ36" s="238"/>
      <c r="JK36" s="238"/>
      <c r="JL36" s="238"/>
      <c r="JM36" s="238"/>
      <c r="JN36" s="238"/>
      <c r="JO36" s="238"/>
      <c r="JP36" s="238"/>
      <c r="JQ36" s="238"/>
      <c r="JR36" s="238"/>
      <c r="JS36" s="238"/>
      <c r="JT36" s="238"/>
      <c r="JU36" s="238"/>
      <c r="JV36" s="238"/>
      <c r="JW36" s="238"/>
      <c r="JX36" s="238"/>
      <c r="JY36" s="238"/>
      <c r="JZ36" s="238"/>
      <c r="KA36" s="238"/>
      <c r="KB36" s="238"/>
      <c r="KC36" s="238"/>
      <c r="KD36" s="238"/>
      <c r="KE36" s="238"/>
      <c r="KF36" s="238"/>
      <c r="KG36" s="238"/>
      <c r="KH36" s="238"/>
      <c r="KI36" s="238"/>
      <c r="KJ36" s="238"/>
      <c r="KK36" s="238"/>
      <c r="KL36" s="238"/>
      <c r="KM36" s="238"/>
      <c r="KN36" s="238"/>
      <c r="KO36" s="238"/>
      <c r="KP36" s="238"/>
      <c r="KQ36" s="238"/>
      <c r="KR36" s="238"/>
      <c r="KS36" s="238"/>
      <c r="KT36" s="238"/>
      <c r="KU36" s="238"/>
      <c r="KV36" s="238"/>
      <c r="KW36" s="238"/>
      <c r="KX36" s="238"/>
      <c r="KY36" s="238"/>
      <c r="KZ36" s="238"/>
      <c r="LA36" s="238"/>
      <c r="LB36" s="238"/>
      <c r="LC36" s="238"/>
      <c r="LD36" s="238"/>
      <c r="LE36" s="238"/>
      <c r="LF36" s="238"/>
      <c r="LG36" s="238"/>
      <c r="LH36" s="238"/>
      <c r="LI36" s="238"/>
      <c r="LJ36" s="238"/>
      <c r="LK36" s="238"/>
      <c r="LL36" s="238"/>
      <c r="LM36" s="238"/>
      <c r="LN36" s="238"/>
      <c r="LO36" s="238"/>
      <c r="LP36" s="238"/>
      <c r="LQ36" s="238"/>
      <c r="LR36" s="238"/>
      <c r="LS36" s="238"/>
      <c r="LT36" s="238"/>
      <c r="LU36" s="238"/>
      <c r="LV36" s="238"/>
      <c r="LW36" s="238"/>
      <c r="LX36" s="238"/>
      <c r="LY36" s="238"/>
      <c r="LZ36" s="238"/>
      <c r="MA36" s="238"/>
      <c r="MB36" s="238"/>
      <c r="MC36" s="238"/>
      <c r="MD36" s="238"/>
      <c r="ME36" s="238"/>
      <c r="MF36" s="238"/>
      <c r="MG36" s="238"/>
      <c r="MH36" s="238"/>
      <c r="MI36" s="238"/>
      <c r="MJ36" s="238"/>
      <c r="MK36" s="238"/>
      <c r="ML36" s="238"/>
      <c r="MM36" s="238"/>
      <c r="MN36" s="238"/>
      <c r="MO36" s="238"/>
      <c r="MP36" s="238"/>
      <c r="MQ36" s="238"/>
      <c r="MR36" s="238"/>
      <c r="MS36" s="238"/>
      <c r="MT36" s="238"/>
      <c r="MU36" s="238"/>
      <c r="MV36" s="238"/>
      <c r="MW36" s="238"/>
      <c r="MX36" s="238"/>
      <c r="MY36" s="238"/>
      <c r="MZ36" s="238"/>
      <c r="NA36" s="238"/>
      <c r="NB36" s="238"/>
      <c r="NC36" s="238"/>
      <c r="ND36" s="238"/>
      <c r="NE36" s="238"/>
      <c r="NF36" s="238"/>
      <c r="NG36" s="238"/>
      <c r="NH36" s="238"/>
      <c r="NI36" s="238"/>
      <c r="NJ36" s="238"/>
      <c r="NK36" s="238"/>
      <c r="NL36" s="238"/>
      <c r="NM36" s="238"/>
      <c r="NN36" s="238"/>
      <c r="NO36" s="238"/>
      <c r="NP36" s="238"/>
      <c r="NQ36" s="238"/>
      <c r="NR36" s="238"/>
      <c r="NS36" s="238"/>
      <c r="NT36" s="238"/>
      <c r="NU36" s="238"/>
      <c r="NV36" s="238"/>
      <c r="NW36" s="238"/>
      <c r="NX36" s="238"/>
      <c r="NY36" s="238"/>
      <c r="NZ36" s="238"/>
      <c r="OA36" s="238"/>
      <c r="OB36" s="238"/>
      <c r="OC36" s="238"/>
      <c r="OD36" s="238"/>
      <c r="OE36" s="238"/>
      <c r="OF36" s="238"/>
      <c r="OG36" s="238"/>
      <c r="OH36" s="238"/>
      <c r="OI36" s="238"/>
      <c r="OJ36" s="238"/>
      <c r="OK36" s="238"/>
      <c r="OL36" s="238"/>
      <c r="OM36" s="238"/>
      <c r="ON36" s="238"/>
      <c r="OO36" s="238"/>
      <c r="OP36" s="238"/>
      <c r="OQ36" s="238"/>
      <c r="OR36" s="238"/>
      <c r="OS36" s="238"/>
      <c r="OT36" s="238"/>
      <c r="OU36" s="238"/>
      <c r="OV36" s="238"/>
      <c r="OW36" s="238"/>
      <c r="OX36" s="238"/>
      <c r="OY36" s="238"/>
      <c r="OZ36" s="238"/>
      <c r="PA36" s="238"/>
      <c r="PB36" s="238"/>
      <c r="PC36" s="238"/>
      <c r="PD36" s="238"/>
      <c r="PE36" s="238"/>
      <c r="PF36" s="238"/>
      <c r="PG36" s="238"/>
      <c r="PH36" s="238"/>
      <c r="PI36" s="238"/>
      <c r="PJ36" s="238"/>
      <c r="PK36" s="238"/>
      <c r="PL36" s="238"/>
      <c r="PM36" s="238"/>
      <c r="PN36" s="238"/>
      <c r="PO36" s="238"/>
      <c r="PP36" s="238"/>
      <c r="PQ36" s="238"/>
      <c r="PR36" s="238"/>
      <c r="PS36" s="238"/>
      <c r="PT36" s="238"/>
      <c r="PU36" s="238"/>
      <c r="PV36" s="238"/>
      <c r="PW36" s="238"/>
      <c r="PX36" s="238"/>
      <c r="PY36" s="238"/>
      <c r="PZ36" s="238"/>
      <c r="QA36" s="238"/>
      <c r="QB36" s="238"/>
      <c r="QC36" s="238"/>
      <c r="QD36" s="238"/>
      <c r="QE36" s="238"/>
      <c r="QF36" s="238"/>
      <c r="QG36" s="238"/>
      <c r="QH36" s="238"/>
      <c r="QI36" s="238"/>
      <c r="QJ36" s="238"/>
      <c r="QK36" s="238"/>
      <c r="QL36" s="238"/>
      <c r="QM36" s="238"/>
      <c r="QN36" s="238"/>
      <c r="QO36" s="238"/>
      <c r="QP36" s="238"/>
      <c r="QQ36" s="238"/>
      <c r="QR36" s="238"/>
      <c r="QS36" s="238"/>
      <c r="QT36" s="238"/>
      <c r="QU36" s="238"/>
      <c r="QV36" s="238"/>
      <c r="QW36" s="238"/>
      <c r="QX36" s="238"/>
      <c r="QY36" s="238"/>
      <c r="QZ36" s="238"/>
      <c r="RA36" s="238"/>
      <c r="RB36" s="238"/>
      <c r="RC36" s="238"/>
      <c r="RD36" s="238"/>
      <c r="RE36" s="238"/>
      <c r="RF36" s="238"/>
      <c r="RG36" s="238"/>
      <c r="RH36" s="238"/>
      <c r="RI36" s="238"/>
      <c r="RJ36" s="238"/>
      <c r="RK36" s="238"/>
      <c r="RL36" s="238"/>
      <c r="RM36" s="238"/>
      <c r="RN36" s="238"/>
      <c r="RO36" s="238"/>
      <c r="RP36" s="238"/>
      <c r="RQ36" s="238"/>
      <c r="RR36" s="238"/>
      <c r="RS36" s="238"/>
      <c r="RT36" s="238"/>
      <c r="RU36" s="238"/>
      <c r="RV36" s="238"/>
      <c r="RW36" s="238"/>
      <c r="RX36" s="238"/>
      <c r="RY36" s="238"/>
      <c r="RZ36" s="238"/>
      <c r="SA36" s="238"/>
      <c r="SB36" s="238"/>
      <c r="SC36" s="238"/>
      <c r="SD36" s="238"/>
      <c r="SE36" s="238"/>
      <c r="SF36" s="238"/>
      <c r="SG36" s="238"/>
      <c r="SH36" s="238"/>
      <c r="SI36" s="238"/>
      <c r="SJ36" s="238"/>
      <c r="SK36" s="238"/>
      <c r="SL36" s="238"/>
      <c r="SM36" s="238"/>
      <c r="SN36" s="238"/>
      <c r="SO36" s="238"/>
      <c r="SP36" s="238"/>
      <c r="SQ36" s="238"/>
      <c r="SR36" s="238"/>
      <c r="SS36" s="238"/>
      <c r="ST36" s="238"/>
      <c r="SU36" s="238"/>
      <c r="SV36" s="238"/>
      <c r="SW36" s="238"/>
      <c r="SX36" s="238"/>
      <c r="SY36" s="238"/>
      <c r="SZ36" s="238"/>
      <c r="TA36" s="238"/>
      <c r="TB36" s="238"/>
      <c r="TC36" s="238"/>
      <c r="TD36" s="238"/>
      <c r="TE36" s="238"/>
      <c r="TF36" s="238"/>
      <c r="TG36" s="238"/>
      <c r="TH36" s="238"/>
      <c r="TI36" s="238"/>
      <c r="TJ36" s="238"/>
      <c r="TK36" s="238"/>
      <c r="TL36" s="238"/>
      <c r="TM36" s="238"/>
      <c r="TN36" s="238"/>
      <c r="TO36" s="238"/>
      <c r="TP36" s="238"/>
      <c r="TQ36" s="238"/>
      <c r="TR36" s="238"/>
      <c r="TS36" s="238"/>
      <c r="TT36" s="238"/>
      <c r="TU36" s="238"/>
      <c r="TV36" s="238"/>
      <c r="TW36" s="238"/>
      <c r="TX36" s="238"/>
      <c r="TY36" s="238"/>
      <c r="TZ36" s="238"/>
      <c r="UA36" s="238"/>
      <c r="UB36" s="238"/>
      <c r="UC36" s="238"/>
      <c r="UD36" s="238"/>
      <c r="UE36" s="238"/>
      <c r="UF36" s="238"/>
      <c r="UG36" s="238"/>
      <c r="UH36" s="238"/>
      <c r="UI36" s="238"/>
      <c r="UJ36" s="238"/>
      <c r="UK36" s="238"/>
      <c r="UL36" s="238"/>
      <c r="UM36" s="238"/>
      <c r="UN36" s="238"/>
      <c r="UO36" s="238"/>
      <c r="UP36" s="238"/>
      <c r="UQ36" s="238"/>
      <c r="UR36" s="238"/>
      <c r="US36" s="238"/>
      <c r="UT36" s="238"/>
      <c r="UU36" s="238"/>
      <c r="UV36" s="238"/>
      <c r="UW36" s="238"/>
      <c r="UX36" s="238"/>
      <c r="UY36" s="238"/>
      <c r="UZ36" s="238"/>
      <c r="VA36" s="238"/>
      <c r="VB36" s="238"/>
      <c r="VC36" s="238"/>
      <c r="VD36" s="238"/>
      <c r="VE36" s="238"/>
      <c r="VF36" s="238"/>
      <c r="VG36" s="238"/>
      <c r="VH36" s="238"/>
      <c r="VI36" s="238"/>
      <c r="VJ36" s="238"/>
      <c r="VK36" s="238"/>
      <c r="VL36" s="238"/>
      <c r="VM36" s="238"/>
      <c r="VN36" s="238"/>
      <c r="VO36" s="238"/>
      <c r="VP36" s="238"/>
      <c r="VQ36" s="238"/>
      <c r="VR36" s="238"/>
      <c r="VS36" s="238"/>
      <c r="VT36" s="238"/>
      <c r="VU36" s="238"/>
      <c r="VV36" s="238"/>
      <c r="VW36" s="238"/>
      <c r="VX36" s="238"/>
      <c r="VY36" s="238"/>
      <c r="VZ36" s="238"/>
      <c r="WA36" s="238"/>
      <c r="WB36" s="238"/>
      <c r="WC36" s="238"/>
      <c r="WD36" s="238"/>
      <c r="WE36" s="238"/>
      <c r="WF36" s="238"/>
      <c r="WG36" s="238"/>
      <c r="WH36" s="238"/>
      <c r="WI36" s="238"/>
      <c r="WJ36" s="238"/>
      <c r="WK36" s="238"/>
      <c r="WL36" s="238"/>
      <c r="WM36" s="238"/>
      <c r="WN36" s="238"/>
      <c r="WO36" s="238"/>
      <c r="WP36" s="238"/>
      <c r="WQ36" s="238"/>
      <c r="WR36" s="238"/>
      <c r="WS36" s="238"/>
      <c r="WT36" s="238"/>
      <c r="WU36" s="238"/>
      <c r="WV36" s="238"/>
      <c r="WW36" s="238"/>
      <c r="WX36" s="238"/>
      <c r="WY36" s="238"/>
      <c r="WZ36" s="238"/>
      <c r="XA36" s="238"/>
      <c r="XB36" s="238"/>
      <c r="XC36" s="238"/>
      <c r="XD36" s="238"/>
      <c r="XE36" s="238"/>
      <c r="XF36" s="238"/>
      <c r="XG36" s="238"/>
      <c r="XH36" s="238"/>
      <c r="XI36" s="238"/>
      <c r="XJ36" s="238"/>
      <c r="XK36" s="238"/>
      <c r="XL36" s="238"/>
      <c r="XM36" s="238"/>
      <c r="XN36" s="238"/>
      <c r="XO36" s="238"/>
      <c r="XP36" s="238"/>
      <c r="XQ36" s="238"/>
      <c r="XR36" s="238"/>
      <c r="XS36" s="238"/>
      <c r="XT36" s="238"/>
      <c r="XU36" s="238"/>
      <c r="XV36" s="238"/>
      <c r="XW36" s="238"/>
      <c r="XX36" s="238"/>
      <c r="XY36" s="238"/>
      <c r="XZ36" s="238"/>
      <c r="YA36" s="238"/>
      <c r="YB36" s="238"/>
      <c r="YC36" s="238"/>
      <c r="YD36" s="238"/>
      <c r="YE36" s="238"/>
      <c r="YF36" s="238"/>
      <c r="YG36" s="238"/>
      <c r="YH36" s="238"/>
      <c r="YI36" s="238"/>
      <c r="YJ36" s="238"/>
      <c r="YK36" s="238"/>
      <c r="YL36" s="238"/>
      <c r="YM36" s="238"/>
      <c r="YN36" s="238"/>
      <c r="YO36" s="238"/>
      <c r="YP36" s="238"/>
      <c r="YQ36" s="238"/>
      <c r="YR36" s="238"/>
      <c r="YS36" s="238"/>
      <c r="YT36" s="238"/>
      <c r="YU36" s="238"/>
      <c r="YV36" s="238"/>
      <c r="YW36" s="238"/>
      <c r="YX36" s="238"/>
      <c r="YY36" s="238"/>
      <c r="YZ36" s="238"/>
      <c r="ZA36" s="238"/>
      <c r="ZB36" s="238"/>
      <c r="ZC36" s="238"/>
      <c r="ZD36" s="238"/>
      <c r="ZE36" s="238"/>
      <c r="ZF36" s="238"/>
      <c r="ZG36" s="238"/>
      <c r="ZH36" s="238"/>
      <c r="ZI36" s="238"/>
      <c r="ZJ36" s="238"/>
      <c r="ZK36" s="238"/>
      <c r="ZL36" s="238"/>
      <c r="ZM36" s="238"/>
      <c r="ZN36" s="238"/>
      <c r="ZO36" s="238"/>
      <c r="ZP36" s="238"/>
      <c r="ZQ36" s="238"/>
      <c r="ZR36" s="238"/>
      <c r="ZS36" s="238"/>
      <c r="ZT36" s="238"/>
      <c r="ZU36" s="238"/>
      <c r="ZV36" s="238"/>
      <c r="ZW36" s="238"/>
      <c r="ZX36" s="238"/>
      <c r="ZY36" s="238"/>
      <c r="ZZ36" s="238"/>
      <c r="AAA36" s="238"/>
      <c r="AAB36" s="238"/>
      <c r="AAC36" s="238"/>
      <c r="AAD36" s="238"/>
      <c r="AAE36" s="238"/>
      <c r="AAF36" s="238"/>
      <c r="AAG36" s="238"/>
      <c r="AAH36" s="238"/>
      <c r="AAI36" s="238"/>
      <c r="AAJ36" s="238"/>
      <c r="AAK36" s="238"/>
      <c r="AAL36" s="238"/>
      <c r="AAM36" s="238"/>
      <c r="AAN36" s="238"/>
      <c r="AAO36" s="238"/>
      <c r="AAP36" s="238"/>
      <c r="AAQ36" s="238"/>
      <c r="AAR36" s="238"/>
      <c r="AAS36" s="238"/>
      <c r="AAT36" s="238"/>
      <c r="AAU36" s="238"/>
      <c r="AAV36" s="238"/>
      <c r="AAW36" s="238"/>
      <c r="AAX36" s="238"/>
      <c r="AAY36" s="238"/>
      <c r="AAZ36" s="238"/>
      <c r="ABA36" s="238"/>
      <c r="ABB36" s="238"/>
      <c r="ABC36" s="238"/>
      <c r="ABD36" s="238"/>
      <c r="ABE36" s="238"/>
      <c r="ABF36" s="238"/>
      <c r="ABG36" s="238"/>
      <c r="ABH36" s="238"/>
      <c r="ABI36" s="238"/>
      <c r="ABJ36" s="238"/>
      <c r="ABK36" s="238"/>
      <c r="ABL36" s="238"/>
      <c r="ABM36" s="238"/>
      <c r="ABN36" s="238"/>
      <c r="ABO36" s="238"/>
      <c r="ABP36" s="238"/>
      <c r="ABQ36" s="238"/>
      <c r="ABR36" s="238"/>
      <c r="ABS36" s="238"/>
      <c r="ABT36" s="238"/>
      <c r="ABU36" s="238"/>
      <c r="ABV36" s="238"/>
      <c r="ABW36" s="238"/>
      <c r="ABX36" s="238"/>
      <c r="ABY36" s="238"/>
      <c r="ABZ36" s="238"/>
      <c r="ACA36" s="238"/>
      <c r="ACB36" s="238"/>
      <c r="ACC36" s="238"/>
      <c r="ACD36" s="238"/>
      <c r="ACE36" s="238"/>
      <c r="ACF36" s="238"/>
      <c r="ACG36" s="238"/>
      <c r="ACH36" s="238"/>
      <c r="ACI36" s="238"/>
      <c r="ACJ36" s="238"/>
      <c r="ACK36" s="238"/>
      <c r="ACL36" s="238"/>
      <c r="ACM36" s="238"/>
      <c r="ACN36" s="238"/>
      <c r="ACO36" s="238"/>
      <c r="ACP36" s="238"/>
      <c r="ACQ36" s="238"/>
      <c r="ACR36" s="238"/>
      <c r="ACS36" s="238"/>
      <c r="ACT36" s="238"/>
      <c r="ACU36" s="238"/>
      <c r="ACV36" s="238"/>
      <c r="ACW36" s="238"/>
      <c r="ACX36" s="238"/>
      <c r="ACY36" s="238"/>
      <c r="ACZ36" s="238"/>
      <c r="ADA36" s="238"/>
      <c r="ADB36" s="238"/>
      <c r="ADC36" s="238"/>
      <c r="ADD36" s="238"/>
      <c r="ADE36" s="238"/>
      <c r="ADF36" s="238"/>
      <c r="ADG36" s="238"/>
      <c r="ADH36" s="238"/>
      <c r="ADI36" s="238"/>
      <c r="ADJ36" s="238"/>
      <c r="ADK36" s="238"/>
      <c r="ADL36" s="238"/>
      <c r="ADM36" s="238"/>
      <c r="ADN36" s="238"/>
      <c r="ADO36" s="238"/>
      <c r="ADP36" s="238"/>
      <c r="ADQ36" s="238"/>
      <c r="ADR36" s="238"/>
      <c r="ADS36" s="238"/>
      <c r="ADT36" s="238"/>
      <c r="ADU36" s="238"/>
      <c r="ADV36" s="238"/>
      <c r="ADW36" s="238"/>
      <c r="ADX36" s="238"/>
      <c r="ADY36" s="238"/>
      <c r="ADZ36" s="238"/>
      <c r="AEA36" s="238"/>
      <c r="AEB36" s="238"/>
      <c r="AEC36" s="238"/>
      <c r="AED36" s="238"/>
      <c r="AEE36" s="238"/>
      <c r="AEF36" s="238"/>
      <c r="AEG36" s="238"/>
      <c r="AEH36" s="238"/>
      <c r="AEI36" s="238"/>
      <c r="AEJ36" s="238"/>
      <c r="AEK36" s="238"/>
      <c r="AEL36" s="238"/>
      <c r="AEM36" s="238"/>
      <c r="AEN36" s="238"/>
      <c r="AEO36" s="238"/>
      <c r="AEP36" s="238"/>
      <c r="AEQ36" s="238"/>
      <c r="AER36" s="238"/>
      <c r="AES36" s="238"/>
      <c r="AET36" s="238"/>
      <c r="AEU36" s="238"/>
      <c r="AEV36" s="238"/>
      <c r="AEW36" s="238"/>
      <c r="AEX36" s="238"/>
      <c r="AEY36" s="238"/>
      <c r="AEZ36" s="238"/>
      <c r="AFA36" s="238"/>
      <c r="AFB36" s="238"/>
      <c r="AFC36" s="238"/>
      <c r="AFD36" s="238"/>
      <c r="AFE36" s="238"/>
      <c r="AFF36" s="238"/>
      <c r="AFG36" s="238"/>
      <c r="AFH36" s="238"/>
      <c r="AFI36" s="238"/>
      <c r="AFJ36" s="238"/>
      <c r="AFK36" s="238"/>
      <c r="AFL36" s="238"/>
      <c r="AFM36" s="238"/>
      <c r="AFN36" s="238"/>
      <c r="AFO36" s="238"/>
      <c r="AFP36" s="238"/>
      <c r="AFQ36" s="238"/>
      <c r="AFR36" s="238"/>
      <c r="AFS36" s="238"/>
      <c r="AFT36" s="238"/>
      <c r="AFU36" s="238"/>
      <c r="AFV36" s="238"/>
      <c r="AFW36" s="238"/>
      <c r="AFX36" s="238"/>
      <c r="AFY36" s="238"/>
      <c r="AFZ36" s="238"/>
      <c r="AGA36" s="238"/>
      <c r="AGB36" s="238"/>
      <c r="AGC36" s="238"/>
      <c r="AGD36" s="238"/>
      <c r="AGE36" s="238"/>
      <c r="AGF36" s="238"/>
      <c r="AGG36" s="238"/>
      <c r="AGH36" s="238"/>
      <c r="AGI36" s="238"/>
      <c r="AGJ36" s="238"/>
      <c r="AGK36" s="238"/>
      <c r="AGL36" s="238"/>
      <c r="AGM36" s="238"/>
      <c r="AGN36" s="238"/>
      <c r="AGO36" s="238"/>
      <c r="AGP36" s="238"/>
      <c r="AGQ36" s="238"/>
      <c r="AGR36" s="238"/>
      <c r="AGS36" s="238"/>
      <c r="AGT36" s="238"/>
      <c r="AGU36" s="238"/>
      <c r="AGV36" s="238"/>
      <c r="AGW36" s="238"/>
      <c r="AGX36" s="238"/>
      <c r="AGY36" s="238"/>
      <c r="AGZ36" s="238"/>
      <c r="AHA36" s="238"/>
      <c r="AHB36" s="238"/>
      <c r="AHC36" s="238"/>
      <c r="AHD36" s="238"/>
      <c r="AHE36" s="238"/>
      <c r="AHF36" s="238"/>
      <c r="AHG36" s="238"/>
      <c r="AHH36" s="238"/>
      <c r="AHI36" s="238"/>
      <c r="AHJ36" s="238"/>
      <c r="AHK36" s="238"/>
      <c r="AHL36" s="238"/>
      <c r="AHM36" s="238"/>
      <c r="AHN36" s="238"/>
      <c r="AHO36" s="238"/>
      <c r="AHP36" s="238"/>
      <c r="AHQ36" s="238"/>
      <c r="AHR36" s="238"/>
      <c r="AHS36" s="238"/>
      <c r="AHT36" s="238"/>
      <c r="AHU36" s="238"/>
      <c r="AHV36" s="238"/>
      <c r="AHW36" s="238"/>
      <c r="AHX36" s="238"/>
      <c r="AHY36" s="238"/>
      <c r="AHZ36" s="238"/>
      <c r="AIA36" s="238"/>
      <c r="AIB36" s="238"/>
      <c r="AIC36" s="238"/>
      <c r="AID36" s="238"/>
      <c r="AIE36" s="238"/>
      <c r="AIF36" s="238"/>
      <c r="AIG36" s="238"/>
      <c r="AIH36" s="238"/>
      <c r="AII36" s="238"/>
      <c r="AIJ36" s="238"/>
      <c r="AIK36" s="238"/>
      <c r="AIL36" s="238"/>
      <c r="AIM36" s="238"/>
      <c r="AIN36" s="238"/>
      <c r="AIO36" s="238"/>
      <c r="AIP36" s="238"/>
      <c r="AIQ36" s="238"/>
      <c r="AIR36" s="238"/>
      <c r="AIS36" s="238"/>
      <c r="AIT36" s="238"/>
      <c r="AIU36" s="238"/>
      <c r="AIV36" s="238"/>
      <c r="AIW36" s="238"/>
      <c r="AIX36" s="238"/>
      <c r="AIY36" s="238"/>
      <c r="AIZ36" s="238"/>
      <c r="AJA36" s="238"/>
      <c r="AJB36" s="238"/>
      <c r="AJC36" s="238"/>
      <c r="AJD36" s="238"/>
      <c r="AJE36" s="238"/>
      <c r="AJF36" s="238"/>
      <c r="AJG36" s="238"/>
      <c r="AJH36" s="238"/>
      <c r="AJI36" s="238"/>
      <c r="AJJ36" s="238"/>
      <c r="AJK36" s="238"/>
      <c r="AJL36" s="238"/>
      <c r="AJM36" s="238"/>
      <c r="AJN36" s="238"/>
      <c r="AJO36" s="238"/>
      <c r="AJP36" s="238"/>
      <c r="AJQ36" s="238"/>
      <c r="AJR36" s="238"/>
      <c r="AJS36" s="238"/>
      <c r="AJT36" s="238"/>
      <c r="AJU36" s="238"/>
      <c r="AJV36" s="238"/>
      <c r="AJW36" s="238"/>
      <c r="AJX36" s="238"/>
      <c r="AJY36" s="238"/>
      <c r="AJZ36" s="238"/>
      <c r="AKA36" s="238"/>
      <c r="AKB36" s="238"/>
      <c r="AKC36" s="238"/>
      <c r="AKD36" s="238"/>
      <c r="AKE36" s="238"/>
      <c r="AKF36" s="238"/>
      <c r="AKG36" s="238"/>
      <c r="AKH36" s="238"/>
      <c r="AKI36" s="238"/>
      <c r="AKJ36" s="238"/>
      <c r="AKK36" s="238"/>
      <c r="AKL36" s="238"/>
      <c r="AKM36" s="238"/>
      <c r="AKN36" s="238"/>
      <c r="AKO36" s="238"/>
      <c r="AKP36" s="238"/>
    </row>
    <row r="37" spans="1:978" ht="25.5" x14ac:dyDescent="0.25">
      <c r="A37" s="303">
        <v>16</v>
      </c>
      <c r="B37" s="303">
        <v>29</v>
      </c>
      <c r="C37" s="240" t="s">
        <v>46</v>
      </c>
      <c r="D37" s="240" t="s">
        <v>43</v>
      </c>
      <c r="E37" s="267">
        <v>2.8</v>
      </c>
      <c r="F37" s="28">
        <v>540286</v>
      </c>
      <c r="G37" s="29" t="s">
        <v>54</v>
      </c>
      <c r="H37" s="29" t="s">
        <v>54</v>
      </c>
      <c r="I37" s="240" t="s">
        <v>7</v>
      </c>
      <c r="J37" s="93">
        <v>50</v>
      </c>
      <c r="K37" s="267">
        <f>AVERAGE(J37:J38)</f>
        <v>50</v>
      </c>
      <c r="L37" s="289">
        <f>E37/K37</f>
        <v>5.5999999999999994E-2</v>
      </c>
      <c r="M37" s="240">
        <v>2</v>
      </c>
      <c r="N37" s="28">
        <v>89</v>
      </c>
      <c r="O37" s="28">
        <v>63</v>
      </c>
      <c r="P37" s="28">
        <v>38</v>
      </c>
      <c r="Q37" s="28">
        <v>35</v>
      </c>
      <c r="R37" s="28">
        <v>41</v>
      </c>
      <c r="S37" s="28">
        <v>115</v>
      </c>
      <c r="T37" s="28">
        <v>213</v>
      </c>
      <c r="U37" s="28">
        <v>422</v>
      </c>
      <c r="V37" s="28">
        <v>475</v>
      </c>
      <c r="W37" s="28">
        <v>469</v>
      </c>
      <c r="X37" s="28">
        <v>536</v>
      </c>
      <c r="Y37" s="28">
        <v>603</v>
      </c>
      <c r="Z37" s="28">
        <v>647</v>
      </c>
      <c r="AA37" s="28">
        <v>652</v>
      </c>
      <c r="AB37" s="28">
        <v>708</v>
      </c>
      <c r="AC37" s="28">
        <v>776</v>
      </c>
      <c r="AD37" s="28">
        <v>808</v>
      </c>
      <c r="AE37" s="28">
        <v>778</v>
      </c>
      <c r="AF37" s="28">
        <v>642</v>
      </c>
      <c r="AG37" s="28">
        <v>512</v>
      </c>
      <c r="AH37" s="28">
        <v>453</v>
      </c>
      <c r="AI37" s="28">
        <v>372</v>
      </c>
      <c r="AJ37" s="28">
        <v>243</v>
      </c>
      <c r="AK37" s="28">
        <v>147</v>
      </c>
      <c r="AL37" s="28">
        <v>9041</v>
      </c>
      <c r="AM37" s="267">
        <v>1600</v>
      </c>
      <c r="AN37" s="261">
        <f>$L$37*(1+0.15*(N39/$AM$37)^4)</f>
        <v>5.6000084094848628E-2</v>
      </c>
      <c r="AO37" s="261">
        <f t="shared" ref="AO37:BK37" si="23">$L$37*(1+0.15*(O39/$AM$37)^4)</f>
        <v>5.6000017746744443E-2</v>
      </c>
      <c r="AP37" s="261">
        <f t="shared" si="23"/>
        <v>5.6000003281249995E-2</v>
      </c>
      <c r="AQ37" s="261">
        <f t="shared" si="23"/>
        <v>5.6000001183712213E-2</v>
      </c>
      <c r="AR37" s="261">
        <f t="shared" si="23"/>
        <v>5.6000003281249995E-2</v>
      </c>
      <c r="AS37" s="261">
        <f t="shared" si="23"/>
        <v>5.6000224176826471E-2</v>
      </c>
      <c r="AT37" s="261">
        <f t="shared" si="23"/>
        <v>5.6006612086578117E-2</v>
      </c>
      <c r="AU37" s="261">
        <f t="shared" si="23"/>
        <v>5.6060963076803035E-2</v>
      </c>
      <c r="AV37" s="261">
        <f t="shared" si="23"/>
        <v>5.6079469693482716E-2</v>
      </c>
      <c r="AW37" s="261">
        <f t="shared" si="23"/>
        <v>5.6058901088341127E-2</v>
      </c>
      <c r="AX37" s="261">
        <f t="shared" si="23"/>
        <v>5.6084689816676081E-2</v>
      </c>
      <c r="AY37" s="261">
        <f t="shared" si="23"/>
        <v>5.614807221549932E-2</v>
      </c>
      <c r="AZ37" s="261">
        <f t="shared" si="23"/>
        <v>5.6185754785714172E-2</v>
      </c>
      <c r="BA37" s="261">
        <f t="shared" si="23"/>
        <v>5.6176306581993463E-2</v>
      </c>
      <c r="BB37" s="261">
        <f t="shared" si="23"/>
        <v>5.6243206455078118E-2</v>
      </c>
      <c r="BC37" s="261">
        <f t="shared" si="23"/>
        <v>5.6434407692613577E-2</v>
      </c>
      <c r="BD37" s="261">
        <f t="shared" si="23"/>
        <v>5.6535579012828123E-2</v>
      </c>
      <c r="BE37" s="261">
        <f t="shared" si="23"/>
        <v>5.6481777377950494E-2</v>
      </c>
      <c r="BF37" s="261">
        <f t="shared" si="23"/>
        <v>5.6172858146583002E-2</v>
      </c>
      <c r="BG37" s="261">
        <f t="shared" si="23"/>
        <v>5.6076332089551748E-2</v>
      </c>
      <c r="BH37" s="261">
        <f t="shared" si="23"/>
        <v>5.6081398091817371E-2</v>
      </c>
      <c r="BI37" s="261">
        <f t="shared" si="23"/>
        <v>5.6029652258911128E-2</v>
      </c>
      <c r="BJ37" s="261">
        <f t="shared" si="23"/>
        <v>5.6004618103828424E-2</v>
      </c>
      <c r="BK37" s="261">
        <f t="shared" si="23"/>
        <v>5.6000720911973632E-2</v>
      </c>
      <c r="BL37" s="240">
        <f>E37*(0.000001)*0.5</f>
        <v>1.3999999999999999E-6</v>
      </c>
      <c r="BM37" s="240">
        <v>1067.2</v>
      </c>
      <c r="BN37" s="240">
        <v>0.5</v>
      </c>
      <c r="BO37" s="240">
        <v>425.4</v>
      </c>
      <c r="BP37" s="240">
        <v>0.35</v>
      </c>
      <c r="BQ37" s="240">
        <v>1985.7</v>
      </c>
      <c r="BR37" s="240">
        <v>0.15</v>
      </c>
      <c r="BS37" s="240"/>
      <c r="BT37" s="240"/>
      <c r="BU37" s="240"/>
      <c r="BV37" s="240"/>
      <c r="BW37" s="240"/>
      <c r="BX37" s="240"/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/>
      <c r="CL37" s="240"/>
      <c r="CM37" s="240"/>
      <c r="CN37" s="240"/>
      <c r="CO37" s="240"/>
      <c r="CP37" s="240"/>
      <c r="CQ37" s="240"/>
      <c r="CR37" s="240"/>
      <c r="CS37" s="240"/>
      <c r="CT37" s="240"/>
      <c r="CU37" s="240"/>
      <c r="CV37" s="240"/>
      <c r="CW37" s="240"/>
      <c r="CX37" s="240"/>
      <c r="CY37" s="240"/>
      <c r="CZ37" s="240"/>
      <c r="DA37" s="240"/>
      <c r="DB37" s="240"/>
      <c r="DC37" s="240"/>
      <c r="DD37" s="240"/>
      <c r="DE37" s="240"/>
      <c r="DF37" s="240"/>
      <c r="DG37" s="240"/>
      <c r="DH37" s="240"/>
      <c r="DI37" s="240"/>
      <c r="DJ37" s="240"/>
      <c r="DK37" s="240"/>
      <c r="DL37" s="240"/>
      <c r="DM37" s="240"/>
      <c r="DN37" s="240"/>
      <c r="DO37" s="240"/>
      <c r="DP37" s="240"/>
      <c r="DQ37" s="240"/>
      <c r="DR37" s="240"/>
      <c r="DS37" s="240"/>
      <c r="DT37" s="240"/>
      <c r="DU37" s="240"/>
      <c r="DV37" s="240"/>
      <c r="DW37" s="240"/>
      <c r="DX37" s="240"/>
      <c r="DY37" s="240"/>
      <c r="DZ37" s="240"/>
      <c r="EA37" s="240">
        <f>BM37*BN37+BO37*BP37+BQ37*BR37+BS37*BT37+BU37*BV37+BW37*BX37+BY37*BZ37+CA37*CB37+CC37*CD37+CE37*CF37+CG37*CH37+CI37*CJ37+CK37*CL37+CM37*CN37+CO37*CP37+CQ37*CR37+CS37*CT37+CU37*CV37+CW37*CX37+CY37*CZ37+DA37*DB37</f>
        <v>980.34500000000003</v>
      </c>
      <c r="EB37" s="240">
        <f>(PI()+2*E37)*EA37</f>
        <v>8569.7766499834852</v>
      </c>
      <c r="EC37" s="240">
        <f>EB37/E37</f>
        <v>3060.6345178512447</v>
      </c>
      <c r="ED37" s="240">
        <f>PI()*EA37</f>
        <v>3079.8446499834859</v>
      </c>
      <c r="EE37" s="252">
        <f>SUM(BN37,BP37,BR37,BT37,BV37,BX37,BZ37,CB37,CD37)</f>
        <v>1</v>
      </c>
      <c r="EF37" s="238"/>
      <c r="EG37" s="238"/>
      <c r="EH37" s="238"/>
      <c r="EI37" s="238"/>
      <c r="EJ37" s="238"/>
      <c r="EK37" s="238"/>
      <c r="EL37" s="238"/>
      <c r="EM37" s="238"/>
      <c r="EN37" s="238"/>
      <c r="EO37" s="238"/>
      <c r="EP37" s="238"/>
      <c r="EQ37" s="238"/>
      <c r="ER37" s="238"/>
      <c r="ES37" s="238"/>
      <c r="ET37" s="238"/>
      <c r="EU37" s="238"/>
      <c r="EV37" s="238"/>
      <c r="EW37" s="238"/>
      <c r="EX37" s="238"/>
      <c r="EY37" s="238"/>
      <c r="EZ37" s="238"/>
      <c r="FA37" s="238"/>
      <c r="FB37" s="238"/>
      <c r="FC37" s="238"/>
      <c r="FD37" s="238"/>
      <c r="FE37" s="238"/>
      <c r="FF37" s="238"/>
      <c r="FG37" s="238"/>
      <c r="FH37" s="238"/>
      <c r="FI37" s="238"/>
      <c r="FJ37" s="238"/>
      <c r="FK37" s="238"/>
      <c r="FL37" s="238"/>
      <c r="FM37" s="238"/>
      <c r="FN37" s="238"/>
      <c r="FO37" s="238"/>
      <c r="FP37" s="238"/>
      <c r="FQ37" s="238"/>
      <c r="FR37" s="238"/>
      <c r="FS37" s="238"/>
      <c r="FT37" s="238"/>
      <c r="FU37" s="238"/>
      <c r="FV37" s="238"/>
      <c r="FW37" s="238"/>
      <c r="FX37" s="238"/>
      <c r="FY37" s="238"/>
      <c r="FZ37" s="238"/>
      <c r="GA37" s="238"/>
      <c r="GB37" s="238"/>
      <c r="GC37" s="238"/>
      <c r="GD37" s="238"/>
      <c r="GE37" s="238"/>
      <c r="GF37" s="238"/>
      <c r="GG37" s="238"/>
      <c r="GH37" s="238"/>
      <c r="GI37" s="238"/>
      <c r="GJ37" s="238"/>
      <c r="GK37" s="238"/>
      <c r="GL37" s="238"/>
      <c r="GM37" s="238"/>
      <c r="GN37" s="238"/>
      <c r="GO37" s="238"/>
      <c r="GP37" s="238"/>
      <c r="GQ37" s="238"/>
      <c r="GR37" s="238"/>
      <c r="GS37" s="238"/>
      <c r="GT37" s="238"/>
      <c r="GU37" s="238"/>
      <c r="GV37" s="238"/>
      <c r="GW37" s="238"/>
      <c r="GX37" s="238"/>
      <c r="GY37" s="238"/>
      <c r="GZ37" s="238"/>
      <c r="HA37" s="238"/>
      <c r="HB37" s="238"/>
      <c r="HC37" s="238"/>
      <c r="HD37" s="238"/>
      <c r="HE37" s="238"/>
      <c r="HF37" s="238"/>
      <c r="HG37" s="238"/>
      <c r="HH37" s="238"/>
      <c r="HI37" s="238"/>
      <c r="HJ37" s="238"/>
      <c r="HK37" s="238"/>
      <c r="HL37" s="238"/>
      <c r="HM37" s="238"/>
      <c r="HN37" s="238"/>
      <c r="HO37" s="238"/>
      <c r="HP37" s="238"/>
      <c r="HQ37" s="238"/>
      <c r="HR37" s="238"/>
      <c r="HS37" s="238"/>
      <c r="HT37" s="238"/>
      <c r="HU37" s="238"/>
      <c r="HV37" s="238"/>
      <c r="HW37" s="238"/>
      <c r="HX37" s="238"/>
      <c r="HY37" s="238"/>
      <c r="HZ37" s="238"/>
      <c r="IA37" s="238"/>
      <c r="IB37" s="238"/>
      <c r="IC37" s="238"/>
      <c r="ID37" s="238"/>
      <c r="IE37" s="238"/>
      <c r="IF37" s="238"/>
      <c r="IG37" s="238"/>
      <c r="IH37" s="238"/>
      <c r="II37" s="238"/>
      <c r="IJ37" s="238"/>
      <c r="IK37" s="238"/>
      <c r="IL37" s="238"/>
      <c r="IM37" s="238"/>
      <c r="IN37" s="238"/>
      <c r="IO37" s="238"/>
      <c r="IP37" s="238"/>
      <c r="IQ37" s="238"/>
      <c r="IR37" s="238"/>
      <c r="IS37" s="238"/>
      <c r="IT37" s="238"/>
      <c r="IU37" s="238"/>
      <c r="IV37" s="238"/>
      <c r="IW37" s="238"/>
      <c r="IX37" s="238"/>
      <c r="IY37" s="238"/>
      <c r="IZ37" s="238"/>
      <c r="JA37" s="238"/>
      <c r="JB37" s="238"/>
      <c r="JC37" s="238"/>
      <c r="JD37" s="238"/>
      <c r="JE37" s="238"/>
      <c r="JF37" s="238"/>
      <c r="JG37" s="238"/>
      <c r="JH37" s="238"/>
      <c r="JI37" s="238"/>
      <c r="JJ37" s="238"/>
      <c r="JK37" s="238"/>
      <c r="JL37" s="238"/>
      <c r="JM37" s="238"/>
      <c r="JN37" s="238"/>
      <c r="JO37" s="238"/>
      <c r="JP37" s="238"/>
      <c r="JQ37" s="238"/>
      <c r="JR37" s="238"/>
      <c r="JS37" s="238"/>
      <c r="JT37" s="238"/>
      <c r="JU37" s="238"/>
      <c r="JV37" s="238"/>
      <c r="JW37" s="238"/>
      <c r="JX37" s="238"/>
      <c r="JY37" s="238"/>
      <c r="JZ37" s="238"/>
      <c r="KA37" s="238"/>
      <c r="KB37" s="238"/>
      <c r="KC37" s="238"/>
      <c r="KD37" s="238"/>
      <c r="KE37" s="238"/>
      <c r="KF37" s="238"/>
      <c r="KG37" s="238"/>
      <c r="KH37" s="238"/>
      <c r="KI37" s="238"/>
      <c r="KJ37" s="238"/>
      <c r="KK37" s="238"/>
      <c r="KL37" s="238"/>
      <c r="KM37" s="238"/>
      <c r="KN37" s="238"/>
      <c r="KO37" s="238"/>
      <c r="KP37" s="238"/>
      <c r="KQ37" s="238"/>
      <c r="KR37" s="238"/>
      <c r="KS37" s="238"/>
      <c r="KT37" s="238"/>
      <c r="KU37" s="238"/>
      <c r="KV37" s="238"/>
      <c r="KW37" s="238"/>
      <c r="KX37" s="238"/>
      <c r="KY37" s="238"/>
      <c r="KZ37" s="238"/>
      <c r="LA37" s="238"/>
      <c r="LB37" s="238"/>
      <c r="LC37" s="238"/>
      <c r="LD37" s="238"/>
      <c r="LE37" s="238"/>
      <c r="LF37" s="238"/>
      <c r="LG37" s="238"/>
      <c r="LH37" s="238"/>
      <c r="LI37" s="238"/>
      <c r="LJ37" s="238"/>
      <c r="LK37" s="238"/>
      <c r="LL37" s="238"/>
      <c r="LM37" s="238"/>
      <c r="LN37" s="238"/>
      <c r="LO37" s="238"/>
      <c r="LP37" s="238"/>
      <c r="LQ37" s="238"/>
      <c r="LR37" s="238"/>
      <c r="LS37" s="238"/>
      <c r="LT37" s="238"/>
      <c r="LU37" s="238"/>
      <c r="LV37" s="238"/>
      <c r="LW37" s="238"/>
      <c r="LX37" s="238"/>
      <c r="LY37" s="238"/>
      <c r="LZ37" s="238"/>
      <c r="MA37" s="238"/>
      <c r="MB37" s="238"/>
      <c r="MC37" s="238"/>
      <c r="MD37" s="238"/>
      <c r="ME37" s="238"/>
      <c r="MF37" s="238"/>
      <c r="MG37" s="238"/>
      <c r="MH37" s="238"/>
      <c r="MI37" s="238"/>
      <c r="MJ37" s="238"/>
      <c r="MK37" s="238"/>
      <c r="ML37" s="238"/>
      <c r="MM37" s="238"/>
      <c r="MN37" s="238"/>
      <c r="MO37" s="238"/>
      <c r="MP37" s="238"/>
      <c r="MQ37" s="238"/>
      <c r="MR37" s="238"/>
      <c r="MS37" s="238"/>
      <c r="MT37" s="238"/>
      <c r="MU37" s="238"/>
      <c r="MV37" s="238"/>
      <c r="MW37" s="238"/>
      <c r="MX37" s="238"/>
      <c r="MY37" s="238"/>
      <c r="MZ37" s="238"/>
      <c r="NA37" s="238"/>
      <c r="NB37" s="238"/>
      <c r="NC37" s="238"/>
      <c r="ND37" s="238"/>
      <c r="NE37" s="238"/>
      <c r="NF37" s="238"/>
      <c r="NG37" s="238"/>
      <c r="NH37" s="238"/>
      <c r="NI37" s="238"/>
      <c r="NJ37" s="238"/>
      <c r="NK37" s="238"/>
      <c r="NL37" s="238"/>
      <c r="NM37" s="238"/>
      <c r="NN37" s="238"/>
      <c r="NO37" s="238"/>
      <c r="NP37" s="238"/>
      <c r="NQ37" s="238"/>
      <c r="NR37" s="238"/>
      <c r="NS37" s="238"/>
      <c r="NT37" s="238"/>
      <c r="NU37" s="238"/>
      <c r="NV37" s="238"/>
      <c r="NW37" s="238"/>
      <c r="NX37" s="238"/>
      <c r="NY37" s="238"/>
      <c r="NZ37" s="238"/>
      <c r="OA37" s="238"/>
      <c r="OB37" s="238"/>
      <c r="OC37" s="238"/>
      <c r="OD37" s="238"/>
      <c r="OE37" s="238"/>
      <c r="OF37" s="238"/>
      <c r="OG37" s="238"/>
      <c r="OH37" s="238"/>
      <c r="OI37" s="238"/>
      <c r="OJ37" s="238"/>
      <c r="OK37" s="238"/>
      <c r="OL37" s="238"/>
      <c r="OM37" s="238"/>
      <c r="ON37" s="238"/>
      <c r="OO37" s="238"/>
      <c r="OP37" s="238"/>
      <c r="OQ37" s="238"/>
      <c r="OR37" s="238"/>
      <c r="OS37" s="238"/>
      <c r="OT37" s="238"/>
      <c r="OU37" s="238"/>
      <c r="OV37" s="238"/>
      <c r="OW37" s="238"/>
      <c r="OX37" s="238"/>
      <c r="OY37" s="238"/>
      <c r="OZ37" s="238"/>
      <c r="PA37" s="238"/>
      <c r="PB37" s="238"/>
      <c r="PC37" s="238"/>
      <c r="PD37" s="238"/>
      <c r="PE37" s="238"/>
      <c r="PF37" s="238"/>
      <c r="PG37" s="238"/>
      <c r="PH37" s="238"/>
      <c r="PI37" s="238"/>
      <c r="PJ37" s="238"/>
      <c r="PK37" s="238"/>
      <c r="PL37" s="238"/>
      <c r="PM37" s="238"/>
      <c r="PN37" s="238"/>
      <c r="PO37" s="238"/>
      <c r="PP37" s="238"/>
      <c r="PQ37" s="238"/>
      <c r="PR37" s="238"/>
      <c r="PS37" s="238"/>
      <c r="PT37" s="238"/>
      <c r="PU37" s="238"/>
      <c r="PV37" s="238"/>
      <c r="PW37" s="238"/>
      <c r="PX37" s="238"/>
      <c r="PY37" s="238"/>
      <c r="PZ37" s="238"/>
      <c r="QA37" s="238"/>
      <c r="QB37" s="238"/>
      <c r="QC37" s="238"/>
      <c r="QD37" s="238"/>
      <c r="QE37" s="238"/>
      <c r="QF37" s="238"/>
      <c r="QG37" s="238"/>
      <c r="QH37" s="238"/>
      <c r="QI37" s="238"/>
      <c r="QJ37" s="238"/>
      <c r="QK37" s="238"/>
      <c r="QL37" s="238"/>
      <c r="QM37" s="238"/>
      <c r="QN37" s="238"/>
      <c r="QO37" s="238"/>
      <c r="QP37" s="238"/>
      <c r="QQ37" s="238"/>
      <c r="QR37" s="238"/>
      <c r="QS37" s="238"/>
      <c r="QT37" s="238"/>
      <c r="QU37" s="238"/>
      <c r="QV37" s="238"/>
      <c r="QW37" s="238"/>
      <c r="QX37" s="238"/>
      <c r="QY37" s="238"/>
      <c r="QZ37" s="238"/>
      <c r="RA37" s="238"/>
      <c r="RB37" s="238"/>
      <c r="RC37" s="238"/>
      <c r="RD37" s="238"/>
      <c r="RE37" s="238"/>
      <c r="RF37" s="238"/>
      <c r="RG37" s="238"/>
      <c r="RH37" s="238"/>
      <c r="RI37" s="238"/>
      <c r="RJ37" s="238"/>
      <c r="RK37" s="238"/>
      <c r="RL37" s="238"/>
      <c r="RM37" s="238"/>
      <c r="RN37" s="238"/>
      <c r="RO37" s="238"/>
      <c r="RP37" s="238"/>
      <c r="RQ37" s="238"/>
      <c r="RR37" s="238"/>
      <c r="RS37" s="238"/>
      <c r="RT37" s="238"/>
      <c r="RU37" s="238"/>
      <c r="RV37" s="238"/>
      <c r="RW37" s="238"/>
      <c r="RX37" s="238"/>
      <c r="RY37" s="238"/>
      <c r="RZ37" s="238"/>
      <c r="SA37" s="238"/>
      <c r="SB37" s="238"/>
      <c r="SC37" s="238"/>
      <c r="SD37" s="238"/>
      <c r="SE37" s="238"/>
      <c r="SF37" s="238"/>
      <c r="SG37" s="238"/>
      <c r="SH37" s="238"/>
      <c r="SI37" s="238"/>
      <c r="SJ37" s="238"/>
      <c r="SK37" s="238"/>
      <c r="SL37" s="238"/>
      <c r="SM37" s="238"/>
      <c r="SN37" s="238"/>
      <c r="SO37" s="238"/>
      <c r="SP37" s="238"/>
      <c r="SQ37" s="238"/>
      <c r="SR37" s="238"/>
      <c r="SS37" s="238"/>
      <c r="ST37" s="238"/>
      <c r="SU37" s="238"/>
      <c r="SV37" s="238"/>
      <c r="SW37" s="238"/>
      <c r="SX37" s="238"/>
      <c r="SY37" s="238"/>
      <c r="SZ37" s="238"/>
      <c r="TA37" s="238"/>
      <c r="TB37" s="238"/>
      <c r="TC37" s="238"/>
      <c r="TD37" s="238"/>
      <c r="TE37" s="238"/>
      <c r="TF37" s="238"/>
      <c r="TG37" s="238"/>
      <c r="TH37" s="238"/>
      <c r="TI37" s="238"/>
      <c r="TJ37" s="238"/>
      <c r="TK37" s="238"/>
      <c r="TL37" s="238"/>
      <c r="TM37" s="238"/>
      <c r="TN37" s="238"/>
      <c r="TO37" s="238"/>
      <c r="TP37" s="238"/>
      <c r="TQ37" s="238"/>
      <c r="TR37" s="238"/>
      <c r="TS37" s="238"/>
      <c r="TT37" s="238"/>
      <c r="TU37" s="238"/>
      <c r="TV37" s="238"/>
      <c r="TW37" s="238"/>
      <c r="TX37" s="238"/>
      <c r="TY37" s="238"/>
      <c r="TZ37" s="238"/>
      <c r="UA37" s="238"/>
      <c r="UB37" s="238"/>
      <c r="UC37" s="238"/>
      <c r="UD37" s="238"/>
      <c r="UE37" s="238"/>
      <c r="UF37" s="238"/>
      <c r="UG37" s="238"/>
      <c r="UH37" s="238"/>
      <c r="UI37" s="238"/>
      <c r="UJ37" s="238"/>
      <c r="UK37" s="238"/>
      <c r="UL37" s="238"/>
      <c r="UM37" s="238"/>
      <c r="UN37" s="238"/>
      <c r="UO37" s="238"/>
      <c r="UP37" s="238"/>
      <c r="UQ37" s="238"/>
      <c r="UR37" s="238"/>
      <c r="US37" s="238"/>
      <c r="UT37" s="238"/>
      <c r="UU37" s="238"/>
      <c r="UV37" s="238"/>
      <c r="UW37" s="238"/>
      <c r="UX37" s="238"/>
      <c r="UY37" s="238"/>
      <c r="UZ37" s="238"/>
      <c r="VA37" s="238"/>
      <c r="VB37" s="238"/>
      <c r="VC37" s="238"/>
      <c r="VD37" s="238"/>
      <c r="VE37" s="238"/>
      <c r="VF37" s="238"/>
      <c r="VG37" s="238"/>
      <c r="VH37" s="238"/>
      <c r="VI37" s="238"/>
      <c r="VJ37" s="238"/>
      <c r="VK37" s="238"/>
      <c r="VL37" s="238"/>
      <c r="VM37" s="238"/>
      <c r="VN37" s="238"/>
      <c r="VO37" s="238"/>
      <c r="VP37" s="238"/>
      <c r="VQ37" s="238"/>
      <c r="VR37" s="238"/>
      <c r="VS37" s="238"/>
      <c r="VT37" s="238"/>
      <c r="VU37" s="238"/>
      <c r="VV37" s="238"/>
      <c r="VW37" s="238"/>
      <c r="VX37" s="238"/>
      <c r="VY37" s="238"/>
      <c r="VZ37" s="238"/>
      <c r="WA37" s="238"/>
      <c r="WB37" s="238"/>
      <c r="WC37" s="238"/>
      <c r="WD37" s="238"/>
      <c r="WE37" s="238"/>
      <c r="WF37" s="238"/>
      <c r="WG37" s="238"/>
      <c r="WH37" s="238"/>
      <c r="WI37" s="238"/>
      <c r="WJ37" s="238"/>
      <c r="WK37" s="238"/>
      <c r="WL37" s="238"/>
      <c r="WM37" s="238"/>
      <c r="WN37" s="238"/>
      <c r="WO37" s="238"/>
      <c r="WP37" s="238"/>
      <c r="WQ37" s="238"/>
      <c r="WR37" s="238"/>
      <c r="WS37" s="238"/>
      <c r="WT37" s="238"/>
      <c r="WU37" s="238"/>
      <c r="WV37" s="238"/>
      <c r="WW37" s="238"/>
      <c r="WX37" s="238"/>
      <c r="WY37" s="238"/>
      <c r="WZ37" s="238"/>
      <c r="XA37" s="238"/>
      <c r="XB37" s="238"/>
      <c r="XC37" s="238"/>
      <c r="XD37" s="238"/>
      <c r="XE37" s="238"/>
      <c r="XF37" s="238"/>
      <c r="XG37" s="238"/>
      <c r="XH37" s="238"/>
      <c r="XI37" s="238"/>
      <c r="XJ37" s="238"/>
      <c r="XK37" s="238"/>
      <c r="XL37" s="238"/>
      <c r="XM37" s="238"/>
      <c r="XN37" s="238"/>
      <c r="XO37" s="238"/>
      <c r="XP37" s="238"/>
      <c r="XQ37" s="238"/>
      <c r="XR37" s="238"/>
      <c r="XS37" s="238"/>
      <c r="XT37" s="238"/>
      <c r="XU37" s="238"/>
      <c r="XV37" s="238"/>
      <c r="XW37" s="238"/>
      <c r="XX37" s="238"/>
      <c r="XY37" s="238"/>
      <c r="XZ37" s="238"/>
      <c r="YA37" s="238"/>
      <c r="YB37" s="238"/>
      <c r="YC37" s="238"/>
      <c r="YD37" s="238"/>
      <c r="YE37" s="238"/>
      <c r="YF37" s="238"/>
      <c r="YG37" s="238"/>
      <c r="YH37" s="238"/>
      <c r="YI37" s="238"/>
      <c r="YJ37" s="238"/>
      <c r="YK37" s="238"/>
      <c r="YL37" s="238"/>
      <c r="YM37" s="238"/>
      <c r="YN37" s="238"/>
      <c r="YO37" s="238"/>
      <c r="YP37" s="238"/>
      <c r="YQ37" s="238"/>
      <c r="YR37" s="238"/>
      <c r="YS37" s="238"/>
      <c r="YT37" s="238"/>
      <c r="YU37" s="238"/>
      <c r="YV37" s="238"/>
      <c r="YW37" s="238"/>
      <c r="YX37" s="238"/>
      <c r="YY37" s="238"/>
      <c r="YZ37" s="238"/>
      <c r="ZA37" s="238"/>
      <c r="ZB37" s="238"/>
      <c r="ZC37" s="238"/>
      <c r="ZD37" s="238"/>
      <c r="ZE37" s="238"/>
      <c r="ZF37" s="238"/>
      <c r="ZG37" s="238"/>
      <c r="ZH37" s="238"/>
      <c r="ZI37" s="238"/>
      <c r="ZJ37" s="238"/>
      <c r="ZK37" s="238"/>
      <c r="ZL37" s="238"/>
      <c r="ZM37" s="238"/>
      <c r="ZN37" s="238"/>
      <c r="ZO37" s="238"/>
      <c r="ZP37" s="238"/>
      <c r="ZQ37" s="238"/>
      <c r="ZR37" s="238"/>
      <c r="ZS37" s="238"/>
      <c r="ZT37" s="238"/>
      <c r="ZU37" s="238"/>
      <c r="ZV37" s="238"/>
      <c r="ZW37" s="238"/>
      <c r="ZX37" s="238"/>
      <c r="ZY37" s="238"/>
      <c r="ZZ37" s="238"/>
      <c r="AAA37" s="238"/>
      <c r="AAB37" s="238"/>
      <c r="AAC37" s="238"/>
      <c r="AAD37" s="238"/>
      <c r="AAE37" s="238"/>
      <c r="AAF37" s="238"/>
      <c r="AAG37" s="238"/>
      <c r="AAH37" s="238"/>
      <c r="AAI37" s="238"/>
      <c r="AAJ37" s="238"/>
      <c r="AAK37" s="238"/>
      <c r="AAL37" s="238"/>
      <c r="AAM37" s="238"/>
      <c r="AAN37" s="238"/>
      <c r="AAO37" s="238"/>
      <c r="AAP37" s="238"/>
      <c r="AAQ37" s="238"/>
      <c r="AAR37" s="238"/>
      <c r="AAS37" s="238"/>
      <c r="AAT37" s="238"/>
      <c r="AAU37" s="238"/>
      <c r="AAV37" s="238"/>
      <c r="AAW37" s="238"/>
      <c r="AAX37" s="238"/>
      <c r="AAY37" s="238"/>
      <c r="AAZ37" s="238"/>
      <c r="ABA37" s="238"/>
      <c r="ABB37" s="238"/>
      <c r="ABC37" s="238"/>
      <c r="ABD37" s="238"/>
      <c r="ABE37" s="238"/>
      <c r="ABF37" s="238"/>
      <c r="ABG37" s="238"/>
      <c r="ABH37" s="238"/>
      <c r="ABI37" s="238"/>
      <c r="ABJ37" s="238"/>
      <c r="ABK37" s="238"/>
      <c r="ABL37" s="238"/>
      <c r="ABM37" s="238"/>
      <c r="ABN37" s="238"/>
      <c r="ABO37" s="238"/>
      <c r="ABP37" s="238"/>
      <c r="ABQ37" s="238"/>
      <c r="ABR37" s="238"/>
      <c r="ABS37" s="238"/>
      <c r="ABT37" s="238"/>
      <c r="ABU37" s="238"/>
      <c r="ABV37" s="238"/>
      <c r="ABW37" s="238"/>
      <c r="ABX37" s="238"/>
      <c r="ABY37" s="238"/>
      <c r="ABZ37" s="238"/>
      <c r="ACA37" s="238"/>
      <c r="ACB37" s="238"/>
      <c r="ACC37" s="238"/>
      <c r="ACD37" s="238"/>
      <c r="ACE37" s="238"/>
      <c r="ACF37" s="238"/>
      <c r="ACG37" s="238"/>
      <c r="ACH37" s="238"/>
      <c r="ACI37" s="238"/>
      <c r="ACJ37" s="238"/>
      <c r="ACK37" s="238"/>
      <c r="ACL37" s="238"/>
      <c r="ACM37" s="238"/>
      <c r="ACN37" s="238"/>
      <c r="ACO37" s="238"/>
      <c r="ACP37" s="238"/>
      <c r="ACQ37" s="238"/>
      <c r="ACR37" s="238"/>
      <c r="ACS37" s="238"/>
      <c r="ACT37" s="238"/>
      <c r="ACU37" s="238"/>
      <c r="ACV37" s="238"/>
      <c r="ACW37" s="238"/>
      <c r="ACX37" s="238"/>
      <c r="ACY37" s="238"/>
      <c r="ACZ37" s="238"/>
      <c r="ADA37" s="238"/>
      <c r="ADB37" s="238"/>
      <c r="ADC37" s="238"/>
      <c r="ADD37" s="238"/>
      <c r="ADE37" s="238"/>
      <c r="ADF37" s="238"/>
      <c r="ADG37" s="238"/>
      <c r="ADH37" s="238"/>
      <c r="ADI37" s="238"/>
      <c r="ADJ37" s="238"/>
      <c r="ADK37" s="238"/>
      <c r="ADL37" s="238"/>
      <c r="ADM37" s="238"/>
      <c r="ADN37" s="238"/>
      <c r="ADO37" s="238"/>
      <c r="ADP37" s="238"/>
      <c r="ADQ37" s="238"/>
      <c r="ADR37" s="238"/>
      <c r="ADS37" s="238"/>
      <c r="ADT37" s="238"/>
      <c r="ADU37" s="238"/>
      <c r="ADV37" s="238"/>
      <c r="ADW37" s="238"/>
      <c r="ADX37" s="238"/>
      <c r="ADY37" s="238"/>
      <c r="ADZ37" s="238"/>
      <c r="AEA37" s="238"/>
      <c r="AEB37" s="238"/>
      <c r="AEC37" s="238"/>
      <c r="AED37" s="238"/>
      <c r="AEE37" s="238"/>
      <c r="AEF37" s="238"/>
      <c r="AEG37" s="238"/>
      <c r="AEH37" s="238"/>
      <c r="AEI37" s="238"/>
      <c r="AEJ37" s="238"/>
      <c r="AEK37" s="238"/>
      <c r="AEL37" s="238"/>
      <c r="AEM37" s="238"/>
      <c r="AEN37" s="238"/>
      <c r="AEO37" s="238"/>
      <c r="AEP37" s="238"/>
      <c r="AEQ37" s="238"/>
      <c r="AER37" s="238"/>
      <c r="AES37" s="238"/>
      <c r="AET37" s="238"/>
      <c r="AEU37" s="238"/>
      <c r="AEV37" s="238"/>
      <c r="AEW37" s="238"/>
      <c r="AEX37" s="238"/>
      <c r="AEY37" s="238"/>
      <c r="AEZ37" s="238"/>
      <c r="AFA37" s="238"/>
      <c r="AFB37" s="238"/>
      <c r="AFC37" s="238"/>
      <c r="AFD37" s="238"/>
      <c r="AFE37" s="238"/>
      <c r="AFF37" s="238"/>
      <c r="AFG37" s="238"/>
      <c r="AFH37" s="238"/>
      <c r="AFI37" s="238"/>
      <c r="AFJ37" s="238"/>
      <c r="AFK37" s="238"/>
      <c r="AFL37" s="238"/>
      <c r="AFM37" s="238"/>
      <c r="AFN37" s="238"/>
      <c r="AFO37" s="238"/>
      <c r="AFP37" s="238"/>
      <c r="AFQ37" s="238"/>
      <c r="AFR37" s="238"/>
      <c r="AFS37" s="238"/>
      <c r="AFT37" s="238"/>
      <c r="AFU37" s="238"/>
      <c r="AFV37" s="238"/>
      <c r="AFW37" s="238"/>
      <c r="AFX37" s="238"/>
      <c r="AFY37" s="238"/>
      <c r="AFZ37" s="238"/>
      <c r="AGA37" s="238"/>
      <c r="AGB37" s="238"/>
      <c r="AGC37" s="238"/>
      <c r="AGD37" s="238"/>
      <c r="AGE37" s="238"/>
      <c r="AGF37" s="238"/>
      <c r="AGG37" s="238"/>
      <c r="AGH37" s="238"/>
      <c r="AGI37" s="238"/>
      <c r="AGJ37" s="238"/>
      <c r="AGK37" s="238"/>
      <c r="AGL37" s="238"/>
      <c r="AGM37" s="238"/>
      <c r="AGN37" s="238"/>
      <c r="AGO37" s="238"/>
      <c r="AGP37" s="238"/>
      <c r="AGQ37" s="238"/>
      <c r="AGR37" s="238"/>
      <c r="AGS37" s="238"/>
      <c r="AGT37" s="238"/>
      <c r="AGU37" s="238"/>
      <c r="AGV37" s="238"/>
      <c r="AGW37" s="238"/>
      <c r="AGX37" s="238"/>
      <c r="AGY37" s="238"/>
      <c r="AGZ37" s="238"/>
      <c r="AHA37" s="238"/>
      <c r="AHB37" s="238"/>
      <c r="AHC37" s="238"/>
      <c r="AHD37" s="238"/>
      <c r="AHE37" s="238"/>
      <c r="AHF37" s="238"/>
      <c r="AHG37" s="238"/>
      <c r="AHH37" s="238"/>
      <c r="AHI37" s="238"/>
      <c r="AHJ37" s="238"/>
      <c r="AHK37" s="238"/>
      <c r="AHL37" s="238"/>
      <c r="AHM37" s="238"/>
      <c r="AHN37" s="238"/>
      <c r="AHO37" s="238"/>
      <c r="AHP37" s="238"/>
      <c r="AHQ37" s="238"/>
      <c r="AHR37" s="238"/>
      <c r="AHS37" s="238"/>
      <c r="AHT37" s="238"/>
      <c r="AHU37" s="238"/>
      <c r="AHV37" s="238"/>
      <c r="AHW37" s="238"/>
      <c r="AHX37" s="238"/>
      <c r="AHY37" s="238"/>
      <c r="AHZ37" s="238"/>
      <c r="AIA37" s="238"/>
      <c r="AIB37" s="238"/>
      <c r="AIC37" s="238"/>
      <c r="AID37" s="238"/>
      <c r="AIE37" s="238"/>
      <c r="AIF37" s="238"/>
      <c r="AIG37" s="238"/>
      <c r="AIH37" s="238"/>
      <c r="AII37" s="238"/>
      <c r="AIJ37" s="238"/>
      <c r="AIK37" s="238"/>
      <c r="AIL37" s="238"/>
      <c r="AIM37" s="238"/>
      <c r="AIN37" s="238"/>
      <c r="AIO37" s="238"/>
      <c r="AIP37" s="238"/>
      <c r="AIQ37" s="238"/>
      <c r="AIR37" s="238"/>
      <c r="AIS37" s="238"/>
      <c r="AIT37" s="238"/>
      <c r="AIU37" s="238"/>
      <c r="AIV37" s="238"/>
      <c r="AIW37" s="238"/>
      <c r="AIX37" s="238"/>
      <c r="AIY37" s="238"/>
      <c r="AIZ37" s="238"/>
      <c r="AJA37" s="238"/>
      <c r="AJB37" s="238"/>
      <c r="AJC37" s="238"/>
      <c r="AJD37" s="238"/>
      <c r="AJE37" s="238"/>
      <c r="AJF37" s="238"/>
      <c r="AJG37" s="238"/>
      <c r="AJH37" s="238"/>
      <c r="AJI37" s="238"/>
      <c r="AJJ37" s="238"/>
      <c r="AJK37" s="238"/>
      <c r="AJL37" s="238"/>
      <c r="AJM37" s="238"/>
      <c r="AJN37" s="238"/>
      <c r="AJO37" s="238"/>
      <c r="AJP37" s="238"/>
      <c r="AJQ37" s="238"/>
      <c r="AJR37" s="238"/>
      <c r="AJS37" s="238"/>
      <c r="AJT37" s="238"/>
      <c r="AJU37" s="238"/>
      <c r="AJV37" s="238"/>
      <c r="AJW37" s="238"/>
      <c r="AJX37" s="238"/>
      <c r="AJY37" s="238"/>
      <c r="AJZ37" s="238"/>
      <c r="AKA37" s="238"/>
      <c r="AKB37" s="238"/>
      <c r="AKC37" s="238"/>
      <c r="AKD37" s="238"/>
      <c r="AKE37" s="238"/>
      <c r="AKF37" s="238"/>
      <c r="AKG37" s="238"/>
      <c r="AKH37" s="238"/>
      <c r="AKI37" s="238"/>
      <c r="AKJ37" s="238"/>
      <c r="AKK37" s="238"/>
      <c r="AKL37" s="238"/>
      <c r="AKM37" s="238"/>
      <c r="AKN37" s="238"/>
      <c r="AKO37" s="238"/>
      <c r="AKP37" s="238"/>
    </row>
    <row r="38" spans="1:978" ht="38.25" customHeight="1" x14ac:dyDescent="0.25">
      <c r="A38" s="304"/>
      <c r="B38" s="304"/>
      <c r="C38" s="241"/>
      <c r="D38" s="241"/>
      <c r="E38" s="268"/>
      <c r="F38" s="12">
        <v>540110</v>
      </c>
      <c r="G38" s="30" t="s">
        <v>55</v>
      </c>
      <c r="H38" s="30" t="s">
        <v>54</v>
      </c>
      <c r="I38" s="242"/>
      <c r="J38" s="95">
        <v>50</v>
      </c>
      <c r="K38" s="269"/>
      <c r="L38" s="290"/>
      <c r="M38" s="242"/>
      <c r="N38" s="12">
        <v>90</v>
      </c>
      <c r="O38" s="12">
        <v>58</v>
      </c>
      <c r="P38" s="12">
        <v>42</v>
      </c>
      <c r="Q38" s="12">
        <v>27</v>
      </c>
      <c r="R38" s="12">
        <v>39</v>
      </c>
      <c r="S38" s="12">
        <v>114</v>
      </c>
      <c r="T38" s="12">
        <v>322</v>
      </c>
      <c r="U38" s="12">
        <v>511</v>
      </c>
      <c r="V38" s="12">
        <v>523</v>
      </c>
      <c r="W38" s="12">
        <v>456</v>
      </c>
      <c r="X38" s="12">
        <v>477</v>
      </c>
      <c r="Y38" s="12">
        <v>563</v>
      </c>
      <c r="Z38" s="12">
        <v>586</v>
      </c>
      <c r="AA38" s="12">
        <v>565</v>
      </c>
      <c r="AB38" s="12">
        <v>611</v>
      </c>
      <c r="AC38" s="12">
        <v>749</v>
      </c>
      <c r="AD38" s="12">
        <v>799</v>
      </c>
      <c r="AE38" s="12">
        <v>788</v>
      </c>
      <c r="AF38" s="12">
        <v>569</v>
      </c>
      <c r="AG38" s="12">
        <v>476</v>
      </c>
      <c r="AH38" s="12">
        <v>550</v>
      </c>
      <c r="AI38" s="12">
        <v>408</v>
      </c>
      <c r="AJ38" s="12">
        <v>247</v>
      </c>
      <c r="AK38" s="12">
        <v>160</v>
      </c>
      <c r="AL38" s="12">
        <v>8687</v>
      </c>
      <c r="AM38" s="268"/>
      <c r="AN38" s="262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62"/>
      <c r="BH38" s="262"/>
      <c r="BI38" s="262"/>
      <c r="BJ38" s="262"/>
      <c r="BK38" s="262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1"/>
      <c r="DX38" s="241"/>
      <c r="DY38" s="241"/>
      <c r="DZ38" s="241"/>
      <c r="EA38" s="241"/>
      <c r="EB38" s="241"/>
      <c r="EC38" s="241"/>
      <c r="ED38" s="241"/>
      <c r="EE38" s="252"/>
      <c r="EF38" s="238"/>
      <c r="EG38" s="238"/>
      <c r="EH38" s="238"/>
      <c r="EI38" s="238"/>
      <c r="EJ38" s="238"/>
      <c r="EK38" s="238"/>
      <c r="EL38" s="238"/>
      <c r="EM38" s="238"/>
      <c r="EN38" s="238"/>
      <c r="EO38" s="238"/>
      <c r="EP38" s="238"/>
      <c r="EQ38" s="238"/>
      <c r="ER38" s="238"/>
      <c r="ES38" s="238"/>
      <c r="ET38" s="238"/>
      <c r="EU38" s="238"/>
      <c r="EV38" s="238"/>
      <c r="EW38" s="238"/>
      <c r="EX38" s="238"/>
      <c r="EY38" s="238"/>
      <c r="EZ38" s="238"/>
      <c r="FA38" s="238"/>
      <c r="FB38" s="238"/>
      <c r="FC38" s="238"/>
      <c r="FD38" s="238"/>
      <c r="FE38" s="238"/>
      <c r="FF38" s="238"/>
      <c r="FG38" s="238"/>
      <c r="FH38" s="238"/>
      <c r="FI38" s="238"/>
      <c r="FJ38" s="238"/>
      <c r="FK38" s="238"/>
      <c r="FL38" s="238"/>
      <c r="FM38" s="238"/>
      <c r="FN38" s="238"/>
      <c r="FO38" s="238"/>
      <c r="FP38" s="238"/>
      <c r="FQ38" s="238"/>
      <c r="FR38" s="238"/>
      <c r="FS38" s="238"/>
      <c r="FT38" s="238"/>
      <c r="FU38" s="238"/>
      <c r="FV38" s="238"/>
      <c r="FW38" s="238"/>
      <c r="FX38" s="238"/>
      <c r="FY38" s="238"/>
      <c r="FZ38" s="238"/>
      <c r="GA38" s="238"/>
      <c r="GB38" s="238"/>
      <c r="GC38" s="238"/>
      <c r="GD38" s="238"/>
      <c r="GE38" s="238"/>
      <c r="GF38" s="238"/>
      <c r="GG38" s="238"/>
      <c r="GH38" s="238"/>
      <c r="GI38" s="238"/>
      <c r="GJ38" s="238"/>
      <c r="GK38" s="238"/>
      <c r="GL38" s="238"/>
      <c r="GM38" s="238"/>
      <c r="GN38" s="238"/>
      <c r="GO38" s="238"/>
      <c r="GP38" s="238"/>
      <c r="GQ38" s="238"/>
      <c r="GR38" s="238"/>
      <c r="GS38" s="238"/>
      <c r="GT38" s="238"/>
      <c r="GU38" s="238"/>
      <c r="GV38" s="238"/>
      <c r="GW38" s="238"/>
      <c r="GX38" s="238"/>
      <c r="GY38" s="238"/>
      <c r="GZ38" s="238"/>
      <c r="HA38" s="238"/>
      <c r="HB38" s="238"/>
      <c r="HC38" s="238"/>
      <c r="HD38" s="238"/>
      <c r="HE38" s="238"/>
      <c r="HF38" s="238"/>
      <c r="HG38" s="238"/>
      <c r="HH38" s="238"/>
      <c r="HI38" s="238"/>
      <c r="HJ38" s="238"/>
      <c r="HK38" s="238"/>
      <c r="HL38" s="238"/>
      <c r="HM38" s="238"/>
      <c r="HN38" s="238"/>
      <c r="HO38" s="238"/>
      <c r="HP38" s="238"/>
      <c r="HQ38" s="238"/>
      <c r="HR38" s="238"/>
      <c r="HS38" s="238"/>
      <c r="HT38" s="238"/>
      <c r="HU38" s="238"/>
      <c r="HV38" s="238"/>
      <c r="HW38" s="238"/>
      <c r="HX38" s="238"/>
      <c r="HY38" s="238"/>
      <c r="HZ38" s="238"/>
      <c r="IA38" s="238"/>
      <c r="IB38" s="238"/>
      <c r="IC38" s="238"/>
      <c r="ID38" s="238"/>
      <c r="IE38" s="238"/>
      <c r="IF38" s="238"/>
      <c r="IG38" s="238"/>
      <c r="IH38" s="238"/>
      <c r="II38" s="238"/>
      <c r="IJ38" s="238"/>
      <c r="IK38" s="238"/>
      <c r="IL38" s="238"/>
      <c r="IM38" s="238"/>
      <c r="IN38" s="238"/>
      <c r="IO38" s="238"/>
      <c r="IP38" s="238"/>
      <c r="IQ38" s="238"/>
      <c r="IR38" s="238"/>
      <c r="IS38" s="238"/>
      <c r="IT38" s="238"/>
      <c r="IU38" s="238"/>
      <c r="IV38" s="238"/>
      <c r="IW38" s="238"/>
      <c r="IX38" s="238"/>
      <c r="IY38" s="238"/>
      <c r="IZ38" s="238"/>
      <c r="JA38" s="238"/>
      <c r="JB38" s="238"/>
      <c r="JC38" s="238"/>
      <c r="JD38" s="238"/>
      <c r="JE38" s="238"/>
      <c r="JF38" s="238"/>
      <c r="JG38" s="238"/>
      <c r="JH38" s="238"/>
      <c r="JI38" s="238"/>
      <c r="JJ38" s="238"/>
      <c r="JK38" s="238"/>
      <c r="JL38" s="238"/>
      <c r="JM38" s="238"/>
      <c r="JN38" s="238"/>
      <c r="JO38" s="238"/>
      <c r="JP38" s="238"/>
      <c r="JQ38" s="238"/>
      <c r="JR38" s="238"/>
      <c r="JS38" s="238"/>
      <c r="JT38" s="238"/>
      <c r="JU38" s="238"/>
      <c r="JV38" s="238"/>
      <c r="JW38" s="238"/>
      <c r="JX38" s="238"/>
      <c r="JY38" s="238"/>
      <c r="JZ38" s="238"/>
      <c r="KA38" s="238"/>
      <c r="KB38" s="238"/>
      <c r="KC38" s="238"/>
      <c r="KD38" s="238"/>
      <c r="KE38" s="238"/>
      <c r="KF38" s="238"/>
      <c r="KG38" s="238"/>
      <c r="KH38" s="238"/>
      <c r="KI38" s="238"/>
      <c r="KJ38" s="238"/>
      <c r="KK38" s="238"/>
      <c r="KL38" s="238"/>
      <c r="KM38" s="238"/>
      <c r="KN38" s="238"/>
      <c r="KO38" s="238"/>
      <c r="KP38" s="238"/>
      <c r="KQ38" s="238"/>
      <c r="KR38" s="238"/>
      <c r="KS38" s="238"/>
      <c r="KT38" s="238"/>
      <c r="KU38" s="238"/>
      <c r="KV38" s="238"/>
      <c r="KW38" s="238"/>
      <c r="KX38" s="238"/>
      <c r="KY38" s="238"/>
      <c r="KZ38" s="238"/>
      <c r="LA38" s="238"/>
      <c r="LB38" s="238"/>
      <c r="LC38" s="238"/>
      <c r="LD38" s="238"/>
      <c r="LE38" s="238"/>
      <c r="LF38" s="238"/>
      <c r="LG38" s="238"/>
      <c r="LH38" s="238"/>
      <c r="LI38" s="238"/>
      <c r="LJ38" s="238"/>
      <c r="LK38" s="238"/>
      <c r="LL38" s="238"/>
      <c r="LM38" s="238"/>
      <c r="LN38" s="238"/>
      <c r="LO38" s="238"/>
      <c r="LP38" s="238"/>
      <c r="LQ38" s="238"/>
      <c r="LR38" s="238"/>
      <c r="LS38" s="238"/>
      <c r="LT38" s="238"/>
      <c r="LU38" s="238"/>
      <c r="LV38" s="238"/>
      <c r="LW38" s="238"/>
      <c r="LX38" s="238"/>
      <c r="LY38" s="238"/>
      <c r="LZ38" s="238"/>
      <c r="MA38" s="238"/>
      <c r="MB38" s="238"/>
      <c r="MC38" s="238"/>
      <c r="MD38" s="238"/>
      <c r="ME38" s="238"/>
      <c r="MF38" s="238"/>
      <c r="MG38" s="238"/>
      <c r="MH38" s="238"/>
      <c r="MI38" s="238"/>
      <c r="MJ38" s="238"/>
      <c r="MK38" s="238"/>
      <c r="ML38" s="238"/>
      <c r="MM38" s="238"/>
      <c r="MN38" s="238"/>
      <c r="MO38" s="238"/>
      <c r="MP38" s="238"/>
      <c r="MQ38" s="238"/>
      <c r="MR38" s="238"/>
      <c r="MS38" s="238"/>
      <c r="MT38" s="238"/>
      <c r="MU38" s="238"/>
      <c r="MV38" s="238"/>
      <c r="MW38" s="238"/>
      <c r="MX38" s="238"/>
      <c r="MY38" s="238"/>
      <c r="MZ38" s="238"/>
      <c r="NA38" s="238"/>
      <c r="NB38" s="238"/>
      <c r="NC38" s="238"/>
      <c r="ND38" s="238"/>
      <c r="NE38" s="238"/>
      <c r="NF38" s="238"/>
      <c r="NG38" s="238"/>
      <c r="NH38" s="238"/>
      <c r="NI38" s="238"/>
      <c r="NJ38" s="238"/>
      <c r="NK38" s="238"/>
      <c r="NL38" s="238"/>
      <c r="NM38" s="238"/>
      <c r="NN38" s="238"/>
      <c r="NO38" s="238"/>
      <c r="NP38" s="238"/>
      <c r="NQ38" s="238"/>
      <c r="NR38" s="238"/>
      <c r="NS38" s="238"/>
      <c r="NT38" s="238"/>
      <c r="NU38" s="238"/>
      <c r="NV38" s="238"/>
      <c r="NW38" s="238"/>
      <c r="NX38" s="238"/>
      <c r="NY38" s="238"/>
      <c r="NZ38" s="238"/>
      <c r="OA38" s="238"/>
      <c r="OB38" s="238"/>
      <c r="OC38" s="238"/>
      <c r="OD38" s="238"/>
      <c r="OE38" s="238"/>
      <c r="OF38" s="238"/>
      <c r="OG38" s="238"/>
      <c r="OH38" s="238"/>
      <c r="OI38" s="238"/>
      <c r="OJ38" s="238"/>
      <c r="OK38" s="238"/>
      <c r="OL38" s="238"/>
      <c r="OM38" s="238"/>
      <c r="ON38" s="238"/>
      <c r="OO38" s="238"/>
      <c r="OP38" s="238"/>
      <c r="OQ38" s="238"/>
      <c r="OR38" s="238"/>
      <c r="OS38" s="238"/>
      <c r="OT38" s="238"/>
      <c r="OU38" s="238"/>
      <c r="OV38" s="238"/>
      <c r="OW38" s="238"/>
      <c r="OX38" s="238"/>
      <c r="OY38" s="238"/>
      <c r="OZ38" s="238"/>
      <c r="PA38" s="238"/>
      <c r="PB38" s="238"/>
      <c r="PC38" s="238"/>
      <c r="PD38" s="238"/>
      <c r="PE38" s="238"/>
      <c r="PF38" s="238"/>
      <c r="PG38" s="238"/>
      <c r="PH38" s="238"/>
      <c r="PI38" s="238"/>
      <c r="PJ38" s="238"/>
      <c r="PK38" s="238"/>
      <c r="PL38" s="238"/>
      <c r="PM38" s="238"/>
      <c r="PN38" s="238"/>
      <c r="PO38" s="238"/>
      <c r="PP38" s="238"/>
      <c r="PQ38" s="238"/>
      <c r="PR38" s="238"/>
      <c r="PS38" s="238"/>
      <c r="PT38" s="238"/>
      <c r="PU38" s="238"/>
      <c r="PV38" s="238"/>
      <c r="PW38" s="238"/>
      <c r="PX38" s="238"/>
      <c r="PY38" s="238"/>
      <c r="PZ38" s="238"/>
      <c r="QA38" s="238"/>
      <c r="QB38" s="238"/>
      <c r="QC38" s="238"/>
      <c r="QD38" s="238"/>
      <c r="QE38" s="238"/>
      <c r="QF38" s="238"/>
      <c r="QG38" s="238"/>
      <c r="QH38" s="238"/>
      <c r="QI38" s="238"/>
      <c r="QJ38" s="238"/>
      <c r="QK38" s="238"/>
      <c r="QL38" s="238"/>
      <c r="QM38" s="238"/>
      <c r="QN38" s="238"/>
      <c r="QO38" s="238"/>
      <c r="QP38" s="238"/>
      <c r="QQ38" s="238"/>
      <c r="QR38" s="238"/>
      <c r="QS38" s="238"/>
      <c r="QT38" s="238"/>
      <c r="QU38" s="238"/>
      <c r="QV38" s="238"/>
      <c r="QW38" s="238"/>
      <c r="QX38" s="238"/>
      <c r="QY38" s="238"/>
      <c r="QZ38" s="238"/>
      <c r="RA38" s="238"/>
      <c r="RB38" s="238"/>
      <c r="RC38" s="238"/>
      <c r="RD38" s="238"/>
      <c r="RE38" s="238"/>
      <c r="RF38" s="238"/>
      <c r="RG38" s="238"/>
      <c r="RH38" s="238"/>
      <c r="RI38" s="238"/>
      <c r="RJ38" s="238"/>
      <c r="RK38" s="238"/>
      <c r="RL38" s="238"/>
      <c r="RM38" s="238"/>
      <c r="RN38" s="238"/>
      <c r="RO38" s="238"/>
      <c r="RP38" s="238"/>
      <c r="RQ38" s="238"/>
      <c r="RR38" s="238"/>
      <c r="RS38" s="238"/>
      <c r="RT38" s="238"/>
      <c r="RU38" s="238"/>
      <c r="RV38" s="238"/>
      <c r="RW38" s="238"/>
      <c r="RX38" s="238"/>
      <c r="RY38" s="238"/>
      <c r="RZ38" s="238"/>
      <c r="SA38" s="238"/>
      <c r="SB38" s="238"/>
      <c r="SC38" s="238"/>
      <c r="SD38" s="238"/>
      <c r="SE38" s="238"/>
      <c r="SF38" s="238"/>
      <c r="SG38" s="238"/>
      <c r="SH38" s="238"/>
      <c r="SI38" s="238"/>
      <c r="SJ38" s="238"/>
      <c r="SK38" s="238"/>
      <c r="SL38" s="238"/>
      <c r="SM38" s="238"/>
      <c r="SN38" s="238"/>
      <c r="SO38" s="238"/>
      <c r="SP38" s="238"/>
      <c r="SQ38" s="238"/>
      <c r="SR38" s="238"/>
      <c r="SS38" s="238"/>
      <c r="ST38" s="238"/>
      <c r="SU38" s="238"/>
      <c r="SV38" s="238"/>
      <c r="SW38" s="238"/>
      <c r="SX38" s="238"/>
      <c r="SY38" s="238"/>
      <c r="SZ38" s="238"/>
      <c r="TA38" s="238"/>
      <c r="TB38" s="238"/>
      <c r="TC38" s="238"/>
      <c r="TD38" s="238"/>
      <c r="TE38" s="238"/>
      <c r="TF38" s="238"/>
      <c r="TG38" s="238"/>
      <c r="TH38" s="238"/>
      <c r="TI38" s="238"/>
      <c r="TJ38" s="238"/>
      <c r="TK38" s="238"/>
      <c r="TL38" s="238"/>
      <c r="TM38" s="238"/>
      <c r="TN38" s="238"/>
      <c r="TO38" s="238"/>
      <c r="TP38" s="238"/>
      <c r="TQ38" s="238"/>
      <c r="TR38" s="238"/>
      <c r="TS38" s="238"/>
      <c r="TT38" s="238"/>
      <c r="TU38" s="238"/>
      <c r="TV38" s="238"/>
      <c r="TW38" s="238"/>
      <c r="TX38" s="238"/>
      <c r="TY38" s="238"/>
      <c r="TZ38" s="238"/>
      <c r="UA38" s="238"/>
      <c r="UB38" s="238"/>
      <c r="UC38" s="238"/>
      <c r="UD38" s="238"/>
      <c r="UE38" s="238"/>
      <c r="UF38" s="238"/>
      <c r="UG38" s="238"/>
      <c r="UH38" s="238"/>
      <c r="UI38" s="238"/>
      <c r="UJ38" s="238"/>
      <c r="UK38" s="238"/>
      <c r="UL38" s="238"/>
      <c r="UM38" s="238"/>
      <c r="UN38" s="238"/>
      <c r="UO38" s="238"/>
      <c r="UP38" s="238"/>
      <c r="UQ38" s="238"/>
      <c r="UR38" s="238"/>
      <c r="US38" s="238"/>
      <c r="UT38" s="238"/>
      <c r="UU38" s="238"/>
      <c r="UV38" s="238"/>
      <c r="UW38" s="238"/>
      <c r="UX38" s="238"/>
      <c r="UY38" s="238"/>
      <c r="UZ38" s="238"/>
      <c r="VA38" s="238"/>
      <c r="VB38" s="238"/>
      <c r="VC38" s="238"/>
      <c r="VD38" s="238"/>
      <c r="VE38" s="238"/>
      <c r="VF38" s="238"/>
      <c r="VG38" s="238"/>
      <c r="VH38" s="238"/>
      <c r="VI38" s="238"/>
      <c r="VJ38" s="238"/>
      <c r="VK38" s="238"/>
      <c r="VL38" s="238"/>
      <c r="VM38" s="238"/>
      <c r="VN38" s="238"/>
      <c r="VO38" s="238"/>
      <c r="VP38" s="238"/>
      <c r="VQ38" s="238"/>
      <c r="VR38" s="238"/>
      <c r="VS38" s="238"/>
      <c r="VT38" s="238"/>
      <c r="VU38" s="238"/>
      <c r="VV38" s="238"/>
      <c r="VW38" s="238"/>
      <c r="VX38" s="238"/>
      <c r="VY38" s="238"/>
      <c r="VZ38" s="238"/>
      <c r="WA38" s="238"/>
      <c r="WB38" s="238"/>
      <c r="WC38" s="238"/>
      <c r="WD38" s="238"/>
      <c r="WE38" s="238"/>
      <c r="WF38" s="238"/>
      <c r="WG38" s="238"/>
      <c r="WH38" s="238"/>
      <c r="WI38" s="238"/>
      <c r="WJ38" s="238"/>
      <c r="WK38" s="238"/>
      <c r="WL38" s="238"/>
      <c r="WM38" s="238"/>
      <c r="WN38" s="238"/>
      <c r="WO38" s="238"/>
      <c r="WP38" s="238"/>
      <c r="WQ38" s="238"/>
      <c r="WR38" s="238"/>
      <c r="WS38" s="238"/>
      <c r="WT38" s="238"/>
      <c r="WU38" s="238"/>
      <c r="WV38" s="238"/>
      <c r="WW38" s="238"/>
      <c r="WX38" s="238"/>
      <c r="WY38" s="238"/>
      <c r="WZ38" s="238"/>
      <c r="XA38" s="238"/>
      <c r="XB38" s="238"/>
      <c r="XC38" s="238"/>
      <c r="XD38" s="238"/>
      <c r="XE38" s="238"/>
      <c r="XF38" s="238"/>
      <c r="XG38" s="238"/>
      <c r="XH38" s="238"/>
      <c r="XI38" s="238"/>
      <c r="XJ38" s="238"/>
      <c r="XK38" s="238"/>
      <c r="XL38" s="238"/>
      <c r="XM38" s="238"/>
      <c r="XN38" s="238"/>
      <c r="XO38" s="238"/>
      <c r="XP38" s="238"/>
      <c r="XQ38" s="238"/>
      <c r="XR38" s="238"/>
      <c r="XS38" s="238"/>
      <c r="XT38" s="238"/>
      <c r="XU38" s="238"/>
      <c r="XV38" s="238"/>
      <c r="XW38" s="238"/>
      <c r="XX38" s="238"/>
      <c r="XY38" s="238"/>
      <c r="XZ38" s="238"/>
      <c r="YA38" s="238"/>
      <c r="YB38" s="238"/>
      <c r="YC38" s="238"/>
      <c r="YD38" s="238"/>
      <c r="YE38" s="238"/>
      <c r="YF38" s="238"/>
      <c r="YG38" s="238"/>
      <c r="YH38" s="238"/>
      <c r="YI38" s="238"/>
      <c r="YJ38" s="238"/>
      <c r="YK38" s="238"/>
      <c r="YL38" s="238"/>
      <c r="YM38" s="238"/>
      <c r="YN38" s="238"/>
      <c r="YO38" s="238"/>
      <c r="YP38" s="238"/>
      <c r="YQ38" s="238"/>
      <c r="YR38" s="238"/>
      <c r="YS38" s="238"/>
      <c r="YT38" s="238"/>
      <c r="YU38" s="238"/>
      <c r="YV38" s="238"/>
      <c r="YW38" s="238"/>
      <c r="YX38" s="238"/>
      <c r="YY38" s="238"/>
      <c r="YZ38" s="238"/>
      <c r="ZA38" s="238"/>
      <c r="ZB38" s="238"/>
      <c r="ZC38" s="238"/>
      <c r="ZD38" s="238"/>
      <c r="ZE38" s="238"/>
      <c r="ZF38" s="238"/>
      <c r="ZG38" s="238"/>
      <c r="ZH38" s="238"/>
      <c r="ZI38" s="238"/>
      <c r="ZJ38" s="238"/>
      <c r="ZK38" s="238"/>
      <c r="ZL38" s="238"/>
      <c r="ZM38" s="238"/>
      <c r="ZN38" s="238"/>
      <c r="ZO38" s="238"/>
      <c r="ZP38" s="238"/>
      <c r="ZQ38" s="238"/>
      <c r="ZR38" s="238"/>
      <c r="ZS38" s="238"/>
      <c r="ZT38" s="238"/>
      <c r="ZU38" s="238"/>
      <c r="ZV38" s="238"/>
      <c r="ZW38" s="238"/>
      <c r="ZX38" s="238"/>
      <c r="ZY38" s="238"/>
      <c r="ZZ38" s="238"/>
      <c r="AAA38" s="238"/>
      <c r="AAB38" s="238"/>
      <c r="AAC38" s="238"/>
      <c r="AAD38" s="238"/>
      <c r="AAE38" s="238"/>
      <c r="AAF38" s="238"/>
      <c r="AAG38" s="238"/>
      <c r="AAH38" s="238"/>
      <c r="AAI38" s="238"/>
      <c r="AAJ38" s="238"/>
      <c r="AAK38" s="238"/>
      <c r="AAL38" s="238"/>
      <c r="AAM38" s="238"/>
      <c r="AAN38" s="238"/>
      <c r="AAO38" s="238"/>
      <c r="AAP38" s="238"/>
      <c r="AAQ38" s="238"/>
      <c r="AAR38" s="238"/>
      <c r="AAS38" s="238"/>
      <c r="AAT38" s="238"/>
      <c r="AAU38" s="238"/>
      <c r="AAV38" s="238"/>
      <c r="AAW38" s="238"/>
      <c r="AAX38" s="238"/>
      <c r="AAY38" s="238"/>
      <c r="AAZ38" s="238"/>
      <c r="ABA38" s="238"/>
      <c r="ABB38" s="238"/>
      <c r="ABC38" s="238"/>
      <c r="ABD38" s="238"/>
      <c r="ABE38" s="238"/>
      <c r="ABF38" s="238"/>
      <c r="ABG38" s="238"/>
      <c r="ABH38" s="238"/>
      <c r="ABI38" s="238"/>
      <c r="ABJ38" s="238"/>
      <c r="ABK38" s="238"/>
      <c r="ABL38" s="238"/>
      <c r="ABM38" s="238"/>
      <c r="ABN38" s="238"/>
      <c r="ABO38" s="238"/>
      <c r="ABP38" s="238"/>
      <c r="ABQ38" s="238"/>
      <c r="ABR38" s="238"/>
      <c r="ABS38" s="238"/>
      <c r="ABT38" s="238"/>
      <c r="ABU38" s="238"/>
      <c r="ABV38" s="238"/>
      <c r="ABW38" s="238"/>
      <c r="ABX38" s="238"/>
      <c r="ABY38" s="238"/>
      <c r="ABZ38" s="238"/>
      <c r="ACA38" s="238"/>
      <c r="ACB38" s="238"/>
      <c r="ACC38" s="238"/>
      <c r="ACD38" s="238"/>
      <c r="ACE38" s="238"/>
      <c r="ACF38" s="238"/>
      <c r="ACG38" s="238"/>
      <c r="ACH38" s="238"/>
      <c r="ACI38" s="238"/>
      <c r="ACJ38" s="238"/>
      <c r="ACK38" s="238"/>
      <c r="ACL38" s="238"/>
      <c r="ACM38" s="238"/>
      <c r="ACN38" s="238"/>
      <c r="ACO38" s="238"/>
      <c r="ACP38" s="238"/>
      <c r="ACQ38" s="238"/>
      <c r="ACR38" s="238"/>
      <c r="ACS38" s="238"/>
      <c r="ACT38" s="238"/>
      <c r="ACU38" s="238"/>
      <c r="ACV38" s="238"/>
      <c r="ACW38" s="238"/>
      <c r="ACX38" s="238"/>
      <c r="ACY38" s="238"/>
      <c r="ACZ38" s="238"/>
      <c r="ADA38" s="238"/>
      <c r="ADB38" s="238"/>
      <c r="ADC38" s="238"/>
      <c r="ADD38" s="238"/>
      <c r="ADE38" s="238"/>
      <c r="ADF38" s="238"/>
      <c r="ADG38" s="238"/>
      <c r="ADH38" s="238"/>
      <c r="ADI38" s="238"/>
      <c r="ADJ38" s="238"/>
      <c r="ADK38" s="238"/>
      <c r="ADL38" s="238"/>
      <c r="ADM38" s="238"/>
      <c r="ADN38" s="238"/>
      <c r="ADO38" s="238"/>
      <c r="ADP38" s="238"/>
      <c r="ADQ38" s="238"/>
      <c r="ADR38" s="238"/>
      <c r="ADS38" s="238"/>
      <c r="ADT38" s="238"/>
      <c r="ADU38" s="238"/>
      <c r="ADV38" s="238"/>
      <c r="ADW38" s="238"/>
      <c r="ADX38" s="238"/>
      <c r="ADY38" s="238"/>
      <c r="ADZ38" s="238"/>
      <c r="AEA38" s="238"/>
      <c r="AEB38" s="238"/>
      <c r="AEC38" s="238"/>
      <c r="AED38" s="238"/>
      <c r="AEE38" s="238"/>
      <c r="AEF38" s="238"/>
      <c r="AEG38" s="238"/>
      <c r="AEH38" s="238"/>
      <c r="AEI38" s="238"/>
      <c r="AEJ38" s="238"/>
      <c r="AEK38" s="238"/>
      <c r="AEL38" s="238"/>
      <c r="AEM38" s="238"/>
      <c r="AEN38" s="238"/>
      <c r="AEO38" s="238"/>
      <c r="AEP38" s="238"/>
      <c r="AEQ38" s="238"/>
      <c r="AER38" s="238"/>
      <c r="AES38" s="238"/>
      <c r="AET38" s="238"/>
      <c r="AEU38" s="238"/>
      <c r="AEV38" s="238"/>
      <c r="AEW38" s="238"/>
      <c r="AEX38" s="238"/>
      <c r="AEY38" s="238"/>
      <c r="AEZ38" s="238"/>
      <c r="AFA38" s="238"/>
      <c r="AFB38" s="238"/>
      <c r="AFC38" s="238"/>
      <c r="AFD38" s="238"/>
      <c r="AFE38" s="238"/>
      <c r="AFF38" s="238"/>
      <c r="AFG38" s="238"/>
      <c r="AFH38" s="238"/>
      <c r="AFI38" s="238"/>
      <c r="AFJ38" s="238"/>
      <c r="AFK38" s="238"/>
      <c r="AFL38" s="238"/>
      <c r="AFM38" s="238"/>
      <c r="AFN38" s="238"/>
      <c r="AFO38" s="238"/>
      <c r="AFP38" s="238"/>
      <c r="AFQ38" s="238"/>
      <c r="AFR38" s="238"/>
      <c r="AFS38" s="238"/>
      <c r="AFT38" s="238"/>
      <c r="AFU38" s="238"/>
      <c r="AFV38" s="238"/>
      <c r="AFW38" s="238"/>
      <c r="AFX38" s="238"/>
      <c r="AFY38" s="238"/>
      <c r="AFZ38" s="238"/>
      <c r="AGA38" s="238"/>
      <c r="AGB38" s="238"/>
      <c r="AGC38" s="238"/>
      <c r="AGD38" s="238"/>
      <c r="AGE38" s="238"/>
      <c r="AGF38" s="238"/>
      <c r="AGG38" s="238"/>
      <c r="AGH38" s="238"/>
      <c r="AGI38" s="238"/>
      <c r="AGJ38" s="238"/>
      <c r="AGK38" s="238"/>
      <c r="AGL38" s="238"/>
      <c r="AGM38" s="238"/>
      <c r="AGN38" s="238"/>
      <c r="AGO38" s="238"/>
      <c r="AGP38" s="238"/>
      <c r="AGQ38" s="238"/>
      <c r="AGR38" s="238"/>
      <c r="AGS38" s="238"/>
      <c r="AGT38" s="238"/>
      <c r="AGU38" s="238"/>
      <c r="AGV38" s="238"/>
      <c r="AGW38" s="238"/>
      <c r="AGX38" s="238"/>
      <c r="AGY38" s="238"/>
      <c r="AGZ38" s="238"/>
      <c r="AHA38" s="238"/>
      <c r="AHB38" s="238"/>
      <c r="AHC38" s="238"/>
      <c r="AHD38" s="238"/>
      <c r="AHE38" s="238"/>
      <c r="AHF38" s="238"/>
      <c r="AHG38" s="238"/>
      <c r="AHH38" s="238"/>
      <c r="AHI38" s="238"/>
      <c r="AHJ38" s="238"/>
      <c r="AHK38" s="238"/>
      <c r="AHL38" s="238"/>
      <c r="AHM38" s="238"/>
      <c r="AHN38" s="238"/>
      <c r="AHO38" s="238"/>
      <c r="AHP38" s="238"/>
      <c r="AHQ38" s="238"/>
      <c r="AHR38" s="238"/>
      <c r="AHS38" s="238"/>
      <c r="AHT38" s="238"/>
      <c r="AHU38" s="238"/>
      <c r="AHV38" s="238"/>
      <c r="AHW38" s="238"/>
      <c r="AHX38" s="238"/>
      <c r="AHY38" s="238"/>
      <c r="AHZ38" s="238"/>
      <c r="AIA38" s="238"/>
      <c r="AIB38" s="238"/>
      <c r="AIC38" s="238"/>
      <c r="AID38" s="238"/>
      <c r="AIE38" s="238"/>
      <c r="AIF38" s="238"/>
      <c r="AIG38" s="238"/>
      <c r="AIH38" s="238"/>
      <c r="AII38" s="238"/>
      <c r="AIJ38" s="238"/>
      <c r="AIK38" s="238"/>
      <c r="AIL38" s="238"/>
      <c r="AIM38" s="238"/>
      <c r="AIN38" s="238"/>
      <c r="AIO38" s="238"/>
      <c r="AIP38" s="238"/>
      <c r="AIQ38" s="238"/>
      <c r="AIR38" s="238"/>
      <c r="AIS38" s="238"/>
      <c r="AIT38" s="238"/>
      <c r="AIU38" s="238"/>
      <c r="AIV38" s="238"/>
      <c r="AIW38" s="238"/>
      <c r="AIX38" s="238"/>
      <c r="AIY38" s="238"/>
      <c r="AIZ38" s="238"/>
      <c r="AJA38" s="238"/>
      <c r="AJB38" s="238"/>
      <c r="AJC38" s="238"/>
      <c r="AJD38" s="238"/>
      <c r="AJE38" s="238"/>
      <c r="AJF38" s="238"/>
      <c r="AJG38" s="238"/>
      <c r="AJH38" s="238"/>
      <c r="AJI38" s="238"/>
      <c r="AJJ38" s="238"/>
      <c r="AJK38" s="238"/>
      <c r="AJL38" s="238"/>
      <c r="AJM38" s="238"/>
      <c r="AJN38" s="238"/>
      <c r="AJO38" s="238"/>
      <c r="AJP38" s="238"/>
      <c r="AJQ38" s="238"/>
      <c r="AJR38" s="238"/>
      <c r="AJS38" s="238"/>
      <c r="AJT38" s="238"/>
      <c r="AJU38" s="238"/>
      <c r="AJV38" s="238"/>
      <c r="AJW38" s="238"/>
      <c r="AJX38" s="238"/>
      <c r="AJY38" s="238"/>
      <c r="AJZ38" s="238"/>
      <c r="AKA38" s="238"/>
      <c r="AKB38" s="238"/>
      <c r="AKC38" s="238"/>
      <c r="AKD38" s="238"/>
      <c r="AKE38" s="238"/>
      <c r="AKF38" s="238"/>
      <c r="AKG38" s="238"/>
      <c r="AKH38" s="238"/>
      <c r="AKI38" s="238"/>
      <c r="AKJ38" s="238"/>
      <c r="AKK38" s="238"/>
      <c r="AKL38" s="238"/>
      <c r="AKM38" s="238"/>
      <c r="AKN38" s="238"/>
      <c r="AKO38" s="238"/>
      <c r="AKP38" s="238"/>
    </row>
    <row r="39" spans="1:978" x14ac:dyDescent="0.25">
      <c r="A39" s="305"/>
      <c r="B39" s="305"/>
      <c r="C39" s="242"/>
      <c r="D39" s="242"/>
      <c r="E39" s="269"/>
      <c r="F39" s="278" t="s">
        <v>387</v>
      </c>
      <c r="G39" s="278"/>
      <c r="H39" s="278"/>
      <c r="I39" s="278"/>
      <c r="J39" s="278"/>
      <c r="K39" s="278"/>
      <c r="L39" s="278"/>
      <c r="M39" s="278"/>
      <c r="N39" s="14">
        <f t="shared" ref="N39:AL39" si="24">ROUNDUP(AVERAGE(N37:N38),0)</f>
        <v>90</v>
      </c>
      <c r="O39" s="14">
        <f t="shared" si="24"/>
        <v>61</v>
      </c>
      <c r="P39" s="14">
        <f t="shared" si="24"/>
        <v>40</v>
      </c>
      <c r="Q39" s="14">
        <f t="shared" si="24"/>
        <v>31</v>
      </c>
      <c r="R39" s="14">
        <f t="shared" si="24"/>
        <v>40</v>
      </c>
      <c r="S39" s="14">
        <f t="shared" si="24"/>
        <v>115</v>
      </c>
      <c r="T39" s="14">
        <f t="shared" si="24"/>
        <v>268</v>
      </c>
      <c r="U39" s="14">
        <f t="shared" si="24"/>
        <v>467</v>
      </c>
      <c r="V39" s="14">
        <f t="shared" si="24"/>
        <v>499</v>
      </c>
      <c r="W39" s="14">
        <f t="shared" si="24"/>
        <v>463</v>
      </c>
      <c r="X39" s="14">
        <f t="shared" si="24"/>
        <v>507</v>
      </c>
      <c r="Y39" s="14">
        <f t="shared" si="24"/>
        <v>583</v>
      </c>
      <c r="Z39" s="14">
        <f t="shared" si="24"/>
        <v>617</v>
      </c>
      <c r="AA39" s="14">
        <f t="shared" si="24"/>
        <v>609</v>
      </c>
      <c r="AB39" s="14">
        <f t="shared" si="24"/>
        <v>660</v>
      </c>
      <c r="AC39" s="14">
        <f t="shared" si="24"/>
        <v>763</v>
      </c>
      <c r="AD39" s="14">
        <f t="shared" si="24"/>
        <v>804</v>
      </c>
      <c r="AE39" s="14">
        <f t="shared" si="24"/>
        <v>783</v>
      </c>
      <c r="AF39" s="14">
        <f t="shared" si="24"/>
        <v>606</v>
      </c>
      <c r="AG39" s="14">
        <f t="shared" si="24"/>
        <v>494</v>
      </c>
      <c r="AH39" s="14">
        <f t="shared" si="24"/>
        <v>502</v>
      </c>
      <c r="AI39" s="14">
        <f t="shared" si="24"/>
        <v>390</v>
      </c>
      <c r="AJ39" s="14">
        <f t="shared" si="24"/>
        <v>245</v>
      </c>
      <c r="AK39" s="14">
        <f t="shared" si="24"/>
        <v>154</v>
      </c>
      <c r="AL39" s="14">
        <f t="shared" si="24"/>
        <v>8864</v>
      </c>
      <c r="AM39" s="269"/>
      <c r="AN39" s="263"/>
      <c r="AO39" s="263"/>
      <c r="AP39" s="263"/>
      <c r="AQ39" s="263"/>
      <c r="AR39" s="263"/>
      <c r="AS39" s="263"/>
      <c r="AT39" s="263"/>
      <c r="AU39" s="263"/>
      <c r="AV39" s="263"/>
      <c r="AW39" s="263"/>
      <c r="AX39" s="263"/>
      <c r="AY39" s="263"/>
      <c r="AZ39" s="263"/>
      <c r="BA39" s="263"/>
      <c r="BB39" s="263"/>
      <c r="BC39" s="263"/>
      <c r="BD39" s="263"/>
      <c r="BE39" s="263"/>
      <c r="BF39" s="263"/>
      <c r="BG39" s="263"/>
      <c r="BH39" s="263"/>
      <c r="BI39" s="263"/>
      <c r="BJ39" s="263"/>
      <c r="BK39" s="263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52"/>
      <c r="EF39" s="238"/>
      <c r="EG39" s="238"/>
      <c r="EH39" s="238"/>
      <c r="EI39" s="238"/>
      <c r="EJ39" s="238"/>
      <c r="EK39" s="238"/>
      <c r="EL39" s="238"/>
      <c r="EM39" s="238"/>
      <c r="EN39" s="238"/>
      <c r="EO39" s="238"/>
      <c r="EP39" s="238"/>
      <c r="EQ39" s="238"/>
      <c r="ER39" s="238"/>
      <c r="ES39" s="238"/>
      <c r="ET39" s="238"/>
      <c r="EU39" s="238"/>
      <c r="EV39" s="238"/>
      <c r="EW39" s="238"/>
      <c r="EX39" s="238"/>
      <c r="EY39" s="238"/>
      <c r="EZ39" s="238"/>
      <c r="FA39" s="238"/>
      <c r="FB39" s="238"/>
      <c r="FC39" s="238"/>
      <c r="FD39" s="238"/>
      <c r="FE39" s="238"/>
      <c r="FF39" s="238"/>
      <c r="FG39" s="238"/>
      <c r="FH39" s="238"/>
      <c r="FI39" s="238"/>
      <c r="FJ39" s="238"/>
      <c r="FK39" s="238"/>
      <c r="FL39" s="238"/>
      <c r="FM39" s="238"/>
      <c r="FN39" s="238"/>
      <c r="FO39" s="238"/>
      <c r="FP39" s="238"/>
      <c r="FQ39" s="238"/>
      <c r="FR39" s="238"/>
      <c r="FS39" s="238"/>
      <c r="FT39" s="238"/>
      <c r="FU39" s="238"/>
      <c r="FV39" s="238"/>
      <c r="FW39" s="238"/>
      <c r="FX39" s="238"/>
      <c r="FY39" s="238"/>
      <c r="FZ39" s="238"/>
      <c r="GA39" s="238"/>
      <c r="GB39" s="238"/>
      <c r="GC39" s="238"/>
      <c r="GD39" s="238"/>
      <c r="GE39" s="238"/>
      <c r="GF39" s="238"/>
      <c r="GG39" s="238"/>
      <c r="GH39" s="238"/>
      <c r="GI39" s="238"/>
      <c r="GJ39" s="238"/>
      <c r="GK39" s="238"/>
      <c r="GL39" s="238"/>
      <c r="GM39" s="238"/>
      <c r="GN39" s="238"/>
      <c r="GO39" s="238"/>
      <c r="GP39" s="238"/>
      <c r="GQ39" s="238"/>
      <c r="GR39" s="238"/>
      <c r="GS39" s="238"/>
      <c r="GT39" s="238"/>
      <c r="GU39" s="238"/>
      <c r="GV39" s="238"/>
      <c r="GW39" s="238"/>
      <c r="GX39" s="238"/>
      <c r="GY39" s="238"/>
      <c r="GZ39" s="238"/>
      <c r="HA39" s="238"/>
      <c r="HB39" s="238"/>
      <c r="HC39" s="238"/>
      <c r="HD39" s="238"/>
      <c r="HE39" s="238"/>
      <c r="HF39" s="238"/>
      <c r="HG39" s="238"/>
      <c r="HH39" s="238"/>
      <c r="HI39" s="238"/>
      <c r="HJ39" s="238"/>
      <c r="HK39" s="238"/>
      <c r="HL39" s="238"/>
      <c r="HM39" s="238"/>
      <c r="HN39" s="238"/>
      <c r="HO39" s="238"/>
      <c r="HP39" s="238"/>
      <c r="HQ39" s="238"/>
      <c r="HR39" s="238"/>
      <c r="HS39" s="238"/>
      <c r="HT39" s="238"/>
      <c r="HU39" s="238"/>
      <c r="HV39" s="238"/>
      <c r="HW39" s="238"/>
      <c r="HX39" s="238"/>
      <c r="HY39" s="238"/>
      <c r="HZ39" s="238"/>
      <c r="IA39" s="238"/>
      <c r="IB39" s="238"/>
      <c r="IC39" s="238"/>
      <c r="ID39" s="238"/>
      <c r="IE39" s="238"/>
      <c r="IF39" s="238"/>
      <c r="IG39" s="238"/>
      <c r="IH39" s="238"/>
      <c r="II39" s="238"/>
      <c r="IJ39" s="238"/>
      <c r="IK39" s="238"/>
      <c r="IL39" s="238"/>
      <c r="IM39" s="238"/>
      <c r="IN39" s="238"/>
      <c r="IO39" s="238"/>
      <c r="IP39" s="238"/>
      <c r="IQ39" s="238"/>
      <c r="IR39" s="238"/>
      <c r="IS39" s="238"/>
      <c r="IT39" s="238"/>
      <c r="IU39" s="238"/>
      <c r="IV39" s="238"/>
      <c r="IW39" s="238"/>
      <c r="IX39" s="238"/>
      <c r="IY39" s="238"/>
      <c r="IZ39" s="238"/>
      <c r="JA39" s="238"/>
      <c r="JB39" s="238"/>
      <c r="JC39" s="238"/>
      <c r="JD39" s="238"/>
      <c r="JE39" s="238"/>
      <c r="JF39" s="238"/>
      <c r="JG39" s="238"/>
      <c r="JH39" s="238"/>
      <c r="JI39" s="238"/>
      <c r="JJ39" s="238"/>
      <c r="JK39" s="238"/>
      <c r="JL39" s="238"/>
      <c r="JM39" s="238"/>
      <c r="JN39" s="238"/>
      <c r="JO39" s="238"/>
      <c r="JP39" s="238"/>
      <c r="JQ39" s="238"/>
      <c r="JR39" s="238"/>
      <c r="JS39" s="238"/>
      <c r="JT39" s="238"/>
      <c r="JU39" s="238"/>
      <c r="JV39" s="238"/>
      <c r="JW39" s="238"/>
      <c r="JX39" s="238"/>
      <c r="JY39" s="238"/>
      <c r="JZ39" s="238"/>
      <c r="KA39" s="238"/>
      <c r="KB39" s="238"/>
      <c r="KC39" s="238"/>
      <c r="KD39" s="238"/>
      <c r="KE39" s="238"/>
      <c r="KF39" s="238"/>
      <c r="KG39" s="238"/>
      <c r="KH39" s="238"/>
      <c r="KI39" s="238"/>
      <c r="KJ39" s="238"/>
      <c r="KK39" s="238"/>
      <c r="KL39" s="238"/>
      <c r="KM39" s="238"/>
      <c r="KN39" s="238"/>
      <c r="KO39" s="238"/>
      <c r="KP39" s="238"/>
      <c r="KQ39" s="238"/>
      <c r="KR39" s="238"/>
      <c r="KS39" s="238"/>
      <c r="KT39" s="238"/>
      <c r="KU39" s="238"/>
      <c r="KV39" s="238"/>
      <c r="KW39" s="238"/>
      <c r="KX39" s="238"/>
      <c r="KY39" s="238"/>
      <c r="KZ39" s="238"/>
      <c r="LA39" s="238"/>
      <c r="LB39" s="238"/>
      <c r="LC39" s="238"/>
      <c r="LD39" s="238"/>
      <c r="LE39" s="238"/>
      <c r="LF39" s="238"/>
      <c r="LG39" s="238"/>
      <c r="LH39" s="238"/>
      <c r="LI39" s="238"/>
      <c r="LJ39" s="238"/>
      <c r="LK39" s="238"/>
      <c r="LL39" s="238"/>
      <c r="LM39" s="238"/>
      <c r="LN39" s="238"/>
      <c r="LO39" s="238"/>
      <c r="LP39" s="238"/>
      <c r="LQ39" s="238"/>
      <c r="LR39" s="238"/>
      <c r="LS39" s="238"/>
      <c r="LT39" s="238"/>
      <c r="LU39" s="238"/>
      <c r="LV39" s="238"/>
      <c r="LW39" s="238"/>
      <c r="LX39" s="238"/>
      <c r="LY39" s="238"/>
      <c r="LZ39" s="238"/>
      <c r="MA39" s="238"/>
      <c r="MB39" s="238"/>
      <c r="MC39" s="238"/>
      <c r="MD39" s="238"/>
      <c r="ME39" s="238"/>
      <c r="MF39" s="238"/>
      <c r="MG39" s="238"/>
      <c r="MH39" s="238"/>
      <c r="MI39" s="238"/>
      <c r="MJ39" s="238"/>
      <c r="MK39" s="238"/>
      <c r="ML39" s="238"/>
      <c r="MM39" s="238"/>
      <c r="MN39" s="238"/>
      <c r="MO39" s="238"/>
      <c r="MP39" s="238"/>
      <c r="MQ39" s="238"/>
      <c r="MR39" s="238"/>
      <c r="MS39" s="238"/>
      <c r="MT39" s="238"/>
      <c r="MU39" s="238"/>
      <c r="MV39" s="238"/>
      <c r="MW39" s="238"/>
      <c r="MX39" s="238"/>
      <c r="MY39" s="238"/>
      <c r="MZ39" s="238"/>
      <c r="NA39" s="238"/>
      <c r="NB39" s="238"/>
      <c r="NC39" s="238"/>
      <c r="ND39" s="238"/>
      <c r="NE39" s="238"/>
      <c r="NF39" s="238"/>
      <c r="NG39" s="238"/>
      <c r="NH39" s="238"/>
      <c r="NI39" s="238"/>
      <c r="NJ39" s="238"/>
      <c r="NK39" s="238"/>
      <c r="NL39" s="238"/>
      <c r="NM39" s="238"/>
      <c r="NN39" s="238"/>
      <c r="NO39" s="238"/>
      <c r="NP39" s="238"/>
      <c r="NQ39" s="238"/>
      <c r="NR39" s="238"/>
      <c r="NS39" s="238"/>
      <c r="NT39" s="238"/>
      <c r="NU39" s="238"/>
      <c r="NV39" s="238"/>
      <c r="NW39" s="238"/>
      <c r="NX39" s="238"/>
      <c r="NY39" s="238"/>
      <c r="NZ39" s="238"/>
      <c r="OA39" s="238"/>
      <c r="OB39" s="238"/>
      <c r="OC39" s="238"/>
      <c r="OD39" s="238"/>
      <c r="OE39" s="238"/>
      <c r="OF39" s="238"/>
      <c r="OG39" s="238"/>
      <c r="OH39" s="238"/>
      <c r="OI39" s="238"/>
      <c r="OJ39" s="238"/>
      <c r="OK39" s="238"/>
      <c r="OL39" s="238"/>
      <c r="OM39" s="238"/>
      <c r="ON39" s="238"/>
      <c r="OO39" s="238"/>
      <c r="OP39" s="238"/>
      <c r="OQ39" s="238"/>
      <c r="OR39" s="238"/>
      <c r="OS39" s="238"/>
      <c r="OT39" s="238"/>
      <c r="OU39" s="238"/>
      <c r="OV39" s="238"/>
      <c r="OW39" s="238"/>
      <c r="OX39" s="238"/>
      <c r="OY39" s="238"/>
      <c r="OZ39" s="238"/>
      <c r="PA39" s="238"/>
      <c r="PB39" s="238"/>
      <c r="PC39" s="238"/>
      <c r="PD39" s="238"/>
      <c r="PE39" s="238"/>
      <c r="PF39" s="238"/>
      <c r="PG39" s="238"/>
      <c r="PH39" s="238"/>
      <c r="PI39" s="238"/>
      <c r="PJ39" s="238"/>
      <c r="PK39" s="238"/>
      <c r="PL39" s="238"/>
      <c r="PM39" s="238"/>
      <c r="PN39" s="238"/>
      <c r="PO39" s="238"/>
      <c r="PP39" s="238"/>
      <c r="PQ39" s="238"/>
      <c r="PR39" s="238"/>
      <c r="PS39" s="238"/>
      <c r="PT39" s="238"/>
      <c r="PU39" s="238"/>
      <c r="PV39" s="238"/>
      <c r="PW39" s="238"/>
      <c r="PX39" s="238"/>
      <c r="PY39" s="238"/>
      <c r="PZ39" s="238"/>
      <c r="QA39" s="238"/>
      <c r="QB39" s="238"/>
      <c r="QC39" s="238"/>
      <c r="QD39" s="238"/>
      <c r="QE39" s="238"/>
      <c r="QF39" s="238"/>
      <c r="QG39" s="238"/>
      <c r="QH39" s="238"/>
      <c r="QI39" s="238"/>
      <c r="QJ39" s="238"/>
      <c r="QK39" s="238"/>
      <c r="QL39" s="238"/>
      <c r="QM39" s="238"/>
      <c r="QN39" s="238"/>
      <c r="QO39" s="238"/>
      <c r="QP39" s="238"/>
      <c r="QQ39" s="238"/>
      <c r="QR39" s="238"/>
      <c r="QS39" s="238"/>
      <c r="QT39" s="238"/>
      <c r="QU39" s="238"/>
      <c r="QV39" s="238"/>
      <c r="QW39" s="238"/>
      <c r="QX39" s="238"/>
      <c r="QY39" s="238"/>
      <c r="QZ39" s="238"/>
      <c r="RA39" s="238"/>
      <c r="RB39" s="238"/>
      <c r="RC39" s="238"/>
      <c r="RD39" s="238"/>
      <c r="RE39" s="238"/>
      <c r="RF39" s="238"/>
      <c r="RG39" s="238"/>
      <c r="RH39" s="238"/>
      <c r="RI39" s="238"/>
      <c r="RJ39" s="238"/>
      <c r="RK39" s="238"/>
      <c r="RL39" s="238"/>
      <c r="RM39" s="238"/>
      <c r="RN39" s="238"/>
      <c r="RO39" s="238"/>
      <c r="RP39" s="238"/>
      <c r="RQ39" s="238"/>
      <c r="RR39" s="238"/>
      <c r="RS39" s="238"/>
      <c r="RT39" s="238"/>
      <c r="RU39" s="238"/>
      <c r="RV39" s="238"/>
      <c r="RW39" s="238"/>
      <c r="RX39" s="238"/>
      <c r="RY39" s="238"/>
      <c r="RZ39" s="238"/>
      <c r="SA39" s="238"/>
      <c r="SB39" s="238"/>
      <c r="SC39" s="238"/>
      <c r="SD39" s="238"/>
      <c r="SE39" s="238"/>
      <c r="SF39" s="238"/>
      <c r="SG39" s="238"/>
      <c r="SH39" s="238"/>
      <c r="SI39" s="238"/>
      <c r="SJ39" s="238"/>
      <c r="SK39" s="238"/>
      <c r="SL39" s="238"/>
      <c r="SM39" s="238"/>
      <c r="SN39" s="238"/>
      <c r="SO39" s="238"/>
      <c r="SP39" s="238"/>
      <c r="SQ39" s="238"/>
      <c r="SR39" s="238"/>
      <c r="SS39" s="238"/>
      <c r="ST39" s="238"/>
      <c r="SU39" s="238"/>
      <c r="SV39" s="238"/>
      <c r="SW39" s="238"/>
      <c r="SX39" s="238"/>
      <c r="SY39" s="238"/>
      <c r="SZ39" s="238"/>
      <c r="TA39" s="238"/>
      <c r="TB39" s="238"/>
      <c r="TC39" s="238"/>
      <c r="TD39" s="238"/>
      <c r="TE39" s="238"/>
      <c r="TF39" s="238"/>
      <c r="TG39" s="238"/>
      <c r="TH39" s="238"/>
      <c r="TI39" s="238"/>
      <c r="TJ39" s="238"/>
      <c r="TK39" s="238"/>
      <c r="TL39" s="238"/>
      <c r="TM39" s="238"/>
      <c r="TN39" s="238"/>
      <c r="TO39" s="238"/>
      <c r="TP39" s="238"/>
      <c r="TQ39" s="238"/>
      <c r="TR39" s="238"/>
      <c r="TS39" s="238"/>
      <c r="TT39" s="238"/>
      <c r="TU39" s="238"/>
      <c r="TV39" s="238"/>
      <c r="TW39" s="238"/>
      <c r="TX39" s="238"/>
      <c r="TY39" s="238"/>
      <c r="TZ39" s="238"/>
      <c r="UA39" s="238"/>
      <c r="UB39" s="238"/>
      <c r="UC39" s="238"/>
      <c r="UD39" s="238"/>
      <c r="UE39" s="238"/>
      <c r="UF39" s="238"/>
      <c r="UG39" s="238"/>
      <c r="UH39" s="238"/>
      <c r="UI39" s="238"/>
      <c r="UJ39" s="238"/>
      <c r="UK39" s="238"/>
      <c r="UL39" s="238"/>
      <c r="UM39" s="238"/>
      <c r="UN39" s="238"/>
      <c r="UO39" s="238"/>
      <c r="UP39" s="238"/>
      <c r="UQ39" s="238"/>
      <c r="UR39" s="238"/>
      <c r="US39" s="238"/>
      <c r="UT39" s="238"/>
      <c r="UU39" s="238"/>
      <c r="UV39" s="238"/>
      <c r="UW39" s="238"/>
      <c r="UX39" s="238"/>
      <c r="UY39" s="238"/>
      <c r="UZ39" s="238"/>
      <c r="VA39" s="238"/>
      <c r="VB39" s="238"/>
      <c r="VC39" s="238"/>
      <c r="VD39" s="238"/>
      <c r="VE39" s="238"/>
      <c r="VF39" s="238"/>
      <c r="VG39" s="238"/>
      <c r="VH39" s="238"/>
      <c r="VI39" s="238"/>
      <c r="VJ39" s="238"/>
      <c r="VK39" s="238"/>
      <c r="VL39" s="238"/>
      <c r="VM39" s="238"/>
      <c r="VN39" s="238"/>
      <c r="VO39" s="238"/>
      <c r="VP39" s="238"/>
      <c r="VQ39" s="238"/>
      <c r="VR39" s="238"/>
      <c r="VS39" s="238"/>
      <c r="VT39" s="238"/>
      <c r="VU39" s="238"/>
      <c r="VV39" s="238"/>
      <c r="VW39" s="238"/>
      <c r="VX39" s="238"/>
      <c r="VY39" s="238"/>
      <c r="VZ39" s="238"/>
      <c r="WA39" s="238"/>
      <c r="WB39" s="238"/>
      <c r="WC39" s="238"/>
      <c r="WD39" s="238"/>
      <c r="WE39" s="238"/>
      <c r="WF39" s="238"/>
      <c r="WG39" s="238"/>
      <c r="WH39" s="238"/>
      <c r="WI39" s="238"/>
      <c r="WJ39" s="238"/>
      <c r="WK39" s="238"/>
      <c r="WL39" s="238"/>
      <c r="WM39" s="238"/>
      <c r="WN39" s="238"/>
      <c r="WO39" s="238"/>
      <c r="WP39" s="238"/>
      <c r="WQ39" s="238"/>
      <c r="WR39" s="238"/>
      <c r="WS39" s="238"/>
      <c r="WT39" s="238"/>
      <c r="WU39" s="238"/>
      <c r="WV39" s="238"/>
      <c r="WW39" s="238"/>
      <c r="WX39" s="238"/>
      <c r="WY39" s="238"/>
      <c r="WZ39" s="238"/>
      <c r="XA39" s="238"/>
      <c r="XB39" s="238"/>
      <c r="XC39" s="238"/>
      <c r="XD39" s="238"/>
      <c r="XE39" s="238"/>
      <c r="XF39" s="238"/>
      <c r="XG39" s="238"/>
      <c r="XH39" s="238"/>
      <c r="XI39" s="238"/>
      <c r="XJ39" s="238"/>
      <c r="XK39" s="238"/>
      <c r="XL39" s="238"/>
      <c r="XM39" s="238"/>
      <c r="XN39" s="238"/>
      <c r="XO39" s="238"/>
      <c r="XP39" s="238"/>
      <c r="XQ39" s="238"/>
      <c r="XR39" s="238"/>
      <c r="XS39" s="238"/>
      <c r="XT39" s="238"/>
      <c r="XU39" s="238"/>
      <c r="XV39" s="238"/>
      <c r="XW39" s="238"/>
      <c r="XX39" s="238"/>
      <c r="XY39" s="238"/>
      <c r="XZ39" s="238"/>
      <c r="YA39" s="238"/>
      <c r="YB39" s="238"/>
      <c r="YC39" s="238"/>
      <c r="YD39" s="238"/>
      <c r="YE39" s="238"/>
      <c r="YF39" s="238"/>
      <c r="YG39" s="238"/>
      <c r="YH39" s="238"/>
      <c r="YI39" s="238"/>
      <c r="YJ39" s="238"/>
      <c r="YK39" s="238"/>
      <c r="YL39" s="238"/>
      <c r="YM39" s="238"/>
      <c r="YN39" s="238"/>
      <c r="YO39" s="238"/>
      <c r="YP39" s="238"/>
      <c r="YQ39" s="238"/>
      <c r="YR39" s="238"/>
      <c r="YS39" s="238"/>
      <c r="YT39" s="238"/>
      <c r="YU39" s="238"/>
      <c r="YV39" s="238"/>
      <c r="YW39" s="238"/>
      <c r="YX39" s="238"/>
      <c r="YY39" s="238"/>
      <c r="YZ39" s="238"/>
      <c r="ZA39" s="238"/>
      <c r="ZB39" s="238"/>
      <c r="ZC39" s="238"/>
      <c r="ZD39" s="238"/>
      <c r="ZE39" s="238"/>
      <c r="ZF39" s="238"/>
      <c r="ZG39" s="238"/>
      <c r="ZH39" s="238"/>
      <c r="ZI39" s="238"/>
      <c r="ZJ39" s="238"/>
      <c r="ZK39" s="238"/>
      <c r="ZL39" s="238"/>
      <c r="ZM39" s="238"/>
      <c r="ZN39" s="238"/>
      <c r="ZO39" s="238"/>
      <c r="ZP39" s="238"/>
      <c r="ZQ39" s="238"/>
      <c r="ZR39" s="238"/>
      <c r="ZS39" s="238"/>
      <c r="ZT39" s="238"/>
      <c r="ZU39" s="238"/>
      <c r="ZV39" s="238"/>
      <c r="ZW39" s="238"/>
      <c r="ZX39" s="238"/>
      <c r="ZY39" s="238"/>
      <c r="ZZ39" s="238"/>
      <c r="AAA39" s="238"/>
      <c r="AAB39" s="238"/>
      <c r="AAC39" s="238"/>
      <c r="AAD39" s="238"/>
      <c r="AAE39" s="238"/>
      <c r="AAF39" s="238"/>
      <c r="AAG39" s="238"/>
      <c r="AAH39" s="238"/>
      <c r="AAI39" s="238"/>
      <c r="AAJ39" s="238"/>
      <c r="AAK39" s="238"/>
      <c r="AAL39" s="238"/>
      <c r="AAM39" s="238"/>
      <c r="AAN39" s="238"/>
      <c r="AAO39" s="238"/>
      <c r="AAP39" s="238"/>
      <c r="AAQ39" s="238"/>
      <c r="AAR39" s="238"/>
      <c r="AAS39" s="238"/>
      <c r="AAT39" s="238"/>
      <c r="AAU39" s="238"/>
      <c r="AAV39" s="238"/>
      <c r="AAW39" s="238"/>
      <c r="AAX39" s="238"/>
      <c r="AAY39" s="238"/>
      <c r="AAZ39" s="238"/>
      <c r="ABA39" s="238"/>
      <c r="ABB39" s="238"/>
      <c r="ABC39" s="238"/>
      <c r="ABD39" s="238"/>
      <c r="ABE39" s="238"/>
      <c r="ABF39" s="238"/>
      <c r="ABG39" s="238"/>
      <c r="ABH39" s="238"/>
      <c r="ABI39" s="238"/>
      <c r="ABJ39" s="238"/>
      <c r="ABK39" s="238"/>
      <c r="ABL39" s="238"/>
      <c r="ABM39" s="238"/>
      <c r="ABN39" s="238"/>
      <c r="ABO39" s="238"/>
      <c r="ABP39" s="238"/>
      <c r="ABQ39" s="238"/>
      <c r="ABR39" s="238"/>
      <c r="ABS39" s="238"/>
      <c r="ABT39" s="238"/>
      <c r="ABU39" s="238"/>
      <c r="ABV39" s="238"/>
      <c r="ABW39" s="238"/>
      <c r="ABX39" s="238"/>
      <c r="ABY39" s="238"/>
      <c r="ABZ39" s="238"/>
      <c r="ACA39" s="238"/>
      <c r="ACB39" s="238"/>
      <c r="ACC39" s="238"/>
      <c r="ACD39" s="238"/>
      <c r="ACE39" s="238"/>
      <c r="ACF39" s="238"/>
      <c r="ACG39" s="238"/>
      <c r="ACH39" s="238"/>
      <c r="ACI39" s="238"/>
      <c r="ACJ39" s="238"/>
      <c r="ACK39" s="238"/>
      <c r="ACL39" s="238"/>
      <c r="ACM39" s="238"/>
      <c r="ACN39" s="238"/>
      <c r="ACO39" s="238"/>
      <c r="ACP39" s="238"/>
      <c r="ACQ39" s="238"/>
      <c r="ACR39" s="238"/>
      <c r="ACS39" s="238"/>
      <c r="ACT39" s="238"/>
      <c r="ACU39" s="238"/>
      <c r="ACV39" s="238"/>
      <c r="ACW39" s="238"/>
      <c r="ACX39" s="238"/>
      <c r="ACY39" s="238"/>
      <c r="ACZ39" s="238"/>
      <c r="ADA39" s="238"/>
      <c r="ADB39" s="238"/>
      <c r="ADC39" s="238"/>
      <c r="ADD39" s="238"/>
      <c r="ADE39" s="238"/>
      <c r="ADF39" s="238"/>
      <c r="ADG39" s="238"/>
      <c r="ADH39" s="238"/>
      <c r="ADI39" s="238"/>
      <c r="ADJ39" s="238"/>
      <c r="ADK39" s="238"/>
      <c r="ADL39" s="238"/>
      <c r="ADM39" s="238"/>
      <c r="ADN39" s="238"/>
      <c r="ADO39" s="238"/>
      <c r="ADP39" s="238"/>
      <c r="ADQ39" s="238"/>
      <c r="ADR39" s="238"/>
      <c r="ADS39" s="238"/>
      <c r="ADT39" s="238"/>
      <c r="ADU39" s="238"/>
      <c r="ADV39" s="238"/>
      <c r="ADW39" s="238"/>
      <c r="ADX39" s="238"/>
      <c r="ADY39" s="238"/>
      <c r="ADZ39" s="238"/>
      <c r="AEA39" s="238"/>
      <c r="AEB39" s="238"/>
      <c r="AEC39" s="238"/>
      <c r="AED39" s="238"/>
      <c r="AEE39" s="238"/>
      <c r="AEF39" s="238"/>
      <c r="AEG39" s="238"/>
      <c r="AEH39" s="238"/>
      <c r="AEI39" s="238"/>
      <c r="AEJ39" s="238"/>
      <c r="AEK39" s="238"/>
      <c r="AEL39" s="238"/>
      <c r="AEM39" s="238"/>
      <c r="AEN39" s="238"/>
      <c r="AEO39" s="238"/>
      <c r="AEP39" s="238"/>
      <c r="AEQ39" s="238"/>
      <c r="AER39" s="238"/>
      <c r="AES39" s="238"/>
      <c r="AET39" s="238"/>
      <c r="AEU39" s="238"/>
      <c r="AEV39" s="238"/>
      <c r="AEW39" s="238"/>
      <c r="AEX39" s="238"/>
      <c r="AEY39" s="238"/>
      <c r="AEZ39" s="238"/>
      <c r="AFA39" s="238"/>
      <c r="AFB39" s="238"/>
      <c r="AFC39" s="238"/>
      <c r="AFD39" s="238"/>
      <c r="AFE39" s="238"/>
      <c r="AFF39" s="238"/>
      <c r="AFG39" s="238"/>
      <c r="AFH39" s="238"/>
      <c r="AFI39" s="238"/>
      <c r="AFJ39" s="238"/>
      <c r="AFK39" s="238"/>
      <c r="AFL39" s="238"/>
      <c r="AFM39" s="238"/>
      <c r="AFN39" s="238"/>
      <c r="AFO39" s="238"/>
      <c r="AFP39" s="238"/>
      <c r="AFQ39" s="238"/>
      <c r="AFR39" s="238"/>
      <c r="AFS39" s="238"/>
      <c r="AFT39" s="238"/>
      <c r="AFU39" s="238"/>
      <c r="AFV39" s="238"/>
      <c r="AFW39" s="238"/>
      <c r="AFX39" s="238"/>
      <c r="AFY39" s="238"/>
      <c r="AFZ39" s="238"/>
      <c r="AGA39" s="238"/>
      <c r="AGB39" s="238"/>
      <c r="AGC39" s="238"/>
      <c r="AGD39" s="238"/>
      <c r="AGE39" s="238"/>
      <c r="AGF39" s="238"/>
      <c r="AGG39" s="238"/>
      <c r="AGH39" s="238"/>
      <c r="AGI39" s="238"/>
      <c r="AGJ39" s="238"/>
      <c r="AGK39" s="238"/>
      <c r="AGL39" s="238"/>
      <c r="AGM39" s="238"/>
      <c r="AGN39" s="238"/>
      <c r="AGO39" s="238"/>
      <c r="AGP39" s="238"/>
      <c r="AGQ39" s="238"/>
      <c r="AGR39" s="238"/>
      <c r="AGS39" s="238"/>
      <c r="AGT39" s="238"/>
      <c r="AGU39" s="238"/>
      <c r="AGV39" s="238"/>
      <c r="AGW39" s="238"/>
      <c r="AGX39" s="238"/>
      <c r="AGY39" s="238"/>
      <c r="AGZ39" s="238"/>
      <c r="AHA39" s="238"/>
      <c r="AHB39" s="238"/>
      <c r="AHC39" s="238"/>
      <c r="AHD39" s="238"/>
      <c r="AHE39" s="238"/>
      <c r="AHF39" s="238"/>
      <c r="AHG39" s="238"/>
      <c r="AHH39" s="238"/>
      <c r="AHI39" s="238"/>
      <c r="AHJ39" s="238"/>
      <c r="AHK39" s="238"/>
      <c r="AHL39" s="238"/>
      <c r="AHM39" s="238"/>
      <c r="AHN39" s="238"/>
      <c r="AHO39" s="238"/>
      <c r="AHP39" s="238"/>
      <c r="AHQ39" s="238"/>
      <c r="AHR39" s="238"/>
      <c r="AHS39" s="238"/>
      <c r="AHT39" s="238"/>
      <c r="AHU39" s="238"/>
      <c r="AHV39" s="238"/>
      <c r="AHW39" s="238"/>
      <c r="AHX39" s="238"/>
      <c r="AHY39" s="238"/>
      <c r="AHZ39" s="238"/>
      <c r="AIA39" s="238"/>
      <c r="AIB39" s="238"/>
      <c r="AIC39" s="238"/>
      <c r="AID39" s="238"/>
      <c r="AIE39" s="238"/>
      <c r="AIF39" s="238"/>
      <c r="AIG39" s="238"/>
      <c r="AIH39" s="238"/>
      <c r="AII39" s="238"/>
      <c r="AIJ39" s="238"/>
      <c r="AIK39" s="238"/>
      <c r="AIL39" s="238"/>
      <c r="AIM39" s="238"/>
      <c r="AIN39" s="238"/>
      <c r="AIO39" s="238"/>
      <c r="AIP39" s="238"/>
      <c r="AIQ39" s="238"/>
      <c r="AIR39" s="238"/>
      <c r="AIS39" s="238"/>
      <c r="AIT39" s="238"/>
      <c r="AIU39" s="238"/>
      <c r="AIV39" s="238"/>
      <c r="AIW39" s="238"/>
      <c r="AIX39" s="238"/>
      <c r="AIY39" s="238"/>
      <c r="AIZ39" s="238"/>
      <c r="AJA39" s="238"/>
      <c r="AJB39" s="238"/>
      <c r="AJC39" s="238"/>
      <c r="AJD39" s="238"/>
      <c r="AJE39" s="238"/>
      <c r="AJF39" s="238"/>
      <c r="AJG39" s="238"/>
      <c r="AJH39" s="238"/>
      <c r="AJI39" s="238"/>
      <c r="AJJ39" s="238"/>
      <c r="AJK39" s="238"/>
      <c r="AJL39" s="238"/>
      <c r="AJM39" s="238"/>
      <c r="AJN39" s="238"/>
      <c r="AJO39" s="238"/>
      <c r="AJP39" s="238"/>
      <c r="AJQ39" s="238"/>
      <c r="AJR39" s="238"/>
      <c r="AJS39" s="238"/>
      <c r="AJT39" s="238"/>
      <c r="AJU39" s="238"/>
      <c r="AJV39" s="238"/>
      <c r="AJW39" s="238"/>
      <c r="AJX39" s="238"/>
      <c r="AJY39" s="238"/>
      <c r="AJZ39" s="238"/>
      <c r="AKA39" s="238"/>
      <c r="AKB39" s="238"/>
      <c r="AKC39" s="238"/>
      <c r="AKD39" s="238"/>
      <c r="AKE39" s="238"/>
      <c r="AKF39" s="238"/>
      <c r="AKG39" s="238"/>
      <c r="AKH39" s="238"/>
      <c r="AKI39" s="238"/>
      <c r="AKJ39" s="238"/>
      <c r="AKK39" s="238"/>
      <c r="AKL39" s="238"/>
      <c r="AKM39" s="238"/>
      <c r="AKN39" s="238"/>
      <c r="AKO39" s="238"/>
      <c r="AKP39" s="238"/>
    </row>
    <row r="40" spans="1:978" ht="25.5" x14ac:dyDescent="0.25">
      <c r="A40" s="309">
        <v>17</v>
      </c>
      <c r="B40" s="309">
        <v>28</v>
      </c>
      <c r="C40" s="243" t="s">
        <v>56</v>
      </c>
      <c r="D40" s="243" t="s">
        <v>45</v>
      </c>
      <c r="E40" s="270">
        <v>4.0999999999999996</v>
      </c>
      <c r="F40" s="19">
        <v>540044</v>
      </c>
      <c r="G40" s="20" t="s">
        <v>57</v>
      </c>
      <c r="H40" s="20" t="s">
        <v>57</v>
      </c>
      <c r="I40" s="243" t="s">
        <v>7</v>
      </c>
      <c r="J40" s="90">
        <v>45</v>
      </c>
      <c r="K40" s="270">
        <f>AVERAGE(J40:J42)</f>
        <v>46.666666666666664</v>
      </c>
      <c r="L40" s="286">
        <f>E40/K40</f>
        <v>8.7857142857142856E-2</v>
      </c>
      <c r="M40" s="19">
        <v>1</v>
      </c>
      <c r="N40" s="19">
        <v>62</v>
      </c>
      <c r="O40" s="19">
        <v>44</v>
      </c>
      <c r="P40" s="19">
        <v>31</v>
      </c>
      <c r="Q40" s="19">
        <v>22</v>
      </c>
      <c r="R40" s="19">
        <v>39</v>
      </c>
      <c r="S40" s="19">
        <v>103</v>
      </c>
      <c r="T40" s="19">
        <v>267</v>
      </c>
      <c r="U40" s="19">
        <v>444</v>
      </c>
      <c r="V40" s="19">
        <v>347</v>
      </c>
      <c r="W40" s="19">
        <v>251</v>
      </c>
      <c r="X40" s="19">
        <v>286</v>
      </c>
      <c r="Y40" s="19">
        <v>305</v>
      </c>
      <c r="Z40" s="19">
        <v>332</v>
      </c>
      <c r="AA40" s="19">
        <v>328</v>
      </c>
      <c r="AB40" s="19">
        <v>397</v>
      </c>
      <c r="AC40" s="19">
        <v>503</v>
      </c>
      <c r="AD40" s="19">
        <v>509</v>
      </c>
      <c r="AE40" s="19">
        <v>447</v>
      </c>
      <c r="AF40" s="19">
        <v>327</v>
      </c>
      <c r="AG40" s="19">
        <v>271</v>
      </c>
      <c r="AH40" s="19">
        <v>237</v>
      </c>
      <c r="AI40" s="19">
        <v>203</v>
      </c>
      <c r="AJ40" s="19">
        <v>149</v>
      </c>
      <c r="AK40" s="19">
        <v>117</v>
      </c>
      <c r="AL40" s="19">
        <v>5702</v>
      </c>
      <c r="AM40" s="125">
        <v>800</v>
      </c>
      <c r="AN40" s="264">
        <f t="shared" ref="AN40:BK40" si="25">$L$40*(1+0.15*(N43/$AM$43)^4)</f>
        <v>8.7857649696795562E-2</v>
      </c>
      <c r="AO40" s="264">
        <f t="shared" si="25"/>
        <v>8.785725285448949E-2</v>
      </c>
      <c r="AP40" s="264">
        <f t="shared" si="25"/>
        <v>8.7857172570735304E-2</v>
      </c>
      <c r="AQ40" s="264">
        <f t="shared" si="25"/>
        <v>8.7857172570735304E-2</v>
      </c>
      <c r="AR40" s="264">
        <f t="shared" si="25"/>
        <v>8.7857360522388489E-2</v>
      </c>
      <c r="AS40" s="264">
        <f t="shared" si="25"/>
        <v>8.7873431069510316E-2</v>
      </c>
      <c r="AT40" s="264">
        <f t="shared" si="25"/>
        <v>8.8528019656808038E-2</v>
      </c>
      <c r="AU40" s="264">
        <f t="shared" si="25"/>
        <v>9.2429939322501389E-2</v>
      </c>
      <c r="AV40" s="264">
        <f t="shared" si="25"/>
        <v>8.9200099915379458E-2</v>
      </c>
      <c r="AW40" s="264">
        <f t="shared" si="25"/>
        <v>8.8131933994285705E-2</v>
      </c>
      <c r="AX40" s="264">
        <f t="shared" si="25"/>
        <v>8.8131933994285705E-2</v>
      </c>
      <c r="AY40" s="264">
        <f t="shared" si="25"/>
        <v>8.8329016111808031E-2</v>
      </c>
      <c r="AZ40" s="264">
        <f t="shared" si="25"/>
        <v>8.8434484293595142E-2</v>
      </c>
      <c r="BA40" s="264">
        <f t="shared" si="25"/>
        <v>8.8460140039934423E-2</v>
      </c>
      <c r="BB40" s="264">
        <f t="shared" si="25"/>
        <v>8.8936794035022332E-2</v>
      </c>
      <c r="BC40" s="264">
        <f t="shared" si="25"/>
        <v>9.0532646395386523E-2</v>
      </c>
      <c r="BD40" s="264">
        <f t="shared" si="25"/>
        <v>9.0493009990637641E-2</v>
      </c>
      <c r="BE40" s="264">
        <f t="shared" si="25"/>
        <v>8.9773234084666573E-2</v>
      </c>
      <c r="BF40" s="264">
        <f t="shared" si="25"/>
        <v>8.8362410439354069E-2</v>
      </c>
      <c r="BG40" s="264">
        <f t="shared" si="25"/>
        <v>8.8035857021600258E-2</v>
      </c>
      <c r="BH40" s="264">
        <f t="shared" si="25"/>
        <v>8.7973066687938153E-2</v>
      </c>
      <c r="BI40" s="264">
        <f t="shared" si="25"/>
        <v>8.7908621651785701E-2</v>
      </c>
      <c r="BJ40" s="264">
        <f t="shared" si="25"/>
        <v>8.7872166585613934E-2</v>
      </c>
      <c r="BK40" s="264">
        <f t="shared" si="25"/>
        <v>8.7864749536808034E-2</v>
      </c>
      <c r="BL40" s="243">
        <f>E40*(0.000001)*0.5</f>
        <v>2.0499999999999999E-6</v>
      </c>
      <c r="BM40" s="243">
        <v>1067.2</v>
      </c>
      <c r="BN40" s="243">
        <v>0.45</v>
      </c>
      <c r="BO40" s="243">
        <v>716.5</v>
      </c>
      <c r="BP40" s="243">
        <v>0.25</v>
      </c>
      <c r="BQ40" s="243">
        <v>2409.4</v>
      </c>
      <c r="BR40" s="243">
        <v>0.1</v>
      </c>
      <c r="BS40" s="243">
        <v>6493.6</v>
      </c>
      <c r="BT40" s="243">
        <v>0.05</v>
      </c>
      <c r="BU40" s="243">
        <v>2064.1999999999998</v>
      </c>
      <c r="BV40" s="243">
        <v>0.05</v>
      </c>
      <c r="BW40" s="243">
        <v>5839.3</v>
      </c>
      <c r="BX40" s="243">
        <v>0.1</v>
      </c>
      <c r="BY40" s="243"/>
      <c r="BZ40" s="243"/>
      <c r="CA40" s="243"/>
      <c r="CB40" s="243"/>
      <c r="CC40" s="243"/>
      <c r="CD40" s="243"/>
      <c r="CE40" s="243"/>
      <c r="CF40" s="243"/>
      <c r="CG40" s="243"/>
      <c r="CH40" s="243"/>
      <c r="CI40" s="243"/>
      <c r="CJ40" s="243"/>
      <c r="CK40" s="243"/>
      <c r="CL40" s="243"/>
      <c r="CM40" s="243"/>
      <c r="CN40" s="243"/>
      <c r="CO40" s="243"/>
      <c r="CP40" s="243"/>
      <c r="CQ40" s="243"/>
      <c r="CR40" s="243"/>
      <c r="CS40" s="243"/>
      <c r="CT40" s="243"/>
      <c r="CU40" s="243"/>
      <c r="CV40" s="243"/>
      <c r="CW40" s="243"/>
      <c r="CX40" s="243"/>
      <c r="CY40" s="243"/>
      <c r="CZ40" s="243"/>
      <c r="DA40" s="243"/>
      <c r="DB40" s="243"/>
      <c r="DC40" s="243"/>
      <c r="DD40" s="243"/>
      <c r="DE40" s="243"/>
      <c r="DF40" s="243"/>
      <c r="DG40" s="243"/>
      <c r="DH40" s="243"/>
      <c r="DI40" s="243"/>
      <c r="DJ40" s="243"/>
      <c r="DK40" s="243"/>
      <c r="DL40" s="243"/>
      <c r="DM40" s="243"/>
      <c r="DN40" s="243"/>
      <c r="DO40" s="243"/>
      <c r="DP40" s="243"/>
      <c r="DQ40" s="243"/>
      <c r="DR40" s="243"/>
      <c r="DS40" s="243"/>
      <c r="DT40" s="243"/>
      <c r="DU40" s="243"/>
      <c r="DV40" s="243"/>
      <c r="DW40" s="243"/>
      <c r="DX40" s="243"/>
      <c r="DY40" s="243"/>
      <c r="DZ40" s="243"/>
      <c r="EA40" s="243">
        <f>BM40*BN40+BO40*BP40+BQ40*BR40+BS40*BT40+BU40*BV40+BW40*BX40+BY40*BZ40+CA40*CB40+CC40*CD40+CE40*CF40+CG40*CH40+CI40*CJ40+CK40*CL40+CM40*CN40+CO40*CP40+CQ40*CR40+CS40*CT40+CU40*CV40+CW40*CX40+CY40*CZ40+DA40*DB40</f>
        <v>1912.1250000000002</v>
      </c>
      <c r="EB40" s="243">
        <f>(PI()+2*E40)*EA40</f>
        <v>21686.542852745384</v>
      </c>
      <c r="EC40" s="243">
        <f>EB40/E40</f>
        <v>5289.4006957915572</v>
      </c>
      <c r="ED40" s="243">
        <f>PI()*EA40</f>
        <v>6007.117852745384</v>
      </c>
      <c r="EE40" s="253">
        <f>SUM(BN40,BP40,BR40,BT40,BV40,BX40,BZ40,CB40,CD40)</f>
        <v>1</v>
      </c>
      <c r="EF40" s="238"/>
      <c r="EG40" s="238"/>
      <c r="EH40" s="238"/>
      <c r="EI40" s="238"/>
      <c r="EJ40" s="238"/>
      <c r="EK40" s="238"/>
      <c r="EL40" s="238"/>
      <c r="EM40" s="238"/>
      <c r="EN40" s="238"/>
      <c r="EO40" s="238"/>
      <c r="EP40" s="238"/>
      <c r="EQ40" s="238"/>
      <c r="ER40" s="238"/>
      <c r="ES40" s="238"/>
      <c r="ET40" s="238"/>
      <c r="EU40" s="238"/>
      <c r="EV40" s="238"/>
      <c r="EW40" s="238"/>
      <c r="EX40" s="238"/>
      <c r="EY40" s="238"/>
      <c r="EZ40" s="238"/>
      <c r="FA40" s="238"/>
      <c r="FB40" s="238"/>
      <c r="FC40" s="238"/>
      <c r="FD40" s="238"/>
      <c r="FE40" s="238"/>
      <c r="FF40" s="238"/>
      <c r="FG40" s="238"/>
      <c r="FH40" s="238"/>
      <c r="FI40" s="238"/>
      <c r="FJ40" s="238"/>
      <c r="FK40" s="238"/>
      <c r="FL40" s="238"/>
      <c r="FM40" s="238"/>
      <c r="FN40" s="238"/>
      <c r="FO40" s="238"/>
      <c r="FP40" s="238"/>
      <c r="FQ40" s="238"/>
      <c r="FR40" s="238"/>
      <c r="FS40" s="238"/>
      <c r="FT40" s="238"/>
      <c r="FU40" s="238"/>
      <c r="FV40" s="238"/>
      <c r="FW40" s="238"/>
      <c r="FX40" s="238"/>
      <c r="FY40" s="238"/>
      <c r="FZ40" s="238"/>
      <c r="GA40" s="238"/>
      <c r="GB40" s="238"/>
      <c r="GC40" s="238"/>
      <c r="GD40" s="238"/>
      <c r="GE40" s="238"/>
      <c r="GF40" s="238"/>
      <c r="GG40" s="238"/>
      <c r="GH40" s="238"/>
      <c r="GI40" s="238"/>
      <c r="GJ40" s="238"/>
      <c r="GK40" s="238"/>
      <c r="GL40" s="238"/>
      <c r="GM40" s="238"/>
      <c r="GN40" s="238"/>
      <c r="GO40" s="238"/>
      <c r="GP40" s="238"/>
      <c r="GQ40" s="238"/>
      <c r="GR40" s="238"/>
      <c r="GS40" s="238"/>
      <c r="GT40" s="238"/>
      <c r="GU40" s="238"/>
      <c r="GV40" s="238"/>
      <c r="GW40" s="238"/>
      <c r="GX40" s="238"/>
      <c r="GY40" s="238"/>
      <c r="GZ40" s="238"/>
      <c r="HA40" s="238"/>
      <c r="HB40" s="238"/>
      <c r="HC40" s="238"/>
      <c r="HD40" s="238"/>
      <c r="HE40" s="238"/>
      <c r="HF40" s="238"/>
      <c r="HG40" s="238"/>
      <c r="HH40" s="238"/>
      <c r="HI40" s="238"/>
      <c r="HJ40" s="238"/>
      <c r="HK40" s="238"/>
      <c r="HL40" s="238"/>
      <c r="HM40" s="238"/>
      <c r="HN40" s="238"/>
      <c r="HO40" s="238"/>
      <c r="HP40" s="238"/>
      <c r="HQ40" s="238"/>
      <c r="HR40" s="238"/>
      <c r="HS40" s="238"/>
      <c r="HT40" s="238"/>
      <c r="HU40" s="238"/>
      <c r="HV40" s="238"/>
      <c r="HW40" s="238"/>
      <c r="HX40" s="238"/>
      <c r="HY40" s="238"/>
      <c r="HZ40" s="238"/>
      <c r="IA40" s="238"/>
      <c r="IB40" s="238"/>
      <c r="IC40" s="238"/>
      <c r="ID40" s="238"/>
      <c r="IE40" s="238"/>
      <c r="IF40" s="238"/>
      <c r="IG40" s="238"/>
      <c r="IH40" s="238"/>
      <c r="II40" s="238"/>
      <c r="IJ40" s="238"/>
      <c r="IK40" s="238"/>
      <c r="IL40" s="238"/>
      <c r="IM40" s="238"/>
      <c r="IN40" s="238"/>
      <c r="IO40" s="238"/>
      <c r="IP40" s="238"/>
      <c r="IQ40" s="238"/>
      <c r="IR40" s="238"/>
      <c r="IS40" s="238"/>
      <c r="IT40" s="238"/>
      <c r="IU40" s="238"/>
      <c r="IV40" s="238"/>
      <c r="IW40" s="238"/>
      <c r="IX40" s="238"/>
      <c r="IY40" s="238"/>
      <c r="IZ40" s="238"/>
      <c r="JA40" s="238"/>
      <c r="JB40" s="238"/>
      <c r="JC40" s="238"/>
      <c r="JD40" s="238"/>
      <c r="JE40" s="238"/>
      <c r="JF40" s="238"/>
      <c r="JG40" s="238"/>
      <c r="JH40" s="238"/>
      <c r="JI40" s="238"/>
      <c r="JJ40" s="238"/>
      <c r="JK40" s="238"/>
      <c r="JL40" s="238"/>
      <c r="JM40" s="238"/>
      <c r="JN40" s="238"/>
      <c r="JO40" s="238"/>
      <c r="JP40" s="238"/>
      <c r="JQ40" s="238"/>
      <c r="JR40" s="238"/>
      <c r="JS40" s="238"/>
      <c r="JT40" s="238"/>
      <c r="JU40" s="238"/>
      <c r="JV40" s="238"/>
      <c r="JW40" s="238"/>
      <c r="JX40" s="238"/>
      <c r="JY40" s="238"/>
      <c r="JZ40" s="238"/>
      <c r="KA40" s="238"/>
      <c r="KB40" s="238"/>
      <c r="KC40" s="238"/>
      <c r="KD40" s="238"/>
      <c r="KE40" s="238"/>
      <c r="KF40" s="238"/>
      <c r="KG40" s="238"/>
      <c r="KH40" s="238"/>
      <c r="KI40" s="238"/>
      <c r="KJ40" s="238"/>
      <c r="KK40" s="238"/>
      <c r="KL40" s="238"/>
      <c r="KM40" s="238"/>
      <c r="KN40" s="238"/>
      <c r="KO40" s="238"/>
      <c r="KP40" s="238"/>
      <c r="KQ40" s="238"/>
      <c r="KR40" s="238"/>
      <c r="KS40" s="238"/>
      <c r="KT40" s="238"/>
      <c r="KU40" s="238"/>
      <c r="KV40" s="238"/>
      <c r="KW40" s="238"/>
      <c r="KX40" s="238"/>
      <c r="KY40" s="238"/>
      <c r="KZ40" s="238"/>
      <c r="LA40" s="238"/>
      <c r="LB40" s="238"/>
      <c r="LC40" s="238"/>
      <c r="LD40" s="238"/>
      <c r="LE40" s="238"/>
      <c r="LF40" s="238"/>
      <c r="LG40" s="238"/>
      <c r="LH40" s="238"/>
      <c r="LI40" s="238"/>
      <c r="LJ40" s="238"/>
      <c r="LK40" s="238"/>
      <c r="LL40" s="238"/>
      <c r="LM40" s="238"/>
      <c r="LN40" s="238"/>
      <c r="LO40" s="238"/>
      <c r="LP40" s="238"/>
      <c r="LQ40" s="238"/>
      <c r="LR40" s="238"/>
      <c r="LS40" s="238"/>
      <c r="LT40" s="238"/>
      <c r="LU40" s="238"/>
      <c r="LV40" s="238"/>
      <c r="LW40" s="238"/>
      <c r="LX40" s="238"/>
      <c r="LY40" s="238"/>
      <c r="LZ40" s="238"/>
      <c r="MA40" s="238"/>
      <c r="MB40" s="238"/>
      <c r="MC40" s="238"/>
      <c r="MD40" s="238"/>
      <c r="ME40" s="238"/>
      <c r="MF40" s="238"/>
      <c r="MG40" s="238"/>
      <c r="MH40" s="238"/>
      <c r="MI40" s="238"/>
      <c r="MJ40" s="238"/>
      <c r="MK40" s="238"/>
      <c r="ML40" s="238"/>
      <c r="MM40" s="238"/>
      <c r="MN40" s="238"/>
      <c r="MO40" s="238"/>
      <c r="MP40" s="238"/>
      <c r="MQ40" s="238"/>
      <c r="MR40" s="238"/>
      <c r="MS40" s="238"/>
      <c r="MT40" s="238"/>
      <c r="MU40" s="238"/>
      <c r="MV40" s="238"/>
      <c r="MW40" s="238"/>
      <c r="MX40" s="238"/>
      <c r="MY40" s="238"/>
      <c r="MZ40" s="238"/>
      <c r="NA40" s="238"/>
      <c r="NB40" s="238"/>
      <c r="NC40" s="238"/>
      <c r="ND40" s="238"/>
      <c r="NE40" s="238"/>
      <c r="NF40" s="238"/>
      <c r="NG40" s="238"/>
      <c r="NH40" s="238"/>
      <c r="NI40" s="238"/>
      <c r="NJ40" s="238"/>
      <c r="NK40" s="238"/>
      <c r="NL40" s="238"/>
      <c r="NM40" s="238"/>
      <c r="NN40" s="238"/>
      <c r="NO40" s="238"/>
      <c r="NP40" s="238"/>
      <c r="NQ40" s="238"/>
      <c r="NR40" s="238"/>
      <c r="NS40" s="238"/>
      <c r="NT40" s="238"/>
      <c r="NU40" s="238"/>
      <c r="NV40" s="238"/>
      <c r="NW40" s="238"/>
      <c r="NX40" s="238"/>
      <c r="NY40" s="238"/>
      <c r="NZ40" s="238"/>
      <c r="OA40" s="238"/>
      <c r="OB40" s="238"/>
      <c r="OC40" s="238"/>
      <c r="OD40" s="238"/>
      <c r="OE40" s="238"/>
      <c r="OF40" s="238"/>
      <c r="OG40" s="238"/>
      <c r="OH40" s="238"/>
      <c r="OI40" s="238"/>
      <c r="OJ40" s="238"/>
      <c r="OK40" s="238"/>
      <c r="OL40" s="238"/>
      <c r="OM40" s="238"/>
      <c r="ON40" s="238"/>
      <c r="OO40" s="238"/>
      <c r="OP40" s="238"/>
      <c r="OQ40" s="238"/>
      <c r="OR40" s="238"/>
      <c r="OS40" s="238"/>
      <c r="OT40" s="238"/>
      <c r="OU40" s="238"/>
      <c r="OV40" s="238"/>
      <c r="OW40" s="238"/>
      <c r="OX40" s="238"/>
      <c r="OY40" s="238"/>
      <c r="OZ40" s="238"/>
      <c r="PA40" s="238"/>
      <c r="PB40" s="238"/>
      <c r="PC40" s="238"/>
      <c r="PD40" s="238"/>
      <c r="PE40" s="238"/>
      <c r="PF40" s="238"/>
      <c r="PG40" s="238"/>
      <c r="PH40" s="238"/>
      <c r="PI40" s="238"/>
      <c r="PJ40" s="238"/>
      <c r="PK40" s="238"/>
      <c r="PL40" s="238"/>
      <c r="PM40" s="238"/>
      <c r="PN40" s="238"/>
      <c r="PO40" s="238"/>
      <c r="PP40" s="238"/>
      <c r="PQ40" s="238"/>
      <c r="PR40" s="238"/>
      <c r="PS40" s="238"/>
      <c r="PT40" s="238"/>
      <c r="PU40" s="238"/>
      <c r="PV40" s="238"/>
      <c r="PW40" s="238"/>
      <c r="PX40" s="238"/>
      <c r="PY40" s="238"/>
      <c r="PZ40" s="238"/>
      <c r="QA40" s="238"/>
      <c r="QB40" s="238"/>
      <c r="QC40" s="238"/>
      <c r="QD40" s="238"/>
      <c r="QE40" s="238"/>
      <c r="QF40" s="238"/>
      <c r="QG40" s="238"/>
      <c r="QH40" s="238"/>
      <c r="QI40" s="238"/>
      <c r="QJ40" s="238"/>
      <c r="QK40" s="238"/>
      <c r="QL40" s="238"/>
      <c r="QM40" s="238"/>
      <c r="QN40" s="238"/>
      <c r="QO40" s="238"/>
      <c r="QP40" s="238"/>
      <c r="QQ40" s="238"/>
      <c r="QR40" s="238"/>
      <c r="QS40" s="238"/>
      <c r="QT40" s="238"/>
      <c r="QU40" s="238"/>
      <c r="QV40" s="238"/>
      <c r="QW40" s="238"/>
      <c r="QX40" s="238"/>
      <c r="QY40" s="238"/>
      <c r="QZ40" s="238"/>
      <c r="RA40" s="238"/>
      <c r="RB40" s="238"/>
      <c r="RC40" s="238"/>
      <c r="RD40" s="238"/>
      <c r="RE40" s="238"/>
      <c r="RF40" s="238"/>
      <c r="RG40" s="238"/>
      <c r="RH40" s="238"/>
      <c r="RI40" s="238"/>
      <c r="RJ40" s="238"/>
      <c r="RK40" s="238"/>
      <c r="RL40" s="238"/>
      <c r="RM40" s="238"/>
      <c r="RN40" s="238"/>
      <c r="RO40" s="238"/>
      <c r="RP40" s="238"/>
      <c r="RQ40" s="238"/>
      <c r="RR40" s="238"/>
      <c r="RS40" s="238"/>
      <c r="RT40" s="238"/>
      <c r="RU40" s="238"/>
      <c r="RV40" s="238"/>
      <c r="RW40" s="238"/>
      <c r="RX40" s="238"/>
      <c r="RY40" s="238"/>
      <c r="RZ40" s="238"/>
      <c r="SA40" s="238"/>
      <c r="SB40" s="238"/>
      <c r="SC40" s="238"/>
      <c r="SD40" s="238"/>
      <c r="SE40" s="238"/>
      <c r="SF40" s="238"/>
      <c r="SG40" s="238"/>
      <c r="SH40" s="238"/>
      <c r="SI40" s="238"/>
      <c r="SJ40" s="238"/>
      <c r="SK40" s="238"/>
      <c r="SL40" s="238"/>
      <c r="SM40" s="238"/>
      <c r="SN40" s="238"/>
      <c r="SO40" s="238"/>
      <c r="SP40" s="238"/>
      <c r="SQ40" s="238"/>
      <c r="SR40" s="238"/>
      <c r="SS40" s="238"/>
      <c r="ST40" s="238"/>
      <c r="SU40" s="238"/>
      <c r="SV40" s="238"/>
      <c r="SW40" s="238"/>
      <c r="SX40" s="238"/>
      <c r="SY40" s="238"/>
      <c r="SZ40" s="238"/>
      <c r="TA40" s="238"/>
      <c r="TB40" s="238"/>
      <c r="TC40" s="238"/>
      <c r="TD40" s="238"/>
      <c r="TE40" s="238"/>
      <c r="TF40" s="238"/>
      <c r="TG40" s="238"/>
      <c r="TH40" s="238"/>
      <c r="TI40" s="238"/>
      <c r="TJ40" s="238"/>
      <c r="TK40" s="238"/>
      <c r="TL40" s="238"/>
      <c r="TM40" s="238"/>
      <c r="TN40" s="238"/>
      <c r="TO40" s="238"/>
      <c r="TP40" s="238"/>
      <c r="TQ40" s="238"/>
      <c r="TR40" s="238"/>
      <c r="TS40" s="238"/>
      <c r="TT40" s="238"/>
      <c r="TU40" s="238"/>
      <c r="TV40" s="238"/>
      <c r="TW40" s="238"/>
      <c r="TX40" s="238"/>
      <c r="TY40" s="238"/>
      <c r="TZ40" s="238"/>
      <c r="UA40" s="238"/>
      <c r="UB40" s="238"/>
      <c r="UC40" s="238"/>
      <c r="UD40" s="238"/>
      <c r="UE40" s="238"/>
      <c r="UF40" s="238"/>
      <c r="UG40" s="238"/>
      <c r="UH40" s="238"/>
      <c r="UI40" s="238"/>
      <c r="UJ40" s="238"/>
      <c r="UK40" s="238"/>
      <c r="UL40" s="238"/>
      <c r="UM40" s="238"/>
      <c r="UN40" s="238"/>
      <c r="UO40" s="238"/>
      <c r="UP40" s="238"/>
      <c r="UQ40" s="238"/>
      <c r="UR40" s="238"/>
      <c r="US40" s="238"/>
      <c r="UT40" s="238"/>
      <c r="UU40" s="238"/>
      <c r="UV40" s="238"/>
      <c r="UW40" s="238"/>
      <c r="UX40" s="238"/>
      <c r="UY40" s="238"/>
      <c r="UZ40" s="238"/>
      <c r="VA40" s="238"/>
      <c r="VB40" s="238"/>
      <c r="VC40" s="238"/>
      <c r="VD40" s="238"/>
      <c r="VE40" s="238"/>
      <c r="VF40" s="238"/>
      <c r="VG40" s="238"/>
      <c r="VH40" s="238"/>
      <c r="VI40" s="238"/>
      <c r="VJ40" s="238"/>
      <c r="VK40" s="238"/>
      <c r="VL40" s="238"/>
      <c r="VM40" s="238"/>
      <c r="VN40" s="238"/>
      <c r="VO40" s="238"/>
      <c r="VP40" s="238"/>
      <c r="VQ40" s="238"/>
      <c r="VR40" s="238"/>
      <c r="VS40" s="238"/>
      <c r="VT40" s="238"/>
      <c r="VU40" s="238"/>
      <c r="VV40" s="238"/>
      <c r="VW40" s="238"/>
      <c r="VX40" s="238"/>
      <c r="VY40" s="238"/>
      <c r="VZ40" s="238"/>
      <c r="WA40" s="238"/>
      <c r="WB40" s="238"/>
      <c r="WC40" s="238"/>
      <c r="WD40" s="238"/>
      <c r="WE40" s="238"/>
      <c r="WF40" s="238"/>
      <c r="WG40" s="238"/>
      <c r="WH40" s="238"/>
      <c r="WI40" s="238"/>
      <c r="WJ40" s="238"/>
      <c r="WK40" s="238"/>
      <c r="WL40" s="238"/>
      <c r="WM40" s="238"/>
      <c r="WN40" s="238"/>
      <c r="WO40" s="238"/>
      <c r="WP40" s="238"/>
      <c r="WQ40" s="238"/>
      <c r="WR40" s="238"/>
      <c r="WS40" s="238"/>
      <c r="WT40" s="238"/>
      <c r="WU40" s="238"/>
      <c r="WV40" s="238"/>
      <c r="WW40" s="238"/>
      <c r="WX40" s="238"/>
      <c r="WY40" s="238"/>
      <c r="WZ40" s="238"/>
      <c r="XA40" s="238"/>
      <c r="XB40" s="238"/>
      <c r="XC40" s="238"/>
      <c r="XD40" s="238"/>
      <c r="XE40" s="238"/>
      <c r="XF40" s="238"/>
      <c r="XG40" s="238"/>
      <c r="XH40" s="238"/>
      <c r="XI40" s="238"/>
      <c r="XJ40" s="238"/>
      <c r="XK40" s="238"/>
      <c r="XL40" s="238"/>
      <c r="XM40" s="238"/>
      <c r="XN40" s="238"/>
      <c r="XO40" s="238"/>
      <c r="XP40" s="238"/>
      <c r="XQ40" s="238"/>
      <c r="XR40" s="238"/>
      <c r="XS40" s="238"/>
      <c r="XT40" s="238"/>
      <c r="XU40" s="238"/>
      <c r="XV40" s="238"/>
      <c r="XW40" s="238"/>
      <c r="XX40" s="238"/>
      <c r="XY40" s="238"/>
      <c r="XZ40" s="238"/>
      <c r="YA40" s="238"/>
      <c r="YB40" s="238"/>
      <c r="YC40" s="238"/>
      <c r="YD40" s="238"/>
      <c r="YE40" s="238"/>
      <c r="YF40" s="238"/>
      <c r="YG40" s="238"/>
      <c r="YH40" s="238"/>
      <c r="YI40" s="238"/>
      <c r="YJ40" s="238"/>
      <c r="YK40" s="238"/>
      <c r="YL40" s="238"/>
      <c r="YM40" s="238"/>
      <c r="YN40" s="238"/>
      <c r="YO40" s="238"/>
      <c r="YP40" s="238"/>
      <c r="YQ40" s="238"/>
      <c r="YR40" s="238"/>
      <c r="YS40" s="238"/>
      <c r="YT40" s="238"/>
      <c r="YU40" s="238"/>
      <c r="YV40" s="238"/>
      <c r="YW40" s="238"/>
      <c r="YX40" s="238"/>
      <c r="YY40" s="238"/>
      <c r="YZ40" s="238"/>
      <c r="ZA40" s="238"/>
      <c r="ZB40" s="238"/>
      <c r="ZC40" s="238"/>
      <c r="ZD40" s="238"/>
      <c r="ZE40" s="238"/>
      <c r="ZF40" s="238"/>
      <c r="ZG40" s="238"/>
      <c r="ZH40" s="238"/>
      <c r="ZI40" s="238"/>
      <c r="ZJ40" s="238"/>
      <c r="ZK40" s="238"/>
      <c r="ZL40" s="238"/>
      <c r="ZM40" s="238"/>
      <c r="ZN40" s="238"/>
      <c r="ZO40" s="238"/>
      <c r="ZP40" s="238"/>
      <c r="ZQ40" s="238"/>
      <c r="ZR40" s="238"/>
      <c r="ZS40" s="238"/>
      <c r="ZT40" s="238"/>
      <c r="ZU40" s="238"/>
      <c r="ZV40" s="238"/>
      <c r="ZW40" s="238"/>
      <c r="ZX40" s="238"/>
      <c r="ZY40" s="238"/>
      <c r="ZZ40" s="238"/>
      <c r="AAA40" s="238"/>
      <c r="AAB40" s="238"/>
      <c r="AAC40" s="238"/>
      <c r="AAD40" s="238"/>
      <c r="AAE40" s="238"/>
      <c r="AAF40" s="238"/>
      <c r="AAG40" s="238"/>
      <c r="AAH40" s="238"/>
      <c r="AAI40" s="238"/>
      <c r="AAJ40" s="238"/>
      <c r="AAK40" s="238"/>
      <c r="AAL40" s="238"/>
      <c r="AAM40" s="238"/>
      <c r="AAN40" s="238"/>
      <c r="AAO40" s="238"/>
      <c r="AAP40" s="238"/>
      <c r="AAQ40" s="238"/>
      <c r="AAR40" s="238"/>
      <c r="AAS40" s="238"/>
      <c r="AAT40" s="238"/>
      <c r="AAU40" s="238"/>
      <c r="AAV40" s="238"/>
      <c r="AAW40" s="238"/>
      <c r="AAX40" s="238"/>
      <c r="AAY40" s="238"/>
      <c r="AAZ40" s="238"/>
      <c r="ABA40" s="238"/>
      <c r="ABB40" s="238"/>
      <c r="ABC40" s="238"/>
      <c r="ABD40" s="238"/>
      <c r="ABE40" s="238"/>
      <c r="ABF40" s="238"/>
      <c r="ABG40" s="238"/>
      <c r="ABH40" s="238"/>
      <c r="ABI40" s="238"/>
      <c r="ABJ40" s="238"/>
      <c r="ABK40" s="238"/>
      <c r="ABL40" s="238"/>
      <c r="ABM40" s="238"/>
      <c r="ABN40" s="238"/>
      <c r="ABO40" s="238"/>
      <c r="ABP40" s="238"/>
      <c r="ABQ40" s="238"/>
      <c r="ABR40" s="238"/>
      <c r="ABS40" s="238"/>
      <c r="ABT40" s="238"/>
      <c r="ABU40" s="238"/>
      <c r="ABV40" s="238"/>
      <c r="ABW40" s="238"/>
      <c r="ABX40" s="238"/>
      <c r="ABY40" s="238"/>
      <c r="ABZ40" s="238"/>
      <c r="ACA40" s="238"/>
      <c r="ACB40" s="238"/>
      <c r="ACC40" s="238"/>
      <c r="ACD40" s="238"/>
      <c r="ACE40" s="238"/>
      <c r="ACF40" s="238"/>
      <c r="ACG40" s="238"/>
      <c r="ACH40" s="238"/>
      <c r="ACI40" s="238"/>
      <c r="ACJ40" s="238"/>
      <c r="ACK40" s="238"/>
      <c r="ACL40" s="238"/>
      <c r="ACM40" s="238"/>
      <c r="ACN40" s="238"/>
      <c r="ACO40" s="238"/>
      <c r="ACP40" s="238"/>
      <c r="ACQ40" s="238"/>
      <c r="ACR40" s="238"/>
      <c r="ACS40" s="238"/>
      <c r="ACT40" s="238"/>
      <c r="ACU40" s="238"/>
      <c r="ACV40" s="238"/>
      <c r="ACW40" s="238"/>
      <c r="ACX40" s="238"/>
      <c r="ACY40" s="238"/>
      <c r="ACZ40" s="238"/>
      <c r="ADA40" s="238"/>
      <c r="ADB40" s="238"/>
      <c r="ADC40" s="238"/>
      <c r="ADD40" s="238"/>
      <c r="ADE40" s="238"/>
      <c r="ADF40" s="238"/>
      <c r="ADG40" s="238"/>
      <c r="ADH40" s="238"/>
      <c r="ADI40" s="238"/>
      <c r="ADJ40" s="238"/>
      <c r="ADK40" s="238"/>
      <c r="ADL40" s="238"/>
      <c r="ADM40" s="238"/>
      <c r="ADN40" s="238"/>
      <c r="ADO40" s="238"/>
      <c r="ADP40" s="238"/>
      <c r="ADQ40" s="238"/>
      <c r="ADR40" s="238"/>
      <c r="ADS40" s="238"/>
      <c r="ADT40" s="238"/>
      <c r="ADU40" s="238"/>
      <c r="ADV40" s="238"/>
      <c r="ADW40" s="238"/>
      <c r="ADX40" s="238"/>
      <c r="ADY40" s="238"/>
      <c r="ADZ40" s="238"/>
      <c r="AEA40" s="238"/>
      <c r="AEB40" s="238"/>
      <c r="AEC40" s="238"/>
      <c r="AED40" s="238"/>
      <c r="AEE40" s="238"/>
      <c r="AEF40" s="238"/>
      <c r="AEG40" s="238"/>
      <c r="AEH40" s="238"/>
      <c r="AEI40" s="238"/>
      <c r="AEJ40" s="238"/>
      <c r="AEK40" s="238"/>
      <c r="AEL40" s="238"/>
      <c r="AEM40" s="238"/>
      <c r="AEN40" s="238"/>
      <c r="AEO40" s="238"/>
      <c r="AEP40" s="238"/>
      <c r="AEQ40" s="238"/>
      <c r="AER40" s="238"/>
      <c r="AES40" s="238"/>
      <c r="AET40" s="238"/>
      <c r="AEU40" s="238"/>
      <c r="AEV40" s="238"/>
      <c r="AEW40" s="238"/>
      <c r="AEX40" s="238"/>
      <c r="AEY40" s="238"/>
      <c r="AEZ40" s="238"/>
      <c r="AFA40" s="238"/>
      <c r="AFB40" s="238"/>
      <c r="AFC40" s="238"/>
      <c r="AFD40" s="238"/>
      <c r="AFE40" s="238"/>
      <c r="AFF40" s="238"/>
      <c r="AFG40" s="238"/>
      <c r="AFH40" s="238"/>
      <c r="AFI40" s="238"/>
      <c r="AFJ40" s="238"/>
      <c r="AFK40" s="238"/>
      <c r="AFL40" s="238"/>
      <c r="AFM40" s="238"/>
      <c r="AFN40" s="238"/>
      <c r="AFO40" s="238"/>
      <c r="AFP40" s="238"/>
      <c r="AFQ40" s="238"/>
      <c r="AFR40" s="238"/>
      <c r="AFS40" s="238"/>
      <c r="AFT40" s="238"/>
      <c r="AFU40" s="238"/>
      <c r="AFV40" s="238"/>
      <c r="AFW40" s="238"/>
      <c r="AFX40" s="238"/>
      <c r="AFY40" s="238"/>
      <c r="AFZ40" s="238"/>
      <c r="AGA40" s="238"/>
      <c r="AGB40" s="238"/>
      <c r="AGC40" s="238"/>
      <c r="AGD40" s="238"/>
      <c r="AGE40" s="238"/>
      <c r="AGF40" s="238"/>
      <c r="AGG40" s="238"/>
      <c r="AGH40" s="238"/>
      <c r="AGI40" s="238"/>
      <c r="AGJ40" s="238"/>
      <c r="AGK40" s="238"/>
      <c r="AGL40" s="238"/>
      <c r="AGM40" s="238"/>
      <c r="AGN40" s="238"/>
      <c r="AGO40" s="238"/>
      <c r="AGP40" s="238"/>
      <c r="AGQ40" s="238"/>
      <c r="AGR40" s="238"/>
      <c r="AGS40" s="238"/>
      <c r="AGT40" s="238"/>
      <c r="AGU40" s="238"/>
      <c r="AGV40" s="238"/>
      <c r="AGW40" s="238"/>
      <c r="AGX40" s="238"/>
      <c r="AGY40" s="238"/>
      <c r="AGZ40" s="238"/>
      <c r="AHA40" s="238"/>
      <c r="AHB40" s="238"/>
      <c r="AHC40" s="238"/>
      <c r="AHD40" s="238"/>
      <c r="AHE40" s="238"/>
      <c r="AHF40" s="238"/>
      <c r="AHG40" s="238"/>
      <c r="AHH40" s="238"/>
      <c r="AHI40" s="238"/>
      <c r="AHJ40" s="238"/>
      <c r="AHK40" s="238"/>
      <c r="AHL40" s="238"/>
      <c r="AHM40" s="238"/>
      <c r="AHN40" s="238"/>
      <c r="AHO40" s="238"/>
      <c r="AHP40" s="238"/>
      <c r="AHQ40" s="238"/>
      <c r="AHR40" s="238"/>
      <c r="AHS40" s="238"/>
      <c r="AHT40" s="238"/>
      <c r="AHU40" s="238"/>
      <c r="AHV40" s="238"/>
      <c r="AHW40" s="238"/>
      <c r="AHX40" s="238"/>
      <c r="AHY40" s="238"/>
      <c r="AHZ40" s="238"/>
      <c r="AIA40" s="238"/>
      <c r="AIB40" s="238"/>
      <c r="AIC40" s="238"/>
      <c r="AID40" s="238"/>
      <c r="AIE40" s="238"/>
      <c r="AIF40" s="238"/>
      <c r="AIG40" s="238"/>
      <c r="AIH40" s="238"/>
      <c r="AII40" s="238"/>
      <c r="AIJ40" s="238"/>
      <c r="AIK40" s="238"/>
      <c r="AIL40" s="238"/>
      <c r="AIM40" s="238"/>
      <c r="AIN40" s="238"/>
      <c r="AIO40" s="238"/>
      <c r="AIP40" s="238"/>
      <c r="AIQ40" s="238"/>
      <c r="AIR40" s="238"/>
      <c r="AIS40" s="238"/>
      <c r="AIT40" s="238"/>
      <c r="AIU40" s="238"/>
      <c r="AIV40" s="238"/>
      <c r="AIW40" s="238"/>
      <c r="AIX40" s="238"/>
      <c r="AIY40" s="238"/>
      <c r="AIZ40" s="238"/>
      <c r="AJA40" s="238"/>
      <c r="AJB40" s="238"/>
      <c r="AJC40" s="238"/>
      <c r="AJD40" s="238"/>
      <c r="AJE40" s="238"/>
      <c r="AJF40" s="238"/>
      <c r="AJG40" s="238"/>
      <c r="AJH40" s="238"/>
      <c r="AJI40" s="238"/>
      <c r="AJJ40" s="238"/>
      <c r="AJK40" s="238"/>
      <c r="AJL40" s="238"/>
      <c r="AJM40" s="238"/>
      <c r="AJN40" s="238"/>
      <c r="AJO40" s="238"/>
      <c r="AJP40" s="238"/>
      <c r="AJQ40" s="238"/>
      <c r="AJR40" s="238"/>
      <c r="AJS40" s="238"/>
      <c r="AJT40" s="238"/>
      <c r="AJU40" s="238"/>
      <c r="AJV40" s="238"/>
      <c r="AJW40" s="238"/>
      <c r="AJX40" s="238"/>
      <c r="AJY40" s="238"/>
      <c r="AJZ40" s="238"/>
      <c r="AKA40" s="238"/>
      <c r="AKB40" s="238"/>
      <c r="AKC40" s="238"/>
      <c r="AKD40" s="238"/>
      <c r="AKE40" s="238"/>
      <c r="AKF40" s="238"/>
      <c r="AKG40" s="238"/>
      <c r="AKH40" s="238"/>
      <c r="AKI40" s="238"/>
      <c r="AKJ40" s="238"/>
      <c r="AKK40" s="238"/>
      <c r="AKL40" s="238"/>
      <c r="AKM40" s="238"/>
      <c r="AKN40" s="238"/>
      <c r="AKO40" s="238"/>
      <c r="AKP40" s="238"/>
    </row>
    <row r="41" spans="1:978" ht="25.5" x14ac:dyDescent="0.25">
      <c r="A41" s="310"/>
      <c r="B41" s="310"/>
      <c r="C41" s="244"/>
      <c r="D41" s="244"/>
      <c r="E41" s="293"/>
      <c r="F41" s="16">
        <v>540397</v>
      </c>
      <c r="G41" s="21" t="s">
        <v>58</v>
      </c>
      <c r="H41" s="21" t="s">
        <v>57</v>
      </c>
      <c r="I41" s="244"/>
      <c r="J41" s="91">
        <v>55</v>
      </c>
      <c r="K41" s="293"/>
      <c r="L41" s="287"/>
      <c r="M41" s="16">
        <v>2</v>
      </c>
      <c r="N41" s="16">
        <v>58</v>
      </c>
      <c r="O41" s="16">
        <v>39</v>
      </c>
      <c r="P41" s="16">
        <v>29</v>
      </c>
      <c r="Q41" s="16">
        <v>30</v>
      </c>
      <c r="R41" s="16">
        <v>49</v>
      </c>
      <c r="S41" s="16">
        <v>135</v>
      </c>
      <c r="T41" s="16">
        <v>320</v>
      </c>
      <c r="U41" s="16">
        <v>552</v>
      </c>
      <c r="V41" s="16">
        <v>423</v>
      </c>
      <c r="W41" s="16">
        <v>288</v>
      </c>
      <c r="X41" s="16">
        <v>284</v>
      </c>
      <c r="Y41" s="16">
        <v>343</v>
      </c>
      <c r="Z41" s="16">
        <v>358</v>
      </c>
      <c r="AA41" s="16">
        <v>369</v>
      </c>
      <c r="AB41" s="16">
        <v>404</v>
      </c>
      <c r="AC41" s="16">
        <v>513</v>
      </c>
      <c r="AD41" s="16">
        <v>527</v>
      </c>
      <c r="AE41" s="16">
        <v>502</v>
      </c>
      <c r="AF41" s="16">
        <v>339</v>
      </c>
      <c r="AG41" s="16">
        <v>259</v>
      </c>
      <c r="AH41" s="16">
        <v>241</v>
      </c>
      <c r="AI41" s="16">
        <v>188</v>
      </c>
      <c r="AJ41" s="16">
        <v>147</v>
      </c>
      <c r="AK41" s="16">
        <v>129</v>
      </c>
      <c r="AL41" s="16">
        <v>6203</v>
      </c>
      <c r="AM41" s="126">
        <v>1600</v>
      </c>
      <c r="AN41" s="265"/>
      <c r="AO41" s="265"/>
      <c r="AP41" s="265"/>
      <c r="AQ41" s="265"/>
      <c r="AR41" s="265"/>
      <c r="AS41" s="265"/>
      <c r="AT41" s="265"/>
      <c r="AU41" s="265"/>
      <c r="AV41" s="265"/>
      <c r="AW41" s="265"/>
      <c r="AX41" s="265"/>
      <c r="AY41" s="265"/>
      <c r="AZ41" s="265"/>
      <c r="BA41" s="265"/>
      <c r="BB41" s="265"/>
      <c r="BC41" s="265"/>
      <c r="BD41" s="265"/>
      <c r="BE41" s="265"/>
      <c r="BF41" s="265"/>
      <c r="BG41" s="265"/>
      <c r="BH41" s="265"/>
      <c r="BI41" s="265"/>
      <c r="BJ41" s="265"/>
      <c r="BK41" s="265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244"/>
      <c r="CN41" s="244"/>
      <c r="CO41" s="244"/>
      <c r="CP41" s="244"/>
      <c r="CQ41" s="244"/>
      <c r="CR41" s="244"/>
      <c r="CS41" s="244"/>
      <c r="CT41" s="244"/>
      <c r="CU41" s="244"/>
      <c r="CV41" s="244"/>
      <c r="CW41" s="244"/>
      <c r="CX41" s="244"/>
      <c r="CY41" s="244"/>
      <c r="CZ41" s="244"/>
      <c r="DA41" s="244"/>
      <c r="DB41" s="244"/>
      <c r="DC41" s="244"/>
      <c r="DD41" s="244"/>
      <c r="DE41" s="244"/>
      <c r="DF41" s="244"/>
      <c r="DG41" s="244"/>
      <c r="DH41" s="244"/>
      <c r="DI41" s="244"/>
      <c r="DJ41" s="244"/>
      <c r="DK41" s="244"/>
      <c r="DL41" s="244"/>
      <c r="DM41" s="244"/>
      <c r="DN41" s="244"/>
      <c r="DO41" s="244"/>
      <c r="DP41" s="244"/>
      <c r="DQ41" s="244"/>
      <c r="DR41" s="244"/>
      <c r="DS41" s="244"/>
      <c r="DT41" s="244"/>
      <c r="DU41" s="244"/>
      <c r="DV41" s="244"/>
      <c r="DW41" s="244"/>
      <c r="DX41" s="244"/>
      <c r="DY41" s="244"/>
      <c r="DZ41" s="244"/>
      <c r="EA41" s="244"/>
      <c r="EB41" s="244"/>
      <c r="EC41" s="244"/>
      <c r="ED41" s="244"/>
      <c r="EE41" s="253"/>
      <c r="EF41" s="238"/>
      <c r="EG41" s="238"/>
      <c r="EH41" s="238"/>
      <c r="EI41" s="238"/>
      <c r="EJ41" s="238"/>
      <c r="EK41" s="238"/>
      <c r="EL41" s="238"/>
      <c r="EM41" s="238"/>
      <c r="EN41" s="238"/>
      <c r="EO41" s="238"/>
      <c r="EP41" s="238"/>
      <c r="EQ41" s="238"/>
      <c r="ER41" s="238"/>
      <c r="ES41" s="238"/>
      <c r="ET41" s="238"/>
      <c r="EU41" s="238"/>
      <c r="EV41" s="238"/>
      <c r="EW41" s="238"/>
      <c r="EX41" s="238"/>
      <c r="EY41" s="238"/>
      <c r="EZ41" s="238"/>
      <c r="FA41" s="238"/>
      <c r="FB41" s="238"/>
      <c r="FC41" s="238"/>
      <c r="FD41" s="238"/>
      <c r="FE41" s="238"/>
      <c r="FF41" s="238"/>
      <c r="FG41" s="238"/>
      <c r="FH41" s="238"/>
      <c r="FI41" s="238"/>
      <c r="FJ41" s="238"/>
      <c r="FK41" s="238"/>
      <c r="FL41" s="238"/>
      <c r="FM41" s="238"/>
      <c r="FN41" s="238"/>
      <c r="FO41" s="238"/>
      <c r="FP41" s="238"/>
      <c r="FQ41" s="238"/>
      <c r="FR41" s="238"/>
      <c r="FS41" s="238"/>
      <c r="FT41" s="238"/>
      <c r="FU41" s="238"/>
      <c r="FV41" s="238"/>
      <c r="FW41" s="238"/>
      <c r="FX41" s="238"/>
      <c r="FY41" s="238"/>
      <c r="FZ41" s="238"/>
      <c r="GA41" s="238"/>
      <c r="GB41" s="238"/>
      <c r="GC41" s="238"/>
      <c r="GD41" s="238"/>
      <c r="GE41" s="238"/>
      <c r="GF41" s="238"/>
      <c r="GG41" s="238"/>
      <c r="GH41" s="238"/>
      <c r="GI41" s="238"/>
      <c r="GJ41" s="238"/>
      <c r="GK41" s="238"/>
      <c r="GL41" s="238"/>
      <c r="GM41" s="238"/>
      <c r="GN41" s="238"/>
      <c r="GO41" s="238"/>
      <c r="GP41" s="238"/>
      <c r="GQ41" s="238"/>
      <c r="GR41" s="238"/>
      <c r="GS41" s="238"/>
      <c r="GT41" s="238"/>
      <c r="GU41" s="238"/>
      <c r="GV41" s="238"/>
      <c r="GW41" s="238"/>
      <c r="GX41" s="238"/>
      <c r="GY41" s="238"/>
      <c r="GZ41" s="238"/>
      <c r="HA41" s="238"/>
      <c r="HB41" s="238"/>
      <c r="HC41" s="238"/>
      <c r="HD41" s="238"/>
      <c r="HE41" s="238"/>
      <c r="HF41" s="238"/>
      <c r="HG41" s="238"/>
      <c r="HH41" s="238"/>
      <c r="HI41" s="238"/>
      <c r="HJ41" s="238"/>
      <c r="HK41" s="238"/>
      <c r="HL41" s="238"/>
      <c r="HM41" s="238"/>
      <c r="HN41" s="238"/>
      <c r="HO41" s="238"/>
      <c r="HP41" s="238"/>
      <c r="HQ41" s="238"/>
      <c r="HR41" s="238"/>
      <c r="HS41" s="238"/>
      <c r="HT41" s="238"/>
      <c r="HU41" s="238"/>
      <c r="HV41" s="238"/>
      <c r="HW41" s="238"/>
      <c r="HX41" s="238"/>
      <c r="HY41" s="238"/>
      <c r="HZ41" s="238"/>
      <c r="IA41" s="238"/>
      <c r="IB41" s="238"/>
      <c r="IC41" s="238"/>
      <c r="ID41" s="238"/>
      <c r="IE41" s="238"/>
      <c r="IF41" s="238"/>
      <c r="IG41" s="238"/>
      <c r="IH41" s="238"/>
      <c r="II41" s="238"/>
      <c r="IJ41" s="238"/>
      <c r="IK41" s="238"/>
      <c r="IL41" s="238"/>
      <c r="IM41" s="238"/>
      <c r="IN41" s="238"/>
      <c r="IO41" s="238"/>
      <c r="IP41" s="238"/>
      <c r="IQ41" s="238"/>
      <c r="IR41" s="238"/>
      <c r="IS41" s="238"/>
      <c r="IT41" s="238"/>
      <c r="IU41" s="238"/>
      <c r="IV41" s="238"/>
      <c r="IW41" s="238"/>
      <c r="IX41" s="238"/>
      <c r="IY41" s="238"/>
      <c r="IZ41" s="238"/>
      <c r="JA41" s="238"/>
      <c r="JB41" s="238"/>
      <c r="JC41" s="238"/>
      <c r="JD41" s="238"/>
      <c r="JE41" s="238"/>
      <c r="JF41" s="238"/>
      <c r="JG41" s="238"/>
      <c r="JH41" s="238"/>
      <c r="JI41" s="238"/>
      <c r="JJ41" s="238"/>
      <c r="JK41" s="238"/>
      <c r="JL41" s="238"/>
      <c r="JM41" s="238"/>
      <c r="JN41" s="238"/>
      <c r="JO41" s="238"/>
      <c r="JP41" s="238"/>
      <c r="JQ41" s="238"/>
      <c r="JR41" s="238"/>
      <c r="JS41" s="238"/>
      <c r="JT41" s="238"/>
      <c r="JU41" s="238"/>
      <c r="JV41" s="238"/>
      <c r="JW41" s="238"/>
      <c r="JX41" s="238"/>
      <c r="JY41" s="238"/>
      <c r="JZ41" s="238"/>
      <c r="KA41" s="238"/>
      <c r="KB41" s="238"/>
      <c r="KC41" s="238"/>
      <c r="KD41" s="238"/>
      <c r="KE41" s="238"/>
      <c r="KF41" s="238"/>
      <c r="KG41" s="238"/>
      <c r="KH41" s="238"/>
      <c r="KI41" s="238"/>
      <c r="KJ41" s="238"/>
      <c r="KK41" s="238"/>
      <c r="KL41" s="238"/>
      <c r="KM41" s="238"/>
      <c r="KN41" s="238"/>
      <c r="KO41" s="238"/>
      <c r="KP41" s="238"/>
      <c r="KQ41" s="238"/>
      <c r="KR41" s="238"/>
      <c r="KS41" s="238"/>
      <c r="KT41" s="238"/>
      <c r="KU41" s="238"/>
      <c r="KV41" s="238"/>
      <c r="KW41" s="238"/>
      <c r="KX41" s="238"/>
      <c r="KY41" s="238"/>
      <c r="KZ41" s="238"/>
      <c r="LA41" s="238"/>
      <c r="LB41" s="238"/>
      <c r="LC41" s="238"/>
      <c r="LD41" s="238"/>
      <c r="LE41" s="238"/>
      <c r="LF41" s="238"/>
      <c r="LG41" s="238"/>
      <c r="LH41" s="238"/>
      <c r="LI41" s="238"/>
      <c r="LJ41" s="238"/>
      <c r="LK41" s="238"/>
      <c r="LL41" s="238"/>
      <c r="LM41" s="238"/>
      <c r="LN41" s="238"/>
      <c r="LO41" s="238"/>
      <c r="LP41" s="238"/>
      <c r="LQ41" s="238"/>
      <c r="LR41" s="238"/>
      <c r="LS41" s="238"/>
      <c r="LT41" s="238"/>
      <c r="LU41" s="238"/>
      <c r="LV41" s="238"/>
      <c r="LW41" s="238"/>
      <c r="LX41" s="238"/>
      <c r="LY41" s="238"/>
      <c r="LZ41" s="238"/>
      <c r="MA41" s="238"/>
      <c r="MB41" s="238"/>
      <c r="MC41" s="238"/>
      <c r="MD41" s="238"/>
      <c r="ME41" s="238"/>
      <c r="MF41" s="238"/>
      <c r="MG41" s="238"/>
      <c r="MH41" s="238"/>
      <c r="MI41" s="238"/>
      <c r="MJ41" s="238"/>
      <c r="MK41" s="238"/>
      <c r="ML41" s="238"/>
      <c r="MM41" s="238"/>
      <c r="MN41" s="238"/>
      <c r="MO41" s="238"/>
      <c r="MP41" s="238"/>
      <c r="MQ41" s="238"/>
      <c r="MR41" s="238"/>
      <c r="MS41" s="238"/>
      <c r="MT41" s="238"/>
      <c r="MU41" s="238"/>
      <c r="MV41" s="238"/>
      <c r="MW41" s="238"/>
      <c r="MX41" s="238"/>
      <c r="MY41" s="238"/>
      <c r="MZ41" s="238"/>
      <c r="NA41" s="238"/>
      <c r="NB41" s="238"/>
      <c r="NC41" s="238"/>
      <c r="ND41" s="238"/>
      <c r="NE41" s="238"/>
      <c r="NF41" s="238"/>
      <c r="NG41" s="238"/>
      <c r="NH41" s="238"/>
      <c r="NI41" s="238"/>
      <c r="NJ41" s="238"/>
      <c r="NK41" s="238"/>
      <c r="NL41" s="238"/>
      <c r="NM41" s="238"/>
      <c r="NN41" s="238"/>
      <c r="NO41" s="238"/>
      <c r="NP41" s="238"/>
      <c r="NQ41" s="238"/>
      <c r="NR41" s="238"/>
      <c r="NS41" s="238"/>
      <c r="NT41" s="238"/>
      <c r="NU41" s="238"/>
      <c r="NV41" s="238"/>
      <c r="NW41" s="238"/>
      <c r="NX41" s="238"/>
      <c r="NY41" s="238"/>
      <c r="NZ41" s="238"/>
      <c r="OA41" s="238"/>
      <c r="OB41" s="238"/>
      <c r="OC41" s="238"/>
      <c r="OD41" s="238"/>
      <c r="OE41" s="238"/>
      <c r="OF41" s="238"/>
      <c r="OG41" s="238"/>
      <c r="OH41" s="238"/>
      <c r="OI41" s="238"/>
      <c r="OJ41" s="238"/>
      <c r="OK41" s="238"/>
      <c r="OL41" s="238"/>
      <c r="OM41" s="238"/>
      <c r="ON41" s="238"/>
      <c r="OO41" s="238"/>
      <c r="OP41" s="238"/>
      <c r="OQ41" s="238"/>
      <c r="OR41" s="238"/>
      <c r="OS41" s="238"/>
      <c r="OT41" s="238"/>
      <c r="OU41" s="238"/>
      <c r="OV41" s="238"/>
      <c r="OW41" s="238"/>
      <c r="OX41" s="238"/>
      <c r="OY41" s="238"/>
      <c r="OZ41" s="238"/>
      <c r="PA41" s="238"/>
      <c r="PB41" s="238"/>
      <c r="PC41" s="238"/>
      <c r="PD41" s="238"/>
      <c r="PE41" s="238"/>
      <c r="PF41" s="238"/>
      <c r="PG41" s="238"/>
      <c r="PH41" s="238"/>
      <c r="PI41" s="238"/>
      <c r="PJ41" s="238"/>
      <c r="PK41" s="238"/>
      <c r="PL41" s="238"/>
      <c r="PM41" s="238"/>
      <c r="PN41" s="238"/>
      <c r="PO41" s="238"/>
      <c r="PP41" s="238"/>
      <c r="PQ41" s="238"/>
      <c r="PR41" s="238"/>
      <c r="PS41" s="238"/>
      <c r="PT41" s="238"/>
      <c r="PU41" s="238"/>
      <c r="PV41" s="238"/>
      <c r="PW41" s="238"/>
      <c r="PX41" s="238"/>
      <c r="PY41" s="238"/>
      <c r="PZ41" s="238"/>
      <c r="QA41" s="238"/>
      <c r="QB41" s="238"/>
      <c r="QC41" s="238"/>
      <c r="QD41" s="238"/>
      <c r="QE41" s="238"/>
      <c r="QF41" s="238"/>
      <c r="QG41" s="238"/>
      <c r="QH41" s="238"/>
      <c r="QI41" s="238"/>
      <c r="QJ41" s="238"/>
      <c r="QK41" s="238"/>
      <c r="QL41" s="238"/>
      <c r="QM41" s="238"/>
      <c r="QN41" s="238"/>
      <c r="QO41" s="238"/>
      <c r="QP41" s="238"/>
      <c r="QQ41" s="238"/>
      <c r="QR41" s="238"/>
      <c r="QS41" s="238"/>
      <c r="QT41" s="238"/>
      <c r="QU41" s="238"/>
      <c r="QV41" s="238"/>
      <c r="QW41" s="238"/>
      <c r="QX41" s="238"/>
      <c r="QY41" s="238"/>
      <c r="QZ41" s="238"/>
      <c r="RA41" s="238"/>
      <c r="RB41" s="238"/>
      <c r="RC41" s="238"/>
      <c r="RD41" s="238"/>
      <c r="RE41" s="238"/>
      <c r="RF41" s="238"/>
      <c r="RG41" s="238"/>
      <c r="RH41" s="238"/>
      <c r="RI41" s="238"/>
      <c r="RJ41" s="238"/>
      <c r="RK41" s="238"/>
      <c r="RL41" s="238"/>
      <c r="RM41" s="238"/>
      <c r="RN41" s="238"/>
      <c r="RO41" s="238"/>
      <c r="RP41" s="238"/>
      <c r="RQ41" s="238"/>
      <c r="RR41" s="238"/>
      <c r="RS41" s="238"/>
      <c r="RT41" s="238"/>
      <c r="RU41" s="238"/>
      <c r="RV41" s="238"/>
      <c r="RW41" s="238"/>
      <c r="RX41" s="238"/>
      <c r="RY41" s="238"/>
      <c r="RZ41" s="238"/>
      <c r="SA41" s="238"/>
      <c r="SB41" s="238"/>
      <c r="SC41" s="238"/>
      <c r="SD41" s="238"/>
      <c r="SE41" s="238"/>
      <c r="SF41" s="238"/>
      <c r="SG41" s="238"/>
      <c r="SH41" s="238"/>
      <c r="SI41" s="238"/>
      <c r="SJ41" s="238"/>
      <c r="SK41" s="238"/>
      <c r="SL41" s="238"/>
      <c r="SM41" s="238"/>
      <c r="SN41" s="238"/>
      <c r="SO41" s="238"/>
      <c r="SP41" s="238"/>
      <c r="SQ41" s="238"/>
      <c r="SR41" s="238"/>
      <c r="SS41" s="238"/>
      <c r="ST41" s="238"/>
      <c r="SU41" s="238"/>
      <c r="SV41" s="238"/>
      <c r="SW41" s="238"/>
      <c r="SX41" s="238"/>
      <c r="SY41" s="238"/>
      <c r="SZ41" s="238"/>
      <c r="TA41" s="238"/>
      <c r="TB41" s="238"/>
      <c r="TC41" s="238"/>
      <c r="TD41" s="238"/>
      <c r="TE41" s="238"/>
      <c r="TF41" s="238"/>
      <c r="TG41" s="238"/>
      <c r="TH41" s="238"/>
      <c r="TI41" s="238"/>
      <c r="TJ41" s="238"/>
      <c r="TK41" s="238"/>
      <c r="TL41" s="238"/>
      <c r="TM41" s="238"/>
      <c r="TN41" s="238"/>
      <c r="TO41" s="238"/>
      <c r="TP41" s="238"/>
      <c r="TQ41" s="238"/>
      <c r="TR41" s="238"/>
      <c r="TS41" s="238"/>
      <c r="TT41" s="238"/>
      <c r="TU41" s="238"/>
      <c r="TV41" s="238"/>
      <c r="TW41" s="238"/>
      <c r="TX41" s="238"/>
      <c r="TY41" s="238"/>
      <c r="TZ41" s="238"/>
      <c r="UA41" s="238"/>
      <c r="UB41" s="238"/>
      <c r="UC41" s="238"/>
      <c r="UD41" s="238"/>
      <c r="UE41" s="238"/>
      <c r="UF41" s="238"/>
      <c r="UG41" s="238"/>
      <c r="UH41" s="238"/>
      <c r="UI41" s="238"/>
      <c r="UJ41" s="238"/>
      <c r="UK41" s="238"/>
      <c r="UL41" s="238"/>
      <c r="UM41" s="238"/>
      <c r="UN41" s="238"/>
      <c r="UO41" s="238"/>
      <c r="UP41" s="238"/>
      <c r="UQ41" s="238"/>
      <c r="UR41" s="238"/>
      <c r="US41" s="238"/>
      <c r="UT41" s="238"/>
      <c r="UU41" s="238"/>
      <c r="UV41" s="238"/>
      <c r="UW41" s="238"/>
      <c r="UX41" s="238"/>
      <c r="UY41" s="238"/>
      <c r="UZ41" s="238"/>
      <c r="VA41" s="238"/>
      <c r="VB41" s="238"/>
      <c r="VC41" s="238"/>
      <c r="VD41" s="238"/>
      <c r="VE41" s="238"/>
      <c r="VF41" s="238"/>
      <c r="VG41" s="238"/>
      <c r="VH41" s="238"/>
      <c r="VI41" s="238"/>
      <c r="VJ41" s="238"/>
      <c r="VK41" s="238"/>
      <c r="VL41" s="238"/>
      <c r="VM41" s="238"/>
      <c r="VN41" s="238"/>
      <c r="VO41" s="238"/>
      <c r="VP41" s="238"/>
      <c r="VQ41" s="238"/>
      <c r="VR41" s="238"/>
      <c r="VS41" s="238"/>
      <c r="VT41" s="238"/>
      <c r="VU41" s="238"/>
      <c r="VV41" s="238"/>
      <c r="VW41" s="238"/>
      <c r="VX41" s="238"/>
      <c r="VY41" s="238"/>
      <c r="VZ41" s="238"/>
      <c r="WA41" s="238"/>
      <c r="WB41" s="238"/>
      <c r="WC41" s="238"/>
      <c r="WD41" s="238"/>
      <c r="WE41" s="238"/>
      <c r="WF41" s="238"/>
      <c r="WG41" s="238"/>
      <c r="WH41" s="238"/>
      <c r="WI41" s="238"/>
      <c r="WJ41" s="238"/>
      <c r="WK41" s="238"/>
      <c r="WL41" s="238"/>
      <c r="WM41" s="238"/>
      <c r="WN41" s="238"/>
      <c r="WO41" s="238"/>
      <c r="WP41" s="238"/>
      <c r="WQ41" s="238"/>
      <c r="WR41" s="238"/>
      <c r="WS41" s="238"/>
      <c r="WT41" s="238"/>
      <c r="WU41" s="238"/>
      <c r="WV41" s="238"/>
      <c r="WW41" s="238"/>
      <c r="WX41" s="238"/>
      <c r="WY41" s="238"/>
      <c r="WZ41" s="238"/>
      <c r="XA41" s="238"/>
      <c r="XB41" s="238"/>
      <c r="XC41" s="238"/>
      <c r="XD41" s="238"/>
      <c r="XE41" s="238"/>
      <c r="XF41" s="238"/>
      <c r="XG41" s="238"/>
      <c r="XH41" s="238"/>
      <c r="XI41" s="238"/>
      <c r="XJ41" s="238"/>
      <c r="XK41" s="238"/>
      <c r="XL41" s="238"/>
      <c r="XM41" s="238"/>
      <c r="XN41" s="238"/>
      <c r="XO41" s="238"/>
      <c r="XP41" s="238"/>
      <c r="XQ41" s="238"/>
      <c r="XR41" s="238"/>
      <c r="XS41" s="238"/>
      <c r="XT41" s="238"/>
      <c r="XU41" s="238"/>
      <c r="XV41" s="238"/>
      <c r="XW41" s="238"/>
      <c r="XX41" s="238"/>
      <c r="XY41" s="238"/>
      <c r="XZ41" s="238"/>
      <c r="YA41" s="238"/>
      <c r="YB41" s="238"/>
      <c r="YC41" s="238"/>
      <c r="YD41" s="238"/>
      <c r="YE41" s="238"/>
      <c r="YF41" s="238"/>
      <c r="YG41" s="238"/>
      <c r="YH41" s="238"/>
      <c r="YI41" s="238"/>
      <c r="YJ41" s="238"/>
      <c r="YK41" s="238"/>
      <c r="YL41" s="238"/>
      <c r="YM41" s="238"/>
      <c r="YN41" s="238"/>
      <c r="YO41" s="238"/>
      <c r="YP41" s="238"/>
      <c r="YQ41" s="238"/>
      <c r="YR41" s="238"/>
      <c r="YS41" s="238"/>
      <c r="YT41" s="238"/>
      <c r="YU41" s="238"/>
      <c r="YV41" s="238"/>
      <c r="YW41" s="238"/>
      <c r="YX41" s="238"/>
      <c r="YY41" s="238"/>
      <c r="YZ41" s="238"/>
      <c r="ZA41" s="238"/>
      <c r="ZB41" s="238"/>
      <c r="ZC41" s="238"/>
      <c r="ZD41" s="238"/>
      <c r="ZE41" s="238"/>
      <c r="ZF41" s="238"/>
      <c r="ZG41" s="238"/>
      <c r="ZH41" s="238"/>
      <c r="ZI41" s="238"/>
      <c r="ZJ41" s="238"/>
      <c r="ZK41" s="238"/>
      <c r="ZL41" s="238"/>
      <c r="ZM41" s="238"/>
      <c r="ZN41" s="238"/>
      <c r="ZO41" s="238"/>
      <c r="ZP41" s="238"/>
      <c r="ZQ41" s="238"/>
      <c r="ZR41" s="238"/>
      <c r="ZS41" s="238"/>
      <c r="ZT41" s="238"/>
      <c r="ZU41" s="238"/>
      <c r="ZV41" s="238"/>
      <c r="ZW41" s="238"/>
      <c r="ZX41" s="238"/>
      <c r="ZY41" s="238"/>
      <c r="ZZ41" s="238"/>
      <c r="AAA41" s="238"/>
      <c r="AAB41" s="238"/>
      <c r="AAC41" s="238"/>
      <c r="AAD41" s="238"/>
      <c r="AAE41" s="238"/>
      <c r="AAF41" s="238"/>
      <c r="AAG41" s="238"/>
      <c r="AAH41" s="238"/>
      <c r="AAI41" s="238"/>
      <c r="AAJ41" s="238"/>
      <c r="AAK41" s="238"/>
      <c r="AAL41" s="238"/>
      <c r="AAM41" s="238"/>
      <c r="AAN41" s="238"/>
      <c r="AAO41" s="238"/>
      <c r="AAP41" s="238"/>
      <c r="AAQ41" s="238"/>
      <c r="AAR41" s="238"/>
      <c r="AAS41" s="238"/>
      <c r="AAT41" s="238"/>
      <c r="AAU41" s="238"/>
      <c r="AAV41" s="238"/>
      <c r="AAW41" s="238"/>
      <c r="AAX41" s="238"/>
      <c r="AAY41" s="238"/>
      <c r="AAZ41" s="238"/>
      <c r="ABA41" s="238"/>
      <c r="ABB41" s="238"/>
      <c r="ABC41" s="238"/>
      <c r="ABD41" s="238"/>
      <c r="ABE41" s="238"/>
      <c r="ABF41" s="238"/>
      <c r="ABG41" s="238"/>
      <c r="ABH41" s="238"/>
      <c r="ABI41" s="238"/>
      <c r="ABJ41" s="238"/>
      <c r="ABK41" s="238"/>
      <c r="ABL41" s="238"/>
      <c r="ABM41" s="238"/>
      <c r="ABN41" s="238"/>
      <c r="ABO41" s="238"/>
      <c r="ABP41" s="238"/>
      <c r="ABQ41" s="238"/>
      <c r="ABR41" s="238"/>
      <c r="ABS41" s="238"/>
      <c r="ABT41" s="238"/>
      <c r="ABU41" s="238"/>
      <c r="ABV41" s="238"/>
      <c r="ABW41" s="238"/>
      <c r="ABX41" s="238"/>
      <c r="ABY41" s="238"/>
      <c r="ABZ41" s="238"/>
      <c r="ACA41" s="238"/>
      <c r="ACB41" s="238"/>
      <c r="ACC41" s="238"/>
      <c r="ACD41" s="238"/>
      <c r="ACE41" s="238"/>
      <c r="ACF41" s="238"/>
      <c r="ACG41" s="238"/>
      <c r="ACH41" s="238"/>
      <c r="ACI41" s="238"/>
      <c r="ACJ41" s="238"/>
      <c r="ACK41" s="238"/>
      <c r="ACL41" s="238"/>
      <c r="ACM41" s="238"/>
      <c r="ACN41" s="238"/>
      <c r="ACO41" s="238"/>
      <c r="ACP41" s="238"/>
      <c r="ACQ41" s="238"/>
      <c r="ACR41" s="238"/>
      <c r="ACS41" s="238"/>
      <c r="ACT41" s="238"/>
      <c r="ACU41" s="238"/>
      <c r="ACV41" s="238"/>
      <c r="ACW41" s="238"/>
      <c r="ACX41" s="238"/>
      <c r="ACY41" s="238"/>
      <c r="ACZ41" s="238"/>
      <c r="ADA41" s="238"/>
      <c r="ADB41" s="238"/>
      <c r="ADC41" s="238"/>
      <c r="ADD41" s="238"/>
      <c r="ADE41" s="238"/>
      <c r="ADF41" s="238"/>
      <c r="ADG41" s="238"/>
      <c r="ADH41" s="238"/>
      <c r="ADI41" s="238"/>
      <c r="ADJ41" s="238"/>
      <c r="ADK41" s="238"/>
      <c r="ADL41" s="238"/>
      <c r="ADM41" s="238"/>
      <c r="ADN41" s="238"/>
      <c r="ADO41" s="238"/>
      <c r="ADP41" s="238"/>
      <c r="ADQ41" s="238"/>
      <c r="ADR41" s="238"/>
      <c r="ADS41" s="238"/>
      <c r="ADT41" s="238"/>
      <c r="ADU41" s="238"/>
      <c r="ADV41" s="238"/>
      <c r="ADW41" s="238"/>
      <c r="ADX41" s="238"/>
      <c r="ADY41" s="238"/>
      <c r="ADZ41" s="238"/>
      <c r="AEA41" s="238"/>
      <c r="AEB41" s="238"/>
      <c r="AEC41" s="238"/>
      <c r="AED41" s="238"/>
      <c r="AEE41" s="238"/>
      <c r="AEF41" s="238"/>
      <c r="AEG41" s="238"/>
      <c r="AEH41" s="238"/>
      <c r="AEI41" s="238"/>
      <c r="AEJ41" s="238"/>
      <c r="AEK41" s="238"/>
      <c r="AEL41" s="238"/>
      <c r="AEM41" s="238"/>
      <c r="AEN41" s="238"/>
      <c r="AEO41" s="238"/>
      <c r="AEP41" s="238"/>
      <c r="AEQ41" s="238"/>
      <c r="AER41" s="238"/>
      <c r="AES41" s="238"/>
      <c r="AET41" s="238"/>
      <c r="AEU41" s="238"/>
      <c r="AEV41" s="238"/>
      <c r="AEW41" s="238"/>
      <c r="AEX41" s="238"/>
      <c r="AEY41" s="238"/>
      <c r="AEZ41" s="238"/>
      <c r="AFA41" s="238"/>
      <c r="AFB41" s="238"/>
      <c r="AFC41" s="238"/>
      <c r="AFD41" s="238"/>
      <c r="AFE41" s="238"/>
      <c r="AFF41" s="238"/>
      <c r="AFG41" s="238"/>
      <c r="AFH41" s="238"/>
      <c r="AFI41" s="238"/>
      <c r="AFJ41" s="238"/>
      <c r="AFK41" s="238"/>
      <c r="AFL41" s="238"/>
      <c r="AFM41" s="238"/>
      <c r="AFN41" s="238"/>
      <c r="AFO41" s="238"/>
      <c r="AFP41" s="238"/>
      <c r="AFQ41" s="238"/>
      <c r="AFR41" s="238"/>
      <c r="AFS41" s="238"/>
      <c r="AFT41" s="238"/>
      <c r="AFU41" s="238"/>
      <c r="AFV41" s="238"/>
      <c r="AFW41" s="238"/>
      <c r="AFX41" s="238"/>
      <c r="AFY41" s="238"/>
      <c r="AFZ41" s="238"/>
      <c r="AGA41" s="238"/>
      <c r="AGB41" s="238"/>
      <c r="AGC41" s="238"/>
      <c r="AGD41" s="238"/>
      <c r="AGE41" s="238"/>
      <c r="AGF41" s="238"/>
      <c r="AGG41" s="238"/>
      <c r="AGH41" s="238"/>
      <c r="AGI41" s="238"/>
      <c r="AGJ41" s="238"/>
      <c r="AGK41" s="238"/>
      <c r="AGL41" s="238"/>
      <c r="AGM41" s="238"/>
      <c r="AGN41" s="238"/>
      <c r="AGO41" s="238"/>
      <c r="AGP41" s="238"/>
      <c r="AGQ41" s="238"/>
      <c r="AGR41" s="238"/>
      <c r="AGS41" s="238"/>
      <c r="AGT41" s="238"/>
      <c r="AGU41" s="238"/>
      <c r="AGV41" s="238"/>
      <c r="AGW41" s="238"/>
      <c r="AGX41" s="238"/>
      <c r="AGY41" s="238"/>
      <c r="AGZ41" s="238"/>
      <c r="AHA41" s="238"/>
      <c r="AHB41" s="238"/>
      <c r="AHC41" s="238"/>
      <c r="AHD41" s="238"/>
      <c r="AHE41" s="238"/>
      <c r="AHF41" s="238"/>
      <c r="AHG41" s="238"/>
      <c r="AHH41" s="238"/>
      <c r="AHI41" s="238"/>
      <c r="AHJ41" s="238"/>
      <c r="AHK41" s="238"/>
      <c r="AHL41" s="238"/>
      <c r="AHM41" s="238"/>
      <c r="AHN41" s="238"/>
      <c r="AHO41" s="238"/>
      <c r="AHP41" s="238"/>
      <c r="AHQ41" s="238"/>
      <c r="AHR41" s="238"/>
      <c r="AHS41" s="238"/>
      <c r="AHT41" s="238"/>
      <c r="AHU41" s="238"/>
      <c r="AHV41" s="238"/>
      <c r="AHW41" s="238"/>
      <c r="AHX41" s="238"/>
      <c r="AHY41" s="238"/>
      <c r="AHZ41" s="238"/>
      <c r="AIA41" s="238"/>
      <c r="AIB41" s="238"/>
      <c r="AIC41" s="238"/>
      <c r="AID41" s="238"/>
      <c r="AIE41" s="238"/>
      <c r="AIF41" s="238"/>
      <c r="AIG41" s="238"/>
      <c r="AIH41" s="238"/>
      <c r="AII41" s="238"/>
      <c r="AIJ41" s="238"/>
      <c r="AIK41" s="238"/>
      <c r="AIL41" s="238"/>
      <c r="AIM41" s="238"/>
      <c r="AIN41" s="238"/>
      <c r="AIO41" s="238"/>
      <c r="AIP41" s="238"/>
      <c r="AIQ41" s="238"/>
      <c r="AIR41" s="238"/>
      <c r="AIS41" s="238"/>
      <c r="AIT41" s="238"/>
      <c r="AIU41" s="238"/>
      <c r="AIV41" s="238"/>
      <c r="AIW41" s="238"/>
      <c r="AIX41" s="238"/>
      <c r="AIY41" s="238"/>
      <c r="AIZ41" s="238"/>
      <c r="AJA41" s="238"/>
      <c r="AJB41" s="238"/>
      <c r="AJC41" s="238"/>
      <c r="AJD41" s="238"/>
      <c r="AJE41" s="238"/>
      <c r="AJF41" s="238"/>
      <c r="AJG41" s="238"/>
      <c r="AJH41" s="238"/>
      <c r="AJI41" s="238"/>
      <c r="AJJ41" s="238"/>
      <c r="AJK41" s="238"/>
      <c r="AJL41" s="238"/>
      <c r="AJM41" s="238"/>
      <c r="AJN41" s="238"/>
      <c r="AJO41" s="238"/>
      <c r="AJP41" s="238"/>
      <c r="AJQ41" s="238"/>
      <c r="AJR41" s="238"/>
      <c r="AJS41" s="238"/>
      <c r="AJT41" s="238"/>
      <c r="AJU41" s="238"/>
      <c r="AJV41" s="238"/>
      <c r="AJW41" s="238"/>
      <c r="AJX41" s="238"/>
      <c r="AJY41" s="238"/>
      <c r="AJZ41" s="238"/>
      <c r="AKA41" s="238"/>
      <c r="AKB41" s="238"/>
      <c r="AKC41" s="238"/>
      <c r="AKD41" s="238"/>
      <c r="AKE41" s="238"/>
      <c r="AKF41" s="238"/>
      <c r="AKG41" s="238"/>
      <c r="AKH41" s="238"/>
      <c r="AKI41" s="238"/>
      <c r="AKJ41" s="238"/>
      <c r="AKK41" s="238"/>
      <c r="AKL41" s="238"/>
      <c r="AKM41" s="238"/>
      <c r="AKN41" s="238"/>
      <c r="AKO41" s="238"/>
      <c r="AKP41" s="238"/>
    </row>
    <row r="42" spans="1:978" ht="25.5" x14ac:dyDescent="0.25">
      <c r="A42" s="310"/>
      <c r="B42" s="310"/>
      <c r="C42" s="244"/>
      <c r="D42" s="244"/>
      <c r="E42" s="293"/>
      <c r="F42" s="6">
        <v>540074</v>
      </c>
      <c r="G42" s="23" t="s">
        <v>59</v>
      </c>
      <c r="H42" s="23" t="s">
        <v>58</v>
      </c>
      <c r="I42" s="245"/>
      <c r="J42" s="92">
        <v>40</v>
      </c>
      <c r="K42" s="271"/>
      <c r="L42" s="288"/>
      <c r="M42" s="6">
        <v>2</v>
      </c>
      <c r="N42" s="6">
        <v>68</v>
      </c>
      <c r="O42" s="6">
        <v>46</v>
      </c>
      <c r="P42" s="6">
        <v>31</v>
      </c>
      <c r="Q42" s="6">
        <v>41</v>
      </c>
      <c r="R42" s="6">
        <v>65</v>
      </c>
      <c r="S42" s="6">
        <v>210</v>
      </c>
      <c r="T42" s="6">
        <v>552</v>
      </c>
      <c r="U42" s="6">
        <v>844</v>
      </c>
      <c r="V42" s="6">
        <v>584</v>
      </c>
      <c r="W42" s="6">
        <v>372</v>
      </c>
      <c r="X42" s="6">
        <v>340</v>
      </c>
      <c r="Y42" s="6">
        <v>396</v>
      </c>
      <c r="Z42" s="6">
        <v>408</v>
      </c>
      <c r="AA42" s="6">
        <v>413</v>
      </c>
      <c r="AB42" s="6">
        <v>483</v>
      </c>
      <c r="AC42" s="6">
        <v>593</v>
      </c>
      <c r="AD42" s="6">
        <v>569</v>
      </c>
      <c r="AE42" s="6">
        <v>533</v>
      </c>
      <c r="AF42" s="6">
        <v>395</v>
      </c>
      <c r="AG42" s="6">
        <v>288</v>
      </c>
      <c r="AH42" s="6">
        <v>255</v>
      </c>
      <c r="AI42" s="6">
        <v>208</v>
      </c>
      <c r="AJ42" s="6">
        <v>143</v>
      </c>
      <c r="AK42" s="6">
        <v>126</v>
      </c>
      <c r="AL42" s="6">
        <v>7569</v>
      </c>
      <c r="AM42" s="126">
        <v>1600</v>
      </c>
      <c r="AN42" s="265"/>
      <c r="AO42" s="265"/>
      <c r="AP42" s="265"/>
      <c r="AQ42" s="265"/>
      <c r="AR42" s="265"/>
      <c r="AS42" s="265"/>
      <c r="AT42" s="265"/>
      <c r="AU42" s="265"/>
      <c r="AV42" s="265"/>
      <c r="AW42" s="265"/>
      <c r="AX42" s="265"/>
      <c r="AY42" s="265"/>
      <c r="AZ42" s="265"/>
      <c r="BA42" s="265"/>
      <c r="BB42" s="265"/>
      <c r="BC42" s="265"/>
      <c r="BD42" s="265"/>
      <c r="BE42" s="265"/>
      <c r="BF42" s="265"/>
      <c r="BG42" s="265"/>
      <c r="BH42" s="265"/>
      <c r="BI42" s="265"/>
      <c r="BJ42" s="265"/>
      <c r="BK42" s="265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44"/>
      <c r="CC42" s="244"/>
      <c r="CD42" s="244"/>
      <c r="CE42" s="244"/>
      <c r="CF42" s="244"/>
      <c r="CG42" s="244"/>
      <c r="CH42" s="244"/>
      <c r="CI42" s="244"/>
      <c r="CJ42" s="244"/>
      <c r="CK42" s="244"/>
      <c r="CL42" s="244"/>
      <c r="CM42" s="244"/>
      <c r="CN42" s="244"/>
      <c r="CO42" s="244"/>
      <c r="CP42" s="244"/>
      <c r="CQ42" s="244"/>
      <c r="CR42" s="244"/>
      <c r="CS42" s="244"/>
      <c r="CT42" s="244"/>
      <c r="CU42" s="244"/>
      <c r="CV42" s="244"/>
      <c r="CW42" s="244"/>
      <c r="CX42" s="244"/>
      <c r="CY42" s="244"/>
      <c r="CZ42" s="244"/>
      <c r="DA42" s="244"/>
      <c r="DB42" s="244"/>
      <c r="DC42" s="244"/>
      <c r="DD42" s="244"/>
      <c r="DE42" s="244"/>
      <c r="DF42" s="244"/>
      <c r="DG42" s="244"/>
      <c r="DH42" s="244"/>
      <c r="DI42" s="244"/>
      <c r="DJ42" s="244"/>
      <c r="DK42" s="244"/>
      <c r="DL42" s="244"/>
      <c r="DM42" s="244"/>
      <c r="DN42" s="244"/>
      <c r="DO42" s="244"/>
      <c r="DP42" s="244"/>
      <c r="DQ42" s="244"/>
      <c r="DR42" s="244"/>
      <c r="DS42" s="244"/>
      <c r="DT42" s="244"/>
      <c r="DU42" s="244"/>
      <c r="DV42" s="244"/>
      <c r="DW42" s="244"/>
      <c r="DX42" s="244"/>
      <c r="DY42" s="244"/>
      <c r="DZ42" s="244"/>
      <c r="EA42" s="244"/>
      <c r="EB42" s="244"/>
      <c r="EC42" s="244"/>
      <c r="ED42" s="244"/>
      <c r="EE42" s="253"/>
      <c r="EF42" s="238"/>
      <c r="EG42" s="238"/>
      <c r="EH42" s="238"/>
      <c r="EI42" s="238"/>
      <c r="EJ42" s="238"/>
      <c r="EK42" s="238"/>
      <c r="EL42" s="238"/>
      <c r="EM42" s="238"/>
      <c r="EN42" s="238"/>
      <c r="EO42" s="238"/>
      <c r="EP42" s="238"/>
      <c r="EQ42" s="238"/>
      <c r="ER42" s="238"/>
      <c r="ES42" s="238"/>
      <c r="ET42" s="238"/>
      <c r="EU42" s="238"/>
      <c r="EV42" s="238"/>
      <c r="EW42" s="238"/>
      <c r="EX42" s="238"/>
      <c r="EY42" s="238"/>
      <c r="EZ42" s="238"/>
      <c r="FA42" s="238"/>
      <c r="FB42" s="238"/>
      <c r="FC42" s="238"/>
      <c r="FD42" s="238"/>
      <c r="FE42" s="238"/>
      <c r="FF42" s="238"/>
      <c r="FG42" s="238"/>
      <c r="FH42" s="238"/>
      <c r="FI42" s="238"/>
      <c r="FJ42" s="238"/>
      <c r="FK42" s="238"/>
      <c r="FL42" s="238"/>
      <c r="FM42" s="238"/>
      <c r="FN42" s="238"/>
      <c r="FO42" s="238"/>
      <c r="FP42" s="238"/>
      <c r="FQ42" s="238"/>
      <c r="FR42" s="238"/>
      <c r="FS42" s="238"/>
      <c r="FT42" s="238"/>
      <c r="FU42" s="238"/>
      <c r="FV42" s="238"/>
      <c r="FW42" s="238"/>
      <c r="FX42" s="238"/>
      <c r="FY42" s="238"/>
      <c r="FZ42" s="238"/>
      <c r="GA42" s="238"/>
      <c r="GB42" s="238"/>
      <c r="GC42" s="238"/>
      <c r="GD42" s="238"/>
      <c r="GE42" s="238"/>
      <c r="GF42" s="238"/>
      <c r="GG42" s="238"/>
      <c r="GH42" s="238"/>
      <c r="GI42" s="238"/>
      <c r="GJ42" s="238"/>
      <c r="GK42" s="238"/>
      <c r="GL42" s="238"/>
      <c r="GM42" s="238"/>
      <c r="GN42" s="238"/>
      <c r="GO42" s="238"/>
      <c r="GP42" s="238"/>
      <c r="GQ42" s="238"/>
      <c r="GR42" s="238"/>
      <c r="GS42" s="238"/>
      <c r="GT42" s="238"/>
      <c r="GU42" s="238"/>
      <c r="GV42" s="238"/>
      <c r="GW42" s="238"/>
      <c r="GX42" s="238"/>
      <c r="GY42" s="238"/>
      <c r="GZ42" s="238"/>
      <c r="HA42" s="238"/>
      <c r="HB42" s="238"/>
      <c r="HC42" s="238"/>
      <c r="HD42" s="238"/>
      <c r="HE42" s="238"/>
      <c r="HF42" s="238"/>
      <c r="HG42" s="238"/>
      <c r="HH42" s="238"/>
      <c r="HI42" s="238"/>
      <c r="HJ42" s="238"/>
      <c r="HK42" s="238"/>
      <c r="HL42" s="238"/>
      <c r="HM42" s="238"/>
      <c r="HN42" s="238"/>
      <c r="HO42" s="238"/>
      <c r="HP42" s="238"/>
      <c r="HQ42" s="238"/>
      <c r="HR42" s="238"/>
      <c r="HS42" s="238"/>
      <c r="HT42" s="238"/>
      <c r="HU42" s="238"/>
      <c r="HV42" s="238"/>
      <c r="HW42" s="238"/>
      <c r="HX42" s="238"/>
      <c r="HY42" s="238"/>
      <c r="HZ42" s="238"/>
      <c r="IA42" s="238"/>
      <c r="IB42" s="238"/>
      <c r="IC42" s="238"/>
      <c r="ID42" s="238"/>
      <c r="IE42" s="238"/>
      <c r="IF42" s="238"/>
      <c r="IG42" s="238"/>
      <c r="IH42" s="238"/>
      <c r="II42" s="238"/>
      <c r="IJ42" s="238"/>
      <c r="IK42" s="238"/>
      <c r="IL42" s="238"/>
      <c r="IM42" s="238"/>
      <c r="IN42" s="238"/>
      <c r="IO42" s="238"/>
      <c r="IP42" s="238"/>
      <c r="IQ42" s="238"/>
      <c r="IR42" s="238"/>
      <c r="IS42" s="238"/>
      <c r="IT42" s="238"/>
      <c r="IU42" s="238"/>
      <c r="IV42" s="238"/>
      <c r="IW42" s="238"/>
      <c r="IX42" s="238"/>
      <c r="IY42" s="238"/>
      <c r="IZ42" s="238"/>
      <c r="JA42" s="238"/>
      <c r="JB42" s="238"/>
      <c r="JC42" s="238"/>
      <c r="JD42" s="238"/>
      <c r="JE42" s="238"/>
      <c r="JF42" s="238"/>
      <c r="JG42" s="238"/>
      <c r="JH42" s="238"/>
      <c r="JI42" s="238"/>
      <c r="JJ42" s="238"/>
      <c r="JK42" s="238"/>
      <c r="JL42" s="238"/>
      <c r="JM42" s="238"/>
      <c r="JN42" s="238"/>
      <c r="JO42" s="238"/>
      <c r="JP42" s="238"/>
      <c r="JQ42" s="238"/>
      <c r="JR42" s="238"/>
      <c r="JS42" s="238"/>
      <c r="JT42" s="238"/>
      <c r="JU42" s="238"/>
      <c r="JV42" s="238"/>
      <c r="JW42" s="238"/>
      <c r="JX42" s="238"/>
      <c r="JY42" s="238"/>
      <c r="JZ42" s="238"/>
      <c r="KA42" s="238"/>
      <c r="KB42" s="238"/>
      <c r="KC42" s="238"/>
      <c r="KD42" s="238"/>
      <c r="KE42" s="238"/>
      <c r="KF42" s="238"/>
      <c r="KG42" s="238"/>
      <c r="KH42" s="238"/>
      <c r="KI42" s="238"/>
      <c r="KJ42" s="238"/>
      <c r="KK42" s="238"/>
      <c r="KL42" s="238"/>
      <c r="KM42" s="238"/>
      <c r="KN42" s="238"/>
      <c r="KO42" s="238"/>
      <c r="KP42" s="238"/>
      <c r="KQ42" s="238"/>
      <c r="KR42" s="238"/>
      <c r="KS42" s="238"/>
      <c r="KT42" s="238"/>
      <c r="KU42" s="238"/>
      <c r="KV42" s="238"/>
      <c r="KW42" s="238"/>
      <c r="KX42" s="238"/>
      <c r="KY42" s="238"/>
      <c r="KZ42" s="238"/>
      <c r="LA42" s="238"/>
      <c r="LB42" s="238"/>
      <c r="LC42" s="238"/>
      <c r="LD42" s="238"/>
      <c r="LE42" s="238"/>
      <c r="LF42" s="238"/>
      <c r="LG42" s="238"/>
      <c r="LH42" s="238"/>
      <c r="LI42" s="238"/>
      <c r="LJ42" s="238"/>
      <c r="LK42" s="238"/>
      <c r="LL42" s="238"/>
      <c r="LM42" s="238"/>
      <c r="LN42" s="238"/>
      <c r="LO42" s="238"/>
      <c r="LP42" s="238"/>
      <c r="LQ42" s="238"/>
      <c r="LR42" s="238"/>
      <c r="LS42" s="238"/>
      <c r="LT42" s="238"/>
      <c r="LU42" s="238"/>
      <c r="LV42" s="238"/>
      <c r="LW42" s="238"/>
      <c r="LX42" s="238"/>
      <c r="LY42" s="238"/>
      <c r="LZ42" s="238"/>
      <c r="MA42" s="238"/>
      <c r="MB42" s="238"/>
      <c r="MC42" s="238"/>
      <c r="MD42" s="238"/>
      <c r="ME42" s="238"/>
      <c r="MF42" s="238"/>
      <c r="MG42" s="238"/>
      <c r="MH42" s="238"/>
      <c r="MI42" s="238"/>
      <c r="MJ42" s="238"/>
      <c r="MK42" s="238"/>
      <c r="ML42" s="238"/>
      <c r="MM42" s="238"/>
      <c r="MN42" s="238"/>
      <c r="MO42" s="238"/>
      <c r="MP42" s="238"/>
      <c r="MQ42" s="238"/>
      <c r="MR42" s="238"/>
      <c r="MS42" s="238"/>
      <c r="MT42" s="238"/>
      <c r="MU42" s="238"/>
      <c r="MV42" s="238"/>
      <c r="MW42" s="238"/>
      <c r="MX42" s="238"/>
      <c r="MY42" s="238"/>
      <c r="MZ42" s="238"/>
      <c r="NA42" s="238"/>
      <c r="NB42" s="238"/>
      <c r="NC42" s="238"/>
      <c r="ND42" s="238"/>
      <c r="NE42" s="238"/>
      <c r="NF42" s="238"/>
      <c r="NG42" s="238"/>
      <c r="NH42" s="238"/>
      <c r="NI42" s="238"/>
      <c r="NJ42" s="238"/>
      <c r="NK42" s="238"/>
      <c r="NL42" s="238"/>
      <c r="NM42" s="238"/>
      <c r="NN42" s="238"/>
      <c r="NO42" s="238"/>
      <c r="NP42" s="238"/>
      <c r="NQ42" s="238"/>
      <c r="NR42" s="238"/>
      <c r="NS42" s="238"/>
      <c r="NT42" s="238"/>
      <c r="NU42" s="238"/>
      <c r="NV42" s="238"/>
      <c r="NW42" s="238"/>
      <c r="NX42" s="238"/>
      <c r="NY42" s="238"/>
      <c r="NZ42" s="238"/>
      <c r="OA42" s="238"/>
      <c r="OB42" s="238"/>
      <c r="OC42" s="238"/>
      <c r="OD42" s="238"/>
      <c r="OE42" s="238"/>
      <c r="OF42" s="238"/>
      <c r="OG42" s="238"/>
      <c r="OH42" s="238"/>
      <c r="OI42" s="238"/>
      <c r="OJ42" s="238"/>
      <c r="OK42" s="238"/>
      <c r="OL42" s="238"/>
      <c r="OM42" s="238"/>
      <c r="ON42" s="238"/>
      <c r="OO42" s="238"/>
      <c r="OP42" s="238"/>
      <c r="OQ42" s="238"/>
      <c r="OR42" s="238"/>
      <c r="OS42" s="238"/>
      <c r="OT42" s="238"/>
      <c r="OU42" s="238"/>
      <c r="OV42" s="238"/>
      <c r="OW42" s="238"/>
      <c r="OX42" s="238"/>
      <c r="OY42" s="238"/>
      <c r="OZ42" s="238"/>
      <c r="PA42" s="238"/>
      <c r="PB42" s="238"/>
      <c r="PC42" s="238"/>
      <c r="PD42" s="238"/>
      <c r="PE42" s="238"/>
      <c r="PF42" s="238"/>
      <c r="PG42" s="238"/>
      <c r="PH42" s="238"/>
      <c r="PI42" s="238"/>
      <c r="PJ42" s="238"/>
      <c r="PK42" s="238"/>
      <c r="PL42" s="238"/>
      <c r="PM42" s="238"/>
      <c r="PN42" s="238"/>
      <c r="PO42" s="238"/>
      <c r="PP42" s="238"/>
      <c r="PQ42" s="238"/>
      <c r="PR42" s="238"/>
      <c r="PS42" s="238"/>
      <c r="PT42" s="238"/>
      <c r="PU42" s="238"/>
      <c r="PV42" s="238"/>
      <c r="PW42" s="238"/>
      <c r="PX42" s="238"/>
      <c r="PY42" s="238"/>
      <c r="PZ42" s="238"/>
      <c r="QA42" s="238"/>
      <c r="QB42" s="238"/>
      <c r="QC42" s="238"/>
      <c r="QD42" s="238"/>
      <c r="QE42" s="238"/>
      <c r="QF42" s="238"/>
      <c r="QG42" s="238"/>
      <c r="QH42" s="238"/>
      <c r="QI42" s="238"/>
      <c r="QJ42" s="238"/>
      <c r="QK42" s="238"/>
      <c r="QL42" s="238"/>
      <c r="QM42" s="238"/>
      <c r="QN42" s="238"/>
      <c r="QO42" s="238"/>
      <c r="QP42" s="238"/>
      <c r="QQ42" s="238"/>
      <c r="QR42" s="238"/>
      <c r="QS42" s="238"/>
      <c r="QT42" s="238"/>
      <c r="QU42" s="238"/>
      <c r="QV42" s="238"/>
      <c r="QW42" s="238"/>
      <c r="QX42" s="238"/>
      <c r="QY42" s="238"/>
      <c r="QZ42" s="238"/>
      <c r="RA42" s="238"/>
      <c r="RB42" s="238"/>
      <c r="RC42" s="238"/>
      <c r="RD42" s="238"/>
      <c r="RE42" s="238"/>
      <c r="RF42" s="238"/>
      <c r="RG42" s="238"/>
      <c r="RH42" s="238"/>
      <c r="RI42" s="238"/>
      <c r="RJ42" s="238"/>
      <c r="RK42" s="238"/>
      <c r="RL42" s="238"/>
      <c r="RM42" s="238"/>
      <c r="RN42" s="238"/>
      <c r="RO42" s="238"/>
      <c r="RP42" s="238"/>
      <c r="RQ42" s="238"/>
      <c r="RR42" s="238"/>
      <c r="RS42" s="238"/>
      <c r="RT42" s="238"/>
      <c r="RU42" s="238"/>
      <c r="RV42" s="238"/>
      <c r="RW42" s="238"/>
      <c r="RX42" s="238"/>
      <c r="RY42" s="238"/>
      <c r="RZ42" s="238"/>
      <c r="SA42" s="238"/>
      <c r="SB42" s="238"/>
      <c r="SC42" s="238"/>
      <c r="SD42" s="238"/>
      <c r="SE42" s="238"/>
      <c r="SF42" s="238"/>
      <c r="SG42" s="238"/>
      <c r="SH42" s="238"/>
      <c r="SI42" s="238"/>
      <c r="SJ42" s="238"/>
      <c r="SK42" s="238"/>
      <c r="SL42" s="238"/>
      <c r="SM42" s="238"/>
      <c r="SN42" s="238"/>
      <c r="SO42" s="238"/>
      <c r="SP42" s="238"/>
      <c r="SQ42" s="238"/>
      <c r="SR42" s="238"/>
      <c r="SS42" s="238"/>
      <c r="ST42" s="238"/>
      <c r="SU42" s="238"/>
      <c r="SV42" s="238"/>
      <c r="SW42" s="238"/>
      <c r="SX42" s="238"/>
      <c r="SY42" s="238"/>
      <c r="SZ42" s="238"/>
      <c r="TA42" s="238"/>
      <c r="TB42" s="238"/>
      <c r="TC42" s="238"/>
      <c r="TD42" s="238"/>
      <c r="TE42" s="238"/>
      <c r="TF42" s="238"/>
      <c r="TG42" s="238"/>
      <c r="TH42" s="238"/>
      <c r="TI42" s="238"/>
      <c r="TJ42" s="238"/>
      <c r="TK42" s="238"/>
      <c r="TL42" s="238"/>
      <c r="TM42" s="238"/>
      <c r="TN42" s="238"/>
      <c r="TO42" s="238"/>
      <c r="TP42" s="238"/>
      <c r="TQ42" s="238"/>
      <c r="TR42" s="238"/>
      <c r="TS42" s="238"/>
      <c r="TT42" s="238"/>
      <c r="TU42" s="238"/>
      <c r="TV42" s="238"/>
      <c r="TW42" s="238"/>
      <c r="TX42" s="238"/>
      <c r="TY42" s="238"/>
      <c r="TZ42" s="238"/>
      <c r="UA42" s="238"/>
      <c r="UB42" s="238"/>
      <c r="UC42" s="238"/>
      <c r="UD42" s="238"/>
      <c r="UE42" s="238"/>
      <c r="UF42" s="238"/>
      <c r="UG42" s="238"/>
      <c r="UH42" s="238"/>
      <c r="UI42" s="238"/>
      <c r="UJ42" s="238"/>
      <c r="UK42" s="238"/>
      <c r="UL42" s="238"/>
      <c r="UM42" s="238"/>
      <c r="UN42" s="238"/>
      <c r="UO42" s="238"/>
      <c r="UP42" s="238"/>
      <c r="UQ42" s="238"/>
      <c r="UR42" s="238"/>
      <c r="US42" s="238"/>
      <c r="UT42" s="238"/>
      <c r="UU42" s="238"/>
      <c r="UV42" s="238"/>
      <c r="UW42" s="238"/>
      <c r="UX42" s="238"/>
      <c r="UY42" s="238"/>
      <c r="UZ42" s="238"/>
      <c r="VA42" s="238"/>
      <c r="VB42" s="238"/>
      <c r="VC42" s="238"/>
      <c r="VD42" s="238"/>
      <c r="VE42" s="238"/>
      <c r="VF42" s="238"/>
      <c r="VG42" s="238"/>
      <c r="VH42" s="238"/>
      <c r="VI42" s="238"/>
      <c r="VJ42" s="238"/>
      <c r="VK42" s="238"/>
      <c r="VL42" s="238"/>
      <c r="VM42" s="238"/>
      <c r="VN42" s="238"/>
      <c r="VO42" s="238"/>
      <c r="VP42" s="238"/>
      <c r="VQ42" s="238"/>
      <c r="VR42" s="238"/>
      <c r="VS42" s="238"/>
      <c r="VT42" s="238"/>
      <c r="VU42" s="238"/>
      <c r="VV42" s="238"/>
      <c r="VW42" s="238"/>
      <c r="VX42" s="238"/>
      <c r="VY42" s="238"/>
      <c r="VZ42" s="238"/>
      <c r="WA42" s="238"/>
      <c r="WB42" s="238"/>
      <c r="WC42" s="238"/>
      <c r="WD42" s="238"/>
      <c r="WE42" s="238"/>
      <c r="WF42" s="238"/>
      <c r="WG42" s="238"/>
      <c r="WH42" s="238"/>
      <c r="WI42" s="238"/>
      <c r="WJ42" s="238"/>
      <c r="WK42" s="238"/>
      <c r="WL42" s="238"/>
      <c r="WM42" s="238"/>
      <c r="WN42" s="238"/>
      <c r="WO42" s="238"/>
      <c r="WP42" s="238"/>
      <c r="WQ42" s="238"/>
      <c r="WR42" s="238"/>
      <c r="WS42" s="238"/>
      <c r="WT42" s="238"/>
      <c r="WU42" s="238"/>
      <c r="WV42" s="238"/>
      <c r="WW42" s="238"/>
      <c r="WX42" s="238"/>
      <c r="WY42" s="238"/>
      <c r="WZ42" s="238"/>
      <c r="XA42" s="238"/>
      <c r="XB42" s="238"/>
      <c r="XC42" s="238"/>
      <c r="XD42" s="238"/>
      <c r="XE42" s="238"/>
      <c r="XF42" s="238"/>
      <c r="XG42" s="238"/>
      <c r="XH42" s="238"/>
      <c r="XI42" s="238"/>
      <c r="XJ42" s="238"/>
      <c r="XK42" s="238"/>
      <c r="XL42" s="238"/>
      <c r="XM42" s="238"/>
      <c r="XN42" s="238"/>
      <c r="XO42" s="238"/>
      <c r="XP42" s="238"/>
      <c r="XQ42" s="238"/>
      <c r="XR42" s="238"/>
      <c r="XS42" s="238"/>
      <c r="XT42" s="238"/>
      <c r="XU42" s="238"/>
      <c r="XV42" s="238"/>
      <c r="XW42" s="238"/>
      <c r="XX42" s="238"/>
      <c r="XY42" s="238"/>
      <c r="XZ42" s="238"/>
      <c r="YA42" s="238"/>
      <c r="YB42" s="238"/>
      <c r="YC42" s="238"/>
      <c r="YD42" s="238"/>
      <c r="YE42" s="238"/>
      <c r="YF42" s="238"/>
      <c r="YG42" s="238"/>
      <c r="YH42" s="238"/>
      <c r="YI42" s="238"/>
      <c r="YJ42" s="238"/>
      <c r="YK42" s="238"/>
      <c r="YL42" s="238"/>
      <c r="YM42" s="238"/>
      <c r="YN42" s="238"/>
      <c r="YO42" s="238"/>
      <c r="YP42" s="238"/>
      <c r="YQ42" s="238"/>
      <c r="YR42" s="238"/>
      <c r="YS42" s="238"/>
      <c r="YT42" s="238"/>
      <c r="YU42" s="238"/>
      <c r="YV42" s="238"/>
      <c r="YW42" s="238"/>
      <c r="YX42" s="238"/>
      <c r="YY42" s="238"/>
      <c r="YZ42" s="238"/>
      <c r="ZA42" s="238"/>
      <c r="ZB42" s="238"/>
      <c r="ZC42" s="238"/>
      <c r="ZD42" s="238"/>
      <c r="ZE42" s="238"/>
      <c r="ZF42" s="238"/>
      <c r="ZG42" s="238"/>
      <c r="ZH42" s="238"/>
      <c r="ZI42" s="238"/>
      <c r="ZJ42" s="238"/>
      <c r="ZK42" s="238"/>
      <c r="ZL42" s="238"/>
      <c r="ZM42" s="238"/>
      <c r="ZN42" s="238"/>
      <c r="ZO42" s="238"/>
      <c r="ZP42" s="238"/>
      <c r="ZQ42" s="238"/>
      <c r="ZR42" s="238"/>
      <c r="ZS42" s="238"/>
      <c r="ZT42" s="238"/>
      <c r="ZU42" s="238"/>
      <c r="ZV42" s="238"/>
      <c r="ZW42" s="238"/>
      <c r="ZX42" s="238"/>
      <c r="ZY42" s="238"/>
      <c r="ZZ42" s="238"/>
      <c r="AAA42" s="238"/>
      <c r="AAB42" s="238"/>
      <c r="AAC42" s="238"/>
      <c r="AAD42" s="238"/>
      <c r="AAE42" s="238"/>
      <c r="AAF42" s="238"/>
      <c r="AAG42" s="238"/>
      <c r="AAH42" s="238"/>
      <c r="AAI42" s="238"/>
      <c r="AAJ42" s="238"/>
      <c r="AAK42" s="238"/>
      <c r="AAL42" s="238"/>
      <c r="AAM42" s="238"/>
      <c r="AAN42" s="238"/>
      <c r="AAO42" s="238"/>
      <c r="AAP42" s="238"/>
      <c r="AAQ42" s="238"/>
      <c r="AAR42" s="238"/>
      <c r="AAS42" s="238"/>
      <c r="AAT42" s="238"/>
      <c r="AAU42" s="238"/>
      <c r="AAV42" s="238"/>
      <c r="AAW42" s="238"/>
      <c r="AAX42" s="238"/>
      <c r="AAY42" s="238"/>
      <c r="AAZ42" s="238"/>
      <c r="ABA42" s="238"/>
      <c r="ABB42" s="238"/>
      <c r="ABC42" s="238"/>
      <c r="ABD42" s="238"/>
      <c r="ABE42" s="238"/>
      <c r="ABF42" s="238"/>
      <c r="ABG42" s="238"/>
      <c r="ABH42" s="238"/>
      <c r="ABI42" s="238"/>
      <c r="ABJ42" s="238"/>
      <c r="ABK42" s="238"/>
      <c r="ABL42" s="238"/>
      <c r="ABM42" s="238"/>
      <c r="ABN42" s="238"/>
      <c r="ABO42" s="238"/>
      <c r="ABP42" s="238"/>
      <c r="ABQ42" s="238"/>
      <c r="ABR42" s="238"/>
      <c r="ABS42" s="238"/>
      <c r="ABT42" s="238"/>
      <c r="ABU42" s="238"/>
      <c r="ABV42" s="238"/>
      <c r="ABW42" s="238"/>
      <c r="ABX42" s="238"/>
      <c r="ABY42" s="238"/>
      <c r="ABZ42" s="238"/>
      <c r="ACA42" s="238"/>
      <c r="ACB42" s="238"/>
      <c r="ACC42" s="238"/>
      <c r="ACD42" s="238"/>
      <c r="ACE42" s="238"/>
      <c r="ACF42" s="238"/>
      <c r="ACG42" s="238"/>
      <c r="ACH42" s="238"/>
      <c r="ACI42" s="238"/>
      <c r="ACJ42" s="238"/>
      <c r="ACK42" s="238"/>
      <c r="ACL42" s="238"/>
      <c r="ACM42" s="238"/>
      <c r="ACN42" s="238"/>
      <c r="ACO42" s="238"/>
      <c r="ACP42" s="238"/>
      <c r="ACQ42" s="238"/>
      <c r="ACR42" s="238"/>
      <c r="ACS42" s="238"/>
      <c r="ACT42" s="238"/>
      <c r="ACU42" s="238"/>
      <c r="ACV42" s="238"/>
      <c r="ACW42" s="238"/>
      <c r="ACX42" s="238"/>
      <c r="ACY42" s="238"/>
      <c r="ACZ42" s="238"/>
      <c r="ADA42" s="238"/>
      <c r="ADB42" s="238"/>
      <c r="ADC42" s="238"/>
      <c r="ADD42" s="238"/>
      <c r="ADE42" s="238"/>
      <c r="ADF42" s="238"/>
      <c r="ADG42" s="238"/>
      <c r="ADH42" s="238"/>
      <c r="ADI42" s="238"/>
      <c r="ADJ42" s="238"/>
      <c r="ADK42" s="238"/>
      <c r="ADL42" s="238"/>
      <c r="ADM42" s="238"/>
      <c r="ADN42" s="238"/>
      <c r="ADO42" s="238"/>
      <c r="ADP42" s="238"/>
      <c r="ADQ42" s="238"/>
      <c r="ADR42" s="238"/>
      <c r="ADS42" s="238"/>
      <c r="ADT42" s="238"/>
      <c r="ADU42" s="238"/>
      <c r="ADV42" s="238"/>
      <c r="ADW42" s="238"/>
      <c r="ADX42" s="238"/>
      <c r="ADY42" s="238"/>
      <c r="ADZ42" s="238"/>
      <c r="AEA42" s="238"/>
      <c r="AEB42" s="238"/>
      <c r="AEC42" s="238"/>
      <c r="AED42" s="238"/>
      <c r="AEE42" s="238"/>
      <c r="AEF42" s="238"/>
      <c r="AEG42" s="238"/>
      <c r="AEH42" s="238"/>
      <c r="AEI42" s="238"/>
      <c r="AEJ42" s="238"/>
      <c r="AEK42" s="238"/>
      <c r="AEL42" s="238"/>
      <c r="AEM42" s="238"/>
      <c r="AEN42" s="238"/>
      <c r="AEO42" s="238"/>
      <c r="AEP42" s="238"/>
      <c r="AEQ42" s="238"/>
      <c r="AER42" s="238"/>
      <c r="AES42" s="238"/>
      <c r="AET42" s="238"/>
      <c r="AEU42" s="238"/>
      <c r="AEV42" s="238"/>
      <c r="AEW42" s="238"/>
      <c r="AEX42" s="238"/>
      <c r="AEY42" s="238"/>
      <c r="AEZ42" s="238"/>
      <c r="AFA42" s="238"/>
      <c r="AFB42" s="238"/>
      <c r="AFC42" s="238"/>
      <c r="AFD42" s="238"/>
      <c r="AFE42" s="238"/>
      <c r="AFF42" s="238"/>
      <c r="AFG42" s="238"/>
      <c r="AFH42" s="238"/>
      <c r="AFI42" s="238"/>
      <c r="AFJ42" s="238"/>
      <c r="AFK42" s="238"/>
      <c r="AFL42" s="238"/>
      <c r="AFM42" s="238"/>
      <c r="AFN42" s="238"/>
      <c r="AFO42" s="238"/>
      <c r="AFP42" s="238"/>
      <c r="AFQ42" s="238"/>
      <c r="AFR42" s="238"/>
      <c r="AFS42" s="238"/>
      <c r="AFT42" s="238"/>
      <c r="AFU42" s="238"/>
      <c r="AFV42" s="238"/>
      <c r="AFW42" s="238"/>
      <c r="AFX42" s="238"/>
      <c r="AFY42" s="238"/>
      <c r="AFZ42" s="238"/>
      <c r="AGA42" s="238"/>
      <c r="AGB42" s="238"/>
      <c r="AGC42" s="238"/>
      <c r="AGD42" s="238"/>
      <c r="AGE42" s="238"/>
      <c r="AGF42" s="238"/>
      <c r="AGG42" s="238"/>
      <c r="AGH42" s="238"/>
      <c r="AGI42" s="238"/>
      <c r="AGJ42" s="238"/>
      <c r="AGK42" s="238"/>
      <c r="AGL42" s="238"/>
      <c r="AGM42" s="238"/>
      <c r="AGN42" s="238"/>
      <c r="AGO42" s="238"/>
      <c r="AGP42" s="238"/>
      <c r="AGQ42" s="238"/>
      <c r="AGR42" s="238"/>
      <c r="AGS42" s="238"/>
      <c r="AGT42" s="238"/>
      <c r="AGU42" s="238"/>
      <c r="AGV42" s="238"/>
      <c r="AGW42" s="238"/>
      <c r="AGX42" s="238"/>
      <c r="AGY42" s="238"/>
      <c r="AGZ42" s="238"/>
      <c r="AHA42" s="238"/>
      <c r="AHB42" s="238"/>
      <c r="AHC42" s="238"/>
      <c r="AHD42" s="238"/>
      <c r="AHE42" s="238"/>
      <c r="AHF42" s="238"/>
      <c r="AHG42" s="238"/>
      <c r="AHH42" s="238"/>
      <c r="AHI42" s="238"/>
      <c r="AHJ42" s="238"/>
      <c r="AHK42" s="238"/>
      <c r="AHL42" s="238"/>
      <c r="AHM42" s="238"/>
      <c r="AHN42" s="238"/>
      <c r="AHO42" s="238"/>
      <c r="AHP42" s="238"/>
      <c r="AHQ42" s="238"/>
      <c r="AHR42" s="238"/>
      <c r="AHS42" s="238"/>
      <c r="AHT42" s="238"/>
      <c r="AHU42" s="238"/>
      <c r="AHV42" s="238"/>
      <c r="AHW42" s="238"/>
      <c r="AHX42" s="238"/>
      <c r="AHY42" s="238"/>
      <c r="AHZ42" s="238"/>
      <c r="AIA42" s="238"/>
      <c r="AIB42" s="238"/>
      <c r="AIC42" s="238"/>
      <c r="AID42" s="238"/>
      <c r="AIE42" s="238"/>
      <c r="AIF42" s="238"/>
      <c r="AIG42" s="238"/>
      <c r="AIH42" s="238"/>
      <c r="AII42" s="238"/>
      <c r="AIJ42" s="238"/>
      <c r="AIK42" s="238"/>
      <c r="AIL42" s="238"/>
      <c r="AIM42" s="238"/>
      <c r="AIN42" s="238"/>
      <c r="AIO42" s="238"/>
      <c r="AIP42" s="238"/>
      <c r="AIQ42" s="238"/>
      <c r="AIR42" s="238"/>
      <c r="AIS42" s="238"/>
      <c r="AIT42" s="238"/>
      <c r="AIU42" s="238"/>
      <c r="AIV42" s="238"/>
      <c r="AIW42" s="238"/>
      <c r="AIX42" s="238"/>
      <c r="AIY42" s="238"/>
      <c r="AIZ42" s="238"/>
      <c r="AJA42" s="238"/>
      <c r="AJB42" s="238"/>
      <c r="AJC42" s="238"/>
      <c r="AJD42" s="238"/>
      <c r="AJE42" s="238"/>
      <c r="AJF42" s="238"/>
      <c r="AJG42" s="238"/>
      <c r="AJH42" s="238"/>
      <c r="AJI42" s="238"/>
      <c r="AJJ42" s="238"/>
      <c r="AJK42" s="238"/>
      <c r="AJL42" s="238"/>
      <c r="AJM42" s="238"/>
      <c r="AJN42" s="238"/>
      <c r="AJO42" s="238"/>
      <c r="AJP42" s="238"/>
      <c r="AJQ42" s="238"/>
      <c r="AJR42" s="238"/>
      <c r="AJS42" s="238"/>
      <c r="AJT42" s="238"/>
      <c r="AJU42" s="238"/>
      <c r="AJV42" s="238"/>
      <c r="AJW42" s="238"/>
      <c r="AJX42" s="238"/>
      <c r="AJY42" s="238"/>
      <c r="AJZ42" s="238"/>
      <c r="AKA42" s="238"/>
      <c r="AKB42" s="238"/>
      <c r="AKC42" s="238"/>
      <c r="AKD42" s="238"/>
      <c r="AKE42" s="238"/>
      <c r="AKF42" s="238"/>
      <c r="AKG42" s="238"/>
      <c r="AKH42" s="238"/>
      <c r="AKI42" s="238"/>
      <c r="AKJ42" s="238"/>
      <c r="AKK42" s="238"/>
      <c r="AKL42" s="238"/>
      <c r="AKM42" s="238"/>
      <c r="AKN42" s="238"/>
      <c r="AKO42" s="238"/>
      <c r="AKP42" s="238"/>
    </row>
    <row r="43" spans="1:978" x14ac:dyDescent="0.25">
      <c r="A43" s="311"/>
      <c r="B43" s="311"/>
      <c r="C43" s="245"/>
      <c r="D43" s="245"/>
      <c r="E43" s="271"/>
      <c r="F43" s="292" t="s">
        <v>387</v>
      </c>
      <c r="G43" s="292"/>
      <c r="H43" s="292"/>
      <c r="I43" s="292"/>
      <c r="J43" s="292"/>
      <c r="K43" s="292"/>
      <c r="L43" s="292"/>
      <c r="M43" s="292"/>
      <c r="N43" s="16">
        <f t="shared" ref="N43:AL43" si="26">ROUNDUP(AVERAGE(N40:N42),0)</f>
        <v>63</v>
      </c>
      <c r="O43" s="16">
        <f t="shared" si="26"/>
        <v>43</v>
      </c>
      <c r="P43" s="16">
        <f t="shared" si="26"/>
        <v>31</v>
      </c>
      <c r="Q43" s="16">
        <f t="shared" si="26"/>
        <v>31</v>
      </c>
      <c r="R43" s="16">
        <f t="shared" si="26"/>
        <v>51</v>
      </c>
      <c r="S43" s="16">
        <f t="shared" si="26"/>
        <v>150</v>
      </c>
      <c r="T43" s="16">
        <f t="shared" si="26"/>
        <v>380</v>
      </c>
      <c r="U43" s="16">
        <f t="shared" si="26"/>
        <v>614</v>
      </c>
      <c r="V43" s="16">
        <f t="shared" si="26"/>
        <v>452</v>
      </c>
      <c r="W43" s="16">
        <f t="shared" si="26"/>
        <v>304</v>
      </c>
      <c r="X43" s="16">
        <f t="shared" si="26"/>
        <v>304</v>
      </c>
      <c r="Y43" s="16">
        <f t="shared" si="26"/>
        <v>348</v>
      </c>
      <c r="Z43" s="16">
        <f t="shared" si="26"/>
        <v>366</v>
      </c>
      <c r="AA43" s="16">
        <f t="shared" si="26"/>
        <v>370</v>
      </c>
      <c r="AB43" s="16">
        <f t="shared" si="26"/>
        <v>428</v>
      </c>
      <c r="AC43" s="16">
        <f t="shared" si="26"/>
        <v>537</v>
      </c>
      <c r="AD43" s="16">
        <f t="shared" si="26"/>
        <v>535</v>
      </c>
      <c r="AE43" s="16">
        <f t="shared" si="26"/>
        <v>494</v>
      </c>
      <c r="AF43" s="16">
        <f t="shared" si="26"/>
        <v>354</v>
      </c>
      <c r="AG43" s="16">
        <f t="shared" si="26"/>
        <v>273</v>
      </c>
      <c r="AH43" s="16">
        <f t="shared" si="26"/>
        <v>245</v>
      </c>
      <c r="AI43" s="16">
        <f t="shared" si="26"/>
        <v>200</v>
      </c>
      <c r="AJ43" s="16">
        <f t="shared" si="26"/>
        <v>147</v>
      </c>
      <c r="AK43" s="16">
        <f t="shared" si="26"/>
        <v>124</v>
      </c>
      <c r="AL43" s="16">
        <f t="shared" si="26"/>
        <v>6492</v>
      </c>
      <c r="AM43" s="129">
        <f>MIN(AM40:AM42)</f>
        <v>800</v>
      </c>
      <c r="AN43" s="266"/>
      <c r="AO43" s="266"/>
      <c r="AP43" s="266"/>
      <c r="AQ43" s="266"/>
      <c r="AR43" s="266"/>
      <c r="AS43" s="266"/>
      <c r="AT43" s="266"/>
      <c r="AU43" s="266"/>
      <c r="AV43" s="266"/>
      <c r="AW43" s="266"/>
      <c r="AX43" s="266"/>
      <c r="AY43" s="266"/>
      <c r="AZ43" s="266"/>
      <c r="BA43" s="266"/>
      <c r="BB43" s="266"/>
      <c r="BC43" s="266"/>
      <c r="BD43" s="266"/>
      <c r="BE43" s="266"/>
      <c r="BF43" s="266"/>
      <c r="BG43" s="266"/>
      <c r="BH43" s="266"/>
      <c r="BI43" s="266"/>
      <c r="BJ43" s="266"/>
      <c r="BK43" s="266"/>
      <c r="BL43" s="245"/>
      <c r="BM43" s="245"/>
      <c r="BN43" s="245"/>
      <c r="BO43" s="245"/>
      <c r="BP43" s="245"/>
      <c r="BQ43" s="245"/>
      <c r="BR43" s="245"/>
      <c r="BS43" s="245"/>
      <c r="BT43" s="245"/>
      <c r="BU43" s="245"/>
      <c r="BV43" s="245"/>
      <c r="BW43" s="245"/>
      <c r="BX43" s="245"/>
      <c r="BY43" s="245"/>
      <c r="BZ43" s="245"/>
      <c r="CA43" s="245"/>
      <c r="CB43" s="245"/>
      <c r="CC43" s="245"/>
      <c r="CD43" s="245"/>
      <c r="CE43" s="245"/>
      <c r="CF43" s="245"/>
      <c r="CG43" s="245"/>
      <c r="CH43" s="245"/>
      <c r="CI43" s="245"/>
      <c r="CJ43" s="245"/>
      <c r="CK43" s="245"/>
      <c r="CL43" s="245"/>
      <c r="CM43" s="245"/>
      <c r="CN43" s="245"/>
      <c r="CO43" s="245"/>
      <c r="CP43" s="245"/>
      <c r="CQ43" s="245"/>
      <c r="CR43" s="245"/>
      <c r="CS43" s="245"/>
      <c r="CT43" s="245"/>
      <c r="CU43" s="245"/>
      <c r="CV43" s="245"/>
      <c r="CW43" s="245"/>
      <c r="CX43" s="245"/>
      <c r="CY43" s="245"/>
      <c r="CZ43" s="245"/>
      <c r="DA43" s="245"/>
      <c r="DB43" s="245"/>
      <c r="DC43" s="245"/>
      <c r="DD43" s="245"/>
      <c r="DE43" s="245"/>
      <c r="DF43" s="245"/>
      <c r="DG43" s="245"/>
      <c r="DH43" s="245"/>
      <c r="DI43" s="245"/>
      <c r="DJ43" s="245"/>
      <c r="DK43" s="245"/>
      <c r="DL43" s="245"/>
      <c r="DM43" s="245"/>
      <c r="DN43" s="245"/>
      <c r="DO43" s="245"/>
      <c r="DP43" s="245"/>
      <c r="DQ43" s="245"/>
      <c r="DR43" s="245"/>
      <c r="DS43" s="245"/>
      <c r="DT43" s="245"/>
      <c r="DU43" s="245"/>
      <c r="DV43" s="245"/>
      <c r="DW43" s="245"/>
      <c r="DX43" s="245"/>
      <c r="DY43" s="245"/>
      <c r="DZ43" s="245"/>
      <c r="EA43" s="245"/>
      <c r="EB43" s="245"/>
      <c r="EC43" s="245"/>
      <c r="ED43" s="245"/>
      <c r="EE43" s="253"/>
      <c r="EF43" s="238"/>
      <c r="EG43" s="238"/>
      <c r="EH43" s="238"/>
      <c r="EI43" s="238"/>
      <c r="EJ43" s="238"/>
      <c r="EK43" s="238"/>
      <c r="EL43" s="238"/>
      <c r="EM43" s="238"/>
      <c r="EN43" s="238"/>
      <c r="EO43" s="238"/>
      <c r="EP43" s="238"/>
      <c r="EQ43" s="238"/>
      <c r="ER43" s="238"/>
      <c r="ES43" s="238"/>
      <c r="ET43" s="238"/>
      <c r="EU43" s="238"/>
      <c r="EV43" s="238"/>
      <c r="EW43" s="238"/>
      <c r="EX43" s="238"/>
      <c r="EY43" s="238"/>
      <c r="EZ43" s="238"/>
      <c r="FA43" s="238"/>
      <c r="FB43" s="238"/>
      <c r="FC43" s="238"/>
      <c r="FD43" s="238"/>
      <c r="FE43" s="238"/>
      <c r="FF43" s="238"/>
      <c r="FG43" s="238"/>
      <c r="FH43" s="238"/>
      <c r="FI43" s="238"/>
      <c r="FJ43" s="238"/>
      <c r="FK43" s="238"/>
      <c r="FL43" s="238"/>
      <c r="FM43" s="238"/>
      <c r="FN43" s="238"/>
      <c r="FO43" s="238"/>
      <c r="FP43" s="238"/>
      <c r="FQ43" s="238"/>
      <c r="FR43" s="238"/>
      <c r="FS43" s="238"/>
      <c r="FT43" s="238"/>
      <c r="FU43" s="238"/>
      <c r="FV43" s="238"/>
      <c r="FW43" s="238"/>
      <c r="FX43" s="238"/>
      <c r="FY43" s="238"/>
      <c r="FZ43" s="238"/>
      <c r="GA43" s="238"/>
      <c r="GB43" s="238"/>
      <c r="GC43" s="238"/>
      <c r="GD43" s="238"/>
      <c r="GE43" s="238"/>
      <c r="GF43" s="238"/>
      <c r="GG43" s="238"/>
      <c r="GH43" s="238"/>
      <c r="GI43" s="238"/>
      <c r="GJ43" s="238"/>
      <c r="GK43" s="238"/>
      <c r="GL43" s="238"/>
      <c r="GM43" s="238"/>
      <c r="GN43" s="238"/>
      <c r="GO43" s="238"/>
      <c r="GP43" s="238"/>
      <c r="GQ43" s="238"/>
      <c r="GR43" s="238"/>
      <c r="GS43" s="238"/>
      <c r="GT43" s="238"/>
      <c r="GU43" s="238"/>
      <c r="GV43" s="238"/>
      <c r="GW43" s="238"/>
      <c r="GX43" s="238"/>
      <c r="GY43" s="238"/>
      <c r="GZ43" s="238"/>
      <c r="HA43" s="238"/>
      <c r="HB43" s="238"/>
      <c r="HC43" s="238"/>
      <c r="HD43" s="238"/>
      <c r="HE43" s="238"/>
      <c r="HF43" s="238"/>
      <c r="HG43" s="238"/>
      <c r="HH43" s="238"/>
      <c r="HI43" s="238"/>
      <c r="HJ43" s="238"/>
      <c r="HK43" s="238"/>
      <c r="HL43" s="238"/>
      <c r="HM43" s="238"/>
      <c r="HN43" s="238"/>
      <c r="HO43" s="238"/>
      <c r="HP43" s="238"/>
      <c r="HQ43" s="238"/>
      <c r="HR43" s="238"/>
      <c r="HS43" s="238"/>
      <c r="HT43" s="238"/>
      <c r="HU43" s="238"/>
      <c r="HV43" s="238"/>
      <c r="HW43" s="238"/>
      <c r="HX43" s="238"/>
      <c r="HY43" s="238"/>
      <c r="HZ43" s="238"/>
      <c r="IA43" s="238"/>
      <c r="IB43" s="238"/>
      <c r="IC43" s="238"/>
      <c r="ID43" s="238"/>
      <c r="IE43" s="238"/>
      <c r="IF43" s="238"/>
      <c r="IG43" s="238"/>
      <c r="IH43" s="238"/>
      <c r="II43" s="238"/>
      <c r="IJ43" s="238"/>
      <c r="IK43" s="238"/>
      <c r="IL43" s="238"/>
      <c r="IM43" s="238"/>
      <c r="IN43" s="238"/>
      <c r="IO43" s="238"/>
      <c r="IP43" s="238"/>
      <c r="IQ43" s="238"/>
      <c r="IR43" s="238"/>
      <c r="IS43" s="238"/>
      <c r="IT43" s="238"/>
      <c r="IU43" s="238"/>
      <c r="IV43" s="238"/>
      <c r="IW43" s="238"/>
      <c r="IX43" s="238"/>
      <c r="IY43" s="238"/>
      <c r="IZ43" s="238"/>
      <c r="JA43" s="238"/>
      <c r="JB43" s="238"/>
      <c r="JC43" s="238"/>
      <c r="JD43" s="238"/>
      <c r="JE43" s="238"/>
      <c r="JF43" s="238"/>
      <c r="JG43" s="238"/>
      <c r="JH43" s="238"/>
      <c r="JI43" s="238"/>
      <c r="JJ43" s="238"/>
      <c r="JK43" s="238"/>
      <c r="JL43" s="238"/>
      <c r="JM43" s="238"/>
      <c r="JN43" s="238"/>
      <c r="JO43" s="238"/>
      <c r="JP43" s="238"/>
      <c r="JQ43" s="238"/>
      <c r="JR43" s="238"/>
      <c r="JS43" s="238"/>
      <c r="JT43" s="238"/>
      <c r="JU43" s="238"/>
      <c r="JV43" s="238"/>
      <c r="JW43" s="238"/>
      <c r="JX43" s="238"/>
      <c r="JY43" s="238"/>
      <c r="JZ43" s="238"/>
      <c r="KA43" s="238"/>
      <c r="KB43" s="238"/>
      <c r="KC43" s="238"/>
      <c r="KD43" s="238"/>
      <c r="KE43" s="238"/>
      <c r="KF43" s="238"/>
      <c r="KG43" s="238"/>
      <c r="KH43" s="238"/>
      <c r="KI43" s="238"/>
      <c r="KJ43" s="238"/>
      <c r="KK43" s="238"/>
      <c r="KL43" s="238"/>
      <c r="KM43" s="238"/>
      <c r="KN43" s="238"/>
      <c r="KO43" s="238"/>
      <c r="KP43" s="238"/>
      <c r="KQ43" s="238"/>
      <c r="KR43" s="238"/>
      <c r="KS43" s="238"/>
      <c r="KT43" s="238"/>
      <c r="KU43" s="238"/>
      <c r="KV43" s="238"/>
      <c r="KW43" s="238"/>
      <c r="KX43" s="238"/>
      <c r="KY43" s="238"/>
      <c r="KZ43" s="238"/>
      <c r="LA43" s="238"/>
      <c r="LB43" s="238"/>
      <c r="LC43" s="238"/>
      <c r="LD43" s="238"/>
      <c r="LE43" s="238"/>
      <c r="LF43" s="238"/>
      <c r="LG43" s="238"/>
      <c r="LH43" s="238"/>
      <c r="LI43" s="238"/>
      <c r="LJ43" s="238"/>
      <c r="LK43" s="238"/>
      <c r="LL43" s="238"/>
      <c r="LM43" s="238"/>
      <c r="LN43" s="238"/>
      <c r="LO43" s="238"/>
      <c r="LP43" s="238"/>
      <c r="LQ43" s="238"/>
      <c r="LR43" s="238"/>
      <c r="LS43" s="238"/>
      <c r="LT43" s="238"/>
      <c r="LU43" s="238"/>
      <c r="LV43" s="238"/>
      <c r="LW43" s="238"/>
      <c r="LX43" s="238"/>
      <c r="LY43" s="238"/>
      <c r="LZ43" s="238"/>
      <c r="MA43" s="238"/>
      <c r="MB43" s="238"/>
      <c r="MC43" s="238"/>
      <c r="MD43" s="238"/>
      <c r="ME43" s="238"/>
      <c r="MF43" s="238"/>
      <c r="MG43" s="238"/>
      <c r="MH43" s="238"/>
      <c r="MI43" s="238"/>
      <c r="MJ43" s="238"/>
      <c r="MK43" s="238"/>
      <c r="ML43" s="238"/>
      <c r="MM43" s="238"/>
      <c r="MN43" s="238"/>
      <c r="MO43" s="238"/>
      <c r="MP43" s="238"/>
      <c r="MQ43" s="238"/>
      <c r="MR43" s="238"/>
      <c r="MS43" s="238"/>
      <c r="MT43" s="238"/>
      <c r="MU43" s="238"/>
      <c r="MV43" s="238"/>
      <c r="MW43" s="238"/>
      <c r="MX43" s="238"/>
      <c r="MY43" s="238"/>
      <c r="MZ43" s="238"/>
      <c r="NA43" s="238"/>
      <c r="NB43" s="238"/>
      <c r="NC43" s="238"/>
      <c r="ND43" s="238"/>
      <c r="NE43" s="238"/>
      <c r="NF43" s="238"/>
      <c r="NG43" s="238"/>
      <c r="NH43" s="238"/>
      <c r="NI43" s="238"/>
      <c r="NJ43" s="238"/>
      <c r="NK43" s="238"/>
      <c r="NL43" s="238"/>
      <c r="NM43" s="238"/>
      <c r="NN43" s="238"/>
      <c r="NO43" s="238"/>
      <c r="NP43" s="238"/>
      <c r="NQ43" s="238"/>
      <c r="NR43" s="238"/>
      <c r="NS43" s="238"/>
      <c r="NT43" s="238"/>
      <c r="NU43" s="238"/>
      <c r="NV43" s="238"/>
      <c r="NW43" s="238"/>
      <c r="NX43" s="238"/>
      <c r="NY43" s="238"/>
      <c r="NZ43" s="238"/>
      <c r="OA43" s="238"/>
      <c r="OB43" s="238"/>
      <c r="OC43" s="238"/>
      <c r="OD43" s="238"/>
      <c r="OE43" s="238"/>
      <c r="OF43" s="238"/>
      <c r="OG43" s="238"/>
      <c r="OH43" s="238"/>
      <c r="OI43" s="238"/>
      <c r="OJ43" s="238"/>
      <c r="OK43" s="238"/>
      <c r="OL43" s="238"/>
      <c r="OM43" s="238"/>
      <c r="ON43" s="238"/>
      <c r="OO43" s="238"/>
      <c r="OP43" s="238"/>
      <c r="OQ43" s="238"/>
      <c r="OR43" s="238"/>
      <c r="OS43" s="238"/>
      <c r="OT43" s="238"/>
      <c r="OU43" s="238"/>
      <c r="OV43" s="238"/>
      <c r="OW43" s="238"/>
      <c r="OX43" s="238"/>
      <c r="OY43" s="238"/>
      <c r="OZ43" s="238"/>
      <c r="PA43" s="238"/>
      <c r="PB43" s="238"/>
      <c r="PC43" s="238"/>
      <c r="PD43" s="238"/>
      <c r="PE43" s="238"/>
      <c r="PF43" s="238"/>
      <c r="PG43" s="238"/>
      <c r="PH43" s="238"/>
      <c r="PI43" s="238"/>
      <c r="PJ43" s="238"/>
      <c r="PK43" s="238"/>
      <c r="PL43" s="238"/>
      <c r="PM43" s="238"/>
      <c r="PN43" s="238"/>
      <c r="PO43" s="238"/>
      <c r="PP43" s="238"/>
      <c r="PQ43" s="238"/>
      <c r="PR43" s="238"/>
      <c r="PS43" s="238"/>
      <c r="PT43" s="238"/>
      <c r="PU43" s="238"/>
      <c r="PV43" s="238"/>
      <c r="PW43" s="238"/>
      <c r="PX43" s="238"/>
      <c r="PY43" s="238"/>
      <c r="PZ43" s="238"/>
      <c r="QA43" s="238"/>
      <c r="QB43" s="238"/>
      <c r="QC43" s="238"/>
      <c r="QD43" s="238"/>
      <c r="QE43" s="238"/>
      <c r="QF43" s="238"/>
      <c r="QG43" s="238"/>
      <c r="QH43" s="238"/>
      <c r="QI43" s="238"/>
      <c r="QJ43" s="238"/>
      <c r="QK43" s="238"/>
      <c r="QL43" s="238"/>
      <c r="QM43" s="238"/>
      <c r="QN43" s="238"/>
      <c r="QO43" s="238"/>
      <c r="QP43" s="238"/>
      <c r="QQ43" s="238"/>
      <c r="QR43" s="238"/>
      <c r="QS43" s="238"/>
      <c r="QT43" s="238"/>
      <c r="QU43" s="238"/>
      <c r="QV43" s="238"/>
      <c r="QW43" s="238"/>
      <c r="QX43" s="238"/>
      <c r="QY43" s="238"/>
      <c r="QZ43" s="238"/>
      <c r="RA43" s="238"/>
      <c r="RB43" s="238"/>
      <c r="RC43" s="238"/>
      <c r="RD43" s="238"/>
      <c r="RE43" s="238"/>
      <c r="RF43" s="238"/>
      <c r="RG43" s="238"/>
      <c r="RH43" s="238"/>
      <c r="RI43" s="238"/>
      <c r="RJ43" s="238"/>
      <c r="RK43" s="238"/>
      <c r="RL43" s="238"/>
      <c r="RM43" s="238"/>
      <c r="RN43" s="238"/>
      <c r="RO43" s="238"/>
      <c r="RP43" s="238"/>
      <c r="RQ43" s="238"/>
      <c r="RR43" s="238"/>
      <c r="RS43" s="238"/>
      <c r="RT43" s="238"/>
      <c r="RU43" s="238"/>
      <c r="RV43" s="238"/>
      <c r="RW43" s="238"/>
      <c r="RX43" s="238"/>
      <c r="RY43" s="238"/>
      <c r="RZ43" s="238"/>
      <c r="SA43" s="238"/>
      <c r="SB43" s="238"/>
      <c r="SC43" s="238"/>
      <c r="SD43" s="238"/>
      <c r="SE43" s="238"/>
      <c r="SF43" s="238"/>
      <c r="SG43" s="238"/>
      <c r="SH43" s="238"/>
      <c r="SI43" s="238"/>
      <c r="SJ43" s="238"/>
      <c r="SK43" s="238"/>
      <c r="SL43" s="238"/>
      <c r="SM43" s="238"/>
      <c r="SN43" s="238"/>
      <c r="SO43" s="238"/>
      <c r="SP43" s="238"/>
      <c r="SQ43" s="238"/>
      <c r="SR43" s="238"/>
      <c r="SS43" s="238"/>
      <c r="ST43" s="238"/>
      <c r="SU43" s="238"/>
      <c r="SV43" s="238"/>
      <c r="SW43" s="238"/>
      <c r="SX43" s="238"/>
      <c r="SY43" s="238"/>
      <c r="SZ43" s="238"/>
      <c r="TA43" s="238"/>
      <c r="TB43" s="238"/>
      <c r="TC43" s="238"/>
      <c r="TD43" s="238"/>
      <c r="TE43" s="238"/>
      <c r="TF43" s="238"/>
      <c r="TG43" s="238"/>
      <c r="TH43" s="238"/>
      <c r="TI43" s="238"/>
      <c r="TJ43" s="238"/>
      <c r="TK43" s="238"/>
      <c r="TL43" s="238"/>
      <c r="TM43" s="238"/>
      <c r="TN43" s="238"/>
      <c r="TO43" s="238"/>
      <c r="TP43" s="238"/>
      <c r="TQ43" s="238"/>
      <c r="TR43" s="238"/>
      <c r="TS43" s="238"/>
      <c r="TT43" s="238"/>
      <c r="TU43" s="238"/>
      <c r="TV43" s="238"/>
      <c r="TW43" s="238"/>
      <c r="TX43" s="238"/>
      <c r="TY43" s="238"/>
      <c r="TZ43" s="238"/>
      <c r="UA43" s="238"/>
      <c r="UB43" s="238"/>
      <c r="UC43" s="238"/>
      <c r="UD43" s="238"/>
      <c r="UE43" s="238"/>
      <c r="UF43" s="238"/>
      <c r="UG43" s="238"/>
      <c r="UH43" s="238"/>
      <c r="UI43" s="238"/>
      <c r="UJ43" s="238"/>
      <c r="UK43" s="238"/>
      <c r="UL43" s="238"/>
      <c r="UM43" s="238"/>
      <c r="UN43" s="238"/>
      <c r="UO43" s="238"/>
      <c r="UP43" s="238"/>
      <c r="UQ43" s="238"/>
      <c r="UR43" s="238"/>
      <c r="US43" s="238"/>
      <c r="UT43" s="238"/>
      <c r="UU43" s="238"/>
      <c r="UV43" s="238"/>
      <c r="UW43" s="238"/>
      <c r="UX43" s="238"/>
      <c r="UY43" s="238"/>
      <c r="UZ43" s="238"/>
      <c r="VA43" s="238"/>
      <c r="VB43" s="238"/>
      <c r="VC43" s="238"/>
      <c r="VD43" s="238"/>
      <c r="VE43" s="238"/>
      <c r="VF43" s="238"/>
      <c r="VG43" s="238"/>
      <c r="VH43" s="238"/>
      <c r="VI43" s="238"/>
      <c r="VJ43" s="238"/>
      <c r="VK43" s="238"/>
      <c r="VL43" s="238"/>
      <c r="VM43" s="238"/>
      <c r="VN43" s="238"/>
      <c r="VO43" s="238"/>
      <c r="VP43" s="238"/>
      <c r="VQ43" s="238"/>
      <c r="VR43" s="238"/>
      <c r="VS43" s="238"/>
      <c r="VT43" s="238"/>
      <c r="VU43" s="238"/>
      <c r="VV43" s="238"/>
      <c r="VW43" s="238"/>
      <c r="VX43" s="238"/>
      <c r="VY43" s="238"/>
      <c r="VZ43" s="238"/>
      <c r="WA43" s="238"/>
      <c r="WB43" s="238"/>
      <c r="WC43" s="238"/>
      <c r="WD43" s="238"/>
      <c r="WE43" s="238"/>
      <c r="WF43" s="238"/>
      <c r="WG43" s="238"/>
      <c r="WH43" s="238"/>
      <c r="WI43" s="238"/>
      <c r="WJ43" s="238"/>
      <c r="WK43" s="238"/>
      <c r="WL43" s="238"/>
      <c r="WM43" s="238"/>
      <c r="WN43" s="238"/>
      <c r="WO43" s="238"/>
      <c r="WP43" s="238"/>
      <c r="WQ43" s="238"/>
      <c r="WR43" s="238"/>
      <c r="WS43" s="238"/>
      <c r="WT43" s="238"/>
      <c r="WU43" s="238"/>
      <c r="WV43" s="238"/>
      <c r="WW43" s="238"/>
      <c r="WX43" s="238"/>
      <c r="WY43" s="238"/>
      <c r="WZ43" s="238"/>
      <c r="XA43" s="238"/>
      <c r="XB43" s="238"/>
      <c r="XC43" s="238"/>
      <c r="XD43" s="238"/>
      <c r="XE43" s="238"/>
      <c r="XF43" s="238"/>
      <c r="XG43" s="238"/>
      <c r="XH43" s="238"/>
      <c r="XI43" s="238"/>
      <c r="XJ43" s="238"/>
      <c r="XK43" s="238"/>
      <c r="XL43" s="238"/>
      <c r="XM43" s="238"/>
      <c r="XN43" s="238"/>
      <c r="XO43" s="238"/>
      <c r="XP43" s="238"/>
      <c r="XQ43" s="238"/>
      <c r="XR43" s="238"/>
      <c r="XS43" s="238"/>
      <c r="XT43" s="238"/>
      <c r="XU43" s="238"/>
      <c r="XV43" s="238"/>
      <c r="XW43" s="238"/>
      <c r="XX43" s="238"/>
      <c r="XY43" s="238"/>
      <c r="XZ43" s="238"/>
      <c r="YA43" s="238"/>
      <c r="YB43" s="238"/>
      <c r="YC43" s="238"/>
      <c r="YD43" s="238"/>
      <c r="YE43" s="238"/>
      <c r="YF43" s="238"/>
      <c r="YG43" s="238"/>
      <c r="YH43" s="238"/>
      <c r="YI43" s="238"/>
      <c r="YJ43" s="238"/>
      <c r="YK43" s="238"/>
      <c r="YL43" s="238"/>
      <c r="YM43" s="238"/>
      <c r="YN43" s="238"/>
      <c r="YO43" s="238"/>
      <c r="YP43" s="238"/>
      <c r="YQ43" s="238"/>
      <c r="YR43" s="238"/>
      <c r="YS43" s="238"/>
      <c r="YT43" s="238"/>
      <c r="YU43" s="238"/>
      <c r="YV43" s="238"/>
      <c r="YW43" s="238"/>
      <c r="YX43" s="238"/>
      <c r="YY43" s="238"/>
      <c r="YZ43" s="238"/>
      <c r="ZA43" s="238"/>
      <c r="ZB43" s="238"/>
      <c r="ZC43" s="238"/>
      <c r="ZD43" s="238"/>
      <c r="ZE43" s="238"/>
      <c r="ZF43" s="238"/>
      <c r="ZG43" s="238"/>
      <c r="ZH43" s="238"/>
      <c r="ZI43" s="238"/>
      <c r="ZJ43" s="238"/>
      <c r="ZK43" s="238"/>
      <c r="ZL43" s="238"/>
      <c r="ZM43" s="238"/>
      <c r="ZN43" s="238"/>
      <c r="ZO43" s="238"/>
      <c r="ZP43" s="238"/>
      <c r="ZQ43" s="238"/>
      <c r="ZR43" s="238"/>
      <c r="ZS43" s="238"/>
      <c r="ZT43" s="238"/>
      <c r="ZU43" s="238"/>
      <c r="ZV43" s="238"/>
      <c r="ZW43" s="238"/>
      <c r="ZX43" s="238"/>
      <c r="ZY43" s="238"/>
      <c r="ZZ43" s="238"/>
      <c r="AAA43" s="238"/>
      <c r="AAB43" s="238"/>
      <c r="AAC43" s="238"/>
      <c r="AAD43" s="238"/>
      <c r="AAE43" s="238"/>
      <c r="AAF43" s="238"/>
      <c r="AAG43" s="238"/>
      <c r="AAH43" s="238"/>
      <c r="AAI43" s="238"/>
      <c r="AAJ43" s="238"/>
      <c r="AAK43" s="238"/>
      <c r="AAL43" s="238"/>
      <c r="AAM43" s="238"/>
      <c r="AAN43" s="238"/>
      <c r="AAO43" s="238"/>
      <c r="AAP43" s="238"/>
      <c r="AAQ43" s="238"/>
      <c r="AAR43" s="238"/>
      <c r="AAS43" s="238"/>
      <c r="AAT43" s="238"/>
      <c r="AAU43" s="238"/>
      <c r="AAV43" s="238"/>
      <c r="AAW43" s="238"/>
      <c r="AAX43" s="238"/>
      <c r="AAY43" s="238"/>
      <c r="AAZ43" s="238"/>
      <c r="ABA43" s="238"/>
      <c r="ABB43" s="238"/>
      <c r="ABC43" s="238"/>
      <c r="ABD43" s="238"/>
      <c r="ABE43" s="238"/>
      <c r="ABF43" s="238"/>
      <c r="ABG43" s="238"/>
      <c r="ABH43" s="238"/>
      <c r="ABI43" s="238"/>
      <c r="ABJ43" s="238"/>
      <c r="ABK43" s="238"/>
      <c r="ABL43" s="238"/>
      <c r="ABM43" s="238"/>
      <c r="ABN43" s="238"/>
      <c r="ABO43" s="238"/>
      <c r="ABP43" s="238"/>
      <c r="ABQ43" s="238"/>
      <c r="ABR43" s="238"/>
      <c r="ABS43" s="238"/>
      <c r="ABT43" s="238"/>
      <c r="ABU43" s="238"/>
      <c r="ABV43" s="238"/>
      <c r="ABW43" s="238"/>
      <c r="ABX43" s="238"/>
      <c r="ABY43" s="238"/>
      <c r="ABZ43" s="238"/>
      <c r="ACA43" s="238"/>
      <c r="ACB43" s="238"/>
      <c r="ACC43" s="238"/>
      <c r="ACD43" s="238"/>
      <c r="ACE43" s="238"/>
      <c r="ACF43" s="238"/>
      <c r="ACG43" s="238"/>
      <c r="ACH43" s="238"/>
      <c r="ACI43" s="238"/>
      <c r="ACJ43" s="238"/>
      <c r="ACK43" s="238"/>
      <c r="ACL43" s="238"/>
      <c r="ACM43" s="238"/>
      <c r="ACN43" s="238"/>
      <c r="ACO43" s="238"/>
      <c r="ACP43" s="238"/>
      <c r="ACQ43" s="238"/>
      <c r="ACR43" s="238"/>
      <c r="ACS43" s="238"/>
      <c r="ACT43" s="238"/>
      <c r="ACU43" s="238"/>
      <c r="ACV43" s="238"/>
      <c r="ACW43" s="238"/>
      <c r="ACX43" s="238"/>
      <c r="ACY43" s="238"/>
      <c r="ACZ43" s="238"/>
      <c r="ADA43" s="238"/>
      <c r="ADB43" s="238"/>
      <c r="ADC43" s="238"/>
      <c r="ADD43" s="238"/>
      <c r="ADE43" s="238"/>
      <c r="ADF43" s="238"/>
      <c r="ADG43" s="238"/>
      <c r="ADH43" s="238"/>
      <c r="ADI43" s="238"/>
      <c r="ADJ43" s="238"/>
      <c r="ADK43" s="238"/>
      <c r="ADL43" s="238"/>
      <c r="ADM43" s="238"/>
      <c r="ADN43" s="238"/>
      <c r="ADO43" s="238"/>
      <c r="ADP43" s="238"/>
      <c r="ADQ43" s="238"/>
      <c r="ADR43" s="238"/>
      <c r="ADS43" s="238"/>
      <c r="ADT43" s="238"/>
      <c r="ADU43" s="238"/>
      <c r="ADV43" s="238"/>
      <c r="ADW43" s="238"/>
      <c r="ADX43" s="238"/>
      <c r="ADY43" s="238"/>
      <c r="ADZ43" s="238"/>
      <c r="AEA43" s="238"/>
      <c r="AEB43" s="238"/>
      <c r="AEC43" s="238"/>
      <c r="AED43" s="238"/>
      <c r="AEE43" s="238"/>
      <c r="AEF43" s="238"/>
      <c r="AEG43" s="238"/>
      <c r="AEH43" s="238"/>
      <c r="AEI43" s="238"/>
      <c r="AEJ43" s="238"/>
      <c r="AEK43" s="238"/>
      <c r="AEL43" s="238"/>
      <c r="AEM43" s="238"/>
      <c r="AEN43" s="238"/>
      <c r="AEO43" s="238"/>
      <c r="AEP43" s="238"/>
      <c r="AEQ43" s="238"/>
      <c r="AER43" s="238"/>
      <c r="AES43" s="238"/>
      <c r="AET43" s="238"/>
      <c r="AEU43" s="238"/>
      <c r="AEV43" s="238"/>
      <c r="AEW43" s="238"/>
      <c r="AEX43" s="238"/>
      <c r="AEY43" s="238"/>
      <c r="AEZ43" s="238"/>
      <c r="AFA43" s="238"/>
      <c r="AFB43" s="238"/>
      <c r="AFC43" s="238"/>
      <c r="AFD43" s="238"/>
      <c r="AFE43" s="238"/>
      <c r="AFF43" s="238"/>
      <c r="AFG43" s="238"/>
      <c r="AFH43" s="238"/>
      <c r="AFI43" s="238"/>
      <c r="AFJ43" s="238"/>
      <c r="AFK43" s="238"/>
      <c r="AFL43" s="238"/>
      <c r="AFM43" s="238"/>
      <c r="AFN43" s="238"/>
      <c r="AFO43" s="238"/>
      <c r="AFP43" s="238"/>
      <c r="AFQ43" s="238"/>
      <c r="AFR43" s="238"/>
      <c r="AFS43" s="238"/>
      <c r="AFT43" s="238"/>
      <c r="AFU43" s="238"/>
      <c r="AFV43" s="238"/>
      <c r="AFW43" s="238"/>
      <c r="AFX43" s="238"/>
      <c r="AFY43" s="238"/>
      <c r="AFZ43" s="238"/>
      <c r="AGA43" s="238"/>
      <c r="AGB43" s="238"/>
      <c r="AGC43" s="238"/>
      <c r="AGD43" s="238"/>
      <c r="AGE43" s="238"/>
      <c r="AGF43" s="238"/>
      <c r="AGG43" s="238"/>
      <c r="AGH43" s="238"/>
      <c r="AGI43" s="238"/>
      <c r="AGJ43" s="238"/>
      <c r="AGK43" s="238"/>
      <c r="AGL43" s="238"/>
      <c r="AGM43" s="238"/>
      <c r="AGN43" s="238"/>
      <c r="AGO43" s="238"/>
      <c r="AGP43" s="238"/>
      <c r="AGQ43" s="238"/>
      <c r="AGR43" s="238"/>
      <c r="AGS43" s="238"/>
      <c r="AGT43" s="238"/>
      <c r="AGU43" s="238"/>
      <c r="AGV43" s="238"/>
      <c r="AGW43" s="238"/>
      <c r="AGX43" s="238"/>
      <c r="AGY43" s="238"/>
      <c r="AGZ43" s="238"/>
      <c r="AHA43" s="238"/>
      <c r="AHB43" s="238"/>
      <c r="AHC43" s="238"/>
      <c r="AHD43" s="238"/>
      <c r="AHE43" s="238"/>
      <c r="AHF43" s="238"/>
      <c r="AHG43" s="238"/>
      <c r="AHH43" s="238"/>
      <c r="AHI43" s="238"/>
      <c r="AHJ43" s="238"/>
      <c r="AHK43" s="238"/>
      <c r="AHL43" s="238"/>
      <c r="AHM43" s="238"/>
      <c r="AHN43" s="238"/>
      <c r="AHO43" s="238"/>
      <c r="AHP43" s="238"/>
      <c r="AHQ43" s="238"/>
      <c r="AHR43" s="238"/>
      <c r="AHS43" s="238"/>
      <c r="AHT43" s="238"/>
      <c r="AHU43" s="238"/>
      <c r="AHV43" s="238"/>
      <c r="AHW43" s="238"/>
      <c r="AHX43" s="238"/>
      <c r="AHY43" s="238"/>
      <c r="AHZ43" s="238"/>
      <c r="AIA43" s="238"/>
      <c r="AIB43" s="238"/>
      <c r="AIC43" s="238"/>
      <c r="AID43" s="238"/>
      <c r="AIE43" s="238"/>
      <c r="AIF43" s="238"/>
      <c r="AIG43" s="238"/>
      <c r="AIH43" s="238"/>
      <c r="AII43" s="238"/>
      <c r="AIJ43" s="238"/>
      <c r="AIK43" s="238"/>
      <c r="AIL43" s="238"/>
      <c r="AIM43" s="238"/>
      <c r="AIN43" s="238"/>
      <c r="AIO43" s="238"/>
      <c r="AIP43" s="238"/>
      <c r="AIQ43" s="238"/>
      <c r="AIR43" s="238"/>
      <c r="AIS43" s="238"/>
      <c r="AIT43" s="238"/>
      <c r="AIU43" s="238"/>
      <c r="AIV43" s="238"/>
      <c r="AIW43" s="238"/>
      <c r="AIX43" s="238"/>
      <c r="AIY43" s="238"/>
      <c r="AIZ43" s="238"/>
      <c r="AJA43" s="238"/>
      <c r="AJB43" s="238"/>
      <c r="AJC43" s="238"/>
      <c r="AJD43" s="238"/>
      <c r="AJE43" s="238"/>
      <c r="AJF43" s="238"/>
      <c r="AJG43" s="238"/>
      <c r="AJH43" s="238"/>
      <c r="AJI43" s="238"/>
      <c r="AJJ43" s="238"/>
      <c r="AJK43" s="238"/>
      <c r="AJL43" s="238"/>
      <c r="AJM43" s="238"/>
      <c r="AJN43" s="238"/>
      <c r="AJO43" s="238"/>
      <c r="AJP43" s="238"/>
      <c r="AJQ43" s="238"/>
      <c r="AJR43" s="238"/>
      <c r="AJS43" s="238"/>
      <c r="AJT43" s="238"/>
      <c r="AJU43" s="238"/>
      <c r="AJV43" s="238"/>
      <c r="AJW43" s="238"/>
      <c r="AJX43" s="238"/>
      <c r="AJY43" s="238"/>
      <c r="AJZ43" s="238"/>
      <c r="AKA43" s="238"/>
      <c r="AKB43" s="238"/>
      <c r="AKC43" s="238"/>
      <c r="AKD43" s="238"/>
      <c r="AKE43" s="238"/>
      <c r="AKF43" s="238"/>
      <c r="AKG43" s="238"/>
      <c r="AKH43" s="238"/>
      <c r="AKI43" s="238"/>
      <c r="AKJ43" s="238"/>
      <c r="AKK43" s="238"/>
      <c r="AKL43" s="238"/>
      <c r="AKM43" s="238"/>
      <c r="AKN43" s="238"/>
      <c r="AKO43" s="238"/>
      <c r="AKP43" s="238"/>
    </row>
    <row r="44" spans="1:978" ht="30" x14ac:dyDescent="0.25">
      <c r="A44" s="39">
        <v>18</v>
      </c>
      <c r="B44" s="39">
        <v>19</v>
      </c>
      <c r="C44" s="35" t="s">
        <v>243</v>
      </c>
      <c r="D44" s="9" t="s">
        <v>45</v>
      </c>
      <c r="E44" s="128">
        <v>2.9</v>
      </c>
      <c r="F44" s="9">
        <v>530939</v>
      </c>
      <c r="G44" s="26" t="s">
        <v>61</v>
      </c>
      <c r="H44" s="26" t="s">
        <v>62</v>
      </c>
      <c r="I44" s="9" t="s">
        <v>63</v>
      </c>
      <c r="J44" s="9">
        <v>45</v>
      </c>
      <c r="K44" s="128">
        <f>AVERAGE(J44)</f>
        <v>45</v>
      </c>
      <c r="L44" s="151">
        <f t="shared" ref="L44:L49" si="27">E44/K44</f>
        <v>6.4444444444444443E-2</v>
      </c>
      <c r="M44" s="9">
        <v>1</v>
      </c>
      <c r="N44" s="9">
        <v>5</v>
      </c>
      <c r="O44" s="9">
        <v>4</v>
      </c>
      <c r="P44" s="9">
        <v>3</v>
      </c>
      <c r="Q44" s="9">
        <v>4</v>
      </c>
      <c r="R44" s="9">
        <v>8</v>
      </c>
      <c r="S44" s="9">
        <v>43</v>
      </c>
      <c r="T44" s="9">
        <v>72</v>
      </c>
      <c r="U44" s="9">
        <v>42</v>
      </c>
      <c r="V44" s="9">
        <v>56</v>
      </c>
      <c r="W44" s="9">
        <v>32</v>
      </c>
      <c r="X44" s="9">
        <v>27</v>
      </c>
      <c r="Y44" s="9">
        <v>35</v>
      </c>
      <c r="Z44" s="9">
        <v>44</v>
      </c>
      <c r="AA44" s="9">
        <v>62</v>
      </c>
      <c r="AB44" s="9">
        <v>58</v>
      </c>
      <c r="AC44" s="9">
        <v>44</v>
      </c>
      <c r="AD44" s="9">
        <v>50</v>
      </c>
      <c r="AE44" s="9">
        <v>51</v>
      </c>
      <c r="AF44" s="9">
        <v>41</v>
      </c>
      <c r="AG44" s="9">
        <v>34</v>
      </c>
      <c r="AH44" s="9">
        <v>30</v>
      </c>
      <c r="AI44" s="9">
        <v>35</v>
      </c>
      <c r="AJ44" s="9">
        <v>30</v>
      </c>
      <c r="AK44" s="9">
        <v>10</v>
      </c>
      <c r="AL44" s="9">
        <v>780</v>
      </c>
      <c r="AM44" s="128">
        <v>800</v>
      </c>
      <c r="AN44" s="168">
        <f>$L$44*(1+0.15*(N44/$AM$44)^4)</f>
        <v>6.4444444459194603E-2</v>
      </c>
      <c r="AO44" s="168">
        <f t="shared" ref="AO44:BK44" si="28">$L$44*(1+0.15*(O44/$AM$44)^4)</f>
        <v>6.4444444450486096E-2</v>
      </c>
      <c r="AP44" s="168">
        <f t="shared" si="28"/>
        <v>6.4444444446356067E-2</v>
      </c>
      <c r="AQ44" s="168">
        <f t="shared" si="28"/>
        <v>6.4444444450486096E-2</v>
      </c>
      <c r="AR44" s="168">
        <f t="shared" si="28"/>
        <v>6.4444444541111104E-2</v>
      </c>
      <c r="AS44" s="168">
        <f t="shared" si="28"/>
        <v>6.4444525129038352E-2</v>
      </c>
      <c r="AT44" s="168">
        <f t="shared" si="28"/>
        <v>6.4445078674444448E-2</v>
      </c>
      <c r="AU44" s="168">
        <f t="shared" si="28"/>
        <v>6.4444517881280375E-2</v>
      </c>
      <c r="AV44" s="168">
        <f t="shared" si="28"/>
        <v>6.4444676541111107E-2</v>
      </c>
      <c r="AW44" s="168">
        <f t="shared" si="28"/>
        <v>6.4444469191111117E-2</v>
      </c>
      <c r="AX44" s="168">
        <f t="shared" si="28"/>
        <v>6.4444456986590432E-2</v>
      </c>
      <c r="AY44" s="168">
        <f t="shared" si="28"/>
        <v>6.4444479859585235E-2</v>
      </c>
      <c r="AZ44" s="168">
        <f t="shared" si="28"/>
        <v>6.4444532900486115E-2</v>
      </c>
      <c r="BA44" s="168">
        <f t="shared" si="28"/>
        <v>6.4444793169822046E-2</v>
      </c>
      <c r="BB44" s="168">
        <f t="shared" si="28"/>
        <v>6.4444711516697048E-2</v>
      </c>
      <c r="BC44" s="168">
        <f t="shared" si="28"/>
        <v>6.4444532900486115E-2</v>
      </c>
      <c r="BD44" s="168">
        <f t="shared" si="28"/>
        <v>6.4444591946072036E-2</v>
      </c>
      <c r="BE44" s="168">
        <f t="shared" si="28"/>
        <v>6.4444604104949815E-2</v>
      </c>
      <c r="BF44" s="168">
        <f t="shared" si="28"/>
        <v>6.4444511133139912E-2</v>
      </c>
      <c r="BG44" s="168">
        <f t="shared" si="28"/>
        <v>6.4444475982322044E-2</v>
      </c>
      <c r="BH44" s="168">
        <f t="shared" si="28"/>
        <v>6.4444463560655391E-2</v>
      </c>
      <c r="BI44" s="168">
        <f t="shared" si="28"/>
        <v>6.4444479859585235E-2</v>
      </c>
      <c r="BJ44" s="168">
        <f t="shared" si="28"/>
        <v>6.4444463560655391E-2</v>
      </c>
      <c r="BK44" s="168">
        <f t="shared" si="28"/>
        <v>6.4444444680447036E-2</v>
      </c>
      <c r="BL44" s="9">
        <f t="shared" ref="BL44:BL49" si="29">E44*(0.000001)*0.5</f>
        <v>1.4499999999999999E-6</v>
      </c>
      <c r="BM44" s="9">
        <v>247.6</v>
      </c>
      <c r="BN44" s="9">
        <v>1</v>
      </c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>
        <f t="shared" ref="EA44:EA49" si="30">BM44*BN44+BO44*BP44+BQ44*BR44+BS44*BT44+BU44*BV44+BW44*BX44+BY44*BZ44+CA44*CB44+CC44*CD44+CE44*CF44+CG44*CH44+CI44*CJ44+CK44*CL44+CM44*CN44+CO44*CP44+CQ44*CR44+CS44*CT44+CU44*CV44+CW44*CX44+CY44*CZ44+DA44*DB44</f>
        <v>247.6</v>
      </c>
      <c r="EB44" s="9">
        <f t="shared" ref="EB44:EB49" si="31">(PI()+2*E44)*EA44</f>
        <v>2213.9383410288328</v>
      </c>
      <c r="EC44" s="9">
        <f t="shared" ref="EC44:EC49" si="32">EB44/E44</f>
        <v>763.42701414787336</v>
      </c>
      <c r="ED44" s="9">
        <f t="shared" ref="ED44:ED49" si="33">PI()*EA44</f>
        <v>777.8583410288328</v>
      </c>
      <c r="EE44" s="219">
        <f>SUM(BN44,BP44,BR44,BT44,BV44,BX44,BZ44,CB44,CD44,CF44,CH44,CJ44,CL44,CN44,CP44,CR44,CT44,CV44,CX44,CZ44,DB44)</f>
        <v>1</v>
      </c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  <c r="EY44" s="215"/>
      <c r="EZ44" s="215"/>
      <c r="FA44" s="215"/>
      <c r="FB44" s="215"/>
      <c r="FC44" s="215"/>
      <c r="FD44" s="215"/>
      <c r="FE44" s="215"/>
      <c r="FF44" s="215"/>
      <c r="FG44" s="215"/>
      <c r="FH44" s="215"/>
      <c r="FI44" s="215"/>
      <c r="FJ44" s="215"/>
      <c r="FK44" s="215"/>
      <c r="FL44" s="215"/>
      <c r="FM44" s="215"/>
      <c r="FN44" s="215"/>
      <c r="FO44" s="215"/>
      <c r="FP44" s="215"/>
      <c r="FQ44" s="215"/>
      <c r="FR44" s="215"/>
      <c r="FS44" s="215"/>
      <c r="FT44" s="215"/>
      <c r="FU44" s="215"/>
      <c r="FV44" s="215"/>
      <c r="FW44" s="215"/>
      <c r="FX44" s="215"/>
      <c r="FY44" s="215"/>
      <c r="FZ44" s="215"/>
      <c r="GA44" s="215"/>
      <c r="GB44" s="215"/>
      <c r="GC44" s="215"/>
      <c r="GD44" s="215"/>
      <c r="GE44" s="215"/>
      <c r="GF44" s="215"/>
      <c r="GG44" s="215"/>
      <c r="GH44" s="215"/>
      <c r="GI44" s="215"/>
      <c r="GJ44" s="215"/>
      <c r="GK44" s="215"/>
      <c r="GL44" s="215"/>
      <c r="GM44" s="215"/>
      <c r="GN44" s="215"/>
      <c r="GO44" s="215"/>
      <c r="GP44" s="215"/>
      <c r="GQ44" s="215"/>
      <c r="GR44" s="215"/>
      <c r="GS44" s="215"/>
      <c r="GT44" s="215"/>
      <c r="GU44" s="215"/>
      <c r="GV44" s="215"/>
      <c r="GW44" s="215"/>
      <c r="GX44" s="215"/>
      <c r="GY44" s="215"/>
      <c r="GZ44" s="215"/>
      <c r="HA44" s="215"/>
      <c r="HB44" s="215"/>
      <c r="HC44" s="215"/>
      <c r="HD44" s="215"/>
      <c r="HE44" s="215"/>
      <c r="HF44" s="215"/>
      <c r="HG44" s="215"/>
      <c r="HH44" s="215"/>
      <c r="HI44" s="215"/>
      <c r="HJ44" s="215"/>
      <c r="HK44" s="215"/>
      <c r="HL44" s="215"/>
      <c r="HM44" s="215"/>
      <c r="HN44" s="215"/>
      <c r="HO44" s="215"/>
      <c r="HP44" s="215"/>
      <c r="HQ44" s="215"/>
      <c r="HR44" s="215"/>
      <c r="HS44" s="215"/>
      <c r="HT44" s="215"/>
      <c r="HU44" s="215"/>
      <c r="HV44" s="215"/>
      <c r="HW44" s="215"/>
      <c r="HX44" s="215"/>
      <c r="HY44" s="215"/>
      <c r="HZ44" s="215"/>
      <c r="IA44" s="215"/>
      <c r="IB44" s="215"/>
      <c r="IC44" s="215"/>
      <c r="ID44" s="215"/>
      <c r="IE44" s="215"/>
      <c r="IF44" s="215"/>
      <c r="IG44" s="215"/>
      <c r="IH44" s="215"/>
      <c r="II44" s="215"/>
      <c r="IJ44" s="215"/>
      <c r="IK44" s="215"/>
      <c r="IL44" s="215"/>
      <c r="IM44" s="215"/>
      <c r="IN44" s="215"/>
      <c r="IO44" s="215"/>
      <c r="IP44" s="215"/>
      <c r="IQ44" s="215"/>
      <c r="IR44" s="215"/>
      <c r="IS44" s="215"/>
      <c r="IT44" s="215"/>
      <c r="IU44" s="215"/>
      <c r="IV44" s="215"/>
      <c r="IW44" s="215"/>
      <c r="IX44" s="215"/>
      <c r="IY44" s="215"/>
      <c r="IZ44" s="215"/>
      <c r="JA44" s="215"/>
      <c r="JB44" s="215"/>
      <c r="JC44" s="215"/>
      <c r="JD44" s="215"/>
      <c r="JE44" s="215"/>
      <c r="JF44" s="215"/>
      <c r="JG44" s="215"/>
      <c r="JH44" s="215"/>
      <c r="JI44" s="215"/>
      <c r="JJ44" s="215"/>
      <c r="JK44" s="215"/>
      <c r="JL44" s="215"/>
      <c r="JM44" s="215"/>
      <c r="JN44" s="215"/>
      <c r="JO44" s="215"/>
      <c r="JP44" s="215"/>
      <c r="JQ44" s="215"/>
      <c r="JR44" s="215"/>
      <c r="JS44" s="215"/>
      <c r="JT44" s="215"/>
      <c r="JU44" s="215"/>
      <c r="JV44" s="215"/>
      <c r="JW44" s="215"/>
      <c r="JX44" s="215"/>
      <c r="JY44" s="215"/>
      <c r="JZ44" s="215"/>
      <c r="KA44" s="215"/>
      <c r="KB44" s="215"/>
      <c r="KC44" s="215"/>
      <c r="KD44" s="215"/>
      <c r="KE44" s="215"/>
      <c r="KF44" s="215"/>
      <c r="KG44" s="215"/>
      <c r="KH44" s="215"/>
      <c r="KI44" s="215"/>
      <c r="KJ44" s="215"/>
      <c r="KK44" s="215"/>
      <c r="KL44" s="215"/>
      <c r="KM44" s="215"/>
      <c r="KN44" s="215"/>
      <c r="KO44" s="215"/>
      <c r="KP44" s="215"/>
      <c r="KQ44" s="215"/>
      <c r="KR44" s="215"/>
      <c r="KS44" s="215"/>
      <c r="KT44" s="215"/>
      <c r="KU44" s="215"/>
      <c r="KV44" s="215"/>
      <c r="KW44" s="215"/>
      <c r="KX44" s="215"/>
      <c r="KY44" s="215"/>
      <c r="KZ44" s="215"/>
      <c r="LA44" s="215"/>
      <c r="LB44" s="215"/>
      <c r="LC44" s="215"/>
      <c r="LD44" s="215"/>
      <c r="LE44" s="215"/>
      <c r="LF44" s="215"/>
      <c r="LG44" s="215"/>
      <c r="LH44" s="215"/>
      <c r="LI44" s="215"/>
      <c r="LJ44" s="215"/>
      <c r="LK44" s="215"/>
      <c r="LL44" s="215"/>
      <c r="LM44" s="215"/>
      <c r="LN44" s="215"/>
      <c r="LO44" s="215"/>
      <c r="LP44" s="215"/>
      <c r="LQ44" s="215"/>
      <c r="LR44" s="215"/>
      <c r="LS44" s="215"/>
      <c r="LT44" s="215"/>
      <c r="LU44" s="215"/>
      <c r="LV44" s="215"/>
      <c r="LW44" s="215"/>
      <c r="LX44" s="215"/>
      <c r="LY44" s="215"/>
      <c r="LZ44" s="215"/>
      <c r="MA44" s="215"/>
      <c r="MB44" s="215"/>
      <c r="MC44" s="215"/>
      <c r="MD44" s="215"/>
      <c r="ME44" s="215"/>
      <c r="MF44" s="215"/>
      <c r="MG44" s="215"/>
      <c r="MH44" s="215"/>
      <c r="MI44" s="215"/>
      <c r="MJ44" s="215"/>
      <c r="MK44" s="215"/>
      <c r="ML44" s="215"/>
      <c r="MM44" s="215"/>
      <c r="MN44" s="215"/>
      <c r="MO44" s="215"/>
      <c r="MP44" s="215"/>
      <c r="MQ44" s="215"/>
      <c r="MR44" s="215"/>
      <c r="MS44" s="215"/>
      <c r="MT44" s="215"/>
      <c r="MU44" s="215"/>
      <c r="MV44" s="215"/>
      <c r="MW44" s="215"/>
      <c r="MX44" s="215"/>
      <c r="MY44" s="215"/>
      <c r="MZ44" s="215"/>
      <c r="NA44" s="215"/>
      <c r="NB44" s="215"/>
      <c r="NC44" s="215"/>
      <c r="ND44" s="215"/>
      <c r="NE44" s="215"/>
      <c r="NF44" s="215"/>
      <c r="NG44" s="215"/>
      <c r="NH44" s="215"/>
      <c r="NI44" s="215"/>
      <c r="NJ44" s="215"/>
      <c r="NK44" s="215"/>
      <c r="NL44" s="215"/>
      <c r="NM44" s="215"/>
      <c r="NN44" s="215"/>
      <c r="NO44" s="215"/>
      <c r="NP44" s="215"/>
      <c r="NQ44" s="215"/>
      <c r="NR44" s="215"/>
      <c r="NS44" s="215"/>
      <c r="NT44" s="215"/>
      <c r="NU44" s="215"/>
      <c r="NV44" s="215"/>
      <c r="NW44" s="215"/>
      <c r="NX44" s="215"/>
      <c r="NY44" s="215"/>
      <c r="NZ44" s="215"/>
      <c r="OA44" s="215"/>
      <c r="OB44" s="215"/>
      <c r="OC44" s="215"/>
      <c r="OD44" s="215"/>
      <c r="OE44" s="215"/>
      <c r="OF44" s="215"/>
      <c r="OG44" s="215"/>
      <c r="OH44" s="215"/>
      <c r="OI44" s="215"/>
      <c r="OJ44" s="215"/>
      <c r="OK44" s="215"/>
      <c r="OL44" s="215"/>
      <c r="OM44" s="215"/>
      <c r="ON44" s="215"/>
      <c r="OO44" s="215"/>
      <c r="OP44" s="215"/>
      <c r="OQ44" s="215"/>
      <c r="OR44" s="215"/>
      <c r="OS44" s="215"/>
      <c r="OT44" s="215"/>
      <c r="OU44" s="215"/>
      <c r="OV44" s="215"/>
      <c r="OW44" s="215"/>
      <c r="OX44" s="215"/>
      <c r="OY44" s="215"/>
      <c r="OZ44" s="215"/>
      <c r="PA44" s="215"/>
      <c r="PB44" s="215"/>
      <c r="PC44" s="215"/>
      <c r="PD44" s="215"/>
      <c r="PE44" s="215"/>
      <c r="PF44" s="215"/>
      <c r="PG44" s="215"/>
      <c r="PH44" s="215"/>
      <c r="PI44" s="215"/>
      <c r="PJ44" s="215"/>
      <c r="PK44" s="215"/>
      <c r="PL44" s="215"/>
      <c r="PM44" s="215"/>
      <c r="PN44" s="215"/>
      <c r="PO44" s="215"/>
      <c r="PP44" s="215"/>
      <c r="PQ44" s="215"/>
      <c r="PR44" s="215"/>
      <c r="PS44" s="215"/>
      <c r="PT44" s="215"/>
      <c r="PU44" s="215"/>
      <c r="PV44" s="215"/>
      <c r="PW44" s="215"/>
      <c r="PX44" s="215"/>
      <c r="PY44" s="215"/>
      <c r="PZ44" s="215"/>
      <c r="QA44" s="215"/>
      <c r="QB44" s="215"/>
      <c r="QC44" s="215"/>
      <c r="QD44" s="215"/>
      <c r="QE44" s="215"/>
      <c r="QF44" s="215"/>
      <c r="QG44" s="215"/>
      <c r="QH44" s="215"/>
      <c r="QI44" s="215"/>
      <c r="QJ44" s="215"/>
      <c r="QK44" s="215"/>
      <c r="QL44" s="215"/>
      <c r="QM44" s="215"/>
      <c r="QN44" s="215"/>
      <c r="QO44" s="215"/>
      <c r="QP44" s="215"/>
      <c r="QQ44" s="215"/>
      <c r="QR44" s="215"/>
      <c r="QS44" s="215"/>
      <c r="QT44" s="215"/>
      <c r="QU44" s="215"/>
      <c r="QV44" s="215"/>
      <c r="QW44" s="215"/>
      <c r="QX44" s="215"/>
      <c r="QY44" s="215"/>
      <c r="QZ44" s="215"/>
      <c r="RA44" s="215"/>
      <c r="RB44" s="215"/>
      <c r="RC44" s="215"/>
      <c r="RD44" s="215"/>
      <c r="RE44" s="215"/>
      <c r="RF44" s="215"/>
      <c r="RG44" s="215"/>
      <c r="RH44" s="215"/>
      <c r="RI44" s="215"/>
      <c r="RJ44" s="215"/>
      <c r="RK44" s="215"/>
      <c r="RL44" s="215"/>
      <c r="RM44" s="215"/>
      <c r="RN44" s="215"/>
      <c r="RO44" s="215"/>
      <c r="RP44" s="215"/>
      <c r="RQ44" s="215"/>
      <c r="RR44" s="215"/>
      <c r="RS44" s="215"/>
      <c r="RT44" s="215"/>
      <c r="RU44" s="215"/>
      <c r="RV44" s="215"/>
      <c r="RW44" s="215"/>
      <c r="RX44" s="215"/>
      <c r="RY44" s="215"/>
      <c r="RZ44" s="215"/>
      <c r="SA44" s="215"/>
      <c r="SB44" s="215"/>
      <c r="SC44" s="215"/>
      <c r="SD44" s="215"/>
      <c r="SE44" s="215"/>
      <c r="SF44" s="215"/>
      <c r="SG44" s="215"/>
      <c r="SH44" s="215"/>
      <c r="SI44" s="215"/>
      <c r="SJ44" s="215"/>
      <c r="SK44" s="215"/>
      <c r="SL44" s="215"/>
      <c r="SM44" s="215"/>
      <c r="SN44" s="215"/>
      <c r="SO44" s="215"/>
      <c r="SP44" s="215"/>
      <c r="SQ44" s="215"/>
      <c r="SR44" s="215"/>
      <c r="SS44" s="215"/>
      <c r="ST44" s="215"/>
      <c r="SU44" s="215"/>
      <c r="SV44" s="215"/>
      <c r="SW44" s="215"/>
      <c r="SX44" s="215"/>
      <c r="SY44" s="215"/>
      <c r="SZ44" s="215"/>
      <c r="TA44" s="215"/>
      <c r="TB44" s="215"/>
      <c r="TC44" s="215"/>
      <c r="TD44" s="215"/>
      <c r="TE44" s="215"/>
      <c r="TF44" s="215"/>
      <c r="TG44" s="215"/>
      <c r="TH44" s="215"/>
      <c r="TI44" s="215"/>
      <c r="TJ44" s="215"/>
      <c r="TK44" s="215"/>
      <c r="TL44" s="215"/>
      <c r="TM44" s="215"/>
      <c r="TN44" s="215"/>
      <c r="TO44" s="215"/>
      <c r="TP44" s="215"/>
      <c r="TQ44" s="215"/>
      <c r="TR44" s="215"/>
      <c r="TS44" s="215"/>
      <c r="TT44" s="215"/>
      <c r="TU44" s="215"/>
      <c r="TV44" s="215"/>
      <c r="TW44" s="215"/>
      <c r="TX44" s="215"/>
      <c r="TY44" s="215"/>
      <c r="TZ44" s="215"/>
      <c r="UA44" s="215"/>
      <c r="UB44" s="215"/>
      <c r="UC44" s="215"/>
      <c r="UD44" s="215"/>
      <c r="UE44" s="215"/>
      <c r="UF44" s="215"/>
      <c r="UG44" s="215"/>
      <c r="UH44" s="215"/>
      <c r="UI44" s="215"/>
      <c r="UJ44" s="215"/>
      <c r="UK44" s="215"/>
      <c r="UL44" s="215"/>
      <c r="UM44" s="215"/>
      <c r="UN44" s="215"/>
      <c r="UO44" s="215"/>
      <c r="UP44" s="215"/>
      <c r="UQ44" s="215"/>
      <c r="UR44" s="215"/>
      <c r="US44" s="215"/>
      <c r="UT44" s="215"/>
      <c r="UU44" s="215"/>
      <c r="UV44" s="215"/>
      <c r="UW44" s="215"/>
      <c r="UX44" s="215"/>
      <c r="UY44" s="215"/>
      <c r="UZ44" s="215"/>
      <c r="VA44" s="215"/>
      <c r="VB44" s="215"/>
      <c r="VC44" s="215"/>
      <c r="VD44" s="215"/>
      <c r="VE44" s="215"/>
      <c r="VF44" s="215"/>
      <c r="VG44" s="215"/>
      <c r="VH44" s="215"/>
      <c r="VI44" s="215"/>
      <c r="VJ44" s="215"/>
      <c r="VK44" s="215"/>
      <c r="VL44" s="215"/>
      <c r="VM44" s="215"/>
      <c r="VN44" s="215"/>
      <c r="VO44" s="215"/>
      <c r="VP44" s="215"/>
      <c r="VQ44" s="215"/>
      <c r="VR44" s="215"/>
      <c r="VS44" s="215"/>
      <c r="VT44" s="215"/>
      <c r="VU44" s="215"/>
      <c r="VV44" s="215"/>
      <c r="VW44" s="215"/>
      <c r="VX44" s="215"/>
      <c r="VY44" s="215"/>
      <c r="VZ44" s="215"/>
      <c r="WA44" s="215"/>
      <c r="WB44" s="215"/>
      <c r="WC44" s="215"/>
      <c r="WD44" s="215"/>
      <c r="WE44" s="215"/>
      <c r="WF44" s="215"/>
      <c r="WG44" s="215"/>
      <c r="WH44" s="215"/>
      <c r="WI44" s="215"/>
      <c r="WJ44" s="215"/>
      <c r="WK44" s="215"/>
      <c r="WL44" s="215"/>
      <c r="WM44" s="215"/>
      <c r="WN44" s="215"/>
      <c r="WO44" s="215"/>
      <c r="WP44" s="215"/>
      <c r="WQ44" s="215"/>
      <c r="WR44" s="215"/>
      <c r="WS44" s="215"/>
      <c r="WT44" s="215"/>
      <c r="WU44" s="215"/>
      <c r="WV44" s="215"/>
      <c r="WW44" s="215"/>
      <c r="WX44" s="215"/>
      <c r="WY44" s="215"/>
      <c r="WZ44" s="215"/>
      <c r="XA44" s="215"/>
      <c r="XB44" s="215"/>
      <c r="XC44" s="215"/>
      <c r="XD44" s="215"/>
      <c r="XE44" s="215"/>
      <c r="XF44" s="215"/>
      <c r="XG44" s="215"/>
      <c r="XH44" s="215"/>
      <c r="XI44" s="215"/>
      <c r="XJ44" s="215"/>
      <c r="XK44" s="215"/>
      <c r="XL44" s="215"/>
      <c r="XM44" s="215"/>
      <c r="XN44" s="215"/>
      <c r="XO44" s="215"/>
      <c r="XP44" s="215"/>
      <c r="XQ44" s="215"/>
      <c r="XR44" s="215"/>
      <c r="XS44" s="215"/>
      <c r="XT44" s="215"/>
      <c r="XU44" s="215"/>
      <c r="XV44" s="215"/>
      <c r="XW44" s="215"/>
      <c r="XX44" s="215"/>
      <c r="XY44" s="215"/>
      <c r="XZ44" s="215"/>
      <c r="YA44" s="215"/>
      <c r="YB44" s="215"/>
      <c r="YC44" s="215"/>
      <c r="YD44" s="215"/>
      <c r="YE44" s="215"/>
      <c r="YF44" s="215"/>
      <c r="YG44" s="215"/>
      <c r="YH44" s="215"/>
      <c r="YI44" s="215"/>
      <c r="YJ44" s="215"/>
      <c r="YK44" s="215"/>
      <c r="YL44" s="215"/>
      <c r="YM44" s="215"/>
      <c r="YN44" s="215"/>
      <c r="YO44" s="215"/>
      <c r="YP44" s="215"/>
      <c r="YQ44" s="215"/>
      <c r="YR44" s="215"/>
      <c r="YS44" s="215"/>
      <c r="YT44" s="215"/>
      <c r="YU44" s="215"/>
      <c r="YV44" s="215"/>
      <c r="YW44" s="215"/>
      <c r="YX44" s="215"/>
      <c r="YY44" s="215"/>
      <c r="YZ44" s="215"/>
      <c r="ZA44" s="215"/>
      <c r="ZB44" s="215"/>
      <c r="ZC44" s="215"/>
      <c r="ZD44" s="215"/>
      <c r="ZE44" s="215"/>
      <c r="ZF44" s="215"/>
      <c r="ZG44" s="215"/>
      <c r="ZH44" s="215"/>
      <c r="ZI44" s="215"/>
      <c r="ZJ44" s="215"/>
      <c r="ZK44" s="215"/>
      <c r="ZL44" s="215"/>
      <c r="ZM44" s="215"/>
      <c r="ZN44" s="215"/>
      <c r="ZO44" s="215"/>
      <c r="ZP44" s="215"/>
      <c r="ZQ44" s="215"/>
      <c r="ZR44" s="215"/>
      <c r="ZS44" s="215"/>
      <c r="ZT44" s="215"/>
      <c r="ZU44" s="215"/>
      <c r="ZV44" s="215"/>
      <c r="ZW44" s="215"/>
      <c r="ZX44" s="215"/>
      <c r="ZY44" s="215"/>
      <c r="ZZ44" s="215"/>
      <c r="AAA44" s="215"/>
      <c r="AAB44" s="215"/>
      <c r="AAC44" s="215"/>
      <c r="AAD44" s="215"/>
      <c r="AAE44" s="215"/>
      <c r="AAF44" s="215"/>
      <c r="AAG44" s="215"/>
      <c r="AAH44" s="215"/>
      <c r="AAI44" s="215"/>
      <c r="AAJ44" s="215"/>
      <c r="AAK44" s="215"/>
      <c r="AAL44" s="215"/>
      <c r="AAM44" s="215"/>
      <c r="AAN44" s="215"/>
      <c r="AAO44" s="215"/>
      <c r="AAP44" s="215"/>
      <c r="AAQ44" s="215"/>
      <c r="AAR44" s="215"/>
      <c r="AAS44" s="215"/>
      <c r="AAT44" s="215"/>
      <c r="AAU44" s="215"/>
      <c r="AAV44" s="215"/>
      <c r="AAW44" s="215"/>
      <c r="AAX44" s="215"/>
      <c r="AAY44" s="215"/>
      <c r="AAZ44" s="215"/>
      <c r="ABA44" s="215"/>
      <c r="ABB44" s="215"/>
      <c r="ABC44" s="215"/>
      <c r="ABD44" s="215"/>
      <c r="ABE44" s="215"/>
      <c r="ABF44" s="215"/>
      <c r="ABG44" s="215"/>
      <c r="ABH44" s="215"/>
      <c r="ABI44" s="215"/>
      <c r="ABJ44" s="215"/>
      <c r="ABK44" s="215"/>
      <c r="ABL44" s="215"/>
      <c r="ABM44" s="215"/>
      <c r="ABN44" s="215"/>
      <c r="ABO44" s="215"/>
      <c r="ABP44" s="215"/>
      <c r="ABQ44" s="215"/>
      <c r="ABR44" s="215"/>
      <c r="ABS44" s="215"/>
      <c r="ABT44" s="215"/>
      <c r="ABU44" s="215"/>
      <c r="ABV44" s="215"/>
      <c r="ABW44" s="215"/>
      <c r="ABX44" s="215"/>
      <c r="ABY44" s="215"/>
      <c r="ABZ44" s="215"/>
      <c r="ACA44" s="215"/>
      <c r="ACB44" s="215"/>
      <c r="ACC44" s="215"/>
      <c r="ACD44" s="215"/>
      <c r="ACE44" s="215"/>
      <c r="ACF44" s="215"/>
      <c r="ACG44" s="215"/>
      <c r="ACH44" s="215"/>
      <c r="ACI44" s="215"/>
      <c r="ACJ44" s="215"/>
      <c r="ACK44" s="215"/>
      <c r="ACL44" s="215"/>
      <c r="ACM44" s="215"/>
      <c r="ACN44" s="215"/>
      <c r="ACO44" s="215"/>
      <c r="ACP44" s="215"/>
      <c r="ACQ44" s="215"/>
      <c r="ACR44" s="215"/>
      <c r="ACS44" s="215"/>
      <c r="ACT44" s="215"/>
      <c r="ACU44" s="215"/>
      <c r="ACV44" s="215"/>
      <c r="ACW44" s="215"/>
      <c r="ACX44" s="215"/>
      <c r="ACY44" s="215"/>
      <c r="ACZ44" s="215"/>
      <c r="ADA44" s="215"/>
      <c r="ADB44" s="215"/>
      <c r="ADC44" s="215"/>
      <c r="ADD44" s="215"/>
      <c r="ADE44" s="215"/>
      <c r="ADF44" s="215"/>
      <c r="ADG44" s="215"/>
      <c r="ADH44" s="215"/>
      <c r="ADI44" s="215"/>
      <c r="ADJ44" s="215"/>
      <c r="ADK44" s="215"/>
      <c r="ADL44" s="215"/>
      <c r="ADM44" s="215"/>
      <c r="ADN44" s="215"/>
      <c r="ADO44" s="215"/>
      <c r="ADP44" s="215"/>
      <c r="ADQ44" s="215"/>
      <c r="ADR44" s="215"/>
      <c r="ADS44" s="215"/>
      <c r="ADT44" s="215"/>
      <c r="ADU44" s="215"/>
      <c r="ADV44" s="215"/>
      <c r="ADW44" s="215"/>
      <c r="ADX44" s="215"/>
      <c r="ADY44" s="215"/>
      <c r="ADZ44" s="215"/>
      <c r="AEA44" s="215"/>
      <c r="AEB44" s="215"/>
      <c r="AEC44" s="215"/>
      <c r="AED44" s="215"/>
      <c r="AEE44" s="215"/>
      <c r="AEF44" s="215"/>
      <c r="AEG44" s="215"/>
      <c r="AEH44" s="215"/>
      <c r="AEI44" s="215"/>
      <c r="AEJ44" s="215"/>
      <c r="AEK44" s="215"/>
      <c r="AEL44" s="215"/>
      <c r="AEM44" s="215"/>
      <c r="AEN44" s="215"/>
      <c r="AEO44" s="215"/>
      <c r="AEP44" s="215"/>
      <c r="AEQ44" s="215"/>
      <c r="AER44" s="215"/>
      <c r="AES44" s="215"/>
      <c r="AET44" s="215"/>
      <c r="AEU44" s="215"/>
      <c r="AEV44" s="215"/>
      <c r="AEW44" s="215"/>
      <c r="AEX44" s="215"/>
      <c r="AEY44" s="215"/>
      <c r="AEZ44" s="215"/>
      <c r="AFA44" s="215"/>
      <c r="AFB44" s="215"/>
      <c r="AFC44" s="215"/>
      <c r="AFD44" s="215"/>
      <c r="AFE44" s="215"/>
      <c r="AFF44" s="215"/>
      <c r="AFG44" s="215"/>
      <c r="AFH44" s="215"/>
      <c r="AFI44" s="215"/>
      <c r="AFJ44" s="215"/>
      <c r="AFK44" s="215"/>
      <c r="AFL44" s="215"/>
      <c r="AFM44" s="215"/>
      <c r="AFN44" s="215"/>
      <c r="AFO44" s="215"/>
      <c r="AFP44" s="215"/>
      <c r="AFQ44" s="215"/>
      <c r="AFR44" s="215"/>
      <c r="AFS44" s="215"/>
      <c r="AFT44" s="215"/>
      <c r="AFU44" s="215"/>
      <c r="AFV44" s="215"/>
      <c r="AFW44" s="215"/>
      <c r="AFX44" s="215"/>
      <c r="AFY44" s="215"/>
      <c r="AFZ44" s="215"/>
      <c r="AGA44" s="215"/>
      <c r="AGB44" s="215"/>
      <c r="AGC44" s="215"/>
      <c r="AGD44" s="215"/>
      <c r="AGE44" s="215"/>
      <c r="AGF44" s="215"/>
      <c r="AGG44" s="215"/>
      <c r="AGH44" s="215"/>
      <c r="AGI44" s="215"/>
      <c r="AGJ44" s="215"/>
      <c r="AGK44" s="215"/>
      <c r="AGL44" s="215"/>
      <c r="AGM44" s="215"/>
      <c r="AGN44" s="215"/>
      <c r="AGO44" s="215"/>
      <c r="AGP44" s="215"/>
      <c r="AGQ44" s="215"/>
      <c r="AGR44" s="215"/>
      <c r="AGS44" s="215"/>
      <c r="AGT44" s="215"/>
      <c r="AGU44" s="215"/>
      <c r="AGV44" s="215"/>
      <c r="AGW44" s="215"/>
      <c r="AGX44" s="215"/>
      <c r="AGY44" s="215"/>
      <c r="AGZ44" s="215"/>
      <c r="AHA44" s="215"/>
      <c r="AHB44" s="215"/>
      <c r="AHC44" s="215"/>
      <c r="AHD44" s="215"/>
      <c r="AHE44" s="215"/>
      <c r="AHF44" s="215"/>
      <c r="AHG44" s="215"/>
      <c r="AHH44" s="215"/>
      <c r="AHI44" s="215"/>
      <c r="AHJ44" s="215"/>
      <c r="AHK44" s="215"/>
      <c r="AHL44" s="215"/>
      <c r="AHM44" s="215"/>
      <c r="AHN44" s="215"/>
      <c r="AHO44" s="215"/>
      <c r="AHP44" s="215"/>
      <c r="AHQ44" s="215"/>
      <c r="AHR44" s="215"/>
      <c r="AHS44" s="215"/>
      <c r="AHT44" s="215"/>
      <c r="AHU44" s="215"/>
      <c r="AHV44" s="215"/>
      <c r="AHW44" s="215"/>
      <c r="AHX44" s="215"/>
      <c r="AHY44" s="215"/>
      <c r="AHZ44" s="215"/>
      <c r="AIA44" s="215"/>
      <c r="AIB44" s="215"/>
      <c r="AIC44" s="215"/>
      <c r="AID44" s="215"/>
      <c r="AIE44" s="215"/>
      <c r="AIF44" s="215"/>
      <c r="AIG44" s="215"/>
      <c r="AIH44" s="215"/>
      <c r="AII44" s="215"/>
      <c r="AIJ44" s="215"/>
      <c r="AIK44" s="215"/>
      <c r="AIL44" s="215"/>
      <c r="AIM44" s="215"/>
      <c r="AIN44" s="215"/>
      <c r="AIO44" s="215"/>
      <c r="AIP44" s="215"/>
      <c r="AIQ44" s="215"/>
      <c r="AIR44" s="215"/>
      <c r="AIS44" s="215"/>
      <c r="AIT44" s="215"/>
      <c r="AIU44" s="215"/>
      <c r="AIV44" s="215"/>
      <c r="AIW44" s="215"/>
      <c r="AIX44" s="215"/>
      <c r="AIY44" s="215"/>
      <c r="AIZ44" s="215"/>
      <c r="AJA44" s="215"/>
      <c r="AJB44" s="215"/>
      <c r="AJC44" s="215"/>
      <c r="AJD44" s="215"/>
      <c r="AJE44" s="215"/>
      <c r="AJF44" s="215"/>
      <c r="AJG44" s="215"/>
      <c r="AJH44" s="215"/>
      <c r="AJI44" s="215"/>
      <c r="AJJ44" s="215"/>
      <c r="AJK44" s="215"/>
      <c r="AJL44" s="215"/>
      <c r="AJM44" s="215"/>
      <c r="AJN44" s="215"/>
      <c r="AJO44" s="215"/>
      <c r="AJP44" s="215"/>
      <c r="AJQ44" s="215"/>
      <c r="AJR44" s="215"/>
      <c r="AJS44" s="215"/>
      <c r="AJT44" s="215"/>
      <c r="AJU44" s="215"/>
      <c r="AJV44" s="215"/>
      <c r="AJW44" s="215"/>
      <c r="AJX44" s="215"/>
      <c r="AJY44" s="215"/>
      <c r="AJZ44" s="215"/>
      <c r="AKA44" s="215"/>
      <c r="AKB44" s="215"/>
      <c r="AKC44" s="215"/>
      <c r="AKD44" s="215"/>
      <c r="AKE44" s="215"/>
      <c r="AKF44" s="215"/>
      <c r="AKG44" s="215"/>
      <c r="AKH44" s="215"/>
      <c r="AKI44" s="215"/>
      <c r="AKJ44" s="215"/>
      <c r="AKK44" s="215"/>
      <c r="AKL44" s="215"/>
      <c r="AKM44" s="215"/>
      <c r="AKN44" s="215"/>
      <c r="AKO44" s="215"/>
      <c r="AKP44" s="215"/>
    </row>
    <row r="45" spans="1:978" ht="25.5" x14ac:dyDescent="0.25">
      <c r="A45" s="41">
        <v>18</v>
      </c>
      <c r="B45" s="41">
        <v>21</v>
      </c>
      <c r="C45" s="45" t="s">
        <v>420</v>
      </c>
      <c r="D45" s="45" t="s">
        <v>391</v>
      </c>
      <c r="E45" s="125">
        <v>4.7</v>
      </c>
      <c r="F45" s="45">
        <v>530015</v>
      </c>
      <c r="G45" s="20" t="s">
        <v>61</v>
      </c>
      <c r="H45" s="20" t="s">
        <v>62</v>
      </c>
      <c r="I45" s="45" t="s">
        <v>63</v>
      </c>
      <c r="J45" s="90">
        <v>55</v>
      </c>
      <c r="K45" s="125">
        <f>AVERAGE(J45)</f>
        <v>55</v>
      </c>
      <c r="L45" s="158">
        <f t="shared" si="27"/>
        <v>8.5454545454545464E-2</v>
      </c>
      <c r="M45" s="45">
        <v>2</v>
      </c>
      <c r="N45" s="45">
        <v>281</v>
      </c>
      <c r="O45" s="45">
        <v>170</v>
      </c>
      <c r="P45" s="45">
        <v>173</v>
      </c>
      <c r="Q45" s="45">
        <v>148</v>
      </c>
      <c r="R45" s="45">
        <v>232</v>
      </c>
      <c r="S45" s="45">
        <v>456</v>
      </c>
      <c r="T45" s="45">
        <v>1154</v>
      </c>
      <c r="U45" s="45">
        <v>2465</v>
      </c>
      <c r="V45" s="45">
        <v>1688</v>
      </c>
      <c r="W45" s="45">
        <v>1299</v>
      </c>
      <c r="X45" s="45">
        <v>1291</v>
      </c>
      <c r="Y45" s="45">
        <v>1309</v>
      </c>
      <c r="Z45" s="45">
        <v>1318</v>
      </c>
      <c r="AA45" s="45">
        <v>1322</v>
      </c>
      <c r="AB45" s="45">
        <v>1420</v>
      </c>
      <c r="AC45" s="45">
        <v>1702</v>
      </c>
      <c r="AD45" s="45">
        <v>1753</v>
      </c>
      <c r="AE45" s="45">
        <v>1648</v>
      </c>
      <c r="AF45" s="45">
        <v>1196</v>
      </c>
      <c r="AG45" s="45">
        <v>891</v>
      </c>
      <c r="AH45" s="45">
        <v>773</v>
      </c>
      <c r="AI45" s="45">
        <v>683</v>
      </c>
      <c r="AJ45" s="45">
        <v>563</v>
      </c>
      <c r="AK45" s="45">
        <v>428</v>
      </c>
      <c r="AL45" s="45">
        <v>22705</v>
      </c>
      <c r="AM45" s="126">
        <v>4000</v>
      </c>
      <c r="AN45" s="173">
        <f>$L$45*(1+0.15*(N45/$AM$45)^4)</f>
        <v>8.5454857639336829E-2</v>
      </c>
      <c r="AO45" s="173">
        <f t="shared" ref="AO45:BK45" si="34">$L$45*(1+0.15*(O45/$AM$45)^4)</f>
        <v>8.5454587274364363E-2</v>
      </c>
      <c r="AP45" s="173">
        <f t="shared" si="34"/>
        <v>8.5454590305415759E-2</v>
      </c>
      <c r="AQ45" s="173">
        <f t="shared" si="34"/>
        <v>8.5454569477881909E-2</v>
      </c>
      <c r="AR45" s="173">
        <f t="shared" si="34"/>
        <v>8.545469051144873E-2</v>
      </c>
      <c r="AS45" s="173">
        <f t="shared" si="34"/>
        <v>8.5456710394386917E-2</v>
      </c>
      <c r="AT45" s="173">
        <f t="shared" si="34"/>
        <v>8.5543344786277176E-2</v>
      </c>
      <c r="AU45" s="173">
        <f t="shared" si="34"/>
        <v>8.7303193162407006E-2</v>
      </c>
      <c r="AV45" s="173">
        <f t="shared" si="34"/>
        <v>8.5861060132626912E-2</v>
      </c>
      <c r="AW45" s="173">
        <f t="shared" si="34"/>
        <v>8.5597113785868942E-2</v>
      </c>
      <c r="AX45" s="173">
        <f t="shared" si="34"/>
        <v>8.5593634021080375E-2</v>
      </c>
      <c r="AY45" s="173">
        <f t="shared" si="34"/>
        <v>8.5601554835357918E-2</v>
      </c>
      <c r="AZ45" s="173">
        <f t="shared" si="34"/>
        <v>8.5605639762281277E-2</v>
      </c>
      <c r="BA45" s="173">
        <f t="shared" si="34"/>
        <v>8.5607482354511266E-2</v>
      </c>
      <c r="BB45" s="173">
        <f t="shared" si="34"/>
        <v>8.5658127671647724E-2</v>
      </c>
      <c r="BC45" s="173">
        <f t="shared" si="34"/>
        <v>8.5874715110593997E-2</v>
      </c>
      <c r="BD45" s="173">
        <f t="shared" si="34"/>
        <v>8.592738536515819E-2</v>
      </c>
      <c r="BE45" s="173">
        <f t="shared" si="34"/>
        <v>8.5823876054597834E-2</v>
      </c>
      <c r="BF45" s="173">
        <f t="shared" si="34"/>
        <v>8.5556995270085548E-2</v>
      </c>
      <c r="BG45" s="173">
        <f t="shared" si="34"/>
        <v>8.5486102568517311E-2</v>
      </c>
      <c r="BH45" s="173">
        <f t="shared" si="34"/>
        <v>8.5472422857856389E-2</v>
      </c>
      <c r="BI45" s="173">
        <f t="shared" si="34"/>
        <v>8.5465441509298329E-2</v>
      </c>
      <c r="BJ45" s="173">
        <f t="shared" si="34"/>
        <v>8.5459576057500541E-2</v>
      </c>
      <c r="BK45" s="173">
        <f t="shared" si="34"/>
        <v>8.5456225656703744E-2</v>
      </c>
      <c r="BL45" s="16">
        <f t="shared" si="29"/>
        <v>2.3499999999999999E-6</v>
      </c>
      <c r="BM45" s="16">
        <v>247.6</v>
      </c>
      <c r="BN45" s="16">
        <v>0.5</v>
      </c>
      <c r="BO45" s="16">
        <v>1058.5999999999999</v>
      </c>
      <c r="BP45" s="16">
        <v>0.1</v>
      </c>
      <c r="BQ45" s="16">
        <v>855</v>
      </c>
      <c r="BR45" s="16">
        <v>0.3</v>
      </c>
      <c r="BS45" s="187">
        <v>619.79999999999995</v>
      </c>
      <c r="BT45" s="187">
        <v>0.1</v>
      </c>
      <c r="BU45" s="187"/>
      <c r="BV45" s="187"/>
      <c r="BW45" s="187"/>
      <c r="BX45" s="187"/>
      <c r="BY45" s="187"/>
      <c r="BZ45" s="187"/>
      <c r="CA45" s="187"/>
      <c r="CB45" s="187"/>
      <c r="CC45" s="16"/>
      <c r="CD45" s="16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7">
        <f t="shared" si="30"/>
        <v>548.14</v>
      </c>
      <c r="EB45" s="16">
        <f t="shared" si="31"/>
        <v>6874.5485971387088</v>
      </c>
      <c r="EC45" s="217">
        <f t="shared" si="32"/>
        <v>1462.6699142848315</v>
      </c>
      <c r="ED45" s="7">
        <f t="shared" si="33"/>
        <v>1722.0325971387092</v>
      </c>
      <c r="EE45" s="220">
        <f>SUM(BN45,BP45,BR45,BT45,BV45,BX45,BZ45,CB45,CD45,CF45,CH45,CJ45,CL45,CN45,CP45,CR45,CT45,CV45,CX45,CZ45,DB45)</f>
        <v>0.99999999999999989</v>
      </c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  <c r="EY45" s="215"/>
      <c r="EZ45" s="215"/>
      <c r="FA45" s="215"/>
      <c r="FB45" s="215"/>
      <c r="FC45" s="215"/>
      <c r="FD45" s="215"/>
      <c r="FE45" s="215"/>
      <c r="FF45" s="215"/>
      <c r="FG45" s="215"/>
      <c r="FH45" s="215"/>
      <c r="FI45" s="215"/>
      <c r="FJ45" s="215"/>
      <c r="FK45" s="215"/>
      <c r="FL45" s="215"/>
      <c r="FM45" s="215"/>
      <c r="FN45" s="215"/>
      <c r="FO45" s="215"/>
      <c r="FP45" s="215"/>
      <c r="FQ45" s="215"/>
      <c r="FR45" s="215"/>
      <c r="FS45" s="215"/>
      <c r="FT45" s="215"/>
      <c r="FU45" s="215"/>
      <c r="FV45" s="215"/>
      <c r="FW45" s="215"/>
      <c r="FX45" s="215"/>
      <c r="FY45" s="215"/>
      <c r="FZ45" s="215"/>
      <c r="GA45" s="215"/>
      <c r="GB45" s="215"/>
      <c r="GC45" s="215"/>
      <c r="GD45" s="215"/>
      <c r="GE45" s="215"/>
      <c r="GF45" s="215"/>
      <c r="GG45" s="215"/>
      <c r="GH45" s="215"/>
      <c r="GI45" s="215"/>
      <c r="GJ45" s="215"/>
      <c r="GK45" s="215"/>
      <c r="GL45" s="215"/>
      <c r="GM45" s="215"/>
      <c r="GN45" s="215"/>
      <c r="GO45" s="215"/>
      <c r="GP45" s="215"/>
      <c r="GQ45" s="215"/>
      <c r="GR45" s="215"/>
      <c r="GS45" s="215"/>
      <c r="GT45" s="215"/>
      <c r="GU45" s="215"/>
      <c r="GV45" s="215"/>
      <c r="GW45" s="215"/>
      <c r="GX45" s="215"/>
      <c r="GY45" s="215"/>
      <c r="GZ45" s="215"/>
      <c r="HA45" s="215"/>
      <c r="HB45" s="215"/>
      <c r="HC45" s="215"/>
      <c r="HD45" s="215"/>
      <c r="HE45" s="215"/>
      <c r="HF45" s="215"/>
      <c r="HG45" s="215"/>
      <c r="HH45" s="215"/>
      <c r="HI45" s="215"/>
      <c r="HJ45" s="215"/>
      <c r="HK45" s="215"/>
      <c r="HL45" s="215"/>
      <c r="HM45" s="215"/>
      <c r="HN45" s="215"/>
      <c r="HO45" s="215"/>
      <c r="HP45" s="215"/>
      <c r="HQ45" s="215"/>
      <c r="HR45" s="215"/>
      <c r="HS45" s="215"/>
      <c r="HT45" s="215"/>
      <c r="HU45" s="215"/>
      <c r="HV45" s="215"/>
      <c r="HW45" s="215"/>
      <c r="HX45" s="215"/>
      <c r="HY45" s="215"/>
      <c r="HZ45" s="215"/>
      <c r="IA45" s="215"/>
      <c r="IB45" s="215"/>
      <c r="IC45" s="215"/>
      <c r="ID45" s="215"/>
      <c r="IE45" s="215"/>
      <c r="IF45" s="215"/>
      <c r="IG45" s="215"/>
      <c r="IH45" s="215"/>
      <c r="II45" s="215"/>
      <c r="IJ45" s="215"/>
      <c r="IK45" s="215"/>
      <c r="IL45" s="215"/>
      <c r="IM45" s="215"/>
      <c r="IN45" s="215"/>
      <c r="IO45" s="215"/>
      <c r="IP45" s="215"/>
      <c r="IQ45" s="215"/>
      <c r="IR45" s="215"/>
      <c r="IS45" s="215"/>
      <c r="IT45" s="215"/>
      <c r="IU45" s="215"/>
      <c r="IV45" s="215"/>
      <c r="IW45" s="215"/>
      <c r="IX45" s="215"/>
      <c r="IY45" s="215"/>
      <c r="IZ45" s="215"/>
      <c r="JA45" s="215"/>
      <c r="JB45" s="215"/>
      <c r="JC45" s="215"/>
      <c r="JD45" s="215"/>
      <c r="JE45" s="215"/>
      <c r="JF45" s="215"/>
      <c r="JG45" s="215"/>
      <c r="JH45" s="215"/>
      <c r="JI45" s="215"/>
      <c r="JJ45" s="215"/>
      <c r="JK45" s="215"/>
      <c r="JL45" s="215"/>
      <c r="JM45" s="215"/>
      <c r="JN45" s="215"/>
      <c r="JO45" s="215"/>
      <c r="JP45" s="215"/>
      <c r="JQ45" s="215"/>
      <c r="JR45" s="215"/>
      <c r="JS45" s="215"/>
      <c r="JT45" s="215"/>
      <c r="JU45" s="215"/>
      <c r="JV45" s="215"/>
      <c r="JW45" s="215"/>
      <c r="JX45" s="215"/>
      <c r="JY45" s="215"/>
      <c r="JZ45" s="215"/>
      <c r="KA45" s="215"/>
      <c r="KB45" s="215"/>
      <c r="KC45" s="215"/>
      <c r="KD45" s="215"/>
      <c r="KE45" s="215"/>
      <c r="KF45" s="215"/>
      <c r="KG45" s="215"/>
      <c r="KH45" s="215"/>
      <c r="KI45" s="215"/>
      <c r="KJ45" s="215"/>
      <c r="KK45" s="215"/>
      <c r="KL45" s="215"/>
      <c r="KM45" s="215"/>
      <c r="KN45" s="215"/>
      <c r="KO45" s="215"/>
      <c r="KP45" s="215"/>
      <c r="KQ45" s="215"/>
      <c r="KR45" s="215"/>
      <c r="KS45" s="215"/>
      <c r="KT45" s="215"/>
      <c r="KU45" s="215"/>
      <c r="KV45" s="215"/>
      <c r="KW45" s="215"/>
      <c r="KX45" s="215"/>
      <c r="KY45" s="215"/>
      <c r="KZ45" s="215"/>
      <c r="LA45" s="215"/>
      <c r="LB45" s="215"/>
      <c r="LC45" s="215"/>
      <c r="LD45" s="215"/>
      <c r="LE45" s="215"/>
      <c r="LF45" s="215"/>
      <c r="LG45" s="215"/>
      <c r="LH45" s="215"/>
      <c r="LI45" s="215"/>
      <c r="LJ45" s="215"/>
      <c r="LK45" s="215"/>
      <c r="LL45" s="215"/>
      <c r="LM45" s="215"/>
      <c r="LN45" s="215"/>
      <c r="LO45" s="215"/>
      <c r="LP45" s="215"/>
      <c r="LQ45" s="215"/>
      <c r="LR45" s="215"/>
      <c r="LS45" s="215"/>
      <c r="LT45" s="215"/>
      <c r="LU45" s="215"/>
      <c r="LV45" s="215"/>
      <c r="LW45" s="215"/>
      <c r="LX45" s="215"/>
      <c r="LY45" s="215"/>
      <c r="LZ45" s="215"/>
      <c r="MA45" s="215"/>
      <c r="MB45" s="215"/>
      <c r="MC45" s="215"/>
      <c r="MD45" s="215"/>
      <c r="ME45" s="215"/>
      <c r="MF45" s="215"/>
      <c r="MG45" s="215"/>
      <c r="MH45" s="215"/>
      <c r="MI45" s="215"/>
      <c r="MJ45" s="215"/>
      <c r="MK45" s="215"/>
      <c r="ML45" s="215"/>
      <c r="MM45" s="215"/>
      <c r="MN45" s="215"/>
      <c r="MO45" s="215"/>
      <c r="MP45" s="215"/>
      <c r="MQ45" s="215"/>
      <c r="MR45" s="215"/>
      <c r="MS45" s="215"/>
      <c r="MT45" s="215"/>
      <c r="MU45" s="215"/>
      <c r="MV45" s="215"/>
      <c r="MW45" s="215"/>
      <c r="MX45" s="215"/>
      <c r="MY45" s="215"/>
      <c r="MZ45" s="215"/>
      <c r="NA45" s="215"/>
      <c r="NB45" s="215"/>
      <c r="NC45" s="215"/>
      <c r="ND45" s="215"/>
      <c r="NE45" s="215"/>
      <c r="NF45" s="215"/>
      <c r="NG45" s="215"/>
      <c r="NH45" s="215"/>
      <c r="NI45" s="215"/>
      <c r="NJ45" s="215"/>
      <c r="NK45" s="215"/>
      <c r="NL45" s="215"/>
      <c r="NM45" s="215"/>
      <c r="NN45" s="215"/>
      <c r="NO45" s="215"/>
      <c r="NP45" s="215"/>
      <c r="NQ45" s="215"/>
      <c r="NR45" s="215"/>
      <c r="NS45" s="215"/>
      <c r="NT45" s="215"/>
      <c r="NU45" s="215"/>
      <c r="NV45" s="215"/>
      <c r="NW45" s="215"/>
      <c r="NX45" s="215"/>
      <c r="NY45" s="215"/>
      <c r="NZ45" s="215"/>
      <c r="OA45" s="215"/>
      <c r="OB45" s="215"/>
      <c r="OC45" s="215"/>
      <c r="OD45" s="215"/>
      <c r="OE45" s="215"/>
      <c r="OF45" s="215"/>
      <c r="OG45" s="215"/>
      <c r="OH45" s="215"/>
      <c r="OI45" s="215"/>
      <c r="OJ45" s="215"/>
      <c r="OK45" s="215"/>
      <c r="OL45" s="215"/>
      <c r="OM45" s="215"/>
      <c r="ON45" s="215"/>
      <c r="OO45" s="215"/>
      <c r="OP45" s="215"/>
      <c r="OQ45" s="215"/>
      <c r="OR45" s="215"/>
      <c r="OS45" s="215"/>
      <c r="OT45" s="215"/>
      <c r="OU45" s="215"/>
      <c r="OV45" s="215"/>
      <c r="OW45" s="215"/>
      <c r="OX45" s="215"/>
      <c r="OY45" s="215"/>
      <c r="OZ45" s="215"/>
      <c r="PA45" s="215"/>
      <c r="PB45" s="215"/>
      <c r="PC45" s="215"/>
      <c r="PD45" s="215"/>
      <c r="PE45" s="215"/>
      <c r="PF45" s="215"/>
      <c r="PG45" s="215"/>
      <c r="PH45" s="215"/>
      <c r="PI45" s="215"/>
      <c r="PJ45" s="215"/>
      <c r="PK45" s="215"/>
      <c r="PL45" s="215"/>
      <c r="PM45" s="215"/>
      <c r="PN45" s="215"/>
      <c r="PO45" s="215"/>
      <c r="PP45" s="215"/>
      <c r="PQ45" s="215"/>
      <c r="PR45" s="215"/>
      <c r="PS45" s="215"/>
      <c r="PT45" s="215"/>
      <c r="PU45" s="215"/>
      <c r="PV45" s="215"/>
      <c r="PW45" s="215"/>
      <c r="PX45" s="215"/>
      <c r="PY45" s="215"/>
      <c r="PZ45" s="215"/>
      <c r="QA45" s="215"/>
      <c r="QB45" s="215"/>
      <c r="QC45" s="215"/>
      <c r="QD45" s="215"/>
      <c r="QE45" s="215"/>
      <c r="QF45" s="215"/>
      <c r="QG45" s="215"/>
      <c r="QH45" s="215"/>
      <c r="QI45" s="215"/>
      <c r="QJ45" s="215"/>
      <c r="QK45" s="215"/>
      <c r="QL45" s="215"/>
      <c r="QM45" s="215"/>
      <c r="QN45" s="215"/>
      <c r="QO45" s="215"/>
      <c r="QP45" s="215"/>
      <c r="QQ45" s="215"/>
      <c r="QR45" s="215"/>
      <c r="QS45" s="215"/>
      <c r="QT45" s="215"/>
      <c r="QU45" s="215"/>
      <c r="QV45" s="215"/>
      <c r="QW45" s="215"/>
      <c r="QX45" s="215"/>
      <c r="QY45" s="215"/>
      <c r="QZ45" s="215"/>
      <c r="RA45" s="215"/>
      <c r="RB45" s="215"/>
      <c r="RC45" s="215"/>
      <c r="RD45" s="215"/>
      <c r="RE45" s="215"/>
      <c r="RF45" s="215"/>
      <c r="RG45" s="215"/>
      <c r="RH45" s="215"/>
      <c r="RI45" s="215"/>
      <c r="RJ45" s="215"/>
      <c r="RK45" s="215"/>
      <c r="RL45" s="215"/>
      <c r="RM45" s="215"/>
      <c r="RN45" s="215"/>
      <c r="RO45" s="215"/>
      <c r="RP45" s="215"/>
      <c r="RQ45" s="215"/>
      <c r="RR45" s="215"/>
      <c r="RS45" s="215"/>
      <c r="RT45" s="215"/>
      <c r="RU45" s="215"/>
      <c r="RV45" s="215"/>
      <c r="RW45" s="215"/>
      <c r="RX45" s="215"/>
      <c r="RY45" s="215"/>
      <c r="RZ45" s="215"/>
      <c r="SA45" s="215"/>
      <c r="SB45" s="215"/>
      <c r="SC45" s="215"/>
      <c r="SD45" s="215"/>
      <c r="SE45" s="215"/>
      <c r="SF45" s="215"/>
      <c r="SG45" s="215"/>
      <c r="SH45" s="215"/>
      <c r="SI45" s="215"/>
      <c r="SJ45" s="215"/>
      <c r="SK45" s="215"/>
      <c r="SL45" s="215"/>
      <c r="SM45" s="215"/>
      <c r="SN45" s="215"/>
      <c r="SO45" s="215"/>
      <c r="SP45" s="215"/>
      <c r="SQ45" s="215"/>
      <c r="SR45" s="215"/>
      <c r="SS45" s="215"/>
      <c r="ST45" s="215"/>
      <c r="SU45" s="215"/>
      <c r="SV45" s="215"/>
      <c r="SW45" s="215"/>
      <c r="SX45" s="215"/>
      <c r="SY45" s="215"/>
      <c r="SZ45" s="215"/>
      <c r="TA45" s="215"/>
      <c r="TB45" s="215"/>
      <c r="TC45" s="215"/>
      <c r="TD45" s="215"/>
      <c r="TE45" s="215"/>
      <c r="TF45" s="215"/>
      <c r="TG45" s="215"/>
      <c r="TH45" s="215"/>
      <c r="TI45" s="215"/>
      <c r="TJ45" s="215"/>
      <c r="TK45" s="215"/>
      <c r="TL45" s="215"/>
      <c r="TM45" s="215"/>
      <c r="TN45" s="215"/>
      <c r="TO45" s="215"/>
      <c r="TP45" s="215"/>
      <c r="TQ45" s="215"/>
      <c r="TR45" s="215"/>
      <c r="TS45" s="215"/>
      <c r="TT45" s="215"/>
      <c r="TU45" s="215"/>
      <c r="TV45" s="215"/>
      <c r="TW45" s="215"/>
      <c r="TX45" s="215"/>
      <c r="TY45" s="215"/>
      <c r="TZ45" s="215"/>
      <c r="UA45" s="215"/>
      <c r="UB45" s="215"/>
      <c r="UC45" s="215"/>
      <c r="UD45" s="215"/>
      <c r="UE45" s="215"/>
      <c r="UF45" s="215"/>
      <c r="UG45" s="215"/>
      <c r="UH45" s="215"/>
      <c r="UI45" s="215"/>
      <c r="UJ45" s="215"/>
      <c r="UK45" s="215"/>
      <c r="UL45" s="215"/>
      <c r="UM45" s="215"/>
      <c r="UN45" s="215"/>
      <c r="UO45" s="215"/>
      <c r="UP45" s="215"/>
      <c r="UQ45" s="215"/>
      <c r="UR45" s="215"/>
      <c r="US45" s="215"/>
      <c r="UT45" s="215"/>
      <c r="UU45" s="215"/>
      <c r="UV45" s="215"/>
      <c r="UW45" s="215"/>
      <c r="UX45" s="215"/>
      <c r="UY45" s="215"/>
      <c r="UZ45" s="215"/>
      <c r="VA45" s="215"/>
      <c r="VB45" s="215"/>
      <c r="VC45" s="215"/>
      <c r="VD45" s="215"/>
      <c r="VE45" s="215"/>
      <c r="VF45" s="215"/>
      <c r="VG45" s="215"/>
      <c r="VH45" s="215"/>
      <c r="VI45" s="215"/>
      <c r="VJ45" s="215"/>
      <c r="VK45" s="215"/>
      <c r="VL45" s="215"/>
      <c r="VM45" s="215"/>
      <c r="VN45" s="215"/>
      <c r="VO45" s="215"/>
      <c r="VP45" s="215"/>
      <c r="VQ45" s="215"/>
      <c r="VR45" s="215"/>
      <c r="VS45" s="215"/>
      <c r="VT45" s="215"/>
      <c r="VU45" s="215"/>
      <c r="VV45" s="215"/>
      <c r="VW45" s="215"/>
      <c r="VX45" s="215"/>
      <c r="VY45" s="215"/>
      <c r="VZ45" s="215"/>
      <c r="WA45" s="215"/>
      <c r="WB45" s="215"/>
      <c r="WC45" s="215"/>
      <c r="WD45" s="215"/>
      <c r="WE45" s="215"/>
      <c r="WF45" s="215"/>
      <c r="WG45" s="215"/>
      <c r="WH45" s="215"/>
      <c r="WI45" s="215"/>
      <c r="WJ45" s="215"/>
      <c r="WK45" s="215"/>
      <c r="WL45" s="215"/>
      <c r="WM45" s="215"/>
      <c r="WN45" s="215"/>
      <c r="WO45" s="215"/>
      <c r="WP45" s="215"/>
      <c r="WQ45" s="215"/>
      <c r="WR45" s="215"/>
      <c r="WS45" s="215"/>
      <c r="WT45" s="215"/>
      <c r="WU45" s="215"/>
      <c r="WV45" s="215"/>
      <c r="WW45" s="215"/>
      <c r="WX45" s="215"/>
      <c r="WY45" s="215"/>
      <c r="WZ45" s="215"/>
      <c r="XA45" s="215"/>
      <c r="XB45" s="215"/>
      <c r="XC45" s="215"/>
      <c r="XD45" s="215"/>
      <c r="XE45" s="215"/>
      <c r="XF45" s="215"/>
      <c r="XG45" s="215"/>
      <c r="XH45" s="215"/>
      <c r="XI45" s="215"/>
      <c r="XJ45" s="215"/>
      <c r="XK45" s="215"/>
      <c r="XL45" s="215"/>
      <c r="XM45" s="215"/>
      <c r="XN45" s="215"/>
      <c r="XO45" s="215"/>
      <c r="XP45" s="215"/>
      <c r="XQ45" s="215"/>
      <c r="XR45" s="215"/>
      <c r="XS45" s="215"/>
      <c r="XT45" s="215"/>
      <c r="XU45" s="215"/>
      <c r="XV45" s="215"/>
      <c r="XW45" s="215"/>
      <c r="XX45" s="215"/>
      <c r="XY45" s="215"/>
      <c r="XZ45" s="215"/>
      <c r="YA45" s="215"/>
      <c r="YB45" s="215"/>
      <c r="YC45" s="215"/>
      <c r="YD45" s="215"/>
      <c r="YE45" s="215"/>
      <c r="YF45" s="215"/>
      <c r="YG45" s="215"/>
      <c r="YH45" s="215"/>
      <c r="YI45" s="215"/>
      <c r="YJ45" s="215"/>
      <c r="YK45" s="215"/>
      <c r="YL45" s="215"/>
      <c r="YM45" s="215"/>
      <c r="YN45" s="215"/>
      <c r="YO45" s="215"/>
      <c r="YP45" s="215"/>
      <c r="YQ45" s="215"/>
      <c r="YR45" s="215"/>
      <c r="YS45" s="215"/>
      <c r="YT45" s="215"/>
      <c r="YU45" s="215"/>
      <c r="YV45" s="215"/>
      <c r="YW45" s="215"/>
      <c r="YX45" s="215"/>
      <c r="YY45" s="215"/>
      <c r="YZ45" s="215"/>
      <c r="ZA45" s="215"/>
      <c r="ZB45" s="215"/>
      <c r="ZC45" s="215"/>
      <c r="ZD45" s="215"/>
      <c r="ZE45" s="215"/>
      <c r="ZF45" s="215"/>
      <c r="ZG45" s="215"/>
      <c r="ZH45" s="215"/>
      <c r="ZI45" s="215"/>
      <c r="ZJ45" s="215"/>
      <c r="ZK45" s="215"/>
      <c r="ZL45" s="215"/>
      <c r="ZM45" s="215"/>
      <c r="ZN45" s="215"/>
      <c r="ZO45" s="215"/>
      <c r="ZP45" s="215"/>
      <c r="ZQ45" s="215"/>
      <c r="ZR45" s="215"/>
      <c r="ZS45" s="215"/>
      <c r="ZT45" s="215"/>
      <c r="ZU45" s="215"/>
      <c r="ZV45" s="215"/>
      <c r="ZW45" s="215"/>
      <c r="ZX45" s="215"/>
      <c r="ZY45" s="215"/>
      <c r="ZZ45" s="215"/>
      <c r="AAA45" s="215"/>
      <c r="AAB45" s="215"/>
      <c r="AAC45" s="215"/>
      <c r="AAD45" s="215"/>
      <c r="AAE45" s="215"/>
      <c r="AAF45" s="215"/>
      <c r="AAG45" s="215"/>
      <c r="AAH45" s="215"/>
      <c r="AAI45" s="215"/>
      <c r="AAJ45" s="215"/>
      <c r="AAK45" s="215"/>
      <c r="AAL45" s="215"/>
      <c r="AAM45" s="215"/>
      <c r="AAN45" s="215"/>
      <c r="AAO45" s="215"/>
      <c r="AAP45" s="215"/>
      <c r="AAQ45" s="215"/>
      <c r="AAR45" s="215"/>
      <c r="AAS45" s="215"/>
      <c r="AAT45" s="215"/>
      <c r="AAU45" s="215"/>
      <c r="AAV45" s="215"/>
      <c r="AAW45" s="215"/>
      <c r="AAX45" s="215"/>
      <c r="AAY45" s="215"/>
      <c r="AAZ45" s="215"/>
      <c r="ABA45" s="215"/>
      <c r="ABB45" s="215"/>
      <c r="ABC45" s="215"/>
      <c r="ABD45" s="215"/>
      <c r="ABE45" s="215"/>
      <c r="ABF45" s="215"/>
      <c r="ABG45" s="215"/>
      <c r="ABH45" s="215"/>
      <c r="ABI45" s="215"/>
      <c r="ABJ45" s="215"/>
      <c r="ABK45" s="215"/>
      <c r="ABL45" s="215"/>
      <c r="ABM45" s="215"/>
      <c r="ABN45" s="215"/>
      <c r="ABO45" s="215"/>
      <c r="ABP45" s="215"/>
      <c r="ABQ45" s="215"/>
      <c r="ABR45" s="215"/>
      <c r="ABS45" s="215"/>
      <c r="ABT45" s="215"/>
      <c r="ABU45" s="215"/>
      <c r="ABV45" s="215"/>
      <c r="ABW45" s="215"/>
      <c r="ABX45" s="215"/>
      <c r="ABY45" s="215"/>
      <c r="ABZ45" s="215"/>
      <c r="ACA45" s="215"/>
      <c r="ACB45" s="215"/>
      <c r="ACC45" s="215"/>
      <c r="ACD45" s="215"/>
      <c r="ACE45" s="215"/>
      <c r="ACF45" s="215"/>
      <c r="ACG45" s="215"/>
      <c r="ACH45" s="215"/>
      <c r="ACI45" s="215"/>
      <c r="ACJ45" s="215"/>
      <c r="ACK45" s="215"/>
      <c r="ACL45" s="215"/>
      <c r="ACM45" s="215"/>
      <c r="ACN45" s="215"/>
      <c r="ACO45" s="215"/>
      <c r="ACP45" s="215"/>
      <c r="ACQ45" s="215"/>
      <c r="ACR45" s="215"/>
      <c r="ACS45" s="215"/>
      <c r="ACT45" s="215"/>
      <c r="ACU45" s="215"/>
      <c r="ACV45" s="215"/>
      <c r="ACW45" s="215"/>
      <c r="ACX45" s="215"/>
      <c r="ACY45" s="215"/>
      <c r="ACZ45" s="215"/>
      <c r="ADA45" s="215"/>
      <c r="ADB45" s="215"/>
      <c r="ADC45" s="215"/>
      <c r="ADD45" s="215"/>
      <c r="ADE45" s="215"/>
      <c r="ADF45" s="215"/>
      <c r="ADG45" s="215"/>
      <c r="ADH45" s="215"/>
      <c r="ADI45" s="215"/>
      <c r="ADJ45" s="215"/>
      <c r="ADK45" s="215"/>
      <c r="ADL45" s="215"/>
      <c r="ADM45" s="215"/>
      <c r="ADN45" s="215"/>
      <c r="ADO45" s="215"/>
      <c r="ADP45" s="215"/>
      <c r="ADQ45" s="215"/>
      <c r="ADR45" s="215"/>
      <c r="ADS45" s="215"/>
      <c r="ADT45" s="215"/>
      <c r="ADU45" s="215"/>
      <c r="ADV45" s="215"/>
      <c r="ADW45" s="215"/>
      <c r="ADX45" s="215"/>
      <c r="ADY45" s="215"/>
      <c r="ADZ45" s="215"/>
      <c r="AEA45" s="215"/>
      <c r="AEB45" s="215"/>
      <c r="AEC45" s="215"/>
      <c r="AED45" s="215"/>
      <c r="AEE45" s="215"/>
      <c r="AEF45" s="215"/>
      <c r="AEG45" s="215"/>
      <c r="AEH45" s="215"/>
      <c r="AEI45" s="215"/>
      <c r="AEJ45" s="215"/>
      <c r="AEK45" s="215"/>
      <c r="AEL45" s="215"/>
      <c r="AEM45" s="215"/>
      <c r="AEN45" s="215"/>
      <c r="AEO45" s="215"/>
      <c r="AEP45" s="215"/>
      <c r="AEQ45" s="215"/>
      <c r="AER45" s="215"/>
      <c r="AES45" s="215"/>
      <c r="AET45" s="215"/>
      <c r="AEU45" s="215"/>
      <c r="AEV45" s="215"/>
      <c r="AEW45" s="215"/>
      <c r="AEX45" s="215"/>
      <c r="AEY45" s="215"/>
      <c r="AEZ45" s="215"/>
      <c r="AFA45" s="215"/>
      <c r="AFB45" s="215"/>
      <c r="AFC45" s="215"/>
      <c r="AFD45" s="215"/>
      <c r="AFE45" s="215"/>
      <c r="AFF45" s="215"/>
      <c r="AFG45" s="215"/>
      <c r="AFH45" s="215"/>
      <c r="AFI45" s="215"/>
      <c r="AFJ45" s="215"/>
      <c r="AFK45" s="215"/>
      <c r="AFL45" s="215"/>
      <c r="AFM45" s="215"/>
      <c r="AFN45" s="215"/>
      <c r="AFO45" s="215"/>
      <c r="AFP45" s="215"/>
      <c r="AFQ45" s="215"/>
      <c r="AFR45" s="215"/>
      <c r="AFS45" s="215"/>
      <c r="AFT45" s="215"/>
      <c r="AFU45" s="215"/>
      <c r="AFV45" s="215"/>
      <c r="AFW45" s="215"/>
      <c r="AFX45" s="215"/>
      <c r="AFY45" s="215"/>
      <c r="AFZ45" s="215"/>
      <c r="AGA45" s="215"/>
      <c r="AGB45" s="215"/>
      <c r="AGC45" s="215"/>
      <c r="AGD45" s="215"/>
      <c r="AGE45" s="215"/>
      <c r="AGF45" s="215"/>
      <c r="AGG45" s="215"/>
      <c r="AGH45" s="215"/>
      <c r="AGI45" s="215"/>
      <c r="AGJ45" s="215"/>
      <c r="AGK45" s="215"/>
      <c r="AGL45" s="215"/>
      <c r="AGM45" s="215"/>
      <c r="AGN45" s="215"/>
      <c r="AGO45" s="215"/>
      <c r="AGP45" s="215"/>
      <c r="AGQ45" s="215"/>
      <c r="AGR45" s="215"/>
      <c r="AGS45" s="215"/>
      <c r="AGT45" s="215"/>
      <c r="AGU45" s="215"/>
      <c r="AGV45" s="215"/>
      <c r="AGW45" s="215"/>
      <c r="AGX45" s="215"/>
      <c r="AGY45" s="215"/>
      <c r="AGZ45" s="215"/>
      <c r="AHA45" s="215"/>
      <c r="AHB45" s="215"/>
      <c r="AHC45" s="215"/>
      <c r="AHD45" s="215"/>
      <c r="AHE45" s="215"/>
      <c r="AHF45" s="215"/>
      <c r="AHG45" s="215"/>
      <c r="AHH45" s="215"/>
      <c r="AHI45" s="215"/>
      <c r="AHJ45" s="215"/>
      <c r="AHK45" s="215"/>
      <c r="AHL45" s="215"/>
      <c r="AHM45" s="215"/>
      <c r="AHN45" s="215"/>
      <c r="AHO45" s="215"/>
      <c r="AHP45" s="215"/>
      <c r="AHQ45" s="215"/>
      <c r="AHR45" s="215"/>
      <c r="AHS45" s="215"/>
      <c r="AHT45" s="215"/>
      <c r="AHU45" s="215"/>
      <c r="AHV45" s="215"/>
      <c r="AHW45" s="215"/>
      <c r="AHX45" s="215"/>
      <c r="AHY45" s="215"/>
      <c r="AHZ45" s="215"/>
      <c r="AIA45" s="215"/>
      <c r="AIB45" s="215"/>
      <c r="AIC45" s="215"/>
      <c r="AID45" s="215"/>
      <c r="AIE45" s="215"/>
      <c r="AIF45" s="215"/>
      <c r="AIG45" s="215"/>
      <c r="AIH45" s="215"/>
      <c r="AII45" s="215"/>
      <c r="AIJ45" s="215"/>
      <c r="AIK45" s="215"/>
      <c r="AIL45" s="215"/>
      <c r="AIM45" s="215"/>
      <c r="AIN45" s="215"/>
      <c r="AIO45" s="215"/>
      <c r="AIP45" s="215"/>
      <c r="AIQ45" s="215"/>
      <c r="AIR45" s="215"/>
      <c r="AIS45" s="215"/>
      <c r="AIT45" s="215"/>
      <c r="AIU45" s="215"/>
      <c r="AIV45" s="215"/>
      <c r="AIW45" s="215"/>
      <c r="AIX45" s="215"/>
      <c r="AIY45" s="215"/>
      <c r="AIZ45" s="215"/>
      <c r="AJA45" s="215"/>
      <c r="AJB45" s="215"/>
      <c r="AJC45" s="215"/>
      <c r="AJD45" s="215"/>
      <c r="AJE45" s="215"/>
      <c r="AJF45" s="215"/>
      <c r="AJG45" s="215"/>
      <c r="AJH45" s="215"/>
      <c r="AJI45" s="215"/>
      <c r="AJJ45" s="215"/>
      <c r="AJK45" s="215"/>
      <c r="AJL45" s="215"/>
      <c r="AJM45" s="215"/>
      <c r="AJN45" s="215"/>
      <c r="AJO45" s="215"/>
      <c r="AJP45" s="215"/>
      <c r="AJQ45" s="215"/>
      <c r="AJR45" s="215"/>
      <c r="AJS45" s="215"/>
      <c r="AJT45" s="215"/>
      <c r="AJU45" s="215"/>
      <c r="AJV45" s="215"/>
      <c r="AJW45" s="215"/>
      <c r="AJX45" s="215"/>
      <c r="AJY45" s="215"/>
      <c r="AJZ45" s="215"/>
      <c r="AKA45" s="215"/>
      <c r="AKB45" s="215"/>
      <c r="AKC45" s="215"/>
      <c r="AKD45" s="215"/>
      <c r="AKE45" s="215"/>
      <c r="AKF45" s="215"/>
      <c r="AKG45" s="215"/>
      <c r="AKH45" s="215"/>
      <c r="AKI45" s="215"/>
      <c r="AKJ45" s="215"/>
      <c r="AKK45" s="215"/>
      <c r="AKL45" s="215"/>
      <c r="AKM45" s="215"/>
      <c r="AKN45" s="215"/>
      <c r="AKO45" s="215"/>
      <c r="AKP45" s="215"/>
    </row>
    <row r="46" spans="1:978" ht="25.5" x14ac:dyDescent="0.25">
      <c r="A46" s="39">
        <v>18</v>
      </c>
      <c r="B46" s="39">
        <v>22</v>
      </c>
      <c r="C46" s="9" t="s">
        <v>136</v>
      </c>
      <c r="D46" s="9" t="s">
        <v>45</v>
      </c>
      <c r="E46" s="128">
        <v>3.1</v>
      </c>
      <c r="F46" s="9">
        <v>530429</v>
      </c>
      <c r="G46" s="26" t="s">
        <v>414</v>
      </c>
      <c r="H46" s="26" t="s">
        <v>415</v>
      </c>
      <c r="I46" s="9" t="s">
        <v>63</v>
      </c>
      <c r="J46" s="9">
        <v>45</v>
      </c>
      <c r="K46" s="128">
        <f>AVERAGE(J46)</f>
        <v>45</v>
      </c>
      <c r="L46" s="151">
        <f t="shared" si="27"/>
        <v>6.8888888888888888E-2</v>
      </c>
      <c r="M46" s="9">
        <v>1</v>
      </c>
      <c r="N46" s="9">
        <v>19</v>
      </c>
      <c r="O46" s="9">
        <v>9</v>
      </c>
      <c r="P46" s="9">
        <v>7</v>
      </c>
      <c r="Q46" s="9">
        <v>5</v>
      </c>
      <c r="R46" s="9">
        <v>6</v>
      </c>
      <c r="S46" s="9">
        <v>26</v>
      </c>
      <c r="T46" s="9">
        <v>81</v>
      </c>
      <c r="U46" s="9">
        <v>131</v>
      </c>
      <c r="V46" s="9">
        <v>194</v>
      </c>
      <c r="W46" s="9">
        <v>163</v>
      </c>
      <c r="X46" s="9">
        <v>144</v>
      </c>
      <c r="Y46" s="9">
        <v>176</v>
      </c>
      <c r="Z46" s="9">
        <v>264</v>
      </c>
      <c r="AA46" s="9">
        <v>240</v>
      </c>
      <c r="AB46" s="9">
        <v>192</v>
      </c>
      <c r="AC46" s="9">
        <v>200</v>
      </c>
      <c r="AD46" s="9">
        <v>240</v>
      </c>
      <c r="AE46" s="9">
        <v>229</v>
      </c>
      <c r="AF46" s="9">
        <v>165</v>
      </c>
      <c r="AG46" s="9">
        <v>124</v>
      </c>
      <c r="AH46" s="9">
        <v>121</v>
      </c>
      <c r="AI46" s="9">
        <v>84</v>
      </c>
      <c r="AJ46" s="9">
        <v>56</v>
      </c>
      <c r="AK46" s="9">
        <v>30</v>
      </c>
      <c r="AL46" s="9">
        <v>2906</v>
      </c>
      <c r="AM46" s="128">
        <v>800</v>
      </c>
      <c r="AN46" s="168">
        <f>$L$46*(1+0.15*(N46/$AM$46)^4)</f>
        <v>6.8888892176609429E-2</v>
      </c>
      <c r="AO46" s="168">
        <f t="shared" ref="AO46:BK46" si="35">$L$46*(1+0.15*(O46/$AM$46)^4)</f>
        <v>6.8888889054408917E-2</v>
      </c>
      <c r="AP46" s="168">
        <f t="shared" si="35"/>
        <v>6.8888888949460991E-2</v>
      </c>
      <c r="AQ46" s="168">
        <f t="shared" si="35"/>
        <v>6.8888888904656304E-2</v>
      </c>
      <c r="AR46" s="168">
        <f t="shared" si="35"/>
        <v>6.8888888921584207E-2</v>
      </c>
      <c r="AS46" s="168">
        <f t="shared" si="35"/>
        <v>6.8888900417417534E-2</v>
      </c>
      <c r="AT46" s="168">
        <f t="shared" si="35"/>
        <v>6.8889974865737044E-2</v>
      </c>
      <c r="AU46" s="168">
        <f t="shared" si="35"/>
        <v>6.8896318493015682E-2</v>
      </c>
      <c r="AV46" s="168">
        <f t="shared" si="35"/>
        <v>6.8924623364292545E-2</v>
      </c>
      <c r="AW46" s="168">
        <f t="shared" si="35"/>
        <v>6.8906697535203176E-2</v>
      </c>
      <c r="AX46" s="168">
        <f t="shared" si="35"/>
        <v>6.8899736408888884E-2</v>
      </c>
      <c r="AY46" s="168">
        <f t="shared" si="35"/>
        <v>6.8913095342222216E-2</v>
      </c>
      <c r="AZ46" s="168">
        <f t="shared" si="35"/>
        <v>6.901143405888889E-2</v>
      </c>
      <c r="BA46" s="168">
        <f t="shared" si="35"/>
        <v>6.8972588888888881E-2</v>
      </c>
      <c r="BB46" s="168">
        <f t="shared" si="35"/>
        <v>6.89231724088889E-2</v>
      </c>
      <c r="BC46" s="168">
        <f t="shared" si="35"/>
        <v>6.8929253472222216E-2</v>
      </c>
      <c r="BD46" s="168">
        <f t="shared" si="35"/>
        <v>6.8972588888888881E-2</v>
      </c>
      <c r="BE46" s="168">
        <f t="shared" si="35"/>
        <v>6.8958266991843806E-2</v>
      </c>
      <c r="BF46" s="168">
        <f t="shared" si="35"/>
        <v>6.8907587797885472E-2</v>
      </c>
      <c r="BG46" s="168">
        <f t="shared" si="35"/>
        <v>6.8894853295347225E-2</v>
      </c>
      <c r="BH46" s="168">
        <f t="shared" si="35"/>
        <v>6.8894296705710997E-2</v>
      </c>
      <c r="BI46" s="168">
        <f t="shared" si="35"/>
        <v>6.8890144912013881E-2</v>
      </c>
      <c r="BJ46" s="168">
        <f t="shared" si="35"/>
        <v>6.8889136992222225E-2</v>
      </c>
      <c r="BK46" s="168">
        <f t="shared" si="35"/>
        <v>6.8888909323459202E-2</v>
      </c>
      <c r="BL46" s="9">
        <f t="shared" si="29"/>
        <v>1.55E-6</v>
      </c>
      <c r="BM46" s="9">
        <v>855</v>
      </c>
      <c r="BN46" s="9">
        <v>0.7</v>
      </c>
      <c r="BO46" s="9">
        <v>1058.5999999999999</v>
      </c>
      <c r="BP46" s="9">
        <v>0.25</v>
      </c>
      <c r="BQ46" s="9">
        <v>247.6</v>
      </c>
      <c r="BR46" s="9">
        <v>0.05</v>
      </c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>
        <f t="shared" si="30"/>
        <v>875.53</v>
      </c>
      <c r="EB46" s="9">
        <f t="shared" si="31"/>
        <v>8178.844615997471</v>
      </c>
      <c r="EC46" s="9">
        <f t="shared" si="32"/>
        <v>2638.3369729024098</v>
      </c>
      <c r="ED46" s="9">
        <f t="shared" si="33"/>
        <v>2750.5586159974714</v>
      </c>
      <c r="EE46" s="219">
        <f>SUM(BN46,BP46,BR46,BT46,BV46,BX46,BZ46,CB46,CD46,CF46,CH46,CJ46,CL46,CN46,CP46,CR46,CT46,CV46,CX46,CZ46,DB46)</f>
        <v>1</v>
      </c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  <c r="EY46" s="215"/>
      <c r="EZ46" s="215"/>
      <c r="FA46" s="215"/>
      <c r="FB46" s="215"/>
      <c r="FC46" s="215"/>
      <c r="FD46" s="215"/>
      <c r="FE46" s="215"/>
      <c r="FF46" s="215"/>
      <c r="FG46" s="215"/>
      <c r="FH46" s="215"/>
      <c r="FI46" s="215"/>
      <c r="FJ46" s="215"/>
      <c r="FK46" s="215"/>
      <c r="FL46" s="215"/>
      <c r="FM46" s="215"/>
      <c r="FN46" s="215"/>
      <c r="FO46" s="215"/>
      <c r="FP46" s="215"/>
      <c r="FQ46" s="215"/>
      <c r="FR46" s="215"/>
      <c r="FS46" s="215"/>
      <c r="FT46" s="215"/>
      <c r="FU46" s="215"/>
      <c r="FV46" s="215"/>
      <c r="FW46" s="215"/>
      <c r="FX46" s="215"/>
      <c r="FY46" s="215"/>
      <c r="FZ46" s="215"/>
      <c r="GA46" s="215"/>
      <c r="GB46" s="215"/>
      <c r="GC46" s="215"/>
      <c r="GD46" s="215"/>
      <c r="GE46" s="215"/>
      <c r="GF46" s="215"/>
      <c r="GG46" s="215"/>
      <c r="GH46" s="215"/>
      <c r="GI46" s="215"/>
      <c r="GJ46" s="215"/>
      <c r="GK46" s="215"/>
      <c r="GL46" s="215"/>
      <c r="GM46" s="215"/>
      <c r="GN46" s="215"/>
      <c r="GO46" s="215"/>
      <c r="GP46" s="215"/>
      <c r="GQ46" s="215"/>
      <c r="GR46" s="215"/>
      <c r="GS46" s="215"/>
      <c r="GT46" s="215"/>
      <c r="GU46" s="215"/>
      <c r="GV46" s="215"/>
      <c r="GW46" s="215"/>
      <c r="GX46" s="215"/>
      <c r="GY46" s="215"/>
      <c r="GZ46" s="215"/>
      <c r="HA46" s="215"/>
      <c r="HB46" s="215"/>
      <c r="HC46" s="215"/>
      <c r="HD46" s="215"/>
      <c r="HE46" s="215"/>
      <c r="HF46" s="215"/>
      <c r="HG46" s="215"/>
      <c r="HH46" s="215"/>
      <c r="HI46" s="215"/>
      <c r="HJ46" s="215"/>
      <c r="HK46" s="215"/>
      <c r="HL46" s="215"/>
      <c r="HM46" s="215"/>
      <c r="HN46" s="215"/>
      <c r="HO46" s="215"/>
      <c r="HP46" s="215"/>
      <c r="HQ46" s="215"/>
      <c r="HR46" s="215"/>
      <c r="HS46" s="215"/>
      <c r="HT46" s="215"/>
      <c r="HU46" s="215"/>
      <c r="HV46" s="215"/>
      <c r="HW46" s="215"/>
      <c r="HX46" s="215"/>
      <c r="HY46" s="215"/>
      <c r="HZ46" s="215"/>
      <c r="IA46" s="215"/>
      <c r="IB46" s="215"/>
      <c r="IC46" s="215"/>
      <c r="ID46" s="215"/>
      <c r="IE46" s="215"/>
      <c r="IF46" s="215"/>
      <c r="IG46" s="215"/>
      <c r="IH46" s="215"/>
      <c r="II46" s="215"/>
      <c r="IJ46" s="215"/>
      <c r="IK46" s="215"/>
      <c r="IL46" s="215"/>
      <c r="IM46" s="215"/>
      <c r="IN46" s="215"/>
      <c r="IO46" s="215"/>
      <c r="IP46" s="215"/>
      <c r="IQ46" s="215"/>
      <c r="IR46" s="215"/>
      <c r="IS46" s="215"/>
      <c r="IT46" s="215"/>
      <c r="IU46" s="215"/>
      <c r="IV46" s="215"/>
      <c r="IW46" s="215"/>
      <c r="IX46" s="215"/>
      <c r="IY46" s="215"/>
      <c r="IZ46" s="215"/>
      <c r="JA46" s="215"/>
      <c r="JB46" s="215"/>
      <c r="JC46" s="215"/>
      <c r="JD46" s="215"/>
      <c r="JE46" s="215"/>
      <c r="JF46" s="215"/>
      <c r="JG46" s="215"/>
      <c r="JH46" s="215"/>
      <c r="JI46" s="215"/>
      <c r="JJ46" s="215"/>
      <c r="JK46" s="215"/>
      <c r="JL46" s="215"/>
      <c r="JM46" s="215"/>
      <c r="JN46" s="215"/>
      <c r="JO46" s="215"/>
      <c r="JP46" s="215"/>
      <c r="JQ46" s="215"/>
      <c r="JR46" s="215"/>
      <c r="JS46" s="215"/>
      <c r="JT46" s="215"/>
      <c r="JU46" s="215"/>
      <c r="JV46" s="215"/>
      <c r="JW46" s="215"/>
      <c r="JX46" s="215"/>
      <c r="JY46" s="215"/>
      <c r="JZ46" s="215"/>
      <c r="KA46" s="215"/>
      <c r="KB46" s="215"/>
      <c r="KC46" s="215"/>
      <c r="KD46" s="215"/>
      <c r="KE46" s="215"/>
      <c r="KF46" s="215"/>
      <c r="KG46" s="215"/>
      <c r="KH46" s="215"/>
      <c r="KI46" s="215"/>
      <c r="KJ46" s="215"/>
      <c r="KK46" s="215"/>
      <c r="KL46" s="215"/>
      <c r="KM46" s="215"/>
      <c r="KN46" s="215"/>
      <c r="KO46" s="215"/>
      <c r="KP46" s="215"/>
      <c r="KQ46" s="215"/>
      <c r="KR46" s="215"/>
      <c r="KS46" s="215"/>
      <c r="KT46" s="215"/>
      <c r="KU46" s="215"/>
      <c r="KV46" s="215"/>
      <c r="KW46" s="215"/>
      <c r="KX46" s="215"/>
      <c r="KY46" s="215"/>
      <c r="KZ46" s="215"/>
      <c r="LA46" s="215"/>
      <c r="LB46" s="215"/>
      <c r="LC46" s="215"/>
      <c r="LD46" s="215"/>
      <c r="LE46" s="215"/>
      <c r="LF46" s="215"/>
      <c r="LG46" s="215"/>
      <c r="LH46" s="215"/>
      <c r="LI46" s="215"/>
      <c r="LJ46" s="215"/>
      <c r="LK46" s="215"/>
      <c r="LL46" s="215"/>
      <c r="LM46" s="215"/>
      <c r="LN46" s="215"/>
      <c r="LO46" s="215"/>
      <c r="LP46" s="215"/>
      <c r="LQ46" s="215"/>
      <c r="LR46" s="215"/>
      <c r="LS46" s="215"/>
      <c r="LT46" s="215"/>
      <c r="LU46" s="215"/>
      <c r="LV46" s="215"/>
      <c r="LW46" s="215"/>
      <c r="LX46" s="215"/>
      <c r="LY46" s="215"/>
      <c r="LZ46" s="215"/>
      <c r="MA46" s="215"/>
      <c r="MB46" s="215"/>
      <c r="MC46" s="215"/>
      <c r="MD46" s="215"/>
      <c r="ME46" s="215"/>
      <c r="MF46" s="215"/>
      <c r="MG46" s="215"/>
      <c r="MH46" s="215"/>
      <c r="MI46" s="215"/>
      <c r="MJ46" s="215"/>
      <c r="MK46" s="215"/>
      <c r="ML46" s="215"/>
      <c r="MM46" s="215"/>
      <c r="MN46" s="215"/>
      <c r="MO46" s="215"/>
      <c r="MP46" s="215"/>
      <c r="MQ46" s="215"/>
      <c r="MR46" s="215"/>
      <c r="MS46" s="215"/>
      <c r="MT46" s="215"/>
      <c r="MU46" s="215"/>
      <c r="MV46" s="215"/>
      <c r="MW46" s="215"/>
      <c r="MX46" s="215"/>
      <c r="MY46" s="215"/>
      <c r="MZ46" s="215"/>
      <c r="NA46" s="215"/>
      <c r="NB46" s="215"/>
      <c r="NC46" s="215"/>
      <c r="ND46" s="215"/>
      <c r="NE46" s="215"/>
      <c r="NF46" s="215"/>
      <c r="NG46" s="215"/>
      <c r="NH46" s="215"/>
      <c r="NI46" s="215"/>
      <c r="NJ46" s="215"/>
      <c r="NK46" s="215"/>
      <c r="NL46" s="215"/>
      <c r="NM46" s="215"/>
      <c r="NN46" s="215"/>
      <c r="NO46" s="215"/>
      <c r="NP46" s="215"/>
      <c r="NQ46" s="215"/>
      <c r="NR46" s="215"/>
      <c r="NS46" s="215"/>
      <c r="NT46" s="215"/>
      <c r="NU46" s="215"/>
      <c r="NV46" s="215"/>
      <c r="NW46" s="215"/>
      <c r="NX46" s="215"/>
      <c r="NY46" s="215"/>
      <c r="NZ46" s="215"/>
      <c r="OA46" s="215"/>
      <c r="OB46" s="215"/>
      <c r="OC46" s="215"/>
      <c r="OD46" s="215"/>
      <c r="OE46" s="215"/>
      <c r="OF46" s="215"/>
      <c r="OG46" s="215"/>
      <c r="OH46" s="215"/>
      <c r="OI46" s="215"/>
      <c r="OJ46" s="215"/>
      <c r="OK46" s="215"/>
      <c r="OL46" s="215"/>
      <c r="OM46" s="215"/>
      <c r="ON46" s="215"/>
      <c r="OO46" s="215"/>
      <c r="OP46" s="215"/>
      <c r="OQ46" s="215"/>
      <c r="OR46" s="215"/>
      <c r="OS46" s="215"/>
      <c r="OT46" s="215"/>
      <c r="OU46" s="215"/>
      <c r="OV46" s="215"/>
      <c r="OW46" s="215"/>
      <c r="OX46" s="215"/>
      <c r="OY46" s="215"/>
      <c r="OZ46" s="215"/>
      <c r="PA46" s="215"/>
      <c r="PB46" s="215"/>
      <c r="PC46" s="215"/>
      <c r="PD46" s="215"/>
      <c r="PE46" s="215"/>
      <c r="PF46" s="215"/>
      <c r="PG46" s="215"/>
      <c r="PH46" s="215"/>
      <c r="PI46" s="215"/>
      <c r="PJ46" s="215"/>
      <c r="PK46" s="215"/>
      <c r="PL46" s="215"/>
      <c r="PM46" s="215"/>
      <c r="PN46" s="215"/>
      <c r="PO46" s="215"/>
      <c r="PP46" s="215"/>
      <c r="PQ46" s="215"/>
      <c r="PR46" s="215"/>
      <c r="PS46" s="215"/>
      <c r="PT46" s="215"/>
      <c r="PU46" s="215"/>
      <c r="PV46" s="215"/>
      <c r="PW46" s="215"/>
      <c r="PX46" s="215"/>
      <c r="PY46" s="215"/>
      <c r="PZ46" s="215"/>
      <c r="QA46" s="215"/>
      <c r="QB46" s="215"/>
      <c r="QC46" s="215"/>
      <c r="QD46" s="215"/>
      <c r="QE46" s="215"/>
      <c r="QF46" s="215"/>
      <c r="QG46" s="215"/>
      <c r="QH46" s="215"/>
      <c r="QI46" s="215"/>
      <c r="QJ46" s="215"/>
      <c r="QK46" s="215"/>
      <c r="QL46" s="215"/>
      <c r="QM46" s="215"/>
      <c r="QN46" s="215"/>
      <c r="QO46" s="215"/>
      <c r="QP46" s="215"/>
      <c r="QQ46" s="215"/>
      <c r="QR46" s="215"/>
      <c r="QS46" s="215"/>
      <c r="QT46" s="215"/>
      <c r="QU46" s="215"/>
      <c r="QV46" s="215"/>
      <c r="QW46" s="215"/>
      <c r="QX46" s="215"/>
      <c r="QY46" s="215"/>
      <c r="QZ46" s="215"/>
      <c r="RA46" s="215"/>
      <c r="RB46" s="215"/>
      <c r="RC46" s="215"/>
      <c r="RD46" s="215"/>
      <c r="RE46" s="215"/>
      <c r="RF46" s="215"/>
      <c r="RG46" s="215"/>
      <c r="RH46" s="215"/>
      <c r="RI46" s="215"/>
      <c r="RJ46" s="215"/>
      <c r="RK46" s="215"/>
      <c r="RL46" s="215"/>
      <c r="RM46" s="215"/>
      <c r="RN46" s="215"/>
      <c r="RO46" s="215"/>
      <c r="RP46" s="215"/>
      <c r="RQ46" s="215"/>
      <c r="RR46" s="215"/>
      <c r="RS46" s="215"/>
      <c r="RT46" s="215"/>
      <c r="RU46" s="215"/>
      <c r="RV46" s="215"/>
      <c r="RW46" s="215"/>
      <c r="RX46" s="215"/>
      <c r="RY46" s="215"/>
      <c r="RZ46" s="215"/>
      <c r="SA46" s="215"/>
      <c r="SB46" s="215"/>
      <c r="SC46" s="215"/>
      <c r="SD46" s="215"/>
      <c r="SE46" s="215"/>
      <c r="SF46" s="215"/>
      <c r="SG46" s="215"/>
      <c r="SH46" s="215"/>
      <c r="SI46" s="215"/>
      <c r="SJ46" s="215"/>
      <c r="SK46" s="215"/>
      <c r="SL46" s="215"/>
      <c r="SM46" s="215"/>
      <c r="SN46" s="215"/>
      <c r="SO46" s="215"/>
      <c r="SP46" s="215"/>
      <c r="SQ46" s="215"/>
      <c r="SR46" s="215"/>
      <c r="SS46" s="215"/>
      <c r="ST46" s="215"/>
      <c r="SU46" s="215"/>
      <c r="SV46" s="215"/>
      <c r="SW46" s="215"/>
      <c r="SX46" s="215"/>
      <c r="SY46" s="215"/>
      <c r="SZ46" s="215"/>
      <c r="TA46" s="215"/>
      <c r="TB46" s="215"/>
      <c r="TC46" s="215"/>
      <c r="TD46" s="215"/>
      <c r="TE46" s="215"/>
      <c r="TF46" s="215"/>
      <c r="TG46" s="215"/>
      <c r="TH46" s="215"/>
      <c r="TI46" s="215"/>
      <c r="TJ46" s="215"/>
      <c r="TK46" s="215"/>
      <c r="TL46" s="215"/>
      <c r="TM46" s="215"/>
      <c r="TN46" s="215"/>
      <c r="TO46" s="215"/>
      <c r="TP46" s="215"/>
      <c r="TQ46" s="215"/>
      <c r="TR46" s="215"/>
      <c r="TS46" s="215"/>
      <c r="TT46" s="215"/>
      <c r="TU46" s="215"/>
      <c r="TV46" s="215"/>
      <c r="TW46" s="215"/>
      <c r="TX46" s="215"/>
      <c r="TY46" s="215"/>
      <c r="TZ46" s="215"/>
      <c r="UA46" s="215"/>
      <c r="UB46" s="215"/>
      <c r="UC46" s="215"/>
      <c r="UD46" s="215"/>
      <c r="UE46" s="215"/>
      <c r="UF46" s="215"/>
      <c r="UG46" s="215"/>
      <c r="UH46" s="215"/>
      <c r="UI46" s="215"/>
      <c r="UJ46" s="215"/>
      <c r="UK46" s="215"/>
      <c r="UL46" s="215"/>
      <c r="UM46" s="215"/>
      <c r="UN46" s="215"/>
      <c r="UO46" s="215"/>
      <c r="UP46" s="215"/>
      <c r="UQ46" s="215"/>
      <c r="UR46" s="215"/>
      <c r="US46" s="215"/>
      <c r="UT46" s="215"/>
      <c r="UU46" s="215"/>
      <c r="UV46" s="215"/>
      <c r="UW46" s="215"/>
      <c r="UX46" s="215"/>
      <c r="UY46" s="215"/>
      <c r="UZ46" s="215"/>
      <c r="VA46" s="215"/>
      <c r="VB46" s="215"/>
      <c r="VC46" s="215"/>
      <c r="VD46" s="215"/>
      <c r="VE46" s="215"/>
      <c r="VF46" s="215"/>
      <c r="VG46" s="215"/>
      <c r="VH46" s="215"/>
      <c r="VI46" s="215"/>
      <c r="VJ46" s="215"/>
      <c r="VK46" s="215"/>
      <c r="VL46" s="215"/>
      <c r="VM46" s="215"/>
      <c r="VN46" s="215"/>
      <c r="VO46" s="215"/>
      <c r="VP46" s="215"/>
      <c r="VQ46" s="215"/>
      <c r="VR46" s="215"/>
      <c r="VS46" s="215"/>
      <c r="VT46" s="215"/>
      <c r="VU46" s="215"/>
      <c r="VV46" s="215"/>
      <c r="VW46" s="215"/>
      <c r="VX46" s="215"/>
      <c r="VY46" s="215"/>
      <c r="VZ46" s="215"/>
      <c r="WA46" s="215"/>
      <c r="WB46" s="215"/>
      <c r="WC46" s="215"/>
      <c r="WD46" s="215"/>
      <c r="WE46" s="215"/>
      <c r="WF46" s="215"/>
      <c r="WG46" s="215"/>
      <c r="WH46" s="215"/>
      <c r="WI46" s="215"/>
      <c r="WJ46" s="215"/>
      <c r="WK46" s="215"/>
      <c r="WL46" s="215"/>
      <c r="WM46" s="215"/>
      <c r="WN46" s="215"/>
      <c r="WO46" s="215"/>
      <c r="WP46" s="215"/>
      <c r="WQ46" s="215"/>
      <c r="WR46" s="215"/>
      <c r="WS46" s="215"/>
      <c r="WT46" s="215"/>
      <c r="WU46" s="215"/>
      <c r="WV46" s="215"/>
      <c r="WW46" s="215"/>
      <c r="WX46" s="215"/>
      <c r="WY46" s="215"/>
      <c r="WZ46" s="215"/>
      <c r="XA46" s="215"/>
      <c r="XB46" s="215"/>
      <c r="XC46" s="215"/>
      <c r="XD46" s="215"/>
      <c r="XE46" s="215"/>
      <c r="XF46" s="215"/>
      <c r="XG46" s="215"/>
      <c r="XH46" s="215"/>
      <c r="XI46" s="215"/>
      <c r="XJ46" s="215"/>
      <c r="XK46" s="215"/>
      <c r="XL46" s="215"/>
      <c r="XM46" s="215"/>
      <c r="XN46" s="215"/>
      <c r="XO46" s="215"/>
      <c r="XP46" s="215"/>
      <c r="XQ46" s="215"/>
      <c r="XR46" s="215"/>
      <c r="XS46" s="215"/>
      <c r="XT46" s="215"/>
      <c r="XU46" s="215"/>
      <c r="XV46" s="215"/>
      <c r="XW46" s="215"/>
      <c r="XX46" s="215"/>
      <c r="XY46" s="215"/>
      <c r="XZ46" s="215"/>
      <c r="YA46" s="215"/>
      <c r="YB46" s="215"/>
      <c r="YC46" s="215"/>
      <c r="YD46" s="215"/>
      <c r="YE46" s="215"/>
      <c r="YF46" s="215"/>
      <c r="YG46" s="215"/>
      <c r="YH46" s="215"/>
      <c r="YI46" s="215"/>
      <c r="YJ46" s="215"/>
      <c r="YK46" s="215"/>
      <c r="YL46" s="215"/>
      <c r="YM46" s="215"/>
      <c r="YN46" s="215"/>
      <c r="YO46" s="215"/>
      <c r="YP46" s="215"/>
      <c r="YQ46" s="215"/>
      <c r="YR46" s="215"/>
      <c r="YS46" s="215"/>
      <c r="YT46" s="215"/>
      <c r="YU46" s="215"/>
      <c r="YV46" s="215"/>
      <c r="YW46" s="215"/>
      <c r="YX46" s="215"/>
      <c r="YY46" s="215"/>
      <c r="YZ46" s="215"/>
      <c r="ZA46" s="215"/>
      <c r="ZB46" s="215"/>
      <c r="ZC46" s="215"/>
      <c r="ZD46" s="215"/>
      <c r="ZE46" s="215"/>
      <c r="ZF46" s="215"/>
      <c r="ZG46" s="215"/>
      <c r="ZH46" s="215"/>
      <c r="ZI46" s="215"/>
      <c r="ZJ46" s="215"/>
      <c r="ZK46" s="215"/>
      <c r="ZL46" s="215"/>
      <c r="ZM46" s="215"/>
      <c r="ZN46" s="215"/>
      <c r="ZO46" s="215"/>
      <c r="ZP46" s="215"/>
      <c r="ZQ46" s="215"/>
      <c r="ZR46" s="215"/>
      <c r="ZS46" s="215"/>
      <c r="ZT46" s="215"/>
      <c r="ZU46" s="215"/>
      <c r="ZV46" s="215"/>
      <c r="ZW46" s="215"/>
      <c r="ZX46" s="215"/>
      <c r="ZY46" s="215"/>
      <c r="ZZ46" s="215"/>
      <c r="AAA46" s="215"/>
      <c r="AAB46" s="215"/>
      <c r="AAC46" s="215"/>
      <c r="AAD46" s="215"/>
      <c r="AAE46" s="215"/>
      <c r="AAF46" s="215"/>
      <c r="AAG46" s="215"/>
      <c r="AAH46" s="215"/>
      <c r="AAI46" s="215"/>
      <c r="AAJ46" s="215"/>
      <c r="AAK46" s="215"/>
      <c r="AAL46" s="215"/>
      <c r="AAM46" s="215"/>
      <c r="AAN46" s="215"/>
      <c r="AAO46" s="215"/>
      <c r="AAP46" s="215"/>
      <c r="AAQ46" s="215"/>
      <c r="AAR46" s="215"/>
      <c r="AAS46" s="215"/>
      <c r="AAT46" s="215"/>
      <c r="AAU46" s="215"/>
      <c r="AAV46" s="215"/>
      <c r="AAW46" s="215"/>
      <c r="AAX46" s="215"/>
      <c r="AAY46" s="215"/>
      <c r="AAZ46" s="215"/>
      <c r="ABA46" s="215"/>
      <c r="ABB46" s="215"/>
      <c r="ABC46" s="215"/>
      <c r="ABD46" s="215"/>
      <c r="ABE46" s="215"/>
      <c r="ABF46" s="215"/>
      <c r="ABG46" s="215"/>
      <c r="ABH46" s="215"/>
      <c r="ABI46" s="215"/>
      <c r="ABJ46" s="215"/>
      <c r="ABK46" s="215"/>
      <c r="ABL46" s="215"/>
      <c r="ABM46" s="215"/>
      <c r="ABN46" s="215"/>
      <c r="ABO46" s="215"/>
      <c r="ABP46" s="215"/>
      <c r="ABQ46" s="215"/>
      <c r="ABR46" s="215"/>
      <c r="ABS46" s="215"/>
      <c r="ABT46" s="215"/>
      <c r="ABU46" s="215"/>
      <c r="ABV46" s="215"/>
      <c r="ABW46" s="215"/>
      <c r="ABX46" s="215"/>
      <c r="ABY46" s="215"/>
      <c r="ABZ46" s="215"/>
      <c r="ACA46" s="215"/>
      <c r="ACB46" s="215"/>
      <c r="ACC46" s="215"/>
      <c r="ACD46" s="215"/>
      <c r="ACE46" s="215"/>
      <c r="ACF46" s="215"/>
      <c r="ACG46" s="215"/>
      <c r="ACH46" s="215"/>
      <c r="ACI46" s="215"/>
      <c r="ACJ46" s="215"/>
      <c r="ACK46" s="215"/>
      <c r="ACL46" s="215"/>
      <c r="ACM46" s="215"/>
      <c r="ACN46" s="215"/>
      <c r="ACO46" s="215"/>
      <c r="ACP46" s="215"/>
      <c r="ACQ46" s="215"/>
      <c r="ACR46" s="215"/>
      <c r="ACS46" s="215"/>
      <c r="ACT46" s="215"/>
      <c r="ACU46" s="215"/>
      <c r="ACV46" s="215"/>
      <c r="ACW46" s="215"/>
      <c r="ACX46" s="215"/>
      <c r="ACY46" s="215"/>
      <c r="ACZ46" s="215"/>
      <c r="ADA46" s="215"/>
      <c r="ADB46" s="215"/>
      <c r="ADC46" s="215"/>
      <c r="ADD46" s="215"/>
      <c r="ADE46" s="215"/>
      <c r="ADF46" s="215"/>
      <c r="ADG46" s="215"/>
      <c r="ADH46" s="215"/>
      <c r="ADI46" s="215"/>
      <c r="ADJ46" s="215"/>
      <c r="ADK46" s="215"/>
      <c r="ADL46" s="215"/>
      <c r="ADM46" s="215"/>
      <c r="ADN46" s="215"/>
      <c r="ADO46" s="215"/>
      <c r="ADP46" s="215"/>
      <c r="ADQ46" s="215"/>
      <c r="ADR46" s="215"/>
      <c r="ADS46" s="215"/>
      <c r="ADT46" s="215"/>
      <c r="ADU46" s="215"/>
      <c r="ADV46" s="215"/>
      <c r="ADW46" s="215"/>
      <c r="ADX46" s="215"/>
      <c r="ADY46" s="215"/>
      <c r="ADZ46" s="215"/>
      <c r="AEA46" s="215"/>
      <c r="AEB46" s="215"/>
      <c r="AEC46" s="215"/>
      <c r="AED46" s="215"/>
      <c r="AEE46" s="215"/>
      <c r="AEF46" s="215"/>
      <c r="AEG46" s="215"/>
      <c r="AEH46" s="215"/>
      <c r="AEI46" s="215"/>
      <c r="AEJ46" s="215"/>
      <c r="AEK46" s="215"/>
      <c r="AEL46" s="215"/>
      <c r="AEM46" s="215"/>
      <c r="AEN46" s="215"/>
      <c r="AEO46" s="215"/>
      <c r="AEP46" s="215"/>
      <c r="AEQ46" s="215"/>
      <c r="AER46" s="215"/>
      <c r="AES46" s="215"/>
      <c r="AET46" s="215"/>
      <c r="AEU46" s="215"/>
      <c r="AEV46" s="215"/>
      <c r="AEW46" s="215"/>
      <c r="AEX46" s="215"/>
      <c r="AEY46" s="215"/>
      <c r="AEZ46" s="215"/>
      <c r="AFA46" s="215"/>
      <c r="AFB46" s="215"/>
      <c r="AFC46" s="215"/>
      <c r="AFD46" s="215"/>
      <c r="AFE46" s="215"/>
      <c r="AFF46" s="215"/>
      <c r="AFG46" s="215"/>
      <c r="AFH46" s="215"/>
      <c r="AFI46" s="215"/>
      <c r="AFJ46" s="215"/>
      <c r="AFK46" s="215"/>
      <c r="AFL46" s="215"/>
      <c r="AFM46" s="215"/>
      <c r="AFN46" s="215"/>
      <c r="AFO46" s="215"/>
      <c r="AFP46" s="215"/>
      <c r="AFQ46" s="215"/>
      <c r="AFR46" s="215"/>
      <c r="AFS46" s="215"/>
      <c r="AFT46" s="215"/>
      <c r="AFU46" s="215"/>
      <c r="AFV46" s="215"/>
      <c r="AFW46" s="215"/>
      <c r="AFX46" s="215"/>
      <c r="AFY46" s="215"/>
      <c r="AFZ46" s="215"/>
      <c r="AGA46" s="215"/>
      <c r="AGB46" s="215"/>
      <c r="AGC46" s="215"/>
      <c r="AGD46" s="215"/>
      <c r="AGE46" s="215"/>
      <c r="AGF46" s="215"/>
      <c r="AGG46" s="215"/>
      <c r="AGH46" s="215"/>
      <c r="AGI46" s="215"/>
      <c r="AGJ46" s="215"/>
      <c r="AGK46" s="215"/>
      <c r="AGL46" s="215"/>
      <c r="AGM46" s="215"/>
      <c r="AGN46" s="215"/>
      <c r="AGO46" s="215"/>
      <c r="AGP46" s="215"/>
      <c r="AGQ46" s="215"/>
      <c r="AGR46" s="215"/>
      <c r="AGS46" s="215"/>
      <c r="AGT46" s="215"/>
      <c r="AGU46" s="215"/>
      <c r="AGV46" s="215"/>
      <c r="AGW46" s="215"/>
      <c r="AGX46" s="215"/>
      <c r="AGY46" s="215"/>
      <c r="AGZ46" s="215"/>
      <c r="AHA46" s="215"/>
      <c r="AHB46" s="215"/>
      <c r="AHC46" s="215"/>
      <c r="AHD46" s="215"/>
      <c r="AHE46" s="215"/>
      <c r="AHF46" s="215"/>
      <c r="AHG46" s="215"/>
      <c r="AHH46" s="215"/>
      <c r="AHI46" s="215"/>
      <c r="AHJ46" s="215"/>
      <c r="AHK46" s="215"/>
      <c r="AHL46" s="215"/>
      <c r="AHM46" s="215"/>
      <c r="AHN46" s="215"/>
      <c r="AHO46" s="215"/>
      <c r="AHP46" s="215"/>
      <c r="AHQ46" s="215"/>
      <c r="AHR46" s="215"/>
      <c r="AHS46" s="215"/>
      <c r="AHT46" s="215"/>
      <c r="AHU46" s="215"/>
      <c r="AHV46" s="215"/>
      <c r="AHW46" s="215"/>
      <c r="AHX46" s="215"/>
      <c r="AHY46" s="215"/>
      <c r="AHZ46" s="215"/>
      <c r="AIA46" s="215"/>
      <c r="AIB46" s="215"/>
      <c r="AIC46" s="215"/>
      <c r="AID46" s="215"/>
      <c r="AIE46" s="215"/>
      <c r="AIF46" s="215"/>
      <c r="AIG46" s="215"/>
      <c r="AIH46" s="215"/>
      <c r="AII46" s="215"/>
      <c r="AIJ46" s="215"/>
      <c r="AIK46" s="215"/>
      <c r="AIL46" s="215"/>
      <c r="AIM46" s="215"/>
      <c r="AIN46" s="215"/>
      <c r="AIO46" s="215"/>
      <c r="AIP46" s="215"/>
      <c r="AIQ46" s="215"/>
      <c r="AIR46" s="215"/>
      <c r="AIS46" s="215"/>
      <c r="AIT46" s="215"/>
      <c r="AIU46" s="215"/>
      <c r="AIV46" s="215"/>
      <c r="AIW46" s="215"/>
      <c r="AIX46" s="215"/>
      <c r="AIY46" s="215"/>
      <c r="AIZ46" s="215"/>
      <c r="AJA46" s="215"/>
      <c r="AJB46" s="215"/>
      <c r="AJC46" s="215"/>
      <c r="AJD46" s="215"/>
      <c r="AJE46" s="215"/>
      <c r="AJF46" s="215"/>
      <c r="AJG46" s="215"/>
      <c r="AJH46" s="215"/>
      <c r="AJI46" s="215"/>
      <c r="AJJ46" s="215"/>
      <c r="AJK46" s="215"/>
      <c r="AJL46" s="215"/>
      <c r="AJM46" s="215"/>
      <c r="AJN46" s="215"/>
      <c r="AJO46" s="215"/>
      <c r="AJP46" s="215"/>
      <c r="AJQ46" s="215"/>
      <c r="AJR46" s="215"/>
      <c r="AJS46" s="215"/>
      <c r="AJT46" s="215"/>
      <c r="AJU46" s="215"/>
      <c r="AJV46" s="215"/>
      <c r="AJW46" s="215"/>
      <c r="AJX46" s="215"/>
      <c r="AJY46" s="215"/>
      <c r="AJZ46" s="215"/>
      <c r="AKA46" s="215"/>
      <c r="AKB46" s="215"/>
      <c r="AKC46" s="215"/>
      <c r="AKD46" s="215"/>
      <c r="AKE46" s="215"/>
      <c r="AKF46" s="215"/>
      <c r="AKG46" s="215"/>
      <c r="AKH46" s="215"/>
      <c r="AKI46" s="215"/>
      <c r="AKJ46" s="215"/>
      <c r="AKK46" s="215"/>
      <c r="AKL46" s="215"/>
      <c r="AKM46" s="215"/>
      <c r="AKN46" s="215"/>
      <c r="AKO46" s="215"/>
      <c r="AKP46" s="215"/>
    </row>
    <row r="47" spans="1:978" ht="21" x14ac:dyDescent="0.25">
      <c r="A47" s="40">
        <v>18</v>
      </c>
      <c r="B47" s="40">
        <v>23</v>
      </c>
      <c r="C47" s="36" t="s">
        <v>65</v>
      </c>
      <c r="D47" s="7" t="s">
        <v>39</v>
      </c>
      <c r="E47" s="129">
        <v>1.9</v>
      </c>
      <c r="F47" s="7">
        <v>536357</v>
      </c>
      <c r="G47" s="27" t="s">
        <v>64</v>
      </c>
      <c r="H47" s="27" t="s">
        <v>65</v>
      </c>
      <c r="I47" s="7" t="s">
        <v>63</v>
      </c>
      <c r="J47" s="7">
        <v>45</v>
      </c>
      <c r="K47" s="129">
        <f>AVERAGE(J47)</f>
        <v>45</v>
      </c>
      <c r="L47" s="152">
        <f t="shared" si="27"/>
        <v>4.2222222222222223E-2</v>
      </c>
      <c r="M47" s="7">
        <v>1</v>
      </c>
      <c r="N47" s="7">
        <v>14</v>
      </c>
      <c r="O47" s="7">
        <v>8</v>
      </c>
      <c r="P47" s="7">
        <v>4</v>
      </c>
      <c r="Q47" s="7">
        <v>4</v>
      </c>
      <c r="R47" s="7">
        <v>7</v>
      </c>
      <c r="S47" s="7">
        <v>13</v>
      </c>
      <c r="T47" s="7">
        <v>47</v>
      </c>
      <c r="U47" s="7">
        <v>88</v>
      </c>
      <c r="V47" s="7">
        <v>96</v>
      </c>
      <c r="W47" s="7">
        <v>83</v>
      </c>
      <c r="X47" s="7">
        <v>77</v>
      </c>
      <c r="Y47" s="7">
        <v>83</v>
      </c>
      <c r="Z47" s="7">
        <v>99</v>
      </c>
      <c r="AA47" s="7">
        <v>103</v>
      </c>
      <c r="AB47" s="7">
        <v>106</v>
      </c>
      <c r="AC47" s="7">
        <v>141</v>
      </c>
      <c r="AD47" s="7">
        <v>171</v>
      </c>
      <c r="AE47" s="7">
        <v>175</v>
      </c>
      <c r="AF47" s="7">
        <v>137</v>
      </c>
      <c r="AG47" s="7">
        <v>124</v>
      </c>
      <c r="AH47" s="7">
        <v>117</v>
      </c>
      <c r="AI47" s="7">
        <v>83</v>
      </c>
      <c r="AJ47" s="7">
        <v>49</v>
      </c>
      <c r="AK47" s="7">
        <v>23</v>
      </c>
      <c r="AL47" s="7">
        <v>1682</v>
      </c>
      <c r="AM47" s="129">
        <v>800</v>
      </c>
      <c r="AN47" s="169">
        <f>$L$47*(1+0.15*(N47/$AM$47)^4)</f>
        <v>4.2222222816219616E-2</v>
      </c>
      <c r="AO47" s="169">
        <f t="shared" ref="AO47:BK47" si="36">$L$47*(1+0.15*(O47/$AM$47)^4)</f>
        <v>4.2222222285555555E-2</v>
      </c>
      <c r="AP47" s="169">
        <f t="shared" si="36"/>
        <v>4.222222222618055E-2</v>
      </c>
      <c r="AQ47" s="169">
        <f t="shared" si="36"/>
        <v>4.222222222618055E-2</v>
      </c>
      <c r="AR47" s="169">
        <f t="shared" si="36"/>
        <v>4.2222222259347061E-2</v>
      </c>
      <c r="AS47" s="169">
        <f t="shared" si="36"/>
        <v>4.2222222663839244E-2</v>
      </c>
      <c r="AT47" s="169">
        <f t="shared" si="36"/>
        <v>4.2222297673018938E-2</v>
      </c>
      <c r="AU47" s="169">
        <f t="shared" si="36"/>
        <v>4.2223149485555556E-2</v>
      </c>
      <c r="AV47" s="169">
        <f t="shared" si="36"/>
        <v>4.2223535502222229E-2</v>
      </c>
      <c r="AW47" s="169">
        <f t="shared" si="36"/>
        <v>4.2222956034151743E-2</v>
      </c>
      <c r="AX47" s="169">
        <f t="shared" si="36"/>
        <v>4.2222765766964251E-2</v>
      </c>
      <c r="AY47" s="169">
        <f t="shared" si="36"/>
        <v>4.2222956034151743E-2</v>
      </c>
      <c r="AZ47" s="169">
        <f t="shared" si="36"/>
        <v>4.2223707518787172E-2</v>
      </c>
      <c r="BA47" s="169">
        <f t="shared" si="36"/>
        <v>4.2223962510909561E-2</v>
      </c>
      <c r="BB47" s="169">
        <f t="shared" si="36"/>
        <v>4.2224174294344621E-2</v>
      </c>
      <c r="BC47" s="169">
        <f t="shared" si="36"/>
        <v>4.222833373675592E-2</v>
      </c>
      <c r="BD47" s="169">
        <f t="shared" si="36"/>
        <v>4.2235442994959037E-2</v>
      </c>
      <c r="BE47" s="169">
        <f t="shared" si="36"/>
        <v>4.2236724111768931E-2</v>
      </c>
      <c r="BF47" s="169">
        <f t="shared" si="36"/>
        <v>4.2227669188253311E-2</v>
      </c>
      <c r="BG47" s="169">
        <f t="shared" si="36"/>
        <v>4.2225877826180556E-2</v>
      </c>
      <c r="BH47" s="169">
        <f t="shared" si="36"/>
        <v>4.2225119671521538E-2</v>
      </c>
      <c r="BI47" s="169">
        <f t="shared" si="36"/>
        <v>4.2222956034151743E-2</v>
      </c>
      <c r="BJ47" s="169">
        <f t="shared" si="36"/>
        <v>4.2222311358956439E-2</v>
      </c>
      <c r="BK47" s="169">
        <f t="shared" si="36"/>
        <v>4.2222226549190812E-2</v>
      </c>
      <c r="BL47" s="7">
        <f t="shared" si="29"/>
        <v>9.499999999999999E-7</v>
      </c>
      <c r="BM47" s="7">
        <v>1058.5999999999999</v>
      </c>
      <c r="BN47" s="7">
        <v>1</v>
      </c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>
        <f t="shared" si="30"/>
        <v>1058.5999999999999</v>
      </c>
      <c r="EB47" s="7">
        <f t="shared" si="31"/>
        <v>7348.3699830901542</v>
      </c>
      <c r="EC47" s="7">
        <f t="shared" si="32"/>
        <v>3867.5631489948182</v>
      </c>
      <c r="ED47" s="7">
        <f t="shared" si="33"/>
        <v>3325.6899830901548</v>
      </c>
      <c r="EE47" s="220">
        <f>SUM(BN47,BP47,BR47,BT47,BV47,BX47,BZ47,CB47,CD47,CF47,CH47,CJ47,CL47,CN47,CP47,CR47,CT47,CV47,CX47,CZ47,DB47)</f>
        <v>1</v>
      </c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  <c r="EY47" s="215"/>
      <c r="EZ47" s="215"/>
      <c r="FA47" s="215"/>
      <c r="FB47" s="215"/>
      <c r="FC47" s="215"/>
      <c r="FD47" s="215"/>
      <c r="FE47" s="215"/>
      <c r="FF47" s="215"/>
      <c r="FG47" s="215"/>
      <c r="FH47" s="215"/>
      <c r="FI47" s="215"/>
      <c r="FJ47" s="215"/>
      <c r="FK47" s="215"/>
      <c r="FL47" s="215"/>
      <c r="FM47" s="215"/>
      <c r="FN47" s="215"/>
      <c r="FO47" s="215"/>
      <c r="FP47" s="215"/>
      <c r="FQ47" s="215"/>
      <c r="FR47" s="215"/>
      <c r="FS47" s="215"/>
      <c r="FT47" s="215"/>
      <c r="FU47" s="215"/>
      <c r="FV47" s="215"/>
      <c r="FW47" s="215"/>
      <c r="FX47" s="215"/>
      <c r="FY47" s="215"/>
      <c r="FZ47" s="215"/>
      <c r="GA47" s="215"/>
      <c r="GB47" s="215"/>
      <c r="GC47" s="215"/>
      <c r="GD47" s="215"/>
      <c r="GE47" s="215"/>
      <c r="GF47" s="215"/>
      <c r="GG47" s="215"/>
      <c r="GH47" s="215"/>
      <c r="GI47" s="215"/>
      <c r="GJ47" s="215"/>
      <c r="GK47" s="215"/>
      <c r="GL47" s="215"/>
      <c r="GM47" s="215"/>
      <c r="GN47" s="215"/>
      <c r="GO47" s="215"/>
      <c r="GP47" s="215"/>
      <c r="GQ47" s="215"/>
      <c r="GR47" s="215"/>
      <c r="GS47" s="215"/>
      <c r="GT47" s="215"/>
      <c r="GU47" s="215"/>
      <c r="GV47" s="215"/>
      <c r="GW47" s="215"/>
      <c r="GX47" s="215"/>
      <c r="GY47" s="215"/>
      <c r="GZ47" s="215"/>
      <c r="HA47" s="215"/>
      <c r="HB47" s="215"/>
      <c r="HC47" s="215"/>
      <c r="HD47" s="215"/>
      <c r="HE47" s="215"/>
      <c r="HF47" s="215"/>
      <c r="HG47" s="215"/>
      <c r="HH47" s="215"/>
      <c r="HI47" s="215"/>
      <c r="HJ47" s="215"/>
      <c r="HK47" s="215"/>
      <c r="HL47" s="215"/>
      <c r="HM47" s="215"/>
      <c r="HN47" s="215"/>
      <c r="HO47" s="215"/>
      <c r="HP47" s="215"/>
      <c r="HQ47" s="215"/>
      <c r="HR47" s="215"/>
      <c r="HS47" s="215"/>
      <c r="HT47" s="215"/>
      <c r="HU47" s="215"/>
      <c r="HV47" s="215"/>
      <c r="HW47" s="215"/>
      <c r="HX47" s="215"/>
      <c r="HY47" s="215"/>
      <c r="HZ47" s="215"/>
      <c r="IA47" s="215"/>
      <c r="IB47" s="215"/>
      <c r="IC47" s="215"/>
      <c r="ID47" s="215"/>
      <c r="IE47" s="215"/>
      <c r="IF47" s="215"/>
      <c r="IG47" s="215"/>
      <c r="IH47" s="215"/>
      <c r="II47" s="215"/>
      <c r="IJ47" s="215"/>
      <c r="IK47" s="215"/>
      <c r="IL47" s="215"/>
      <c r="IM47" s="215"/>
      <c r="IN47" s="215"/>
      <c r="IO47" s="215"/>
      <c r="IP47" s="215"/>
      <c r="IQ47" s="215"/>
      <c r="IR47" s="215"/>
      <c r="IS47" s="215"/>
      <c r="IT47" s="215"/>
      <c r="IU47" s="215"/>
      <c r="IV47" s="215"/>
      <c r="IW47" s="215"/>
      <c r="IX47" s="215"/>
      <c r="IY47" s="215"/>
      <c r="IZ47" s="215"/>
      <c r="JA47" s="215"/>
      <c r="JB47" s="215"/>
      <c r="JC47" s="215"/>
      <c r="JD47" s="215"/>
      <c r="JE47" s="215"/>
      <c r="JF47" s="215"/>
      <c r="JG47" s="215"/>
      <c r="JH47" s="215"/>
      <c r="JI47" s="215"/>
      <c r="JJ47" s="215"/>
      <c r="JK47" s="215"/>
      <c r="JL47" s="215"/>
      <c r="JM47" s="215"/>
      <c r="JN47" s="215"/>
      <c r="JO47" s="215"/>
      <c r="JP47" s="215"/>
      <c r="JQ47" s="215"/>
      <c r="JR47" s="215"/>
      <c r="JS47" s="215"/>
      <c r="JT47" s="215"/>
      <c r="JU47" s="215"/>
      <c r="JV47" s="215"/>
      <c r="JW47" s="215"/>
      <c r="JX47" s="215"/>
      <c r="JY47" s="215"/>
      <c r="JZ47" s="215"/>
      <c r="KA47" s="215"/>
      <c r="KB47" s="215"/>
      <c r="KC47" s="215"/>
      <c r="KD47" s="215"/>
      <c r="KE47" s="215"/>
      <c r="KF47" s="215"/>
      <c r="KG47" s="215"/>
      <c r="KH47" s="215"/>
      <c r="KI47" s="215"/>
      <c r="KJ47" s="215"/>
      <c r="KK47" s="215"/>
      <c r="KL47" s="215"/>
      <c r="KM47" s="215"/>
      <c r="KN47" s="215"/>
      <c r="KO47" s="215"/>
      <c r="KP47" s="215"/>
      <c r="KQ47" s="215"/>
      <c r="KR47" s="215"/>
      <c r="KS47" s="215"/>
      <c r="KT47" s="215"/>
      <c r="KU47" s="215"/>
      <c r="KV47" s="215"/>
      <c r="KW47" s="215"/>
      <c r="KX47" s="215"/>
      <c r="KY47" s="215"/>
      <c r="KZ47" s="215"/>
      <c r="LA47" s="215"/>
      <c r="LB47" s="215"/>
      <c r="LC47" s="215"/>
      <c r="LD47" s="215"/>
      <c r="LE47" s="215"/>
      <c r="LF47" s="215"/>
      <c r="LG47" s="215"/>
      <c r="LH47" s="215"/>
      <c r="LI47" s="215"/>
      <c r="LJ47" s="215"/>
      <c r="LK47" s="215"/>
      <c r="LL47" s="215"/>
      <c r="LM47" s="215"/>
      <c r="LN47" s="215"/>
      <c r="LO47" s="215"/>
      <c r="LP47" s="215"/>
      <c r="LQ47" s="215"/>
      <c r="LR47" s="215"/>
      <c r="LS47" s="215"/>
      <c r="LT47" s="215"/>
      <c r="LU47" s="215"/>
      <c r="LV47" s="215"/>
      <c r="LW47" s="215"/>
      <c r="LX47" s="215"/>
      <c r="LY47" s="215"/>
      <c r="LZ47" s="215"/>
      <c r="MA47" s="215"/>
      <c r="MB47" s="215"/>
      <c r="MC47" s="215"/>
      <c r="MD47" s="215"/>
      <c r="ME47" s="215"/>
      <c r="MF47" s="215"/>
      <c r="MG47" s="215"/>
      <c r="MH47" s="215"/>
      <c r="MI47" s="215"/>
      <c r="MJ47" s="215"/>
      <c r="MK47" s="215"/>
      <c r="ML47" s="215"/>
      <c r="MM47" s="215"/>
      <c r="MN47" s="215"/>
      <c r="MO47" s="215"/>
      <c r="MP47" s="215"/>
      <c r="MQ47" s="215"/>
      <c r="MR47" s="215"/>
      <c r="MS47" s="215"/>
      <c r="MT47" s="215"/>
      <c r="MU47" s="215"/>
      <c r="MV47" s="215"/>
      <c r="MW47" s="215"/>
      <c r="MX47" s="215"/>
      <c r="MY47" s="215"/>
      <c r="MZ47" s="215"/>
      <c r="NA47" s="215"/>
      <c r="NB47" s="215"/>
      <c r="NC47" s="215"/>
      <c r="ND47" s="215"/>
      <c r="NE47" s="215"/>
      <c r="NF47" s="215"/>
      <c r="NG47" s="215"/>
      <c r="NH47" s="215"/>
      <c r="NI47" s="215"/>
      <c r="NJ47" s="215"/>
      <c r="NK47" s="215"/>
      <c r="NL47" s="215"/>
      <c r="NM47" s="215"/>
      <c r="NN47" s="215"/>
      <c r="NO47" s="215"/>
      <c r="NP47" s="215"/>
      <c r="NQ47" s="215"/>
      <c r="NR47" s="215"/>
      <c r="NS47" s="215"/>
      <c r="NT47" s="215"/>
      <c r="NU47" s="215"/>
      <c r="NV47" s="215"/>
      <c r="NW47" s="215"/>
      <c r="NX47" s="215"/>
      <c r="NY47" s="215"/>
      <c r="NZ47" s="215"/>
      <c r="OA47" s="215"/>
      <c r="OB47" s="215"/>
      <c r="OC47" s="215"/>
      <c r="OD47" s="215"/>
      <c r="OE47" s="215"/>
      <c r="OF47" s="215"/>
      <c r="OG47" s="215"/>
      <c r="OH47" s="215"/>
      <c r="OI47" s="215"/>
      <c r="OJ47" s="215"/>
      <c r="OK47" s="215"/>
      <c r="OL47" s="215"/>
      <c r="OM47" s="215"/>
      <c r="ON47" s="215"/>
      <c r="OO47" s="215"/>
      <c r="OP47" s="215"/>
      <c r="OQ47" s="215"/>
      <c r="OR47" s="215"/>
      <c r="OS47" s="215"/>
      <c r="OT47" s="215"/>
      <c r="OU47" s="215"/>
      <c r="OV47" s="215"/>
      <c r="OW47" s="215"/>
      <c r="OX47" s="215"/>
      <c r="OY47" s="215"/>
      <c r="OZ47" s="215"/>
      <c r="PA47" s="215"/>
      <c r="PB47" s="215"/>
      <c r="PC47" s="215"/>
      <c r="PD47" s="215"/>
      <c r="PE47" s="215"/>
      <c r="PF47" s="215"/>
      <c r="PG47" s="215"/>
      <c r="PH47" s="215"/>
      <c r="PI47" s="215"/>
      <c r="PJ47" s="215"/>
      <c r="PK47" s="215"/>
      <c r="PL47" s="215"/>
      <c r="PM47" s="215"/>
      <c r="PN47" s="215"/>
      <c r="PO47" s="215"/>
      <c r="PP47" s="215"/>
      <c r="PQ47" s="215"/>
      <c r="PR47" s="215"/>
      <c r="PS47" s="215"/>
      <c r="PT47" s="215"/>
      <c r="PU47" s="215"/>
      <c r="PV47" s="215"/>
      <c r="PW47" s="215"/>
      <c r="PX47" s="215"/>
      <c r="PY47" s="215"/>
      <c r="PZ47" s="215"/>
      <c r="QA47" s="215"/>
      <c r="QB47" s="215"/>
      <c r="QC47" s="215"/>
      <c r="QD47" s="215"/>
      <c r="QE47" s="215"/>
      <c r="QF47" s="215"/>
      <c r="QG47" s="215"/>
      <c r="QH47" s="215"/>
      <c r="QI47" s="215"/>
      <c r="QJ47" s="215"/>
      <c r="QK47" s="215"/>
      <c r="QL47" s="215"/>
      <c r="QM47" s="215"/>
      <c r="QN47" s="215"/>
      <c r="QO47" s="215"/>
      <c r="QP47" s="215"/>
      <c r="QQ47" s="215"/>
      <c r="QR47" s="215"/>
      <c r="QS47" s="215"/>
      <c r="QT47" s="215"/>
      <c r="QU47" s="215"/>
      <c r="QV47" s="215"/>
      <c r="QW47" s="215"/>
      <c r="QX47" s="215"/>
      <c r="QY47" s="215"/>
      <c r="QZ47" s="215"/>
      <c r="RA47" s="215"/>
      <c r="RB47" s="215"/>
      <c r="RC47" s="215"/>
      <c r="RD47" s="215"/>
      <c r="RE47" s="215"/>
      <c r="RF47" s="215"/>
      <c r="RG47" s="215"/>
      <c r="RH47" s="215"/>
      <c r="RI47" s="215"/>
      <c r="RJ47" s="215"/>
      <c r="RK47" s="215"/>
      <c r="RL47" s="215"/>
      <c r="RM47" s="215"/>
      <c r="RN47" s="215"/>
      <c r="RO47" s="215"/>
      <c r="RP47" s="215"/>
      <c r="RQ47" s="215"/>
      <c r="RR47" s="215"/>
      <c r="RS47" s="215"/>
      <c r="RT47" s="215"/>
      <c r="RU47" s="215"/>
      <c r="RV47" s="215"/>
      <c r="RW47" s="215"/>
      <c r="RX47" s="215"/>
      <c r="RY47" s="215"/>
      <c r="RZ47" s="215"/>
      <c r="SA47" s="215"/>
      <c r="SB47" s="215"/>
      <c r="SC47" s="215"/>
      <c r="SD47" s="215"/>
      <c r="SE47" s="215"/>
      <c r="SF47" s="215"/>
      <c r="SG47" s="215"/>
      <c r="SH47" s="215"/>
      <c r="SI47" s="215"/>
      <c r="SJ47" s="215"/>
      <c r="SK47" s="215"/>
      <c r="SL47" s="215"/>
      <c r="SM47" s="215"/>
      <c r="SN47" s="215"/>
      <c r="SO47" s="215"/>
      <c r="SP47" s="215"/>
      <c r="SQ47" s="215"/>
      <c r="SR47" s="215"/>
      <c r="SS47" s="215"/>
      <c r="ST47" s="215"/>
      <c r="SU47" s="215"/>
      <c r="SV47" s="215"/>
      <c r="SW47" s="215"/>
      <c r="SX47" s="215"/>
      <c r="SY47" s="215"/>
      <c r="SZ47" s="215"/>
      <c r="TA47" s="215"/>
      <c r="TB47" s="215"/>
      <c r="TC47" s="215"/>
      <c r="TD47" s="215"/>
      <c r="TE47" s="215"/>
      <c r="TF47" s="215"/>
      <c r="TG47" s="215"/>
      <c r="TH47" s="215"/>
      <c r="TI47" s="215"/>
      <c r="TJ47" s="215"/>
      <c r="TK47" s="215"/>
      <c r="TL47" s="215"/>
      <c r="TM47" s="215"/>
      <c r="TN47" s="215"/>
      <c r="TO47" s="215"/>
      <c r="TP47" s="215"/>
      <c r="TQ47" s="215"/>
      <c r="TR47" s="215"/>
      <c r="TS47" s="215"/>
      <c r="TT47" s="215"/>
      <c r="TU47" s="215"/>
      <c r="TV47" s="215"/>
      <c r="TW47" s="215"/>
      <c r="TX47" s="215"/>
      <c r="TY47" s="215"/>
      <c r="TZ47" s="215"/>
      <c r="UA47" s="215"/>
      <c r="UB47" s="215"/>
      <c r="UC47" s="215"/>
      <c r="UD47" s="215"/>
      <c r="UE47" s="215"/>
      <c r="UF47" s="215"/>
      <c r="UG47" s="215"/>
      <c r="UH47" s="215"/>
      <c r="UI47" s="215"/>
      <c r="UJ47" s="215"/>
      <c r="UK47" s="215"/>
      <c r="UL47" s="215"/>
      <c r="UM47" s="215"/>
      <c r="UN47" s="215"/>
      <c r="UO47" s="215"/>
      <c r="UP47" s="215"/>
      <c r="UQ47" s="215"/>
      <c r="UR47" s="215"/>
      <c r="US47" s="215"/>
      <c r="UT47" s="215"/>
      <c r="UU47" s="215"/>
      <c r="UV47" s="215"/>
      <c r="UW47" s="215"/>
      <c r="UX47" s="215"/>
      <c r="UY47" s="215"/>
      <c r="UZ47" s="215"/>
      <c r="VA47" s="215"/>
      <c r="VB47" s="215"/>
      <c r="VC47" s="215"/>
      <c r="VD47" s="215"/>
      <c r="VE47" s="215"/>
      <c r="VF47" s="215"/>
      <c r="VG47" s="215"/>
      <c r="VH47" s="215"/>
      <c r="VI47" s="215"/>
      <c r="VJ47" s="215"/>
      <c r="VK47" s="215"/>
      <c r="VL47" s="215"/>
      <c r="VM47" s="215"/>
      <c r="VN47" s="215"/>
      <c r="VO47" s="215"/>
      <c r="VP47" s="215"/>
      <c r="VQ47" s="215"/>
      <c r="VR47" s="215"/>
      <c r="VS47" s="215"/>
      <c r="VT47" s="215"/>
      <c r="VU47" s="215"/>
      <c r="VV47" s="215"/>
      <c r="VW47" s="215"/>
      <c r="VX47" s="215"/>
      <c r="VY47" s="215"/>
      <c r="VZ47" s="215"/>
      <c r="WA47" s="215"/>
      <c r="WB47" s="215"/>
      <c r="WC47" s="215"/>
      <c r="WD47" s="215"/>
      <c r="WE47" s="215"/>
      <c r="WF47" s="215"/>
      <c r="WG47" s="215"/>
      <c r="WH47" s="215"/>
      <c r="WI47" s="215"/>
      <c r="WJ47" s="215"/>
      <c r="WK47" s="215"/>
      <c r="WL47" s="215"/>
      <c r="WM47" s="215"/>
      <c r="WN47" s="215"/>
      <c r="WO47" s="215"/>
      <c r="WP47" s="215"/>
      <c r="WQ47" s="215"/>
      <c r="WR47" s="215"/>
      <c r="WS47" s="215"/>
      <c r="WT47" s="215"/>
      <c r="WU47" s="215"/>
      <c r="WV47" s="215"/>
      <c r="WW47" s="215"/>
      <c r="WX47" s="215"/>
      <c r="WY47" s="215"/>
      <c r="WZ47" s="215"/>
      <c r="XA47" s="215"/>
      <c r="XB47" s="215"/>
      <c r="XC47" s="215"/>
      <c r="XD47" s="215"/>
      <c r="XE47" s="215"/>
      <c r="XF47" s="215"/>
      <c r="XG47" s="215"/>
      <c r="XH47" s="215"/>
      <c r="XI47" s="215"/>
      <c r="XJ47" s="215"/>
      <c r="XK47" s="215"/>
      <c r="XL47" s="215"/>
      <c r="XM47" s="215"/>
      <c r="XN47" s="215"/>
      <c r="XO47" s="215"/>
      <c r="XP47" s="215"/>
      <c r="XQ47" s="215"/>
      <c r="XR47" s="215"/>
      <c r="XS47" s="215"/>
      <c r="XT47" s="215"/>
      <c r="XU47" s="215"/>
      <c r="XV47" s="215"/>
      <c r="XW47" s="215"/>
      <c r="XX47" s="215"/>
      <c r="XY47" s="215"/>
      <c r="XZ47" s="215"/>
      <c r="YA47" s="215"/>
      <c r="YB47" s="215"/>
      <c r="YC47" s="215"/>
      <c r="YD47" s="215"/>
      <c r="YE47" s="215"/>
      <c r="YF47" s="215"/>
      <c r="YG47" s="215"/>
      <c r="YH47" s="215"/>
      <c r="YI47" s="215"/>
      <c r="YJ47" s="215"/>
      <c r="YK47" s="215"/>
      <c r="YL47" s="215"/>
      <c r="YM47" s="215"/>
      <c r="YN47" s="215"/>
      <c r="YO47" s="215"/>
      <c r="YP47" s="215"/>
      <c r="YQ47" s="215"/>
      <c r="YR47" s="215"/>
      <c r="YS47" s="215"/>
      <c r="YT47" s="215"/>
      <c r="YU47" s="215"/>
      <c r="YV47" s="215"/>
      <c r="YW47" s="215"/>
      <c r="YX47" s="215"/>
      <c r="YY47" s="215"/>
      <c r="YZ47" s="215"/>
      <c r="ZA47" s="215"/>
      <c r="ZB47" s="215"/>
      <c r="ZC47" s="215"/>
      <c r="ZD47" s="215"/>
      <c r="ZE47" s="215"/>
      <c r="ZF47" s="215"/>
      <c r="ZG47" s="215"/>
      <c r="ZH47" s="215"/>
      <c r="ZI47" s="215"/>
      <c r="ZJ47" s="215"/>
      <c r="ZK47" s="215"/>
      <c r="ZL47" s="215"/>
      <c r="ZM47" s="215"/>
      <c r="ZN47" s="215"/>
      <c r="ZO47" s="215"/>
      <c r="ZP47" s="215"/>
      <c r="ZQ47" s="215"/>
      <c r="ZR47" s="215"/>
      <c r="ZS47" s="215"/>
      <c r="ZT47" s="215"/>
      <c r="ZU47" s="215"/>
      <c r="ZV47" s="215"/>
      <c r="ZW47" s="215"/>
      <c r="ZX47" s="215"/>
      <c r="ZY47" s="215"/>
      <c r="ZZ47" s="215"/>
      <c r="AAA47" s="215"/>
      <c r="AAB47" s="215"/>
      <c r="AAC47" s="215"/>
      <c r="AAD47" s="215"/>
      <c r="AAE47" s="215"/>
      <c r="AAF47" s="215"/>
      <c r="AAG47" s="215"/>
      <c r="AAH47" s="215"/>
      <c r="AAI47" s="215"/>
      <c r="AAJ47" s="215"/>
      <c r="AAK47" s="215"/>
      <c r="AAL47" s="215"/>
      <c r="AAM47" s="215"/>
      <c r="AAN47" s="215"/>
      <c r="AAO47" s="215"/>
      <c r="AAP47" s="215"/>
      <c r="AAQ47" s="215"/>
      <c r="AAR47" s="215"/>
      <c r="AAS47" s="215"/>
      <c r="AAT47" s="215"/>
      <c r="AAU47" s="215"/>
      <c r="AAV47" s="215"/>
      <c r="AAW47" s="215"/>
      <c r="AAX47" s="215"/>
      <c r="AAY47" s="215"/>
      <c r="AAZ47" s="215"/>
      <c r="ABA47" s="215"/>
      <c r="ABB47" s="215"/>
      <c r="ABC47" s="215"/>
      <c r="ABD47" s="215"/>
      <c r="ABE47" s="215"/>
      <c r="ABF47" s="215"/>
      <c r="ABG47" s="215"/>
      <c r="ABH47" s="215"/>
      <c r="ABI47" s="215"/>
      <c r="ABJ47" s="215"/>
      <c r="ABK47" s="215"/>
      <c r="ABL47" s="215"/>
      <c r="ABM47" s="215"/>
      <c r="ABN47" s="215"/>
      <c r="ABO47" s="215"/>
      <c r="ABP47" s="215"/>
      <c r="ABQ47" s="215"/>
      <c r="ABR47" s="215"/>
      <c r="ABS47" s="215"/>
      <c r="ABT47" s="215"/>
      <c r="ABU47" s="215"/>
      <c r="ABV47" s="215"/>
      <c r="ABW47" s="215"/>
      <c r="ABX47" s="215"/>
      <c r="ABY47" s="215"/>
      <c r="ABZ47" s="215"/>
      <c r="ACA47" s="215"/>
      <c r="ACB47" s="215"/>
      <c r="ACC47" s="215"/>
      <c r="ACD47" s="215"/>
      <c r="ACE47" s="215"/>
      <c r="ACF47" s="215"/>
      <c r="ACG47" s="215"/>
      <c r="ACH47" s="215"/>
      <c r="ACI47" s="215"/>
      <c r="ACJ47" s="215"/>
      <c r="ACK47" s="215"/>
      <c r="ACL47" s="215"/>
      <c r="ACM47" s="215"/>
      <c r="ACN47" s="215"/>
      <c r="ACO47" s="215"/>
      <c r="ACP47" s="215"/>
      <c r="ACQ47" s="215"/>
      <c r="ACR47" s="215"/>
      <c r="ACS47" s="215"/>
      <c r="ACT47" s="215"/>
      <c r="ACU47" s="215"/>
      <c r="ACV47" s="215"/>
      <c r="ACW47" s="215"/>
      <c r="ACX47" s="215"/>
      <c r="ACY47" s="215"/>
      <c r="ACZ47" s="215"/>
      <c r="ADA47" s="215"/>
      <c r="ADB47" s="215"/>
      <c r="ADC47" s="215"/>
      <c r="ADD47" s="215"/>
      <c r="ADE47" s="215"/>
      <c r="ADF47" s="215"/>
      <c r="ADG47" s="215"/>
      <c r="ADH47" s="215"/>
      <c r="ADI47" s="215"/>
      <c r="ADJ47" s="215"/>
      <c r="ADK47" s="215"/>
      <c r="ADL47" s="215"/>
      <c r="ADM47" s="215"/>
      <c r="ADN47" s="215"/>
      <c r="ADO47" s="215"/>
      <c r="ADP47" s="215"/>
      <c r="ADQ47" s="215"/>
      <c r="ADR47" s="215"/>
      <c r="ADS47" s="215"/>
      <c r="ADT47" s="215"/>
      <c r="ADU47" s="215"/>
      <c r="ADV47" s="215"/>
      <c r="ADW47" s="215"/>
      <c r="ADX47" s="215"/>
      <c r="ADY47" s="215"/>
      <c r="ADZ47" s="215"/>
      <c r="AEA47" s="215"/>
      <c r="AEB47" s="215"/>
      <c r="AEC47" s="215"/>
      <c r="AED47" s="215"/>
      <c r="AEE47" s="215"/>
      <c r="AEF47" s="215"/>
      <c r="AEG47" s="215"/>
      <c r="AEH47" s="215"/>
      <c r="AEI47" s="215"/>
      <c r="AEJ47" s="215"/>
      <c r="AEK47" s="215"/>
      <c r="AEL47" s="215"/>
      <c r="AEM47" s="215"/>
      <c r="AEN47" s="215"/>
      <c r="AEO47" s="215"/>
      <c r="AEP47" s="215"/>
      <c r="AEQ47" s="215"/>
      <c r="AER47" s="215"/>
      <c r="AES47" s="215"/>
      <c r="AET47" s="215"/>
      <c r="AEU47" s="215"/>
      <c r="AEV47" s="215"/>
      <c r="AEW47" s="215"/>
      <c r="AEX47" s="215"/>
      <c r="AEY47" s="215"/>
      <c r="AEZ47" s="215"/>
      <c r="AFA47" s="215"/>
      <c r="AFB47" s="215"/>
      <c r="AFC47" s="215"/>
      <c r="AFD47" s="215"/>
      <c r="AFE47" s="215"/>
      <c r="AFF47" s="215"/>
      <c r="AFG47" s="215"/>
      <c r="AFH47" s="215"/>
      <c r="AFI47" s="215"/>
      <c r="AFJ47" s="215"/>
      <c r="AFK47" s="215"/>
      <c r="AFL47" s="215"/>
      <c r="AFM47" s="215"/>
      <c r="AFN47" s="215"/>
      <c r="AFO47" s="215"/>
      <c r="AFP47" s="215"/>
      <c r="AFQ47" s="215"/>
      <c r="AFR47" s="215"/>
      <c r="AFS47" s="215"/>
      <c r="AFT47" s="215"/>
      <c r="AFU47" s="215"/>
      <c r="AFV47" s="215"/>
      <c r="AFW47" s="215"/>
      <c r="AFX47" s="215"/>
      <c r="AFY47" s="215"/>
      <c r="AFZ47" s="215"/>
      <c r="AGA47" s="215"/>
      <c r="AGB47" s="215"/>
      <c r="AGC47" s="215"/>
      <c r="AGD47" s="215"/>
      <c r="AGE47" s="215"/>
      <c r="AGF47" s="215"/>
      <c r="AGG47" s="215"/>
      <c r="AGH47" s="215"/>
      <c r="AGI47" s="215"/>
      <c r="AGJ47" s="215"/>
      <c r="AGK47" s="215"/>
      <c r="AGL47" s="215"/>
      <c r="AGM47" s="215"/>
      <c r="AGN47" s="215"/>
      <c r="AGO47" s="215"/>
      <c r="AGP47" s="215"/>
      <c r="AGQ47" s="215"/>
      <c r="AGR47" s="215"/>
      <c r="AGS47" s="215"/>
      <c r="AGT47" s="215"/>
      <c r="AGU47" s="215"/>
      <c r="AGV47" s="215"/>
      <c r="AGW47" s="215"/>
      <c r="AGX47" s="215"/>
      <c r="AGY47" s="215"/>
      <c r="AGZ47" s="215"/>
      <c r="AHA47" s="215"/>
      <c r="AHB47" s="215"/>
      <c r="AHC47" s="215"/>
      <c r="AHD47" s="215"/>
      <c r="AHE47" s="215"/>
      <c r="AHF47" s="215"/>
      <c r="AHG47" s="215"/>
      <c r="AHH47" s="215"/>
      <c r="AHI47" s="215"/>
      <c r="AHJ47" s="215"/>
      <c r="AHK47" s="215"/>
      <c r="AHL47" s="215"/>
      <c r="AHM47" s="215"/>
      <c r="AHN47" s="215"/>
      <c r="AHO47" s="215"/>
      <c r="AHP47" s="215"/>
      <c r="AHQ47" s="215"/>
      <c r="AHR47" s="215"/>
      <c r="AHS47" s="215"/>
      <c r="AHT47" s="215"/>
      <c r="AHU47" s="215"/>
      <c r="AHV47" s="215"/>
      <c r="AHW47" s="215"/>
      <c r="AHX47" s="215"/>
      <c r="AHY47" s="215"/>
      <c r="AHZ47" s="215"/>
      <c r="AIA47" s="215"/>
      <c r="AIB47" s="215"/>
      <c r="AIC47" s="215"/>
      <c r="AID47" s="215"/>
      <c r="AIE47" s="215"/>
      <c r="AIF47" s="215"/>
      <c r="AIG47" s="215"/>
      <c r="AIH47" s="215"/>
      <c r="AII47" s="215"/>
      <c r="AIJ47" s="215"/>
      <c r="AIK47" s="215"/>
      <c r="AIL47" s="215"/>
      <c r="AIM47" s="215"/>
      <c r="AIN47" s="215"/>
      <c r="AIO47" s="215"/>
      <c r="AIP47" s="215"/>
      <c r="AIQ47" s="215"/>
      <c r="AIR47" s="215"/>
      <c r="AIS47" s="215"/>
      <c r="AIT47" s="215"/>
      <c r="AIU47" s="215"/>
      <c r="AIV47" s="215"/>
      <c r="AIW47" s="215"/>
      <c r="AIX47" s="215"/>
      <c r="AIY47" s="215"/>
      <c r="AIZ47" s="215"/>
      <c r="AJA47" s="215"/>
      <c r="AJB47" s="215"/>
      <c r="AJC47" s="215"/>
      <c r="AJD47" s="215"/>
      <c r="AJE47" s="215"/>
      <c r="AJF47" s="215"/>
      <c r="AJG47" s="215"/>
      <c r="AJH47" s="215"/>
      <c r="AJI47" s="215"/>
      <c r="AJJ47" s="215"/>
      <c r="AJK47" s="215"/>
      <c r="AJL47" s="215"/>
      <c r="AJM47" s="215"/>
      <c r="AJN47" s="215"/>
      <c r="AJO47" s="215"/>
      <c r="AJP47" s="215"/>
      <c r="AJQ47" s="215"/>
      <c r="AJR47" s="215"/>
      <c r="AJS47" s="215"/>
      <c r="AJT47" s="215"/>
      <c r="AJU47" s="215"/>
      <c r="AJV47" s="215"/>
      <c r="AJW47" s="215"/>
      <c r="AJX47" s="215"/>
      <c r="AJY47" s="215"/>
      <c r="AJZ47" s="215"/>
      <c r="AKA47" s="215"/>
      <c r="AKB47" s="215"/>
      <c r="AKC47" s="215"/>
      <c r="AKD47" s="215"/>
      <c r="AKE47" s="215"/>
      <c r="AKF47" s="215"/>
      <c r="AKG47" s="215"/>
      <c r="AKH47" s="215"/>
      <c r="AKI47" s="215"/>
      <c r="AKJ47" s="215"/>
      <c r="AKK47" s="215"/>
      <c r="AKL47" s="215"/>
      <c r="AKM47" s="215"/>
      <c r="AKN47" s="215"/>
      <c r="AKO47" s="215"/>
      <c r="AKP47" s="215"/>
    </row>
    <row r="48" spans="1:978" ht="36" customHeight="1" x14ac:dyDescent="0.25">
      <c r="A48" s="39">
        <v>19</v>
      </c>
      <c r="B48" s="39">
        <v>20</v>
      </c>
      <c r="C48" s="35" t="s">
        <v>60</v>
      </c>
      <c r="D48" s="9" t="s">
        <v>45</v>
      </c>
      <c r="E48" s="128">
        <v>5.66</v>
      </c>
      <c r="F48" s="9">
        <v>530907</v>
      </c>
      <c r="G48" s="26" t="s">
        <v>66</v>
      </c>
      <c r="H48" s="26" t="s">
        <v>61</v>
      </c>
      <c r="I48" s="9" t="s">
        <v>63</v>
      </c>
      <c r="J48" s="9">
        <v>30</v>
      </c>
      <c r="K48" s="128">
        <f>AVERAGE(J48)</f>
        <v>30</v>
      </c>
      <c r="L48" s="151">
        <f t="shared" si="27"/>
        <v>0.18866666666666668</v>
      </c>
      <c r="M48" s="9">
        <v>1</v>
      </c>
      <c r="N48" s="9">
        <v>2</v>
      </c>
      <c r="O48" s="9">
        <v>1</v>
      </c>
      <c r="P48" s="9">
        <v>1</v>
      </c>
      <c r="Q48" s="9">
        <v>0</v>
      </c>
      <c r="R48" s="9">
        <v>0</v>
      </c>
      <c r="S48" s="9">
        <v>0</v>
      </c>
      <c r="T48" s="9">
        <v>4</v>
      </c>
      <c r="U48" s="9">
        <v>5</v>
      </c>
      <c r="V48" s="9">
        <v>8</v>
      </c>
      <c r="W48" s="9">
        <v>12</v>
      </c>
      <c r="X48" s="9">
        <v>8</v>
      </c>
      <c r="Y48" s="9">
        <v>13</v>
      </c>
      <c r="Z48" s="9">
        <v>17</v>
      </c>
      <c r="AA48" s="9">
        <v>14</v>
      </c>
      <c r="AB48" s="9">
        <v>14</v>
      </c>
      <c r="AC48" s="9">
        <v>25</v>
      </c>
      <c r="AD48" s="9">
        <v>24</v>
      </c>
      <c r="AE48" s="9">
        <v>24</v>
      </c>
      <c r="AF48" s="9">
        <v>18</v>
      </c>
      <c r="AG48" s="9">
        <v>16</v>
      </c>
      <c r="AH48" s="9">
        <v>11</v>
      </c>
      <c r="AI48" s="9">
        <v>5</v>
      </c>
      <c r="AJ48" s="9">
        <v>2</v>
      </c>
      <c r="AK48" s="9">
        <v>2</v>
      </c>
      <c r="AL48" s="9">
        <v>215</v>
      </c>
      <c r="AM48" s="132">
        <v>800</v>
      </c>
      <c r="AN48" s="168">
        <f>$L$48*(1+0.15*(N48/$AM$48)^4)</f>
        <v>0.18866666666777213</v>
      </c>
      <c r="AO48" s="168">
        <f t="shared" ref="AO48:BK48" si="37">$L$48*(1+0.15*(O48/$AM$48)^4)</f>
        <v>0.18866666666673576</v>
      </c>
      <c r="AP48" s="168">
        <f t="shared" si="37"/>
        <v>0.18866666666673576</v>
      </c>
      <c r="AQ48" s="168">
        <f t="shared" si="37"/>
        <v>0.18866666666666668</v>
      </c>
      <c r="AR48" s="168">
        <f t="shared" si="37"/>
        <v>0.18866666666666668</v>
      </c>
      <c r="AS48" s="168">
        <f t="shared" si="37"/>
        <v>0.18866666666666668</v>
      </c>
      <c r="AT48" s="168">
        <f t="shared" si="37"/>
        <v>0.18866666668435417</v>
      </c>
      <c r="AU48" s="168">
        <f t="shared" si="37"/>
        <v>0.18866666670984905</v>
      </c>
      <c r="AV48" s="168">
        <f t="shared" si="37"/>
        <v>0.18866666694966666</v>
      </c>
      <c r="AW48" s="168">
        <f t="shared" si="37"/>
        <v>0.1886666680993542</v>
      </c>
      <c r="AX48" s="168">
        <f t="shared" si="37"/>
        <v>0.18866666694966666</v>
      </c>
      <c r="AY48" s="168">
        <f t="shared" si="37"/>
        <v>0.18866666863999748</v>
      </c>
      <c r="AZ48" s="168">
        <f t="shared" si="37"/>
        <v>0.18866667243728263</v>
      </c>
      <c r="BA48" s="168">
        <f t="shared" si="37"/>
        <v>0.18866666932089715</v>
      </c>
      <c r="BB48" s="168">
        <f t="shared" si="37"/>
        <v>0.18866666932089715</v>
      </c>
      <c r="BC48" s="168">
        <f t="shared" si="37"/>
        <v>0.18866669365564981</v>
      </c>
      <c r="BD48" s="168">
        <f t="shared" si="37"/>
        <v>0.18866668958966668</v>
      </c>
      <c r="BE48" s="168">
        <f t="shared" si="37"/>
        <v>0.18866668958966668</v>
      </c>
      <c r="BF48" s="168">
        <f t="shared" si="37"/>
        <v>0.18866667391964714</v>
      </c>
      <c r="BG48" s="168">
        <f t="shared" si="37"/>
        <v>0.18866667119466668</v>
      </c>
      <c r="BH48" s="168">
        <f t="shared" si="37"/>
        <v>0.1886666676782397</v>
      </c>
      <c r="BI48" s="168">
        <f t="shared" si="37"/>
        <v>0.18866666670984905</v>
      </c>
      <c r="BJ48" s="168">
        <f t="shared" si="37"/>
        <v>0.18866666666777213</v>
      </c>
      <c r="BK48" s="168">
        <f t="shared" si="37"/>
        <v>0.18866666666777213</v>
      </c>
      <c r="BL48" s="43">
        <f t="shared" si="29"/>
        <v>2.83E-6</v>
      </c>
      <c r="BM48" s="43">
        <v>247.6</v>
      </c>
      <c r="BN48" s="43">
        <v>0.8</v>
      </c>
      <c r="BO48" s="43">
        <v>473.2</v>
      </c>
      <c r="BP48" s="43">
        <v>0.2</v>
      </c>
      <c r="BQ48" s="43"/>
      <c r="BR48" s="43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43"/>
      <c r="CD48" s="43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9">
        <f t="shared" si="30"/>
        <v>292.72000000000003</v>
      </c>
      <c r="EB48" s="43">
        <f t="shared" si="31"/>
        <v>4233.1974015588048</v>
      </c>
      <c r="EC48" s="218">
        <f t="shared" si="32"/>
        <v>747.91473525773938</v>
      </c>
      <c r="ED48" s="9">
        <f t="shared" si="33"/>
        <v>919.60700155880431</v>
      </c>
      <c r="EE48" s="219">
        <f>SUM(BN48,BP48,BR48,BT48,BV48,BX48,BZ48,CB48,CD48,CF48,CH48,CJ48,CL48,CN48,CP48,CR48,CT48,CV48,CX48,CZ48,DB48)</f>
        <v>1</v>
      </c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  <c r="EY48" s="215"/>
      <c r="EZ48" s="215"/>
      <c r="FA48" s="215"/>
      <c r="FB48" s="215"/>
      <c r="FC48" s="215"/>
      <c r="FD48" s="215"/>
      <c r="FE48" s="215"/>
      <c r="FF48" s="215"/>
      <c r="FG48" s="215"/>
      <c r="FH48" s="215"/>
      <c r="FI48" s="215"/>
      <c r="FJ48" s="215"/>
      <c r="FK48" s="215"/>
      <c r="FL48" s="215"/>
      <c r="FM48" s="215"/>
      <c r="FN48" s="215"/>
      <c r="FO48" s="215"/>
      <c r="FP48" s="215"/>
      <c r="FQ48" s="215"/>
      <c r="FR48" s="215"/>
      <c r="FS48" s="215"/>
      <c r="FT48" s="215"/>
      <c r="FU48" s="215"/>
      <c r="FV48" s="215"/>
      <c r="FW48" s="215"/>
      <c r="FX48" s="215"/>
      <c r="FY48" s="215"/>
      <c r="FZ48" s="215"/>
      <c r="GA48" s="215"/>
      <c r="GB48" s="215"/>
      <c r="GC48" s="215"/>
      <c r="GD48" s="215"/>
      <c r="GE48" s="215"/>
      <c r="GF48" s="215"/>
      <c r="GG48" s="215"/>
      <c r="GH48" s="215"/>
      <c r="GI48" s="215"/>
      <c r="GJ48" s="215"/>
      <c r="GK48" s="215"/>
      <c r="GL48" s="215"/>
      <c r="GM48" s="215"/>
      <c r="GN48" s="215"/>
      <c r="GO48" s="215"/>
      <c r="GP48" s="215"/>
      <c r="GQ48" s="215"/>
      <c r="GR48" s="215"/>
      <c r="GS48" s="215"/>
      <c r="GT48" s="215"/>
      <c r="GU48" s="215"/>
      <c r="GV48" s="215"/>
      <c r="GW48" s="215"/>
      <c r="GX48" s="215"/>
      <c r="GY48" s="215"/>
      <c r="GZ48" s="215"/>
      <c r="HA48" s="215"/>
      <c r="HB48" s="215"/>
      <c r="HC48" s="215"/>
      <c r="HD48" s="215"/>
      <c r="HE48" s="215"/>
      <c r="HF48" s="215"/>
      <c r="HG48" s="215"/>
      <c r="HH48" s="215"/>
      <c r="HI48" s="215"/>
      <c r="HJ48" s="215"/>
      <c r="HK48" s="215"/>
      <c r="HL48" s="215"/>
      <c r="HM48" s="215"/>
      <c r="HN48" s="215"/>
      <c r="HO48" s="215"/>
      <c r="HP48" s="215"/>
      <c r="HQ48" s="215"/>
      <c r="HR48" s="215"/>
      <c r="HS48" s="215"/>
      <c r="HT48" s="215"/>
      <c r="HU48" s="215"/>
      <c r="HV48" s="215"/>
      <c r="HW48" s="215"/>
      <c r="HX48" s="215"/>
      <c r="HY48" s="215"/>
      <c r="HZ48" s="215"/>
      <c r="IA48" s="215"/>
      <c r="IB48" s="215"/>
      <c r="IC48" s="215"/>
      <c r="ID48" s="215"/>
      <c r="IE48" s="215"/>
      <c r="IF48" s="215"/>
      <c r="IG48" s="215"/>
      <c r="IH48" s="215"/>
      <c r="II48" s="215"/>
      <c r="IJ48" s="215"/>
      <c r="IK48" s="215"/>
      <c r="IL48" s="215"/>
      <c r="IM48" s="215"/>
      <c r="IN48" s="215"/>
      <c r="IO48" s="215"/>
      <c r="IP48" s="215"/>
      <c r="IQ48" s="215"/>
      <c r="IR48" s="215"/>
      <c r="IS48" s="215"/>
      <c r="IT48" s="215"/>
      <c r="IU48" s="215"/>
      <c r="IV48" s="215"/>
      <c r="IW48" s="215"/>
      <c r="IX48" s="215"/>
      <c r="IY48" s="215"/>
      <c r="IZ48" s="215"/>
      <c r="JA48" s="215"/>
      <c r="JB48" s="215"/>
      <c r="JC48" s="215"/>
      <c r="JD48" s="215"/>
      <c r="JE48" s="215"/>
      <c r="JF48" s="215"/>
      <c r="JG48" s="215"/>
      <c r="JH48" s="215"/>
      <c r="JI48" s="215"/>
      <c r="JJ48" s="215"/>
      <c r="JK48" s="215"/>
      <c r="JL48" s="215"/>
      <c r="JM48" s="215"/>
      <c r="JN48" s="215"/>
      <c r="JO48" s="215"/>
      <c r="JP48" s="215"/>
      <c r="JQ48" s="215"/>
      <c r="JR48" s="215"/>
      <c r="JS48" s="215"/>
      <c r="JT48" s="215"/>
      <c r="JU48" s="215"/>
      <c r="JV48" s="215"/>
      <c r="JW48" s="215"/>
      <c r="JX48" s="215"/>
      <c r="JY48" s="215"/>
      <c r="JZ48" s="215"/>
      <c r="KA48" s="215"/>
      <c r="KB48" s="215"/>
      <c r="KC48" s="215"/>
      <c r="KD48" s="215"/>
      <c r="KE48" s="215"/>
      <c r="KF48" s="215"/>
      <c r="KG48" s="215"/>
      <c r="KH48" s="215"/>
      <c r="KI48" s="215"/>
      <c r="KJ48" s="215"/>
      <c r="KK48" s="215"/>
      <c r="KL48" s="215"/>
      <c r="KM48" s="215"/>
      <c r="KN48" s="215"/>
      <c r="KO48" s="215"/>
      <c r="KP48" s="215"/>
      <c r="KQ48" s="215"/>
      <c r="KR48" s="215"/>
      <c r="KS48" s="215"/>
      <c r="KT48" s="215"/>
      <c r="KU48" s="215"/>
      <c r="KV48" s="215"/>
      <c r="KW48" s="215"/>
      <c r="KX48" s="215"/>
      <c r="KY48" s="215"/>
      <c r="KZ48" s="215"/>
      <c r="LA48" s="215"/>
      <c r="LB48" s="215"/>
      <c r="LC48" s="215"/>
      <c r="LD48" s="215"/>
      <c r="LE48" s="215"/>
      <c r="LF48" s="215"/>
      <c r="LG48" s="215"/>
      <c r="LH48" s="215"/>
      <c r="LI48" s="215"/>
      <c r="LJ48" s="215"/>
      <c r="LK48" s="215"/>
      <c r="LL48" s="215"/>
      <c r="LM48" s="215"/>
      <c r="LN48" s="215"/>
      <c r="LO48" s="215"/>
      <c r="LP48" s="215"/>
      <c r="LQ48" s="215"/>
      <c r="LR48" s="215"/>
      <c r="LS48" s="215"/>
      <c r="LT48" s="215"/>
      <c r="LU48" s="215"/>
      <c r="LV48" s="215"/>
      <c r="LW48" s="215"/>
      <c r="LX48" s="215"/>
      <c r="LY48" s="215"/>
      <c r="LZ48" s="215"/>
      <c r="MA48" s="215"/>
      <c r="MB48" s="215"/>
      <c r="MC48" s="215"/>
      <c r="MD48" s="215"/>
      <c r="ME48" s="215"/>
      <c r="MF48" s="215"/>
      <c r="MG48" s="215"/>
      <c r="MH48" s="215"/>
      <c r="MI48" s="215"/>
      <c r="MJ48" s="215"/>
      <c r="MK48" s="215"/>
      <c r="ML48" s="215"/>
      <c r="MM48" s="215"/>
      <c r="MN48" s="215"/>
      <c r="MO48" s="215"/>
      <c r="MP48" s="215"/>
      <c r="MQ48" s="215"/>
      <c r="MR48" s="215"/>
      <c r="MS48" s="215"/>
      <c r="MT48" s="215"/>
      <c r="MU48" s="215"/>
      <c r="MV48" s="215"/>
      <c r="MW48" s="215"/>
      <c r="MX48" s="215"/>
      <c r="MY48" s="215"/>
      <c r="MZ48" s="215"/>
      <c r="NA48" s="215"/>
      <c r="NB48" s="215"/>
      <c r="NC48" s="215"/>
      <c r="ND48" s="215"/>
      <c r="NE48" s="215"/>
      <c r="NF48" s="215"/>
      <c r="NG48" s="215"/>
      <c r="NH48" s="215"/>
      <c r="NI48" s="215"/>
      <c r="NJ48" s="215"/>
      <c r="NK48" s="215"/>
      <c r="NL48" s="215"/>
      <c r="NM48" s="215"/>
      <c r="NN48" s="215"/>
      <c r="NO48" s="215"/>
      <c r="NP48" s="215"/>
      <c r="NQ48" s="215"/>
      <c r="NR48" s="215"/>
      <c r="NS48" s="215"/>
      <c r="NT48" s="215"/>
      <c r="NU48" s="215"/>
      <c r="NV48" s="215"/>
      <c r="NW48" s="215"/>
      <c r="NX48" s="215"/>
      <c r="NY48" s="215"/>
      <c r="NZ48" s="215"/>
      <c r="OA48" s="215"/>
      <c r="OB48" s="215"/>
      <c r="OC48" s="215"/>
      <c r="OD48" s="215"/>
      <c r="OE48" s="215"/>
      <c r="OF48" s="215"/>
      <c r="OG48" s="215"/>
      <c r="OH48" s="215"/>
      <c r="OI48" s="215"/>
      <c r="OJ48" s="215"/>
      <c r="OK48" s="215"/>
      <c r="OL48" s="215"/>
      <c r="OM48" s="215"/>
      <c r="ON48" s="215"/>
      <c r="OO48" s="215"/>
      <c r="OP48" s="215"/>
      <c r="OQ48" s="215"/>
      <c r="OR48" s="215"/>
      <c r="OS48" s="215"/>
      <c r="OT48" s="215"/>
      <c r="OU48" s="215"/>
      <c r="OV48" s="215"/>
      <c r="OW48" s="215"/>
      <c r="OX48" s="215"/>
      <c r="OY48" s="215"/>
      <c r="OZ48" s="215"/>
      <c r="PA48" s="215"/>
      <c r="PB48" s="215"/>
      <c r="PC48" s="215"/>
      <c r="PD48" s="215"/>
      <c r="PE48" s="215"/>
      <c r="PF48" s="215"/>
      <c r="PG48" s="215"/>
      <c r="PH48" s="215"/>
      <c r="PI48" s="215"/>
      <c r="PJ48" s="215"/>
      <c r="PK48" s="215"/>
      <c r="PL48" s="215"/>
      <c r="PM48" s="215"/>
      <c r="PN48" s="215"/>
      <c r="PO48" s="215"/>
      <c r="PP48" s="215"/>
      <c r="PQ48" s="215"/>
      <c r="PR48" s="215"/>
      <c r="PS48" s="215"/>
      <c r="PT48" s="215"/>
      <c r="PU48" s="215"/>
      <c r="PV48" s="215"/>
      <c r="PW48" s="215"/>
      <c r="PX48" s="215"/>
      <c r="PY48" s="215"/>
      <c r="PZ48" s="215"/>
      <c r="QA48" s="215"/>
      <c r="QB48" s="215"/>
      <c r="QC48" s="215"/>
      <c r="QD48" s="215"/>
      <c r="QE48" s="215"/>
      <c r="QF48" s="215"/>
      <c r="QG48" s="215"/>
      <c r="QH48" s="215"/>
      <c r="QI48" s="215"/>
      <c r="QJ48" s="215"/>
      <c r="QK48" s="215"/>
      <c r="QL48" s="215"/>
      <c r="QM48" s="215"/>
      <c r="QN48" s="215"/>
      <c r="QO48" s="215"/>
      <c r="QP48" s="215"/>
      <c r="QQ48" s="215"/>
      <c r="QR48" s="215"/>
      <c r="QS48" s="215"/>
      <c r="QT48" s="215"/>
      <c r="QU48" s="215"/>
      <c r="QV48" s="215"/>
      <c r="QW48" s="215"/>
      <c r="QX48" s="215"/>
      <c r="QY48" s="215"/>
      <c r="QZ48" s="215"/>
      <c r="RA48" s="215"/>
      <c r="RB48" s="215"/>
      <c r="RC48" s="215"/>
      <c r="RD48" s="215"/>
      <c r="RE48" s="215"/>
      <c r="RF48" s="215"/>
      <c r="RG48" s="215"/>
      <c r="RH48" s="215"/>
      <c r="RI48" s="215"/>
      <c r="RJ48" s="215"/>
      <c r="RK48" s="215"/>
      <c r="RL48" s="215"/>
      <c r="RM48" s="215"/>
      <c r="RN48" s="215"/>
      <c r="RO48" s="215"/>
      <c r="RP48" s="215"/>
      <c r="RQ48" s="215"/>
      <c r="RR48" s="215"/>
      <c r="RS48" s="215"/>
      <c r="RT48" s="215"/>
      <c r="RU48" s="215"/>
      <c r="RV48" s="215"/>
      <c r="RW48" s="215"/>
      <c r="RX48" s="215"/>
      <c r="RY48" s="215"/>
      <c r="RZ48" s="215"/>
      <c r="SA48" s="215"/>
      <c r="SB48" s="215"/>
      <c r="SC48" s="215"/>
      <c r="SD48" s="215"/>
      <c r="SE48" s="215"/>
      <c r="SF48" s="215"/>
      <c r="SG48" s="215"/>
      <c r="SH48" s="215"/>
      <c r="SI48" s="215"/>
      <c r="SJ48" s="215"/>
      <c r="SK48" s="215"/>
      <c r="SL48" s="215"/>
      <c r="SM48" s="215"/>
      <c r="SN48" s="215"/>
      <c r="SO48" s="215"/>
      <c r="SP48" s="215"/>
      <c r="SQ48" s="215"/>
      <c r="SR48" s="215"/>
      <c r="SS48" s="215"/>
      <c r="ST48" s="215"/>
      <c r="SU48" s="215"/>
      <c r="SV48" s="215"/>
      <c r="SW48" s="215"/>
      <c r="SX48" s="215"/>
      <c r="SY48" s="215"/>
      <c r="SZ48" s="215"/>
      <c r="TA48" s="215"/>
      <c r="TB48" s="215"/>
      <c r="TC48" s="215"/>
      <c r="TD48" s="215"/>
      <c r="TE48" s="215"/>
      <c r="TF48" s="215"/>
      <c r="TG48" s="215"/>
      <c r="TH48" s="215"/>
      <c r="TI48" s="215"/>
      <c r="TJ48" s="215"/>
      <c r="TK48" s="215"/>
      <c r="TL48" s="215"/>
      <c r="TM48" s="215"/>
      <c r="TN48" s="215"/>
      <c r="TO48" s="215"/>
      <c r="TP48" s="215"/>
      <c r="TQ48" s="215"/>
      <c r="TR48" s="215"/>
      <c r="TS48" s="215"/>
      <c r="TT48" s="215"/>
      <c r="TU48" s="215"/>
      <c r="TV48" s="215"/>
      <c r="TW48" s="215"/>
      <c r="TX48" s="215"/>
      <c r="TY48" s="215"/>
      <c r="TZ48" s="215"/>
      <c r="UA48" s="215"/>
      <c r="UB48" s="215"/>
      <c r="UC48" s="215"/>
      <c r="UD48" s="215"/>
      <c r="UE48" s="215"/>
      <c r="UF48" s="215"/>
      <c r="UG48" s="215"/>
      <c r="UH48" s="215"/>
      <c r="UI48" s="215"/>
      <c r="UJ48" s="215"/>
      <c r="UK48" s="215"/>
      <c r="UL48" s="215"/>
      <c r="UM48" s="215"/>
      <c r="UN48" s="215"/>
      <c r="UO48" s="215"/>
      <c r="UP48" s="215"/>
      <c r="UQ48" s="215"/>
      <c r="UR48" s="215"/>
      <c r="US48" s="215"/>
      <c r="UT48" s="215"/>
      <c r="UU48" s="215"/>
      <c r="UV48" s="215"/>
      <c r="UW48" s="215"/>
      <c r="UX48" s="215"/>
      <c r="UY48" s="215"/>
      <c r="UZ48" s="215"/>
      <c r="VA48" s="215"/>
      <c r="VB48" s="215"/>
      <c r="VC48" s="215"/>
      <c r="VD48" s="215"/>
      <c r="VE48" s="215"/>
      <c r="VF48" s="215"/>
      <c r="VG48" s="215"/>
      <c r="VH48" s="215"/>
      <c r="VI48" s="215"/>
      <c r="VJ48" s="215"/>
      <c r="VK48" s="215"/>
      <c r="VL48" s="215"/>
      <c r="VM48" s="215"/>
      <c r="VN48" s="215"/>
      <c r="VO48" s="215"/>
      <c r="VP48" s="215"/>
      <c r="VQ48" s="215"/>
      <c r="VR48" s="215"/>
      <c r="VS48" s="215"/>
      <c r="VT48" s="215"/>
      <c r="VU48" s="215"/>
      <c r="VV48" s="215"/>
      <c r="VW48" s="215"/>
      <c r="VX48" s="215"/>
      <c r="VY48" s="215"/>
      <c r="VZ48" s="215"/>
      <c r="WA48" s="215"/>
      <c r="WB48" s="215"/>
      <c r="WC48" s="215"/>
      <c r="WD48" s="215"/>
      <c r="WE48" s="215"/>
      <c r="WF48" s="215"/>
      <c r="WG48" s="215"/>
      <c r="WH48" s="215"/>
      <c r="WI48" s="215"/>
      <c r="WJ48" s="215"/>
      <c r="WK48" s="215"/>
      <c r="WL48" s="215"/>
      <c r="WM48" s="215"/>
      <c r="WN48" s="215"/>
      <c r="WO48" s="215"/>
      <c r="WP48" s="215"/>
      <c r="WQ48" s="215"/>
      <c r="WR48" s="215"/>
      <c r="WS48" s="215"/>
      <c r="WT48" s="215"/>
      <c r="WU48" s="215"/>
      <c r="WV48" s="215"/>
      <c r="WW48" s="215"/>
      <c r="WX48" s="215"/>
      <c r="WY48" s="215"/>
      <c r="WZ48" s="215"/>
      <c r="XA48" s="215"/>
      <c r="XB48" s="215"/>
      <c r="XC48" s="215"/>
      <c r="XD48" s="215"/>
      <c r="XE48" s="215"/>
      <c r="XF48" s="215"/>
      <c r="XG48" s="215"/>
      <c r="XH48" s="215"/>
      <c r="XI48" s="215"/>
      <c r="XJ48" s="215"/>
      <c r="XK48" s="215"/>
      <c r="XL48" s="215"/>
      <c r="XM48" s="215"/>
      <c r="XN48" s="215"/>
      <c r="XO48" s="215"/>
      <c r="XP48" s="215"/>
      <c r="XQ48" s="215"/>
      <c r="XR48" s="215"/>
      <c r="XS48" s="215"/>
      <c r="XT48" s="215"/>
      <c r="XU48" s="215"/>
      <c r="XV48" s="215"/>
      <c r="XW48" s="215"/>
      <c r="XX48" s="215"/>
      <c r="XY48" s="215"/>
      <c r="XZ48" s="215"/>
      <c r="YA48" s="215"/>
      <c r="YB48" s="215"/>
      <c r="YC48" s="215"/>
      <c r="YD48" s="215"/>
      <c r="YE48" s="215"/>
      <c r="YF48" s="215"/>
      <c r="YG48" s="215"/>
      <c r="YH48" s="215"/>
      <c r="YI48" s="215"/>
      <c r="YJ48" s="215"/>
      <c r="YK48" s="215"/>
      <c r="YL48" s="215"/>
      <c r="YM48" s="215"/>
      <c r="YN48" s="215"/>
      <c r="YO48" s="215"/>
      <c r="YP48" s="215"/>
      <c r="YQ48" s="215"/>
      <c r="YR48" s="215"/>
      <c r="YS48" s="215"/>
      <c r="YT48" s="215"/>
      <c r="YU48" s="215"/>
      <c r="YV48" s="215"/>
      <c r="YW48" s="215"/>
      <c r="YX48" s="215"/>
      <c r="YY48" s="215"/>
      <c r="YZ48" s="215"/>
      <c r="ZA48" s="215"/>
      <c r="ZB48" s="215"/>
      <c r="ZC48" s="215"/>
      <c r="ZD48" s="215"/>
      <c r="ZE48" s="215"/>
      <c r="ZF48" s="215"/>
      <c r="ZG48" s="215"/>
      <c r="ZH48" s="215"/>
      <c r="ZI48" s="215"/>
      <c r="ZJ48" s="215"/>
      <c r="ZK48" s="215"/>
      <c r="ZL48" s="215"/>
      <c r="ZM48" s="215"/>
      <c r="ZN48" s="215"/>
      <c r="ZO48" s="215"/>
      <c r="ZP48" s="215"/>
      <c r="ZQ48" s="215"/>
      <c r="ZR48" s="215"/>
      <c r="ZS48" s="215"/>
      <c r="ZT48" s="215"/>
      <c r="ZU48" s="215"/>
      <c r="ZV48" s="215"/>
      <c r="ZW48" s="215"/>
      <c r="ZX48" s="215"/>
      <c r="ZY48" s="215"/>
      <c r="ZZ48" s="215"/>
      <c r="AAA48" s="215"/>
      <c r="AAB48" s="215"/>
      <c r="AAC48" s="215"/>
      <c r="AAD48" s="215"/>
      <c r="AAE48" s="215"/>
      <c r="AAF48" s="215"/>
      <c r="AAG48" s="215"/>
      <c r="AAH48" s="215"/>
      <c r="AAI48" s="215"/>
      <c r="AAJ48" s="215"/>
      <c r="AAK48" s="215"/>
      <c r="AAL48" s="215"/>
      <c r="AAM48" s="215"/>
      <c r="AAN48" s="215"/>
      <c r="AAO48" s="215"/>
      <c r="AAP48" s="215"/>
      <c r="AAQ48" s="215"/>
      <c r="AAR48" s="215"/>
      <c r="AAS48" s="215"/>
      <c r="AAT48" s="215"/>
      <c r="AAU48" s="215"/>
      <c r="AAV48" s="215"/>
      <c r="AAW48" s="215"/>
      <c r="AAX48" s="215"/>
      <c r="AAY48" s="215"/>
      <c r="AAZ48" s="215"/>
      <c r="ABA48" s="215"/>
      <c r="ABB48" s="215"/>
      <c r="ABC48" s="215"/>
      <c r="ABD48" s="215"/>
      <c r="ABE48" s="215"/>
      <c r="ABF48" s="215"/>
      <c r="ABG48" s="215"/>
      <c r="ABH48" s="215"/>
      <c r="ABI48" s="215"/>
      <c r="ABJ48" s="215"/>
      <c r="ABK48" s="215"/>
      <c r="ABL48" s="215"/>
      <c r="ABM48" s="215"/>
      <c r="ABN48" s="215"/>
      <c r="ABO48" s="215"/>
      <c r="ABP48" s="215"/>
      <c r="ABQ48" s="215"/>
      <c r="ABR48" s="215"/>
      <c r="ABS48" s="215"/>
      <c r="ABT48" s="215"/>
      <c r="ABU48" s="215"/>
      <c r="ABV48" s="215"/>
      <c r="ABW48" s="215"/>
      <c r="ABX48" s="215"/>
      <c r="ABY48" s="215"/>
      <c r="ABZ48" s="215"/>
      <c r="ACA48" s="215"/>
      <c r="ACB48" s="215"/>
      <c r="ACC48" s="215"/>
      <c r="ACD48" s="215"/>
      <c r="ACE48" s="215"/>
      <c r="ACF48" s="215"/>
      <c r="ACG48" s="215"/>
      <c r="ACH48" s="215"/>
      <c r="ACI48" s="215"/>
      <c r="ACJ48" s="215"/>
      <c r="ACK48" s="215"/>
      <c r="ACL48" s="215"/>
      <c r="ACM48" s="215"/>
      <c r="ACN48" s="215"/>
      <c r="ACO48" s="215"/>
      <c r="ACP48" s="215"/>
      <c r="ACQ48" s="215"/>
      <c r="ACR48" s="215"/>
      <c r="ACS48" s="215"/>
      <c r="ACT48" s="215"/>
      <c r="ACU48" s="215"/>
      <c r="ACV48" s="215"/>
      <c r="ACW48" s="215"/>
      <c r="ACX48" s="215"/>
      <c r="ACY48" s="215"/>
      <c r="ACZ48" s="215"/>
      <c r="ADA48" s="215"/>
      <c r="ADB48" s="215"/>
      <c r="ADC48" s="215"/>
      <c r="ADD48" s="215"/>
      <c r="ADE48" s="215"/>
      <c r="ADF48" s="215"/>
      <c r="ADG48" s="215"/>
      <c r="ADH48" s="215"/>
      <c r="ADI48" s="215"/>
      <c r="ADJ48" s="215"/>
      <c r="ADK48" s="215"/>
      <c r="ADL48" s="215"/>
      <c r="ADM48" s="215"/>
      <c r="ADN48" s="215"/>
      <c r="ADO48" s="215"/>
      <c r="ADP48" s="215"/>
      <c r="ADQ48" s="215"/>
      <c r="ADR48" s="215"/>
      <c r="ADS48" s="215"/>
      <c r="ADT48" s="215"/>
      <c r="ADU48" s="215"/>
      <c r="ADV48" s="215"/>
      <c r="ADW48" s="215"/>
      <c r="ADX48" s="215"/>
      <c r="ADY48" s="215"/>
      <c r="ADZ48" s="215"/>
      <c r="AEA48" s="215"/>
      <c r="AEB48" s="215"/>
      <c r="AEC48" s="215"/>
      <c r="AED48" s="215"/>
      <c r="AEE48" s="215"/>
      <c r="AEF48" s="215"/>
      <c r="AEG48" s="215"/>
      <c r="AEH48" s="215"/>
      <c r="AEI48" s="215"/>
      <c r="AEJ48" s="215"/>
      <c r="AEK48" s="215"/>
      <c r="AEL48" s="215"/>
      <c r="AEM48" s="215"/>
      <c r="AEN48" s="215"/>
      <c r="AEO48" s="215"/>
      <c r="AEP48" s="215"/>
      <c r="AEQ48" s="215"/>
      <c r="AER48" s="215"/>
      <c r="AES48" s="215"/>
      <c r="AET48" s="215"/>
      <c r="AEU48" s="215"/>
      <c r="AEV48" s="215"/>
      <c r="AEW48" s="215"/>
      <c r="AEX48" s="215"/>
      <c r="AEY48" s="215"/>
      <c r="AEZ48" s="215"/>
      <c r="AFA48" s="215"/>
      <c r="AFB48" s="215"/>
      <c r="AFC48" s="215"/>
      <c r="AFD48" s="215"/>
      <c r="AFE48" s="215"/>
      <c r="AFF48" s="215"/>
      <c r="AFG48" s="215"/>
      <c r="AFH48" s="215"/>
      <c r="AFI48" s="215"/>
      <c r="AFJ48" s="215"/>
      <c r="AFK48" s="215"/>
      <c r="AFL48" s="215"/>
      <c r="AFM48" s="215"/>
      <c r="AFN48" s="215"/>
      <c r="AFO48" s="215"/>
      <c r="AFP48" s="215"/>
      <c r="AFQ48" s="215"/>
      <c r="AFR48" s="215"/>
      <c r="AFS48" s="215"/>
      <c r="AFT48" s="215"/>
      <c r="AFU48" s="215"/>
      <c r="AFV48" s="215"/>
      <c r="AFW48" s="215"/>
      <c r="AFX48" s="215"/>
      <c r="AFY48" s="215"/>
      <c r="AFZ48" s="215"/>
      <c r="AGA48" s="215"/>
      <c r="AGB48" s="215"/>
      <c r="AGC48" s="215"/>
      <c r="AGD48" s="215"/>
      <c r="AGE48" s="215"/>
      <c r="AGF48" s="215"/>
      <c r="AGG48" s="215"/>
      <c r="AGH48" s="215"/>
      <c r="AGI48" s="215"/>
      <c r="AGJ48" s="215"/>
      <c r="AGK48" s="215"/>
      <c r="AGL48" s="215"/>
      <c r="AGM48" s="215"/>
      <c r="AGN48" s="215"/>
      <c r="AGO48" s="215"/>
      <c r="AGP48" s="215"/>
      <c r="AGQ48" s="215"/>
      <c r="AGR48" s="215"/>
      <c r="AGS48" s="215"/>
      <c r="AGT48" s="215"/>
      <c r="AGU48" s="215"/>
      <c r="AGV48" s="215"/>
      <c r="AGW48" s="215"/>
      <c r="AGX48" s="215"/>
      <c r="AGY48" s="215"/>
      <c r="AGZ48" s="215"/>
      <c r="AHA48" s="215"/>
      <c r="AHB48" s="215"/>
      <c r="AHC48" s="215"/>
      <c r="AHD48" s="215"/>
      <c r="AHE48" s="215"/>
      <c r="AHF48" s="215"/>
      <c r="AHG48" s="215"/>
      <c r="AHH48" s="215"/>
      <c r="AHI48" s="215"/>
      <c r="AHJ48" s="215"/>
      <c r="AHK48" s="215"/>
      <c r="AHL48" s="215"/>
      <c r="AHM48" s="215"/>
      <c r="AHN48" s="215"/>
      <c r="AHO48" s="215"/>
      <c r="AHP48" s="215"/>
      <c r="AHQ48" s="215"/>
      <c r="AHR48" s="215"/>
      <c r="AHS48" s="215"/>
      <c r="AHT48" s="215"/>
      <c r="AHU48" s="215"/>
      <c r="AHV48" s="215"/>
      <c r="AHW48" s="215"/>
      <c r="AHX48" s="215"/>
      <c r="AHY48" s="215"/>
      <c r="AHZ48" s="215"/>
      <c r="AIA48" s="215"/>
      <c r="AIB48" s="215"/>
      <c r="AIC48" s="215"/>
      <c r="AID48" s="215"/>
      <c r="AIE48" s="215"/>
      <c r="AIF48" s="215"/>
      <c r="AIG48" s="215"/>
      <c r="AIH48" s="215"/>
      <c r="AII48" s="215"/>
      <c r="AIJ48" s="215"/>
      <c r="AIK48" s="215"/>
      <c r="AIL48" s="215"/>
      <c r="AIM48" s="215"/>
      <c r="AIN48" s="215"/>
      <c r="AIO48" s="215"/>
      <c r="AIP48" s="215"/>
      <c r="AIQ48" s="215"/>
      <c r="AIR48" s="215"/>
      <c r="AIS48" s="215"/>
      <c r="AIT48" s="215"/>
      <c r="AIU48" s="215"/>
      <c r="AIV48" s="215"/>
      <c r="AIW48" s="215"/>
      <c r="AIX48" s="215"/>
      <c r="AIY48" s="215"/>
      <c r="AIZ48" s="215"/>
      <c r="AJA48" s="215"/>
      <c r="AJB48" s="215"/>
      <c r="AJC48" s="215"/>
      <c r="AJD48" s="215"/>
      <c r="AJE48" s="215"/>
      <c r="AJF48" s="215"/>
      <c r="AJG48" s="215"/>
      <c r="AJH48" s="215"/>
      <c r="AJI48" s="215"/>
      <c r="AJJ48" s="215"/>
      <c r="AJK48" s="215"/>
      <c r="AJL48" s="215"/>
      <c r="AJM48" s="215"/>
      <c r="AJN48" s="215"/>
      <c r="AJO48" s="215"/>
      <c r="AJP48" s="215"/>
      <c r="AJQ48" s="215"/>
      <c r="AJR48" s="215"/>
      <c r="AJS48" s="215"/>
      <c r="AJT48" s="215"/>
      <c r="AJU48" s="215"/>
      <c r="AJV48" s="215"/>
      <c r="AJW48" s="215"/>
      <c r="AJX48" s="215"/>
      <c r="AJY48" s="215"/>
      <c r="AJZ48" s="215"/>
      <c r="AKA48" s="215"/>
      <c r="AKB48" s="215"/>
      <c r="AKC48" s="215"/>
      <c r="AKD48" s="215"/>
      <c r="AKE48" s="215"/>
      <c r="AKF48" s="215"/>
      <c r="AKG48" s="215"/>
      <c r="AKH48" s="215"/>
      <c r="AKI48" s="215"/>
      <c r="AKJ48" s="215"/>
      <c r="AKK48" s="215"/>
      <c r="AKL48" s="215"/>
      <c r="AKM48" s="215"/>
      <c r="AKN48" s="215"/>
      <c r="AKO48" s="215"/>
      <c r="AKP48" s="215"/>
    </row>
    <row r="49" spans="1:978" ht="15" customHeight="1" x14ac:dyDescent="0.25">
      <c r="A49" s="309">
        <v>19</v>
      </c>
      <c r="B49" s="309">
        <v>22</v>
      </c>
      <c r="C49" s="312" t="s">
        <v>67</v>
      </c>
      <c r="D49" s="243" t="s">
        <v>39</v>
      </c>
      <c r="E49" s="270">
        <v>2.78</v>
      </c>
      <c r="F49" s="45">
        <v>536389</v>
      </c>
      <c r="G49" s="20" t="s">
        <v>68</v>
      </c>
      <c r="H49" s="20" t="s">
        <v>420</v>
      </c>
      <c r="I49" s="45" t="s">
        <v>63</v>
      </c>
      <c r="J49" s="90">
        <v>45</v>
      </c>
      <c r="K49" s="270">
        <f>AVERAGE(J49:J50)</f>
        <v>45</v>
      </c>
      <c r="L49" s="286">
        <f t="shared" si="27"/>
        <v>6.1777777777777772E-2</v>
      </c>
      <c r="M49" s="45">
        <v>1</v>
      </c>
      <c r="N49" s="45">
        <v>46</v>
      </c>
      <c r="O49" s="45">
        <v>37</v>
      </c>
      <c r="P49" s="45">
        <v>22</v>
      </c>
      <c r="Q49" s="45">
        <v>13</v>
      </c>
      <c r="R49" s="45">
        <v>23</v>
      </c>
      <c r="S49" s="45">
        <v>58</v>
      </c>
      <c r="T49" s="45">
        <v>239</v>
      </c>
      <c r="U49" s="45">
        <v>664</v>
      </c>
      <c r="V49" s="45">
        <v>619</v>
      </c>
      <c r="W49" s="45">
        <v>461</v>
      </c>
      <c r="X49" s="45">
        <v>408</v>
      </c>
      <c r="Y49" s="45">
        <v>493</v>
      </c>
      <c r="Z49" s="45">
        <v>508</v>
      </c>
      <c r="AA49" s="45">
        <v>458</v>
      </c>
      <c r="AB49" s="45">
        <v>511</v>
      </c>
      <c r="AC49" s="45">
        <v>543</v>
      </c>
      <c r="AD49" s="45">
        <v>609</v>
      </c>
      <c r="AE49" s="45">
        <v>646</v>
      </c>
      <c r="AF49" s="45">
        <v>502</v>
      </c>
      <c r="AG49" s="45">
        <v>390</v>
      </c>
      <c r="AH49" s="45">
        <v>386</v>
      </c>
      <c r="AI49" s="45">
        <v>258</v>
      </c>
      <c r="AJ49" s="45">
        <v>156</v>
      </c>
      <c r="AK49" s="45">
        <v>94</v>
      </c>
      <c r="AL49" s="45">
        <v>7669</v>
      </c>
      <c r="AM49" s="270">
        <v>800</v>
      </c>
      <c r="AN49" s="264">
        <f>$L$49*(1+0.15*(N51/$AM$49)^4)</f>
        <v>6.177782495126475E-2</v>
      </c>
      <c r="AO49" s="264">
        <f t="shared" ref="AO49:BK49" si="38">$L$49*(1+0.15*(O51/$AM$49)^4)</f>
        <v>6.1777791683569443E-2</v>
      </c>
      <c r="AP49" s="264">
        <f t="shared" si="38"/>
        <v>6.1777780152723082E-2</v>
      </c>
      <c r="AQ49" s="264">
        <f t="shared" si="38"/>
        <v>6.1777778246902774E-2</v>
      </c>
      <c r="AR49" s="264">
        <f t="shared" si="38"/>
        <v>6.1777780152723082E-2</v>
      </c>
      <c r="AS49" s="264">
        <f t="shared" si="38"/>
        <v>6.1777835694444443E-2</v>
      </c>
      <c r="AT49" s="264">
        <f t="shared" si="38"/>
        <v>6.1791523330339458E-2</v>
      </c>
      <c r="AU49" s="264">
        <f t="shared" si="38"/>
        <v>6.235694444444443E-2</v>
      </c>
      <c r="AV49" s="264">
        <f t="shared" si="38"/>
        <v>6.2380460933569443E-2</v>
      </c>
      <c r="AW49" s="264">
        <f t="shared" si="38"/>
        <v>6.2000521672125913E-2</v>
      </c>
      <c r="AX49" s="264">
        <f t="shared" si="38"/>
        <v>6.1920851549598081E-2</v>
      </c>
      <c r="AY49" s="264">
        <f t="shared" si="38"/>
        <v>6.2102018821264759E-2</v>
      </c>
      <c r="AZ49" s="264">
        <f t="shared" si="38"/>
        <v>6.2285244365860297E-2</v>
      </c>
      <c r="BA49" s="264">
        <f t="shared" si="38"/>
        <v>6.2076565251329034E-2</v>
      </c>
      <c r="BB49" s="264">
        <f t="shared" si="38"/>
        <v>6.2244566584167577E-2</v>
      </c>
      <c r="BC49" s="264">
        <f t="shared" si="38"/>
        <v>6.2536947133569443E-2</v>
      </c>
      <c r="BD49" s="264">
        <f t="shared" si="38"/>
        <v>6.289116753527435E-2</v>
      </c>
      <c r="BE49" s="264">
        <f t="shared" si="38"/>
        <v>6.3180480938933206E-2</v>
      </c>
      <c r="BF49" s="264">
        <f t="shared" si="38"/>
        <v>6.2206384750183218E-2</v>
      </c>
      <c r="BG49" s="264">
        <f t="shared" si="38"/>
        <v>6.1927037638922787E-2</v>
      </c>
      <c r="BH49" s="264">
        <f t="shared" si="38"/>
        <v>6.1899800513269147E-2</v>
      </c>
      <c r="BI49" s="264">
        <f t="shared" si="38"/>
        <v>6.1806645386485289E-2</v>
      </c>
      <c r="BJ49" s="264">
        <f t="shared" si="38"/>
        <v>6.1782956040000912E-2</v>
      </c>
      <c r="BK49" s="264">
        <f t="shared" si="38"/>
        <v>6.1778532553569437E-2</v>
      </c>
      <c r="BL49" s="243">
        <f t="shared" si="29"/>
        <v>1.3899999999999998E-6</v>
      </c>
      <c r="BM49" s="243">
        <v>247.6</v>
      </c>
      <c r="BN49" s="243">
        <v>0.82499999999999996</v>
      </c>
      <c r="BO49" s="243">
        <v>855</v>
      </c>
      <c r="BP49" s="243">
        <v>0.15</v>
      </c>
      <c r="BQ49" s="243">
        <v>619.79999999999995</v>
      </c>
      <c r="BR49" s="243">
        <v>2.5000000000000001E-2</v>
      </c>
      <c r="BS49" s="243"/>
      <c r="BT49" s="243"/>
      <c r="BU49" s="243"/>
      <c r="BV49" s="243"/>
      <c r="BW49" s="243"/>
      <c r="BX49" s="243"/>
      <c r="BY49" s="243"/>
      <c r="BZ49" s="243"/>
      <c r="CA49" s="243"/>
      <c r="CB49" s="243"/>
      <c r="CC49" s="243"/>
      <c r="CD49" s="243"/>
      <c r="CE49" s="243"/>
      <c r="CF49" s="243"/>
      <c r="CG49" s="243"/>
      <c r="CH49" s="243"/>
      <c r="CI49" s="243"/>
      <c r="CJ49" s="243"/>
      <c r="CK49" s="243"/>
      <c r="CL49" s="243"/>
      <c r="CM49" s="243"/>
      <c r="CN49" s="243"/>
      <c r="CO49" s="243"/>
      <c r="CP49" s="243"/>
      <c r="CQ49" s="243"/>
      <c r="CR49" s="243"/>
      <c r="CS49" s="243"/>
      <c r="CT49" s="243"/>
      <c r="CU49" s="243"/>
      <c r="CV49" s="243"/>
      <c r="CW49" s="243"/>
      <c r="CX49" s="243"/>
      <c r="CY49" s="243"/>
      <c r="CZ49" s="243"/>
      <c r="DA49" s="243"/>
      <c r="DB49" s="243"/>
      <c r="DC49" s="243"/>
      <c r="DD49" s="243"/>
      <c r="DE49" s="243"/>
      <c r="DF49" s="243"/>
      <c r="DG49" s="243"/>
      <c r="DH49" s="243"/>
      <c r="DI49" s="243"/>
      <c r="DJ49" s="243"/>
      <c r="DK49" s="243"/>
      <c r="DL49" s="243"/>
      <c r="DM49" s="243"/>
      <c r="DN49" s="243"/>
      <c r="DO49" s="243"/>
      <c r="DP49" s="243"/>
      <c r="DQ49" s="243"/>
      <c r="DR49" s="243"/>
      <c r="DS49" s="243"/>
      <c r="DT49" s="243"/>
      <c r="DU49" s="243"/>
      <c r="DV49" s="243"/>
      <c r="DW49" s="243"/>
      <c r="DX49" s="243"/>
      <c r="DY49" s="243"/>
      <c r="DZ49" s="243"/>
      <c r="EA49" s="243">
        <f t="shared" si="30"/>
        <v>348.01499999999999</v>
      </c>
      <c r="EB49" s="243">
        <f t="shared" si="31"/>
        <v>3028.2847673390511</v>
      </c>
      <c r="EC49" s="243">
        <f t="shared" si="32"/>
        <v>1089.3110673881479</v>
      </c>
      <c r="ED49" s="243">
        <f t="shared" si="33"/>
        <v>1093.3213673390519</v>
      </c>
      <c r="EE49" s="253">
        <f>SUM(BN49,BP49,BR49,BT49,BV49,BX49,BZ49,CB49,CD49)</f>
        <v>1</v>
      </c>
      <c r="EF49" s="238"/>
      <c r="EG49" s="238"/>
      <c r="EH49" s="238"/>
      <c r="EI49" s="238"/>
      <c r="EJ49" s="238"/>
      <c r="EK49" s="238"/>
      <c r="EL49" s="238"/>
      <c r="EM49" s="238"/>
      <c r="EN49" s="238"/>
      <c r="EO49" s="238"/>
      <c r="EP49" s="238"/>
      <c r="EQ49" s="238"/>
      <c r="ER49" s="238"/>
      <c r="ES49" s="238"/>
      <c r="ET49" s="238"/>
      <c r="EU49" s="238"/>
      <c r="EV49" s="238"/>
      <c r="EW49" s="238"/>
      <c r="EX49" s="238"/>
      <c r="EY49" s="238"/>
      <c r="EZ49" s="238"/>
      <c r="FA49" s="238"/>
      <c r="FB49" s="238"/>
      <c r="FC49" s="238"/>
      <c r="FD49" s="238"/>
      <c r="FE49" s="238"/>
      <c r="FF49" s="238"/>
      <c r="FG49" s="238"/>
      <c r="FH49" s="238"/>
      <c r="FI49" s="238"/>
      <c r="FJ49" s="238"/>
      <c r="FK49" s="238"/>
      <c r="FL49" s="238"/>
      <c r="FM49" s="238"/>
      <c r="FN49" s="238"/>
      <c r="FO49" s="238"/>
      <c r="FP49" s="238"/>
      <c r="FQ49" s="238"/>
      <c r="FR49" s="238"/>
      <c r="FS49" s="238"/>
      <c r="FT49" s="238"/>
      <c r="FU49" s="238"/>
      <c r="FV49" s="238"/>
      <c r="FW49" s="238"/>
      <c r="FX49" s="238"/>
      <c r="FY49" s="238"/>
      <c r="FZ49" s="238"/>
      <c r="GA49" s="238"/>
      <c r="GB49" s="238"/>
      <c r="GC49" s="238"/>
      <c r="GD49" s="238"/>
      <c r="GE49" s="238"/>
      <c r="GF49" s="238"/>
      <c r="GG49" s="238"/>
      <c r="GH49" s="238"/>
      <c r="GI49" s="238"/>
      <c r="GJ49" s="238"/>
      <c r="GK49" s="238"/>
      <c r="GL49" s="238"/>
      <c r="GM49" s="238"/>
      <c r="GN49" s="238"/>
      <c r="GO49" s="238"/>
      <c r="GP49" s="238"/>
      <c r="GQ49" s="238"/>
      <c r="GR49" s="238"/>
      <c r="GS49" s="238"/>
      <c r="GT49" s="238"/>
      <c r="GU49" s="238"/>
      <c r="GV49" s="238"/>
      <c r="GW49" s="238"/>
      <c r="GX49" s="238"/>
      <c r="GY49" s="238"/>
      <c r="GZ49" s="238"/>
      <c r="HA49" s="238"/>
      <c r="HB49" s="238"/>
      <c r="HC49" s="238"/>
      <c r="HD49" s="238"/>
      <c r="HE49" s="238"/>
      <c r="HF49" s="238"/>
      <c r="HG49" s="238"/>
      <c r="HH49" s="238"/>
      <c r="HI49" s="238"/>
      <c r="HJ49" s="238"/>
      <c r="HK49" s="238"/>
      <c r="HL49" s="238"/>
      <c r="HM49" s="238"/>
      <c r="HN49" s="238"/>
      <c r="HO49" s="238"/>
      <c r="HP49" s="238"/>
      <c r="HQ49" s="238"/>
      <c r="HR49" s="238"/>
      <c r="HS49" s="238"/>
      <c r="HT49" s="238"/>
      <c r="HU49" s="238"/>
      <c r="HV49" s="238"/>
      <c r="HW49" s="238"/>
      <c r="HX49" s="238"/>
      <c r="HY49" s="238"/>
      <c r="HZ49" s="238"/>
      <c r="IA49" s="238"/>
      <c r="IB49" s="238"/>
      <c r="IC49" s="238"/>
      <c r="ID49" s="238"/>
      <c r="IE49" s="238"/>
      <c r="IF49" s="238"/>
      <c r="IG49" s="238"/>
      <c r="IH49" s="238"/>
      <c r="II49" s="238"/>
      <c r="IJ49" s="238"/>
      <c r="IK49" s="238"/>
      <c r="IL49" s="238"/>
      <c r="IM49" s="238"/>
      <c r="IN49" s="238"/>
      <c r="IO49" s="238"/>
      <c r="IP49" s="238"/>
      <c r="IQ49" s="238"/>
      <c r="IR49" s="238"/>
      <c r="IS49" s="238"/>
      <c r="IT49" s="238"/>
      <c r="IU49" s="238"/>
      <c r="IV49" s="238"/>
      <c r="IW49" s="238"/>
      <c r="IX49" s="238"/>
      <c r="IY49" s="238"/>
      <c r="IZ49" s="238"/>
      <c r="JA49" s="238"/>
      <c r="JB49" s="238"/>
      <c r="JC49" s="238"/>
      <c r="JD49" s="238"/>
      <c r="JE49" s="238"/>
      <c r="JF49" s="238"/>
      <c r="JG49" s="238"/>
      <c r="JH49" s="238"/>
      <c r="JI49" s="238"/>
      <c r="JJ49" s="238"/>
      <c r="JK49" s="238"/>
      <c r="JL49" s="238"/>
      <c r="JM49" s="238"/>
      <c r="JN49" s="238"/>
      <c r="JO49" s="238"/>
      <c r="JP49" s="238"/>
      <c r="JQ49" s="238"/>
      <c r="JR49" s="238"/>
      <c r="JS49" s="238"/>
      <c r="JT49" s="238"/>
      <c r="JU49" s="238"/>
      <c r="JV49" s="238"/>
      <c r="JW49" s="238"/>
      <c r="JX49" s="238"/>
      <c r="JY49" s="238"/>
      <c r="JZ49" s="238"/>
      <c r="KA49" s="238"/>
      <c r="KB49" s="238"/>
      <c r="KC49" s="238"/>
      <c r="KD49" s="238"/>
      <c r="KE49" s="238"/>
      <c r="KF49" s="238"/>
      <c r="KG49" s="238"/>
      <c r="KH49" s="238"/>
      <c r="KI49" s="238"/>
      <c r="KJ49" s="238"/>
      <c r="KK49" s="238"/>
      <c r="KL49" s="238"/>
      <c r="KM49" s="238"/>
      <c r="KN49" s="238"/>
      <c r="KO49" s="238"/>
      <c r="KP49" s="238"/>
      <c r="KQ49" s="238"/>
      <c r="KR49" s="238"/>
      <c r="KS49" s="238"/>
      <c r="KT49" s="238"/>
      <c r="KU49" s="238"/>
      <c r="KV49" s="238"/>
      <c r="KW49" s="238"/>
      <c r="KX49" s="238"/>
      <c r="KY49" s="238"/>
      <c r="KZ49" s="238"/>
      <c r="LA49" s="238"/>
      <c r="LB49" s="238"/>
      <c r="LC49" s="238"/>
      <c r="LD49" s="238"/>
      <c r="LE49" s="238"/>
      <c r="LF49" s="238"/>
      <c r="LG49" s="238"/>
      <c r="LH49" s="238"/>
      <c r="LI49" s="238"/>
      <c r="LJ49" s="238"/>
      <c r="LK49" s="238"/>
      <c r="LL49" s="238"/>
      <c r="LM49" s="238"/>
      <c r="LN49" s="238"/>
      <c r="LO49" s="238"/>
      <c r="LP49" s="238"/>
      <c r="LQ49" s="238"/>
      <c r="LR49" s="238"/>
      <c r="LS49" s="238"/>
      <c r="LT49" s="238"/>
      <c r="LU49" s="238"/>
      <c r="LV49" s="238"/>
      <c r="LW49" s="238"/>
      <c r="LX49" s="238"/>
      <c r="LY49" s="238"/>
      <c r="LZ49" s="238"/>
      <c r="MA49" s="238"/>
      <c r="MB49" s="238"/>
      <c r="MC49" s="238"/>
      <c r="MD49" s="238"/>
      <c r="ME49" s="238"/>
      <c r="MF49" s="238"/>
      <c r="MG49" s="238"/>
      <c r="MH49" s="238"/>
      <c r="MI49" s="238"/>
      <c r="MJ49" s="238"/>
      <c r="MK49" s="238"/>
      <c r="ML49" s="238"/>
      <c r="MM49" s="238"/>
      <c r="MN49" s="238"/>
      <c r="MO49" s="238"/>
      <c r="MP49" s="238"/>
      <c r="MQ49" s="238"/>
      <c r="MR49" s="238"/>
      <c r="MS49" s="238"/>
      <c r="MT49" s="238"/>
      <c r="MU49" s="238"/>
      <c r="MV49" s="238"/>
      <c r="MW49" s="238"/>
      <c r="MX49" s="238"/>
      <c r="MY49" s="238"/>
      <c r="MZ49" s="238"/>
      <c r="NA49" s="238"/>
      <c r="NB49" s="238"/>
      <c r="NC49" s="238"/>
      <c r="ND49" s="238"/>
      <c r="NE49" s="238"/>
      <c r="NF49" s="238"/>
      <c r="NG49" s="238"/>
      <c r="NH49" s="238"/>
      <c r="NI49" s="238"/>
      <c r="NJ49" s="238"/>
      <c r="NK49" s="238"/>
      <c r="NL49" s="238"/>
      <c r="NM49" s="238"/>
      <c r="NN49" s="238"/>
      <c r="NO49" s="238"/>
      <c r="NP49" s="238"/>
      <c r="NQ49" s="238"/>
      <c r="NR49" s="238"/>
      <c r="NS49" s="238"/>
      <c r="NT49" s="238"/>
      <c r="NU49" s="238"/>
      <c r="NV49" s="238"/>
      <c r="NW49" s="238"/>
      <c r="NX49" s="238"/>
      <c r="NY49" s="238"/>
      <c r="NZ49" s="238"/>
      <c r="OA49" s="238"/>
      <c r="OB49" s="238"/>
      <c r="OC49" s="238"/>
      <c r="OD49" s="238"/>
      <c r="OE49" s="238"/>
      <c r="OF49" s="238"/>
      <c r="OG49" s="238"/>
      <c r="OH49" s="238"/>
      <c r="OI49" s="238"/>
      <c r="OJ49" s="238"/>
      <c r="OK49" s="238"/>
      <c r="OL49" s="238"/>
      <c r="OM49" s="238"/>
      <c r="ON49" s="238"/>
      <c r="OO49" s="238"/>
      <c r="OP49" s="238"/>
      <c r="OQ49" s="238"/>
      <c r="OR49" s="238"/>
      <c r="OS49" s="238"/>
      <c r="OT49" s="238"/>
      <c r="OU49" s="238"/>
      <c r="OV49" s="238"/>
      <c r="OW49" s="238"/>
      <c r="OX49" s="238"/>
      <c r="OY49" s="238"/>
      <c r="OZ49" s="238"/>
      <c r="PA49" s="238"/>
      <c r="PB49" s="238"/>
      <c r="PC49" s="238"/>
      <c r="PD49" s="238"/>
      <c r="PE49" s="238"/>
      <c r="PF49" s="238"/>
      <c r="PG49" s="238"/>
      <c r="PH49" s="238"/>
      <c r="PI49" s="238"/>
      <c r="PJ49" s="238"/>
      <c r="PK49" s="238"/>
      <c r="PL49" s="238"/>
      <c r="PM49" s="238"/>
      <c r="PN49" s="238"/>
      <c r="PO49" s="238"/>
      <c r="PP49" s="238"/>
      <c r="PQ49" s="238"/>
      <c r="PR49" s="238"/>
      <c r="PS49" s="238"/>
      <c r="PT49" s="238"/>
      <c r="PU49" s="238"/>
      <c r="PV49" s="238"/>
      <c r="PW49" s="238"/>
      <c r="PX49" s="238"/>
      <c r="PY49" s="238"/>
      <c r="PZ49" s="238"/>
      <c r="QA49" s="238"/>
      <c r="QB49" s="238"/>
      <c r="QC49" s="238"/>
      <c r="QD49" s="238"/>
      <c r="QE49" s="238"/>
      <c r="QF49" s="238"/>
      <c r="QG49" s="238"/>
      <c r="QH49" s="238"/>
      <c r="QI49" s="238"/>
      <c r="QJ49" s="238"/>
      <c r="QK49" s="238"/>
      <c r="QL49" s="238"/>
      <c r="QM49" s="238"/>
      <c r="QN49" s="238"/>
      <c r="QO49" s="238"/>
      <c r="QP49" s="238"/>
      <c r="QQ49" s="238"/>
      <c r="QR49" s="238"/>
      <c r="QS49" s="238"/>
      <c r="QT49" s="238"/>
      <c r="QU49" s="238"/>
      <c r="QV49" s="238"/>
      <c r="QW49" s="238"/>
      <c r="QX49" s="238"/>
      <c r="QY49" s="238"/>
      <c r="QZ49" s="238"/>
      <c r="RA49" s="238"/>
      <c r="RB49" s="238"/>
      <c r="RC49" s="238"/>
      <c r="RD49" s="238"/>
      <c r="RE49" s="238"/>
      <c r="RF49" s="238"/>
      <c r="RG49" s="238"/>
      <c r="RH49" s="238"/>
      <c r="RI49" s="238"/>
      <c r="RJ49" s="238"/>
      <c r="RK49" s="238"/>
      <c r="RL49" s="238"/>
      <c r="RM49" s="238"/>
      <c r="RN49" s="238"/>
      <c r="RO49" s="238"/>
      <c r="RP49" s="238"/>
      <c r="RQ49" s="238"/>
      <c r="RR49" s="238"/>
      <c r="RS49" s="238"/>
      <c r="RT49" s="238"/>
      <c r="RU49" s="238"/>
      <c r="RV49" s="238"/>
      <c r="RW49" s="238"/>
      <c r="RX49" s="238"/>
      <c r="RY49" s="238"/>
      <c r="RZ49" s="238"/>
      <c r="SA49" s="238"/>
      <c r="SB49" s="238"/>
      <c r="SC49" s="238"/>
      <c r="SD49" s="238"/>
      <c r="SE49" s="238"/>
      <c r="SF49" s="238"/>
      <c r="SG49" s="238"/>
      <c r="SH49" s="238"/>
      <c r="SI49" s="238"/>
      <c r="SJ49" s="238"/>
      <c r="SK49" s="238"/>
      <c r="SL49" s="238"/>
      <c r="SM49" s="238"/>
      <c r="SN49" s="238"/>
      <c r="SO49" s="238"/>
      <c r="SP49" s="238"/>
      <c r="SQ49" s="238"/>
      <c r="SR49" s="238"/>
      <c r="SS49" s="238"/>
      <c r="ST49" s="238"/>
      <c r="SU49" s="238"/>
      <c r="SV49" s="238"/>
      <c r="SW49" s="238"/>
      <c r="SX49" s="238"/>
      <c r="SY49" s="238"/>
      <c r="SZ49" s="238"/>
      <c r="TA49" s="238"/>
      <c r="TB49" s="238"/>
      <c r="TC49" s="238"/>
      <c r="TD49" s="238"/>
      <c r="TE49" s="238"/>
      <c r="TF49" s="238"/>
      <c r="TG49" s="238"/>
      <c r="TH49" s="238"/>
      <c r="TI49" s="238"/>
      <c r="TJ49" s="238"/>
      <c r="TK49" s="238"/>
      <c r="TL49" s="238"/>
      <c r="TM49" s="238"/>
      <c r="TN49" s="238"/>
      <c r="TO49" s="238"/>
      <c r="TP49" s="238"/>
      <c r="TQ49" s="238"/>
      <c r="TR49" s="238"/>
      <c r="TS49" s="238"/>
      <c r="TT49" s="238"/>
      <c r="TU49" s="238"/>
      <c r="TV49" s="238"/>
      <c r="TW49" s="238"/>
      <c r="TX49" s="238"/>
      <c r="TY49" s="238"/>
      <c r="TZ49" s="238"/>
      <c r="UA49" s="238"/>
      <c r="UB49" s="238"/>
      <c r="UC49" s="238"/>
      <c r="UD49" s="238"/>
      <c r="UE49" s="238"/>
      <c r="UF49" s="238"/>
      <c r="UG49" s="238"/>
      <c r="UH49" s="238"/>
      <c r="UI49" s="238"/>
      <c r="UJ49" s="238"/>
      <c r="UK49" s="238"/>
      <c r="UL49" s="238"/>
      <c r="UM49" s="238"/>
      <c r="UN49" s="238"/>
      <c r="UO49" s="238"/>
      <c r="UP49" s="238"/>
      <c r="UQ49" s="238"/>
      <c r="UR49" s="238"/>
      <c r="US49" s="238"/>
      <c r="UT49" s="238"/>
      <c r="UU49" s="238"/>
      <c r="UV49" s="238"/>
      <c r="UW49" s="238"/>
      <c r="UX49" s="238"/>
      <c r="UY49" s="238"/>
      <c r="UZ49" s="238"/>
      <c r="VA49" s="238"/>
      <c r="VB49" s="238"/>
      <c r="VC49" s="238"/>
      <c r="VD49" s="238"/>
      <c r="VE49" s="238"/>
      <c r="VF49" s="238"/>
      <c r="VG49" s="238"/>
      <c r="VH49" s="238"/>
      <c r="VI49" s="238"/>
      <c r="VJ49" s="238"/>
      <c r="VK49" s="238"/>
      <c r="VL49" s="238"/>
      <c r="VM49" s="238"/>
      <c r="VN49" s="238"/>
      <c r="VO49" s="238"/>
      <c r="VP49" s="238"/>
      <c r="VQ49" s="238"/>
      <c r="VR49" s="238"/>
      <c r="VS49" s="238"/>
      <c r="VT49" s="238"/>
      <c r="VU49" s="238"/>
      <c r="VV49" s="238"/>
      <c r="VW49" s="238"/>
      <c r="VX49" s="238"/>
      <c r="VY49" s="238"/>
      <c r="VZ49" s="238"/>
      <c r="WA49" s="238"/>
      <c r="WB49" s="238"/>
      <c r="WC49" s="238"/>
      <c r="WD49" s="238"/>
      <c r="WE49" s="238"/>
      <c r="WF49" s="238"/>
      <c r="WG49" s="238"/>
      <c r="WH49" s="238"/>
      <c r="WI49" s="238"/>
      <c r="WJ49" s="238"/>
      <c r="WK49" s="238"/>
      <c r="WL49" s="238"/>
      <c r="WM49" s="238"/>
      <c r="WN49" s="238"/>
      <c r="WO49" s="238"/>
      <c r="WP49" s="238"/>
      <c r="WQ49" s="238"/>
      <c r="WR49" s="238"/>
      <c r="WS49" s="238"/>
      <c r="WT49" s="238"/>
      <c r="WU49" s="238"/>
      <c r="WV49" s="238"/>
      <c r="WW49" s="238"/>
      <c r="WX49" s="238"/>
      <c r="WY49" s="238"/>
      <c r="WZ49" s="238"/>
      <c r="XA49" s="238"/>
      <c r="XB49" s="238"/>
      <c r="XC49" s="238"/>
      <c r="XD49" s="238"/>
      <c r="XE49" s="238"/>
      <c r="XF49" s="238"/>
      <c r="XG49" s="238"/>
      <c r="XH49" s="238"/>
      <c r="XI49" s="238"/>
      <c r="XJ49" s="238"/>
      <c r="XK49" s="238"/>
      <c r="XL49" s="238"/>
      <c r="XM49" s="238"/>
      <c r="XN49" s="238"/>
      <c r="XO49" s="238"/>
      <c r="XP49" s="238"/>
      <c r="XQ49" s="238"/>
      <c r="XR49" s="238"/>
      <c r="XS49" s="238"/>
      <c r="XT49" s="238"/>
      <c r="XU49" s="238"/>
      <c r="XV49" s="238"/>
      <c r="XW49" s="238"/>
      <c r="XX49" s="238"/>
      <c r="XY49" s="238"/>
      <c r="XZ49" s="238"/>
      <c r="YA49" s="238"/>
      <c r="YB49" s="238"/>
      <c r="YC49" s="238"/>
      <c r="YD49" s="238"/>
      <c r="YE49" s="238"/>
      <c r="YF49" s="238"/>
      <c r="YG49" s="238"/>
      <c r="YH49" s="238"/>
      <c r="YI49" s="238"/>
      <c r="YJ49" s="238"/>
      <c r="YK49" s="238"/>
      <c r="YL49" s="238"/>
      <c r="YM49" s="238"/>
      <c r="YN49" s="238"/>
      <c r="YO49" s="238"/>
      <c r="YP49" s="238"/>
      <c r="YQ49" s="238"/>
      <c r="YR49" s="238"/>
      <c r="YS49" s="238"/>
      <c r="YT49" s="238"/>
      <c r="YU49" s="238"/>
      <c r="YV49" s="238"/>
      <c r="YW49" s="238"/>
      <c r="YX49" s="238"/>
      <c r="YY49" s="238"/>
      <c r="YZ49" s="238"/>
      <c r="ZA49" s="238"/>
      <c r="ZB49" s="238"/>
      <c r="ZC49" s="238"/>
      <c r="ZD49" s="238"/>
      <c r="ZE49" s="238"/>
      <c r="ZF49" s="238"/>
      <c r="ZG49" s="238"/>
      <c r="ZH49" s="238"/>
      <c r="ZI49" s="238"/>
      <c r="ZJ49" s="238"/>
      <c r="ZK49" s="238"/>
      <c r="ZL49" s="238"/>
      <c r="ZM49" s="238"/>
      <c r="ZN49" s="238"/>
      <c r="ZO49" s="238"/>
      <c r="ZP49" s="238"/>
      <c r="ZQ49" s="238"/>
      <c r="ZR49" s="238"/>
      <c r="ZS49" s="238"/>
      <c r="ZT49" s="238"/>
      <c r="ZU49" s="238"/>
      <c r="ZV49" s="238"/>
      <c r="ZW49" s="238"/>
      <c r="ZX49" s="238"/>
      <c r="ZY49" s="238"/>
      <c r="ZZ49" s="238"/>
      <c r="AAA49" s="238"/>
      <c r="AAB49" s="238"/>
      <c r="AAC49" s="238"/>
      <c r="AAD49" s="238"/>
      <c r="AAE49" s="238"/>
      <c r="AAF49" s="238"/>
      <c r="AAG49" s="238"/>
      <c r="AAH49" s="238"/>
      <c r="AAI49" s="238"/>
      <c r="AAJ49" s="238"/>
      <c r="AAK49" s="238"/>
      <c r="AAL49" s="238"/>
      <c r="AAM49" s="238"/>
      <c r="AAN49" s="238"/>
      <c r="AAO49" s="238"/>
      <c r="AAP49" s="238"/>
      <c r="AAQ49" s="238"/>
      <c r="AAR49" s="238"/>
      <c r="AAS49" s="238"/>
      <c r="AAT49" s="238"/>
      <c r="AAU49" s="238"/>
      <c r="AAV49" s="238"/>
      <c r="AAW49" s="238"/>
      <c r="AAX49" s="238"/>
      <c r="AAY49" s="238"/>
      <c r="AAZ49" s="238"/>
      <c r="ABA49" s="238"/>
      <c r="ABB49" s="238"/>
      <c r="ABC49" s="238"/>
      <c r="ABD49" s="238"/>
      <c r="ABE49" s="238"/>
      <c r="ABF49" s="238"/>
      <c r="ABG49" s="238"/>
      <c r="ABH49" s="238"/>
      <c r="ABI49" s="238"/>
      <c r="ABJ49" s="238"/>
      <c r="ABK49" s="238"/>
      <c r="ABL49" s="238"/>
      <c r="ABM49" s="238"/>
      <c r="ABN49" s="238"/>
      <c r="ABO49" s="238"/>
      <c r="ABP49" s="238"/>
      <c r="ABQ49" s="238"/>
      <c r="ABR49" s="238"/>
      <c r="ABS49" s="238"/>
      <c r="ABT49" s="238"/>
      <c r="ABU49" s="238"/>
      <c r="ABV49" s="238"/>
      <c r="ABW49" s="238"/>
      <c r="ABX49" s="238"/>
      <c r="ABY49" s="238"/>
      <c r="ABZ49" s="238"/>
      <c r="ACA49" s="238"/>
      <c r="ACB49" s="238"/>
      <c r="ACC49" s="238"/>
      <c r="ACD49" s="238"/>
      <c r="ACE49" s="238"/>
      <c r="ACF49" s="238"/>
      <c r="ACG49" s="238"/>
      <c r="ACH49" s="238"/>
      <c r="ACI49" s="238"/>
      <c r="ACJ49" s="238"/>
      <c r="ACK49" s="238"/>
      <c r="ACL49" s="238"/>
      <c r="ACM49" s="238"/>
      <c r="ACN49" s="238"/>
      <c r="ACO49" s="238"/>
      <c r="ACP49" s="238"/>
      <c r="ACQ49" s="238"/>
      <c r="ACR49" s="238"/>
      <c r="ACS49" s="238"/>
      <c r="ACT49" s="238"/>
      <c r="ACU49" s="238"/>
      <c r="ACV49" s="238"/>
      <c r="ACW49" s="238"/>
      <c r="ACX49" s="238"/>
      <c r="ACY49" s="238"/>
      <c r="ACZ49" s="238"/>
      <c r="ADA49" s="238"/>
      <c r="ADB49" s="238"/>
      <c r="ADC49" s="238"/>
      <c r="ADD49" s="238"/>
      <c r="ADE49" s="238"/>
      <c r="ADF49" s="238"/>
      <c r="ADG49" s="238"/>
      <c r="ADH49" s="238"/>
      <c r="ADI49" s="238"/>
      <c r="ADJ49" s="238"/>
      <c r="ADK49" s="238"/>
      <c r="ADL49" s="238"/>
      <c r="ADM49" s="238"/>
      <c r="ADN49" s="238"/>
      <c r="ADO49" s="238"/>
      <c r="ADP49" s="238"/>
      <c r="ADQ49" s="238"/>
      <c r="ADR49" s="238"/>
      <c r="ADS49" s="238"/>
      <c r="ADT49" s="238"/>
      <c r="ADU49" s="238"/>
      <c r="ADV49" s="238"/>
      <c r="ADW49" s="238"/>
      <c r="ADX49" s="238"/>
      <c r="ADY49" s="238"/>
      <c r="ADZ49" s="238"/>
      <c r="AEA49" s="238"/>
      <c r="AEB49" s="238"/>
      <c r="AEC49" s="238"/>
      <c r="AED49" s="238"/>
      <c r="AEE49" s="238"/>
      <c r="AEF49" s="238"/>
      <c r="AEG49" s="238"/>
      <c r="AEH49" s="238"/>
      <c r="AEI49" s="238"/>
      <c r="AEJ49" s="238"/>
      <c r="AEK49" s="238"/>
      <c r="AEL49" s="238"/>
      <c r="AEM49" s="238"/>
      <c r="AEN49" s="238"/>
      <c r="AEO49" s="238"/>
      <c r="AEP49" s="238"/>
      <c r="AEQ49" s="238"/>
      <c r="AER49" s="238"/>
      <c r="AES49" s="238"/>
      <c r="AET49" s="238"/>
      <c r="AEU49" s="238"/>
      <c r="AEV49" s="238"/>
      <c r="AEW49" s="238"/>
      <c r="AEX49" s="238"/>
      <c r="AEY49" s="238"/>
      <c r="AEZ49" s="238"/>
      <c r="AFA49" s="238"/>
      <c r="AFB49" s="238"/>
      <c r="AFC49" s="238"/>
      <c r="AFD49" s="238"/>
      <c r="AFE49" s="238"/>
      <c r="AFF49" s="238"/>
      <c r="AFG49" s="238"/>
      <c r="AFH49" s="238"/>
      <c r="AFI49" s="238"/>
      <c r="AFJ49" s="238"/>
      <c r="AFK49" s="238"/>
      <c r="AFL49" s="238"/>
      <c r="AFM49" s="238"/>
      <c r="AFN49" s="238"/>
      <c r="AFO49" s="238"/>
      <c r="AFP49" s="238"/>
      <c r="AFQ49" s="238"/>
      <c r="AFR49" s="238"/>
      <c r="AFS49" s="238"/>
      <c r="AFT49" s="238"/>
      <c r="AFU49" s="238"/>
      <c r="AFV49" s="238"/>
      <c r="AFW49" s="238"/>
      <c r="AFX49" s="238"/>
      <c r="AFY49" s="238"/>
      <c r="AFZ49" s="238"/>
      <c r="AGA49" s="238"/>
      <c r="AGB49" s="238"/>
      <c r="AGC49" s="238"/>
      <c r="AGD49" s="238"/>
      <c r="AGE49" s="238"/>
      <c r="AGF49" s="238"/>
      <c r="AGG49" s="238"/>
      <c r="AGH49" s="238"/>
      <c r="AGI49" s="238"/>
      <c r="AGJ49" s="238"/>
      <c r="AGK49" s="238"/>
      <c r="AGL49" s="238"/>
      <c r="AGM49" s="238"/>
      <c r="AGN49" s="238"/>
      <c r="AGO49" s="238"/>
      <c r="AGP49" s="238"/>
      <c r="AGQ49" s="238"/>
      <c r="AGR49" s="238"/>
      <c r="AGS49" s="238"/>
      <c r="AGT49" s="238"/>
      <c r="AGU49" s="238"/>
      <c r="AGV49" s="238"/>
      <c r="AGW49" s="238"/>
      <c r="AGX49" s="238"/>
      <c r="AGY49" s="238"/>
      <c r="AGZ49" s="238"/>
      <c r="AHA49" s="238"/>
      <c r="AHB49" s="238"/>
      <c r="AHC49" s="238"/>
      <c r="AHD49" s="238"/>
      <c r="AHE49" s="238"/>
      <c r="AHF49" s="238"/>
      <c r="AHG49" s="238"/>
      <c r="AHH49" s="238"/>
      <c r="AHI49" s="238"/>
      <c r="AHJ49" s="238"/>
      <c r="AHK49" s="238"/>
      <c r="AHL49" s="238"/>
      <c r="AHM49" s="238"/>
      <c r="AHN49" s="238"/>
      <c r="AHO49" s="238"/>
      <c r="AHP49" s="238"/>
      <c r="AHQ49" s="238"/>
      <c r="AHR49" s="238"/>
      <c r="AHS49" s="238"/>
      <c r="AHT49" s="238"/>
      <c r="AHU49" s="238"/>
      <c r="AHV49" s="238"/>
      <c r="AHW49" s="238"/>
      <c r="AHX49" s="238"/>
      <c r="AHY49" s="238"/>
      <c r="AHZ49" s="238"/>
      <c r="AIA49" s="238"/>
      <c r="AIB49" s="238"/>
      <c r="AIC49" s="238"/>
      <c r="AID49" s="238"/>
      <c r="AIE49" s="238"/>
      <c r="AIF49" s="238"/>
      <c r="AIG49" s="238"/>
      <c r="AIH49" s="238"/>
      <c r="AII49" s="238"/>
      <c r="AIJ49" s="238"/>
      <c r="AIK49" s="238"/>
      <c r="AIL49" s="238"/>
      <c r="AIM49" s="238"/>
      <c r="AIN49" s="238"/>
      <c r="AIO49" s="238"/>
      <c r="AIP49" s="238"/>
      <c r="AIQ49" s="238"/>
      <c r="AIR49" s="238"/>
      <c r="AIS49" s="238"/>
      <c r="AIT49" s="238"/>
      <c r="AIU49" s="238"/>
      <c r="AIV49" s="238"/>
      <c r="AIW49" s="238"/>
      <c r="AIX49" s="238"/>
      <c r="AIY49" s="238"/>
      <c r="AIZ49" s="238"/>
      <c r="AJA49" s="238"/>
      <c r="AJB49" s="238"/>
      <c r="AJC49" s="238"/>
      <c r="AJD49" s="238"/>
      <c r="AJE49" s="238"/>
      <c r="AJF49" s="238"/>
      <c r="AJG49" s="238"/>
      <c r="AJH49" s="238"/>
      <c r="AJI49" s="238"/>
      <c r="AJJ49" s="238"/>
      <c r="AJK49" s="238"/>
      <c r="AJL49" s="238"/>
      <c r="AJM49" s="238"/>
      <c r="AJN49" s="238"/>
      <c r="AJO49" s="238"/>
      <c r="AJP49" s="238"/>
      <c r="AJQ49" s="238"/>
      <c r="AJR49" s="238"/>
      <c r="AJS49" s="238"/>
      <c r="AJT49" s="238"/>
      <c r="AJU49" s="238"/>
      <c r="AJV49" s="238"/>
      <c r="AJW49" s="238"/>
      <c r="AJX49" s="238"/>
      <c r="AJY49" s="238"/>
      <c r="AJZ49" s="238"/>
      <c r="AKA49" s="238"/>
      <c r="AKB49" s="238"/>
      <c r="AKC49" s="238"/>
      <c r="AKD49" s="238"/>
      <c r="AKE49" s="238"/>
      <c r="AKF49" s="238"/>
      <c r="AKG49" s="238"/>
      <c r="AKH49" s="238"/>
      <c r="AKI49" s="238"/>
      <c r="AKJ49" s="238"/>
      <c r="AKK49" s="238"/>
      <c r="AKL49" s="238"/>
      <c r="AKM49" s="238"/>
      <c r="AKN49" s="238"/>
      <c r="AKO49" s="238"/>
      <c r="AKP49" s="238"/>
    </row>
    <row r="50" spans="1:978" ht="25.5" x14ac:dyDescent="0.25">
      <c r="A50" s="310"/>
      <c r="B50" s="310"/>
      <c r="C50" s="313"/>
      <c r="D50" s="244"/>
      <c r="E50" s="293"/>
      <c r="F50" s="47">
        <v>534894</v>
      </c>
      <c r="G50" s="23" t="s">
        <v>69</v>
      </c>
      <c r="H50" s="23" t="s">
        <v>70</v>
      </c>
      <c r="I50" s="47" t="s">
        <v>63</v>
      </c>
      <c r="J50" s="92">
        <v>45</v>
      </c>
      <c r="K50" s="271"/>
      <c r="L50" s="288"/>
      <c r="M50" s="47">
        <v>1</v>
      </c>
      <c r="N50" s="47">
        <v>30</v>
      </c>
      <c r="O50" s="47">
        <v>18</v>
      </c>
      <c r="P50" s="47">
        <v>13</v>
      </c>
      <c r="Q50" s="47">
        <v>11</v>
      </c>
      <c r="R50" s="47">
        <v>12</v>
      </c>
      <c r="S50" s="47">
        <v>22</v>
      </c>
      <c r="T50" s="47">
        <v>74</v>
      </c>
      <c r="U50" s="47">
        <v>135</v>
      </c>
      <c r="V50" s="47">
        <v>188</v>
      </c>
      <c r="W50" s="47">
        <v>169</v>
      </c>
      <c r="X50" s="47">
        <v>156</v>
      </c>
      <c r="Y50" s="47">
        <v>198</v>
      </c>
      <c r="Z50" s="47">
        <v>265</v>
      </c>
      <c r="AA50" s="47">
        <v>220</v>
      </c>
      <c r="AB50" s="47">
        <v>246</v>
      </c>
      <c r="AC50" s="47">
        <v>312</v>
      </c>
      <c r="AD50" s="47">
        <v>332</v>
      </c>
      <c r="AE50" s="47">
        <v>352</v>
      </c>
      <c r="AF50" s="47">
        <v>239</v>
      </c>
      <c r="AG50" s="47">
        <v>180</v>
      </c>
      <c r="AH50" s="47">
        <v>156</v>
      </c>
      <c r="AI50" s="47">
        <v>120</v>
      </c>
      <c r="AJ50" s="47">
        <v>89</v>
      </c>
      <c r="AK50" s="47">
        <v>57</v>
      </c>
      <c r="AL50" s="47">
        <v>3328</v>
      </c>
      <c r="AM50" s="293"/>
      <c r="AN50" s="265"/>
      <c r="AO50" s="265"/>
      <c r="AP50" s="265"/>
      <c r="AQ50" s="265"/>
      <c r="AR50" s="265"/>
      <c r="AS50" s="265"/>
      <c r="AT50" s="265"/>
      <c r="AU50" s="265"/>
      <c r="AV50" s="265"/>
      <c r="AW50" s="265"/>
      <c r="AX50" s="265"/>
      <c r="AY50" s="265"/>
      <c r="AZ50" s="265"/>
      <c r="BA50" s="265"/>
      <c r="BB50" s="265"/>
      <c r="BC50" s="265"/>
      <c r="BD50" s="265"/>
      <c r="BE50" s="265"/>
      <c r="BF50" s="265"/>
      <c r="BG50" s="265"/>
      <c r="BH50" s="265"/>
      <c r="BI50" s="265"/>
      <c r="BJ50" s="265"/>
      <c r="BK50" s="265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44"/>
      <c r="CC50" s="244"/>
      <c r="CD50" s="244"/>
      <c r="CE50" s="244"/>
      <c r="CF50" s="244"/>
      <c r="CG50" s="244"/>
      <c r="CH50" s="244"/>
      <c r="CI50" s="244"/>
      <c r="CJ50" s="244"/>
      <c r="CK50" s="244"/>
      <c r="CL50" s="244"/>
      <c r="CM50" s="244"/>
      <c r="CN50" s="244"/>
      <c r="CO50" s="244"/>
      <c r="CP50" s="244"/>
      <c r="CQ50" s="244"/>
      <c r="CR50" s="244"/>
      <c r="CS50" s="244"/>
      <c r="CT50" s="244"/>
      <c r="CU50" s="244"/>
      <c r="CV50" s="244"/>
      <c r="CW50" s="244"/>
      <c r="CX50" s="244"/>
      <c r="CY50" s="244"/>
      <c r="CZ50" s="244"/>
      <c r="DA50" s="244"/>
      <c r="DB50" s="244"/>
      <c r="DC50" s="244"/>
      <c r="DD50" s="244"/>
      <c r="DE50" s="244"/>
      <c r="DF50" s="244"/>
      <c r="DG50" s="244"/>
      <c r="DH50" s="244"/>
      <c r="DI50" s="244"/>
      <c r="DJ50" s="244"/>
      <c r="DK50" s="244"/>
      <c r="DL50" s="244"/>
      <c r="DM50" s="244"/>
      <c r="DN50" s="244"/>
      <c r="DO50" s="244"/>
      <c r="DP50" s="244"/>
      <c r="DQ50" s="244"/>
      <c r="DR50" s="244"/>
      <c r="DS50" s="244"/>
      <c r="DT50" s="244"/>
      <c r="DU50" s="244"/>
      <c r="DV50" s="244"/>
      <c r="DW50" s="244"/>
      <c r="DX50" s="244"/>
      <c r="DY50" s="244"/>
      <c r="DZ50" s="244"/>
      <c r="EA50" s="244"/>
      <c r="EB50" s="244"/>
      <c r="EC50" s="244"/>
      <c r="ED50" s="244"/>
      <c r="EE50" s="253"/>
      <c r="EF50" s="238"/>
      <c r="EG50" s="238"/>
      <c r="EH50" s="238"/>
      <c r="EI50" s="238"/>
      <c r="EJ50" s="238"/>
      <c r="EK50" s="238"/>
      <c r="EL50" s="238"/>
      <c r="EM50" s="238"/>
      <c r="EN50" s="238"/>
      <c r="EO50" s="238"/>
      <c r="EP50" s="238"/>
      <c r="EQ50" s="238"/>
      <c r="ER50" s="238"/>
      <c r="ES50" s="238"/>
      <c r="ET50" s="238"/>
      <c r="EU50" s="238"/>
      <c r="EV50" s="238"/>
      <c r="EW50" s="238"/>
      <c r="EX50" s="238"/>
      <c r="EY50" s="238"/>
      <c r="EZ50" s="238"/>
      <c r="FA50" s="238"/>
      <c r="FB50" s="238"/>
      <c r="FC50" s="238"/>
      <c r="FD50" s="238"/>
      <c r="FE50" s="238"/>
      <c r="FF50" s="238"/>
      <c r="FG50" s="238"/>
      <c r="FH50" s="238"/>
      <c r="FI50" s="238"/>
      <c r="FJ50" s="238"/>
      <c r="FK50" s="238"/>
      <c r="FL50" s="238"/>
      <c r="FM50" s="238"/>
      <c r="FN50" s="238"/>
      <c r="FO50" s="238"/>
      <c r="FP50" s="238"/>
      <c r="FQ50" s="238"/>
      <c r="FR50" s="238"/>
      <c r="FS50" s="238"/>
      <c r="FT50" s="238"/>
      <c r="FU50" s="238"/>
      <c r="FV50" s="238"/>
      <c r="FW50" s="238"/>
      <c r="FX50" s="238"/>
      <c r="FY50" s="238"/>
      <c r="FZ50" s="238"/>
      <c r="GA50" s="238"/>
      <c r="GB50" s="238"/>
      <c r="GC50" s="238"/>
      <c r="GD50" s="238"/>
      <c r="GE50" s="238"/>
      <c r="GF50" s="238"/>
      <c r="GG50" s="238"/>
      <c r="GH50" s="238"/>
      <c r="GI50" s="238"/>
      <c r="GJ50" s="238"/>
      <c r="GK50" s="238"/>
      <c r="GL50" s="238"/>
      <c r="GM50" s="238"/>
      <c r="GN50" s="238"/>
      <c r="GO50" s="238"/>
      <c r="GP50" s="238"/>
      <c r="GQ50" s="238"/>
      <c r="GR50" s="238"/>
      <c r="GS50" s="238"/>
      <c r="GT50" s="238"/>
      <c r="GU50" s="238"/>
      <c r="GV50" s="238"/>
      <c r="GW50" s="238"/>
      <c r="GX50" s="238"/>
      <c r="GY50" s="238"/>
      <c r="GZ50" s="238"/>
      <c r="HA50" s="238"/>
      <c r="HB50" s="238"/>
      <c r="HC50" s="238"/>
      <c r="HD50" s="238"/>
      <c r="HE50" s="238"/>
      <c r="HF50" s="238"/>
      <c r="HG50" s="238"/>
      <c r="HH50" s="238"/>
      <c r="HI50" s="238"/>
      <c r="HJ50" s="238"/>
      <c r="HK50" s="238"/>
      <c r="HL50" s="238"/>
      <c r="HM50" s="238"/>
      <c r="HN50" s="238"/>
      <c r="HO50" s="238"/>
      <c r="HP50" s="238"/>
      <c r="HQ50" s="238"/>
      <c r="HR50" s="238"/>
      <c r="HS50" s="238"/>
      <c r="HT50" s="238"/>
      <c r="HU50" s="238"/>
      <c r="HV50" s="238"/>
      <c r="HW50" s="238"/>
      <c r="HX50" s="238"/>
      <c r="HY50" s="238"/>
      <c r="HZ50" s="238"/>
      <c r="IA50" s="238"/>
      <c r="IB50" s="238"/>
      <c r="IC50" s="238"/>
      <c r="ID50" s="238"/>
      <c r="IE50" s="238"/>
      <c r="IF50" s="238"/>
      <c r="IG50" s="238"/>
      <c r="IH50" s="238"/>
      <c r="II50" s="238"/>
      <c r="IJ50" s="238"/>
      <c r="IK50" s="238"/>
      <c r="IL50" s="238"/>
      <c r="IM50" s="238"/>
      <c r="IN50" s="238"/>
      <c r="IO50" s="238"/>
      <c r="IP50" s="238"/>
      <c r="IQ50" s="238"/>
      <c r="IR50" s="238"/>
      <c r="IS50" s="238"/>
      <c r="IT50" s="238"/>
      <c r="IU50" s="238"/>
      <c r="IV50" s="238"/>
      <c r="IW50" s="238"/>
      <c r="IX50" s="238"/>
      <c r="IY50" s="238"/>
      <c r="IZ50" s="238"/>
      <c r="JA50" s="238"/>
      <c r="JB50" s="238"/>
      <c r="JC50" s="238"/>
      <c r="JD50" s="238"/>
      <c r="JE50" s="238"/>
      <c r="JF50" s="238"/>
      <c r="JG50" s="238"/>
      <c r="JH50" s="238"/>
      <c r="JI50" s="238"/>
      <c r="JJ50" s="238"/>
      <c r="JK50" s="238"/>
      <c r="JL50" s="238"/>
      <c r="JM50" s="238"/>
      <c r="JN50" s="238"/>
      <c r="JO50" s="238"/>
      <c r="JP50" s="238"/>
      <c r="JQ50" s="238"/>
      <c r="JR50" s="238"/>
      <c r="JS50" s="238"/>
      <c r="JT50" s="238"/>
      <c r="JU50" s="238"/>
      <c r="JV50" s="238"/>
      <c r="JW50" s="238"/>
      <c r="JX50" s="238"/>
      <c r="JY50" s="238"/>
      <c r="JZ50" s="238"/>
      <c r="KA50" s="238"/>
      <c r="KB50" s="238"/>
      <c r="KC50" s="238"/>
      <c r="KD50" s="238"/>
      <c r="KE50" s="238"/>
      <c r="KF50" s="238"/>
      <c r="KG50" s="238"/>
      <c r="KH50" s="238"/>
      <c r="KI50" s="238"/>
      <c r="KJ50" s="238"/>
      <c r="KK50" s="238"/>
      <c r="KL50" s="238"/>
      <c r="KM50" s="238"/>
      <c r="KN50" s="238"/>
      <c r="KO50" s="238"/>
      <c r="KP50" s="238"/>
      <c r="KQ50" s="238"/>
      <c r="KR50" s="238"/>
      <c r="KS50" s="238"/>
      <c r="KT50" s="238"/>
      <c r="KU50" s="238"/>
      <c r="KV50" s="238"/>
      <c r="KW50" s="238"/>
      <c r="KX50" s="238"/>
      <c r="KY50" s="238"/>
      <c r="KZ50" s="238"/>
      <c r="LA50" s="238"/>
      <c r="LB50" s="238"/>
      <c r="LC50" s="238"/>
      <c r="LD50" s="238"/>
      <c r="LE50" s="238"/>
      <c r="LF50" s="238"/>
      <c r="LG50" s="238"/>
      <c r="LH50" s="238"/>
      <c r="LI50" s="238"/>
      <c r="LJ50" s="238"/>
      <c r="LK50" s="238"/>
      <c r="LL50" s="238"/>
      <c r="LM50" s="238"/>
      <c r="LN50" s="238"/>
      <c r="LO50" s="238"/>
      <c r="LP50" s="238"/>
      <c r="LQ50" s="238"/>
      <c r="LR50" s="238"/>
      <c r="LS50" s="238"/>
      <c r="LT50" s="238"/>
      <c r="LU50" s="238"/>
      <c r="LV50" s="238"/>
      <c r="LW50" s="238"/>
      <c r="LX50" s="238"/>
      <c r="LY50" s="238"/>
      <c r="LZ50" s="238"/>
      <c r="MA50" s="238"/>
      <c r="MB50" s="238"/>
      <c r="MC50" s="238"/>
      <c r="MD50" s="238"/>
      <c r="ME50" s="238"/>
      <c r="MF50" s="238"/>
      <c r="MG50" s="238"/>
      <c r="MH50" s="238"/>
      <c r="MI50" s="238"/>
      <c r="MJ50" s="238"/>
      <c r="MK50" s="238"/>
      <c r="ML50" s="238"/>
      <c r="MM50" s="238"/>
      <c r="MN50" s="238"/>
      <c r="MO50" s="238"/>
      <c r="MP50" s="238"/>
      <c r="MQ50" s="238"/>
      <c r="MR50" s="238"/>
      <c r="MS50" s="238"/>
      <c r="MT50" s="238"/>
      <c r="MU50" s="238"/>
      <c r="MV50" s="238"/>
      <c r="MW50" s="238"/>
      <c r="MX50" s="238"/>
      <c r="MY50" s="238"/>
      <c r="MZ50" s="238"/>
      <c r="NA50" s="238"/>
      <c r="NB50" s="238"/>
      <c r="NC50" s="238"/>
      <c r="ND50" s="238"/>
      <c r="NE50" s="238"/>
      <c r="NF50" s="238"/>
      <c r="NG50" s="238"/>
      <c r="NH50" s="238"/>
      <c r="NI50" s="238"/>
      <c r="NJ50" s="238"/>
      <c r="NK50" s="238"/>
      <c r="NL50" s="238"/>
      <c r="NM50" s="238"/>
      <c r="NN50" s="238"/>
      <c r="NO50" s="238"/>
      <c r="NP50" s="238"/>
      <c r="NQ50" s="238"/>
      <c r="NR50" s="238"/>
      <c r="NS50" s="238"/>
      <c r="NT50" s="238"/>
      <c r="NU50" s="238"/>
      <c r="NV50" s="238"/>
      <c r="NW50" s="238"/>
      <c r="NX50" s="238"/>
      <c r="NY50" s="238"/>
      <c r="NZ50" s="238"/>
      <c r="OA50" s="238"/>
      <c r="OB50" s="238"/>
      <c r="OC50" s="238"/>
      <c r="OD50" s="238"/>
      <c r="OE50" s="238"/>
      <c r="OF50" s="238"/>
      <c r="OG50" s="238"/>
      <c r="OH50" s="238"/>
      <c r="OI50" s="238"/>
      <c r="OJ50" s="238"/>
      <c r="OK50" s="238"/>
      <c r="OL50" s="238"/>
      <c r="OM50" s="238"/>
      <c r="ON50" s="238"/>
      <c r="OO50" s="238"/>
      <c r="OP50" s="238"/>
      <c r="OQ50" s="238"/>
      <c r="OR50" s="238"/>
      <c r="OS50" s="238"/>
      <c r="OT50" s="238"/>
      <c r="OU50" s="238"/>
      <c r="OV50" s="238"/>
      <c r="OW50" s="238"/>
      <c r="OX50" s="238"/>
      <c r="OY50" s="238"/>
      <c r="OZ50" s="238"/>
      <c r="PA50" s="238"/>
      <c r="PB50" s="238"/>
      <c r="PC50" s="238"/>
      <c r="PD50" s="238"/>
      <c r="PE50" s="238"/>
      <c r="PF50" s="238"/>
      <c r="PG50" s="238"/>
      <c r="PH50" s="238"/>
      <c r="PI50" s="238"/>
      <c r="PJ50" s="238"/>
      <c r="PK50" s="238"/>
      <c r="PL50" s="238"/>
      <c r="PM50" s="238"/>
      <c r="PN50" s="238"/>
      <c r="PO50" s="238"/>
      <c r="PP50" s="238"/>
      <c r="PQ50" s="238"/>
      <c r="PR50" s="238"/>
      <c r="PS50" s="238"/>
      <c r="PT50" s="238"/>
      <c r="PU50" s="238"/>
      <c r="PV50" s="238"/>
      <c r="PW50" s="238"/>
      <c r="PX50" s="238"/>
      <c r="PY50" s="238"/>
      <c r="PZ50" s="238"/>
      <c r="QA50" s="238"/>
      <c r="QB50" s="238"/>
      <c r="QC50" s="238"/>
      <c r="QD50" s="238"/>
      <c r="QE50" s="238"/>
      <c r="QF50" s="238"/>
      <c r="QG50" s="238"/>
      <c r="QH50" s="238"/>
      <c r="QI50" s="238"/>
      <c r="QJ50" s="238"/>
      <c r="QK50" s="238"/>
      <c r="QL50" s="238"/>
      <c r="QM50" s="238"/>
      <c r="QN50" s="238"/>
      <c r="QO50" s="238"/>
      <c r="QP50" s="238"/>
      <c r="QQ50" s="238"/>
      <c r="QR50" s="238"/>
      <c r="QS50" s="238"/>
      <c r="QT50" s="238"/>
      <c r="QU50" s="238"/>
      <c r="QV50" s="238"/>
      <c r="QW50" s="238"/>
      <c r="QX50" s="238"/>
      <c r="QY50" s="238"/>
      <c r="QZ50" s="238"/>
      <c r="RA50" s="238"/>
      <c r="RB50" s="238"/>
      <c r="RC50" s="238"/>
      <c r="RD50" s="238"/>
      <c r="RE50" s="238"/>
      <c r="RF50" s="238"/>
      <c r="RG50" s="238"/>
      <c r="RH50" s="238"/>
      <c r="RI50" s="238"/>
      <c r="RJ50" s="238"/>
      <c r="RK50" s="238"/>
      <c r="RL50" s="238"/>
      <c r="RM50" s="238"/>
      <c r="RN50" s="238"/>
      <c r="RO50" s="238"/>
      <c r="RP50" s="238"/>
      <c r="RQ50" s="238"/>
      <c r="RR50" s="238"/>
      <c r="RS50" s="238"/>
      <c r="RT50" s="238"/>
      <c r="RU50" s="238"/>
      <c r="RV50" s="238"/>
      <c r="RW50" s="238"/>
      <c r="RX50" s="238"/>
      <c r="RY50" s="238"/>
      <c r="RZ50" s="238"/>
      <c r="SA50" s="238"/>
      <c r="SB50" s="238"/>
      <c r="SC50" s="238"/>
      <c r="SD50" s="238"/>
      <c r="SE50" s="238"/>
      <c r="SF50" s="238"/>
      <c r="SG50" s="238"/>
      <c r="SH50" s="238"/>
      <c r="SI50" s="238"/>
      <c r="SJ50" s="238"/>
      <c r="SK50" s="238"/>
      <c r="SL50" s="238"/>
      <c r="SM50" s="238"/>
      <c r="SN50" s="238"/>
      <c r="SO50" s="238"/>
      <c r="SP50" s="238"/>
      <c r="SQ50" s="238"/>
      <c r="SR50" s="238"/>
      <c r="SS50" s="238"/>
      <c r="ST50" s="238"/>
      <c r="SU50" s="238"/>
      <c r="SV50" s="238"/>
      <c r="SW50" s="238"/>
      <c r="SX50" s="238"/>
      <c r="SY50" s="238"/>
      <c r="SZ50" s="238"/>
      <c r="TA50" s="238"/>
      <c r="TB50" s="238"/>
      <c r="TC50" s="238"/>
      <c r="TD50" s="238"/>
      <c r="TE50" s="238"/>
      <c r="TF50" s="238"/>
      <c r="TG50" s="238"/>
      <c r="TH50" s="238"/>
      <c r="TI50" s="238"/>
      <c r="TJ50" s="238"/>
      <c r="TK50" s="238"/>
      <c r="TL50" s="238"/>
      <c r="TM50" s="238"/>
      <c r="TN50" s="238"/>
      <c r="TO50" s="238"/>
      <c r="TP50" s="238"/>
      <c r="TQ50" s="238"/>
      <c r="TR50" s="238"/>
      <c r="TS50" s="238"/>
      <c r="TT50" s="238"/>
      <c r="TU50" s="238"/>
      <c r="TV50" s="238"/>
      <c r="TW50" s="238"/>
      <c r="TX50" s="238"/>
      <c r="TY50" s="238"/>
      <c r="TZ50" s="238"/>
      <c r="UA50" s="238"/>
      <c r="UB50" s="238"/>
      <c r="UC50" s="238"/>
      <c r="UD50" s="238"/>
      <c r="UE50" s="238"/>
      <c r="UF50" s="238"/>
      <c r="UG50" s="238"/>
      <c r="UH50" s="238"/>
      <c r="UI50" s="238"/>
      <c r="UJ50" s="238"/>
      <c r="UK50" s="238"/>
      <c r="UL50" s="238"/>
      <c r="UM50" s="238"/>
      <c r="UN50" s="238"/>
      <c r="UO50" s="238"/>
      <c r="UP50" s="238"/>
      <c r="UQ50" s="238"/>
      <c r="UR50" s="238"/>
      <c r="US50" s="238"/>
      <c r="UT50" s="238"/>
      <c r="UU50" s="238"/>
      <c r="UV50" s="238"/>
      <c r="UW50" s="238"/>
      <c r="UX50" s="238"/>
      <c r="UY50" s="238"/>
      <c r="UZ50" s="238"/>
      <c r="VA50" s="238"/>
      <c r="VB50" s="238"/>
      <c r="VC50" s="238"/>
      <c r="VD50" s="238"/>
      <c r="VE50" s="238"/>
      <c r="VF50" s="238"/>
      <c r="VG50" s="238"/>
      <c r="VH50" s="238"/>
      <c r="VI50" s="238"/>
      <c r="VJ50" s="238"/>
      <c r="VK50" s="238"/>
      <c r="VL50" s="238"/>
      <c r="VM50" s="238"/>
      <c r="VN50" s="238"/>
      <c r="VO50" s="238"/>
      <c r="VP50" s="238"/>
      <c r="VQ50" s="238"/>
      <c r="VR50" s="238"/>
      <c r="VS50" s="238"/>
      <c r="VT50" s="238"/>
      <c r="VU50" s="238"/>
      <c r="VV50" s="238"/>
      <c r="VW50" s="238"/>
      <c r="VX50" s="238"/>
      <c r="VY50" s="238"/>
      <c r="VZ50" s="238"/>
      <c r="WA50" s="238"/>
      <c r="WB50" s="238"/>
      <c r="WC50" s="238"/>
      <c r="WD50" s="238"/>
      <c r="WE50" s="238"/>
      <c r="WF50" s="238"/>
      <c r="WG50" s="238"/>
      <c r="WH50" s="238"/>
      <c r="WI50" s="238"/>
      <c r="WJ50" s="238"/>
      <c r="WK50" s="238"/>
      <c r="WL50" s="238"/>
      <c r="WM50" s="238"/>
      <c r="WN50" s="238"/>
      <c r="WO50" s="238"/>
      <c r="WP50" s="238"/>
      <c r="WQ50" s="238"/>
      <c r="WR50" s="238"/>
      <c r="WS50" s="238"/>
      <c r="WT50" s="238"/>
      <c r="WU50" s="238"/>
      <c r="WV50" s="238"/>
      <c r="WW50" s="238"/>
      <c r="WX50" s="238"/>
      <c r="WY50" s="238"/>
      <c r="WZ50" s="238"/>
      <c r="XA50" s="238"/>
      <c r="XB50" s="238"/>
      <c r="XC50" s="238"/>
      <c r="XD50" s="238"/>
      <c r="XE50" s="238"/>
      <c r="XF50" s="238"/>
      <c r="XG50" s="238"/>
      <c r="XH50" s="238"/>
      <c r="XI50" s="238"/>
      <c r="XJ50" s="238"/>
      <c r="XK50" s="238"/>
      <c r="XL50" s="238"/>
      <c r="XM50" s="238"/>
      <c r="XN50" s="238"/>
      <c r="XO50" s="238"/>
      <c r="XP50" s="238"/>
      <c r="XQ50" s="238"/>
      <c r="XR50" s="238"/>
      <c r="XS50" s="238"/>
      <c r="XT50" s="238"/>
      <c r="XU50" s="238"/>
      <c r="XV50" s="238"/>
      <c r="XW50" s="238"/>
      <c r="XX50" s="238"/>
      <c r="XY50" s="238"/>
      <c r="XZ50" s="238"/>
      <c r="YA50" s="238"/>
      <c r="YB50" s="238"/>
      <c r="YC50" s="238"/>
      <c r="YD50" s="238"/>
      <c r="YE50" s="238"/>
      <c r="YF50" s="238"/>
      <c r="YG50" s="238"/>
      <c r="YH50" s="238"/>
      <c r="YI50" s="238"/>
      <c r="YJ50" s="238"/>
      <c r="YK50" s="238"/>
      <c r="YL50" s="238"/>
      <c r="YM50" s="238"/>
      <c r="YN50" s="238"/>
      <c r="YO50" s="238"/>
      <c r="YP50" s="238"/>
      <c r="YQ50" s="238"/>
      <c r="YR50" s="238"/>
      <c r="YS50" s="238"/>
      <c r="YT50" s="238"/>
      <c r="YU50" s="238"/>
      <c r="YV50" s="238"/>
      <c r="YW50" s="238"/>
      <c r="YX50" s="238"/>
      <c r="YY50" s="238"/>
      <c r="YZ50" s="238"/>
      <c r="ZA50" s="238"/>
      <c r="ZB50" s="238"/>
      <c r="ZC50" s="238"/>
      <c r="ZD50" s="238"/>
      <c r="ZE50" s="238"/>
      <c r="ZF50" s="238"/>
      <c r="ZG50" s="238"/>
      <c r="ZH50" s="238"/>
      <c r="ZI50" s="238"/>
      <c r="ZJ50" s="238"/>
      <c r="ZK50" s="238"/>
      <c r="ZL50" s="238"/>
      <c r="ZM50" s="238"/>
      <c r="ZN50" s="238"/>
      <c r="ZO50" s="238"/>
      <c r="ZP50" s="238"/>
      <c r="ZQ50" s="238"/>
      <c r="ZR50" s="238"/>
      <c r="ZS50" s="238"/>
      <c r="ZT50" s="238"/>
      <c r="ZU50" s="238"/>
      <c r="ZV50" s="238"/>
      <c r="ZW50" s="238"/>
      <c r="ZX50" s="238"/>
      <c r="ZY50" s="238"/>
      <c r="ZZ50" s="238"/>
      <c r="AAA50" s="238"/>
      <c r="AAB50" s="238"/>
      <c r="AAC50" s="238"/>
      <c r="AAD50" s="238"/>
      <c r="AAE50" s="238"/>
      <c r="AAF50" s="238"/>
      <c r="AAG50" s="238"/>
      <c r="AAH50" s="238"/>
      <c r="AAI50" s="238"/>
      <c r="AAJ50" s="238"/>
      <c r="AAK50" s="238"/>
      <c r="AAL50" s="238"/>
      <c r="AAM50" s="238"/>
      <c r="AAN50" s="238"/>
      <c r="AAO50" s="238"/>
      <c r="AAP50" s="238"/>
      <c r="AAQ50" s="238"/>
      <c r="AAR50" s="238"/>
      <c r="AAS50" s="238"/>
      <c r="AAT50" s="238"/>
      <c r="AAU50" s="238"/>
      <c r="AAV50" s="238"/>
      <c r="AAW50" s="238"/>
      <c r="AAX50" s="238"/>
      <c r="AAY50" s="238"/>
      <c r="AAZ50" s="238"/>
      <c r="ABA50" s="238"/>
      <c r="ABB50" s="238"/>
      <c r="ABC50" s="238"/>
      <c r="ABD50" s="238"/>
      <c r="ABE50" s="238"/>
      <c r="ABF50" s="238"/>
      <c r="ABG50" s="238"/>
      <c r="ABH50" s="238"/>
      <c r="ABI50" s="238"/>
      <c r="ABJ50" s="238"/>
      <c r="ABK50" s="238"/>
      <c r="ABL50" s="238"/>
      <c r="ABM50" s="238"/>
      <c r="ABN50" s="238"/>
      <c r="ABO50" s="238"/>
      <c r="ABP50" s="238"/>
      <c r="ABQ50" s="238"/>
      <c r="ABR50" s="238"/>
      <c r="ABS50" s="238"/>
      <c r="ABT50" s="238"/>
      <c r="ABU50" s="238"/>
      <c r="ABV50" s="238"/>
      <c r="ABW50" s="238"/>
      <c r="ABX50" s="238"/>
      <c r="ABY50" s="238"/>
      <c r="ABZ50" s="238"/>
      <c r="ACA50" s="238"/>
      <c r="ACB50" s="238"/>
      <c r="ACC50" s="238"/>
      <c r="ACD50" s="238"/>
      <c r="ACE50" s="238"/>
      <c r="ACF50" s="238"/>
      <c r="ACG50" s="238"/>
      <c r="ACH50" s="238"/>
      <c r="ACI50" s="238"/>
      <c r="ACJ50" s="238"/>
      <c r="ACK50" s="238"/>
      <c r="ACL50" s="238"/>
      <c r="ACM50" s="238"/>
      <c r="ACN50" s="238"/>
      <c r="ACO50" s="238"/>
      <c r="ACP50" s="238"/>
      <c r="ACQ50" s="238"/>
      <c r="ACR50" s="238"/>
      <c r="ACS50" s="238"/>
      <c r="ACT50" s="238"/>
      <c r="ACU50" s="238"/>
      <c r="ACV50" s="238"/>
      <c r="ACW50" s="238"/>
      <c r="ACX50" s="238"/>
      <c r="ACY50" s="238"/>
      <c r="ACZ50" s="238"/>
      <c r="ADA50" s="238"/>
      <c r="ADB50" s="238"/>
      <c r="ADC50" s="238"/>
      <c r="ADD50" s="238"/>
      <c r="ADE50" s="238"/>
      <c r="ADF50" s="238"/>
      <c r="ADG50" s="238"/>
      <c r="ADH50" s="238"/>
      <c r="ADI50" s="238"/>
      <c r="ADJ50" s="238"/>
      <c r="ADK50" s="238"/>
      <c r="ADL50" s="238"/>
      <c r="ADM50" s="238"/>
      <c r="ADN50" s="238"/>
      <c r="ADO50" s="238"/>
      <c r="ADP50" s="238"/>
      <c r="ADQ50" s="238"/>
      <c r="ADR50" s="238"/>
      <c r="ADS50" s="238"/>
      <c r="ADT50" s="238"/>
      <c r="ADU50" s="238"/>
      <c r="ADV50" s="238"/>
      <c r="ADW50" s="238"/>
      <c r="ADX50" s="238"/>
      <c r="ADY50" s="238"/>
      <c r="ADZ50" s="238"/>
      <c r="AEA50" s="238"/>
      <c r="AEB50" s="238"/>
      <c r="AEC50" s="238"/>
      <c r="AED50" s="238"/>
      <c r="AEE50" s="238"/>
      <c r="AEF50" s="238"/>
      <c r="AEG50" s="238"/>
      <c r="AEH50" s="238"/>
      <c r="AEI50" s="238"/>
      <c r="AEJ50" s="238"/>
      <c r="AEK50" s="238"/>
      <c r="AEL50" s="238"/>
      <c r="AEM50" s="238"/>
      <c r="AEN50" s="238"/>
      <c r="AEO50" s="238"/>
      <c r="AEP50" s="238"/>
      <c r="AEQ50" s="238"/>
      <c r="AER50" s="238"/>
      <c r="AES50" s="238"/>
      <c r="AET50" s="238"/>
      <c r="AEU50" s="238"/>
      <c r="AEV50" s="238"/>
      <c r="AEW50" s="238"/>
      <c r="AEX50" s="238"/>
      <c r="AEY50" s="238"/>
      <c r="AEZ50" s="238"/>
      <c r="AFA50" s="238"/>
      <c r="AFB50" s="238"/>
      <c r="AFC50" s="238"/>
      <c r="AFD50" s="238"/>
      <c r="AFE50" s="238"/>
      <c r="AFF50" s="238"/>
      <c r="AFG50" s="238"/>
      <c r="AFH50" s="238"/>
      <c r="AFI50" s="238"/>
      <c r="AFJ50" s="238"/>
      <c r="AFK50" s="238"/>
      <c r="AFL50" s="238"/>
      <c r="AFM50" s="238"/>
      <c r="AFN50" s="238"/>
      <c r="AFO50" s="238"/>
      <c r="AFP50" s="238"/>
      <c r="AFQ50" s="238"/>
      <c r="AFR50" s="238"/>
      <c r="AFS50" s="238"/>
      <c r="AFT50" s="238"/>
      <c r="AFU50" s="238"/>
      <c r="AFV50" s="238"/>
      <c r="AFW50" s="238"/>
      <c r="AFX50" s="238"/>
      <c r="AFY50" s="238"/>
      <c r="AFZ50" s="238"/>
      <c r="AGA50" s="238"/>
      <c r="AGB50" s="238"/>
      <c r="AGC50" s="238"/>
      <c r="AGD50" s="238"/>
      <c r="AGE50" s="238"/>
      <c r="AGF50" s="238"/>
      <c r="AGG50" s="238"/>
      <c r="AGH50" s="238"/>
      <c r="AGI50" s="238"/>
      <c r="AGJ50" s="238"/>
      <c r="AGK50" s="238"/>
      <c r="AGL50" s="238"/>
      <c r="AGM50" s="238"/>
      <c r="AGN50" s="238"/>
      <c r="AGO50" s="238"/>
      <c r="AGP50" s="238"/>
      <c r="AGQ50" s="238"/>
      <c r="AGR50" s="238"/>
      <c r="AGS50" s="238"/>
      <c r="AGT50" s="238"/>
      <c r="AGU50" s="238"/>
      <c r="AGV50" s="238"/>
      <c r="AGW50" s="238"/>
      <c r="AGX50" s="238"/>
      <c r="AGY50" s="238"/>
      <c r="AGZ50" s="238"/>
      <c r="AHA50" s="238"/>
      <c r="AHB50" s="238"/>
      <c r="AHC50" s="238"/>
      <c r="AHD50" s="238"/>
      <c r="AHE50" s="238"/>
      <c r="AHF50" s="238"/>
      <c r="AHG50" s="238"/>
      <c r="AHH50" s="238"/>
      <c r="AHI50" s="238"/>
      <c r="AHJ50" s="238"/>
      <c r="AHK50" s="238"/>
      <c r="AHL50" s="238"/>
      <c r="AHM50" s="238"/>
      <c r="AHN50" s="238"/>
      <c r="AHO50" s="238"/>
      <c r="AHP50" s="238"/>
      <c r="AHQ50" s="238"/>
      <c r="AHR50" s="238"/>
      <c r="AHS50" s="238"/>
      <c r="AHT50" s="238"/>
      <c r="AHU50" s="238"/>
      <c r="AHV50" s="238"/>
      <c r="AHW50" s="238"/>
      <c r="AHX50" s="238"/>
      <c r="AHY50" s="238"/>
      <c r="AHZ50" s="238"/>
      <c r="AIA50" s="238"/>
      <c r="AIB50" s="238"/>
      <c r="AIC50" s="238"/>
      <c r="AID50" s="238"/>
      <c r="AIE50" s="238"/>
      <c r="AIF50" s="238"/>
      <c r="AIG50" s="238"/>
      <c r="AIH50" s="238"/>
      <c r="AII50" s="238"/>
      <c r="AIJ50" s="238"/>
      <c r="AIK50" s="238"/>
      <c r="AIL50" s="238"/>
      <c r="AIM50" s="238"/>
      <c r="AIN50" s="238"/>
      <c r="AIO50" s="238"/>
      <c r="AIP50" s="238"/>
      <c r="AIQ50" s="238"/>
      <c r="AIR50" s="238"/>
      <c r="AIS50" s="238"/>
      <c r="AIT50" s="238"/>
      <c r="AIU50" s="238"/>
      <c r="AIV50" s="238"/>
      <c r="AIW50" s="238"/>
      <c r="AIX50" s="238"/>
      <c r="AIY50" s="238"/>
      <c r="AIZ50" s="238"/>
      <c r="AJA50" s="238"/>
      <c r="AJB50" s="238"/>
      <c r="AJC50" s="238"/>
      <c r="AJD50" s="238"/>
      <c r="AJE50" s="238"/>
      <c r="AJF50" s="238"/>
      <c r="AJG50" s="238"/>
      <c r="AJH50" s="238"/>
      <c r="AJI50" s="238"/>
      <c r="AJJ50" s="238"/>
      <c r="AJK50" s="238"/>
      <c r="AJL50" s="238"/>
      <c r="AJM50" s="238"/>
      <c r="AJN50" s="238"/>
      <c r="AJO50" s="238"/>
      <c r="AJP50" s="238"/>
      <c r="AJQ50" s="238"/>
      <c r="AJR50" s="238"/>
      <c r="AJS50" s="238"/>
      <c r="AJT50" s="238"/>
      <c r="AJU50" s="238"/>
      <c r="AJV50" s="238"/>
      <c r="AJW50" s="238"/>
      <c r="AJX50" s="238"/>
      <c r="AJY50" s="238"/>
      <c r="AJZ50" s="238"/>
      <c r="AKA50" s="238"/>
      <c r="AKB50" s="238"/>
      <c r="AKC50" s="238"/>
      <c r="AKD50" s="238"/>
      <c r="AKE50" s="238"/>
      <c r="AKF50" s="238"/>
      <c r="AKG50" s="238"/>
      <c r="AKH50" s="238"/>
      <c r="AKI50" s="238"/>
      <c r="AKJ50" s="238"/>
      <c r="AKK50" s="238"/>
      <c r="AKL50" s="238"/>
      <c r="AKM50" s="238"/>
      <c r="AKN50" s="238"/>
      <c r="AKO50" s="238"/>
      <c r="AKP50" s="238"/>
    </row>
    <row r="51" spans="1:978" x14ac:dyDescent="0.25">
      <c r="A51" s="311"/>
      <c r="B51" s="311"/>
      <c r="C51" s="314"/>
      <c r="D51" s="245"/>
      <c r="E51" s="271"/>
      <c r="F51" s="292" t="s">
        <v>387</v>
      </c>
      <c r="G51" s="292"/>
      <c r="H51" s="292"/>
      <c r="I51" s="292"/>
      <c r="J51" s="292"/>
      <c r="K51" s="292"/>
      <c r="L51" s="292"/>
      <c r="M51" s="292"/>
      <c r="N51" s="46">
        <f t="shared" ref="N51:AL51" si="39">ROUNDUP(AVERAGE(N49:N50),0)</f>
        <v>38</v>
      </c>
      <c r="O51" s="46">
        <f t="shared" si="39"/>
        <v>28</v>
      </c>
      <c r="P51" s="46">
        <f t="shared" si="39"/>
        <v>18</v>
      </c>
      <c r="Q51" s="46">
        <f t="shared" si="39"/>
        <v>12</v>
      </c>
      <c r="R51" s="46">
        <f t="shared" si="39"/>
        <v>18</v>
      </c>
      <c r="S51" s="46">
        <f t="shared" si="39"/>
        <v>40</v>
      </c>
      <c r="T51" s="46">
        <f t="shared" si="39"/>
        <v>157</v>
      </c>
      <c r="U51" s="46">
        <f t="shared" si="39"/>
        <v>400</v>
      </c>
      <c r="V51" s="46">
        <f t="shared" si="39"/>
        <v>404</v>
      </c>
      <c r="W51" s="46">
        <f t="shared" si="39"/>
        <v>315</v>
      </c>
      <c r="X51" s="46">
        <f t="shared" si="39"/>
        <v>282</v>
      </c>
      <c r="Y51" s="46">
        <f t="shared" si="39"/>
        <v>346</v>
      </c>
      <c r="Z51" s="46">
        <f t="shared" si="39"/>
        <v>387</v>
      </c>
      <c r="AA51" s="46">
        <f t="shared" si="39"/>
        <v>339</v>
      </c>
      <c r="AB51" s="46">
        <f t="shared" si="39"/>
        <v>379</v>
      </c>
      <c r="AC51" s="46">
        <f t="shared" si="39"/>
        <v>428</v>
      </c>
      <c r="AD51" s="46">
        <f t="shared" si="39"/>
        <v>471</v>
      </c>
      <c r="AE51" s="46">
        <f t="shared" si="39"/>
        <v>499</v>
      </c>
      <c r="AF51" s="46">
        <f t="shared" si="39"/>
        <v>371</v>
      </c>
      <c r="AG51" s="46">
        <f t="shared" si="39"/>
        <v>285</v>
      </c>
      <c r="AH51" s="46">
        <f t="shared" si="39"/>
        <v>271</v>
      </c>
      <c r="AI51" s="46">
        <f t="shared" si="39"/>
        <v>189</v>
      </c>
      <c r="AJ51" s="46">
        <f t="shared" si="39"/>
        <v>123</v>
      </c>
      <c r="AK51" s="46">
        <f t="shared" si="39"/>
        <v>76</v>
      </c>
      <c r="AL51" s="46">
        <f t="shared" si="39"/>
        <v>5499</v>
      </c>
      <c r="AM51" s="271"/>
      <c r="AN51" s="266"/>
      <c r="AO51" s="266"/>
      <c r="AP51" s="266"/>
      <c r="AQ51" s="266"/>
      <c r="AR51" s="266"/>
      <c r="AS51" s="266"/>
      <c r="AT51" s="266"/>
      <c r="AU51" s="266"/>
      <c r="AV51" s="266"/>
      <c r="AW51" s="266"/>
      <c r="AX51" s="266"/>
      <c r="AY51" s="266"/>
      <c r="AZ51" s="266"/>
      <c r="BA51" s="266"/>
      <c r="BB51" s="266"/>
      <c r="BC51" s="266"/>
      <c r="BD51" s="266"/>
      <c r="BE51" s="266"/>
      <c r="BF51" s="266"/>
      <c r="BG51" s="266"/>
      <c r="BH51" s="266"/>
      <c r="BI51" s="266"/>
      <c r="BJ51" s="266"/>
      <c r="BK51" s="266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  <c r="CS51" s="245"/>
      <c r="CT51" s="245"/>
      <c r="CU51" s="245"/>
      <c r="CV51" s="245"/>
      <c r="CW51" s="245"/>
      <c r="CX51" s="245"/>
      <c r="CY51" s="245"/>
      <c r="CZ51" s="245"/>
      <c r="DA51" s="245"/>
      <c r="DB51" s="245"/>
      <c r="DC51" s="245"/>
      <c r="DD51" s="245"/>
      <c r="DE51" s="245"/>
      <c r="DF51" s="245"/>
      <c r="DG51" s="245"/>
      <c r="DH51" s="245"/>
      <c r="DI51" s="245"/>
      <c r="DJ51" s="245"/>
      <c r="DK51" s="245"/>
      <c r="DL51" s="245"/>
      <c r="DM51" s="245"/>
      <c r="DN51" s="245"/>
      <c r="DO51" s="245"/>
      <c r="DP51" s="245"/>
      <c r="DQ51" s="245"/>
      <c r="DR51" s="245"/>
      <c r="DS51" s="245"/>
      <c r="DT51" s="245"/>
      <c r="DU51" s="245"/>
      <c r="DV51" s="245"/>
      <c r="DW51" s="245"/>
      <c r="DX51" s="245"/>
      <c r="DY51" s="245"/>
      <c r="DZ51" s="245"/>
      <c r="EA51" s="245"/>
      <c r="EB51" s="245"/>
      <c r="EC51" s="245"/>
      <c r="ED51" s="245"/>
      <c r="EE51" s="253"/>
      <c r="EF51" s="238"/>
      <c r="EG51" s="238"/>
      <c r="EH51" s="238"/>
      <c r="EI51" s="238"/>
      <c r="EJ51" s="238"/>
      <c r="EK51" s="238"/>
      <c r="EL51" s="238"/>
      <c r="EM51" s="238"/>
      <c r="EN51" s="238"/>
      <c r="EO51" s="238"/>
      <c r="EP51" s="238"/>
      <c r="EQ51" s="238"/>
      <c r="ER51" s="238"/>
      <c r="ES51" s="238"/>
      <c r="ET51" s="238"/>
      <c r="EU51" s="238"/>
      <c r="EV51" s="238"/>
      <c r="EW51" s="238"/>
      <c r="EX51" s="238"/>
      <c r="EY51" s="238"/>
      <c r="EZ51" s="238"/>
      <c r="FA51" s="238"/>
      <c r="FB51" s="238"/>
      <c r="FC51" s="238"/>
      <c r="FD51" s="238"/>
      <c r="FE51" s="238"/>
      <c r="FF51" s="238"/>
      <c r="FG51" s="238"/>
      <c r="FH51" s="238"/>
      <c r="FI51" s="238"/>
      <c r="FJ51" s="238"/>
      <c r="FK51" s="238"/>
      <c r="FL51" s="238"/>
      <c r="FM51" s="238"/>
      <c r="FN51" s="238"/>
      <c r="FO51" s="238"/>
      <c r="FP51" s="238"/>
      <c r="FQ51" s="238"/>
      <c r="FR51" s="238"/>
      <c r="FS51" s="238"/>
      <c r="FT51" s="238"/>
      <c r="FU51" s="238"/>
      <c r="FV51" s="238"/>
      <c r="FW51" s="238"/>
      <c r="FX51" s="238"/>
      <c r="FY51" s="238"/>
      <c r="FZ51" s="238"/>
      <c r="GA51" s="238"/>
      <c r="GB51" s="238"/>
      <c r="GC51" s="238"/>
      <c r="GD51" s="238"/>
      <c r="GE51" s="238"/>
      <c r="GF51" s="238"/>
      <c r="GG51" s="238"/>
      <c r="GH51" s="238"/>
      <c r="GI51" s="238"/>
      <c r="GJ51" s="238"/>
      <c r="GK51" s="238"/>
      <c r="GL51" s="238"/>
      <c r="GM51" s="238"/>
      <c r="GN51" s="238"/>
      <c r="GO51" s="238"/>
      <c r="GP51" s="238"/>
      <c r="GQ51" s="238"/>
      <c r="GR51" s="238"/>
      <c r="GS51" s="238"/>
      <c r="GT51" s="238"/>
      <c r="GU51" s="238"/>
      <c r="GV51" s="238"/>
      <c r="GW51" s="238"/>
      <c r="GX51" s="238"/>
      <c r="GY51" s="238"/>
      <c r="GZ51" s="238"/>
      <c r="HA51" s="238"/>
      <c r="HB51" s="238"/>
      <c r="HC51" s="238"/>
      <c r="HD51" s="238"/>
      <c r="HE51" s="238"/>
      <c r="HF51" s="238"/>
      <c r="HG51" s="238"/>
      <c r="HH51" s="238"/>
      <c r="HI51" s="238"/>
      <c r="HJ51" s="238"/>
      <c r="HK51" s="238"/>
      <c r="HL51" s="238"/>
      <c r="HM51" s="238"/>
      <c r="HN51" s="238"/>
      <c r="HO51" s="238"/>
      <c r="HP51" s="238"/>
      <c r="HQ51" s="238"/>
      <c r="HR51" s="238"/>
      <c r="HS51" s="238"/>
      <c r="HT51" s="238"/>
      <c r="HU51" s="238"/>
      <c r="HV51" s="238"/>
      <c r="HW51" s="238"/>
      <c r="HX51" s="238"/>
      <c r="HY51" s="238"/>
      <c r="HZ51" s="238"/>
      <c r="IA51" s="238"/>
      <c r="IB51" s="238"/>
      <c r="IC51" s="238"/>
      <c r="ID51" s="238"/>
      <c r="IE51" s="238"/>
      <c r="IF51" s="238"/>
      <c r="IG51" s="238"/>
      <c r="IH51" s="238"/>
      <c r="II51" s="238"/>
      <c r="IJ51" s="238"/>
      <c r="IK51" s="238"/>
      <c r="IL51" s="238"/>
      <c r="IM51" s="238"/>
      <c r="IN51" s="238"/>
      <c r="IO51" s="238"/>
      <c r="IP51" s="238"/>
      <c r="IQ51" s="238"/>
      <c r="IR51" s="238"/>
      <c r="IS51" s="238"/>
      <c r="IT51" s="238"/>
      <c r="IU51" s="238"/>
      <c r="IV51" s="238"/>
      <c r="IW51" s="238"/>
      <c r="IX51" s="238"/>
      <c r="IY51" s="238"/>
      <c r="IZ51" s="238"/>
      <c r="JA51" s="238"/>
      <c r="JB51" s="238"/>
      <c r="JC51" s="238"/>
      <c r="JD51" s="238"/>
      <c r="JE51" s="238"/>
      <c r="JF51" s="238"/>
      <c r="JG51" s="238"/>
      <c r="JH51" s="238"/>
      <c r="JI51" s="238"/>
      <c r="JJ51" s="238"/>
      <c r="JK51" s="238"/>
      <c r="JL51" s="238"/>
      <c r="JM51" s="238"/>
      <c r="JN51" s="238"/>
      <c r="JO51" s="238"/>
      <c r="JP51" s="238"/>
      <c r="JQ51" s="238"/>
      <c r="JR51" s="238"/>
      <c r="JS51" s="238"/>
      <c r="JT51" s="238"/>
      <c r="JU51" s="238"/>
      <c r="JV51" s="238"/>
      <c r="JW51" s="238"/>
      <c r="JX51" s="238"/>
      <c r="JY51" s="238"/>
      <c r="JZ51" s="238"/>
      <c r="KA51" s="238"/>
      <c r="KB51" s="238"/>
      <c r="KC51" s="238"/>
      <c r="KD51" s="238"/>
      <c r="KE51" s="238"/>
      <c r="KF51" s="238"/>
      <c r="KG51" s="238"/>
      <c r="KH51" s="238"/>
      <c r="KI51" s="238"/>
      <c r="KJ51" s="238"/>
      <c r="KK51" s="238"/>
      <c r="KL51" s="238"/>
      <c r="KM51" s="238"/>
      <c r="KN51" s="238"/>
      <c r="KO51" s="238"/>
      <c r="KP51" s="238"/>
      <c r="KQ51" s="238"/>
      <c r="KR51" s="238"/>
      <c r="KS51" s="238"/>
      <c r="KT51" s="238"/>
      <c r="KU51" s="238"/>
      <c r="KV51" s="238"/>
      <c r="KW51" s="238"/>
      <c r="KX51" s="238"/>
      <c r="KY51" s="238"/>
      <c r="KZ51" s="238"/>
      <c r="LA51" s="238"/>
      <c r="LB51" s="238"/>
      <c r="LC51" s="238"/>
      <c r="LD51" s="238"/>
      <c r="LE51" s="238"/>
      <c r="LF51" s="238"/>
      <c r="LG51" s="238"/>
      <c r="LH51" s="238"/>
      <c r="LI51" s="238"/>
      <c r="LJ51" s="238"/>
      <c r="LK51" s="238"/>
      <c r="LL51" s="238"/>
      <c r="LM51" s="238"/>
      <c r="LN51" s="238"/>
      <c r="LO51" s="238"/>
      <c r="LP51" s="238"/>
      <c r="LQ51" s="238"/>
      <c r="LR51" s="238"/>
      <c r="LS51" s="238"/>
      <c r="LT51" s="238"/>
      <c r="LU51" s="238"/>
      <c r="LV51" s="238"/>
      <c r="LW51" s="238"/>
      <c r="LX51" s="238"/>
      <c r="LY51" s="238"/>
      <c r="LZ51" s="238"/>
      <c r="MA51" s="238"/>
      <c r="MB51" s="238"/>
      <c r="MC51" s="238"/>
      <c r="MD51" s="238"/>
      <c r="ME51" s="238"/>
      <c r="MF51" s="238"/>
      <c r="MG51" s="238"/>
      <c r="MH51" s="238"/>
      <c r="MI51" s="238"/>
      <c r="MJ51" s="238"/>
      <c r="MK51" s="238"/>
      <c r="ML51" s="238"/>
      <c r="MM51" s="238"/>
      <c r="MN51" s="238"/>
      <c r="MO51" s="238"/>
      <c r="MP51" s="238"/>
      <c r="MQ51" s="238"/>
      <c r="MR51" s="238"/>
      <c r="MS51" s="238"/>
      <c r="MT51" s="238"/>
      <c r="MU51" s="238"/>
      <c r="MV51" s="238"/>
      <c r="MW51" s="238"/>
      <c r="MX51" s="238"/>
      <c r="MY51" s="238"/>
      <c r="MZ51" s="238"/>
      <c r="NA51" s="238"/>
      <c r="NB51" s="238"/>
      <c r="NC51" s="238"/>
      <c r="ND51" s="238"/>
      <c r="NE51" s="238"/>
      <c r="NF51" s="238"/>
      <c r="NG51" s="238"/>
      <c r="NH51" s="238"/>
      <c r="NI51" s="238"/>
      <c r="NJ51" s="238"/>
      <c r="NK51" s="238"/>
      <c r="NL51" s="238"/>
      <c r="NM51" s="238"/>
      <c r="NN51" s="238"/>
      <c r="NO51" s="238"/>
      <c r="NP51" s="238"/>
      <c r="NQ51" s="238"/>
      <c r="NR51" s="238"/>
      <c r="NS51" s="238"/>
      <c r="NT51" s="238"/>
      <c r="NU51" s="238"/>
      <c r="NV51" s="238"/>
      <c r="NW51" s="238"/>
      <c r="NX51" s="238"/>
      <c r="NY51" s="238"/>
      <c r="NZ51" s="238"/>
      <c r="OA51" s="238"/>
      <c r="OB51" s="238"/>
      <c r="OC51" s="238"/>
      <c r="OD51" s="238"/>
      <c r="OE51" s="238"/>
      <c r="OF51" s="238"/>
      <c r="OG51" s="238"/>
      <c r="OH51" s="238"/>
      <c r="OI51" s="238"/>
      <c r="OJ51" s="238"/>
      <c r="OK51" s="238"/>
      <c r="OL51" s="238"/>
      <c r="OM51" s="238"/>
      <c r="ON51" s="238"/>
      <c r="OO51" s="238"/>
      <c r="OP51" s="238"/>
      <c r="OQ51" s="238"/>
      <c r="OR51" s="238"/>
      <c r="OS51" s="238"/>
      <c r="OT51" s="238"/>
      <c r="OU51" s="238"/>
      <c r="OV51" s="238"/>
      <c r="OW51" s="238"/>
      <c r="OX51" s="238"/>
      <c r="OY51" s="238"/>
      <c r="OZ51" s="238"/>
      <c r="PA51" s="238"/>
      <c r="PB51" s="238"/>
      <c r="PC51" s="238"/>
      <c r="PD51" s="238"/>
      <c r="PE51" s="238"/>
      <c r="PF51" s="238"/>
      <c r="PG51" s="238"/>
      <c r="PH51" s="238"/>
      <c r="PI51" s="238"/>
      <c r="PJ51" s="238"/>
      <c r="PK51" s="238"/>
      <c r="PL51" s="238"/>
      <c r="PM51" s="238"/>
      <c r="PN51" s="238"/>
      <c r="PO51" s="238"/>
      <c r="PP51" s="238"/>
      <c r="PQ51" s="238"/>
      <c r="PR51" s="238"/>
      <c r="PS51" s="238"/>
      <c r="PT51" s="238"/>
      <c r="PU51" s="238"/>
      <c r="PV51" s="238"/>
      <c r="PW51" s="238"/>
      <c r="PX51" s="238"/>
      <c r="PY51" s="238"/>
      <c r="PZ51" s="238"/>
      <c r="QA51" s="238"/>
      <c r="QB51" s="238"/>
      <c r="QC51" s="238"/>
      <c r="QD51" s="238"/>
      <c r="QE51" s="238"/>
      <c r="QF51" s="238"/>
      <c r="QG51" s="238"/>
      <c r="QH51" s="238"/>
      <c r="QI51" s="238"/>
      <c r="QJ51" s="238"/>
      <c r="QK51" s="238"/>
      <c r="QL51" s="238"/>
      <c r="QM51" s="238"/>
      <c r="QN51" s="238"/>
      <c r="QO51" s="238"/>
      <c r="QP51" s="238"/>
      <c r="QQ51" s="238"/>
      <c r="QR51" s="238"/>
      <c r="QS51" s="238"/>
      <c r="QT51" s="238"/>
      <c r="QU51" s="238"/>
      <c r="QV51" s="238"/>
      <c r="QW51" s="238"/>
      <c r="QX51" s="238"/>
      <c r="QY51" s="238"/>
      <c r="QZ51" s="238"/>
      <c r="RA51" s="238"/>
      <c r="RB51" s="238"/>
      <c r="RC51" s="238"/>
      <c r="RD51" s="238"/>
      <c r="RE51" s="238"/>
      <c r="RF51" s="238"/>
      <c r="RG51" s="238"/>
      <c r="RH51" s="238"/>
      <c r="RI51" s="238"/>
      <c r="RJ51" s="238"/>
      <c r="RK51" s="238"/>
      <c r="RL51" s="238"/>
      <c r="RM51" s="238"/>
      <c r="RN51" s="238"/>
      <c r="RO51" s="238"/>
      <c r="RP51" s="238"/>
      <c r="RQ51" s="238"/>
      <c r="RR51" s="238"/>
      <c r="RS51" s="238"/>
      <c r="RT51" s="238"/>
      <c r="RU51" s="238"/>
      <c r="RV51" s="238"/>
      <c r="RW51" s="238"/>
      <c r="RX51" s="238"/>
      <c r="RY51" s="238"/>
      <c r="RZ51" s="238"/>
      <c r="SA51" s="238"/>
      <c r="SB51" s="238"/>
      <c r="SC51" s="238"/>
      <c r="SD51" s="238"/>
      <c r="SE51" s="238"/>
      <c r="SF51" s="238"/>
      <c r="SG51" s="238"/>
      <c r="SH51" s="238"/>
      <c r="SI51" s="238"/>
      <c r="SJ51" s="238"/>
      <c r="SK51" s="238"/>
      <c r="SL51" s="238"/>
      <c r="SM51" s="238"/>
      <c r="SN51" s="238"/>
      <c r="SO51" s="238"/>
      <c r="SP51" s="238"/>
      <c r="SQ51" s="238"/>
      <c r="SR51" s="238"/>
      <c r="SS51" s="238"/>
      <c r="ST51" s="238"/>
      <c r="SU51" s="238"/>
      <c r="SV51" s="238"/>
      <c r="SW51" s="238"/>
      <c r="SX51" s="238"/>
      <c r="SY51" s="238"/>
      <c r="SZ51" s="238"/>
      <c r="TA51" s="238"/>
      <c r="TB51" s="238"/>
      <c r="TC51" s="238"/>
      <c r="TD51" s="238"/>
      <c r="TE51" s="238"/>
      <c r="TF51" s="238"/>
      <c r="TG51" s="238"/>
      <c r="TH51" s="238"/>
      <c r="TI51" s="238"/>
      <c r="TJ51" s="238"/>
      <c r="TK51" s="238"/>
      <c r="TL51" s="238"/>
      <c r="TM51" s="238"/>
      <c r="TN51" s="238"/>
      <c r="TO51" s="238"/>
      <c r="TP51" s="238"/>
      <c r="TQ51" s="238"/>
      <c r="TR51" s="238"/>
      <c r="TS51" s="238"/>
      <c r="TT51" s="238"/>
      <c r="TU51" s="238"/>
      <c r="TV51" s="238"/>
      <c r="TW51" s="238"/>
      <c r="TX51" s="238"/>
      <c r="TY51" s="238"/>
      <c r="TZ51" s="238"/>
      <c r="UA51" s="238"/>
      <c r="UB51" s="238"/>
      <c r="UC51" s="238"/>
      <c r="UD51" s="238"/>
      <c r="UE51" s="238"/>
      <c r="UF51" s="238"/>
      <c r="UG51" s="238"/>
      <c r="UH51" s="238"/>
      <c r="UI51" s="238"/>
      <c r="UJ51" s="238"/>
      <c r="UK51" s="238"/>
      <c r="UL51" s="238"/>
      <c r="UM51" s="238"/>
      <c r="UN51" s="238"/>
      <c r="UO51" s="238"/>
      <c r="UP51" s="238"/>
      <c r="UQ51" s="238"/>
      <c r="UR51" s="238"/>
      <c r="US51" s="238"/>
      <c r="UT51" s="238"/>
      <c r="UU51" s="238"/>
      <c r="UV51" s="238"/>
      <c r="UW51" s="238"/>
      <c r="UX51" s="238"/>
      <c r="UY51" s="238"/>
      <c r="UZ51" s="238"/>
      <c r="VA51" s="238"/>
      <c r="VB51" s="238"/>
      <c r="VC51" s="238"/>
      <c r="VD51" s="238"/>
      <c r="VE51" s="238"/>
      <c r="VF51" s="238"/>
      <c r="VG51" s="238"/>
      <c r="VH51" s="238"/>
      <c r="VI51" s="238"/>
      <c r="VJ51" s="238"/>
      <c r="VK51" s="238"/>
      <c r="VL51" s="238"/>
      <c r="VM51" s="238"/>
      <c r="VN51" s="238"/>
      <c r="VO51" s="238"/>
      <c r="VP51" s="238"/>
      <c r="VQ51" s="238"/>
      <c r="VR51" s="238"/>
      <c r="VS51" s="238"/>
      <c r="VT51" s="238"/>
      <c r="VU51" s="238"/>
      <c r="VV51" s="238"/>
      <c r="VW51" s="238"/>
      <c r="VX51" s="238"/>
      <c r="VY51" s="238"/>
      <c r="VZ51" s="238"/>
      <c r="WA51" s="238"/>
      <c r="WB51" s="238"/>
      <c r="WC51" s="238"/>
      <c r="WD51" s="238"/>
      <c r="WE51" s="238"/>
      <c r="WF51" s="238"/>
      <c r="WG51" s="238"/>
      <c r="WH51" s="238"/>
      <c r="WI51" s="238"/>
      <c r="WJ51" s="238"/>
      <c r="WK51" s="238"/>
      <c r="WL51" s="238"/>
      <c r="WM51" s="238"/>
      <c r="WN51" s="238"/>
      <c r="WO51" s="238"/>
      <c r="WP51" s="238"/>
      <c r="WQ51" s="238"/>
      <c r="WR51" s="238"/>
      <c r="WS51" s="238"/>
      <c r="WT51" s="238"/>
      <c r="WU51" s="238"/>
      <c r="WV51" s="238"/>
      <c r="WW51" s="238"/>
      <c r="WX51" s="238"/>
      <c r="WY51" s="238"/>
      <c r="WZ51" s="238"/>
      <c r="XA51" s="238"/>
      <c r="XB51" s="238"/>
      <c r="XC51" s="238"/>
      <c r="XD51" s="238"/>
      <c r="XE51" s="238"/>
      <c r="XF51" s="238"/>
      <c r="XG51" s="238"/>
      <c r="XH51" s="238"/>
      <c r="XI51" s="238"/>
      <c r="XJ51" s="238"/>
      <c r="XK51" s="238"/>
      <c r="XL51" s="238"/>
      <c r="XM51" s="238"/>
      <c r="XN51" s="238"/>
      <c r="XO51" s="238"/>
      <c r="XP51" s="238"/>
      <c r="XQ51" s="238"/>
      <c r="XR51" s="238"/>
      <c r="XS51" s="238"/>
      <c r="XT51" s="238"/>
      <c r="XU51" s="238"/>
      <c r="XV51" s="238"/>
      <c r="XW51" s="238"/>
      <c r="XX51" s="238"/>
      <c r="XY51" s="238"/>
      <c r="XZ51" s="238"/>
      <c r="YA51" s="238"/>
      <c r="YB51" s="238"/>
      <c r="YC51" s="238"/>
      <c r="YD51" s="238"/>
      <c r="YE51" s="238"/>
      <c r="YF51" s="238"/>
      <c r="YG51" s="238"/>
      <c r="YH51" s="238"/>
      <c r="YI51" s="238"/>
      <c r="YJ51" s="238"/>
      <c r="YK51" s="238"/>
      <c r="YL51" s="238"/>
      <c r="YM51" s="238"/>
      <c r="YN51" s="238"/>
      <c r="YO51" s="238"/>
      <c r="YP51" s="238"/>
      <c r="YQ51" s="238"/>
      <c r="YR51" s="238"/>
      <c r="YS51" s="238"/>
      <c r="YT51" s="238"/>
      <c r="YU51" s="238"/>
      <c r="YV51" s="238"/>
      <c r="YW51" s="238"/>
      <c r="YX51" s="238"/>
      <c r="YY51" s="238"/>
      <c r="YZ51" s="238"/>
      <c r="ZA51" s="238"/>
      <c r="ZB51" s="238"/>
      <c r="ZC51" s="238"/>
      <c r="ZD51" s="238"/>
      <c r="ZE51" s="238"/>
      <c r="ZF51" s="238"/>
      <c r="ZG51" s="238"/>
      <c r="ZH51" s="238"/>
      <c r="ZI51" s="238"/>
      <c r="ZJ51" s="238"/>
      <c r="ZK51" s="238"/>
      <c r="ZL51" s="238"/>
      <c r="ZM51" s="238"/>
      <c r="ZN51" s="238"/>
      <c r="ZO51" s="238"/>
      <c r="ZP51" s="238"/>
      <c r="ZQ51" s="238"/>
      <c r="ZR51" s="238"/>
      <c r="ZS51" s="238"/>
      <c r="ZT51" s="238"/>
      <c r="ZU51" s="238"/>
      <c r="ZV51" s="238"/>
      <c r="ZW51" s="238"/>
      <c r="ZX51" s="238"/>
      <c r="ZY51" s="238"/>
      <c r="ZZ51" s="238"/>
      <c r="AAA51" s="238"/>
      <c r="AAB51" s="238"/>
      <c r="AAC51" s="238"/>
      <c r="AAD51" s="238"/>
      <c r="AAE51" s="238"/>
      <c r="AAF51" s="238"/>
      <c r="AAG51" s="238"/>
      <c r="AAH51" s="238"/>
      <c r="AAI51" s="238"/>
      <c r="AAJ51" s="238"/>
      <c r="AAK51" s="238"/>
      <c r="AAL51" s="238"/>
      <c r="AAM51" s="238"/>
      <c r="AAN51" s="238"/>
      <c r="AAO51" s="238"/>
      <c r="AAP51" s="238"/>
      <c r="AAQ51" s="238"/>
      <c r="AAR51" s="238"/>
      <c r="AAS51" s="238"/>
      <c r="AAT51" s="238"/>
      <c r="AAU51" s="238"/>
      <c r="AAV51" s="238"/>
      <c r="AAW51" s="238"/>
      <c r="AAX51" s="238"/>
      <c r="AAY51" s="238"/>
      <c r="AAZ51" s="238"/>
      <c r="ABA51" s="238"/>
      <c r="ABB51" s="238"/>
      <c r="ABC51" s="238"/>
      <c r="ABD51" s="238"/>
      <c r="ABE51" s="238"/>
      <c r="ABF51" s="238"/>
      <c r="ABG51" s="238"/>
      <c r="ABH51" s="238"/>
      <c r="ABI51" s="238"/>
      <c r="ABJ51" s="238"/>
      <c r="ABK51" s="238"/>
      <c r="ABL51" s="238"/>
      <c r="ABM51" s="238"/>
      <c r="ABN51" s="238"/>
      <c r="ABO51" s="238"/>
      <c r="ABP51" s="238"/>
      <c r="ABQ51" s="238"/>
      <c r="ABR51" s="238"/>
      <c r="ABS51" s="238"/>
      <c r="ABT51" s="238"/>
      <c r="ABU51" s="238"/>
      <c r="ABV51" s="238"/>
      <c r="ABW51" s="238"/>
      <c r="ABX51" s="238"/>
      <c r="ABY51" s="238"/>
      <c r="ABZ51" s="238"/>
      <c r="ACA51" s="238"/>
      <c r="ACB51" s="238"/>
      <c r="ACC51" s="238"/>
      <c r="ACD51" s="238"/>
      <c r="ACE51" s="238"/>
      <c r="ACF51" s="238"/>
      <c r="ACG51" s="238"/>
      <c r="ACH51" s="238"/>
      <c r="ACI51" s="238"/>
      <c r="ACJ51" s="238"/>
      <c r="ACK51" s="238"/>
      <c r="ACL51" s="238"/>
      <c r="ACM51" s="238"/>
      <c r="ACN51" s="238"/>
      <c r="ACO51" s="238"/>
      <c r="ACP51" s="238"/>
      <c r="ACQ51" s="238"/>
      <c r="ACR51" s="238"/>
      <c r="ACS51" s="238"/>
      <c r="ACT51" s="238"/>
      <c r="ACU51" s="238"/>
      <c r="ACV51" s="238"/>
      <c r="ACW51" s="238"/>
      <c r="ACX51" s="238"/>
      <c r="ACY51" s="238"/>
      <c r="ACZ51" s="238"/>
      <c r="ADA51" s="238"/>
      <c r="ADB51" s="238"/>
      <c r="ADC51" s="238"/>
      <c r="ADD51" s="238"/>
      <c r="ADE51" s="238"/>
      <c r="ADF51" s="238"/>
      <c r="ADG51" s="238"/>
      <c r="ADH51" s="238"/>
      <c r="ADI51" s="238"/>
      <c r="ADJ51" s="238"/>
      <c r="ADK51" s="238"/>
      <c r="ADL51" s="238"/>
      <c r="ADM51" s="238"/>
      <c r="ADN51" s="238"/>
      <c r="ADO51" s="238"/>
      <c r="ADP51" s="238"/>
      <c r="ADQ51" s="238"/>
      <c r="ADR51" s="238"/>
      <c r="ADS51" s="238"/>
      <c r="ADT51" s="238"/>
      <c r="ADU51" s="238"/>
      <c r="ADV51" s="238"/>
      <c r="ADW51" s="238"/>
      <c r="ADX51" s="238"/>
      <c r="ADY51" s="238"/>
      <c r="ADZ51" s="238"/>
      <c r="AEA51" s="238"/>
      <c r="AEB51" s="238"/>
      <c r="AEC51" s="238"/>
      <c r="AED51" s="238"/>
      <c r="AEE51" s="238"/>
      <c r="AEF51" s="238"/>
      <c r="AEG51" s="238"/>
      <c r="AEH51" s="238"/>
      <c r="AEI51" s="238"/>
      <c r="AEJ51" s="238"/>
      <c r="AEK51" s="238"/>
      <c r="AEL51" s="238"/>
      <c r="AEM51" s="238"/>
      <c r="AEN51" s="238"/>
      <c r="AEO51" s="238"/>
      <c r="AEP51" s="238"/>
      <c r="AEQ51" s="238"/>
      <c r="AER51" s="238"/>
      <c r="AES51" s="238"/>
      <c r="AET51" s="238"/>
      <c r="AEU51" s="238"/>
      <c r="AEV51" s="238"/>
      <c r="AEW51" s="238"/>
      <c r="AEX51" s="238"/>
      <c r="AEY51" s="238"/>
      <c r="AEZ51" s="238"/>
      <c r="AFA51" s="238"/>
      <c r="AFB51" s="238"/>
      <c r="AFC51" s="238"/>
      <c r="AFD51" s="238"/>
      <c r="AFE51" s="238"/>
      <c r="AFF51" s="238"/>
      <c r="AFG51" s="238"/>
      <c r="AFH51" s="238"/>
      <c r="AFI51" s="238"/>
      <c r="AFJ51" s="238"/>
      <c r="AFK51" s="238"/>
      <c r="AFL51" s="238"/>
      <c r="AFM51" s="238"/>
      <c r="AFN51" s="238"/>
      <c r="AFO51" s="238"/>
      <c r="AFP51" s="238"/>
      <c r="AFQ51" s="238"/>
      <c r="AFR51" s="238"/>
      <c r="AFS51" s="238"/>
      <c r="AFT51" s="238"/>
      <c r="AFU51" s="238"/>
      <c r="AFV51" s="238"/>
      <c r="AFW51" s="238"/>
      <c r="AFX51" s="238"/>
      <c r="AFY51" s="238"/>
      <c r="AFZ51" s="238"/>
      <c r="AGA51" s="238"/>
      <c r="AGB51" s="238"/>
      <c r="AGC51" s="238"/>
      <c r="AGD51" s="238"/>
      <c r="AGE51" s="238"/>
      <c r="AGF51" s="238"/>
      <c r="AGG51" s="238"/>
      <c r="AGH51" s="238"/>
      <c r="AGI51" s="238"/>
      <c r="AGJ51" s="238"/>
      <c r="AGK51" s="238"/>
      <c r="AGL51" s="238"/>
      <c r="AGM51" s="238"/>
      <c r="AGN51" s="238"/>
      <c r="AGO51" s="238"/>
      <c r="AGP51" s="238"/>
      <c r="AGQ51" s="238"/>
      <c r="AGR51" s="238"/>
      <c r="AGS51" s="238"/>
      <c r="AGT51" s="238"/>
      <c r="AGU51" s="238"/>
      <c r="AGV51" s="238"/>
      <c r="AGW51" s="238"/>
      <c r="AGX51" s="238"/>
      <c r="AGY51" s="238"/>
      <c r="AGZ51" s="238"/>
      <c r="AHA51" s="238"/>
      <c r="AHB51" s="238"/>
      <c r="AHC51" s="238"/>
      <c r="AHD51" s="238"/>
      <c r="AHE51" s="238"/>
      <c r="AHF51" s="238"/>
      <c r="AHG51" s="238"/>
      <c r="AHH51" s="238"/>
      <c r="AHI51" s="238"/>
      <c r="AHJ51" s="238"/>
      <c r="AHK51" s="238"/>
      <c r="AHL51" s="238"/>
      <c r="AHM51" s="238"/>
      <c r="AHN51" s="238"/>
      <c r="AHO51" s="238"/>
      <c r="AHP51" s="238"/>
      <c r="AHQ51" s="238"/>
      <c r="AHR51" s="238"/>
      <c r="AHS51" s="238"/>
      <c r="AHT51" s="238"/>
      <c r="AHU51" s="238"/>
      <c r="AHV51" s="238"/>
      <c r="AHW51" s="238"/>
      <c r="AHX51" s="238"/>
      <c r="AHY51" s="238"/>
      <c r="AHZ51" s="238"/>
      <c r="AIA51" s="238"/>
      <c r="AIB51" s="238"/>
      <c r="AIC51" s="238"/>
      <c r="AID51" s="238"/>
      <c r="AIE51" s="238"/>
      <c r="AIF51" s="238"/>
      <c r="AIG51" s="238"/>
      <c r="AIH51" s="238"/>
      <c r="AII51" s="238"/>
      <c r="AIJ51" s="238"/>
      <c r="AIK51" s="238"/>
      <c r="AIL51" s="238"/>
      <c r="AIM51" s="238"/>
      <c r="AIN51" s="238"/>
      <c r="AIO51" s="238"/>
      <c r="AIP51" s="238"/>
      <c r="AIQ51" s="238"/>
      <c r="AIR51" s="238"/>
      <c r="AIS51" s="238"/>
      <c r="AIT51" s="238"/>
      <c r="AIU51" s="238"/>
      <c r="AIV51" s="238"/>
      <c r="AIW51" s="238"/>
      <c r="AIX51" s="238"/>
      <c r="AIY51" s="238"/>
      <c r="AIZ51" s="238"/>
      <c r="AJA51" s="238"/>
      <c r="AJB51" s="238"/>
      <c r="AJC51" s="238"/>
      <c r="AJD51" s="238"/>
      <c r="AJE51" s="238"/>
      <c r="AJF51" s="238"/>
      <c r="AJG51" s="238"/>
      <c r="AJH51" s="238"/>
      <c r="AJI51" s="238"/>
      <c r="AJJ51" s="238"/>
      <c r="AJK51" s="238"/>
      <c r="AJL51" s="238"/>
      <c r="AJM51" s="238"/>
      <c r="AJN51" s="238"/>
      <c r="AJO51" s="238"/>
      <c r="AJP51" s="238"/>
      <c r="AJQ51" s="238"/>
      <c r="AJR51" s="238"/>
      <c r="AJS51" s="238"/>
      <c r="AJT51" s="238"/>
      <c r="AJU51" s="238"/>
      <c r="AJV51" s="238"/>
      <c r="AJW51" s="238"/>
      <c r="AJX51" s="238"/>
      <c r="AJY51" s="238"/>
      <c r="AJZ51" s="238"/>
      <c r="AKA51" s="238"/>
      <c r="AKB51" s="238"/>
      <c r="AKC51" s="238"/>
      <c r="AKD51" s="238"/>
      <c r="AKE51" s="238"/>
      <c r="AKF51" s="238"/>
      <c r="AKG51" s="238"/>
      <c r="AKH51" s="238"/>
      <c r="AKI51" s="238"/>
      <c r="AKJ51" s="238"/>
      <c r="AKK51" s="238"/>
      <c r="AKL51" s="238"/>
      <c r="AKM51" s="238"/>
      <c r="AKN51" s="238"/>
      <c r="AKO51" s="238"/>
      <c r="AKP51" s="238"/>
    </row>
    <row r="52" spans="1:978" ht="21" x14ac:dyDescent="0.25">
      <c r="A52" s="39">
        <v>2</v>
      </c>
      <c r="B52" s="39">
        <v>10</v>
      </c>
      <c r="C52" s="9" t="s">
        <v>71</v>
      </c>
      <c r="D52" s="9" t="s">
        <v>39</v>
      </c>
      <c r="E52" s="128">
        <v>0.4</v>
      </c>
      <c r="F52" s="9">
        <v>540101</v>
      </c>
      <c r="G52" s="26" t="s">
        <v>72</v>
      </c>
      <c r="H52" s="26" t="s">
        <v>73</v>
      </c>
      <c r="I52" s="9" t="s">
        <v>7</v>
      </c>
      <c r="J52" s="9">
        <v>35</v>
      </c>
      <c r="K52" s="128">
        <f>AVERAGE(J52)</f>
        <v>35</v>
      </c>
      <c r="L52" s="151">
        <f>E52/K52</f>
        <v>1.1428571428571429E-2</v>
      </c>
      <c r="M52" s="9">
        <v>1</v>
      </c>
      <c r="N52" s="9">
        <v>42</v>
      </c>
      <c r="O52" s="9">
        <v>22</v>
      </c>
      <c r="P52" s="9">
        <v>21</v>
      </c>
      <c r="Q52" s="9">
        <v>9</v>
      </c>
      <c r="R52" s="9">
        <v>11</v>
      </c>
      <c r="S52" s="9">
        <v>24</v>
      </c>
      <c r="T52" s="9">
        <v>65</v>
      </c>
      <c r="U52" s="9">
        <v>96</v>
      </c>
      <c r="V52" s="9">
        <v>148</v>
      </c>
      <c r="W52" s="9">
        <v>202</v>
      </c>
      <c r="X52" s="9">
        <v>214</v>
      </c>
      <c r="Y52" s="9">
        <v>263</v>
      </c>
      <c r="Z52" s="9">
        <v>285</v>
      </c>
      <c r="AA52" s="9">
        <v>257</v>
      </c>
      <c r="AB52" s="9">
        <v>245</v>
      </c>
      <c r="AC52" s="9">
        <v>267</v>
      </c>
      <c r="AD52" s="9">
        <v>272</v>
      </c>
      <c r="AE52" s="9">
        <v>185</v>
      </c>
      <c r="AF52" s="9">
        <v>150</v>
      </c>
      <c r="AG52" s="9">
        <v>138</v>
      </c>
      <c r="AH52" s="9">
        <v>131</v>
      </c>
      <c r="AI52" s="9">
        <v>87</v>
      </c>
      <c r="AJ52" s="9">
        <v>72</v>
      </c>
      <c r="AK52" s="9">
        <v>51</v>
      </c>
      <c r="AL52" s="9">
        <v>3084</v>
      </c>
      <c r="AM52" s="132">
        <v>1600</v>
      </c>
      <c r="AN52" s="168">
        <f>$L$52*(1+0.15*(N52/$AM$52)^4)</f>
        <v>1.1428572242526506E-2</v>
      </c>
      <c r="AO52" s="168">
        <f t="shared" ref="AO52:BK52" si="40">$L$52*(1+0.15*(O52/$AM$52)^4)</f>
        <v>1.1428571489847937E-2</v>
      </c>
      <c r="AP52" s="168">
        <f t="shared" si="40"/>
        <v>1.1428571479443622E-2</v>
      </c>
      <c r="AQ52" s="168">
        <f t="shared" si="40"/>
        <v>1.1428571430287651E-2</v>
      </c>
      <c r="AR52" s="168">
        <f t="shared" si="40"/>
        <v>1.1428571432401211E-2</v>
      </c>
      <c r="AS52" s="168">
        <f t="shared" si="40"/>
        <v>1.1428571515357144E-2</v>
      </c>
      <c r="AT52" s="168">
        <f t="shared" si="40"/>
        <v>1.1428576097924368E-2</v>
      </c>
      <c r="AU52" s="168">
        <f t="shared" si="40"/>
        <v>1.1428593645714287E-2</v>
      </c>
      <c r="AV52" s="168">
        <f t="shared" si="40"/>
        <v>1.1428696930424108E-2</v>
      </c>
      <c r="AW52" s="168">
        <f t="shared" si="40"/>
        <v>1.1429006949222937E-2</v>
      </c>
      <c r="AX52" s="168">
        <f t="shared" si="40"/>
        <v>1.1429120031812222E-2</v>
      </c>
      <c r="AY52" s="168">
        <f t="shared" si="40"/>
        <v>1.1429822915360193E-2</v>
      </c>
      <c r="AZ52" s="168">
        <f t="shared" si="40"/>
        <v>1.1430297197777883E-2</v>
      </c>
      <c r="BA52" s="168">
        <f t="shared" si="40"/>
        <v>1.142971256026812E-2</v>
      </c>
      <c r="BB52" s="168">
        <f t="shared" si="40"/>
        <v>1.1429513898740496E-2</v>
      </c>
      <c r="BC52" s="168">
        <f t="shared" si="40"/>
        <v>1.1429900806061925E-2</v>
      </c>
      <c r="BD52" s="168">
        <f t="shared" si="40"/>
        <v>1.1430003217142857E-2</v>
      </c>
      <c r="BE52" s="168">
        <f t="shared" si="40"/>
        <v>1.1428877829578946E-2</v>
      </c>
      <c r="BF52" s="168">
        <f t="shared" si="40"/>
        <v>1.142870385306222E-2</v>
      </c>
      <c r="BG52" s="168">
        <f t="shared" si="40"/>
        <v>1.1428666296544364E-2</v>
      </c>
      <c r="BH52" s="168">
        <f t="shared" si="40"/>
        <v>1.142864846363726E-2</v>
      </c>
      <c r="BI52" s="168">
        <f t="shared" si="40"/>
        <v>1.1428586414383631E-2</v>
      </c>
      <c r="BJ52" s="168">
        <f t="shared" si="40"/>
        <v>1.1428578458214284E-2</v>
      </c>
      <c r="BK52" s="168">
        <f t="shared" si="40"/>
        <v>1.1428573198207571E-2</v>
      </c>
      <c r="BL52" s="43">
        <f>E52*(0.000001)*0.5</f>
        <v>1.9999999999999999E-7</v>
      </c>
      <c r="BM52" s="43">
        <v>10013.700000000001</v>
      </c>
      <c r="BN52" s="43">
        <v>0.25</v>
      </c>
      <c r="BO52" s="43">
        <v>6316.2</v>
      </c>
      <c r="BP52" s="43">
        <v>0.25</v>
      </c>
      <c r="BQ52" s="43">
        <v>10519</v>
      </c>
      <c r="BR52" s="43">
        <v>0.25</v>
      </c>
      <c r="BS52" s="185">
        <v>8420.4</v>
      </c>
      <c r="BT52" s="185">
        <v>0.15</v>
      </c>
      <c r="BU52" s="185">
        <v>8300</v>
      </c>
      <c r="BV52" s="185">
        <v>0.1</v>
      </c>
      <c r="BW52" s="185"/>
      <c r="BX52" s="185"/>
      <c r="BY52" s="185"/>
      <c r="BZ52" s="185"/>
      <c r="CA52" s="185"/>
      <c r="CB52" s="185"/>
      <c r="CC52" s="43"/>
      <c r="CD52" s="43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3"/>
      <c r="DX52" s="193"/>
      <c r="DY52" s="193"/>
      <c r="DZ52" s="193"/>
      <c r="EA52" s="9">
        <f>BM52*BN52+BO52*BP52+BQ52*BR52+BS52*BT52+BU52*BV52+BW52*BX52+BY52*BZ52+CA52*CB52+CC52*CD52+CE52*CF52+CG52*CH52+CI52*CJ52+CK52*CL52+CM52*CN52+CO52*CP52+CQ52*CR52+CS52*CT52+CU52*CV52+CW52*CX52+CY52*CZ52+DA52*DB52</f>
        <v>8805.2849999999999</v>
      </c>
      <c r="EB52" s="43">
        <f>(PI()+2*E52)*EA52</f>
        <v>34706.846668764396</v>
      </c>
      <c r="EC52" s="218">
        <f>EB52/E52</f>
        <v>86767.11667191099</v>
      </c>
      <c r="ED52" s="9">
        <f>PI()*EA52</f>
        <v>27662.6186687644</v>
      </c>
      <c r="EE52" s="219">
        <f>SUM(BN52,BP52,BR52,BT52,BV52,BX52,BZ52,CB52,CD52,CF52,CH52,CJ52,CL52,CN52,CP52,CR52,CT52,CV52,CX52,CZ52,DB52)</f>
        <v>1</v>
      </c>
      <c r="EF52" s="215"/>
      <c r="EG52" s="215"/>
      <c r="EH52" s="215"/>
      <c r="EI52" s="215"/>
      <c r="EJ52" s="215"/>
      <c r="EK52" s="215"/>
      <c r="EL52" s="215"/>
      <c r="EM52" s="215"/>
      <c r="EN52" s="215"/>
      <c r="EO52" s="215"/>
      <c r="EP52" s="215"/>
      <c r="EQ52" s="215"/>
      <c r="ER52" s="215"/>
      <c r="ES52" s="215"/>
      <c r="ET52" s="215"/>
      <c r="EU52" s="215"/>
      <c r="EV52" s="215"/>
      <c r="EW52" s="215"/>
      <c r="EX52" s="215"/>
      <c r="EY52" s="215"/>
      <c r="EZ52" s="215"/>
      <c r="FA52" s="215"/>
      <c r="FB52" s="215"/>
      <c r="FC52" s="215"/>
      <c r="FD52" s="215"/>
      <c r="FE52" s="215"/>
      <c r="FF52" s="215"/>
      <c r="FG52" s="215"/>
      <c r="FH52" s="215"/>
      <c r="FI52" s="215"/>
      <c r="FJ52" s="215"/>
      <c r="FK52" s="215"/>
      <c r="FL52" s="215"/>
      <c r="FM52" s="215"/>
      <c r="FN52" s="215"/>
      <c r="FO52" s="215"/>
      <c r="FP52" s="215"/>
      <c r="FQ52" s="215"/>
      <c r="FR52" s="215"/>
      <c r="FS52" s="215"/>
      <c r="FT52" s="215"/>
      <c r="FU52" s="215"/>
      <c r="FV52" s="215"/>
      <c r="FW52" s="215"/>
      <c r="FX52" s="215"/>
      <c r="FY52" s="215"/>
      <c r="FZ52" s="215"/>
      <c r="GA52" s="215"/>
      <c r="GB52" s="215"/>
      <c r="GC52" s="215"/>
      <c r="GD52" s="215"/>
      <c r="GE52" s="215"/>
      <c r="GF52" s="215"/>
      <c r="GG52" s="215"/>
      <c r="GH52" s="215"/>
      <c r="GI52" s="215"/>
      <c r="GJ52" s="215"/>
      <c r="GK52" s="215"/>
      <c r="GL52" s="215"/>
      <c r="GM52" s="215"/>
      <c r="GN52" s="215"/>
      <c r="GO52" s="215"/>
      <c r="GP52" s="215"/>
      <c r="GQ52" s="215"/>
      <c r="GR52" s="215"/>
      <c r="GS52" s="215"/>
      <c r="GT52" s="215"/>
      <c r="GU52" s="215"/>
      <c r="GV52" s="215"/>
      <c r="GW52" s="215"/>
      <c r="GX52" s="215"/>
      <c r="GY52" s="215"/>
      <c r="GZ52" s="215"/>
      <c r="HA52" s="215"/>
      <c r="HB52" s="215"/>
      <c r="HC52" s="215"/>
      <c r="HD52" s="215"/>
      <c r="HE52" s="215"/>
      <c r="HF52" s="215"/>
      <c r="HG52" s="215"/>
      <c r="HH52" s="215"/>
      <c r="HI52" s="215"/>
      <c r="HJ52" s="215"/>
      <c r="HK52" s="215"/>
      <c r="HL52" s="215"/>
      <c r="HM52" s="215"/>
      <c r="HN52" s="215"/>
      <c r="HO52" s="215"/>
      <c r="HP52" s="215"/>
      <c r="HQ52" s="215"/>
      <c r="HR52" s="215"/>
      <c r="HS52" s="215"/>
      <c r="HT52" s="215"/>
      <c r="HU52" s="215"/>
      <c r="HV52" s="215"/>
      <c r="HW52" s="215"/>
      <c r="HX52" s="215"/>
      <c r="HY52" s="215"/>
      <c r="HZ52" s="215"/>
      <c r="IA52" s="215"/>
      <c r="IB52" s="215"/>
      <c r="IC52" s="215"/>
      <c r="ID52" s="215"/>
      <c r="IE52" s="215"/>
      <c r="IF52" s="215"/>
      <c r="IG52" s="215"/>
      <c r="IH52" s="215"/>
      <c r="II52" s="215"/>
      <c r="IJ52" s="215"/>
      <c r="IK52" s="215"/>
      <c r="IL52" s="215"/>
      <c r="IM52" s="215"/>
      <c r="IN52" s="215"/>
      <c r="IO52" s="215"/>
      <c r="IP52" s="215"/>
      <c r="IQ52" s="215"/>
      <c r="IR52" s="215"/>
      <c r="IS52" s="215"/>
      <c r="IT52" s="215"/>
      <c r="IU52" s="215"/>
      <c r="IV52" s="215"/>
      <c r="IW52" s="215"/>
      <c r="IX52" s="215"/>
      <c r="IY52" s="215"/>
      <c r="IZ52" s="215"/>
      <c r="JA52" s="215"/>
      <c r="JB52" s="215"/>
      <c r="JC52" s="215"/>
      <c r="JD52" s="215"/>
      <c r="JE52" s="215"/>
      <c r="JF52" s="215"/>
      <c r="JG52" s="215"/>
      <c r="JH52" s="215"/>
      <c r="JI52" s="215"/>
      <c r="JJ52" s="215"/>
      <c r="JK52" s="215"/>
      <c r="JL52" s="215"/>
      <c r="JM52" s="215"/>
      <c r="JN52" s="215"/>
      <c r="JO52" s="215"/>
      <c r="JP52" s="215"/>
      <c r="JQ52" s="215"/>
      <c r="JR52" s="215"/>
      <c r="JS52" s="215"/>
      <c r="JT52" s="215"/>
      <c r="JU52" s="215"/>
      <c r="JV52" s="215"/>
      <c r="JW52" s="215"/>
      <c r="JX52" s="215"/>
      <c r="JY52" s="215"/>
      <c r="JZ52" s="215"/>
      <c r="KA52" s="215"/>
      <c r="KB52" s="215"/>
      <c r="KC52" s="215"/>
      <c r="KD52" s="215"/>
      <c r="KE52" s="215"/>
      <c r="KF52" s="215"/>
      <c r="KG52" s="215"/>
      <c r="KH52" s="215"/>
      <c r="KI52" s="215"/>
      <c r="KJ52" s="215"/>
      <c r="KK52" s="215"/>
      <c r="KL52" s="215"/>
      <c r="KM52" s="215"/>
      <c r="KN52" s="215"/>
      <c r="KO52" s="215"/>
      <c r="KP52" s="215"/>
      <c r="KQ52" s="215"/>
      <c r="KR52" s="215"/>
      <c r="KS52" s="215"/>
      <c r="KT52" s="215"/>
      <c r="KU52" s="215"/>
      <c r="KV52" s="215"/>
      <c r="KW52" s="215"/>
      <c r="KX52" s="215"/>
      <c r="KY52" s="215"/>
      <c r="KZ52" s="215"/>
      <c r="LA52" s="215"/>
      <c r="LB52" s="215"/>
      <c r="LC52" s="215"/>
      <c r="LD52" s="215"/>
      <c r="LE52" s="215"/>
      <c r="LF52" s="215"/>
      <c r="LG52" s="215"/>
      <c r="LH52" s="215"/>
      <c r="LI52" s="215"/>
      <c r="LJ52" s="215"/>
      <c r="LK52" s="215"/>
      <c r="LL52" s="215"/>
      <c r="LM52" s="215"/>
      <c r="LN52" s="215"/>
      <c r="LO52" s="215"/>
      <c r="LP52" s="215"/>
      <c r="LQ52" s="215"/>
      <c r="LR52" s="215"/>
      <c r="LS52" s="215"/>
      <c r="LT52" s="215"/>
      <c r="LU52" s="215"/>
      <c r="LV52" s="215"/>
      <c r="LW52" s="215"/>
      <c r="LX52" s="215"/>
      <c r="LY52" s="215"/>
      <c r="LZ52" s="215"/>
      <c r="MA52" s="215"/>
      <c r="MB52" s="215"/>
      <c r="MC52" s="215"/>
      <c r="MD52" s="215"/>
      <c r="ME52" s="215"/>
      <c r="MF52" s="215"/>
      <c r="MG52" s="215"/>
      <c r="MH52" s="215"/>
      <c r="MI52" s="215"/>
      <c r="MJ52" s="215"/>
      <c r="MK52" s="215"/>
      <c r="ML52" s="215"/>
      <c r="MM52" s="215"/>
      <c r="MN52" s="215"/>
      <c r="MO52" s="215"/>
      <c r="MP52" s="215"/>
      <c r="MQ52" s="215"/>
      <c r="MR52" s="215"/>
      <c r="MS52" s="215"/>
      <c r="MT52" s="215"/>
      <c r="MU52" s="215"/>
      <c r="MV52" s="215"/>
      <c r="MW52" s="215"/>
      <c r="MX52" s="215"/>
      <c r="MY52" s="215"/>
      <c r="MZ52" s="215"/>
      <c r="NA52" s="215"/>
      <c r="NB52" s="215"/>
      <c r="NC52" s="215"/>
      <c r="ND52" s="215"/>
      <c r="NE52" s="215"/>
      <c r="NF52" s="215"/>
      <c r="NG52" s="215"/>
      <c r="NH52" s="215"/>
      <c r="NI52" s="215"/>
      <c r="NJ52" s="215"/>
      <c r="NK52" s="215"/>
      <c r="NL52" s="215"/>
      <c r="NM52" s="215"/>
      <c r="NN52" s="215"/>
      <c r="NO52" s="215"/>
      <c r="NP52" s="215"/>
      <c r="NQ52" s="215"/>
      <c r="NR52" s="215"/>
      <c r="NS52" s="215"/>
      <c r="NT52" s="215"/>
      <c r="NU52" s="215"/>
      <c r="NV52" s="215"/>
      <c r="NW52" s="215"/>
      <c r="NX52" s="215"/>
      <c r="NY52" s="215"/>
      <c r="NZ52" s="215"/>
      <c r="OA52" s="215"/>
      <c r="OB52" s="215"/>
      <c r="OC52" s="215"/>
      <c r="OD52" s="215"/>
      <c r="OE52" s="215"/>
      <c r="OF52" s="215"/>
      <c r="OG52" s="215"/>
      <c r="OH52" s="215"/>
      <c r="OI52" s="215"/>
      <c r="OJ52" s="215"/>
      <c r="OK52" s="215"/>
      <c r="OL52" s="215"/>
      <c r="OM52" s="215"/>
      <c r="ON52" s="215"/>
      <c r="OO52" s="215"/>
      <c r="OP52" s="215"/>
      <c r="OQ52" s="215"/>
      <c r="OR52" s="215"/>
      <c r="OS52" s="215"/>
      <c r="OT52" s="215"/>
      <c r="OU52" s="215"/>
      <c r="OV52" s="215"/>
      <c r="OW52" s="215"/>
      <c r="OX52" s="215"/>
      <c r="OY52" s="215"/>
      <c r="OZ52" s="215"/>
      <c r="PA52" s="215"/>
      <c r="PB52" s="215"/>
      <c r="PC52" s="215"/>
      <c r="PD52" s="215"/>
      <c r="PE52" s="215"/>
      <c r="PF52" s="215"/>
      <c r="PG52" s="215"/>
      <c r="PH52" s="215"/>
      <c r="PI52" s="215"/>
      <c r="PJ52" s="215"/>
      <c r="PK52" s="215"/>
      <c r="PL52" s="215"/>
      <c r="PM52" s="215"/>
      <c r="PN52" s="215"/>
      <c r="PO52" s="215"/>
      <c r="PP52" s="215"/>
      <c r="PQ52" s="215"/>
      <c r="PR52" s="215"/>
      <c r="PS52" s="215"/>
      <c r="PT52" s="215"/>
      <c r="PU52" s="215"/>
      <c r="PV52" s="215"/>
      <c r="PW52" s="215"/>
      <c r="PX52" s="215"/>
      <c r="PY52" s="215"/>
      <c r="PZ52" s="215"/>
      <c r="QA52" s="215"/>
      <c r="QB52" s="215"/>
      <c r="QC52" s="215"/>
      <c r="QD52" s="215"/>
      <c r="QE52" s="215"/>
      <c r="QF52" s="215"/>
      <c r="QG52" s="215"/>
      <c r="QH52" s="215"/>
      <c r="QI52" s="215"/>
      <c r="QJ52" s="215"/>
      <c r="QK52" s="215"/>
      <c r="QL52" s="215"/>
      <c r="QM52" s="215"/>
      <c r="QN52" s="215"/>
      <c r="QO52" s="215"/>
      <c r="QP52" s="215"/>
      <c r="QQ52" s="215"/>
      <c r="QR52" s="215"/>
      <c r="QS52" s="215"/>
      <c r="QT52" s="215"/>
      <c r="QU52" s="215"/>
      <c r="QV52" s="215"/>
      <c r="QW52" s="215"/>
      <c r="QX52" s="215"/>
      <c r="QY52" s="215"/>
      <c r="QZ52" s="215"/>
      <c r="RA52" s="215"/>
      <c r="RB52" s="215"/>
      <c r="RC52" s="215"/>
      <c r="RD52" s="215"/>
      <c r="RE52" s="215"/>
      <c r="RF52" s="215"/>
      <c r="RG52" s="215"/>
      <c r="RH52" s="215"/>
      <c r="RI52" s="215"/>
      <c r="RJ52" s="215"/>
      <c r="RK52" s="215"/>
      <c r="RL52" s="215"/>
      <c r="RM52" s="215"/>
      <c r="RN52" s="215"/>
      <c r="RO52" s="215"/>
      <c r="RP52" s="215"/>
      <c r="RQ52" s="215"/>
      <c r="RR52" s="215"/>
      <c r="RS52" s="215"/>
      <c r="RT52" s="215"/>
      <c r="RU52" s="215"/>
      <c r="RV52" s="215"/>
      <c r="RW52" s="215"/>
      <c r="RX52" s="215"/>
      <c r="RY52" s="215"/>
      <c r="RZ52" s="215"/>
      <c r="SA52" s="215"/>
      <c r="SB52" s="215"/>
      <c r="SC52" s="215"/>
      <c r="SD52" s="215"/>
      <c r="SE52" s="215"/>
      <c r="SF52" s="215"/>
      <c r="SG52" s="215"/>
      <c r="SH52" s="215"/>
      <c r="SI52" s="215"/>
      <c r="SJ52" s="215"/>
      <c r="SK52" s="215"/>
      <c r="SL52" s="215"/>
      <c r="SM52" s="215"/>
      <c r="SN52" s="215"/>
      <c r="SO52" s="215"/>
      <c r="SP52" s="215"/>
      <c r="SQ52" s="215"/>
      <c r="SR52" s="215"/>
      <c r="SS52" s="215"/>
      <c r="ST52" s="215"/>
      <c r="SU52" s="215"/>
      <c r="SV52" s="215"/>
      <c r="SW52" s="215"/>
      <c r="SX52" s="215"/>
      <c r="SY52" s="215"/>
      <c r="SZ52" s="215"/>
      <c r="TA52" s="215"/>
      <c r="TB52" s="215"/>
      <c r="TC52" s="215"/>
      <c r="TD52" s="215"/>
      <c r="TE52" s="215"/>
      <c r="TF52" s="215"/>
      <c r="TG52" s="215"/>
      <c r="TH52" s="215"/>
      <c r="TI52" s="215"/>
      <c r="TJ52" s="215"/>
      <c r="TK52" s="215"/>
      <c r="TL52" s="215"/>
      <c r="TM52" s="215"/>
      <c r="TN52" s="215"/>
      <c r="TO52" s="215"/>
      <c r="TP52" s="215"/>
      <c r="TQ52" s="215"/>
      <c r="TR52" s="215"/>
      <c r="TS52" s="215"/>
      <c r="TT52" s="215"/>
      <c r="TU52" s="215"/>
      <c r="TV52" s="215"/>
      <c r="TW52" s="215"/>
      <c r="TX52" s="215"/>
      <c r="TY52" s="215"/>
      <c r="TZ52" s="215"/>
      <c r="UA52" s="215"/>
      <c r="UB52" s="215"/>
      <c r="UC52" s="215"/>
      <c r="UD52" s="215"/>
      <c r="UE52" s="215"/>
      <c r="UF52" s="215"/>
      <c r="UG52" s="215"/>
      <c r="UH52" s="215"/>
      <c r="UI52" s="215"/>
      <c r="UJ52" s="215"/>
      <c r="UK52" s="215"/>
      <c r="UL52" s="215"/>
      <c r="UM52" s="215"/>
      <c r="UN52" s="215"/>
      <c r="UO52" s="215"/>
      <c r="UP52" s="215"/>
      <c r="UQ52" s="215"/>
      <c r="UR52" s="215"/>
      <c r="US52" s="215"/>
      <c r="UT52" s="215"/>
      <c r="UU52" s="215"/>
      <c r="UV52" s="215"/>
      <c r="UW52" s="215"/>
      <c r="UX52" s="215"/>
      <c r="UY52" s="215"/>
      <c r="UZ52" s="215"/>
      <c r="VA52" s="215"/>
      <c r="VB52" s="215"/>
      <c r="VC52" s="215"/>
      <c r="VD52" s="215"/>
      <c r="VE52" s="215"/>
      <c r="VF52" s="215"/>
      <c r="VG52" s="215"/>
      <c r="VH52" s="215"/>
      <c r="VI52" s="215"/>
      <c r="VJ52" s="215"/>
      <c r="VK52" s="215"/>
      <c r="VL52" s="215"/>
      <c r="VM52" s="215"/>
      <c r="VN52" s="215"/>
      <c r="VO52" s="215"/>
      <c r="VP52" s="215"/>
      <c r="VQ52" s="215"/>
      <c r="VR52" s="215"/>
      <c r="VS52" s="215"/>
      <c r="VT52" s="215"/>
      <c r="VU52" s="215"/>
      <c r="VV52" s="215"/>
      <c r="VW52" s="215"/>
      <c r="VX52" s="215"/>
      <c r="VY52" s="215"/>
      <c r="VZ52" s="215"/>
      <c r="WA52" s="215"/>
      <c r="WB52" s="215"/>
      <c r="WC52" s="215"/>
      <c r="WD52" s="215"/>
      <c r="WE52" s="215"/>
      <c r="WF52" s="215"/>
      <c r="WG52" s="215"/>
      <c r="WH52" s="215"/>
      <c r="WI52" s="215"/>
      <c r="WJ52" s="215"/>
      <c r="WK52" s="215"/>
      <c r="WL52" s="215"/>
      <c r="WM52" s="215"/>
      <c r="WN52" s="215"/>
      <c r="WO52" s="215"/>
      <c r="WP52" s="215"/>
      <c r="WQ52" s="215"/>
      <c r="WR52" s="215"/>
      <c r="WS52" s="215"/>
      <c r="WT52" s="215"/>
      <c r="WU52" s="215"/>
      <c r="WV52" s="215"/>
      <c r="WW52" s="215"/>
      <c r="WX52" s="215"/>
      <c r="WY52" s="215"/>
      <c r="WZ52" s="215"/>
      <c r="XA52" s="215"/>
      <c r="XB52" s="215"/>
      <c r="XC52" s="215"/>
      <c r="XD52" s="215"/>
      <c r="XE52" s="215"/>
      <c r="XF52" s="215"/>
      <c r="XG52" s="215"/>
      <c r="XH52" s="215"/>
      <c r="XI52" s="215"/>
      <c r="XJ52" s="215"/>
      <c r="XK52" s="215"/>
      <c r="XL52" s="215"/>
      <c r="XM52" s="215"/>
      <c r="XN52" s="215"/>
      <c r="XO52" s="215"/>
      <c r="XP52" s="215"/>
      <c r="XQ52" s="215"/>
      <c r="XR52" s="215"/>
      <c r="XS52" s="215"/>
      <c r="XT52" s="215"/>
      <c r="XU52" s="215"/>
      <c r="XV52" s="215"/>
      <c r="XW52" s="215"/>
      <c r="XX52" s="215"/>
      <c r="XY52" s="215"/>
      <c r="XZ52" s="215"/>
      <c r="YA52" s="215"/>
      <c r="YB52" s="215"/>
      <c r="YC52" s="215"/>
      <c r="YD52" s="215"/>
      <c r="YE52" s="215"/>
      <c r="YF52" s="215"/>
      <c r="YG52" s="215"/>
      <c r="YH52" s="215"/>
      <c r="YI52" s="215"/>
      <c r="YJ52" s="215"/>
      <c r="YK52" s="215"/>
      <c r="YL52" s="215"/>
      <c r="YM52" s="215"/>
      <c r="YN52" s="215"/>
      <c r="YO52" s="215"/>
      <c r="YP52" s="215"/>
      <c r="YQ52" s="215"/>
      <c r="YR52" s="215"/>
      <c r="YS52" s="215"/>
      <c r="YT52" s="215"/>
      <c r="YU52" s="215"/>
      <c r="YV52" s="215"/>
      <c r="YW52" s="215"/>
      <c r="YX52" s="215"/>
      <c r="YY52" s="215"/>
      <c r="YZ52" s="215"/>
      <c r="ZA52" s="215"/>
      <c r="ZB52" s="215"/>
      <c r="ZC52" s="215"/>
      <c r="ZD52" s="215"/>
      <c r="ZE52" s="215"/>
      <c r="ZF52" s="215"/>
      <c r="ZG52" s="215"/>
      <c r="ZH52" s="215"/>
      <c r="ZI52" s="215"/>
      <c r="ZJ52" s="215"/>
      <c r="ZK52" s="215"/>
      <c r="ZL52" s="215"/>
      <c r="ZM52" s="215"/>
      <c r="ZN52" s="215"/>
      <c r="ZO52" s="215"/>
      <c r="ZP52" s="215"/>
      <c r="ZQ52" s="215"/>
      <c r="ZR52" s="215"/>
      <c r="ZS52" s="215"/>
      <c r="ZT52" s="215"/>
      <c r="ZU52" s="215"/>
      <c r="ZV52" s="215"/>
      <c r="ZW52" s="215"/>
      <c r="ZX52" s="215"/>
      <c r="ZY52" s="215"/>
      <c r="ZZ52" s="215"/>
      <c r="AAA52" s="215"/>
      <c r="AAB52" s="215"/>
      <c r="AAC52" s="215"/>
      <c r="AAD52" s="215"/>
      <c r="AAE52" s="215"/>
      <c r="AAF52" s="215"/>
      <c r="AAG52" s="215"/>
      <c r="AAH52" s="215"/>
      <c r="AAI52" s="215"/>
      <c r="AAJ52" s="215"/>
      <c r="AAK52" s="215"/>
      <c r="AAL52" s="215"/>
      <c r="AAM52" s="215"/>
      <c r="AAN52" s="215"/>
      <c r="AAO52" s="215"/>
      <c r="AAP52" s="215"/>
      <c r="AAQ52" s="215"/>
      <c r="AAR52" s="215"/>
      <c r="AAS52" s="215"/>
      <c r="AAT52" s="215"/>
      <c r="AAU52" s="215"/>
      <c r="AAV52" s="215"/>
      <c r="AAW52" s="215"/>
      <c r="AAX52" s="215"/>
      <c r="AAY52" s="215"/>
      <c r="AAZ52" s="215"/>
      <c r="ABA52" s="215"/>
      <c r="ABB52" s="215"/>
      <c r="ABC52" s="215"/>
      <c r="ABD52" s="215"/>
      <c r="ABE52" s="215"/>
      <c r="ABF52" s="215"/>
      <c r="ABG52" s="215"/>
      <c r="ABH52" s="215"/>
      <c r="ABI52" s="215"/>
      <c r="ABJ52" s="215"/>
      <c r="ABK52" s="215"/>
      <c r="ABL52" s="215"/>
      <c r="ABM52" s="215"/>
      <c r="ABN52" s="215"/>
      <c r="ABO52" s="215"/>
      <c r="ABP52" s="215"/>
      <c r="ABQ52" s="215"/>
      <c r="ABR52" s="215"/>
      <c r="ABS52" s="215"/>
      <c r="ABT52" s="215"/>
      <c r="ABU52" s="215"/>
      <c r="ABV52" s="215"/>
      <c r="ABW52" s="215"/>
      <c r="ABX52" s="215"/>
      <c r="ABY52" s="215"/>
      <c r="ABZ52" s="215"/>
      <c r="ACA52" s="215"/>
      <c r="ACB52" s="215"/>
      <c r="ACC52" s="215"/>
      <c r="ACD52" s="215"/>
      <c r="ACE52" s="215"/>
      <c r="ACF52" s="215"/>
      <c r="ACG52" s="215"/>
      <c r="ACH52" s="215"/>
      <c r="ACI52" s="215"/>
      <c r="ACJ52" s="215"/>
      <c r="ACK52" s="215"/>
      <c r="ACL52" s="215"/>
      <c r="ACM52" s="215"/>
      <c r="ACN52" s="215"/>
      <c r="ACO52" s="215"/>
      <c r="ACP52" s="215"/>
      <c r="ACQ52" s="215"/>
      <c r="ACR52" s="215"/>
      <c r="ACS52" s="215"/>
      <c r="ACT52" s="215"/>
      <c r="ACU52" s="215"/>
      <c r="ACV52" s="215"/>
      <c r="ACW52" s="215"/>
      <c r="ACX52" s="215"/>
      <c r="ACY52" s="215"/>
      <c r="ACZ52" s="215"/>
      <c r="ADA52" s="215"/>
      <c r="ADB52" s="215"/>
      <c r="ADC52" s="215"/>
      <c r="ADD52" s="215"/>
      <c r="ADE52" s="215"/>
      <c r="ADF52" s="215"/>
      <c r="ADG52" s="215"/>
      <c r="ADH52" s="215"/>
      <c r="ADI52" s="215"/>
      <c r="ADJ52" s="215"/>
      <c r="ADK52" s="215"/>
      <c r="ADL52" s="215"/>
      <c r="ADM52" s="215"/>
      <c r="ADN52" s="215"/>
      <c r="ADO52" s="215"/>
      <c r="ADP52" s="215"/>
      <c r="ADQ52" s="215"/>
      <c r="ADR52" s="215"/>
      <c r="ADS52" s="215"/>
      <c r="ADT52" s="215"/>
      <c r="ADU52" s="215"/>
      <c r="ADV52" s="215"/>
      <c r="ADW52" s="215"/>
      <c r="ADX52" s="215"/>
      <c r="ADY52" s="215"/>
      <c r="ADZ52" s="215"/>
      <c r="AEA52" s="215"/>
      <c r="AEB52" s="215"/>
      <c r="AEC52" s="215"/>
      <c r="AED52" s="215"/>
      <c r="AEE52" s="215"/>
      <c r="AEF52" s="215"/>
      <c r="AEG52" s="215"/>
      <c r="AEH52" s="215"/>
      <c r="AEI52" s="215"/>
      <c r="AEJ52" s="215"/>
      <c r="AEK52" s="215"/>
      <c r="AEL52" s="215"/>
      <c r="AEM52" s="215"/>
      <c r="AEN52" s="215"/>
      <c r="AEO52" s="215"/>
      <c r="AEP52" s="215"/>
      <c r="AEQ52" s="215"/>
      <c r="AER52" s="215"/>
      <c r="AES52" s="215"/>
      <c r="AET52" s="215"/>
      <c r="AEU52" s="215"/>
      <c r="AEV52" s="215"/>
      <c r="AEW52" s="215"/>
      <c r="AEX52" s="215"/>
      <c r="AEY52" s="215"/>
      <c r="AEZ52" s="215"/>
      <c r="AFA52" s="215"/>
      <c r="AFB52" s="215"/>
      <c r="AFC52" s="215"/>
      <c r="AFD52" s="215"/>
      <c r="AFE52" s="215"/>
      <c r="AFF52" s="215"/>
      <c r="AFG52" s="215"/>
      <c r="AFH52" s="215"/>
      <c r="AFI52" s="215"/>
      <c r="AFJ52" s="215"/>
      <c r="AFK52" s="215"/>
      <c r="AFL52" s="215"/>
      <c r="AFM52" s="215"/>
      <c r="AFN52" s="215"/>
      <c r="AFO52" s="215"/>
      <c r="AFP52" s="215"/>
      <c r="AFQ52" s="215"/>
      <c r="AFR52" s="215"/>
      <c r="AFS52" s="215"/>
      <c r="AFT52" s="215"/>
      <c r="AFU52" s="215"/>
      <c r="AFV52" s="215"/>
      <c r="AFW52" s="215"/>
      <c r="AFX52" s="215"/>
      <c r="AFY52" s="215"/>
      <c r="AFZ52" s="215"/>
      <c r="AGA52" s="215"/>
      <c r="AGB52" s="215"/>
      <c r="AGC52" s="215"/>
      <c r="AGD52" s="215"/>
      <c r="AGE52" s="215"/>
      <c r="AGF52" s="215"/>
      <c r="AGG52" s="215"/>
      <c r="AGH52" s="215"/>
      <c r="AGI52" s="215"/>
      <c r="AGJ52" s="215"/>
      <c r="AGK52" s="215"/>
      <c r="AGL52" s="215"/>
      <c r="AGM52" s="215"/>
      <c r="AGN52" s="215"/>
      <c r="AGO52" s="215"/>
      <c r="AGP52" s="215"/>
      <c r="AGQ52" s="215"/>
      <c r="AGR52" s="215"/>
      <c r="AGS52" s="215"/>
      <c r="AGT52" s="215"/>
      <c r="AGU52" s="215"/>
      <c r="AGV52" s="215"/>
      <c r="AGW52" s="215"/>
      <c r="AGX52" s="215"/>
      <c r="AGY52" s="215"/>
      <c r="AGZ52" s="215"/>
      <c r="AHA52" s="215"/>
      <c r="AHB52" s="215"/>
      <c r="AHC52" s="215"/>
      <c r="AHD52" s="215"/>
      <c r="AHE52" s="215"/>
      <c r="AHF52" s="215"/>
      <c r="AHG52" s="215"/>
      <c r="AHH52" s="215"/>
      <c r="AHI52" s="215"/>
      <c r="AHJ52" s="215"/>
      <c r="AHK52" s="215"/>
      <c r="AHL52" s="215"/>
      <c r="AHM52" s="215"/>
      <c r="AHN52" s="215"/>
      <c r="AHO52" s="215"/>
      <c r="AHP52" s="215"/>
      <c r="AHQ52" s="215"/>
      <c r="AHR52" s="215"/>
      <c r="AHS52" s="215"/>
      <c r="AHT52" s="215"/>
      <c r="AHU52" s="215"/>
      <c r="AHV52" s="215"/>
      <c r="AHW52" s="215"/>
      <c r="AHX52" s="215"/>
      <c r="AHY52" s="215"/>
      <c r="AHZ52" s="215"/>
      <c r="AIA52" s="215"/>
      <c r="AIB52" s="215"/>
      <c r="AIC52" s="215"/>
      <c r="AID52" s="215"/>
      <c r="AIE52" s="215"/>
      <c r="AIF52" s="215"/>
      <c r="AIG52" s="215"/>
      <c r="AIH52" s="215"/>
      <c r="AII52" s="215"/>
      <c r="AIJ52" s="215"/>
      <c r="AIK52" s="215"/>
      <c r="AIL52" s="215"/>
      <c r="AIM52" s="215"/>
      <c r="AIN52" s="215"/>
      <c r="AIO52" s="215"/>
      <c r="AIP52" s="215"/>
      <c r="AIQ52" s="215"/>
      <c r="AIR52" s="215"/>
      <c r="AIS52" s="215"/>
      <c r="AIT52" s="215"/>
      <c r="AIU52" s="215"/>
      <c r="AIV52" s="215"/>
      <c r="AIW52" s="215"/>
      <c r="AIX52" s="215"/>
      <c r="AIY52" s="215"/>
      <c r="AIZ52" s="215"/>
      <c r="AJA52" s="215"/>
      <c r="AJB52" s="215"/>
      <c r="AJC52" s="215"/>
      <c r="AJD52" s="215"/>
      <c r="AJE52" s="215"/>
      <c r="AJF52" s="215"/>
      <c r="AJG52" s="215"/>
      <c r="AJH52" s="215"/>
      <c r="AJI52" s="215"/>
      <c r="AJJ52" s="215"/>
      <c r="AJK52" s="215"/>
      <c r="AJL52" s="215"/>
      <c r="AJM52" s="215"/>
      <c r="AJN52" s="215"/>
      <c r="AJO52" s="215"/>
      <c r="AJP52" s="215"/>
      <c r="AJQ52" s="215"/>
      <c r="AJR52" s="215"/>
      <c r="AJS52" s="215"/>
      <c r="AJT52" s="215"/>
      <c r="AJU52" s="215"/>
      <c r="AJV52" s="215"/>
      <c r="AJW52" s="215"/>
      <c r="AJX52" s="215"/>
      <c r="AJY52" s="215"/>
      <c r="AJZ52" s="215"/>
      <c r="AKA52" s="215"/>
      <c r="AKB52" s="215"/>
      <c r="AKC52" s="215"/>
      <c r="AKD52" s="215"/>
      <c r="AKE52" s="215"/>
      <c r="AKF52" s="215"/>
      <c r="AKG52" s="215"/>
      <c r="AKH52" s="215"/>
      <c r="AKI52" s="215"/>
      <c r="AKJ52" s="215"/>
      <c r="AKK52" s="215"/>
      <c r="AKL52" s="215"/>
      <c r="AKM52" s="215"/>
      <c r="AKN52" s="215"/>
      <c r="AKO52" s="215"/>
      <c r="AKP52" s="215"/>
    </row>
    <row r="53" spans="1:978" ht="15" customHeight="1" x14ac:dyDescent="0.25">
      <c r="A53" s="309">
        <v>20</v>
      </c>
      <c r="B53" s="309">
        <v>21</v>
      </c>
      <c r="C53" s="312" t="s">
        <v>74</v>
      </c>
      <c r="D53" s="243" t="s">
        <v>38</v>
      </c>
      <c r="E53" s="270">
        <v>2.67</v>
      </c>
      <c r="F53" s="45">
        <v>530900</v>
      </c>
      <c r="G53" s="20" t="s">
        <v>75</v>
      </c>
      <c r="H53" s="20" t="s">
        <v>76</v>
      </c>
      <c r="I53" s="45" t="s">
        <v>63</v>
      </c>
      <c r="J53" s="90">
        <v>45</v>
      </c>
      <c r="K53" s="270">
        <f>AVERAGE(J53:J57)</f>
        <v>45</v>
      </c>
      <c r="L53" s="286">
        <f>E53/K53</f>
        <v>5.9333333333333335E-2</v>
      </c>
      <c r="M53" s="243">
        <v>2</v>
      </c>
      <c r="N53" s="45">
        <v>2</v>
      </c>
      <c r="O53" s="45">
        <v>0</v>
      </c>
      <c r="P53" s="45">
        <v>1</v>
      </c>
      <c r="Q53" s="45">
        <v>0</v>
      </c>
      <c r="R53" s="45">
        <v>0</v>
      </c>
      <c r="S53" s="45">
        <v>0</v>
      </c>
      <c r="T53" s="45">
        <v>5</v>
      </c>
      <c r="U53" s="45">
        <v>13</v>
      </c>
      <c r="V53" s="45">
        <v>11</v>
      </c>
      <c r="W53" s="45">
        <v>14</v>
      </c>
      <c r="X53" s="45">
        <v>26</v>
      </c>
      <c r="Y53" s="45">
        <v>38</v>
      </c>
      <c r="Z53" s="45">
        <v>53</v>
      </c>
      <c r="AA53" s="45">
        <v>38</v>
      </c>
      <c r="AB53" s="45">
        <v>51</v>
      </c>
      <c r="AC53" s="45">
        <v>46</v>
      </c>
      <c r="AD53" s="45">
        <v>48</v>
      </c>
      <c r="AE53" s="45">
        <v>45</v>
      </c>
      <c r="AF53" s="45">
        <v>48</v>
      </c>
      <c r="AG53" s="45">
        <v>66</v>
      </c>
      <c r="AH53" s="45">
        <v>47</v>
      </c>
      <c r="AI53" s="45">
        <v>13</v>
      </c>
      <c r="AJ53" s="45">
        <v>3</v>
      </c>
      <c r="AK53" s="45">
        <v>2</v>
      </c>
      <c r="AL53" s="45">
        <v>542</v>
      </c>
      <c r="AM53" s="270">
        <v>1600</v>
      </c>
      <c r="AN53" s="264">
        <f>$L$53*(1+0.15*(N58/$AM$53)^4)</f>
        <v>5.9333333372120087E-2</v>
      </c>
      <c r="AO53" s="264">
        <f t="shared" ref="AO53:BK53" si="41">$L$53*(1+0.15*(O58/$AM$53)^4)</f>
        <v>5.9333333334182115E-2</v>
      </c>
      <c r="AP53" s="264">
        <f t="shared" si="41"/>
        <v>5.9333333334182115E-2</v>
      </c>
      <c r="AQ53" s="264">
        <f t="shared" si="41"/>
        <v>5.9333333334182115E-2</v>
      </c>
      <c r="AR53" s="264">
        <f t="shared" si="41"/>
        <v>5.9333333335093351E-2</v>
      </c>
      <c r="AS53" s="264">
        <f t="shared" si="41"/>
        <v>5.9333333550618483E-2</v>
      </c>
      <c r="AT53" s="264">
        <f t="shared" si="41"/>
        <v>5.9333362369930989E-2</v>
      </c>
      <c r="AU53" s="264">
        <f t="shared" si="41"/>
        <v>5.9334077509572487E-2</v>
      </c>
      <c r="AV53" s="264">
        <f t="shared" si="41"/>
        <v>5.9333697877333343E-2</v>
      </c>
      <c r="AW53" s="264">
        <f t="shared" si="41"/>
        <v>5.9333439361558188E-2</v>
      </c>
      <c r="AX53" s="264">
        <f t="shared" si="41"/>
        <v>5.9333418539318575E-2</v>
      </c>
      <c r="AY53" s="264">
        <f t="shared" si="41"/>
        <v>5.9333474650711399E-2</v>
      </c>
      <c r="AZ53" s="264">
        <f t="shared" si="41"/>
        <v>5.9333562699565995E-2</v>
      </c>
      <c r="BA53" s="264">
        <f t="shared" si="41"/>
        <v>5.9333532162831625E-2</v>
      </c>
      <c r="BB53" s="264">
        <f t="shared" si="41"/>
        <v>5.9333686618139383E-2</v>
      </c>
      <c r="BC53" s="264">
        <f t="shared" si="41"/>
        <v>5.9333855034993485E-2</v>
      </c>
      <c r="BD53" s="264">
        <f t="shared" si="41"/>
        <v>5.9334223333333339E-2</v>
      </c>
      <c r="BE53" s="264">
        <f t="shared" si="41"/>
        <v>5.9334521900868485E-2</v>
      </c>
      <c r="BF53" s="264">
        <f t="shared" si="41"/>
        <v>5.9334201291059298E-2</v>
      </c>
      <c r="BG53" s="264">
        <f t="shared" si="41"/>
        <v>5.9333745626180989E-2</v>
      </c>
      <c r="BH53" s="264">
        <f t="shared" si="41"/>
        <v>5.933362443960178E-2</v>
      </c>
      <c r="BI53" s="264">
        <f t="shared" si="41"/>
        <v>5.9333369828895831E-2</v>
      </c>
      <c r="BJ53" s="264">
        <f t="shared" si="41"/>
        <v>5.933333717080784E-2</v>
      </c>
      <c r="BK53" s="264">
        <f t="shared" si="41"/>
        <v>5.9333333597444804E-2</v>
      </c>
      <c r="BL53" s="243">
        <f>E53*(0.000001)*0.5</f>
        <v>1.3349999999999999E-6</v>
      </c>
      <c r="BM53" s="243">
        <v>473.2</v>
      </c>
      <c r="BN53" s="243">
        <v>0.25</v>
      </c>
      <c r="BO53" s="243">
        <v>1593.6</v>
      </c>
      <c r="BP53" s="243">
        <v>0.15</v>
      </c>
      <c r="BQ53" s="243">
        <v>2853.7</v>
      </c>
      <c r="BR53" s="243">
        <v>0.2</v>
      </c>
      <c r="BS53" s="243">
        <v>4320.5</v>
      </c>
      <c r="BT53" s="243">
        <v>0.2</v>
      </c>
      <c r="BU53" s="243">
        <v>247.6</v>
      </c>
      <c r="BV53" s="243">
        <v>0.05</v>
      </c>
      <c r="BW53" s="243">
        <v>3285.4</v>
      </c>
      <c r="BX53" s="243">
        <v>0.15</v>
      </c>
      <c r="BY53" s="243"/>
      <c r="BZ53" s="243"/>
      <c r="CA53" s="243"/>
      <c r="CB53" s="243"/>
      <c r="CC53" s="243"/>
      <c r="CD53" s="243"/>
      <c r="CE53" s="243"/>
      <c r="CF53" s="243"/>
      <c r="CG53" s="243"/>
      <c r="CH53" s="243"/>
      <c r="CI53" s="243"/>
      <c r="CJ53" s="243"/>
      <c r="CK53" s="243"/>
      <c r="CL53" s="243"/>
      <c r="CM53" s="243"/>
      <c r="CN53" s="243"/>
      <c r="CO53" s="243"/>
      <c r="CP53" s="243"/>
      <c r="CQ53" s="243"/>
      <c r="CR53" s="243"/>
      <c r="CS53" s="243"/>
      <c r="CT53" s="243"/>
      <c r="CU53" s="243"/>
      <c r="CV53" s="243"/>
      <c r="CW53" s="243"/>
      <c r="CX53" s="243"/>
      <c r="CY53" s="243"/>
      <c r="CZ53" s="243"/>
      <c r="DA53" s="243"/>
      <c r="DB53" s="243"/>
      <c r="DC53" s="243"/>
      <c r="DD53" s="243"/>
      <c r="DE53" s="243"/>
      <c r="DF53" s="243"/>
      <c r="DG53" s="243"/>
      <c r="DH53" s="243"/>
      <c r="DI53" s="243"/>
      <c r="DJ53" s="243"/>
      <c r="DK53" s="243"/>
      <c r="DL53" s="243"/>
      <c r="DM53" s="243"/>
      <c r="DN53" s="243"/>
      <c r="DO53" s="243"/>
      <c r="DP53" s="243"/>
      <c r="DQ53" s="243"/>
      <c r="DR53" s="243"/>
      <c r="DS53" s="243"/>
      <c r="DT53" s="243"/>
      <c r="DU53" s="243"/>
      <c r="DV53" s="243"/>
      <c r="DW53" s="243"/>
      <c r="DX53" s="243"/>
      <c r="DY53" s="243"/>
      <c r="DZ53" s="243"/>
      <c r="EA53" s="243">
        <f>BM53*BN53+BO53*BP53+BQ53*BR53+BS53*BT53+BU53*BV53+BW53*BX53+BY53*BZ53+CA53*CB53+CC53*CD53+CE53*CF53+CG53*CH53+CI53*CJ53+CK53*CL53+CM53*CN53+CO53*CP53+CQ53*CR53+CS53*CT53+CU53*CV53+CW53*CX53+CY53*CZ53+DA53*DB53</f>
        <v>2297.37</v>
      </c>
      <c r="EB53" s="243">
        <f>(PI()+2*E53)*EA53</f>
        <v>19485.356514577583</v>
      </c>
      <c r="EC53" s="243">
        <f>EB53/53</f>
        <v>367.64823612410532</v>
      </c>
      <c r="ED53" s="243">
        <f>PI()*EA53</f>
        <v>7217.4007145775822</v>
      </c>
      <c r="EE53" s="253">
        <f>SUM(BN53,BP53,BR53,BT53,BV53,BX53,BZ53,CB53,CD53)</f>
        <v>1</v>
      </c>
      <c r="EF53" s="238"/>
      <c r="EG53" s="238"/>
      <c r="EH53" s="238"/>
      <c r="EI53" s="238"/>
      <c r="EJ53" s="238"/>
      <c r="EK53" s="238"/>
      <c r="EL53" s="238"/>
      <c r="EM53" s="238"/>
      <c r="EN53" s="238"/>
      <c r="EO53" s="238"/>
      <c r="EP53" s="238"/>
      <c r="EQ53" s="238"/>
      <c r="ER53" s="238"/>
      <c r="ES53" s="238"/>
      <c r="ET53" s="238"/>
      <c r="EU53" s="238"/>
      <c r="EV53" s="238"/>
      <c r="EW53" s="238"/>
      <c r="EX53" s="238"/>
      <c r="EY53" s="238"/>
      <c r="EZ53" s="238"/>
      <c r="FA53" s="238"/>
      <c r="FB53" s="238"/>
      <c r="FC53" s="238"/>
      <c r="FD53" s="238"/>
      <c r="FE53" s="238"/>
      <c r="FF53" s="238"/>
      <c r="FG53" s="238"/>
      <c r="FH53" s="238"/>
      <c r="FI53" s="238"/>
      <c r="FJ53" s="238"/>
      <c r="FK53" s="238"/>
      <c r="FL53" s="238"/>
      <c r="FM53" s="238"/>
      <c r="FN53" s="238"/>
      <c r="FO53" s="238"/>
      <c r="FP53" s="238"/>
      <c r="FQ53" s="238"/>
      <c r="FR53" s="238"/>
      <c r="FS53" s="238"/>
      <c r="FT53" s="238"/>
      <c r="FU53" s="238"/>
      <c r="FV53" s="238"/>
      <c r="FW53" s="238"/>
      <c r="FX53" s="238"/>
      <c r="FY53" s="238"/>
      <c r="FZ53" s="238"/>
      <c r="GA53" s="238"/>
      <c r="GB53" s="238"/>
      <c r="GC53" s="238"/>
      <c r="GD53" s="238"/>
      <c r="GE53" s="238"/>
      <c r="GF53" s="238"/>
      <c r="GG53" s="238"/>
      <c r="GH53" s="238"/>
      <c r="GI53" s="238"/>
      <c r="GJ53" s="238"/>
      <c r="GK53" s="238"/>
      <c r="GL53" s="238"/>
      <c r="GM53" s="238"/>
      <c r="GN53" s="238"/>
      <c r="GO53" s="238"/>
      <c r="GP53" s="238"/>
      <c r="GQ53" s="238"/>
      <c r="GR53" s="238"/>
      <c r="GS53" s="238"/>
      <c r="GT53" s="238"/>
      <c r="GU53" s="238"/>
      <c r="GV53" s="238"/>
      <c r="GW53" s="238"/>
      <c r="GX53" s="238"/>
      <c r="GY53" s="238"/>
      <c r="GZ53" s="238"/>
      <c r="HA53" s="238"/>
      <c r="HB53" s="238"/>
      <c r="HC53" s="238"/>
      <c r="HD53" s="238"/>
      <c r="HE53" s="238"/>
      <c r="HF53" s="238"/>
      <c r="HG53" s="238"/>
      <c r="HH53" s="238"/>
      <c r="HI53" s="238"/>
      <c r="HJ53" s="238"/>
      <c r="HK53" s="238"/>
      <c r="HL53" s="238"/>
      <c r="HM53" s="238"/>
      <c r="HN53" s="238"/>
      <c r="HO53" s="238"/>
      <c r="HP53" s="238"/>
      <c r="HQ53" s="238"/>
      <c r="HR53" s="238"/>
      <c r="HS53" s="238"/>
      <c r="HT53" s="238"/>
      <c r="HU53" s="238"/>
      <c r="HV53" s="238"/>
      <c r="HW53" s="238"/>
      <c r="HX53" s="238"/>
      <c r="HY53" s="238"/>
      <c r="HZ53" s="238"/>
      <c r="IA53" s="238"/>
      <c r="IB53" s="238"/>
      <c r="IC53" s="238"/>
      <c r="ID53" s="238"/>
      <c r="IE53" s="238"/>
      <c r="IF53" s="238"/>
      <c r="IG53" s="238"/>
      <c r="IH53" s="238"/>
      <c r="II53" s="238"/>
      <c r="IJ53" s="238"/>
      <c r="IK53" s="238"/>
      <c r="IL53" s="238"/>
      <c r="IM53" s="238"/>
      <c r="IN53" s="238"/>
      <c r="IO53" s="238"/>
      <c r="IP53" s="238"/>
      <c r="IQ53" s="238"/>
      <c r="IR53" s="238"/>
      <c r="IS53" s="238"/>
      <c r="IT53" s="238"/>
      <c r="IU53" s="238"/>
      <c r="IV53" s="238"/>
      <c r="IW53" s="238"/>
      <c r="IX53" s="238"/>
      <c r="IY53" s="238"/>
      <c r="IZ53" s="238"/>
      <c r="JA53" s="238"/>
      <c r="JB53" s="238"/>
      <c r="JC53" s="238"/>
      <c r="JD53" s="238"/>
      <c r="JE53" s="238"/>
      <c r="JF53" s="238"/>
      <c r="JG53" s="238"/>
      <c r="JH53" s="238"/>
      <c r="JI53" s="238"/>
      <c r="JJ53" s="238"/>
      <c r="JK53" s="238"/>
      <c r="JL53" s="238"/>
      <c r="JM53" s="238"/>
      <c r="JN53" s="238"/>
      <c r="JO53" s="238"/>
      <c r="JP53" s="238"/>
      <c r="JQ53" s="238"/>
      <c r="JR53" s="238"/>
      <c r="JS53" s="238"/>
      <c r="JT53" s="238"/>
      <c r="JU53" s="238"/>
      <c r="JV53" s="238"/>
      <c r="JW53" s="238"/>
      <c r="JX53" s="238"/>
      <c r="JY53" s="238"/>
      <c r="JZ53" s="238"/>
      <c r="KA53" s="238"/>
      <c r="KB53" s="238"/>
      <c r="KC53" s="238"/>
      <c r="KD53" s="238"/>
      <c r="KE53" s="238"/>
      <c r="KF53" s="238"/>
      <c r="KG53" s="238"/>
      <c r="KH53" s="238"/>
      <c r="KI53" s="238"/>
      <c r="KJ53" s="238"/>
      <c r="KK53" s="238"/>
      <c r="KL53" s="238"/>
      <c r="KM53" s="238"/>
      <c r="KN53" s="238"/>
      <c r="KO53" s="238"/>
      <c r="KP53" s="238"/>
      <c r="KQ53" s="238"/>
      <c r="KR53" s="238"/>
      <c r="KS53" s="238"/>
      <c r="KT53" s="238"/>
      <c r="KU53" s="238"/>
      <c r="KV53" s="238"/>
      <c r="KW53" s="238"/>
      <c r="KX53" s="238"/>
      <c r="KY53" s="238"/>
      <c r="KZ53" s="238"/>
      <c r="LA53" s="238"/>
      <c r="LB53" s="238"/>
      <c r="LC53" s="238"/>
      <c r="LD53" s="238"/>
      <c r="LE53" s="238"/>
      <c r="LF53" s="238"/>
      <c r="LG53" s="238"/>
      <c r="LH53" s="238"/>
      <c r="LI53" s="238"/>
      <c r="LJ53" s="238"/>
      <c r="LK53" s="238"/>
      <c r="LL53" s="238"/>
      <c r="LM53" s="238"/>
      <c r="LN53" s="238"/>
      <c r="LO53" s="238"/>
      <c r="LP53" s="238"/>
      <c r="LQ53" s="238"/>
      <c r="LR53" s="238"/>
      <c r="LS53" s="238"/>
      <c r="LT53" s="238"/>
      <c r="LU53" s="238"/>
      <c r="LV53" s="238"/>
      <c r="LW53" s="238"/>
      <c r="LX53" s="238"/>
      <c r="LY53" s="238"/>
      <c r="LZ53" s="238"/>
      <c r="MA53" s="238"/>
      <c r="MB53" s="238"/>
      <c r="MC53" s="238"/>
      <c r="MD53" s="238"/>
      <c r="ME53" s="238"/>
      <c r="MF53" s="238"/>
      <c r="MG53" s="238"/>
      <c r="MH53" s="238"/>
      <c r="MI53" s="238"/>
      <c r="MJ53" s="238"/>
      <c r="MK53" s="238"/>
      <c r="ML53" s="238"/>
      <c r="MM53" s="238"/>
      <c r="MN53" s="238"/>
      <c r="MO53" s="238"/>
      <c r="MP53" s="238"/>
      <c r="MQ53" s="238"/>
      <c r="MR53" s="238"/>
      <c r="MS53" s="238"/>
      <c r="MT53" s="238"/>
      <c r="MU53" s="238"/>
      <c r="MV53" s="238"/>
      <c r="MW53" s="238"/>
      <c r="MX53" s="238"/>
      <c r="MY53" s="238"/>
      <c r="MZ53" s="238"/>
      <c r="NA53" s="238"/>
      <c r="NB53" s="238"/>
      <c r="NC53" s="238"/>
      <c r="ND53" s="238"/>
      <c r="NE53" s="238"/>
      <c r="NF53" s="238"/>
      <c r="NG53" s="238"/>
      <c r="NH53" s="238"/>
      <c r="NI53" s="238"/>
      <c r="NJ53" s="238"/>
      <c r="NK53" s="238"/>
      <c r="NL53" s="238"/>
      <c r="NM53" s="238"/>
      <c r="NN53" s="238"/>
      <c r="NO53" s="238"/>
      <c r="NP53" s="238"/>
      <c r="NQ53" s="238"/>
      <c r="NR53" s="238"/>
      <c r="NS53" s="238"/>
      <c r="NT53" s="238"/>
      <c r="NU53" s="238"/>
      <c r="NV53" s="238"/>
      <c r="NW53" s="238"/>
      <c r="NX53" s="238"/>
      <c r="NY53" s="238"/>
      <c r="NZ53" s="238"/>
      <c r="OA53" s="238"/>
      <c r="OB53" s="238"/>
      <c r="OC53" s="238"/>
      <c r="OD53" s="238"/>
      <c r="OE53" s="238"/>
      <c r="OF53" s="238"/>
      <c r="OG53" s="238"/>
      <c r="OH53" s="238"/>
      <c r="OI53" s="238"/>
      <c r="OJ53" s="238"/>
      <c r="OK53" s="238"/>
      <c r="OL53" s="238"/>
      <c r="OM53" s="238"/>
      <c r="ON53" s="238"/>
      <c r="OO53" s="238"/>
      <c r="OP53" s="238"/>
      <c r="OQ53" s="238"/>
      <c r="OR53" s="238"/>
      <c r="OS53" s="238"/>
      <c r="OT53" s="238"/>
      <c r="OU53" s="238"/>
      <c r="OV53" s="238"/>
      <c r="OW53" s="238"/>
      <c r="OX53" s="238"/>
      <c r="OY53" s="238"/>
      <c r="OZ53" s="238"/>
      <c r="PA53" s="238"/>
      <c r="PB53" s="238"/>
      <c r="PC53" s="238"/>
      <c r="PD53" s="238"/>
      <c r="PE53" s="238"/>
      <c r="PF53" s="238"/>
      <c r="PG53" s="238"/>
      <c r="PH53" s="238"/>
      <c r="PI53" s="238"/>
      <c r="PJ53" s="238"/>
      <c r="PK53" s="238"/>
      <c r="PL53" s="238"/>
      <c r="PM53" s="238"/>
      <c r="PN53" s="238"/>
      <c r="PO53" s="238"/>
      <c r="PP53" s="238"/>
      <c r="PQ53" s="238"/>
      <c r="PR53" s="238"/>
      <c r="PS53" s="238"/>
      <c r="PT53" s="238"/>
      <c r="PU53" s="238"/>
      <c r="PV53" s="238"/>
      <c r="PW53" s="238"/>
      <c r="PX53" s="238"/>
      <c r="PY53" s="238"/>
      <c r="PZ53" s="238"/>
      <c r="QA53" s="238"/>
      <c r="QB53" s="238"/>
      <c r="QC53" s="238"/>
      <c r="QD53" s="238"/>
      <c r="QE53" s="238"/>
      <c r="QF53" s="238"/>
      <c r="QG53" s="238"/>
      <c r="QH53" s="238"/>
      <c r="QI53" s="238"/>
      <c r="QJ53" s="238"/>
      <c r="QK53" s="238"/>
      <c r="QL53" s="238"/>
      <c r="QM53" s="238"/>
      <c r="QN53" s="238"/>
      <c r="QO53" s="238"/>
      <c r="QP53" s="238"/>
      <c r="QQ53" s="238"/>
      <c r="QR53" s="238"/>
      <c r="QS53" s="238"/>
      <c r="QT53" s="238"/>
      <c r="QU53" s="238"/>
      <c r="QV53" s="238"/>
      <c r="QW53" s="238"/>
      <c r="QX53" s="238"/>
      <c r="QY53" s="238"/>
      <c r="QZ53" s="238"/>
      <c r="RA53" s="238"/>
      <c r="RB53" s="238"/>
      <c r="RC53" s="238"/>
      <c r="RD53" s="238"/>
      <c r="RE53" s="238"/>
      <c r="RF53" s="238"/>
      <c r="RG53" s="238"/>
      <c r="RH53" s="238"/>
      <c r="RI53" s="238"/>
      <c r="RJ53" s="238"/>
      <c r="RK53" s="238"/>
      <c r="RL53" s="238"/>
      <c r="RM53" s="238"/>
      <c r="RN53" s="238"/>
      <c r="RO53" s="238"/>
      <c r="RP53" s="238"/>
      <c r="RQ53" s="238"/>
      <c r="RR53" s="238"/>
      <c r="RS53" s="238"/>
      <c r="RT53" s="238"/>
      <c r="RU53" s="238"/>
      <c r="RV53" s="238"/>
      <c r="RW53" s="238"/>
      <c r="RX53" s="238"/>
      <c r="RY53" s="238"/>
      <c r="RZ53" s="238"/>
      <c r="SA53" s="238"/>
      <c r="SB53" s="238"/>
      <c r="SC53" s="238"/>
      <c r="SD53" s="238"/>
      <c r="SE53" s="238"/>
      <c r="SF53" s="238"/>
      <c r="SG53" s="238"/>
      <c r="SH53" s="238"/>
      <c r="SI53" s="238"/>
      <c r="SJ53" s="238"/>
      <c r="SK53" s="238"/>
      <c r="SL53" s="238"/>
      <c r="SM53" s="238"/>
      <c r="SN53" s="238"/>
      <c r="SO53" s="238"/>
      <c r="SP53" s="238"/>
      <c r="SQ53" s="238"/>
      <c r="SR53" s="238"/>
      <c r="SS53" s="238"/>
      <c r="ST53" s="238"/>
      <c r="SU53" s="238"/>
      <c r="SV53" s="238"/>
      <c r="SW53" s="238"/>
      <c r="SX53" s="238"/>
      <c r="SY53" s="238"/>
      <c r="SZ53" s="238"/>
      <c r="TA53" s="238"/>
      <c r="TB53" s="238"/>
      <c r="TC53" s="238"/>
      <c r="TD53" s="238"/>
      <c r="TE53" s="238"/>
      <c r="TF53" s="238"/>
      <c r="TG53" s="238"/>
      <c r="TH53" s="238"/>
      <c r="TI53" s="238"/>
      <c r="TJ53" s="238"/>
      <c r="TK53" s="238"/>
      <c r="TL53" s="238"/>
      <c r="TM53" s="238"/>
      <c r="TN53" s="238"/>
      <c r="TO53" s="238"/>
      <c r="TP53" s="238"/>
      <c r="TQ53" s="238"/>
      <c r="TR53" s="238"/>
      <c r="TS53" s="238"/>
      <c r="TT53" s="238"/>
      <c r="TU53" s="238"/>
      <c r="TV53" s="238"/>
      <c r="TW53" s="238"/>
      <c r="TX53" s="238"/>
      <c r="TY53" s="238"/>
      <c r="TZ53" s="238"/>
      <c r="UA53" s="238"/>
      <c r="UB53" s="238"/>
      <c r="UC53" s="238"/>
      <c r="UD53" s="238"/>
      <c r="UE53" s="238"/>
      <c r="UF53" s="238"/>
      <c r="UG53" s="238"/>
      <c r="UH53" s="238"/>
      <c r="UI53" s="238"/>
      <c r="UJ53" s="238"/>
      <c r="UK53" s="238"/>
      <c r="UL53" s="238"/>
      <c r="UM53" s="238"/>
      <c r="UN53" s="238"/>
      <c r="UO53" s="238"/>
      <c r="UP53" s="238"/>
      <c r="UQ53" s="238"/>
      <c r="UR53" s="238"/>
      <c r="US53" s="238"/>
      <c r="UT53" s="238"/>
      <c r="UU53" s="238"/>
      <c r="UV53" s="238"/>
      <c r="UW53" s="238"/>
      <c r="UX53" s="238"/>
      <c r="UY53" s="238"/>
      <c r="UZ53" s="238"/>
      <c r="VA53" s="238"/>
      <c r="VB53" s="238"/>
      <c r="VC53" s="238"/>
      <c r="VD53" s="238"/>
      <c r="VE53" s="238"/>
      <c r="VF53" s="238"/>
      <c r="VG53" s="238"/>
      <c r="VH53" s="238"/>
      <c r="VI53" s="238"/>
      <c r="VJ53" s="238"/>
      <c r="VK53" s="238"/>
      <c r="VL53" s="238"/>
      <c r="VM53" s="238"/>
      <c r="VN53" s="238"/>
      <c r="VO53" s="238"/>
      <c r="VP53" s="238"/>
      <c r="VQ53" s="238"/>
      <c r="VR53" s="238"/>
      <c r="VS53" s="238"/>
      <c r="VT53" s="238"/>
      <c r="VU53" s="238"/>
      <c r="VV53" s="238"/>
      <c r="VW53" s="238"/>
      <c r="VX53" s="238"/>
      <c r="VY53" s="238"/>
      <c r="VZ53" s="238"/>
      <c r="WA53" s="238"/>
      <c r="WB53" s="238"/>
      <c r="WC53" s="238"/>
      <c r="WD53" s="238"/>
      <c r="WE53" s="238"/>
      <c r="WF53" s="238"/>
      <c r="WG53" s="238"/>
      <c r="WH53" s="238"/>
      <c r="WI53" s="238"/>
      <c r="WJ53" s="238"/>
      <c r="WK53" s="238"/>
      <c r="WL53" s="238"/>
      <c r="WM53" s="238"/>
      <c r="WN53" s="238"/>
      <c r="WO53" s="238"/>
      <c r="WP53" s="238"/>
      <c r="WQ53" s="238"/>
      <c r="WR53" s="238"/>
      <c r="WS53" s="238"/>
      <c r="WT53" s="238"/>
      <c r="WU53" s="238"/>
      <c r="WV53" s="238"/>
      <c r="WW53" s="238"/>
      <c r="WX53" s="238"/>
      <c r="WY53" s="238"/>
      <c r="WZ53" s="238"/>
      <c r="XA53" s="238"/>
      <c r="XB53" s="238"/>
      <c r="XC53" s="238"/>
      <c r="XD53" s="238"/>
      <c r="XE53" s="238"/>
      <c r="XF53" s="238"/>
      <c r="XG53" s="238"/>
      <c r="XH53" s="238"/>
      <c r="XI53" s="238"/>
      <c r="XJ53" s="238"/>
      <c r="XK53" s="238"/>
      <c r="XL53" s="238"/>
      <c r="XM53" s="238"/>
      <c r="XN53" s="238"/>
      <c r="XO53" s="238"/>
      <c r="XP53" s="238"/>
      <c r="XQ53" s="238"/>
      <c r="XR53" s="238"/>
      <c r="XS53" s="238"/>
      <c r="XT53" s="238"/>
      <c r="XU53" s="238"/>
      <c r="XV53" s="238"/>
      <c r="XW53" s="238"/>
      <c r="XX53" s="238"/>
      <c r="XY53" s="238"/>
      <c r="XZ53" s="238"/>
      <c r="YA53" s="238"/>
      <c r="YB53" s="238"/>
      <c r="YC53" s="238"/>
      <c r="YD53" s="238"/>
      <c r="YE53" s="238"/>
      <c r="YF53" s="238"/>
      <c r="YG53" s="238"/>
      <c r="YH53" s="238"/>
      <c r="YI53" s="238"/>
      <c r="YJ53" s="238"/>
      <c r="YK53" s="238"/>
      <c r="YL53" s="238"/>
      <c r="YM53" s="238"/>
      <c r="YN53" s="238"/>
      <c r="YO53" s="238"/>
      <c r="YP53" s="238"/>
      <c r="YQ53" s="238"/>
      <c r="YR53" s="238"/>
      <c r="YS53" s="238"/>
      <c r="YT53" s="238"/>
      <c r="YU53" s="238"/>
      <c r="YV53" s="238"/>
      <c r="YW53" s="238"/>
      <c r="YX53" s="238"/>
      <c r="YY53" s="238"/>
      <c r="YZ53" s="238"/>
      <c r="ZA53" s="238"/>
      <c r="ZB53" s="238"/>
      <c r="ZC53" s="238"/>
      <c r="ZD53" s="238"/>
      <c r="ZE53" s="238"/>
      <c r="ZF53" s="238"/>
      <c r="ZG53" s="238"/>
      <c r="ZH53" s="238"/>
      <c r="ZI53" s="238"/>
      <c r="ZJ53" s="238"/>
      <c r="ZK53" s="238"/>
      <c r="ZL53" s="238"/>
      <c r="ZM53" s="238"/>
      <c r="ZN53" s="238"/>
      <c r="ZO53" s="238"/>
      <c r="ZP53" s="238"/>
      <c r="ZQ53" s="238"/>
      <c r="ZR53" s="238"/>
      <c r="ZS53" s="238"/>
      <c r="ZT53" s="238"/>
      <c r="ZU53" s="238"/>
      <c r="ZV53" s="238"/>
      <c r="ZW53" s="238"/>
      <c r="ZX53" s="238"/>
      <c r="ZY53" s="238"/>
      <c r="ZZ53" s="238"/>
      <c r="AAA53" s="238"/>
      <c r="AAB53" s="238"/>
      <c r="AAC53" s="238"/>
      <c r="AAD53" s="238"/>
      <c r="AAE53" s="238"/>
      <c r="AAF53" s="238"/>
      <c r="AAG53" s="238"/>
      <c r="AAH53" s="238"/>
      <c r="AAI53" s="238"/>
      <c r="AAJ53" s="238"/>
      <c r="AAK53" s="238"/>
      <c r="AAL53" s="238"/>
      <c r="AAM53" s="238"/>
      <c r="AAN53" s="238"/>
      <c r="AAO53" s="238"/>
      <c r="AAP53" s="238"/>
      <c r="AAQ53" s="238"/>
      <c r="AAR53" s="238"/>
      <c r="AAS53" s="238"/>
      <c r="AAT53" s="238"/>
      <c r="AAU53" s="238"/>
      <c r="AAV53" s="238"/>
      <c r="AAW53" s="238"/>
      <c r="AAX53" s="238"/>
      <c r="AAY53" s="238"/>
      <c r="AAZ53" s="238"/>
      <c r="ABA53" s="238"/>
      <c r="ABB53" s="238"/>
      <c r="ABC53" s="238"/>
      <c r="ABD53" s="238"/>
      <c r="ABE53" s="238"/>
      <c r="ABF53" s="238"/>
      <c r="ABG53" s="238"/>
      <c r="ABH53" s="238"/>
      <c r="ABI53" s="238"/>
      <c r="ABJ53" s="238"/>
      <c r="ABK53" s="238"/>
      <c r="ABL53" s="238"/>
      <c r="ABM53" s="238"/>
      <c r="ABN53" s="238"/>
      <c r="ABO53" s="238"/>
      <c r="ABP53" s="238"/>
      <c r="ABQ53" s="238"/>
      <c r="ABR53" s="238"/>
      <c r="ABS53" s="238"/>
      <c r="ABT53" s="238"/>
      <c r="ABU53" s="238"/>
      <c r="ABV53" s="238"/>
      <c r="ABW53" s="238"/>
      <c r="ABX53" s="238"/>
      <c r="ABY53" s="238"/>
      <c r="ABZ53" s="238"/>
      <c r="ACA53" s="238"/>
      <c r="ACB53" s="238"/>
      <c r="ACC53" s="238"/>
      <c r="ACD53" s="238"/>
      <c r="ACE53" s="238"/>
      <c r="ACF53" s="238"/>
      <c r="ACG53" s="238"/>
      <c r="ACH53" s="238"/>
      <c r="ACI53" s="238"/>
      <c r="ACJ53" s="238"/>
      <c r="ACK53" s="238"/>
      <c r="ACL53" s="238"/>
      <c r="ACM53" s="238"/>
      <c r="ACN53" s="238"/>
      <c r="ACO53" s="238"/>
      <c r="ACP53" s="238"/>
      <c r="ACQ53" s="238"/>
      <c r="ACR53" s="238"/>
      <c r="ACS53" s="238"/>
      <c r="ACT53" s="238"/>
      <c r="ACU53" s="238"/>
      <c r="ACV53" s="238"/>
      <c r="ACW53" s="238"/>
      <c r="ACX53" s="238"/>
      <c r="ACY53" s="238"/>
      <c r="ACZ53" s="238"/>
      <c r="ADA53" s="238"/>
      <c r="ADB53" s="238"/>
      <c r="ADC53" s="238"/>
      <c r="ADD53" s="238"/>
      <c r="ADE53" s="238"/>
      <c r="ADF53" s="238"/>
      <c r="ADG53" s="238"/>
      <c r="ADH53" s="238"/>
      <c r="ADI53" s="238"/>
      <c r="ADJ53" s="238"/>
      <c r="ADK53" s="238"/>
      <c r="ADL53" s="238"/>
      <c r="ADM53" s="238"/>
      <c r="ADN53" s="238"/>
      <c r="ADO53" s="238"/>
      <c r="ADP53" s="238"/>
      <c r="ADQ53" s="238"/>
      <c r="ADR53" s="238"/>
      <c r="ADS53" s="238"/>
      <c r="ADT53" s="238"/>
      <c r="ADU53" s="238"/>
      <c r="ADV53" s="238"/>
      <c r="ADW53" s="238"/>
      <c r="ADX53" s="238"/>
      <c r="ADY53" s="238"/>
      <c r="ADZ53" s="238"/>
      <c r="AEA53" s="238"/>
      <c r="AEB53" s="238"/>
      <c r="AEC53" s="238"/>
      <c r="AED53" s="238"/>
      <c r="AEE53" s="238"/>
      <c r="AEF53" s="238"/>
      <c r="AEG53" s="238"/>
      <c r="AEH53" s="238"/>
      <c r="AEI53" s="238"/>
      <c r="AEJ53" s="238"/>
      <c r="AEK53" s="238"/>
      <c r="AEL53" s="238"/>
      <c r="AEM53" s="238"/>
      <c r="AEN53" s="238"/>
      <c r="AEO53" s="238"/>
      <c r="AEP53" s="238"/>
      <c r="AEQ53" s="238"/>
      <c r="AER53" s="238"/>
      <c r="AES53" s="238"/>
      <c r="AET53" s="238"/>
      <c r="AEU53" s="238"/>
      <c r="AEV53" s="238"/>
      <c r="AEW53" s="238"/>
      <c r="AEX53" s="238"/>
      <c r="AEY53" s="238"/>
      <c r="AEZ53" s="238"/>
      <c r="AFA53" s="238"/>
      <c r="AFB53" s="238"/>
      <c r="AFC53" s="238"/>
      <c r="AFD53" s="238"/>
      <c r="AFE53" s="238"/>
      <c r="AFF53" s="238"/>
      <c r="AFG53" s="238"/>
      <c r="AFH53" s="238"/>
      <c r="AFI53" s="238"/>
      <c r="AFJ53" s="238"/>
      <c r="AFK53" s="238"/>
      <c r="AFL53" s="238"/>
      <c r="AFM53" s="238"/>
      <c r="AFN53" s="238"/>
      <c r="AFO53" s="238"/>
      <c r="AFP53" s="238"/>
      <c r="AFQ53" s="238"/>
      <c r="AFR53" s="238"/>
      <c r="AFS53" s="238"/>
      <c r="AFT53" s="238"/>
      <c r="AFU53" s="238"/>
      <c r="AFV53" s="238"/>
      <c r="AFW53" s="238"/>
      <c r="AFX53" s="238"/>
      <c r="AFY53" s="238"/>
      <c r="AFZ53" s="238"/>
      <c r="AGA53" s="238"/>
      <c r="AGB53" s="238"/>
      <c r="AGC53" s="238"/>
      <c r="AGD53" s="238"/>
      <c r="AGE53" s="238"/>
      <c r="AGF53" s="238"/>
      <c r="AGG53" s="238"/>
      <c r="AGH53" s="238"/>
      <c r="AGI53" s="238"/>
      <c r="AGJ53" s="238"/>
      <c r="AGK53" s="238"/>
      <c r="AGL53" s="238"/>
      <c r="AGM53" s="238"/>
      <c r="AGN53" s="238"/>
      <c r="AGO53" s="238"/>
      <c r="AGP53" s="238"/>
      <c r="AGQ53" s="238"/>
      <c r="AGR53" s="238"/>
      <c r="AGS53" s="238"/>
      <c r="AGT53" s="238"/>
      <c r="AGU53" s="238"/>
      <c r="AGV53" s="238"/>
      <c r="AGW53" s="238"/>
      <c r="AGX53" s="238"/>
      <c r="AGY53" s="238"/>
      <c r="AGZ53" s="238"/>
      <c r="AHA53" s="238"/>
      <c r="AHB53" s="238"/>
      <c r="AHC53" s="238"/>
      <c r="AHD53" s="238"/>
      <c r="AHE53" s="238"/>
      <c r="AHF53" s="238"/>
      <c r="AHG53" s="238"/>
      <c r="AHH53" s="238"/>
      <c r="AHI53" s="238"/>
      <c r="AHJ53" s="238"/>
      <c r="AHK53" s="238"/>
      <c r="AHL53" s="238"/>
      <c r="AHM53" s="238"/>
      <c r="AHN53" s="238"/>
      <c r="AHO53" s="238"/>
      <c r="AHP53" s="238"/>
      <c r="AHQ53" s="238"/>
      <c r="AHR53" s="238"/>
      <c r="AHS53" s="238"/>
      <c r="AHT53" s="238"/>
      <c r="AHU53" s="238"/>
      <c r="AHV53" s="238"/>
      <c r="AHW53" s="238"/>
      <c r="AHX53" s="238"/>
      <c r="AHY53" s="238"/>
      <c r="AHZ53" s="238"/>
      <c r="AIA53" s="238"/>
      <c r="AIB53" s="238"/>
      <c r="AIC53" s="238"/>
      <c r="AID53" s="238"/>
      <c r="AIE53" s="238"/>
      <c r="AIF53" s="238"/>
      <c r="AIG53" s="238"/>
      <c r="AIH53" s="238"/>
      <c r="AII53" s="238"/>
      <c r="AIJ53" s="238"/>
      <c r="AIK53" s="238"/>
      <c r="AIL53" s="238"/>
      <c r="AIM53" s="238"/>
      <c r="AIN53" s="238"/>
      <c r="AIO53" s="238"/>
      <c r="AIP53" s="238"/>
      <c r="AIQ53" s="238"/>
      <c r="AIR53" s="238"/>
      <c r="AIS53" s="238"/>
      <c r="AIT53" s="238"/>
      <c r="AIU53" s="238"/>
      <c r="AIV53" s="238"/>
      <c r="AIW53" s="238"/>
      <c r="AIX53" s="238"/>
      <c r="AIY53" s="238"/>
      <c r="AIZ53" s="238"/>
      <c r="AJA53" s="238"/>
      <c r="AJB53" s="238"/>
      <c r="AJC53" s="238"/>
      <c r="AJD53" s="238"/>
      <c r="AJE53" s="238"/>
      <c r="AJF53" s="238"/>
      <c r="AJG53" s="238"/>
      <c r="AJH53" s="238"/>
      <c r="AJI53" s="238"/>
      <c r="AJJ53" s="238"/>
      <c r="AJK53" s="238"/>
      <c r="AJL53" s="238"/>
      <c r="AJM53" s="238"/>
      <c r="AJN53" s="238"/>
      <c r="AJO53" s="238"/>
      <c r="AJP53" s="238"/>
      <c r="AJQ53" s="238"/>
      <c r="AJR53" s="238"/>
      <c r="AJS53" s="238"/>
      <c r="AJT53" s="238"/>
      <c r="AJU53" s="238"/>
      <c r="AJV53" s="238"/>
      <c r="AJW53" s="238"/>
      <c r="AJX53" s="238"/>
      <c r="AJY53" s="238"/>
      <c r="AJZ53" s="238"/>
      <c r="AKA53" s="238"/>
      <c r="AKB53" s="238"/>
      <c r="AKC53" s="238"/>
      <c r="AKD53" s="238"/>
      <c r="AKE53" s="238"/>
      <c r="AKF53" s="238"/>
      <c r="AKG53" s="238"/>
      <c r="AKH53" s="238"/>
      <c r="AKI53" s="238"/>
      <c r="AKJ53" s="238"/>
      <c r="AKK53" s="238"/>
      <c r="AKL53" s="238"/>
      <c r="AKM53" s="238"/>
      <c r="AKN53" s="238"/>
      <c r="AKO53" s="238"/>
      <c r="AKP53" s="238"/>
    </row>
    <row r="54" spans="1:978" x14ac:dyDescent="0.25">
      <c r="A54" s="310"/>
      <c r="B54" s="310"/>
      <c r="C54" s="313"/>
      <c r="D54" s="244"/>
      <c r="E54" s="293"/>
      <c r="F54" s="46">
        <v>530901</v>
      </c>
      <c r="G54" s="21" t="s">
        <v>76</v>
      </c>
      <c r="H54" s="21" t="s">
        <v>77</v>
      </c>
      <c r="I54" s="46" t="s">
        <v>63</v>
      </c>
      <c r="J54" s="91">
        <v>45</v>
      </c>
      <c r="K54" s="293"/>
      <c r="L54" s="287"/>
      <c r="M54" s="244"/>
      <c r="N54" s="46">
        <v>4</v>
      </c>
      <c r="O54" s="46">
        <v>1</v>
      </c>
      <c r="P54" s="46">
        <v>1</v>
      </c>
      <c r="Q54" s="46">
        <v>0</v>
      </c>
      <c r="R54" s="46">
        <v>1</v>
      </c>
      <c r="S54" s="46">
        <v>7</v>
      </c>
      <c r="T54" s="46">
        <v>13</v>
      </c>
      <c r="U54" s="46">
        <v>38</v>
      </c>
      <c r="V54" s="46">
        <v>30</v>
      </c>
      <c r="W54" s="46">
        <v>26</v>
      </c>
      <c r="X54" s="46">
        <v>39</v>
      </c>
      <c r="Y54" s="46">
        <v>60</v>
      </c>
      <c r="Z54" s="46">
        <v>74</v>
      </c>
      <c r="AA54" s="46">
        <v>68</v>
      </c>
      <c r="AB54" s="46">
        <v>86</v>
      </c>
      <c r="AC54" s="46">
        <v>64</v>
      </c>
      <c r="AD54" s="46">
        <v>78</v>
      </c>
      <c r="AE54" s="46">
        <v>73</v>
      </c>
      <c r="AF54" s="46">
        <v>75</v>
      </c>
      <c r="AG54" s="46">
        <v>82</v>
      </c>
      <c r="AH54" s="46">
        <v>68</v>
      </c>
      <c r="AI54" s="46">
        <v>32</v>
      </c>
      <c r="AJ54" s="46">
        <v>12</v>
      </c>
      <c r="AK54" s="46">
        <v>6</v>
      </c>
      <c r="AL54" s="46">
        <v>892</v>
      </c>
      <c r="AM54" s="293"/>
      <c r="AN54" s="265"/>
      <c r="AO54" s="265"/>
      <c r="AP54" s="265"/>
      <c r="AQ54" s="265"/>
      <c r="AR54" s="265"/>
      <c r="AS54" s="265"/>
      <c r="AT54" s="265"/>
      <c r="AU54" s="265"/>
      <c r="AV54" s="265"/>
      <c r="AW54" s="265"/>
      <c r="AX54" s="265"/>
      <c r="AY54" s="265"/>
      <c r="AZ54" s="265"/>
      <c r="BA54" s="265"/>
      <c r="BB54" s="265"/>
      <c r="BC54" s="265"/>
      <c r="BD54" s="265"/>
      <c r="BE54" s="265"/>
      <c r="BF54" s="265"/>
      <c r="BG54" s="265"/>
      <c r="BH54" s="265"/>
      <c r="BI54" s="265"/>
      <c r="BJ54" s="265"/>
      <c r="BK54" s="265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44"/>
      <c r="CC54" s="244"/>
      <c r="CD54" s="244"/>
      <c r="CE54" s="244"/>
      <c r="CF54" s="244"/>
      <c r="CG54" s="244"/>
      <c r="CH54" s="244"/>
      <c r="CI54" s="244"/>
      <c r="CJ54" s="244"/>
      <c r="CK54" s="244"/>
      <c r="CL54" s="244"/>
      <c r="CM54" s="244"/>
      <c r="CN54" s="244"/>
      <c r="CO54" s="244"/>
      <c r="CP54" s="244"/>
      <c r="CQ54" s="244"/>
      <c r="CR54" s="244"/>
      <c r="CS54" s="244"/>
      <c r="CT54" s="244"/>
      <c r="CU54" s="244"/>
      <c r="CV54" s="244"/>
      <c r="CW54" s="244"/>
      <c r="CX54" s="244"/>
      <c r="CY54" s="244"/>
      <c r="CZ54" s="244"/>
      <c r="DA54" s="244"/>
      <c r="DB54" s="244"/>
      <c r="DC54" s="244"/>
      <c r="DD54" s="244"/>
      <c r="DE54" s="244"/>
      <c r="DF54" s="244"/>
      <c r="DG54" s="244"/>
      <c r="DH54" s="244"/>
      <c r="DI54" s="244"/>
      <c r="DJ54" s="244"/>
      <c r="DK54" s="244"/>
      <c r="DL54" s="244"/>
      <c r="DM54" s="244"/>
      <c r="DN54" s="244"/>
      <c r="DO54" s="244"/>
      <c r="DP54" s="244"/>
      <c r="DQ54" s="244"/>
      <c r="DR54" s="244"/>
      <c r="DS54" s="244"/>
      <c r="DT54" s="244"/>
      <c r="DU54" s="244"/>
      <c r="DV54" s="244"/>
      <c r="DW54" s="244"/>
      <c r="DX54" s="244"/>
      <c r="DY54" s="244"/>
      <c r="DZ54" s="244"/>
      <c r="EA54" s="244"/>
      <c r="EB54" s="244"/>
      <c r="EC54" s="244"/>
      <c r="ED54" s="244"/>
      <c r="EE54" s="253"/>
      <c r="EF54" s="238"/>
      <c r="EG54" s="238"/>
      <c r="EH54" s="238"/>
      <c r="EI54" s="238"/>
      <c r="EJ54" s="238"/>
      <c r="EK54" s="238"/>
      <c r="EL54" s="238"/>
      <c r="EM54" s="238"/>
      <c r="EN54" s="238"/>
      <c r="EO54" s="238"/>
      <c r="EP54" s="238"/>
      <c r="EQ54" s="238"/>
      <c r="ER54" s="238"/>
      <c r="ES54" s="238"/>
      <c r="ET54" s="238"/>
      <c r="EU54" s="238"/>
      <c r="EV54" s="238"/>
      <c r="EW54" s="238"/>
      <c r="EX54" s="238"/>
      <c r="EY54" s="238"/>
      <c r="EZ54" s="238"/>
      <c r="FA54" s="238"/>
      <c r="FB54" s="238"/>
      <c r="FC54" s="238"/>
      <c r="FD54" s="238"/>
      <c r="FE54" s="238"/>
      <c r="FF54" s="238"/>
      <c r="FG54" s="238"/>
      <c r="FH54" s="238"/>
      <c r="FI54" s="238"/>
      <c r="FJ54" s="238"/>
      <c r="FK54" s="238"/>
      <c r="FL54" s="238"/>
      <c r="FM54" s="238"/>
      <c r="FN54" s="238"/>
      <c r="FO54" s="238"/>
      <c r="FP54" s="238"/>
      <c r="FQ54" s="238"/>
      <c r="FR54" s="238"/>
      <c r="FS54" s="238"/>
      <c r="FT54" s="238"/>
      <c r="FU54" s="238"/>
      <c r="FV54" s="238"/>
      <c r="FW54" s="238"/>
      <c r="FX54" s="238"/>
      <c r="FY54" s="238"/>
      <c r="FZ54" s="238"/>
      <c r="GA54" s="238"/>
      <c r="GB54" s="238"/>
      <c r="GC54" s="238"/>
      <c r="GD54" s="238"/>
      <c r="GE54" s="238"/>
      <c r="GF54" s="238"/>
      <c r="GG54" s="238"/>
      <c r="GH54" s="238"/>
      <c r="GI54" s="238"/>
      <c r="GJ54" s="238"/>
      <c r="GK54" s="238"/>
      <c r="GL54" s="238"/>
      <c r="GM54" s="238"/>
      <c r="GN54" s="238"/>
      <c r="GO54" s="238"/>
      <c r="GP54" s="238"/>
      <c r="GQ54" s="238"/>
      <c r="GR54" s="238"/>
      <c r="GS54" s="238"/>
      <c r="GT54" s="238"/>
      <c r="GU54" s="238"/>
      <c r="GV54" s="238"/>
      <c r="GW54" s="238"/>
      <c r="GX54" s="238"/>
      <c r="GY54" s="238"/>
      <c r="GZ54" s="238"/>
      <c r="HA54" s="238"/>
      <c r="HB54" s="238"/>
      <c r="HC54" s="238"/>
      <c r="HD54" s="238"/>
      <c r="HE54" s="238"/>
      <c r="HF54" s="238"/>
      <c r="HG54" s="238"/>
      <c r="HH54" s="238"/>
      <c r="HI54" s="238"/>
      <c r="HJ54" s="238"/>
      <c r="HK54" s="238"/>
      <c r="HL54" s="238"/>
      <c r="HM54" s="238"/>
      <c r="HN54" s="238"/>
      <c r="HO54" s="238"/>
      <c r="HP54" s="238"/>
      <c r="HQ54" s="238"/>
      <c r="HR54" s="238"/>
      <c r="HS54" s="238"/>
      <c r="HT54" s="238"/>
      <c r="HU54" s="238"/>
      <c r="HV54" s="238"/>
      <c r="HW54" s="238"/>
      <c r="HX54" s="238"/>
      <c r="HY54" s="238"/>
      <c r="HZ54" s="238"/>
      <c r="IA54" s="238"/>
      <c r="IB54" s="238"/>
      <c r="IC54" s="238"/>
      <c r="ID54" s="238"/>
      <c r="IE54" s="238"/>
      <c r="IF54" s="238"/>
      <c r="IG54" s="238"/>
      <c r="IH54" s="238"/>
      <c r="II54" s="238"/>
      <c r="IJ54" s="238"/>
      <c r="IK54" s="238"/>
      <c r="IL54" s="238"/>
      <c r="IM54" s="238"/>
      <c r="IN54" s="238"/>
      <c r="IO54" s="238"/>
      <c r="IP54" s="238"/>
      <c r="IQ54" s="238"/>
      <c r="IR54" s="238"/>
      <c r="IS54" s="238"/>
      <c r="IT54" s="238"/>
      <c r="IU54" s="238"/>
      <c r="IV54" s="238"/>
      <c r="IW54" s="238"/>
      <c r="IX54" s="238"/>
      <c r="IY54" s="238"/>
      <c r="IZ54" s="238"/>
      <c r="JA54" s="238"/>
      <c r="JB54" s="238"/>
      <c r="JC54" s="238"/>
      <c r="JD54" s="238"/>
      <c r="JE54" s="238"/>
      <c r="JF54" s="238"/>
      <c r="JG54" s="238"/>
      <c r="JH54" s="238"/>
      <c r="JI54" s="238"/>
      <c r="JJ54" s="238"/>
      <c r="JK54" s="238"/>
      <c r="JL54" s="238"/>
      <c r="JM54" s="238"/>
      <c r="JN54" s="238"/>
      <c r="JO54" s="238"/>
      <c r="JP54" s="238"/>
      <c r="JQ54" s="238"/>
      <c r="JR54" s="238"/>
      <c r="JS54" s="238"/>
      <c r="JT54" s="238"/>
      <c r="JU54" s="238"/>
      <c r="JV54" s="238"/>
      <c r="JW54" s="238"/>
      <c r="JX54" s="238"/>
      <c r="JY54" s="238"/>
      <c r="JZ54" s="238"/>
      <c r="KA54" s="238"/>
      <c r="KB54" s="238"/>
      <c r="KC54" s="238"/>
      <c r="KD54" s="238"/>
      <c r="KE54" s="238"/>
      <c r="KF54" s="238"/>
      <c r="KG54" s="238"/>
      <c r="KH54" s="238"/>
      <c r="KI54" s="238"/>
      <c r="KJ54" s="238"/>
      <c r="KK54" s="238"/>
      <c r="KL54" s="238"/>
      <c r="KM54" s="238"/>
      <c r="KN54" s="238"/>
      <c r="KO54" s="238"/>
      <c r="KP54" s="238"/>
      <c r="KQ54" s="238"/>
      <c r="KR54" s="238"/>
      <c r="KS54" s="238"/>
      <c r="KT54" s="238"/>
      <c r="KU54" s="238"/>
      <c r="KV54" s="238"/>
      <c r="KW54" s="238"/>
      <c r="KX54" s="238"/>
      <c r="KY54" s="238"/>
      <c r="KZ54" s="238"/>
      <c r="LA54" s="238"/>
      <c r="LB54" s="238"/>
      <c r="LC54" s="238"/>
      <c r="LD54" s="238"/>
      <c r="LE54" s="238"/>
      <c r="LF54" s="238"/>
      <c r="LG54" s="238"/>
      <c r="LH54" s="238"/>
      <c r="LI54" s="238"/>
      <c r="LJ54" s="238"/>
      <c r="LK54" s="238"/>
      <c r="LL54" s="238"/>
      <c r="LM54" s="238"/>
      <c r="LN54" s="238"/>
      <c r="LO54" s="238"/>
      <c r="LP54" s="238"/>
      <c r="LQ54" s="238"/>
      <c r="LR54" s="238"/>
      <c r="LS54" s="238"/>
      <c r="LT54" s="238"/>
      <c r="LU54" s="238"/>
      <c r="LV54" s="238"/>
      <c r="LW54" s="238"/>
      <c r="LX54" s="238"/>
      <c r="LY54" s="238"/>
      <c r="LZ54" s="238"/>
      <c r="MA54" s="238"/>
      <c r="MB54" s="238"/>
      <c r="MC54" s="238"/>
      <c r="MD54" s="238"/>
      <c r="ME54" s="238"/>
      <c r="MF54" s="238"/>
      <c r="MG54" s="238"/>
      <c r="MH54" s="238"/>
      <c r="MI54" s="238"/>
      <c r="MJ54" s="238"/>
      <c r="MK54" s="238"/>
      <c r="ML54" s="238"/>
      <c r="MM54" s="238"/>
      <c r="MN54" s="238"/>
      <c r="MO54" s="238"/>
      <c r="MP54" s="238"/>
      <c r="MQ54" s="238"/>
      <c r="MR54" s="238"/>
      <c r="MS54" s="238"/>
      <c r="MT54" s="238"/>
      <c r="MU54" s="238"/>
      <c r="MV54" s="238"/>
      <c r="MW54" s="238"/>
      <c r="MX54" s="238"/>
      <c r="MY54" s="238"/>
      <c r="MZ54" s="238"/>
      <c r="NA54" s="238"/>
      <c r="NB54" s="238"/>
      <c r="NC54" s="238"/>
      <c r="ND54" s="238"/>
      <c r="NE54" s="238"/>
      <c r="NF54" s="238"/>
      <c r="NG54" s="238"/>
      <c r="NH54" s="238"/>
      <c r="NI54" s="238"/>
      <c r="NJ54" s="238"/>
      <c r="NK54" s="238"/>
      <c r="NL54" s="238"/>
      <c r="NM54" s="238"/>
      <c r="NN54" s="238"/>
      <c r="NO54" s="238"/>
      <c r="NP54" s="238"/>
      <c r="NQ54" s="238"/>
      <c r="NR54" s="238"/>
      <c r="NS54" s="238"/>
      <c r="NT54" s="238"/>
      <c r="NU54" s="238"/>
      <c r="NV54" s="238"/>
      <c r="NW54" s="238"/>
      <c r="NX54" s="238"/>
      <c r="NY54" s="238"/>
      <c r="NZ54" s="238"/>
      <c r="OA54" s="238"/>
      <c r="OB54" s="238"/>
      <c r="OC54" s="238"/>
      <c r="OD54" s="238"/>
      <c r="OE54" s="238"/>
      <c r="OF54" s="238"/>
      <c r="OG54" s="238"/>
      <c r="OH54" s="238"/>
      <c r="OI54" s="238"/>
      <c r="OJ54" s="238"/>
      <c r="OK54" s="238"/>
      <c r="OL54" s="238"/>
      <c r="OM54" s="238"/>
      <c r="ON54" s="238"/>
      <c r="OO54" s="238"/>
      <c r="OP54" s="238"/>
      <c r="OQ54" s="238"/>
      <c r="OR54" s="238"/>
      <c r="OS54" s="238"/>
      <c r="OT54" s="238"/>
      <c r="OU54" s="238"/>
      <c r="OV54" s="238"/>
      <c r="OW54" s="238"/>
      <c r="OX54" s="238"/>
      <c r="OY54" s="238"/>
      <c r="OZ54" s="238"/>
      <c r="PA54" s="238"/>
      <c r="PB54" s="238"/>
      <c r="PC54" s="238"/>
      <c r="PD54" s="238"/>
      <c r="PE54" s="238"/>
      <c r="PF54" s="238"/>
      <c r="PG54" s="238"/>
      <c r="PH54" s="238"/>
      <c r="PI54" s="238"/>
      <c r="PJ54" s="238"/>
      <c r="PK54" s="238"/>
      <c r="PL54" s="238"/>
      <c r="PM54" s="238"/>
      <c r="PN54" s="238"/>
      <c r="PO54" s="238"/>
      <c r="PP54" s="238"/>
      <c r="PQ54" s="238"/>
      <c r="PR54" s="238"/>
      <c r="PS54" s="238"/>
      <c r="PT54" s="238"/>
      <c r="PU54" s="238"/>
      <c r="PV54" s="238"/>
      <c r="PW54" s="238"/>
      <c r="PX54" s="238"/>
      <c r="PY54" s="238"/>
      <c r="PZ54" s="238"/>
      <c r="QA54" s="238"/>
      <c r="QB54" s="238"/>
      <c r="QC54" s="238"/>
      <c r="QD54" s="238"/>
      <c r="QE54" s="238"/>
      <c r="QF54" s="238"/>
      <c r="QG54" s="238"/>
      <c r="QH54" s="238"/>
      <c r="QI54" s="238"/>
      <c r="QJ54" s="238"/>
      <c r="QK54" s="238"/>
      <c r="QL54" s="238"/>
      <c r="QM54" s="238"/>
      <c r="QN54" s="238"/>
      <c r="QO54" s="238"/>
      <c r="QP54" s="238"/>
      <c r="QQ54" s="238"/>
      <c r="QR54" s="238"/>
      <c r="QS54" s="238"/>
      <c r="QT54" s="238"/>
      <c r="QU54" s="238"/>
      <c r="QV54" s="238"/>
      <c r="QW54" s="238"/>
      <c r="QX54" s="238"/>
      <c r="QY54" s="238"/>
      <c r="QZ54" s="238"/>
      <c r="RA54" s="238"/>
      <c r="RB54" s="238"/>
      <c r="RC54" s="238"/>
      <c r="RD54" s="238"/>
      <c r="RE54" s="238"/>
      <c r="RF54" s="238"/>
      <c r="RG54" s="238"/>
      <c r="RH54" s="238"/>
      <c r="RI54" s="238"/>
      <c r="RJ54" s="238"/>
      <c r="RK54" s="238"/>
      <c r="RL54" s="238"/>
      <c r="RM54" s="238"/>
      <c r="RN54" s="238"/>
      <c r="RO54" s="238"/>
      <c r="RP54" s="238"/>
      <c r="RQ54" s="238"/>
      <c r="RR54" s="238"/>
      <c r="RS54" s="238"/>
      <c r="RT54" s="238"/>
      <c r="RU54" s="238"/>
      <c r="RV54" s="238"/>
      <c r="RW54" s="238"/>
      <c r="RX54" s="238"/>
      <c r="RY54" s="238"/>
      <c r="RZ54" s="238"/>
      <c r="SA54" s="238"/>
      <c r="SB54" s="238"/>
      <c r="SC54" s="238"/>
      <c r="SD54" s="238"/>
      <c r="SE54" s="238"/>
      <c r="SF54" s="238"/>
      <c r="SG54" s="238"/>
      <c r="SH54" s="238"/>
      <c r="SI54" s="238"/>
      <c r="SJ54" s="238"/>
      <c r="SK54" s="238"/>
      <c r="SL54" s="238"/>
      <c r="SM54" s="238"/>
      <c r="SN54" s="238"/>
      <c r="SO54" s="238"/>
      <c r="SP54" s="238"/>
      <c r="SQ54" s="238"/>
      <c r="SR54" s="238"/>
      <c r="SS54" s="238"/>
      <c r="ST54" s="238"/>
      <c r="SU54" s="238"/>
      <c r="SV54" s="238"/>
      <c r="SW54" s="238"/>
      <c r="SX54" s="238"/>
      <c r="SY54" s="238"/>
      <c r="SZ54" s="238"/>
      <c r="TA54" s="238"/>
      <c r="TB54" s="238"/>
      <c r="TC54" s="238"/>
      <c r="TD54" s="238"/>
      <c r="TE54" s="238"/>
      <c r="TF54" s="238"/>
      <c r="TG54" s="238"/>
      <c r="TH54" s="238"/>
      <c r="TI54" s="238"/>
      <c r="TJ54" s="238"/>
      <c r="TK54" s="238"/>
      <c r="TL54" s="238"/>
      <c r="TM54" s="238"/>
      <c r="TN54" s="238"/>
      <c r="TO54" s="238"/>
      <c r="TP54" s="238"/>
      <c r="TQ54" s="238"/>
      <c r="TR54" s="238"/>
      <c r="TS54" s="238"/>
      <c r="TT54" s="238"/>
      <c r="TU54" s="238"/>
      <c r="TV54" s="238"/>
      <c r="TW54" s="238"/>
      <c r="TX54" s="238"/>
      <c r="TY54" s="238"/>
      <c r="TZ54" s="238"/>
      <c r="UA54" s="238"/>
      <c r="UB54" s="238"/>
      <c r="UC54" s="238"/>
      <c r="UD54" s="238"/>
      <c r="UE54" s="238"/>
      <c r="UF54" s="238"/>
      <c r="UG54" s="238"/>
      <c r="UH54" s="238"/>
      <c r="UI54" s="238"/>
      <c r="UJ54" s="238"/>
      <c r="UK54" s="238"/>
      <c r="UL54" s="238"/>
      <c r="UM54" s="238"/>
      <c r="UN54" s="238"/>
      <c r="UO54" s="238"/>
      <c r="UP54" s="238"/>
      <c r="UQ54" s="238"/>
      <c r="UR54" s="238"/>
      <c r="US54" s="238"/>
      <c r="UT54" s="238"/>
      <c r="UU54" s="238"/>
      <c r="UV54" s="238"/>
      <c r="UW54" s="238"/>
      <c r="UX54" s="238"/>
      <c r="UY54" s="238"/>
      <c r="UZ54" s="238"/>
      <c r="VA54" s="238"/>
      <c r="VB54" s="238"/>
      <c r="VC54" s="238"/>
      <c r="VD54" s="238"/>
      <c r="VE54" s="238"/>
      <c r="VF54" s="238"/>
      <c r="VG54" s="238"/>
      <c r="VH54" s="238"/>
      <c r="VI54" s="238"/>
      <c r="VJ54" s="238"/>
      <c r="VK54" s="238"/>
      <c r="VL54" s="238"/>
      <c r="VM54" s="238"/>
      <c r="VN54" s="238"/>
      <c r="VO54" s="238"/>
      <c r="VP54" s="238"/>
      <c r="VQ54" s="238"/>
      <c r="VR54" s="238"/>
      <c r="VS54" s="238"/>
      <c r="VT54" s="238"/>
      <c r="VU54" s="238"/>
      <c r="VV54" s="238"/>
      <c r="VW54" s="238"/>
      <c r="VX54" s="238"/>
      <c r="VY54" s="238"/>
      <c r="VZ54" s="238"/>
      <c r="WA54" s="238"/>
      <c r="WB54" s="238"/>
      <c r="WC54" s="238"/>
      <c r="WD54" s="238"/>
      <c r="WE54" s="238"/>
      <c r="WF54" s="238"/>
      <c r="WG54" s="238"/>
      <c r="WH54" s="238"/>
      <c r="WI54" s="238"/>
      <c r="WJ54" s="238"/>
      <c r="WK54" s="238"/>
      <c r="WL54" s="238"/>
      <c r="WM54" s="238"/>
      <c r="WN54" s="238"/>
      <c r="WO54" s="238"/>
      <c r="WP54" s="238"/>
      <c r="WQ54" s="238"/>
      <c r="WR54" s="238"/>
      <c r="WS54" s="238"/>
      <c r="WT54" s="238"/>
      <c r="WU54" s="238"/>
      <c r="WV54" s="238"/>
      <c r="WW54" s="238"/>
      <c r="WX54" s="238"/>
      <c r="WY54" s="238"/>
      <c r="WZ54" s="238"/>
      <c r="XA54" s="238"/>
      <c r="XB54" s="238"/>
      <c r="XC54" s="238"/>
      <c r="XD54" s="238"/>
      <c r="XE54" s="238"/>
      <c r="XF54" s="238"/>
      <c r="XG54" s="238"/>
      <c r="XH54" s="238"/>
      <c r="XI54" s="238"/>
      <c r="XJ54" s="238"/>
      <c r="XK54" s="238"/>
      <c r="XL54" s="238"/>
      <c r="XM54" s="238"/>
      <c r="XN54" s="238"/>
      <c r="XO54" s="238"/>
      <c r="XP54" s="238"/>
      <c r="XQ54" s="238"/>
      <c r="XR54" s="238"/>
      <c r="XS54" s="238"/>
      <c r="XT54" s="238"/>
      <c r="XU54" s="238"/>
      <c r="XV54" s="238"/>
      <c r="XW54" s="238"/>
      <c r="XX54" s="238"/>
      <c r="XY54" s="238"/>
      <c r="XZ54" s="238"/>
      <c r="YA54" s="238"/>
      <c r="YB54" s="238"/>
      <c r="YC54" s="238"/>
      <c r="YD54" s="238"/>
      <c r="YE54" s="238"/>
      <c r="YF54" s="238"/>
      <c r="YG54" s="238"/>
      <c r="YH54" s="238"/>
      <c r="YI54" s="238"/>
      <c r="YJ54" s="238"/>
      <c r="YK54" s="238"/>
      <c r="YL54" s="238"/>
      <c r="YM54" s="238"/>
      <c r="YN54" s="238"/>
      <c r="YO54" s="238"/>
      <c r="YP54" s="238"/>
      <c r="YQ54" s="238"/>
      <c r="YR54" s="238"/>
      <c r="YS54" s="238"/>
      <c r="YT54" s="238"/>
      <c r="YU54" s="238"/>
      <c r="YV54" s="238"/>
      <c r="YW54" s="238"/>
      <c r="YX54" s="238"/>
      <c r="YY54" s="238"/>
      <c r="YZ54" s="238"/>
      <c r="ZA54" s="238"/>
      <c r="ZB54" s="238"/>
      <c r="ZC54" s="238"/>
      <c r="ZD54" s="238"/>
      <c r="ZE54" s="238"/>
      <c r="ZF54" s="238"/>
      <c r="ZG54" s="238"/>
      <c r="ZH54" s="238"/>
      <c r="ZI54" s="238"/>
      <c r="ZJ54" s="238"/>
      <c r="ZK54" s="238"/>
      <c r="ZL54" s="238"/>
      <c r="ZM54" s="238"/>
      <c r="ZN54" s="238"/>
      <c r="ZO54" s="238"/>
      <c r="ZP54" s="238"/>
      <c r="ZQ54" s="238"/>
      <c r="ZR54" s="238"/>
      <c r="ZS54" s="238"/>
      <c r="ZT54" s="238"/>
      <c r="ZU54" s="238"/>
      <c r="ZV54" s="238"/>
      <c r="ZW54" s="238"/>
      <c r="ZX54" s="238"/>
      <c r="ZY54" s="238"/>
      <c r="ZZ54" s="238"/>
      <c r="AAA54" s="238"/>
      <c r="AAB54" s="238"/>
      <c r="AAC54" s="238"/>
      <c r="AAD54" s="238"/>
      <c r="AAE54" s="238"/>
      <c r="AAF54" s="238"/>
      <c r="AAG54" s="238"/>
      <c r="AAH54" s="238"/>
      <c r="AAI54" s="238"/>
      <c r="AAJ54" s="238"/>
      <c r="AAK54" s="238"/>
      <c r="AAL54" s="238"/>
      <c r="AAM54" s="238"/>
      <c r="AAN54" s="238"/>
      <c r="AAO54" s="238"/>
      <c r="AAP54" s="238"/>
      <c r="AAQ54" s="238"/>
      <c r="AAR54" s="238"/>
      <c r="AAS54" s="238"/>
      <c r="AAT54" s="238"/>
      <c r="AAU54" s="238"/>
      <c r="AAV54" s="238"/>
      <c r="AAW54" s="238"/>
      <c r="AAX54" s="238"/>
      <c r="AAY54" s="238"/>
      <c r="AAZ54" s="238"/>
      <c r="ABA54" s="238"/>
      <c r="ABB54" s="238"/>
      <c r="ABC54" s="238"/>
      <c r="ABD54" s="238"/>
      <c r="ABE54" s="238"/>
      <c r="ABF54" s="238"/>
      <c r="ABG54" s="238"/>
      <c r="ABH54" s="238"/>
      <c r="ABI54" s="238"/>
      <c r="ABJ54" s="238"/>
      <c r="ABK54" s="238"/>
      <c r="ABL54" s="238"/>
      <c r="ABM54" s="238"/>
      <c r="ABN54" s="238"/>
      <c r="ABO54" s="238"/>
      <c r="ABP54" s="238"/>
      <c r="ABQ54" s="238"/>
      <c r="ABR54" s="238"/>
      <c r="ABS54" s="238"/>
      <c r="ABT54" s="238"/>
      <c r="ABU54" s="238"/>
      <c r="ABV54" s="238"/>
      <c r="ABW54" s="238"/>
      <c r="ABX54" s="238"/>
      <c r="ABY54" s="238"/>
      <c r="ABZ54" s="238"/>
      <c r="ACA54" s="238"/>
      <c r="ACB54" s="238"/>
      <c r="ACC54" s="238"/>
      <c r="ACD54" s="238"/>
      <c r="ACE54" s="238"/>
      <c r="ACF54" s="238"/>
      <c r="ACG54" s="238"/>
      <c r="ACH54" s="238"/>
      <c r="ACI54" s="238"/>
      <c r="ACJ54" s="238"/>
      <c r="ACK54" s="238"/>
      <c r="ACL54" s="238"/>
      <c r="ACM54" s="238"/>
      <c r="ACN54" s="238"/>
      <c r="ACO54" s="238"/>
      <c r="ACP54" s="238"/>
      <c r="ACQ54" s="238"/>
      <c r="ACR54" s="238"/>
      <c r="ACS54" s="238"/>
      <c r="ACT54" s="238"/>
      <c r="ACU54" s="238"/>
      <c r="ACV54" s="238"/>
      <c r="ACW54" s="238"/>
      <c r="ACX54" s="238"/>
      <c r="ACY54" s="238"/>
      <c r="ACZ54" s="238"/>
      <c r="ADA54" s="238"/>
      <c r="ADB54" s="238"/>
      <c r="ADC54" s="238"/>
      <c r="ADD54" s="238"/>
      <c r="ADE54" s="238"/>
      <c r="ADF54" s="238"/>
      <c r="ADG54" s="238"/>
      <c r="ADH54" s="238"/>
      <c r="ADI54" s="238"/>
      <c r="ADJ54" s="238"/>
      <c r="ADK54" s="238"/>
      <c r="ADL54" s="238"/>
      <c r="ADM54" s="238"/>
      <c r="ADN54" s="238"/>
      <c r="ADO54" s="238"/>
      <c r="ADP54" s="238"/>
      <c r="ADQ54" s="238"/>
      <c r="ADR54" s="238"/>
      <c r="ADS54" s="238"/>
      <c r="ADT54" s="238"/>
      <c r="ADU54" s="238"/>
      <c r="ADV54" s="238"/>
      <c r="ADW54" s="238"/>
      <c r="ADX54" s="238"/>
      <c r="ADY54" s="238"/>
      <c r="ADZ54" s="238"/>
      <c r="AEA54" s="238"/>
      <c r="AEB54" s="238"/>
      <c r="AEC54" s="238"/>
      <c r="AED54" s="238"/>
      <c r="AEE54" s="238"/>
      <c r="AEF54" s="238"/>
      <c r="AEG54" s="238"/>
      <c r="AEH54" s="238"/>
      <c r="AEI54" s="238"/>
      <c r="AEJ54" s="238"/>
      <c r="AEK54" s="238"/>
      <c r="AEL54" s="238"/>
      <c r="AEM54" s="238"/>
      <c r="AEN54" s="238"/>
      <c r="AEO54" s="238"/>
      <c r="AEP54" s="238"/>
      <c r="AEQ54" s="238"/>
      <c r="AER54" s="238"/>
      <c r="AES54" s="238"/>
      <c r="AET54" s="238"/>
      <c r="AEU54" s="238"/>
      <c r="AEV54" s="238"/>
      <c r="AEW54" s="238"/>
      <c r="AEX54" s="238"/>
      <c r="AEY54" s="238"/>
      <c r="AEZ54" s="238"/>
      <c r="AFA54" s="238"/>
      <c r="AFB54" s="238"/>
      <c r="AFC54" s="238"/>
      <c r="AFD54" s="238"/>
      <c r="AFE54" s="238"/>
      <c r="AFF54" s="238"/>
      <c r="AFG54" s="238"/>
      <c r="AFH54" s="238"/>
      <c r="AFI54" s="238"/>
      <c r="AFJ54" s="238"/>
      <c r="AFK54" s="238"/>
      <c r="AFL54" s="238"/>
      <c r="AFM54" s="238"/>
      <c r="AFN54" s="238"/>
      <c r="AFO54" s="238"/>
      <c r="AFP54" s="238"/>
      <c r="AFQ54" s="238"/>
      <c r="AFR54" s="238"/>
      <c r="AFS54" s="238"/>
      <c r="AFT54" s="238"/>
      <c r="AFU54" s="238"/>
      <c r="AFV54" s="238"/>
      <c r="AFW54" s="238"/>
      <c r="AFX54" s="238"/>
      <c r="AFY54" s="238"/>
      <c r="AFZ54" s="238"/>
      <c r="AGA54" s="238"/>
      <c r="AGB54" s="238"/>
      <c r="AGC54" s="238"/>
      <c r="AGD54" s="238"/>
      <c r="AGE54" s="238"/>
      <c r="AGF54" s="238"/>
      <c r="AGG54" s="238"/>
      <c r="AGH54" s="238"/>
      <c r="AGI54" s="238"/>
      <c r="AGJ54" s="238"/>
      <c r="AGK54" s="238"/>
      <c r="AGL54" s="238"/>
      <c r="AGM54" s="238"/>
      <c r="AGN54" s="238"/>
      <c r="AGO54" s="238"/>
      <c r="AGP54" s="238"/>
      <c r="AGQ54" s="238"/>
      <c r="AGR54" s="238"/>
      <c r="AGS54" s="238"/>
      <c r="AGT54" s="238"/>
      <c r="AGU54" s="238"/>
      <c r="AGV54" s="238"/>
      <c r="AGW54" s="238"/>
      <c r="AGX54" s="238"/>
      <c r="AGY54" s="238"/>
      <c r="AGZ54" s="238"/>
      <c r="AHA54" s="238"/>
      <c r="AHB54" s="238"/>
      <c r="AHC54" s="238"/>
      <c r="AHD54" s="238"/>
      <c r="AHE54" s="238"/>
      <c r="AHF54" s="238"/>
      <c r="AHG54" s="238"/>
      <c r="AHH54" s="238"/>
      <c r="AHI54" s="238"/>
      <c r="AHJ54" s="238"/>
      <c r="AHK54" s="238"/>
      <c r="AHL54" s="238"/>
      <c r="AHM54" s="238"/>
      <c r="AHN54" s="238"/>
      <c r="AHO54" s="238"/>
      <c r="AHP54" s="238"/>
      <c r="AHQ54" s="238"/>
      <c r="AHR54" s="238"/>
      <c r="AHS54" s="238"/>
      <c r="AHT54" s="238"/>
      <c r="AHU54" s="238"/>
      <c r="AHV54" s="238"/>
      <c r="AHW54" s="238"/>
      <c r="AHX54" s="238"/>
      <c r="AHY54" s="238"/>
      <c r="AHZ54" s="238"/>
      <c r="AIA54" s="238"/>
      <c r="AIB54" s="238"/>
      <c r="AIC54" s="238"/>
      <c r="AID54" s="238"/>
      <c r="AIE54" s="238"/>
      <c r="AIF54" s="238"/>
      <c r="AIG54" s="238"/>
      <c r="AIH54" s="238"/>
      <c r="AII54" s="238"/>
      <c r="AIJ54" s="238"/>
      <c r="AIK54" s="238"/>
      <c r="AIL54" s="238"/>
      <c r="AIM54" s="238"/>
      <c r="AIN54" s="238"/>
      <c r="AIO54" s="238"/>
      <c r="AIP54" s="238"/>
      <c r="AIQ54" s="238"/>
      <c r="AIR54" s="238"/>
      <c r="AIS54" s="238"/>
      <c r="AIT54" s="238"/>
      <c r="AIU54" s="238"/>
      <c r="AIV54" s="238"/>
      <c r="AIW54" s="238"/>
      <c r="AIX54" s="238"/>
      <c r="AIY54" s="238"/>
      <c r="AIZ54" s="238"/>
      <c r="AJA54" s="238"/>
      <c r="AJB54" s="238"/>
      <c r="AJC54" s="238"/>
      <c r="AJD54" s="238"/>
      <c r="AJE54" s="238"/>
      <c r="AJF54" s="238"/>
      <c r="AJG54" s="238"/>
      <c r="AJH54" s="238"/>
      <c r="AJI54" s="238"/>
      <c r="AJJ54" s="238"/>
      <c r="AJK54" s="238"/>
      <c r="AJL54" s="238"/>
      <c r="AJM54" s="238"/>
      <c r="AJN54" s="238"/>
      <c r="AJO54" s="238"/>
      <c r="AJP54" s="238"/>
      <c r="AJQ54" s="238"/>
      <c r="AJR54" s="238"/>
      <c r="AJS54" s="238"/>
      <c r="AJT54" s="238"/>
      <c r="AJU54" s="238"/>
      <c r="AJV54" s="238"/>
      <c r="AJW54" s="238"/>
      <c r="AJX54" s="238"/>
      <c r="AJY54" s="238"/>
      <c r="AJZ54" s="238"/>
      <c r="AKA54" s="238"/>
      <c r="AKB54" s="238"/>
      <c r="AKC54" s="238"/>
      <c r="AKD54" s="238"/>
      <c r="AKE54" s="238"/>
      <c r="AKF54" s="238"/>
      <c r="AKG54" s="238"/>
      <c r="AKH54" s="238"/>
      <c r="AKI54" s="238"/>
      <c r="AKJ54" s="238"/>
      <c r="AKK54" s="238"/>
      <c r="AKL54" s="238"/>
      <c r="AKM54" s="238"/>
      <c r="AKN54" s="238"/>
      <c r="AKO54" s="238"/>
      <c r="AKP54" s="238"/>
    </row>
    <row r="55" spans="1:978" x14ac:dyDescent="0.25">
      <c r="A55" s="310"/>
      <c r="B55" s="310"/>
      <c r="C55" s="313"/>
      <c r="D55" s="244"/>
      <c r="E55" s="293"/>
      <c r="F55" s="46">
        <v>530902</v>
      </c>
      <c r="G55" s="21" t="s">
        <v>77</v>
      </c>
      <c r="H55" s="21" t="s">
        <v>78</v>
      </c>
      <c r="I55" s="46" t="s">
        <v>63</v>
      </c>
      <c r="J55" s="91">
        <v>45</v>
      </c>
      <c r="K55" s="293"/>
      <c r="L55" s="287"/>
      <c r="M55" s="244"/>
      <c r="N55" s="46">
        <v>2</v>
      </c>
      <c r="O55" s="46">
        <v>1</v>
      </c>
      <c r="P55" s="46">
        <v>1</v>
      </c>
      <c r="Q55" s="46">
        <v>1</v>
      </c>
      <c r="R55" s="46">
        <v>3</v>
      </c>
      <c r="S55" s="46">
        <v>12</v>
      </c>
      <c r="T55" s="46">
        <v>40</v>
      </c>
      <c r="U55" s="46">
        <v>76</v>
      </c>
      <c r="V55" s="46">
        <v>67</v>
      </c>
      <c r="W55" s="46">
        <v>48</v>
      </c>
      <c r="X55" s="46">
        <v>55</v>
      </c>
      <c r="Y55" s="46">
        <v>57</v>
      </c>
      <c r="Z55" s="46">
        <v>60</v>
      </c>
      <c r="AA55" s="46">
        <v>70</v>
      </c>
      <c r="AB55" s="46">
        <v>67</v>
      </c>
      <c r="AC55" s="46">
        <v>70</v>
      </c>
      <c r="AD55" s="46">
        <v>81</v>
      </c>
      <c r="AE55" s="46">
        <v>79</v>
      </c>
      <c r="AF55" s="46">
        <v>86</v>
      </c>
      <c r="AG55" s="46">
        <v>75</v>
      </c>
      <c r="AH55" s="46">
        <v>85</v>
      </c>
      <c r="AI55" s="46">
        <v>40</v>
      </c>
      <c r="AJ55" s="46">
        <v>23</v>
      </c>
      <c r="AK55" s="46">
        <v>8</v>
      </c>
      <c r="AL55" s="46">
        <v>1055</v>
      </c>
      <c r="AM55" s="293"/>
      <c r="AN55" s="265"/>
      <c r="AO55" s="265"/>
      <c r="AP55" s="265"/>
      <c r="AQ55" s="265"/>
      <c r="AR55" s="265"/>
      <c r="AS55" s="265"/>
      <c r="AT55" s="265"/>
      <c r="AU55" s="265"/>
      <c r="AV55" s="265"/>
      <c r="AW55" s="265"/>
      <c r="AX55" s="265"/>
      <c r="AY55" s="265"/>
      <c r="AZ55" s="265"/>
      <c r="BA55" s="265"/>
      <c r="BB55" s="265"/>
      <c r="BC55" s="265"/>
      <c r="BD55" s="265"/>
      <c r="BE55" s="265"/>
      <c r="BF55" s="265"/>
      <c r="BG55" s="265"/>
      <c r="BH55" s="265"/>
      <c r="BI55" s="265"/>
      <c r="BJ55" s="265"/>
      <c r="BK55" s="265"/>
      <c r="BL55" s="244"/>
      <c r="BM55" s="244"/>
      <c r="BN55" s="244"/>
      <c r="BO55" s="244"/>
      <c r="BP55" s="244"/>
      <c r="BQ55" s="244"/>
      <c r="BR55" s="244"/>
      <c r="BS55" s="244"/>
      <c r="BT55" s="244"/>
      <c r="BU55" s="244"/>
      <c r="BV55" s="244"/>
      <c r="BW55" s="244"/>
      <c r="BX55" s="244"/>
      <c r="BY55" s="244"/>
      <c r="BZ55" s="244"/>
      <c r="CA55" s="244"/>
      <c r="CB55" s="244"/>
      <c r="CC55" s="244"/>
      <c r="CD55" s="244"/>
      <c r="CE55" s="244"/>
      <c r="CF55" s="244"/>
      <c r="CG55" s="244"/>
      <c r="CH55" s="244"/>
      <c r="CI55" s="244"/>
      <c r="CJ55" s="244"/>
      <c r="CK55" s="244"/>
      <c r="CL55" s="244"/>
      <c r="CM55" s="244"/>
      <c r="CN55" s="244"/>
      <c r="CO55" s="244"/>
      <c r="CP55" s="244"/>
      <c r="CQ55" s="244"/>
      <c r="CR55" s="244"/>
      <c r="CS55" s="244"/>
      <c r="CT55" s="244"/>
      <c r="CU55" s="244"/>
      <c r="CV55" s="244"/>
      <c r="CW55" s="244"/>
      <c r="CX55" s="244"/>
      <c r="CY55" s="244"/>
      <c r="CZ55" s="244"/>
      <c r="DA55" s="244"/>
      <c r="DB55" s="244"/>
      <c r="DC55" s="244"/>
      <c r="DD55" s="244"/>
      <c r="DE55" s="244"/>
      <c r="DF55" s="244"/>
      <c r="DG55" s="244"/>
      <c r="DH55" s="244"/>
      <c r="DI55" s="244"/>
      <c r="DJ55" s="244"/>
      <c r="DK55" s="244"/>
      <c r="DL55" s="244"/>
      <c r="DM55" s="244"/>
      <c r="DN55" s="244"/>
      <c r="DO55" s="244"/>
      <c r="DP55" s="244"/>
      <c r="DQ55" s="244"/>
      <c r="DR55" s="244"/>
      <c r="DS55" s="244"/>
      <c r="DT55" s="244"/>
      <c r="DU55" s="244"/>
      <c r="DV55" s="244"/>
      <c r="DW55" s="244"/>
      <c r="DX55" s="244"/>
      <c r="DY55" s="244"/>
      <c r="DZ55" s="244"/>
      <c r="EA55" s="244"/>
      <c r="EB55" s="244"/>
      <c r="EC55" s="244"/>
      <c r="ED55" s="244"/>
      <c r="EE55" s="253"/>
      <c r="EF55" s="238"/>
      <c r="EG55" s="238"/>
      <c r="EH55" s="238"/>
      <c r="EI55" s="238"/>
      <c r="EJ55" s="238"/>
      <c r="EK55" s="238"/>
      <c r="EL55" s="238"/>
      <c r="EM55" s="238"/>
      <c r="EN55" s="238"/>
      <c r="EO55" s="238"/>
      <c r="EP55" s="238"/>
      <c r="EQ55" s="238"/>
      <c r="ER55" s="238"/>
      <c r="ES55" s="238"/>
      <c r="ET55" s="238"/>
      <c r="EU55" s="238"/>
      <c r="EV55" s="238"/>
      <c r="EW55" s="238"/>
      <c r="EX55" s="238"/>
      <c r="EY55" s="238"/>
      <c r="EZ55" s="238"/>
      <c r="FA55" s="238"/>
      <c r="FB55" s="238"/>
      <c r="FC55" s="238"/>
      <c r="FD55" s="238"/>
      <c r="FE55" s="238"/>
      <c r="FF55" s="238"/>
      <c r="FG55" s="238"/>
      <c r="FH55" s="238"/>
      <c r="FI55" s="238"/>
      <c r="FJ55" s="238"/>
      <c r="FK55" s="238"/>
      <c r="FL55" s="238"/>
      <c r="FM55" s="238"/>
      <c r="FN55" s="238"/>
      <c r="FO55" s="238"/>
      <c r="FP55" s="238"/>
      <c r="FQ55" s="238"/>
      <c r="FR55" s="238"/>
      <c r="FS55" s="238"/>
      <c r="FT55" s="238"/>
      <c r="FU55" s="238"/>
      <c r="FV55" s="238"/>
      <c r="FW55" s="238"/>
      <c r="FX55" s="238"/>
      <c r="FY55" s="238"/>
      <c r="FZ55" s="238"/>
      <c r="GA55" s="238"/>
      <c r="GB55" s="238"/>
      <c r="GC55" s="238"/>
      <c r="GD55" s="238"/>
      <c r="GE55" s="238"/>
      <c r="GF55" s="238"/>
      <c r="GG55" s="238"/>
      <c r="GH55" s="238"/>
      <c r="GI55" s="238"/>
      <c r="GJ55" s="238"/>
      <c r="GK55" s="238"/>
      <c r="GL55" s="238"/>
      <c r="GM55" s="238"/>
      <c r="GN55" s="238"/>
      <c r="GO55" s="238"/>
      <c r="GP55" s="238"/>
      <c r="GQ55" s="238"/>
      <c r="GR55" s="238"/>
      <c r="GS55" s="238"/>
      <c r="GT55" s="238"/>
      <c r="GU55" s="238"/>
      <c r="GV55" s="238"/>
      <c r="GW55" s="238"/>
      <c r="GX55" s="238"/>
      <c r="GY55" s="238"/>
      <c r="GZ55" s="238"/>
      <c r="HA55" s="238"/>
      <c r="HB55" s="238"/>
      <c r="HC55" s="238"/>
      <c r="HD55" s="238"/>
      <c r="HE55" s="238"/>
      <c r="HF55" s="238"/>
      <c r="HG55" s="238"/>
      <c r="HH55" s="238"/>
      <c r="HI55" s="238"/>
      <c r="HJ55" s="238"/>
      <c r="HK55" s="238"/>
      <c r="HL55" s="238"/>
      <c r="HM55" s="238"/>
      <c r="HN55" s="238"/>
      <c r="HO55" s="238"/>
      <c r="HP55" s="238"/>
      <c r="HQ55" s="238"/>
      <c r="HR55" s="238"/>
      <c r="HS55" s="238"/>
      <c r="HT55" s="238"/>
      <c r="HU55" s="238"/>
      <c r="HV55" s="238"/>
      <c r="HW55" s="238"/>
      <c r="HX55" s="238"/>
      <c r="HY55" s="238"/>
      <c r="HZ55" s="238"/>
      <c r="IA55" s="238"/>
      <c r="IB55" s="238"/>
      <c r="IC55" s="238"/>
      <c r="ID55" s="238"/>
      <c r="IE55" s="238"/>
      <c r="IF55" s="238"/>
      <c r="IG55" s="238"/>
      <c r="IH55" s="238"/>
      <c r="II55" s="238"/>
      <c r="IJ55" s="238"/>
      <c r="IK55" s="238"/>
      <c r="IL55" s="238"/>
      <c r="IM55" s="238"/>
      <c r="IN55" s="238"/>
      <c r="IO55" s="238"/>
      <c r="IP55" s="238"/>
      <c r="IQ55" s="238"/>
      <c r="IR55" s="238"/>
      <c r="IS55" s="238"/>
      <c r="IT55" s="238"/>
      <c r="IU55" s="238"/>
      <c r="IV55" s="238"/>
      <c r="IW55" s="238"/>
      <c r="IX55" s="238"/>
      <c r="IY55" s="238"/>
      <c r="IZ55" s="238"/>
      <c r="JA55" s="238"/>
      <c r="JB55" s="238"/>
      <c r="JC55" s="238"/>
      <c r="JD55" s="238"/>
      <c r="JE55" s="238"/>
      <c r="JF55" s="238"/>
      <c r="JG55" s="238"/>
      <c r="JH55" s="238"/>
      <c r="JI55" s="238"/>
      <c r="JJ55" s="238"/>
      <c r="JK55" s="238"/>
      <c r="JL55" s="238"/>
      <c r="JM55" s="238"/>
      <c r="JN55" s="238"/>
      <c r="JO55" s="238"/>
      <c r="JP55" s="238"/>
      <c r="JQ55" s="238"/>
      <c r="JR55" s="238"/>
      <c r="JS55" s="238"/>
      <c r="JT55" s="238"/>
      <c r="JU55" s="238"/>
      <c r="JV55" s="238"/>
      <c r="JW55" s="238"/>
      <c r="JX55" s="238"/>
      <c r="JY55" s="238"/>
      <c r="JZ55" s="238"/>
      <c r="KA55" s="238"/>
      <c r="KB55" s="238"/>
      <c r="KC55" s="238"/>
      <c r="KD55" s="238"/>
      <c r="KE55" s="238"/>
      <c r="KF55" s="238"/>
      <c r="KG55" s="238"/>
      <c r="KH55" s="238"/>
      <c r="KI55" s="238"/>
      <c r="KJ55" s="238"/>
      <c r="KK55" s="238"/>
      <c r="KL55" s="238"/>
      <c r="KM55" s="238"/>
      <c r="KN55" s="238"/>
      <c r="KO55" s="238"/>
      <c r="KP55" s="238"/>
      <c r="KQ55" s="238"/>
      <c r="KR55" s="238"/>
      <c r="KS55" s="238"/>
      <c r="KT55" s="238"/>
      <c r="KU55" s="238"/>
      <c r="KV55" s="238"/>
      <c r="KW55" s="238"/>
      <c r="KX55" s="238"/>
      <c r="KY55" s="238"/>
      <c r="KZ55" s="238"/>
      <c r="LA55" s="238"/>
      <c r="LB55" s="238"/>
      <c r="LC55" s="238"/>
      <c r="LD55" s="238"/>
      <c r="LE55" s="238"/>
      <c r="LF55" s="238"/>
      <c r="LG55" s="238"/>
      <c r="LH55" s="238"/>
      <c r="LI55" s="238"/>
      <c r="LJ55" s="238"/>
      <c r="LK55" s="238"/>
      <c r="LL55" s="238"/>
      <c r="LM55" s="238"/>
      <c r="LN55" s="238"/>
      <c r="LO55" s="238"/>
      <c r="LP55" s="238"/>
      <c r="LQ55" s="238"/>
      <c r="LR55" s="238"/>
      <c r="LS55" s="238"/>
      <c r="LT55" s="238"/>
      <c r="LU55" s="238"/>
      <c r="LV55" s="238"/>
      <c r="LW55" s="238"/>
      <c r="LX55" s="238"/>
      <c r="LY55" s="238"/>
      <c r="LZ55" s="238"/>
      <c r="MA55" s="238"/>
      <c r="MB55" s="238"/>
      <c r="MC55" s="238"/>
      <c r="MD55" s="238"/>
      <c r="ME55" s="238"/>
      <c r="MF55" s="238"/>
      <c r="MG55" s="238"/>
      <c r="MH55" s="238"/>
      <c r="MI55" s="238"/>
      <c r="MJ55" s="238"/>
      <c r="MK55" s="238"/>
      <c r="ML55" s="238"/>
      <c r="MM55" s="238"/>
      <c r="MN55" s="238"/>
      <c r="MO55" s="238"/>
      <c r="MP55" s="238"/>
      <c r="MQ55" s="238"/>
      <c r="MR55" s="238"/>
      <c r="MS55" s="238"/>
      <c r="MT55" s="238"/>
      <c r="MU55" s="238"/>
      <c r="MV55" s="238"/>
      <c r="MW55" s="238"/>
      <c r="MX55" s="238"/>
      <c r="MY55" s="238"/>
      <c r="MZ55" s="238"/>
      <c r="NA55" s="238"/>
      <c r="NB55" s="238"/>
      <c r="NC55" s="238"/>
      <c r="ND55" s="238"/>
      <c r="NE55" s="238"/>
      <c r="NF55" s="238"/>
      <c r="NG55" s="238"/>
      <c r="NH55" s="238"/>
      <c r="NI55" s="238"/>
      <c r="NJ55" s="238"/>
      <c r="NK55" s="238"/>
      <c r="NL55" s="238"/>
      <c r="NM55" s="238"/>
      <c r="NN55" s="238"/>
      <c r="NO55" s="238"/>
      <c r="NP55" s="238"/>
      <c r="NQ55" s="238"/>
      <c r="NR55" s="238"/>
      <c r="NS55" s="238"/>
      <c r="NT55" s="238"/>
      <c r="NU55" s="238"/>
      <c r="NV55" s="238"/>
      <c r="NW55" s="238"/>
      <c r="NX55" s="238"/>
      <c r="NY55" s="238"/>
      <c r="NZ55" s="238"/>
      <c r="OA55" s="238"/>
      <c r="OB55" s="238"/>
      <c r="OC55" s="238"/>
      <c r="OD55" s="238"/>
      <c r="OE55" s="238"/>
      <c r="OF55" s="238"/>
      <c r="OG55" s="238"/>
      <c r="OH55" s="238"/>
      <c r="OI55" s="238"/>
      <c r="OJ55" s="238"/>
      <c r="OK55" s="238"/>
      <c r="OL55" s="238"/>
      <c r="OM55" s="238"/>
      <c r="ON55" s="238"/>
      <c r="OO55" s="238"/>
      <c r="OP55" s="238"/>
      <c r="OQ55" s="238"/>
      <c r="OR55" s="238"/>
      <c r="OS55" s="238"/>
      <c r="OT55" s="238"/>
      <c r="OU55" s="238"/>
      <c r="OV55" s="238"/>
      <c r="OW55" s="238"/>
      <c r="OX55" s="238"/>
      <c r="OY55" s="238"/>
      <c r="OZ55" s="238"/>
      <c r="PA55" s="238"/>
      <c r="PB55" s="238"/>
      <c r="PC55" s="238"/>
      <c r="PD55" s="238"/>
      <c r="PE55" s="238"/>
      <c r="PF55" s="238"/>
      <c r="PG55" s="238"/>
      <c r="PH55" s="238"/>
      <c r="PI55" s="238"/>
      <c r="PJ55" s="238"/>
      <c r="PK55" s="238"/>
      <c r="PL55" s="238"/>
      <c r="PM55" s="238"/>
      <c r="PN55" s="238"/>
      <c r="PO55" s="238"/>
      <c r="PP55" s="238"/>
      <c r="PQ55" s="238"/>
      <c r="PR55" s="238"/>
      <c r="PS55" s="238"/>
      <c r="PT55" s="238"/>
      <c r="PU55" s="238"/>
      <c r="PV55" s="238"/>
      <c r="PW55" s="238"/>
      <c r="PX55" s="238"/>
      <c r="PY55" s="238"/>
      <c r="PZ55" s="238"/>
      <c r="QA55" s="238"/>
      <c r="QB55" s="238"/>
      <c r="QC55" s="238"/>
      <c r="QD55" s="238"/>
      <c r="QE55" s="238"/>
      <c r="QF55" s="238"/>
      <c r="QG55" s="238"/>
      <c r="QH55" s="238"/>
      <c r="QI55" s="238"/>
      <c r="QJ55" s="238"/>
      <c r="QK55" s="238"/>
      <c r="QL55" s="238"/>
      <c r="QM55" s="238"/>
      <c r="QN55" s="238"/>
      <c r="QO55" s="238"/>
      <c r="QP55" s="238"/>
      <c r="QQ55" s="238"/>
      <c r="QR55" s="238"/>
      <c r="QS55" s="238"/>
      <c r="QT55" s="238"/>
      <c r="QU55" s="238"/>
      <c r="QV55" s="238"/>
      <c r="QW55" s="238"/>
      <c r="QX55" s="238"/>
      <c r="QY55" s="238"/>
      <c r="QZ55" s="238"/>
      <c r="RA55" s="238"/>
      <c r="RB55" s="238"/>
      <c r="RC55" s="238"/>
      <c r="RD55" s="238"/>
      <c r="RE55" s="238"/>
      <c r="RF55" s="238"/>
      <c r="RG55" s="238"/>
      <c r="RH55" s="238"/>
      <c r="RI55" s="238"/>
      <c r="RJ55" s="238"/>
      <c r="RK55" s="238"/>
      <c r="RL55" s="238"/>
      <c r="RM55" s="238"/>
      <c r="RN55" s="238"/>
      <c r="RO55" s="238"/>
      <c r="RP55" s="238"/>
      <c r="RQ55" s="238"/>
      <c r="RR55" s="238"/>
      <c r="RS55" s="238"/>
      <c r="RT55" s="238"/>
      <c r="RU55" s="238"/>
      <c r="RV55" s="238"/>
      <c r="RW55" s="238"/>
      <c r="RX55" s="238"/>
      <c r="RY55" s="238"/>
      <c r="RZ55" s="238"/>
      <c r="SA55" s="238"/>
      <c r="SB55" s="238"/>
      <c r="SC55" s="238"/>
      <c r="SD55" s="238"/>
      <c r="SE55" s="238"/>
      <c r="SF55" s="238"/>
      <c r="SG55" s="238"/>
      <c r="SH55" s="238"/>
      <c r="SI55" s="238"/>
      <c r="SJ55" s="238"/>
      <c r="SK55" s="238"/>
      <c r="SL55" s="238"/>
      <c r="SM55" s="238"/>
      <c r="SN55" s="238"/>
      <c r="SO55" s="238"/>
      <c r="SP55" s="238"/>
      <c r="SQ55" s="238"/>
      <c r="SR55" s="238"/>
      <c r="SS55" s="238"/>
      <c r="ST55" s="238"/>
      <c r="SU55" s="238"/>
      <c r="SV55" s="238"/>
      <c r="SW55" s="238"/>
      <c r="SX55" s="238"/>
      <c r="SY55" s="238"/>
      <c r="SZ55" s="238"/>
      <c r="TA55" s="238"/>
      <c r="TB55" s="238"/>
      <c r="TC55" s="238"/>
      <c r="TD55" s="238"/>
      <c r="TE55" s="238"/>
      <c r="TF55" s="238"/>
      <c r="TG55" s="238"/>
      <c r="TH55" s="238"/>
      <c r="TI55" s="238"/>
      <c r="TJ55" s="238"/>
      <c r="TK55" s="238"/>
      <c r="TL55" s="238"/>
      <c r="TM55" s="238"/>
      <c r="TN55" s="238"/>
      <c r="TO55" s="238"/>
      <c r="TP55" s="238"/>
      <c r="TQ55" s="238"/>
      <c r="TR55" s="238"/>
      <c r="TS55" s="238"/>
      <c r="TT55" s="238"/>
      <c r="TU55" s="238"/>
      <c r="TV55" s="238"/>
      <c r="TW55" s="238"/>
      <c r="TX55" s="238"/>
      <c r="TY55" s="238"/>
      <c r="TZ55" s="238"/>
      <c r="UA55" s="238"/>
      <c r="UB55" s="238"/>
      <c r="UC55" s="238"/>
      <c r="UD55" s="238"/>
      <c r="UE55" s="238"/>
      <c r="UF55" s="238"/>
      <c r="UG55" s="238"/>
      <c r="UH55" s="238"/>
      <c r="UI55" s="238"/>
      <c r="UJ55" s="238"/>
      <c r="UK55" s="238"/>
      <c r="UL55" s="238"/>
      <c r="UM55" s="238"/>
      <c r="UN55" s="238"/>
      <c r="UO55" s="238"/>
      <c r="UP55" s="238"/>
      <c r="UQ55" s="238"/>
      <c r="UR55" s="238"/>
      <c r="US55" s="238"/>
      <c r="UT55" s="238"/>
      <c r="UU55" s="238"/>
      <c r="UV55" s="238"/>
      <c r="UW55" s="238"/>
      <c r="UX55" s="238"/>
      <c r="UY55" s="238"/>
      <c r="UZ55" s="238"/>
      <c r="VA55" s="238"/>
      <c r="VB55" s="238"/>
      <c r="VC55" s="238"/>
      <c r="VD55" s="238"/>
      <c r="VE55" s="238"/>
      <c r="VF55" s="238"/>
      <c r="VG55" s="238"/>
      <c r="VH55" s="238"/>
      <c r="VI55" s="238"/>
      <c r="VJ55" s="238"/>
      <c r="VK55" s="238"/>
      <c r="VL55" s="238"/>
      <c r="VM55" s="238"/>
      <c r="VN55" s="238"/>
      <c r="VO55" s="238"/>
      <c r="VP55" s="238"/>
      <c r="VQ55" s="238"/>
      <c r="VR55" s="238"/>
      <c r="VS55" s="238"/>
      <c r="VT55" s="238"/>
      <c r="VU55" s="238"/>
      <c r="VV55" s="238"/>
      <c r="VW55" s="238"/>
      <c r="VX55" s="238"/>
      <c r="VY55" s="238"/>
      <c r="VZ55" s="238"/>
      <c r="WA55" s="238"/>
      <c r="WB55" s="238"/>
      <c r="WC55" s="238"/>
      <c r="WD55" s="238"/>
      <c r="WE55" s="238"/>
      <c r="WF55" s="238"/>
      <c r="WG55" s="238"/>
      <c r="WH55" s="238"/>
      <c r="WI55" s="238"/>
      <c r="WJ55" s="238"/>
      <c r="WK55" s="238"/>
      <c r="WL55" s="238"/>
      <c r="WM55" s="238"/>
      <c r="WN55" s="238"/>
      <c r="WO55" s="238"/>
      <c r="WP55" s="238"/>
      <c r="WQ55" s="238"/>
      <c r="WR55" s="238"/>
      <c r="WS55" s="238"/>
      <c r="WT55" s="238"/>
      <c r="WU55" s="238"/>
      <c r="WV55" s="238"/>
      <c r="WW55" s="238"/>
      <c r="WX55" s="238"/>
      <c r="WY55" s="238"/>
      <c r="WZ55" s="238"/>
      <c r="XA55" s="238"/>
      <c r="XB55" s="238"/>
      <c r="XC55" s="238"/>
      <c r="XD55" s="238"/>
      <c r="XE55" s="238"/>
      <c r="XF55" s="238"/>
      <c r="XG55" s="238"/>
      <c r="XH55" s="238"/>
      <c r="XI55" s="238"/>
      <c r="XJ55" s="238"/>
      <c r="XK55" s="238"/>
      <c r="XL55" s="238"/>
      <c r="XM55" s="238"/>
      <c r="XN55" s="238"/>
      <c r="XO55" s="238"/>
      <c r="XP55" s="238"/>
      <c r="XQ55" s="238"/>
      <c r="XR55" s="238"/>
      <c r="XS55" s="238"/>
      <c r="XT55" s="238"/>
      <c r="XU55" s="238"/>
      <c r="XV55" s="238"/>
      <c r="XW55" s="238"/>
      <c r="XX55" s="238"/>
      <c r="XY55" s="238"/>
      <c r="XZ55" s="238"/>
      <c r="YA55" s="238"/>
      <c r="YB55" s="238"/>
      <c r="YC55" s="238"/>
      <c r="YD55" s="238"/>
      <c r="YE55" s="238"/>
      <c r="YF55" s="238"/>
      <c r="YG55" s="238"/>
      <c r="YH55" s="238"/>
      <c r="YI55" s="238"/>
      <c r="YJ55" s="238"/>
      <c r="YK55" s="238"/>
      <c r="YL55" s="238"/>
      <c r="YM55" s="238"/>
      <c r="YN55" s="238"/>
      <c r="YO55" s="238"/>
      <c r="YP55" s="238"/>
      <c r="YQ55" s="238"/>
      <c r="YR55" s="238"/>
      <c r="YS55" s="238"/>
      <c r="YT55" s="238"/>
      <c r="YU55" s="238"/>
      <c r="YV55" s="238"/>
      <c r="YW55" s="238"/>
      <c r="YX55" s="238"/>
      <c r="YY55" s="238"/>
      <c r="YZ55" s="238"/>
      <c r="ZA55" s="238"/>
      <c r="ZB55" s="238"/>
      <c r="ZC55" s="238"/>
      <c r="ZD55" s="238"/>
      <c r="ZE55" s="238"/>
      <c r="ZF55" s="238"/>
      <c r="ZG55" s="238"/>
      <c r="ZH55" s="238"/>
      <c r="ZI55" s="238"/>
      <c r="ZJ55" s="238"/>
      <c r="ZK55" s="238"/>
      <c r="ZL55" s="238"/>
      <c r="ZM55" s="238"/>
      <c r="ZN55" s="238"/>
      <c r="ZO55" s="238"/>
      <c r="ZP55" s="238"/>
      <c r="ZQ55" s="238"/>
      <c r="ZR55" s="238"/>
      <c r="ZS55" s="238"/>
      <c r="ZT55" s="238"/>
      <c r="ZU55" s="238"/>
      <c r="ZV55" s="238"/>
      <c r="ZW55" s="238"/>
      <c r="ZX55" s="238"/>
      <c r="ZY55" s="238"/>
      <c r="ZZ55" s="238"/>
      <c r="AAA55" s="238"/>
      <c r="AAB55" s="238"/>
      <c r="AAC55" s="238"/>
      <c r="AAD55" s="238"/>
      <c r="AAE55" s="238"/>
      <c r="AAF55" s="238"/>
      <c r="AAG55" s="238"/>
      <c r="AAH55" s="238"/>
      <c r="AAI55" s="238"/>
      <c r="AAJ55" s="238"/>
      <c r="AAK55" s="238"/>
      <c r="AAL55" s="238"/>
      <c r="AAM55" s="238"/>
      <c r="AAN55" s="238"/>
      <c r="AAO55" s="238"/>
      <c r="AAP55" s="238"/>
      <c r="AAQ55" s="238"/>
      <c r="AAR55" s="238"/>
      <c r="AAS55" s="238"/>
      <c r="AAT55" s="238"/>
      <c r="AAU55" s="238"/>
      <c r="AAV55" s="238"/>
      <c r="AAW55" s="238"/>
      <c r="AAX55" s="238"/>
      <c r="AAY55" s="238"/>
      <c r="AAZ55" s="238"/>
      <c r="ABA55" s="238"/>
      <c r="ABB55" s="238"/>
      <c r="ABC55" s="238"/>
      <c r="ABD55" s="238"/>
      <c r="ABE55" s="238"/>
      <c r="ABF55" s="238"/>
      <c r="ABG55" s="238"/>
      <c r="ABH55" s="238"/>
      <c r="ABI55" s="238"/>
      <c r="ABJ55" s="238"/>
      <c r="ABK55" s="238"/>
      <c r="ABL55" s="238"/>
      <c r="ABM55" s="238"/>
      <c r="ABN55" s="238"/>
      <c r="ABO55" s="238"/>
      <c r="ABP55" s="238"/>
      <c r="ABQ55" s="238"/>
      <c r="ABR55" s="238"/>
      <c r="ABS55" s="238"/>
      <c r="ABT55" s="238"/>
      <c r="ABU55" s="238"/>
      <c r="ABV55" s="238"/>
      <c r="ABW55" s="238"/>
      <c r="ABX55" s="238"/>
      <c r="ABY55" s="238"/>
      <c r="ABZ55" s="238"/>
      <c r="ACA55" s="238"/>
      <c r="ACB55" s="238"/>
      <c r="ACC55" s="238"/>
      <c r="ACD55" s="238"/>
      <c r="ACE55" s="238"/>
      <c r="ACF55" s="238"/>
      <c r="ACG55" s="238"/>
      <c r="ACH55" s="238"/>
      <c r="ACI55" s="238"/>
      <c r="ACJ55" s="238"/>
      <c r="ACK55" s="238"/>
      <c r="ACL55" s="238"/>
      <c r="ACM55" s="238"/>
      <c r="ACN55" s="238"/>
      <c r="ACO55" s="238"/>
      <c r="ACP55" s="238"/>
      <c r="ACQ55" s="238"/>
      <c r="ACR55" s="238"/>
      <c r="ACS55" s="238"/>
      <c r="ACT55" s="238"/>
      <c r="ACU55" s="238"/>
      <c r="ACV55" s="238"/>
      <c r="ACW55" s="238"/>
      <c r="ACX55" s="238"/>
      <c r="ACY55" s="238"/>
      <c r="ACZ55" s="238"/>
      <c r="ADA55" s="238"/>
      <c r="ADB55" s="238"/>
      <c r="ADC55" s="238"/>
      <c r="ADD55" s="238"/>
      <c r="ADE55" s="238"/>
      <c r="ADF55" s="238"/>
      <c r="ADG55" s="238"/>
      <c r="ADH55" s="238"/>
      <c r="ADI55" s="238"/>
      <c r="ADJ55" s="238"/>
      <c r="ADK55" s="238"/>
      <c r="ADL55" s="238"/>
      <c r="ADM55" s="238"/>
      <c r="ADN55" s="238"/>
      <c r="ADO55" s="238"/>
      <c r="ADP55" s="238"/>
      <c r="ADQ55" s="238"/>
      <c r="ADR55" s="238"/>
      <c r="ADS55" s="238"/>
      <c r="ADT55" s="238"/>
      <c r="ADU55" s="238"/>
      <c r="ADV55" s="238"/>
      <c r="ADW55" s="238"/>
      <c r="ADX55" s="238"/>
      <c r="ADY55" s="238"/>
      <c r="ADZ55" s="238"/>
      <c r="AEA55" s="238"/>
      <c r="AEB55" s="238"/>
      <c r="AEC55" s="238"/>
      <c r="AED55" s="238"/>
      <c r="AEE55" s="238"/>
      <c r="AEF55" s="238"/>
      <c r="AEG55" s="238"/>
      <c r="AEH55" s="238"/>
      <c r="AEI55" s="238"/>
      <c r="AEJ55" s="238"/>
      <c r="AEK55" s="238"/>
      <c r="AEL55" s="238"/>
      <c r="AEM55" s="238"/>
      <c r="AEN55" s="238"/>
      <c r="AEO55" s="238"/>
      <c r="AEP55" s="238"/>
      <c r="AEQ55" s="238"/>
      <c r="AER55" s="238"/>
      <c r="AES55" s="238"/>
      <c r="AET55" s="238"/>
      <c r="AEU55" s="238"/>
      <c r="AEV55" s="238"/>
      <c r="AEW55" s="238"/>
      <c r="AEX55" s="238"/>
      <c r="AEY55" s="238"/>
      <c r="AEZ55" s="238"/>
      <c r="AFA55" s="238"/>
      <c r="AFB55" s="238"/>
      <c r="AFC55" s="238"/>
      <c r="AFD55" s="238"/>
      <c r="AFE55" s="238"/>
      <c r="AFF55" s="238"/>
      <c r="AFG55" s="238"/>
      <c r="AFH55" s="238"/>
      <c r="AFI55" s="238"/>
      <c r="AFJ55" s="238"/>
      <c r="AFK55" s="238"/>
      <c r="AFL55" s="238"/>
      <c r="AFM55" s="238"/>
      <c r="AFN55" s="238"/>
      <c r="AFO55" s="238"/>
      <c r="AFP55" s="238"/>
      <c r="AFQ55" s="238"/>
      <c r="AFR55" s="238"/>
      <c r="AFS55" s="238"/>
      <c r="AFT55" s="238"/>
      <c r="AFU55" s="238"/>
      <c r="AFV55" s="238"/>
      <c r="AFW55" s="238"/>
      <c r="AFX55" s="238"/>
      <c r="AFY55" s="238"/>
      <c r="AFZ55" s="238"/>
      <c r="AGA55" s="238"/>
      <c r="AGB55" s="238"/>
      <c r="AGC55" s="238"/>
      <c r="AGD55" s="238"/>
      <c r="AGE55" s="238"/>
      <c r="AGF55" s="238"/>
      <c r="AGG55" s="238"/>
      <c r="AGH55" s="238"/>
      <c r="AGI55" s="238"/>
      <c r="AGJ55" s="238"/>
      <c r="AGK55" s="238"/>
      <c r="AGL55" s="238"/>
      <c r="AGM55" s="238"/>
      <c r="AGN55" s="238"/>
      <c r="AGO55" s="238"/>
      <c r="AGP55" s="238"/>
      <c r="AGQ55" s="238"/>
      <c r="AGR55" s="238"/>
      <c r="AGS55" s="238"/>
      <c r="AGT55" s="238"/>
      <c r="AGU55" s="238"/>
      <c r="AGV55" s="238"/>
      <c r="AGW55" s="238"/>
      <c r="AGX55" s="238"/>
      <c r="AGY55" s="238"/>
      <c r="AGZ55" s="238"/>
      <c r="AHA55" s="238"/>
      <c r="AHB55" s="238"/>
      <c r="AHC55" s="238"/>
      <c r="AHD55" s="238"/>
      <c r="AHE55" s="238"/>
      <c r="AHF55" s="238"/>
      <c r="AHG55" s="238"/>
      <c r="AHH55" s="238"/>
      <c r="AHI55" s="238"/>
      <c r="AHJ55" s="238"/>
      <c r="AHK55" s="238"/>
      <c r="AHL55" s="238"/>
      <c r="AHM55" s="238"/>
      <c r="AHN55" s="238"/>
      <c r="AHO55" s="238"/>
      <c r="AHP55" s="238"/>
      <c r="AHQ55" s="238"/>
      <c r="AHR55" s="238"/>
      <c r="AHS55" s="238"/>
      <c r="AHT55" s="238"/>
      <c r="AHU55" s="238"/>
      <c r="AHV55" s="238"/>
      <c r="AHW55" s="238"/>
      <c r="AHX55" s="238"/>
      <c r="AHY55" s="238"/>
      <c r="AHZ55" s="238"/>
      <c r="AIA55" s="238"/>
      <c r="AIB55" s="238"/>
      <c r="AIC55" s="238"/>
      <c r="AID55" s="238"/>
      <c r="AIE55" s="238"/>
      <c r="AIF55" s="238"/>
      <c r="AIG55" s="238"/>
      <c r="AIH55" s="238"/>
      <c r="AII55" s="238"/>
      <c r="AIJ55" s="238"/>
      <c r="AIK55" s="238"/>
      <c r="AIL55" s="238"/>
      <c r="AIM55" s="238"/>
      <c r="AIN55" s="238"/>
      <c r="AIO55" s="238"/>
      <c r="AIP55" s="238"/>
      <c r="AIQ55" s="238"/>
      <c r="AIR55" s="238"/>
      <c r="AIS55" s="238"/>
      <c r="AIT55" s="238"/>
      <c r="AIU55" s="238"/>
      <c r="AIV55" s="238"/>
      <c r="AIW55" s="238"/>
      <c r="AIX55" s="238"/>
      <c r="AIY55" s="238"/>
      <c r="AIZ55" s="238"/>
      <c r="AJA55" s="238"/>
      <c r="AJB55" s="238"/>
      <c r="AJC55" s="238"/>
      <c r="AJD55" s="238"/>
      <c r="AJE55" s="238"/>
      <c r="AJF55" s="238"/>
      <c r="AJG55" s="238"/>
      <c r="AJH55" s="238"/>
      <c r="AJI55" s="238"/>
      <c r="AJJ55" s="238"/>
      <c r="AJK55" s="238"/>
      <c r="AJL55" s="238"/>
      <c r="AJM55" s="238"/>
      <c r="AJN55" s="238"/>
      <c r="AJO55" s="238"/>
      <c r="AJP55" s="238"/>
      <c r="AJQ55" s="238"/>
      <c r="AJR55" s="238"/>
      <c r="AJS55" s="238"/>
      <c r="AJT55" s="238"/>
      <c r="AJU55" s="238"/>
      <c r="AJV55" s="238"/>
      <c r="AJW55" s="238"/>
      <c r="AJX55" s="238"/>
      <c r="AJY55" s="238"/>
      <c r="AJZ55" s="238"/>
      <c r="AKA55" s="238"/>
      <c r="AKB55" s="238"/>
      <c r="AKC55" s="238"/>
      <c r="AKD55" s="238"/>
      <c r="AKE55" s="238"/>
      <c r="AKF55" s="238"/>
      <c r="AKG55" s="238"/>
      <c r="AKH55" s="238"/>
      <c r="AKI55" s="238"/>
      <c r="AKJ55" s="238"/>
      <c r="AKK55" s="238"/>
      <c r="AKL55" s="238"/>
      <c r="AKM55" s="238"/>
      <c r="AKN55" s="238"/>
      <c r="AKO55" s="238"/>
      <c r="AKP55" s="238"/>
    </row>
    <row r="56" spans="1:978" x14ac:dyDescent="0.25">
      <c r="A56" s="310"/>
      <c r="B56" s="310"/>
      <c r="C56" s="313"/>
      <c r="D56" s="244"/>
      <c r="E56" s="293"/>
      <c r="F56" s="46">
        <v>530903</v>
      </c>
      <c r="G56" s="21" t="s">
        <v>78</v>
      </c>
      <c r="H56" s="21" t="s">
        <v>79</v>
      </c>
      <c r="I56" s="46" t="s">
        <v>63</v>
      </c>
      <c r="J56" s="91">
        <v>45</v>
      </c>
      <c r="K56" s="293"/>
      <c r="L56" s="287"/>
      <c r="M56" s="244"/>
      <c r="N56" s="46">
        <v>9</v>
      </c>
      <c r="O56" s="46">
        <v>5</v>
      </c>
      <c r="P56" s="46">
        <v>4</v>
      </c>
      <c r="Q56" s="46">
        <v>6</v>
      </c>
      <c r="R56" s="46">
        <v>6</v>
      </c>
      <c r="S56" s="46">
        <v>29</v>
      </c>
      <c r="T56" s="46">
        <v>115</v>
      </c>
      <c r="U56" s="46">
        <v>233</v>
      </c>
      <c r="V56" s="46">
        <v>177</v>
      </c>
      <c r="W56" s="46">
        <v>111</v>
      </c>
      <c r="X56" s="46">
        <v>95</v>
      </c>
      <c r="Y56" s="46">
        <v>101</v>
      </c>
      <c r="Z56" s="46">
        <v>112</v>
      </c>
      <c r="AA56" s="46">
        <v>99</v>
      </c>
      <c r="AB56" s="46">
        <v>135</v>
      </c>
      <c r="AC56" s="46">
        <v>128</v>
      </c>
      <c r="AD56" s="46">
        <v>133</v>
      </c>
      <c r="AE56" s="46">
        <v>142</v>
      </c>
      <c r="AF56" s="46">
        <v>155</v>
      </c>
      <c r="AG56" s="46">
        <v>125</v>
      </c>
      <c r="AH56" s="46">
        <v>119</v>
      </c>
      <c r="AI56" s="46">
        <v>68</v>
      </c>
      <c r="AJ56" s="46">
        <v>38</v>
      </c>
      <c r="AK56" s="46">
        <v>13</v>
      </c>
      <c r="AL56" s="46">
        <v>2053</v>
      </c>
      <c r="AM56" s="293"/>
      <c r="AN56" s="265"/>
      <c r="AO56" s="265"/>
      <c r="AP56" s="265"/>
      <c r="AQ56" s="265"/>
      <c r="AR56" s="265"/>
      <c r="AS56" s="265"/>
      <c r="AT56" s="265"/>
      <c r="AU56" s="265"/>
      <c r="AV56" s="265"/>
      <c r="AW56" s="265"/>
      <c r="AX56" s="265"/>
      <c r="AY56" s="265"/>
      <c r="AZ56" s="265"/>
      <c r="BA56" s="265"/>
      <c r="BB56" s="265"/>
      <c r="BC56" s="265"/>
      <c r="BD56" s="265"/>
      <c r="BE56" s="265"/>
      <c r="BF56" s="265"/>
      <c r="BG56" s="265"/>
      <c r="BH56" s="265"/>
      <c r="BI56" s="265"/>
      <c r="BJ56" s="265"/>
      <c r="BK56" s="265"/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44"/>
      <c r="CA56" s="244"/>
      <c r="CB56" s="244"/>
      <c r="CC56" s="244"/>
      <c r="CD56" s="244"/>
      <c r="CE56" s="244"/>
      <c r="CF56" s="244"/>
      <c r="CG56" s="244"/>
      <c r="CH56" s="244"/>
      <c r="CI56" s="244"/>
      <c r="CJ56" s="244"/>
      <c r="CK56" s="244"/>
      <c r="CL56" s="244"/>
      <c r="CM56" s="244"/>
      <c r="CN56" s="244"/>
      <c r="CO56" s="244"/>
      <c r="CP56" s="244"/>
      <c r="CQ56" s="244"/>
      <c r="CR56" s="244"/>
      <c r="CS56" s="244"/>
      <c r="CT56" s="244"/>
      <c r="CU56" s="244"/>
      <c r="CV56" s="244"/>
      <c r="CW56" s="244"/>
      <c r="CX56" s="244"/>
      <c r="CY56" s="244"/>
      <c r="CZ56" s="244"/>
      <c r="DA56" s="244"/>
      <c r="DB56" s="244"/>
      <c r="DC56" s="244"/>
      <c r="DD56" s="244"/>
      <c r="DE56" s="244"/>
      <c r="DF56" s="244"/>
      <c r="DG56" s="244"/>
      <c r="DH56" s="244"/>
      <c r="DI56" s="244"/>
      <c r="DJ56" s="244"/>
      <c r="DK56" s="244"/>
      <c r="DL56" s="244"/>
      <c r="DM56" s="244"/>
      <c r="DN56" s="244"/>
      <c r="DO56" s="244"/>
      <c r="DP56" s="244"/>
      <c r="DQ56" s="244"/>
      <c r="DR56" s="244"/>
      <c r="DS56" s="244"/>
      <c r="DT56" s="244"/>
      <c r="DU56" s="244"/>
      <c r="DV56" s="244"/>
      <c r="DW56" s="244"/>
      <c r="DX56" s="244"/>
      <c r="DY56" s="244"/>
      <c r="DZ56" s="244"/>
      <c r="EA56" s="244"/>
      <c r="EB56" s="244"/>
      <c r="EC56" s="244"/>
      <c r="ED56" s="244"/>
      <c r="EE56" s="253"/>
      <c r="EF56" s="238"/>
      <c r="EG56" s="238"/>
      <c r="EH56" s="238"/>
      <c r="EI56" s="238"/>
      <c r="EJ56" s="238"/>
      <c r="EK56" s="238"/>
      <c r="EL56" s="238"/>
      <c r="EM56" s="238"/>
      <c r="EN56" s="238"/>
      <c r="EO56" s="238"/>
      <c r="EP56" s="238"/>
      <c r="EQ56" s="238"/>
      <c r="ER56" s="238"/>
      <c r="ES56" s="238"/>
      <c r="ET56" s="238"/>
      <c r="EU56" s="238"/>
      <c r="EV56" s="238"/>
      <c r="EW56" s="238"/>
      <c r="EX56" s="238"/>
      <c r="EY56" s="238"/>
      <c r="EZ56" s="238"/>
      <c r="FA56" s="238"/>
      <c r="FB56" s="238"/>
      <c r="FC56" s="238"/>
      <c r="FD56" s="238"/>
      <c r="FE56" s="238"/>
      <c r="FF56" s="238"/>
      <c r="FG56" s="238"/>
      <c r="FH56" s="238"/>
      <c r="FI56" s="238"/>
      <c r="FJ56" s="238"/>
      <c r="FK56" s="238"/>
      <c r="FL56" s="238"/>
      <c r="FM56" s="238"/>
      <c r="FN56" s="238"/>
      <c r="FO56" s="238"/>
      <c r="FP56" s="238"/>
      <c r="FQ56" s="238"/>
      <c r="FR56" s="238"/>
      <c r="FS56" s="238"/>
      <c r="FT56" s="238"/>
      <c r="FU56" s="238"/>
      <c r="FV56" s="238"/>
      <c r="FW56" s="238"/>
      <c r="FX56" s="238"/>
      <c r="FY56" s="238"/>
      <c r="FZ56" s="238"/>
      <c r="GA56" s="238"/>
      <c r="GB56" s="238"/>
      <c r="GC56" s="238"/>
      <c r="GD56" s="238"/>
      <c r="GE56" s="238"/>
      <c r="GF56" s="238"/>
      <c r="GG56" s="238"/>
      <c r="GH56" s="238"/>
      <c r="GI56" s="238"/>
      <c r="GJ56" s="238"/>
      <c r="GK56" s="238"/>
      <c r="GL56" s="238"/>
      <c r="GM56" s="238"/>
      <c r="GN56" s="238"/>
      <c r="GO56" s="238"/>
      <c r="GP56" s="238"/>
      <c r="GQ56" s="238"/>
      <c r="GR56" s="238"/>
      <c r="GS56" s="238"/>
      <c r="GT56" s="238"/>
      <c r="GU56" s="238"/>
      <c r="GV56" s="238"/>
      <c r="GW56" s="238"/>
      <c r="GX56" s="238"/>
      <c r="GY56" s="238"/>
      <c r="GZ56" s="238"/>
      <c r="HA56" s="238"/>
      <c r="HB56" s="238"/>
      <c r="HC56" s="238"/>
      <c r="HD56" s="238"/>
      <c r="HE56" s="238"/>
      <c r="HF56" s="238"/>
      <c r="HG56" s="238"/>
      <c r="HH56" s="238"/>
      <c r="HI56" s="238"/>
      <c r="HJ56" s="238"/>
      <c r="HK56" s="238"/>
      <c r="HL56" s="238"/>
      <c r="HM56" s="238"/>
      <c r="HN56" s="238"/>
      <c r="HO56" s="238"/>
      <c r="HP56" s="238"/>
      <c r="HQ56" s="238"/>
      <c r="HR56" s="238"/>
      <c r="HS56" s="238"/>
      <c r="HT56" s="238"/>
      <c r="HU56" s="238"/>
      <c r="HV56" s="238"/>
      <c r="HW56" s="238"/>
      <c r="HX56" s="238"/>
      <c r="HY56" s="238"/>
      <c r="HZ56" s="238"/>
      <c r="IA56" s="238"/>
      <c r="IB56" s="238"/>
      <c r="IC56" s="238"/>
      <c r="ID56" s="238"/>
      <c r="IE56" s="238"/>
      <c r="IF56" s="238"/>
      <c r="IG56" s="238"/>
      <c r="IH56" s="238"/>
      <c r="II56" s="238"/>
      <c r="IJ56" s="238"/>
      <c r="IK56" s="238"/>
      <c r="IL56" s="238"/>
      <c r="IM56" s="238"/>
      <c r="IN56" s="238"/>
      <c r="IO56" s="238"/>
      <c r="IP56" s="238"/>
      <c r="IQ56" s="238"/>
      <c r="IR56" s="238"/>
      <c r="IS56" s="238"/>
      <c r="IT56" s="238"/>
      <c r="IU56" s="238"/>
      <c r="IV56" s="238"/>
      <c r="IW56" s="238"/>
      <c r="IX56" s="238"/>
      <c r="IY56" s="238"/>
      <c r="IZ56" s="238"/>
      <c r="JA56" s="238"/>
      <c r="JB56" s="238"/>
      <c r="JC56" s="238"/>
      <c r="JD56" s="238"/>
      <c r="JE56" s="238"/>
      <c r="JF56" s="238"/>
      <c r="JG56" s="238"/>
      <c r="JH56" s="238"/>
      <c r="JI56" s="238"/>
      <c r="JJ56" s="238"/>
      <c r="JK56" s="238"/>
      <c r="JL56" s="238"/>
      <c r="JM56" s="238"/>
      <c r="JN56" s="238"/>
      <c r="JO56" s="238"/>
      <c r="JP56" s="238"/>
      <c r="JQ56" s="238"/>
      <c r="JR56" s="238"/>
      <c r="JS56" s="238"/>
      <c r="JT56" s="238"/>
      <c r="JU56" s="238"/>
      <c r="JV56" s="238"/>
      <c r="JW56" s="238"/>
      <c r="JX56" s="238"/>
      <c r="JY56" s="238"/>
      <c r="JZ56" s="238"/>
      <c r="KA56" s="238"/>
      <c r="KB56" s="238"/>
      <c r="KC56" s="238"/>
      <c r="KD56" s="238"/>
      <c r="KE56" s="238"/>
      <c r="KF56" s="238"/>
      <c r="KG56" s="238"/>
      <c r="KH56" s="238"/>
      <c r="KI56" s="238"/>
      <c r="KJ56" s="238"/>
      <c r="KK56" s="238"/>
      <c r="KL56" s="238"/>
      <c r="KM56" s="238"/>
      <c r="KN56" s="238"/>
      <c r="KO56" s="238"/>
      <c r="KP56" s="238"/>
      <c r="KQ56" s="238"/>
      <c r="KR56" s="238"/>
      <c r="KS56" s="238"/>
      <c r="KT56" s="238"/>
      <c r="KU56" s="238"/>
      <c r="KV56" s="238"/>
      <c r="KW56" s="238"/>
      <c r="KX56" s="238"/>
      <c r="KY56" s="238"/>
      <c r="KZ56" s="238"/>
      <c r="LA56" s="238"/>
      <c r="LB56" s="238"/>
      <c r="LC56" s="238"/>
      <c r="LD56" s="238"/>
      <c r="LE56" s="238"/>
      <c r="LF56" s="238"/>
      <c r="LG56" s="238"/>
      <c r="LH56" s="238"/>
      <c r="LI56" s="238"/>
      <c r="LJ56" s="238"/>
      <c r="LK56" s="238"/>
      <c r="LL56" s="238"/>
      <c r="LM56" s="238"/>
      <c r="LN56" s="238"/>
      <c r="LO56" s="238"/>
      <c r="LP56" s="238"/>
      <c r="LQ56" s="238"/>
      <c r="LR56" s="238"/>
      <c r="LS56" s="238"/>
      <c r="LT56" s="238"/>
      <c r="LU56" s="238"/>
      <c r="LV56" s="238"/>
      <c r="LW56" s="238"/>
      <c r="LX56" s="238"/>
      <c r="LY56" s="238"/>
      <c r="LZ56" s="238"/>
      <c r="MA56" s="238"/>
      <c r="MB56" s="238"/>
      <c r="MC56" s="238"/>
      <c r="MD56" s="238"/>
      <c r="ME56" s="238"/>
      <c r="MF56" s="238"/>
      <c r="MG56" s="238"/>
      <c r="MH56" s="238"/>
      <c r="MI56" s="238"/>
      <c r="MJ56" s="238"/>
      <c r="MK56" s="238"/>
      <c r="ML56" s="238"/>
      <c r="MM56" s="238"/>
      <c r="MN56" s="238"/>
      <c r="MO56" s="238"/>
      <c r="MP56" s="238"/>
      <c r="MQ56" s="238"/>
      <c r="MR56" s="238"/>
      <c r="MS56" s="238"/>
      <c r="MT56" s="238"/>
      <c r="MU56" s="238"/>
      <c r="MV56" s="238"/>
      <c r="MW56" s="238"/>
      <c r="MX56" s="238"/>
      <c r="MY56" s="238"/>
      <c r="MZ56" s="238"/>
      <c r="NA56" s="238"/>
      <c r="NB56" s="238"/>
      <c r="NC56" s="238"/>
      <c r="ND56" s="238"/>
      <c r="NE56" s="238"/>
      <c r="NF56" s="238"/>
      <c r="NG56" s="238"/>
      <c r="NH56" s="238"/>
      <c r="NI56" s="238"/>
      <c r="NJ56" s="238"/>
      <c r="NK56" s="238"/>
      <c r="NL56" s="238"/>
      <c r="NM56" s="238"/>
      <c r="NN56" s="238"/>
      <c r="NO56" s="238"/>
      <c r="NP56" s="238"/>
      <c r="NQ56" s="238"/>
      <c r="NR56" s="238"/>
      <c r="NS56" s="238"/>
      <c r="NT56" s="238"/>
      <c r="NU56" s="238"/>
      <c r="NV56" s="238"/>
      <c r="NW56" s="238"/>
      <c r="NX56" s="238"/>
      <c r="NY56" s="238"/>
      <c r="NZ56" s="238"/>
      <c r="OA56" s="238"/>
      <c r="OB56" s="238"/>
      <c r="OC56" s="238"/>
      <c r="OD56" s="238"/>
      <c r="OE56" s="238"/>
      <c r="OF56" s="238"/>
      <c r="OG56" s="238"/>
      <c r="OH56" s="238"/>
      <c r="OI56" s="238"/>
      <c r="OJ56" s="238"/>
      <c r="OK56" s="238"/>
      <c r="OL56" s="238"/>
      <c r="OM56" s="238"/>
      <c r="ON56" s="238"/>
      <c r="OO56" s="238"/>
      <c r="OP56" s="238"/>
      <c r="OQ56" s="238"/>
      <c r="OR56" s="238"/>
      <c r="OS56" s="238"/>
      <c r="OT56" s="238"/>
      <c r="OU56" s="238"/>
      <c r="OV56" s="238"/>
      <c r="OW56" s="238"/>
      <c r="OX56" s="238"/>
      <c r="OY56" s="238"/>
      <c r="OZ56" s="238"/>
      <c r="PA56" s="238"/>
      <c r="PB56" s="238"/>
      <c r="PC56" s="238"/>
      <c r="PD56" s="238"/>
      <c r="PE56" s="238"/>
      <c r="PF56" s="238"/>
      <c r="PG56" s="238"/>
      <c r="PH56" s="238"/>
      <c r="PI56" s="238"/>
      <c r="PJ56" s="238"/>
      <c r="PK56" s="238"/>
      <c r="PL56" s="238"/>
      <c r="PM56" s="238"/>
      <c r="PN56" s="238"/>
      <c r="PO56" s="238"/>
      <c r="PP56" s="238"/>
      <c r="PQ56" s="238"/>
      <c r="PR56" s="238"/>
      <c r="PS56" s="238"/>
      <c r="PT56" s="238"/>
      <c r="PU56" s="238"/>
      <c r="PV56" s="238"/>
      <c r="PW56" s="238"/>
      <c r="PX56" s="238"/>
      <c r="PY56" s="238"/>
      <c r="PZ56" s="238"/>
      <c r="QA56" s="238"/>
      <c r="QB56" s="238"/>
      <c r="QC56" s="238"/>
      <c r="QD56" s="238"/>
      <c r="QE56" s="238"/>
      <c r="QF56" s="238"/>
      <c r="QG56" s="238"/>
      <c r="QH56" s="238"/>
      <c r="QI56" s="238"/>
      <c r="QJ56" s="238"/>
      <c r="QK56" s="238"/>
      <c r="QL56" s="238"/>
      <c r="QM56" s="238"/>
      <c r="QN56" s="238"/>
      <c r="QO56" s="238"/>
      <c r="QP56" s="238"/>
      <c r="QQ56" s="238"/>
      <c r="QR56" s="238"/>
      <c r="QS56" s="238"/>
      <c r="QT56" s="238"/>
      <c r="QU56" s="238"/>
      <c r="QV56" s="238"/>
      <c r="QW56" s="238"/>
      <c r="QX56" s="238"/>
      <c r="QY56" s="238"/>
      <c r="QZ56" s="238"/>
      <c r="RA56" s="238"/>
      <c r="RB56" s="238"/>
      <c r="RC56" s="238"/>
      <c r="RD56" s="238"/>
      <c r="RE56" s="238"/>
      <c r="RF56" s="238"/>
      <c r="RG56" s="238"/>
      <c r="RH56" s="238"/>
      <c r="RI56" s="238"/>
      <c r="RJ56" s="238"/>
      <c r="RK56" s="238"/>
      <c r="RL56" s="238"/>
      <c r="RM56" s="238"/>
      <c r="RN56" s="238"/>
      <c r="RO56" s="238"/>
      <c r="RP56" s="238"/>
      <c r="RQ56" s="238"/>
      <c r="RR56" s="238"/>
      <c r="RS56" s="238"/>
      <c r="RT56" s="238"/>
      <c r="RU56" s="238"/>
      <c r="RV56" s="238"/>
      <c r="RW56" s="238"/>
      <c r="RX56" s="238"/>
      <c r="RY56" s="238"/>
      <c r="RZ56" s="238"/>
      <c r="SA56" s="238"/>
      <c r="SB56" s="238"/>
      <c r="SC56" s="238"/>
      <c r="SD56" s="238"/>
      <c r="SE56" s="238"/>
      <c r="SF56" s="238"/>
      <c r="SG56" s="238"/>
      <c r="SH56" s="238"/>
      <c r="SI56" s="238"/>
      <c r="SJ56" s="238"/>
      <c r="SK56" s="238"/>
      <c r="SL56" s="238"/>
      <c r="SM56" s="238"/>
      <c r="SN56" s="238"/>
      <c r="SO56" s="238"/>
      <c r="SP56" s="238"/>
      <c r="SQ56" s="238"/>
      <c r="SR56" s="238"/>
      <c r="SS56" s="238"/>
      <c r="ST56" s="238"/>
      <c r="SU56" s="238"/>
      <c r="SV56" s="238"/>
      <c r="SW56" s="238"/>
      <c r="SX56" s="238"/>
      <c r="SY56" s="238"/>
      <c r="SZ56" s="238"/>
      <c r="TA56" s="238"/>
      <c r="TB56" s="238"/>
      <c r="TC56" s="238"/>
      <c r="TD56" s="238"/>
      <c r="TE56" s="238"/>
      <c r="TF56" s="238"/>
      <c r="TG56" s="238"/>
      <c r="TH56" s="238"/>
      <c r="TI56" s="238"/>
      <c r="TJ56" s="238"/>
      <c r="TK56" s="238"/>
      <c r="TL56" s="238"/>
      <c r="TM56" s="238"/>
      <c r="TN56" s="238"/>
      <c r="TO56" s="238"/>
      <c r="TP56" s="238"/>
      <c r="TQ56" s="238"/>
      <c r="TR56" s="238"/>
      <c r="TS56" s="238"/>
      <c r="TT56" s="238"/>
      <c r="TU56" s="238"/>
      <c r="TV56" s="238"/>
      <c r="TW56" s="238"/>
      <c r="TX56" s="238"/>
      <c r="TY56" s="238"/>
      <c r="TZ56" s="238"/>
      <c r="UA56" s="238"/>
      <c r="UB56" s="238"/>
      <c r="UC56" s="238"/>
      <c r="UD56" s="238"/>
      <c r="UE56" s="238"/>
      <c r="UF56" s="238"/>
      <c r="UG56" s="238"/>
      <c r="UH56" s="238"/>
      <c r="UI56" s="238"/>
      <c r="UJ56" s="238"/>
      <c r="UK56" s="238"/>
      <c r="UL56" s="238"/>
      <c r="UM56" s="238"/>
      <c r="UN56" s="238"/>
      <c r="UO56" s="238"/>
      <c r="UP56" s="238"/>
      <c r="UQ56" s="238"/>
      <c r="UR56" s="238"/>
      <c r="US56" s="238"/>
      <c r="UT56" s="238"/>
      <c r="UU56" s="238"/>
      <c r="UV56" s="238"/>
      <c r="UW56" s="238"/>
      <c r="UX56" s="238"/>
      <c r="UY56" s="238"/>
      <c r="UZ56" s="238"/>
      <c r="VA56" s="238"/>
      <c r="VB56" s="238"/>
      <c r="VC56" s="238"/>
      <c r="VD56" s="238"/>
      <c r="VE56" s="238"/>
      <c r="VF56" s="238"/>
      <c r="VG56" s="238"/>
      <c r="VH56" s="238"/>
      <c r="VI56" s="238"/>
      <c r="VJ56" s="238"/>
      <c r="VK56" s="238"/>
      <c r="VL56" s="238"/>
      <c r="VM56" s="238"/>
      <c r="VN56" s="238"/>
      <c r="VO56" s="238"/>
      <c r="VP56" s="238"/>
      <c r="VQ56" s="238"/>
      <c r="VR56" s="238"/>
      <c r="VS56" s="238"/>
      <c r="VT56" s="238"/>
      <c r="VU56" s="238"/>
      <c r="VV56" s="238"/>
      <c r="VW56" s="238"/>
      <c r="VX56" s="238"/>
      <c r="VY56" s="238"/>
      <c r="VZ56" s="238"/>
      <c r="WA56" s="238"/>
      <c r="WB56" s="238"/>
      <c r="WC56" s="238"/>
      <c r="WD56" s="238"/>
      <c r="WE56" s="238"/>
      <c r="WF56" s="238"/>
      <c r="WG56" s="238"/>
      <c r="WH56" s="238"/>
      <c r="WI56" s="238"/>
      <c r="WJ56" s="238"/>
      <c r="WK56" s="238"/>
      <c r="WL56" s="238"/>
      <c r="WM56" s="238"/>
      <c r="WN56" s="238"/>
      <c r="WO56" s="238"/>
      <c r="WP56" s="238"/>
      <c r="WQ56" s="238"/>
      <c r="WR56" s="238"/>
      <c r="WS56" s="238"/>
      <c r="WT56" s="238"/>
      <c r="WU56" s="238"/>
      <c r="WV56" s="238"/>
      <c r="WW56" s="238"/>
      <c r="WX56" s="238"/>
      <c r="WY56" s="238"/>
      <c r="WZ56" s="238"/>
      <c r="XA56" s="238"/>
      <c r="XB56" s="238"/>
      <c r="XC56" s="238"/>
      <c r="XD56" s="238"/>
      <c r="XE56" s="238"/>
      <c r="XF56" s="238"/>
      <c r="XG56" s="238"/>
      <c r="XH56" s="238"/>
      <c r="XI56" s="238"/>
      <c r="XJ56" s="238"/>
      <c r="XK56" s="238"/>
      <c r="XL56" s="238"/>
      <c r="XM56" s="238"/>
      <c r="XN56" s="238"/>
      <c r="XO56" s="238"/>
      <c r="XP56" s="238"/>
      <c r="XQ56" s="238"/>
      <c r="XR56" s="238"/>
      <c r="XS56" s="238"/>
      <c r="XT56" s="238"/>
      <c r="XU56" s="238"/>
      <c r="XV56" s="238"/>
      <c r="XW56" s="238"/>
      <c r="XX56" s="238"/>
      <c r="XY56" s="238"/>
      <c r="XZ56" s="238"/>
      <c r="YA56" s="238"/>
      <c r="YB56" s="238"/>
      <c r="YC56" s="238"/>
      <c r="YD56" s="238"/>
      <c r="YE56" s="238"/>
      <c r="YF56" s="238"/>
      <c r="YG56" s="238"/>
      <c r="YH56" s="238"/>
      <c r="YI56" s="238"/>
      <c r="YJ56" s="238"/>
      <c r="YK56" s="238"/>
      <c r="YL56" s="238"/>
      <c r="YM56" s="238"/>
      <c r="YN56" s="238"/>
      <c r="YO56" s="238"/>
      <c r="YP56" s="238"/>
      <c r="YQ56" s="238"/>
      <c r="YR56" s="238"/>
      <c r="YS56" s="238"/>
      <c r="YT56" s="238"/>
      <c r="YU56" s="238"/>
      <c r="YV56" s="238"/>
      <c r="YW56" s="238"/>
      <c r="YX56" s="238"/>
      <c r="YY56" s="238"/>
      <c r="YZ56" s="238"/>
      <c r="ZA56" s="238"/>
      <c r="ZB56" s="238"/>
      <c r="ZC56" s="238"/>
      <c r="ZD56" s="238"/>
      <c r="ZE56" s="238"/>
      <c r="ZF56" s="238"/>
      <c r="ZG56" s="238"/>
      <c r="ZH56" s="238"/>
      <c r="ZI56" s="238"/>
      <c r="ZJ56" s="238"/>
      <c r="ZK56" s="238"/>
      <c r="ZL56" s="238"/>
      <c r="ZM56" s="238"/>
      <c r="ZN56" s="238"/>
      <c r="ZO56" s="238"/>
      <c r="ZP56" s="238"/>
      <c r="ZQ56" s="238"/>
      <c r="ZR56" s="238"/>
      <c r="ZS56" s="238"/>
      <c r="ZT56" s="238"/>
      <c r="ZU56" s="238"/>
      <c r="ZV56" s="238"/>
      <c r="ZW56" s="238"/>
      <c r="ZX56" s="238"/>
      <c r="ZY56" s="238"/>
      <c r="ZZ56" s="238"/>
      <c r="AAA56" s="238"/>
      <c r="AAB56" s="238"/>
      <c r="AAC56" s="238"/>
      <c r="AAD56" s="238"/>
      <c r="AAE56" s="238"/>
      <c r="AAF56" s="238"/>
      <c r="AAG56" s="238"/>
      <c r="AAH56" s="238"/>
      <c r="AAI56" s="238"/>
      <c r="AAJ56" s="238"/>
      <c r="AAK56" s="238"/>
      <c r="AAL56" s="238"/>
      <c r="AAM56" s="238"/>
      <c r="AAN56" s="238"/>
      <c r="AAO56" s="238"/>
      <c r="AAP56" s="238"/>
      <c r="AAQ56" s="238"/>
      <c r="AAR56" s="238"/>
      <c r="AAS56" s="238"/>
      <c r="AAT56" s="238"/>
      <c r="AAU56" s="238"/>
      <c r="AAV56" s="238"/>
      <c r="AAW56" s="238"/>
      <c r="AAX56" s="238"/>
      <c r="AAY56" s="238"/>
      <c r="AAZ56" s="238"/>
      <c r="ABA56" s="238"/>
      <c r="ABB56" s="238"/>
      <c r="ABC56" s="238"/>
      <c r="ABD56" s="238"/>
      <c r="ABE56" s="238"/>
      <c r="ABF56" s="238"/>
      <c r="ABG56" s="238"/>
      <c r="ABH56" s="238"/>
      <c r="ABI56" s="238"/>
      <c r="ABJ56" s="238"/>
      <c r="ABK56" s="238"/>
      <c r="ABL56" s="238"/>
      <c r="ABM56" s="238"/>
      <c r="ABN56" s="238"/>
      <c r="ABO56" s="238"/>
      <c r="ABP56" s="238"/>
      <c r="ABQ56" s="238"/>
      <c r="ABR56" s="238"/>
      <c r="ABS56" s="238"/>
      <c r="ABT56" s="238"/>
      <c r="ABU56" s="238"/>
      <c r="ABV56" s="238"/>
      <c r="ABW56" s="238"/>
      <c r="ABX56" s="238"/>
      <c r="ABY56" s="238"/>
      <c r="ABZ56" s="238"/>
      <c r="ACA56" s="238"/>
      <c r="ACB56" s="238"/>
      <c r="ACC56" s="238"/>
      <c r="ACD56" s="238"/>
      <c r="ACE56" s="238"/>
      <c r="ACF56" s="238"/>
      <c r="ACG56" s="238"/>
      <c r="ACH56" s="238"/>
      <c r="ACI56" s="238"/>
      <c r="ACJ56" s="238"/>
      <c r="ACK56" s="238"/>
      <c r="ACL56" s="238"/>
      <c r="ACM56" s="238"/>
      <c r="ACN56" s="238"/>
      <c r="ACO56" s="238"/>
      <c r="ACP56" s="238"/>
      <c r="ACQ56" s="238"/>
      <c r="ACR56" s="238"/>
      <c r="ACS56" s="238"/>
      <c r="ACT56" s="238"/>
      <c r="ACU56" s="238"/>
      <c r="ACV56" s="238"/>
      <c r="ACW56" s="238"/>
      <c r="ACX56" s="238"/>
      <c r="ACY56" s="238"/>
      <c r="ACZ56" s="238"/>
      <c r="ADA56" s="238"/>
      <c r="ADB56" s="238"/>
      <c r="ADC56" s="238"/>
      <c r="ADD56" s="238"/>
      <c r="ADE56" s="238"/>
      <c r="ADF56" s="238"/>
      <c r="ADG56" s="238"/>
      <c r="ADH56" s="238"/>
      <c r="ADI56" s="238"/>
      <c r="ADJ56" s="238"/>
      <c r="ADK56" s="238"/>
      <c r="ADL56" s="238"/>
      <c r="ADM56" s="238"/>
      <c r="ADN56" s="238"/>
      <c r="ADO56" s="238"/>
      <c r="ADP56" s="238"/>
      <c r="ADQ56" s="238"/>
      <c r="ADR56" s="238"/>
      <c r="ADS56" s="238"/>
      <c r="ADT56" s="238"/>
      <c r="ADU56" s="238"/>
      <c r="ADV56" s="238"/>
      <c r="ADW56" s="238"/>
      <c r="ADX56" s="238"/>
      <c r="ADY56" s="238"/>
      <c r="ADZ56" s="238"/>
      <c r="AEA56" s="238"/>
      <c r="AEB56" s="238"/>
      <c r="AEC56" s="238"/>
      <c r="AED56" s="238"/>
      <c r="AEE56" s="238"/>
      <c r="AEF56" s="238"/>
      <c r="AEG56" s="238"/>
      <c r="AEH56" s="238"/>
      <c r="AEI56" s="238"/>
      <c r="AEJ56" s="238"/>
      <c r="AEK56" s="238"/>
      <c r="AEL56" s="238"/>
      <c r="AEM56" s="238"/>
      <c r="AEN56" s="238"/>
      <c r="AEO56" s="238"/>
      <c r="AEP56" s="238"/>
      <c r="AEQ56" s="238"/>
      <c r="AER56" s="238"/>
      <c r="AES56" s="238"/>
      <c r="AET56" s="238"/>
      <c r="AEU56" s="238"/>
      <c r="AEV56" s="238"/>
      <c r="AEW56" s="238"/>
      <c r="AEX56" s="238"/>
      <c r="AEY56" s="238"/>
      <c r="AEZ56" s="238"/>
      <c r="AFA56" s="238"/>
      <c r="AFB56" s="238"/>
      <c r="AFC56" s="238"/>
      <c r="AFD56" s="238"/>
      <c r="AFE56" s="238"/>
      <c r="AFF56" s="238"/>
      <c r="AFG56" s="238"/>
      <c r="AFH56" s="238"/>
      <c r="AFI56" s="238"/>
      <c r="AFJ56" s="238"/>
      <c r="AFK56" s="238"/>
      <c r="AFL56" s="238"/>
      <c r="AFM56" s="238"/>
      <c r="AFN56" s="238"/>
      <c r="AFO56" s="238"/>
      <c r="AFP56" s="238"/>
      <c r="AFQ56" s="238"/>
      <c r="AFR56" s="238"/>
      <c r="AFS56" s="238"/>
      <c r="AFT56" s="238"/>
      <c r="AFU56" s="238"/>
      <c r="AFV56" s="238"/>
      <c r="AFW56" s="238"/>
      <c r="AFX56" s="238"/>
      <c r="AFY56" s="238"/>
      <c r="AFZ56" s="238"/>
      <c r="AGA56" s="238"/>
      <c r="AGB56" s="238"/>
      <c r="AGC56" s="238"/>
      <c r="AGD56" s="238"/>
      <c r="AGE56" s="238"/>
      <c r="AGF56" s="238"/>
      <c r="AGG56" s="238"/>
      <c r="AGH56" s="238"/>
      <c r="AGI56" s="238"/>
      <c r="AGJ56" s="238"/>
      <c r="AGK56" s="238"/>
      <c r="AGL56" s="238"/>
      <c r="AGM56" s="238"/>
      <c r="AGN56" s="238"/>
      <c r="AGO56" s="238"/>
      <c r="AGP56" s="238"/>
      <c r="AGQ56" s="238"/>
      <c r="AGR56" s="238"/>
      <c r="AGS56" s="238"/>
      <c r="AGT56" s="238"/>
      <c r="AGU56" s="238"/>
      <c r="AGV56" s="238"/>
      <c r="AGW56" s="238"/>
      <c r="AGX56" s="238"/>
      <c r="AGY56" s="238"/>
      <c r="AGZ56" s="238"/>
      <c r="AHA56" s="238"/>
      <c r="AHB56" s="238"/>
      <c r="AHC56" s="238"/>
      <c r="AHD56" s="238"/>
      <c r="AHE56" s="238"/>
      <c r="AHF56" s="238"/>
      <c r="AHG56" s="238"/>
      <c r="AHH56" s="238"/>
      <c r="AHI56" s="238"/>
      <c r="AHJ56" s="238"/>
      <c r="AHK56" s="238"/>
      <c r="AHL56" s="238"/>
      <c r="AHM56" s="238"/>
      <c r="AHN56" s="238"/>
      <c r="AHO56" s="238"/>
      <c r="AHP56" s="238"/>
      <c r="AHQ56" s="238"/>
      <c r="AHR56" s="238"/>
      <c r="AHS56" s="238"/>
      <c r="AHT56" s="238"/>
      <c r="AHU56" s="238"/>
      <c r="AHV56" s="238"/>
      <c r="AHW56" s="238"/>
      <c r="AHX56" s="238"/>
      <c r="AHY56" s="238"/>
      <c r="AHZ56" s="238"/>
      <c r="AIA56" s="238"/>
      <c r="AIB56" s="238"/>
      <c r="AIC56" s="238"/>
      <c r="AID56" s="238"/>
      <c r="AIE56" s="238"/>
      <c r="AIF56" s="238"/>
      <c r="AIG56" s="238"/>
      <c r="AIH56" s="238"/>
      <c r="AII56" s="238"/>
      <c r="AIJ56" s="238"/>
      <c r="AIK56" s="238"/>
      <c r="AIL56" s="238"/>
      <c r="AIM56" s="238"/>
      <c r="AIN56" s="238"/>
      <c r="AIO56" s="238"/>
      <c r="AIP56" s="238"/>
      <c r="AIQ56" s="238"/>
      <c r="AIR56" s="238"/>
      <c r="AIS56" s="238"/>
      <c r="AIT56" s="238"/>
      <c r="AIU56" s="238"/>
      <c r="AIV56" s="238"/>
      <c r="AIW56" s="238"/>
      <c r="AIX56" s="238"/>
      <c r="AIY56" s="238"/>
      <c r="AIZ56" s="238"/>
      <c r="AJA56" s="238"/>
      <c r="AJB56" s="238"/>
      <c r="AJC56" s="238"/>
      <c r="AJD56" s="238"/>
      <c r="AJE56" s="238"/>
      <c r="AJF56" s="238"/>
      <c r="AJG56" s="238"/>
      <c r="AJH56" s="238"/>
      <c r="AJI56" s="238"/>
      <c r="AJJ56" s="238"/>
      <c r="AJK56" s="238"/>
      <c r="AJL56" s="238"/>
      <c r="AJM56" s="238"/>
      <c r="AJN56" s="238"/>
      <c r="AJO56" s="238"/>
      <c r="AJP56" s="238"/>
      <c r="AJQ56" s="238"/>
      <c r="AJR56" s="238"/>
      <c r="AJS56" s="238"/>
      <c r="AJT56" s="238"/>
      <c r="AJU56" s="238"/>
      <c r="AJV56" s="238"/>
      <c r="AJW56" s="238"/>
      <c r="AJX56" s="238"/>
      <c r="AJY56" s="238"/>
      <c r="AJZ56" s="238"/>
      <c r="AKA56" s="238"/>
      <c r="AKB56" s="238"/>
      <c r="AKC56" s="238"/>
      <c r="AKD56" s="238"/>
      <c r="AKE56" s="238"/>
      <c r="AKF56" s="238"/>
      <c r="AKG56" s="238"/>
      <c r="AKH56" s="238"/>
      <c r="AKI56" s="238"/>
      <c r="AKJ56" s="238"/>
      <c r="AKK56" s="238"/>
      <c r="AKL56" s="238"/>
      <c r="AKM56" s="238"/>
      <c r="AKN56" s="238"/>
      <c r="AKO56" s="238"/>
      <c r="AKP56" s="238"/>
    </row>
    <row r="57" spans="1:978" ht="38.25" x14ac:dyDescent="0.25">
      <c r="A57" s="310"/>
      <c r="B57" s="310"/>
      <c r="C57" s="313"/>
      <c r="D57" s="244"/>
      <c r="E57" s="293"/>
      <c r="F57" s="47">
        <v>530904</v>
      </c>
      <c r="G57" s="23" t="s">
        <v>79</v>
      </c>
      <c r="H57" s="23" t="s">
        <v>80</v>
      </c>
      <c r="I57" s="47" t="s">
        <v>63</v>
      </c>
      <c r="J57" s="92">
        <v>45</v>
      </c>
      <c r="K57" s="271"/>
      <c r="L57" s="288"/>
      <c r="M57" s="47">
        <v>3</v>
      </c>
      <c r="N57" s="47">
        <v>44</v>
      </c>
      <c r="O57" s="47">
        <v>15</v>
      </c>
      <c r="P57" s="47">
        <v>17</v>
      </c>
      <c r="Q57" s="47">
        <v>15</v>
      </c>
      <c r="R57" s="47">
        <v>16</v>
      </c>
      <c r="S57" s="47">
        <v>49</v>
      </c>
      <c r="T57" s="47">
        <v>167</v>
      </c>
      <c r="U57" s="47">
        <v>404</v>
      </c>
      <c r="V57" s="47">
        <v>352</v>
      </c>
      <c r="W57" s="47">
        <v>269</v>
      </c>
      <c r="X57" s="47">
        <v>226</v>
      </c>
      <c r="Y57" s="47">
        <v>245</v>
      </c>
      <c r="Z57" s="47">
        <v>271</v>
      </c>
      <c r="AA57" s="47">
        <v>271</v>
      </c>
      <c r="AB57" s="47">
        <v>296</v>
      </c>
      <c r="AC57" s="47">
        <v>388</v>
      </c>
      <c r="AD57" s="47">
        <v>456</v>
      </c>
      <c r="AE57" s="47">
        <v>520</v>
      </c>
      <c r="AF57" s="47">
        <v>431</v>
      </c>
      <c r="AG57" s="47">
        <v>309</v>
      </c>
      <c r="AH57" s="47">
        <v>286</v>
      </c>
      <c r="AI57" s="47">
        <v>205</v>
      </c>
      <c r="AJ57" s="47">
        <v>127</v>
      </c>
      <c r="AK57" s="47">
        <v>76</v>
      </c>
      <c r="AL57" s="47">
        <v>5190</v>
      </c>
      <c r="AM57" s="293"/>
      <c r="AN57" s="265"/>
      <c r="AO57" s="265"/>
      <c r="AP57" s="265"/>
      <c r="AQ57" s="265"/>
      <c r="AR57" s="265"/>
      <c r="AS57" s="265"/>
      <c r="AT57" s="265"/>
      <c r="AU57" s="265"/>
      <c r="AV57" s="265"/>
      <c r="AW57" s="265"/>
      <c r="AX57" s="265"/>
      <c r="AY57" s="265"/>
      <c r="AZ57" s="265"/>
      <c r="BA57" s="265"/>
      <c r="BB57" s="265"/>
      <c r="BC57" s="265"/>
      <c r="BD57" s="265"/>
      <c r="BE57" s="265"/>
      <c r="BF57" s="265"/>
      <c r="BG57" s="265"/>
      <c r="BH57" s="265"/>
      <c r="BI57" s="265"/>
      <c r="BJ57" s="265"/>
      <c r="BK57" s="265"/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44"/>
      <c r="CC57" s="244"/>
      <c r="CD57" s="244"/>
      <c r="CE57" s="244"/>
      <c r="CF57" s="244"/>
      <c r="CG57" s="244"/>
      <c r="CH57" s="244"/>
      <c r="CI57" s="244"/>
      <c r="CJ57" s="244"/>
      <c r="CK57" s="244"/>
      <c r="CL57" s="244"/>
      <c r="CM57" s="244"/>
      <c r="CN57" s="244"/>
      <c r="CO57" s="244"/>
      <c r="CP57" s="244"/>
      <c r="CQ57" s="244"/>
      <c r="CR57" s="244"/>
      <c r="CS57" s="244"/>
      <c r="CT57" s="244"/>
      <c r="CU57" s="244"/>
      <c r="CV57" s="244"/>
      <c r="CW57" s="244"/>
      <c r="CX57" s="244"/>
      <c r="CY57" s="244"/>
      <c r="CZ57" s="244"/>
      <c r="DA57" s="244"/>
      <c r="DB57" s="244"/>
      <c r="DC57" s="244"/>
      <c r="DD57" s="244"/>
      <c r="DE57" s="244"/>
      <c r="DF57" s="244"/>
      <c r="DG57" s="244"/>
      <c r="DH57" s="244"/>
      <c r="DI57" s="244"/>
      <c r="DJ57" s="244"/>
      <c r="DK57" s="244"/>
      <c r="DL57" s="244"/>
      <c r="DM57" s="244"/>
      <c r="DN57" s="244"/>
      <c r="DO57" s="244"/>
      <c r="DP57" s="244"/>
      <c r="DQ57" s="244"/>
      <c r="DR57" s="244"/>
      <c r="DS57" s="244"/>
      <c r="DT57" s="244"/>
      <c r="DU57" s="244"/>
      <c r="DV57" s="244"/>
      <c r="DW57" s="244"/>
      <c r="DX57" s="244"/>
      <c r="DY57" s="244"/>
      <c r="DZ57" s="244"/>
      <c r="EA57" s="244"/>
      <c r="EB57" s="244"/>
      <c r="EC57" s="244"/>
      <c r="ED57" s="244"/>
      <c r="EE57" s="253"/>
      <c r="EF57" s="238"/>
      <c r="EG57" s="238"/>
      <c r="EH57" s="238"/>
      <c r="EI57" s="238"/>
      <c r="EJ57" s="238"/>
      <c r="EK57" s="238"/>
      <c r="EL57" s="238"/>
      <c r="EM57" s="238"/>
      <c r="EN57" s="238"/>
      <c r="EO57" s="238"/>
      <c r="EP57" s="238"/>
      <c r="EQ57" s="238"/>
      <c r="ER57" s="238"/>
      <c r="ES57" s="238"/>
      <c r="ET57" s="238"/>
      <c r="EU57" s="238"/>
      <c r="EV57" s="238"/>
      <c r="EW57" s="238"/>
      <c r="EX57" s="238"/>
      <c r="EY57" s="238"/>
      <c r="EZ57" s="238"/>
      <c r="FA57" s="238"/>
      <c r="FB57" s="238"/>
      <c r="FC57" s="238"/>
      <c r="FD57" s="238"/>
      <c r="FE57" s="238"/>
      <c r="FF57" s="238"/>
      <c r="FG57" s="238"/>
      <c r="FH57" s="238"/>
      <c r="FI57" s="238"/>
      <c r="FJ57" s="238"/>
      <c r="FK57" s="238"/>
      <c r="FL57" s="238"/>
      <c r="FM57" s="238"/>
      <c r="FN57" s="238"/>
      <c r="FO57" s="238"/>
      <c r="FP57" s="238"/>
      <c r="FQ57" s="238"/>
      <c r="FR57" s="238"/>
      <c r="FS57" s="238"/>
      <c r="FT57" s="238"/>
      <c r="FU57" s="238"/>
      <c r="FV57" s="238"/>
      <c r="FW57" s="238"/>
      <c r="FX57" s="238"/>
      <c r="FY57" s="238"/>
      <c r="FZ57" s="238"/>
      <c r="GA57" s="238"/>
      <c r="GB57" s="238"/>
      <c r="GC57" s="238"/>
      <c r="GD57" s="238"/>
      <c r="GE57" s="238"/>
      <c r="GF57" s="238"/>
      <c r="GG57" s="238"/>
      <c r="GH57" s="238"/>
      <c r="GI57" s="238"/>
      <c r="GJ57" s="238"/>
      <c r="GK57" s="238"/>
      <c r="GL57" s="238"/>
      <c r="GM57" s="238"/>
      <c r="GN57" s="238"/>
      <c r="GO57" s="238"/>
      <c r="GP57" s="238"/>
      <c r="GQ57" s="238"/>
      <c r="GR57" s="238"/>
      <c r="GS57" s="238"/>
      <c r="GT57" s="238"/>
      <c r="GU57" s="238"/>
      <c r="GV57" s="238"/>
      <c r="GW57" s="238"/>
      <c r="GX57" s="238"/>
      <c r="GY57" s="238"/>
      <c r="GZ57" s="238"/>
      <c r="HA57" s="238"/>
      <c r="HB57" s="238"/>
      <c r="HC57" s="238"/>
      <c r="HD57" s="238"/>
      <c r="HE57" s="238"/>
      <c r="HF57" s="238"/>
      <c r="HG57" s="238"/>
      <c r="HH57" s="238"/>
      <c r="HI57" s="238"/>
      <c r="HJ57" s="238"/>
      <c r="HK57" s="238"/>
      <c r="HL57" s="238"/>
      <c r="HM57" s="238"/>
      <c r="HN57" s="238"/>
      <c r="HO57" s="238"/>
      <c r="HP57" s="238"/>
      <c r="HQ57" s="238"/>
      <c r="HR57" s="238"/>
      <c r="HS57" s="238"/>
      <c r="HT57" s="238"/>
      <c r="HU57" s="238"/>
      <c r="HV57" s="238"/>
      <c r="HW57" s="238"/>
      <c r="HX57" s="238"/>
      <c r="HY57" s="238"/>
      <c r="HZ57" s="238"/>
      <c r="IA57" s="238"/>
      <c r="IB57" s="238"/>
      <c r="IC57" s="238"/>
      <c r="ID57" s="238"/>
      <c r="IE57" s="238"/>
      <c r="IF57" s="238"/>
      <c r="IG57" s="238"/>
      <c r="IH57" s="238"/>
      <c r="II57" s="238"/>
      <c r="IJ57" s="238"/>
      <c r="IK57" s="238"/>
      <c r="IL57" s="238"/>
      <c r="IM57" s="238"/>
      <c r="IN57" s="238"/>
      <c r="IO57" s="238"/>
      <c r="IP57" s="238"/>
      <c r="IQ57" s="238"/>
      <c r="IR57" s="238"/>
      <c r="IS57" s="238"/>
      <c r="IT57" s="238"/>
      <c r="IU57" s="238"/>
      <c r="IV57" s="238"/>
      <c r="IW57" s="238"/>
      <c r="IX57" s="238"/>
      <c r="IY57" s="238"/>
      <c r="IZ57" s="238"/>
      <c r="JA57" s="238"/>
      <c r="JB57" s="238"/>
      <c r="JC57" s="238"/>
      <c r="JD57" s="238"/>
      <c r="JE57" s="238"/>
      <c r="JF57" s="238"/>
      <c r="JG57" s="238"/>
      <c r="JH57" s="238"/>
      <c r="JI57" s="238"/>
      <c r="JJ57" s="238"/>
      <c r="JK57" s="238"/>
      <c r="JL57" s="238"/>
      <c r="JM57" s="238"/>
      <c r="JN57" s="238"/>
      <c r="JO57" s="238"/>
      <c r="JP57" s="238"/>
      <c r="JQ57" s="238"/>
      <c r="JR57" s="238"/>
      <c r="JS57" s="238"/>
      <c r="JT57" s="238"/>
      <c r="JU57" s="238"/>
      <c r="JV57" s="238"/>
      <c r="JW57" s="238"/>
      <c r="JX57" s="238"/>
      <c r="JY57" s="238"/>
      <c r="JZ57" s="238"/>
      <c r="KA57" s="238"/>
      <c r="KB57" s="238"/>
      <c r="KC57" s="238"/>
      <c r="KD57" s="238"/>
      <c r="KE57" s="238"/>
      <c r="KF57" s="238"/>
      <c r="KG57" s="238"/>
      <c r="KH57" s="238"/>
      <c r="KI57" s="238"/>
      <c r="KJ57" s="238"/>
      <c r="KK57" s="238"/>
      <c r="KL57" s="238"/>
      <c r="KM57" s="238"/>
      <c r="KN57" s="238"/>
      <c r="KO57" s="238"/>
      <c r="KP57" s="238"/>
      <c r="KQ57" s="238"/>
      <c r="KR57" s="238"/>
      <c r="KS57" s="238"/>
      <c r="KT57" s="238"/>
      <c r="KU57" s="238"/>
      <c r="KV57" s="238"/>
      <c r="KW57" s="238"/>
      <c r="KX57" s="238"/>
      <c r="KY57" s="238"/>
      <c r="KZ57" s="238"/>
      <c r="LA57" s="238"/>
      <c r="LB57" s="238"/>
      <c r="LC57" s="238"/>
      <c r="LD57" s="238"/>
      <c r="LE57" s="238"/>
      <c r="LF57" s="238"/>
      <c r="LG57" s="238"/>
      <c r="LH57" s="238"/>
      <c r="LI57" s="238"/>
      <c r="LJ57" s="238"/>
      <c r="LK57" s="238"/>
      <c r="LL57" s="238"/>
      <c r="LM57" s="238"/>
      <c r="LN57" s="238"/>
      <c r="LO57" s="238"/>
      <c r="LP57" s="238"/>
      <c r="LQ57" s="238"/>
      <c r="LR57" s="238"/>
      <c r="LS57" s="238"/>
      <c r="LT57" s="238"/>
      <c r="LU57" s="238"/>
      <c r="LV57" s="238"/>
      <c r="LW57" s="238"/>
      <c r="LX57" s="238"/>
      <c r="LY57" s="238"/>
      <c r="LZ57" s="238"/>
      <c r="MA57" s="238"/>
      <c r="MB57" s="238"/>
      <c r="MC57" s="238"/>
      <c r="MD57" s="238"/>
      <c r="ME57" s="238"/>
      <c r="MF57" s="238"/>
      <c r="MG57" s="238"/>
      <c r="MH57" s="238"/>
      <c r="MI57" s="238"/>
      <c r="MJ57" s="238"/>
      <c r="MK57" s="238"/>
      <c r="ML57" s="238"/>
      <c r="MM57" s="238"/>
      <c r="MN57" s="238"/>
      <c r="MO57" s="238"/>
      <c r="MP57" s="238"/>
      <c r="MQ57" s="238"/>
      <c r="MR57" s="238"/>
      <c r="MS57" s="238"/>
      <c r="MT57" s="238"/>
      <c r="MU57" s="238"/>
      <c r="MV57" s="238"/>
      <c r="MW57" s="238"/>
      <c r="MX57" s="238"/>
      <c r="MY57" s="238"/>
      <c r="MZ57" s="238"/>
      <c r="NA57" s="238"/>
      <c r="NB57" s="238"/>
      <c r="NC57" s="238"/>
      <c r="ND57" s="238"/>
      <c r="NE57" s="238"/>
      <c r="NF57" s="238"/>
      <c r="NG57" s="238"/>
      <c r="NH57" s="238"/>
      <c r="NI57" s="238"/>
      <c r="NJ57" s="238"/>
      <c r="NK57" s="238"/>
      <c r="NL57" s="238"/>
      <c r="NM57" s="238"/>
      <c r="NN57" s="238"/>
      <c r="NO57" s="238"/>
      <c r="NP57" s="238"/>
      <c r="NQ57" s="238"/>
      <c r="NR57" s="238"/>
      <c r="NS57" s="238"/>
      <c r="NT57" s="238"/>
      <c r="NU57" s="238"/>
      <c r="NV57" s="238"/>
      <c r="NW57" s="238"/>
      <c r="NX57" s="238"/>
      <c r="NY57" s="238"/>
      <c r="NZ57" s="238"/>
      <c r="OA57" s="238"/>
      <c r="OB57" s="238"/>
      <c r="OC57" s="238"/>
      <c r="OD57" s="238"/>
      <c r="OE57" s="238"/>
      <c r="OF57" s="238"/>
      <c r="OG57" s="238"/>
      <c r="OH57" s="238"/>
      <c r="OI57" s="238"/>
      <c r="OJ57" s="238"/>
      <c r="OK57" s="238"/>
      <c r="OL57" s="238"/>
      <c r="OM57" s="238"/>
      <c r="ON57" s="238"/>
      <c r="OO57" s="238"/>
      <c r="OP57" s="238"/>
      <c r="OQ57" s="238"/>
      <c r="OR57" s="238"/>
      <c r="OS57" s="238"/>
      <c r="OT57" s="238"/>
      <c r="OU57" s="238"/>
      <c r="OV57" s="238"/>
      <c r="OW57" s="238"/>
      <c r="OX57" s="238"/>
      <c r="OY57" s="238"/>
      <c r="OZ57" s="238"/>
      <c r="PA57" s="238"/>
      <c r="PB57" s="238"/>
      <c r="PC57" s="238"/>
      <c r="PD57" s="238"/>
      <c r="PE57" s="238"/>
      <c r="PF57" s="238"/>
      <c r="PG57" s="238"/>
      <c r="PH57" s="238"/>
      <c r="PI57" s="238"/>
      <c r="PJ57" s="238"/>
      <c r="PK57" s="238"/>
      <c r="PL57" s="238"/>
      <c r="PM57" s="238"/>
      <c r="PN57" s="238"/>
      <c r="PO57" s="238"/>
      <c r="PP57" s="238"/>
      <c r="PQ57" s="238"/>
      <c r="PR57" s="238"/>
      <c r="PS57" s="238"/>
      <c r="PT57" s="238"/>
      <c r="PU57" s="238"/>
      <c r="PV57" s="238"/>
      <c r="PW57" s="238"/>
      <c r="PX57" s="238"/>
      <c r="PY57" s="238"/>
      <c r="PZ57" s="238"/>
      <c r="QA57" s="238"/>
      <c r="QB57" s="238"/>
      <c r="QC57" s="238"/>
      <c r="QD57" s="238"/>
      <c r="QE57" s="238"/>
      <c r="QF57" s="238"/>
      <c r="QG57" s="238"/>
      <c r="QH57" s="238"/>
      <c r="QI57" s="238"/>
      <c r="QJ57" s="238"/>
      <c r="QK57" s="238"/>
      <c r="QL57" s="238"/>
      <c r="QM57" s="238"/>
      <c r="QN57" s="238"/>
      <c r="QO57" s="238"/>
      <c r="QP57" s="238"/>
      <c r="QQ57" s="238"/>
      <c r="QR57" s="238"/>
      <c r="QS57" s="238"/>
      <c r="QT57" s="238"/>
      <c r="QU57" s="238"/>
      <c r="QV57" s="238"/>
      <c r="QW57" s="238"/>
      <c r="QX57" s="238"/>
      <c r="QY57" s="238"/>
      <c r="QZ57" s="238"/>
      <c r="RA57" s="238"/>
      <c r="RB57" s="238"/>
      <c r="RC57" s="238"/>
      <c r="RD57" s="238"/>
      <c r="RE57" s="238"/>
      <c r="RF57" s="238"/>
      <c r="RG57" s="238"/>
      <c r="RH57" s="238"/>
      <c r="RI57" s="238"/>
      <c r="RJ57" s="238"/>
      <c r="RK57" s="238"/>
      <c r="RL57" s="238"/>
      <c r="RM57" s="238"/>
      <c r="RN57" s="238"/>
      <c r="RO57" s="238"/>
      <c r="RP57" s="238"/>
      <c r="RQ57" s="238"/>
      <c r="RR57" s="238"/>
      <c r="RS57" s="238"/>
      <c r="RT57" s="238"/>
      <c r="RU57" s="238"/>
      <c r="RV57" s="238"/>
      <c r="RW57" s="238"/>
      <c r="RX57" s="238"/>
      <c r="RY57" s="238"/>
      <c r="RZ57" s="238"/>
      <c r="SA57" s="238"/>
      <c r="SB57" s="238"/>
      <c r="SC57" s="238"/>
      <c r="SD57" s="238"/>
      <c r="SE57" s="238"/>
      <c r="SF57" s="238"/>
      <c r="SG57" s="238"/>
      <c r="SH57" s="238"/>
      <c r="SI57" s="238"/>
      <c r="SJ57" s="238"/>
      <c r="SK57" s="238"/>
      <c r="SL57" s="238"/>
      <c r="SM57" s="238"/>
      <c r="SN57" s="238"/>
      <c r="SO57" s="238"/>
      <c r="SP57" s="238"/>
      <c r="SQ57" s="238"/>
      <c r="SR57" s="238"/>
      <c r="SS57" s="238"/>
      <c r="ST57" s="238"/>
      <c r="SU57" s="238"/>
      <c r="SV57" s="238"/>
      <c r="SW57" s="238"/>
      <c r="SX57" s="238"/>
      <c r="SY57" s="238"/>
      <c r="SZ57" s="238"/>
      <c r="TA57" s="238"/>
      <c r="TB57" s="238"/>
      <c r="TC57" s="238"/>
      <c r="TD57" s="238"/>
      <c r="TE57" s="238"/>
      <c r="TF57" s="238"/>
      <c r="TG57" s="238"/>
      <c r="TH57" s="238"/>
      <c r="TI57" s="238"/>
      <c r="TJ57" s="238"/>
      <c r="TK57" s="238"/>
      <c r="TL57" s="238"/>
      <c r="TM57" s="238"/>
      <c r="TN57" s="238"/>
      <c r="TO57" s="238"/>
      <c r="TP57" s="238"/>
      <c r="TQ57" s="238"/>
      <c r="TR57" s="238"/>
      <c r="TS57" s="238"/>
      <c r="TT57" s="238"/>
      <c r="TU57" s="238"/>
      <c r="TV57" s="238"/>
      <c r="TW57" s="238"/>
      <c r="TX57" s="238"/>
      <c r="TY57" s="238"/>
      <c r="TZ57" s="238"/>
      <c r="UA57" s="238"/>
      <c r="UB57" s="238"/>
      <c r="UC57" s="238"/>
      <c r="UD57" s="238"/>
      <c r="UE57" s="238"/>
      <c r="UF57" s="238"/>
      <c r="UG57" s="238"/>
      <c r="UH57" s="238"/>
      <c r="UI57" s="238"/>
      <c r="UJ57" s="238"/>
      <c r="UK57" s="238"/>
      <c r="UL57" s="238"/>
      <c r="UM57" s="238"/>
      <c r="UN57" s="238"/>
      <c r="UO57" s="238"/>
      <c r="UP57" s="238"/>
      <c r="UQ57" s="238"/>
      <c r="UR57" s="238"/>
      <c r="US57" s="238"/>
      <c r="UT57" s="238"/>
      <c r="UU57" s="238"/>
      <c r="UV57" s="238"/>
      <c r="UW57" s="238"/>
      <c r="UX57" s="238"/>
      <c r="UY57" s="238"/>
      <c r="UZ57" s="238"/>
      <c r="VA57" s="238"/>
      <c r="VB57" s="238"/>
      <c r="VC57" s="238"/>
      <c r="VD57" s="238"/>
      <c r="VE57" s="238"/>
      <c r="VF57" s="238"/>
      <c r="VG57" s="238"/>
      <c r="VH57" s="238"/>
      <c r="VI57" s="238"/>
      <c r="VJ57" s="238"/>
      <c r="VK57" s="238"/>
      <c r="VL57" s="238"/>
      <c r="VM57" s="238"/>
      <c r="VN57" s="238"/>
      <c r="VO57" s="238"/>
      <c r="VP57" s="238"/>
      <c r="VQ57" s="238"/>
      <c r="VR57" s="238"/>
      <c r="VS57" s="238"/>
      <c r="VT57" s="238"/>
      <c r="VU57" s="238"/>
      <c r="VV57" s="238"/>
      <c r="VW57" s="238"/>
      <c r="VX57" s="238"/>
      <c r="VY57" s="238"/>
      <c r="VZ57" s="238"/>
      <c r="WA57" s="238"/>
      <c r="WB57" s="238"/>
      <c r="WC57" s="238"/>
      <c r="WD57" s="238"/>
      <c r="WE57" s="238"/>
      <c r="WF57" s="238"/>
      <c r="WG57" s="238"/>
      <c r="WH57" s="238"/>
      <c r="WI57" s="238"/>
      <c r="WJ57" s="238"/>
      <c r="WK57" s="238"/>
      <c r="WL57" s="238"/>
      <c r="WM57" s="238"/>
      <c r="WN57" s="238"/>
      <c r="WO57" s="238"/>
      <c r="WP57" s="238"/>
      <c r="WQ57" s="238"/>
      <c r="WR57" s="238"/>
      <c r="WS57" s="238"/>
      <c r="WT57" s="238"/>
      <c r="WU57" s="238"/>
      <c r="WV57" s="238"/>
      <c r="WW57" s="238"/>
      <c r="WX57" s="238"/>
      <c r="WY57" s="238"/>
      <c r="WZ57" s="238"/>
      <c r="XA57" s="238"/>
      <c r="XB57" s="238"/>
      <c r="XC57" s="238"/>
      <c r="XD57" s="238"/>
      <c r="XE57" s="238"/>
      <c r="XF57" s="238"/>
      <c r="XG57" s="238"/>
      <c r="XH57" s="238"/>
      <c r="XI57" s="238"/>
      <c r="XJ57" s="238"/>
      <c r="XK57" s="238"/>
      <c r="XL57" s="238"/>
      <c r="XM57" s="238"/>
      <c r="XN57" s="238"/>
      <c r="XO57" s="238"/>
      <c r="XP57" s="238"/>
      <c r="XQ57" s="238"/>
      <c r="XR57" s="238"/>
      <c r="XS57" s="238"/>
      <c r="XT57" s="238"/>
      <c r="XU57" s="238"/>
      <c r="XV57" s="238"/>
      <c r="XW57" s="238"/>
      <c r="XX57" s="238"/>
      <c r="XY57" s="238"/>
      <c r="XZ57" s="238"/>
      <c r="YA57" s="238"/>
      <c r="YB57" s="238"/>
      <c r="YC57" s="238"/>
      <c r="YD57" s="238"/>
      <c r="YE57" s="238"/>
      <c r="YF57" s="238"/>
      <c r="YG57" s="238"/>
      <c r="YH57" s="238"/>
      <c r="YI57" s="238"/>
      <c r="YJ57" s="238"/>
      <c r="YK57" s="238"/>
      <c r="YL57" s="238"/>
      <c r="YM57" s="238"/>
      <c r="YN57" s="238"/>
      <c r="YO57" s="238"/>
      <c r="YP57" s="238"/>
      <c r="YQ57" s="238"/>
      <c r="YR57" s="238"/>
      <c r="YS57" s="238"/>
      <c r="YT57" s="238"/>
      <c r="YU57" s="238"/>
      <c r="YV57" s="238"/>
      <c r="YW57" s="238"/>
      <c r="YX57" s="238"/>
      <c r="YY57" s="238"/>
      <c r="YZ57" s="238"/>
      <c r="ZA57" s="238"/>
      <c r="ZB57" s="238"/>
      <c r="ZC57" s="238"/>
      <c r="ZD57" s="238"/>
      <c r="ZE57" s="238"/>
      <c r="ZF57" s="238"/>
      <c r="ZG57" s="238"/>
      <c r="ZH57" s="238"/>
      <c r="ZI57" s="238"/>
      <c r="ZJ57" s="238"/>
      <c r="ZK57" s="238"/>
      <c r="ZL57" s="238"/>
      <c r="ZM57" s="238"/>
      <c r="ZN57" s="238"/>
      <c r="ZO57" s="238"/>
      <c r="ZP57" s="238"/>
      <c r="ZQ57" s="238"/>
      <c r="ZR57" s="238"/>
      <c r="ZS57" s="238"/>
      <c r="ZT57" s="238"/>
      <c r="ZU57" s="238"/>
      <c r="ZV57" s="238"/>
      <c r="ZW57" s="238"/>
      <c r="ZX57" s="238"/>
      <c r="ZY57" s="238"/>
      <c r="ZZ57" s="238"/>
      <c r="AAA57" s="238"/>
      <c r="AAB57" s="238"/>
      <c r="AAC57" s="238"/>
      <c r="AAD57" s="238"/>
      <c r="AAE57" s="238"/>
      <c r="AAF57" s="238"/>
      <c r="AAG57" s="238"/>
      <c r="AAH57" s="238"/>
      <c r="AAI57" s="238"/>
      <c r="AAJ57" s="238"/>
      <c r="AAK57" s="238"/>
      <c r="AAL57" s="238"/>
      <c r="AAM57" s="238"/>
      <c r="AAN57" s="238"/>
      <c r="AAO57" s="238"/>
      <c r="AAP57" s="238"/>
      <c r="AAQ57" s="238"/>
      <c r="AAR57" s="238"/>
      <c r="AAS57" s="238"/>
      <c r="AAT57" s="238"/>
      <c r="AAU57" s="238"/>
      <c r="AAV57" s="238"/>
      <c r="AAW57" s="238"/>
      <c r="AAX57" s="238"/>
      <c r="AAY57" s="238"/>
      <c r="AAZ57" s="238"/>
      <c r="ABA57" s="238"/>
      <c r="ABB57" s="238"/>
      <c r="ABC57" s="238"/>
      <c r="ABD57" s="238"/>
      <c r="ABE57" s="238"/>
      <c r="ABF57" s="238"/>
      <c r="ABG57" s="238"/>
      <c r="ABH57" s="238"/>
      <c r="ABI57" s="238"/>
      <c r="ABJ57" s="238"/>
      <c r="ABK57" s="238"/>
      <c r="ABL57" s="238"/>
      <c r="ABM57" s="238"/>
      <c r="ABN57" s="238"/>
      <c r="ABO57" s="238"/>
      <c r="ABP57" s="238"/>
      <c r="ABQ57" s="238"/>
      <c r="ABR57" s="238"/>
      <c r="ABS57" s="238"/>
      <c r="ABT57" s="238"/>
      <c r="ABU57" s="238"/>
      <c r="ABV57" s="238"/>
      <c r="ABW57" s="238"/>
      <c r="ABX57" s="238"/>
      <c r="ABY57" s="238"/>
      <c r="ABZ57" s="238"/>
      <c r="ACA57" s="238"/>
      <c r="ACB57" s="238"/>
      <c r="ACC57" s="238"/>
      <c r="ACD57" s="238"/>
      <c r="ACE57" s="238"/>
      <c r="ACF57" s="238"/>
      <c r="ACG57" s="238"/>
      <c r="ACH57" s="238"/>
      <c r="ACI57" s="238"/>
      <c r="ACJ57" s="238"/>
      <c r="ACK57" s="238"/>
      <c r="ACL57" s="238"/>
      <c r="ACM57" s="238"/>
      <c r="ACN57" s="238"/>
      <c r="ACO57" s="238"/>
      <c r="ACP57" s="238"/>
      <c r="ACQ57" s="238"/>
      <c r="ACR57" s="238"/>
      <c r="ACS57" s="238"/>
      <c r="ACT57" s="238"/>
      <c r="ACU57" s="238"/>
      <c r="ACV57" s="238"/>
      <c r="ACW57" s="238"/>
      <c r="ACX57" s="238"/>
      <c r="ACY57" s="238"/>
      <c r="ACZ57" s="238"/>
      <c r="ADA57" s="238"/>
      <c r="ADB57" s="238"/>
      <c r="ADC57" s="238"/>
      <c r="ADD57" s="238"/>
      <c r="ADE57" s="238"/>
      <c r="ADF57" s="238"/>
      <c r="ADG57" s="238"/>
      <c r="ADH57" s="238"/>
      <c r="ADI57" s="238"/>
      <c r="ADJ57" s="238"/>
      <c r="ADK57" s="238"/>
      <c r="ADL57" s="238"/>
      <c r="ADM57" s="238"/>
      <c r="ADN57" s="238"/>
      <c r="ADO57" s="238"/>
      <c r="ADP57" s="238"/>
      <c r="ADQ57" s="238"/>
      <c r="ADR57" s="238"/>
      <c r="ADS57" s="238"/>
      <c r="ADT57" s="238"/>
      <c r="ADU57" s="238"/>
      <c r="ADV57" s="238"/>
      <c r="ADW57" s="238"/>
      <c r="ADX57" s="238"/>
      <c r="ADY57" s="238"/>
      <c r="ADZ57" s="238"/>
      <c r="AEA57" s="238"/>
      <c r="AEB57" s="238"/>
      <c r="AEC57" s="238"/>
      <c r="AED57" s="238"/>
      <c r="AEE57" s="238"/>
      <c r="AEF57" s="238"/>
      <c r="AEG57" s="238"/>
      <c r="AEH57" s="238"/>
      <c r="AEI57" s="238"/>
      <c r="AEJ57" s="238"/>
      <c r="AEK57" s="238"/>
      <c r="AEL57" s="238"/>
      <c r="AEM57" s="238"/>
      <c r="AEN57" s="238"/>
      <c r="AEO57" s="238"/>
      <c r="AEP57" s="238"/>
      <c r="AEQ57" s="238"/>
      <c r="AER57" s="238"/>
      <c r="AES57" s="238"/>
      <c r="AET57" s="238"/>
      <c r="AEU57" s="238"/>
      <c r="AEV57" s="238"/>
      <c r="AEW57" s="238"/>
      <c r="AEX57" s="238"/>
      <c r="AEY57" s="238"/>
      <c r="AEZ57" s="238"/>
      <c r="AFA57" s="238"/>
      <c r="AFB57" s="238"/>
      <c r="AFC57" s="238"/>
      <c r="AFD57" s="238"/>
      <c r="AFE57" s="238"/>
      <c r="AFF57" s="238"/>
      <c r="AFG57" s="238"/>
      <c r="AFH57" s="238"/>
      <c r="AFI57" s="238"/>
      <c r="AFJ57" s="238"/>
      <c r="AFK57" s="238"/>
      <c r="AFL57" s="238"/>
      <c r="AFM57" s="238"/>
      <c r="AFN57" s="238"/>
      <c r="AFO57" s="238"/>
      <c r="AFP57" s="238"/>
      <c r="AFQ57" s="238"/>
      <c r="AFR57" s="238"/>
      <c r="AFS57" s="238"/>
      <c r="AFT57" s="238"/>
      <c r="AFU57" s="238"/>
      <c r="AFV57" s="238"/>
      <c r="AFW57" s="238"/>
      <c r="AFX57" s="238"/>
      <c r="AFY57" s="238"/>
      <c r="AFZ57" s="238"/>
      <c r="AGA57" s="238"/>
      <c r="AGB57" s="238"/>
      <c r="AGC57" s="238"/>
      <c r="AGD57" s="238"/>
      <c r="AGE57" s="238"/>
      <c r="AGF57" s="238"/>
      <c r="AGG57" s="238"/>
      <c r="AGH57" s="238"/>
      <c r="AGI57" s="238"/>
      <c r="AGJ57" s="238"/>
      <c r="AGK57" s="238"/>
      <c r="AGL57" s="238"/>
      <c r="AGM57" s="238"/>
      <c r="AGN57" s="238"/>
      <c r="AGO57" s="238"/>
      <c r="AGP57" s="238"/>
      <c r="AGQ57" s="238"/>
      <c r="AGR57" s="238"/>
      <c r="AGS57" s="238"/>
      <c r="AGT57" s="238"/>
      <c r="AGU57" s="238"/>
      <c r="AGV57" s="238"/>
      <c r="AGW57" s="238"/>
      <c r="AGX57" s="238"/>
      <c r="AGY57" s="238"/>
      <c r="AGZ57" s="238"/>
      <c r="AHA57" s="238"/>
      <c r="AHB57" s="238"/>
      <c r="AHC57" s="238"/>
      <c r="AHD57" s="238"/>
      <c r="AHE57" s="238"/>
      <c r="AHF57" s="238"/>
      <c r="AHG57" s="238"/>
      <c r="AHH57" s="238"/>
      <c r="AHI57" s="238"/>
      <c r="AHJ57" s="238"/>
      <c r="AHK57" s="238"/>
      <c r="AHL57" s="238"/>
      <c r="AHM57" s="238"/>
      <c r="AHN57" s="238"/>
      <c r="AHO57" s="238"/>
      <c r="AHP57" s="238"/>
      <c r="AHQ57" s="238"/>
      <c r="AHR57" s="238"/>
      <c r="AHS57" s="238"/>
      <c r="AHT57" s="238"/>
      <c r="AHU57" s="238"/>
      <c r="AHV57" s="238"/>
      <c r="AHW57" s="238"/>
      <c r="AHX57" s="238"/>
      <c r="AHY57" s="238"/>
      <c r="AHZ57" s="238"/>
      <c r="AIA57" s="238"/>
      <c r="AIB57" s="238"/>
      <c r="AIC57" s="238"/>
      <c r="AID57" s="238"/>
      <c r="AIE57" s="238"/>
      <c r="AIF57" s="238"/>
      <c r="AIG57" s="238"/>
      <c r="AIH57" s="238"/>
      <c r="AII57" s="238"/>
      <c r="AIJ57" s="238"/>
      <c r="AIK57" s="238"/>
      <c r="AIL57" s="238"/>
      <c r="AIM57" s="238"/>
      <c r="AIN57" s="238"/>
      <c r="AIO57" s="238"/>
      <c r="AIP57" s="238"/>
      <c r="AIQ57" s="238"/>
      <c r="AIR57" s="238"/>
      <c r="AIS57" s="238"/>
      <c r="AIT57" s="238"/>
      <c r="AIU57" s="238"/>
      <c r="AIV57" s="238"/>
      <c r="AIW57" s="238"/>
      <c r="AIX57" s="238"/>
      <c r="AIY57" s="238"/>
      <c r="AIZ57" s="238"/>
      <c r="AJA57" s="238"/>
      <c r="AJB57" s="238"/>
      <c r="AJC57" s="238"/>
      <c r="AJD57" s="238"/>
      <c r="AJE57" s="238"/>
      <c r="AJF57" s="238"/>
      <c r="AJG57" s="238"/>
      <c r="AJH57" s="238"/>
      <c r="AJI57" s="238"/>
      <c r="AJJ57" s="238"/>
      <c r="AJK57" s="238"/>
      <c r="AJL57" s="238"/>
      <c r="AJM57" s="238"/>
      <c r="AJN57" s="238"/>
      <c r="AJO57" s="238"/>
      <c r="AJP57" s="238"/>
      <c r="AJQ57" s="238"/>
      <c r="AJR57" s="238"/>
      <c r="AJS57" s="238"/>
      <c r="AJT57" s="238"/>
      <c r="AJU57" s="238"/>
      <c r="AJV57" s="238"/>
      <c r="AJW57" s="238"/>
      <c r="AJX57" s="238"/>
      <c r="AJY57" s="238"/>
      <c r="AJZ57" s="238"/>
      <c r="AKA57" s="238"/>
      <c r="AKB57" s="238"/>
      <c r="AKC57" s="238"/>
      <c r="AKD57" s="238"/>
      <c r="AKE57" s="238"/>
      <c r="AKF57" s="238"/>
      <c r="AKG57" s="238"/>
      <c r="AKH57" s="238"/>
      <c r="AKI57" s="238"/>
      <c r="AKJ57" s="238"/>
      <c r="AKK57" s="238"/>
      <c r="AKL57" s="238"/>
      <c r="AKM57" s="238"/>
      <c r="AKN57" s="238"/>
      <c r="AKO57" s="238"/>
      <c r="AKP57" s="238"/>
    </row>
    <row r="58" spans="1:978" x14ac:dyDescent="0.25">
      <c r="A58" s="311"/>
      <c r="B58" s="311"/>
      <c r="C58" s="314"/>
      <c r="D58" s="245"/>
      <c r="E58" s="271"/>
      <c r="F58" s="292" t="s">
        <v>387</v>
      </c>
      <c r="G58" s="292"/>
      <c r="H58" s="292"/>
      <c r="I58" s="292"/>
      <c r="J58" s="292"/>
      <c r="K58" s="292"/>
      <c r="L58" s="292"/>
      <c r="M58" s="292"/>
      <c r="N58" s="46">
        <f>ROUNDUP(AVERAGE(N53:N57),0)</f>
        <v>13</v>
      </c>
      <c r="O58" s="46">
        <f t="shared" ref="O58:AL58" si="42">ROUNDUP(AVERAGE(O53:O57),0)</f>
        <v>5</v>
      </c>
      <c r="P58" s="46">
        <f t="shared" si="42"/>
        <v>5</v>
      </c>
      <c r="Q58" s="46">
        <f t="shared" si="42"/>
        <v>5</v>
      </c>
      <c r="R58" s="46">
        <f t="shared" si="42"/>
        <v>6</v>
      </c>
      <c r="S58" s="46">
        <f t="shared" si="42"/>
        <v>20</v>
      </c>
      <c r="T58" s="46">
        <f t="shared" si="42"/>
        <v>68</v>
      </c>
      <c r="U58" s="46">
        <f t="shared" si="42"/>
        <v>153</v>
      </c>
      <c r="V58" s="46">
        <f t="shared" si="42"/>
        <v>128</v>
      </c>
      <c r="W58" s="46">
        <f t="shared" si="42"/>
        <v>94</v>
      </c>
      <c r="X58" s="46">
        <f t="shared" si="42"/>
        <v>89</v>
      </c>
      <c r="Y58" s="46">
        <f t="shared" si="42"/>
        <v>101</v>
      </c>
      <c r="Z58" s="46">
        <f t="shared" si="42"/>
        <v>114</v>
      </c>
      <c r="AA58" s="46">
        <f t="shared" si="42"/>
        <v>110</v>
      </c>
      <c r="AB58" s="46">
        <f t="shared" si="42"/>
        <v>127</v>
      </c>
      <c r="AC58" s="46">
        <f t="shared" si="42"/>
        <v>140</v>
      </c>
      <c r="AD58" s="46">
        <f t="shared" si="42"/>
        <v>160</v>
      </c>
      <c r="AE58" s="46">
        <f t="shared" si="42"/>
        <v>172</v>
      </c>
      <c r="AF58" s="46">
        <f t="shared" si="42"/>
        <v>159</v>
      </c>
      <c r="AG58" s="46">
        <f t="shared" si="42"/>
        <v>132</v>
      </c>
      <c r="AH58" s="46">
        <f t="shared" si="42"/>
        <v>121</v>
      </c>
      <c r="AI58" s="46">
        <f t="shared" si="42"/>
        <v>72</v>
      </c>
      <c r="AJ58" s="46">
        <f t="shared" si="42"/>
        <v>41</v>
      </c>
      <c r="AK58" s="46">
        <f t="shared" si="42"/>
        <v>21</v>
      </c>
      <c r="AL58" s="7">
        <f t="shared" si="42"/>
        <v>1947</v>
      </c>
      <c r="AM58" s="271"/>
      <c r="AN58" s="266"/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Y58" s="266"/>
      <c r="AZ58" s="266"/>
      <c r="BA58" s="266"/>
      <c r="BB58" s="266"/>
      <c r="BC58" s="266"/>
      <c r="BD58" s="266"/>
      <c r="BE58" s="266"/>
      <c r="BF58" s="266"/>
      <c r="BG58" s="266"/>
      <c r="BH58" s="266"/>
      <c r="BI58" s="266"/>
      <c r="BJ58" s="266"/>
      <c r="BK58" s="266"/>
      <c r="BL58" s="245"/>
      <c r="BM58" s="245"/>
      <c r="BN58" s="245"/>
      <c r="BO58" s="245"/>
      <c r="BP58" s="245"/>
      <c r="BQ58" s="245"/>
      <c r="BR58" s="245"/>
      <c r="BS58" s="245"/>
      <c r="BT58" s="245"/>
      <c r="BU58" s="245"/>
      <c r="BV58" s="245"/>
      <c r="BW58" s="245"/>
      <c r="BX58" s="245"/>
      <c r="BY58" s="245"/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5"/>
      <c r="CS58" s="245"/>
      <c r="CT58" s="245"/>
      <c r="CU58" s="245"/>
      <c r="CV58" s="245"/>
      <c r="CW58" s="245"/>
      <c r="CX58" s="245"/>
      <c r="CY58" s="245"/>
      <c r="CZ58" s="245"/>
      <c r="DA58" s="245"/>
      <c r="DB58" s="245"/>
      <c r="DC58" s="245"/>
      <c r="DD58" s="245"/>
      <c r="DE58" s="245"/>
      <c r="DF58" s="245"/>
      <c r="DG58" s="245"/>
      <c r="DH58" s="245"/>
      <c r="DI58" s="245"/>
      <c r="DJ58" s="245"/>
      <c r="DK58" s="245"/>
      <c r="DL58" s="245"/>
      <c r="DM58" s="245"/>
      <c r="DN58" s="245"/>
      <c r="DO58" s="245"/>
      <c r="DP58" s="245"/>
      <c r="DQ58" s="245"/>
      <c r="DR58" s="245"/>
      <c r="DS58" s="245"/>
      <c r="DT58" s="245"/>
      <c r="DU58" s="245"/>
      <c r="DV58" s="245"/>
      <c r="DW58" s="245"/>
      <c r="DX58" s="245"/>
      <c r="DY58" s="245"/>
      <c r="DZ58" s="245"/>
      <c r="EA58" s="245"/>
      <c r="EB58" s="245"/>
      <c r="EC58" s="245"/>
      <c r="ED58" s="245"/>
      <c r="EE58" s="253"/>
      <c r="EF58" s="238"/>
      <c r="EG58" s="238"/>
      <c r="EH58" s="238"/>
      <c r="EI58" s="238"/>
      <c r="EJ58" s="238"/>
      <c r="EK58" s="238"/>
      <c r="EL58" s="238"/>
      <c r="EM58" s="238"/>
      <c r="EN58" s="238"/>
      <c r="EO58" s="238"/>
      <c r="EP58" s="238"/>
      <c r="EQ58" s="238"/>
      <c r="ER58" s="238"/>
      <c r="ES58" s="238"/>
      <c r="ET58" s="238"/>
      <c r="EU58" s="238"/>
      <c r="EV58" s="238"/>
      <c r="EW58" s="238"/>
      <c r="EX58" s="238"/>
      <c r="EY58" s="238"/>
      <c r="EZ58" s="238"/>
      <c r="FA58" s="238"/>
      <c r="FB58" s="238"/>
      <c r="FC58" s="238"/>
      <c r="FD58" s="238"/>
      <c r="FE58" s="238"/>
      <c r="FF58" s="238"/>
      <c r="FG58" s="238"/>
      <c r="FH58" s="238"/>
      <c r="FI58" s="238"/>
      <c r="FJ58" s="238"/>
      <c r="FK58" s="238"/>
      <c r="FL58" s="238"/>
      <c r="FM58" s="238"/>
      <c r="FN58" s="238"/>
      <c r="FO58" s="238"/>
      <c r="FP58" s="238"/>
      <c r="FQ58" s="238"/>
      <c r="FR58" s="238"/>
      <c r="FS58" s="238"/>
      <c r="FT58" s="238"/>
      <c r="FU58" s="238"/>
      <c r="FV58" s="238"/>
      <c r="FW58" s="238"/>
      <c r="FX58" s="238"/>
      <c r="FY58" s="238"/>
      <c r="FZ58" s="238"/>
      <c r="GA58" s="238"/>
      <c r="GB58" s="238"/>
      <c r="GC58" s="238"/>
      <c r="GD58" s="238"/>
      <c r="GE58" s="238"/>
      <c r="GF58" s="238"/>
      <c r="GG58" s="238"/>
      <c r="GH58" s="238"/>
      <c r="GI58" s="238"/>
      <c r="GJ58" s="238"/>
      <c r="GK58" s="238"/>
      <c r="GL58" s="238"/>
      <c r="GM58" s="238"/>
      <c r="GN58" s="238"/>
      <c r="GO58" s="238"/>
      <c r="GP58" s="238"/>
      <c r="GQ58" s="238"/>
      <c r="GR58" s="238"/>
      <c r="GS58" s="238"/>
      <c r="GT58" s="238"/>
      <c r="GU58" s="238"/>
      <c r="GV58" s="238"/>
      <c r="GW58" s="238"/>
      <c r="GX58" s="238"/>
      <c r="GY58" s="238"/>
      <c r="GZ58" s="238"/>
      <c r="HA58" s="238"/>
      <c r="HB58" s="238"/>
      <c r="HC58" s="238"/>
      <c r="HD58" s="238"/>
      <c r="HE58" s="238"/>
      <c r="HF58" s="238"/>
      <c r="HG58" s="238"/>
      <c r="HH58" s="238"/>
      <c r="HI58" s="238"/>
      <c r="HJ58" s="238"/>
      <c r="HK58" s="238"/>
      <c r="HL58" s="238"/>
      <c r="HM58" s="238"/>
      <c r="HN58" s="238"/>
      <c r="HO58" s="238"/>
      <c r="HP58" s="238"/>
      <c r="HQ58" s="238"/>
      <c r="HR58" s="238"/>
      <c r="HS58" s="238"/>
      <c r="HT58" s="238"/>
      <c r="HU58" s="238"/>
      <c r="HV58" s="238"/>
      <c r="HW58" s="238"/>
      <c r="HX58" s="238"/>
      <c r="HY58" s="238"/>
      <c r="HZ58" s="238"/>
      <c r="IA58" s="238"/>
      <c r="IB58" s="238"/>
      <c r="IC58" s="238"/>
      <c r="ID58" s="238"/>
      <c r="IE58" s="238"/>
      <c r="IF58" s="238"/>
      <c r="IG58" s="238"/>
      <c r="IH58" s="238"/>
      <c r="II58" s="238"/>
      <c r="IJ58" s="238"/>
      <c r="IK58" s="238"/>
      <c r="IL58" s="238"/>
      <c r="IM58" s="238"/>
      <c r="IN58" s="238"/>
      <c r="IO58" s="238"/>
      <c r="IP58" s="238"/>
      <c r="IQ58" s="238"/>
      <c r="IR58" s="238"/>
      <c r="IS58" s="238"/>
      <c r="IT58" s="238"/>
      <c r="IU58" s="238"/>
      <c r="IV58" s="238"/>
      <c r="IW58" s="238"/>
      <c r="IX58" s="238"/>
      <c r="IY58" s="238"/>
      <c r="IZ58" s="238"/>
      <c r="JA58" s="238"/>
      <c r="JB58" s="238"/>
      <c r="JC58" s="238"/>
      <c r="JD58" s="238"/>
      <c r="JE58" s="238"/>
      <c r="JF58" s="238"/>
      <c r="JG58" s="238"/>
      <c r="JH58" s="238"/>
      <c r="JI58" s="238"/>
      <c r="JJ58" s="238"/>
      <c r="JK58" s="238"/>
      <c r="JL58" s="238"/>
      <c r="JM58" s="238"/>
      <c r="JN58" s="238"/>
      <c r="JO58" s="238"/>
      <c r="JP58" s="238"/>
      <c r="JQ58" s="238"/>
      <c r="JR58" s="238"/>
      <c r="JS58" s="238"/>
      <c r="JT58" s="238"/>
      <c r="JU58" s="238"/>
      <c r="JV58" s="238"/>
      <c r="JW58" s="238"/>
      <c r="JX58" s="238"/>
      <c r="JY58" s="238"/>
      <c r="JZ58" s="238"/>
      <c r="KA58" s="238"/>
      <c r="KB58" s="238"/>
      <c r="KC58" s="238"/>
      <c r="KD58" s="238"/>
      <c r="KE58" s="238"/>
      <c r="KF58" s="238"/>
      <c r="KG58" s="238"/>
      <c r="KH58" s="238"/>
      <c r="KI58" s="238"/>
      <c r="KJ58" s="238"/>
      <c r="KK58" s="238"/>
      <c r="KL58" s="238"/>
      <c r="KM58" s="238"/>
      <c r="KN58" s="238"/>
      <c r="KO58" s="238"/>
      <c r="KP58" s="238"/>
      <c r="KQ58" s="238"/>
      <c r="KR58" s="238"/>
      <c r="KS58" s="238"/>
      <c r="KT58" s="238"/>
      <c r="KU58" s="238"/>
      <c r="KV58" s="238"/>
      <c r="KW58" s="238"/>
      <c r="KX58" s="238"/>
      <c r="KY58" s="238"/>
      <c r="KZ58" s="238"/>
      <c r="LA58" s="238"/>
      <c r="LB58" s="238"/>
      <c r="LC58" s="238"/>
      <c r="LD58" s="238"/>
      <c r="LE58" s="238"/>
      <c r="LF58" s="238"/>
      <c r="LG58" s="238"/>
      <c r="LH58" s="238"/>
      <c r="LI58" s="238"/>
      <c r="LJ58" s="238"/>
      <c r="LK58" s="238"/>
      <c r="LL58" s="238"/>
      <c r="LM58" s="238"/>
      <c r="LN58" s="238"/>
      <c r="LO58" s="238"/>
      <c r="LP58" s="238"/>
      <c r="LQ58" s="238"/>
      <c r="LR58" s="238"/>
      <c r="LS58" s="238"/>
      <c r="LT58" s="238"/>
      <c r="LU58" s="238"/>
      <c r="LV58" s="238"/>
      <c r="LW58" s="238"/>
      <c r="LX58" s="238"/>
      <c r="LY58" s="238"/>
      <c r="LZ58" s="238"/>
      <c r="MA58" s="238"/>
      <c r="MB58" s="238"/>
      <c r="MC58" s="238"/>
      <c r="MD58" s="238"/>
      <c r="ME58" s="238"/>
      <c r="MF58" s="238"/>
      <c r="MG58" s="238"/>
      <c r="MH58" s="238"/>
      <c r="MI58" s="238"/>
      <c r="MJ58" s="238"/>
      <c r="MK58" s="238"/>
      <c r="ML58" s="238"/>
      <c r="MM58" s="238"/>
      <c r="MN58" s="238"/>
      <c r="MO58" s="238"/>
      <c r="MP58" s="238"/>
      <c r="MQ58" s="238"/>
      <c r="MR58" s="238"/>
      <c r="MS58" s="238"/>
      <c r="MT58" s="238"/>
      <c r="MU58" s="238"/>
      <c r="MV58" s="238"/>
      <c r="MW58" s="238"/>
      <c r="MX58" s="238"/>
      <c r="MY58" s="238"/>
      <c r="MZ58" s="238"/>
      <c r="NA58" s="238"/>
      <c r="NB58" s="238"/>
      <c r="NC58" s="238"/>
      <c r="ND58" s="238"/>
      <c r="NE58" s="238"/>
      <c r="NF58" s="238"/>
      <c r="NG58" s="238"/>
      <c r="NH58" s="238"/>
      <c r="NI58" s="238"/>
      <c r="NJ58" s="238"/>
      <c r="NK58" s="238"/>
      <c r="NL58" s="238"/>
      <c r="NM58" s="238"/>
      <c r="NN58" s="238"/>
      <c r="NO58" s="238"/>
      <c r="NP58" s="238"/>
      <c r="NQ58" s="238"/>
      <c r="NR58" s="238"/>
      <c r="NS58" s="238"/>
      <c r="NT58" s="238"/>
      <c r="NU58" s="238"/>
      <c r="NV58" s="238"/>
      <c r="NW58" s="238"/>
      <c r="NX58" s="238"/>
      <c r="NY58" s="238"/>
      <c r="NZ58" s="238"/>
      <c r="OA58" s="238"/>
      <c r="OB58" s="238"/>
      <c r="OC58" s="238"/>
      <c r="OD58" s="238"/>
      <c r="OE58" s="238"/>
      <c r="OF58" s="238"/>
      <c r="OG58" s="238"/>
      <c r="OH58" s="238"/>
      <c r="OI58" s="238"/>
      <c r="OJ58" s="238"/>
      <c r="OK58" s="238"/>
      <c r="OL58" s="238"/>
      <c r="OM58" s="238"/>
      <c r="ON58" s="238"/>
      <c r="OO58" s="238"/>
      <c r="OP58" s="238"/>
      <c r="OQ58" s="238"/>
      <c r="OR58" s="238"/>
      <c r="OS58" s="238"/>
      <c r="OT58" s="238"/>
      <c r="OU58" s="238"/>
      <c r="OV58" s="238"/>
      <c r="OW58" s="238"/>
      <c r="OX58" s="238"/>
      <c r="OY58" s="238"/>
      <c r="OZ58" s="238"/>
      <c r="PA58" s="238"/>
      <c r="PB58" s="238"/>
      <c r="PC58" s="238"/>
      <c r="PD58" s="238"/>
      <c r="PE58" s="238"/>
      <c r="PF58" s="238"/>
      <c r="PG58" s="238"/>
      <c r="PH58" s="238"/>
      <c r="PI58" s="238"/>
      <c r="PJ58" s="238"/>
      <c r="PK58" s="238"/>
      <c r="PL58" s="238"/>
      <c r="PM58" s="238"/>
      <c r="PN58" s="238"/>
      <c r="PO58" s="238"/>
      <c r="PP58" s="238"/>
      <c r="PQ58" s="238"/>
      <c r="PR58" s="238"/>
      <c r="PS58" s="238"/>
      <c r="PT58" s="238"/>
      <c r="PU58" s="238"/>
      <c r="PV58" s="238"/>
      <c r="PW58" s="238"/>
      <c r="PX58" s="238"/>
      <c r="PY58" s="238"/>
      <c r="PZ58" s="238"/>
      <c r="QA58" s="238"/>
      <c r="QB58" s="238"/>
      <c r="QC58" s="238"/>
      <c r="QD58" s="238"/>
      <c r="QE58" s="238"/>
      <c r="QF58" s="238"/>
      <c r="QG58" s="238"/>
      <c r="QH58" s="238"/>
      <c r="QI58" s="238"/>
      <c r="QJ58" s="238"/>
      <c r="QK58" s="238"/>
      <c r="QL58" s="238"/>
      <c r="QM58" s="238"/>
      <c r="QN58" s="238"/>
      <c r="QO58" s="238"/>
      <c r="QP58" s="238"/>
      <c r="QQ58" s="238"/>
      <c r="QR58" s="238"/>
      <c r="QS58" s="238"/>
      <c r="QT58" s="238"/>
      <c r="QU58" s="238"/>
      <c r="QV58" s="238"/>
      <c r="QW58" s="238"/>
      <c r="QX58" s="238"/>
      <c r="QY58" s="238"/>
      <c r="QZ58" s="238"/>
      <c r="RA58" s="238"/>
      <c r="RB58" s="238"/>
      <c r="RC58" s="238"/>
      <c r="RD58" s="238"/>
      <c r="RE58" s="238"/>
      <c r="RF58" s="238"/>
      <c r="RG58" s="238"/>
      <c r="RH58" s="238"/>
      <c r="RI58" s="238"/>
      <c r="RJ58" s="238"/>
      <c r="RK58" s="238"/>
      <c r="RL58" s="238"/>
      <c r="RM58" s="238"/>
      <c r="RN58" s="238"/>
      <c r="RO58" s="238"/>
      <c r="RP58" s="238"/>
      <c r="RQ58" s="238"/>
      <c r="RR58" s="238"/>
      <c r="RS58" s="238"/>
      <c r="RT58" s="238"/>
      <c r="RU58" s="238"/>
      <c r="RV58" s="238"/>
      <c r="RW58" s="238"/>
      <c r="RX58" s="238"/>
      <c r="RY58" s="238"/>
      <c r="RZ58" s="238"/>
      <c r="SA58" s="238"/>
      <c r="SB58" s="238"/>
      <c r="SC58" s="238"/>
      <c r="SD58" s="238"/>
      <c r="SE58" s="238"/>
      <c r="SF58" s="238"/>
      <c r="SG58" s="238"/>
      <c r="SH58" s="238"/>
      <c r="SI58" s="238"/>
      <c r="SJ58" s="238"/>
      <c r="SK58" s="238"/>
      <c r="SL58" s="238"/>
      <c r="SM58" s="238"/>
      <c r="SN58" s="238"/>
      <c r="SO58" s="238"/>
      <c r="SP58" s="238"/>
      <c r="SQ58" s="238"/>
      <c r="SR58" s="238"/>
      <c r="SS58" s="238"/>
      <c r="ST58" s="238"/>
      <c r="SU58" s="238"/>
      <c r="SV58" s="238"/>
      <c r="SW58" s="238"/>
      <c r="SX58" s="238"/>
      <c r="SY58" s="238"/>
      <c r="SZ58" s="238"/>
      <c r="TA58" s="238"/>
      <c r="TB58" s="238"/>
      <c r="TC58" s="238"/>
      <c r="TD58" s="238"/>
      <c r="TE58" s="238"/>
      <c r="TF58" s="238"/>
      <c r="TG58" s="238"/>
      <c r="TH58" s="238"/>
      <c r="TI58" s="238"/>
      <c r="TJ58" s="238"/>
      <c r="TK58" s="238"/>
      <c r="TL58" s="238"/>
      <c r="TM58" s="238"/>
      <c r="TN58" s="238"/>
      <c r="TO58" s="238"/>
      <c r="TP58" s="238"/>
      <c r="TQ58" s="238"/>
      <c r="TR58" s="238"/>
      <c r="TS58" s="238"/>
      <c r="TT58" s="238"/>
      <c r="TU58" s="238"/>
      <c r="TV58" s="238"/>
      <c r="TW58" s="238"/>
      <c r="TX58" s="238"/>
      <c r="TY58" s="238"/>
      <c r="TZ58" s="238"/>
      <c r="UA58" s="238"/>
      <c r="UB58" s="238"/>
      <c r="UC58" s="238"/>
      <c r="UD58" s="238"/>
      <c r="UE58" s="238"/>
      <c r="UF58" s="238"/>
      <c r="UG58" s="238"/>
      <c r="UH58" s="238"/>
      <c r="UI58" s="238"/>
      <c r="UJ58" s="238"/>
      <c r="UK58" s="238"/>
      <c r="UL58" s="238"/>
      <c r="UM58" s="238"/>
      <c r="UN58" s="238"/>
      <c r="UO58" s="238"/>
      <c r="UP58" s="238"/>
      <c r="UQ58" s="238"/>
      <c r="UR58" s="238"/>
      <c r="US58" s="238"/>
      <c r="UT58" s="238"/>
      <c r="UU58" s="238"/>
      <c r="UV58" s="238"/>
      <c r="UW58" s="238"/>
      <c r="UX58" s="238"/>
      <c r="UY58" s="238"/>
      <c r="UZ58" s="238"/>
      <c r="VA58" s="238"/>
      <c r="VB58" s="238"/>
      <c r="VC58" s="238"/>
      <c r="VD58" s="238"/>
      <c r="VE58" s="238"/>
      <c r="VF58" s="238"/>
      <c r="VG58" s="238"/>
      <c r="VH58" s="238"/>
      <c r="VI58" s="238"/>
      <c r="VJ58" s="238"/>
      <c r="VK58" s="238"/>
      <c r="VL58" s="238"/>
      <c r="VM58" s="238"/>
      <c r="VN58" s="238"/>
      <c r="VO58" s="238"/>
      <c r="VP58" s="238"/>
      <c r="VQ58" s="238"/>
      <c r="VR58" s="238"/>
      <c r="VS58" s="238"/>
      <c r="VT58" s="238"/>
      <c r="VU58" s="238"/>
      <c r="VV58" s="238"/>
      <c r="VW58" s="238"/>
      <c r="VX58" s="238"/>
      <c r="VY58" s="238"/>
      <c r="VZ58" s="238"/>
      <c r="WA58" s="238"/>
      <c r="WB58" s="238"/>
      <c r="WC58" s="238"/>
      <c r="WD58" s="238"/>
      <c r="WE58" s="238"/>
      <c r="WF58" s="238"/>
      <c r="WG58" s="238"/>
      <c r="WH58" s="238"/>
      <c r="WI58" s="238"/>
      <c r="WJ58" s="238"/>
      <c r="WK58" s="238"/>
      <c r="WL58" s="238"/>
      <c r="WM58" s="238"/>
      <c r="WN58" s="238"/>
      <c r="WO58" s="238"/>
      <c r="WP58" s="238"/>
      <c r="WQ58" s="238"/>
      <c r="WR58" s="238"/>
      <c r="WS58" s="238"/>
      <c r="WT58" s="238"/>
      <c r="WU58" s="238"/>
      <c r="WV58" s="238"/>
      <c r="WW58" s="238"/>
      <c r="WX58" s="238"/>
      <c r="WY58" s="238"/>
      <c r="WZ58" s="238"/>
      <c r="XA58" s="238"/>
      <c r="XB58" s="238"/>
      <c r="XC58" s="238"/>
      <c r="XD58" s="238"/>
      <c r="XE58" s="238"/>
      <c r="XF58" s="238"/>
      <c r="XG58" s="238"/>
      <c r="XH58" s="238"/>
      <c r="XI58" s="238"/>
      <c r="XJ58" s="238"/>
      <c r="XK58" s="238"/>
      <c r="XL58" s="238"/>
      <c r="XM58" s="238"/>
      <c r="XN58" s="238"/>
      <c r="XO58" s="238"/>
      <c r="XP58" s="238"/>
      <c r="XQ58" s="238"/>
      <c r="XR58" s="238"/>
      <c r="XS58" s="238"/>
      <c r="XT58" s="238"/>
      <c r="XU58" s="238"/>
      <c r="XV58" s="238"/>
      <c r="XW58" s="238"/>
      <c r="XX58" s="238"/>
      <c r="XY58" s="238"/>
      <c r="XZ58" s="238"/>
      <c r="YA58" s="238"/>
      <c r="YB58" s="238"/>
      <c r="YC58" s="238"/>
      <c r="YD58" s="238"/>
      <c r="YE58" s="238"/>
      <c r="YF58" s="238"/>
      <c r="YG58" s="238"/>
      <c r="YH58" s="238"/>
      <c r="YI58" s="238"/>
      <c r="YJ58" s="238"/>
      <c r="YK58" s="238"/>
      <c r="YL58" s="238"/>
      <c r="YM58" s="238"/>
      <c r="YN58" s="238"/>
      <c r="YO58" s="238"/>
      <c r="YP58" s="238"/>
      <c r="YQ58" s="238"/>
      <c r="YR58" s="238"/>
      <c r="YS58" s="238"/>
      <c r="YT58" s="238"/>
      <c r="YU58" s="238"/>
      <c r="YV58" s="238"/>
      <c r="YW58" s="238"/>
      <c r="YX58" s="238"/>
      <c r="YY58" s="238"/>
      <c r="YZ58" s="238"/>
      <c r="ZA58" s="238"/>
      <c r="ZB58" s="238"/>
      <c r="ZC58" s="238"/>
      <c r="ZD58" s="238"/>
      <c r="ZE58" s="238"/>
      <c r="ZF58" s="238"/>
      <c r="ZG58" s="238"/>
      <c r="ZH58" s="238"/>
      <c r="ZI58" s="238"/>
      <c r="ZJ58" s="238"/>
      <c r="ZK58" s="238"/>
      <c r="ZL58" s="238"/>
      <c r="ZM58" s="238"/>
      <c r="ZN58" s="238"/>
      <c r="ZO58" s="238"/>
      <c r="ZP58" s="238"/>
      <c r="ZQ58" s="238"/>
      <c r="ZR58" s="238"/>
      <c r="ZS58" s="238"/>
      <c r="ZT58" s="238"/>
      <c r="ZU58" s="238"/>
      <c r="ZV58" s="238"/>
      <c r="ZW58" s="238"/>
      <c r="ZX58" s="238"/>
      <c r="ZY58" s="238"/>
      <c r="ZZ58" s="238"/>
      <c r="AAA58" s="238"/>
      <c r="AAB58" s="238"/>
      <c r="AAC58" s="238"/>
      <c r="AAD58" s="238"/>
      <c r="AAE58" s="238"/>
      <c r="AAF58" s="238"/>
      <c r="AAG58" s="238"/>
      <c r="AAH58" s="238"/>
      <c r="AAI58" s="238"/>
      <c r="AAJ58" s="238"/>
      <c r="AAK58" s="238"/>
      <c r="AAL58" s="238"/>
      <c r="AAM58" s="238"/>
      <c r="AAN58" s="238"/>
      <c r="AAO58" s="238"/>
      <c r="AAP58" s="238"/>
      <c r="AAQ58" s="238"/>
      <c r="AAR58" s="238"/>
      <c r="AAS58" s="238"/>
      <c r="AAT58" s="238"/>
      <c r="AAU58" s="238"/>
      <c r="AAV58" s="238"/>
      <c r="AAW58" s="238"/>
      <c r="AAX58" s="238"/>
      <c r="AAY58" s="238"/>
      <c r="AAZ58" s="238"/>
      <c r="ABA58" s="238"/>
      <c r="ABB58" s="238"/>
      <c r="ABC58" s="238"/>
      <c r="ABD58" s="238"/>
      <c r="ABE58" s="238"/>
      <c r="ABF58" s="238"/>
      <c r="ABG58" s="238"/>
      <c r="ABH58" s="238"/>
      <c r="ABI58" s="238"/>
      <c r="ABJ58" s="238"/>
      <c r="ABK58" s="238"/>
      <c r="ABL58" s="238"/>
      <c r="ABM58" s="238"/>
      <c r="ABN58" s="238"/>
      <c r="ABO58" s="238"/>
      <c r="ABP58" s="238"/>
      <c r="ABQ58" s="238"/>
      <c r="ABR58" s="238"/>
      <c r="ABS58" s="238"/>
      <c r="ABT58" s="238"/>
      <c r="ABU58" s="238"/>
      <c r="ABV58" s="238"/>
      <c r="ABW58" s="238"/>
      <c r="ABX58" s="238"/>
      <c r="ABY58" s="238"/>
      <c r="ABZ58" s="238"/>
      <c r="ACA58" s="238"/>
      <c r="ACB58" s="238"/>
      <c r="ACC58" s="238"/>
      <c r="ACD58" s="238"/>
      <c r="ACE58" s="238"/>
      <c r="ACF58" s="238"/>
      <c r="ACG58" s="238"/>
      <c r="ACH58" s="238"/>
      <c r="ACI58" s="238"/>
      <c r="ACJ58" s="238"/>
      <c r="ACK58" s="238"/>
      <c r="ACL58" s="238"/>
      <c r="ACM58" s="238"/>
      <c r="ACN58" s="238"/>
      <c r="ACO58" s="238"/>
      <c r="ACP58" s="238"/>
      <c r="ACQ58" s="238"/>
      <c r="ACR58" s="238"/>
      <c r="ACS58" s="238"/>
      <c r="ACT58" s="238"/>
      <c r="ACU58" s="238"/>
      <c r="ACV58" s="238"/>
      <c r="ACW58" s="238"/>
      <c r="ACX58" s="238"/>
      <c r="ACY58" s="238"/>
      <c r="ACZ58" s="238"/>
      <c r="ADA58" s="238"/>
      <c r="ADB58" s="238"/>
      <c r="ADC58" s="238"/>
      <c r="ADD58" s="238"/>
      <c r="ADE58" s="238"/>
      <c r="ADF58" s="238"/>
      <c r="ADG58" s="238"/>
      <c r="ADH58" s="238"/>
      <c r="ADI58" s="238"/>
      <c r="ADJ58" s="238"/>
      <c r="ADK58" s="238"/>
      <c r="ADL58" s="238"/>
      <c r="ADM58" s="238"/>
      <c r="ADN58" s="238"/>
      <c r="ADO58" s="238"/>
      <c r="ADP58" s="238"/>
      <c r="ADQ58" s="238"/>
      <c r="ADR58" s="238"/>
      <c r="ADS58" s="238"/>
      <c r="ADT58" s="238"/>
      <c r="ADU58" s="238"/>
      <c r="ADV58" s="238"/>
      <c r="ADW58" s="238"/>
      <c r="ADX58" s="238"/>
      <c r="ADY58" s="238"/>
      <c r="ADZ58" s="238"/>
      <c r="AEA58" s="238"/>
      <c r="AEB58" s="238"/>
      <c r="AEC58" s="238"/>
      <c r="AED58" s="238"/>
      <c r="AEE58" s="238"/>
      <c r="AEF58" s="238"/>
      <c r="AEG58" s="238"/>
      <c r="AEH58" s="238"/>
      <c r="AEI58" s="238"/>
      <c r="AEJ58" s="238"/>
      <c r="AEK58" s="238"/>
      <c r="AEL58" s="238"/>
      <c r="AEM58" s="238"/>
      <c r="AEN58" s="238"/>
      <c r="AEO58" s="238"/>
      <c r="AEP58" s="238"/>
      <c r="AEQ58" s="238"/>
      <c r="AER58" s="238"/>
      <c r="AES58" s="238"/>
      <c r="AET58" s="238"/>
      <c r="AEU58" s="238"/>
      <c r="AEV58" s="238"/>
      <c r="AEW58" s="238"/>
      <c r="AEX58" s="238"/>
      <c r="AEY58" s="238"/>
      <c r="AEZ58" s="238"/>
      <c r="AFA58" s="238"/>
      <c r="AFB58" s="238"/>
      <c r="AFC58" s="238"/>
      <c r="AFD58" s="238"/>
      <c r="AFE58" s="238"/>
      <c r="AFF58" s="238"/>
      <c r="AFG58" s="238"/>
      <c r="AFH58" s="238"/>
      <c r="AFI58" s="238"/>
      <c r="AFJ58" s="238"/>
      <c r="AFK58" s="238"/>
      <c r="AFL58" s="238"/>
      <c r="AFM58" s="238"/>
      <c r="AFN58" s="238"/>
      <c r="AFO58" s="238"/>
      <c r="AFP58" s="238"/>
      <c r="AFQ58" s="238"/>
      <c r="AFR58" s="238"/>
      <c r="AFS58" s="238"/>
      <c r="AFT58" s="238"/>
      <c r="AFU58" s="238"/>
      <c r="AFV58" s="238"/>
      <c r="AFW58" s="238"/>
      <c r="AFX58" s="238"/>
      <c r="AFY58" s="238"/>
      <c r="AFZ58" s="238"/>
      <c r="AGA58" s="238"/>
      <c r="AGB58" s="238"/>
      <c r="AGC58" s="238"/>
      <c r="AGD58" s="238"/>
      <c r="AGE58" s="238"/>
      <c r="AGF58" s="238"/>
      <c r="AGG58" s="238"/>
      <c r="AGH58" s="238"/>
      <c r="AGI58" s="238"/>
      <c r="AGJ58" s="238"/>
      <c r="AGK58" s="238"/>
      <c r="AGL58" s="238"/>
      <c r="AGM58" s="238"/>
      <c r="AGN58" s="238"/>
      <c r="AGO58" s="238"/>
      <c r="AGP58" s="238"/>
      <c r="AGQ58" s="238"/>
      <c r="AGR58" s="238"/>
      <c r="AGS58" s="238"/>
      <c r="AGT58" s="238"/>
      <c r="AGU58" s="238"/>
      <c r="AGV58" s="238"/>
      <c r="AGW58" s="238"/>
      <c r="AGX58" s="238"/>
      <c r="AGY58" s="238"/>
      <c r="AGZ58" s="238"/>
      <c r="AHA58" s="238"/>
      <c r="AHB58" s="238"/>
      <c r="AHC58" s="238"/>
      <c r="AHD58" s="238"/>
      <c r="AHE58" s="238"/>
      <c r="AHF58" s="238"/>
      <c r="AHG58" s="238"/>
      <c r="AHH58" s="238"/>
      <c r="AHI58" s="238"/>
      <c r="AHJ58" s="238"/>
      <c r="AHK58" s="238"/>
      <c r="AHL58" s="238"/>
      <c r="AHM58" s="238"/>
      <c r="AHN58" s="238"/>
      <c r="AHO58" s="238"/>
      <c r="AHP58" s="238"/>
      <c r="AHQ58" s="238"/>
      <c r="AHR58" s="238"/>
      <c r="AHS58" s="238"/>
      <c r="AHT58" s="238"/>
      <c r="AHU58" s="238"/>
      <c r="AHV58" s="238"/>
      <c r="AHW58" s="238"/>
      <c r="AHX58" s="238"/>
      <c r="AHY58" s="238"/>
      <c r="AHZ58" s="238"/>
      <c r="AIA58" s="238"/>
      <c r="AIB58" s="238"/>
      <c r="AIC58" s="238"/>
      <c r="AID58" s="238"/>
      <c r="AIE58" s="238"/>
      <c r="AIF58" s="238"/>
      <c r="AIG58" s="238"/>
      <c r="AIH58" s="238"/>
      <c r="AII58" s="238"/>
      <c r="AIJ58" s="238"/>
      <c r="AIK58" s="238"/>
      <c r="AIL58" s="238"/>
      <c r="AIM58" s="238"/>
      <c r="AIN58" s="238"/>
      <c r="AIO58" s="238"/>
      <c r="AIP58" s="238"/>
      <c r="AIQ58" s="238"/>
      <c r="AIR58" s="238"/>
      <c r="AIS58" s="238"/>
      <c r="AIT58" s="238"/>
      <c r="AIU58" s="238"/>
      <c r="AIV58" s="238"/>
      <c r="AIW58" s="238"/>
      <c r="AIX58" s="238"/>
      <c r="AIY58" s="238"/>
      <c r="AIZ58" s="238"/>
      <c r="AJA58" s="238"/>
      <c r="AJB58" s="238"/>
      <c r="AJC58" s="238"/>
      <c r="AJD58" s="238"/>
      <c r="AJE58" s="238"/>
      <c r="AJF58" s="238"/>
      <c r="AJG58" s="238"/>
      <c r="AJH58" s="238"/>
      <c r="AJI58" s="238"/>
      <c r="AJJ58" s="238"/>
      <c r="AJK58" s="238"/>
      <c r="AJL58" s="238"/>
      <c r="AJM58" s="238"/>
      <c r="AJN58" s="238"/>
      <c r="AJO58" s="238"/>
      <c r="AJP58" s="238"/>
      <c r="AJQ58" s="238"/>
      <c r="AJR58" s="238"/>
      <c r="AJS58" s="238"/>
      <c r="AJT58" s="238"/>
      <c r="AJU58" s="238"/>
      <c r="AJV58" s="238"/>
      <c r="AJW58" s="238"/>
      <c r="AJX58" s="238"/>
      <c r="AJY58" s="238"/>
      <c r="AJZ58" s="238"/>
      <c r="AKA58" s="238"/>
      <c r="AKB58" s="238"/>
      <c r="AKC58" s="238"/>
      <c r="AKD58" s="238"/>
      <c r="AKE58" s="238"/>
      <c r="AKF58" s="238"/>
      <c r="AKG58" s="238"/>
      <c r="AKH58" s="238"/>
      <c r="AKI58" s="238"/>
      <c r="AKJ58" s="238"/>
      <c r="AKK58" s="238"/>
      <c r="AKL58" s="238"/>
      <c r="AKM58" s="238"/>
      <c r="AKN58" s="238"/>
      <c r="AKO58" s="238"/>
      <c r="AKP58" s="238"/>
    </row>
    <row r="59" spans="1:978" ht="21" x14ac:dyDescent="0.25">
      <c r="A59" s="39">
        <v>21</v>
      </c>
      <c r="B59" s="39">
        <v>27</v>
      </c>
      <c r="C59" s="13" t="s">
        <v>420</v>
      </c>
      <c r="D59" s="13" t="s">
        <v>45</v>
      </c>
      <c r="E59" s="134">
        <v>0.8</v>
      </c>
      <c r="F59" s="13" t="s">
        <v>403</v>
      </c>
      <c r="G59" s="75" t="s">
        <v>450</v>
      </c>
      <c r="H59" s="75" t="s">
        <v>451</v>
      </c>
      <c r="I59" s="13" t="s">
        <v>63</v>
      </c>
      <c r="J59" s="13">
        <v>65</v>
      </c>
      <c r="K59" s="134">
        <f>AVERAGE(J59)</f>
        <v>65</v>
      </c>
      <c r="L59" s="159">
        <f>E59/K59</f>
        <v>1.2307692307692308E-2</v>
      </c>
      <c r="M59" s="13">
        <v>4</v>
      </c>
      <c r="N59" s="13">
        <v>467</v>
      </c>
      <c r="O59" s="13">
        <v>300</v>
      </c>
      <c r="P59" s="13">
        <v>237</v>
      </c>
      <c r="Q59" s="13">
        <v>221</v>
      </c>
      <c r="R59" s="13">
        <v>276</v>
      </c>
      <c r="S59" s="13">
        <v>544</v>
      </c>
      <c r="T59" s="13">
        <v>1505</v>
      </c>
      <c r="U59" s="13">
        <v>2560</v>
      </c>
      <c r="V59" s="13">
        <v>2142</v>
      </c>
      <c r="W59" s="13">
        <v>1703</v>
      </c>
      <c r="X59" s="13">
        <v>1702</v>
      </c>
      <c r="Y59" s="13">
        <v>1791</v>
      </c>
      <c r="Z59" s="13">
        <v>1865</v>
      </c>
      <c r="AA59" s="13">
        <v>1856</v>
      </c>
      <c r="AB59" s="13">
        <v>2017</v>
      </c>
      <c r="AC59" s="13">
        <v>2255</v>
      </c>
      <c r="AD59" s="13">
        <v>2325</v>
      </c>
      <c r="AE59" s="13">
        <v>2239</v>
      </c>
      <c r="AF59" s="13">
        <v>1782</v>
      </c>
      <c r="AG59" s="13">
        <v>1289</v>
      </c>
      <c r="AH59" s="13">
        <v>1118</v>
      </c>
      <c r="AI59" s="13">
        <v>1009</v>
      </c>
      <c r="AJ59" s="13">
        <v>922</v>
      </c>
      <c r="AK59" s="13">
        <v>718</v>
      </c>
      <c r="AL59" s="55">
        <f>SUM(N59:AK59)</f>
        <v>32843</v>
      </c>
      <c r="AM59" s="136">
        <v>4000</v>
      </c>
      <c r="AN59" s="174">
        <f>$L$59*(1+0.15*(N59/$AM$59)^4)</f>
        <v>1.2308035308739813E-2</v>
      </c>
      <c r="AO59" s="174">
        <f t="shared" ref="AO59:BK59" si="43">$L$59*(1+0.15*(O59/$AM$59)^4)</f>
        <v>1.2307750721153846E-2</v>
      </c>
      <c r="AP59" s="174">
        <f t="shared" si="43"/>
        <v>1.2307715059782891E-2</v>
      </c>
      <c r="AQ59" s="174">
        <f t="shared" si="43"/>
        <v>1.2307709510408278E-2</v>
      </c>
      <c r="AR59" s="174">
        <f t="shared" si="43"/>
        <v>1.2307734154684922E-2</v>
      </c>
      <c r="AS59" s="174">
        <f t="shared" si="43"/>
        <v>1.2308323880644923E-2</v>
      </c>
      <c r="AT59" s="174">
        <f t="shared" si="43"/>
        <v>1.2344689939307393E-2</v>
      </c>
      <c r="AU59" s="174">
        <f t="shared" si="43"/>
        <v>1.2617425526153844E-2</v>
      </c>
      <c r="AV59" s="174">
        <f t="shared" si="43"/>
        <v>1.2459504198732423E-2</v>
      </c>
      <c r="AW59" s="174">
        <f t="shared" si="43"/>
        <v>1.2368350088295777E-2</v>
      </c>
      <c r="AX59" s="174">
        <f t="shared" si="43"/>
        <v>1.2368207740969347E-2</v>
      </c>
      <c r="AY59" s="174">
        <f t="shared" si="43"/>
        <v>1.2381893394695392E-2</v>
      </c>
      <c r="AZ59" s="174">
        <f t="shared" si="43"/>
        <v>1.2394937854451624E-2</v>
      </c>
      <c r="BA59" s="174">
        <f t="shared" si="43"/>
        <v>1.2393265909444924E-2</v>
      </c>
      <c r="BB59" s="174">
        <f t="shared" si="43"/>
        <v>1.2427050303275391E-2</v>
      </c>
      <c r="BC59" s="174">
        <f t="shared" si="43"/>
        <v>1.2494164513826622E-2</v>
      </c>
      <c r="BD59" s="174">
        <f t="shared" si="43"/>
        <v>1.2518419098369893E-2</v>
      </c>
      <c r="BE59" s="174">
        <f t="shared" si="43"/>
        <v>1.2488928236735392E-2</v>
      </c>
      <c r="BF59" s="174">
        <f t="shared" si="43"/>
        <v>1.2380413120249345E-2</v>
      </c>
      <c r="BG59" s="174">
        <f t="shared" si="43"/>
        <v>1.232760085601039E-2</v>
      </c>
      <c r="BH59" s="174">
        <f t="shared" si="43"/>
        <v>1.2318958966387808E-2</v>
      </c>
      <c r="BI59" s="174">
        <f t="shared" si="43"/>
        <v>1.2315166987422313E-2</v>
      </c>
      <c r="BJ59" s="174">
        <f t="shared" si="43"/>
        <v>1.2312903674089345E-2</v>
      </c>
      <c r="BK59" s="174">
        <f t="shared" si="43"/>
        <v>1.2309608882172423E-2</v>
      </c>
      <c r="BL59" s="43">
        <f>E59*(0.000001)*0.5</f>
        <v>3.9999999999999998E-7</v>
      </c>
      <c r="BM59" s="43">
        <v>619.79999999999995</v>
      </c>
      <c r="BN59" s="43">
        <v>0.4</v>
      </c>
      <c r="BO59" s="43">
        <v>247.6</v>
      </c>
      <c r="BP59" s="43">
        <v>0.2</v>
      </c>
      <c r="BQ59" s="43">
        <v>3285.4</v>
      </c>
      <c r="BR59" s="43">
        <v>0.15</v>
      </c>
      <c r="BS59" s="185">
        <v>135.69999999999999</v>
      </c>
      <c r="BT59" s="185">
        <v>0.25</v>
      </c>
      <c r="BW59" s="185"/>
      <c r="BX59" s="185"/>
      <c r="BY59" s="185"/>
      <c r="BZ59" s="185"/>
      <c r="CA59" s="185"/>
      <c r="CB59" s="185"/>
      <c r="CC59" s="43"/>
      <c r="CD59" s="43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9">
        <f>BM59*BN59+BO59*BP59+BQ59*BR59+BU59*BV59+BS59*BT59+BW59*BX59+BY59*BZ59+CA59*CB59+CC59*CD59+CE59*CF59+CG59*CH59+CI59*CJ59+CK59*CL59+CM59*CN59+CO59*CP59+CQ59*CR59+CS59*CT59+CU59*CV59+CW59*CX59+CY59*CZ59+DA59*DB59</f>
        <v>824.17499999999995</v>
      </c>
      <c r="EB59" s="43">
        <f>(PI()+2*E59)*EA59</f>
        <v>3907.9021252723674</v>
      </c>
      <c r="EC59" s="218">
        <f>EB59/E59</f>
        <v>4884.8776565904591</v>
      </c>
      <c r="ED59" s="9">
        <f>PI()*EA59</f>
        <v>2589.2221252723675</v>
      </c>
      <c r="EE59" s="219">
        <f>SUM(BN59,BP59,BR59,BV59,BT59,BX59,BZ59,CB59,CD59,CF59,CH59,CJ59,CL59,CN59,CP59,CR59,CT59,CV59,CX59,CZ59,DB59)</f>
        <v>1</v>
      </c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  <c r="EY59" s="215"/>
      <c r="EZ59" s="215"/>
      <c r="FA59" s="215"/>
      <c r="FB59" s="215"/>
      <c r="FC59" s="215"/>
      <c r="FD59" s="215"/>
      <c r="FE59" s="215"/>
      <c r="FF59" s="215"/>
      <c r="FG59" s="215"/>
      <c r="FH59" s="215"/>
      <c r="FI59" s="215"/>
      <c r="FJ59" s="215"/>
      <c r="FK59" s="215"/>
      <c r="FL59" s="215"/>
      <c r="FM59" s="215"/>
      <c r="FN59" s="215"/>
      <c r="FO59" s="215"/>
      <c r="FP59" s="215"/>
      <c r="FQ59" s="215"/>
      <c r="FR59" s="215"/>
      <c r="FS59" s="215"/>
      <c r="FT59" s="215"/>
      <c r="FU59" s="215"/>
      <c r="FV59" s="215"/>
      <c r="FW59" s="215"/>
      <c r="FX59" s="215"/>
      <c r="FY59" s="215"/>
      <c r="FZ59" s="215"/>
      <c r="GA59" s="215"/>
      <c r="GB59" s="215"/>
      <c r="GC59" s="215"/>
      <c r="GD59" s="215"/>
      <c r="GE59" s="215"/>
      <c r="GF59" s="215"/>
      <c r="GG59" s="215"/>
      <c r="GH59" s="215"/>
      <c r="GI59" s="215"/>
      <c r="GJ59" s="215"/>
      <c r="GK59" s="215"/>
      <c r="GL59" s="215"/>
      <c r="GM59" s="215"/>
      <c r="GN59" s="215"/>
      <c r="GO59" s="215"/>
      <c r="GP59" s="215"/>
      <c r="GQ59" s="215"/>
      <c r="GR59" s="215"/>
      <c r="GS59" s="215"/>
      <c r="GT59" s="215"/>
      <c r="GU59" s="215"/>
      <c r="GV59" s="215"/>
      <c r="GW59" s="215"/>
      <c r="GX59" s="215"/>
      <c r="GY59" s="215"/>
      <c r="GZ59" s="215"/>
      <c r="HA59" s="215"/>
      <c r="HB59" s="215"/>
      <c r="HC59" s="215"/>
      <c r="HD59" s="215"/>
      <c r="HE59" s="215"/>
      <c r="HF59" s="215"/>
      <c r="HG59" s="215"/>
      <c r="HH59" s="215"/>
      <c r="HI59" s="215"/>
      <c r="HJ59" s="215"/>
      <c r="HK59" s="215"/>
      <c r="HL59" s="215"/>
      <c r="HM59" s="215"/>
      <c r="HN59" s="215"/>
      <c r="HO59" s="215"/>
      <c r="HP59" s="215"/>
      <c r="HQ59" s="215"/>
      <c r="HR59" s="215"/>
      <c r="HS59" s="215"/>
      <c r="HT59" s="215"/>
      <c r="HU59" s="215"/>
      <c r="HV59" s="215"/>
      <c r="HW59" s="215"/>
      <c r="HX59" s="215"/>
      <c r="HY59" s="215"/>
      <c r="HZ59" s="215"/>
      <c r="IA59" s="215"/>
      <c r="IB59" s="215"/>
      <c r="IC59" s="215"/>
      <c r="ID59" s="215"/>
      <c r="IE59" s="215"/>
      <c r="IF59" s="215"/>
      <c r="IG59" s="215"/>
      <c r="IH59" s="215"/>
      <c r="II59" s="215"/>
      <c r="IJ59" s="215"/>
      <c r="IK59" s="215"/>
      <c r="IL59" s="215"/>
      <c r="IM59" s="215"/>
      <c r="IN59" s="215"/>
      <c r="IO59" s="215"/>
      <c r="IP59" s="215"/>
      <c r="IQ59" s="215"/>
      <c r="IR59" s="215"/>
      <c r="IS59" s="215"/>
      <c r="IT59" s="215"/>
      <c r="IU59" s="215"/>
      <c r="IV59" s="215"/>
      <c r="IW59" s="215"/>
      <c r="IX59" s="215"/>
      <c r="IY59" s="215"/>
      <c r="IZ59" s="215"/>
      <c r="JA59" s="215"/>
      <c r="JB59" s="215"/>
      <c r="JC59" s="215"/>
      <c r="JD59" s="215"/>
      <c r="JE59" s="215"/>
      <c r="JF59" s="215"/>
      <c r="JG59" s="215"/>
      <c r="JH59" s="215"/>
      <c r="JI59" s="215"/>
      <c r="JJ59" s="215"/>
      <c r="JK59" s="215"/>
      <c r="JL59" s="215"/>
      <c r="JM59" s="215"/>
      <c r="JN59" s="215"/>
      <c r="JO59" s="215"/>
      <c r="JP59" s="215"/>
      <c r="JQ59" s="215"/>
      <c r="JR59" s="215"/>
      <c r="JS59" s="215"/>
      <c r="JT59" s="215"/>
      <c r="JU59" s="215"/>
      <c r="JV59" s="215"/>
      <c r="JW59" s="215"/>
      <c r="JX59" s="215"/>
      <c r="JY59" s="215"/>
      <c r="JZ59" s="215"/>
      <c r="KA59" s="215"/>
      <c r="KB59" s="215"/>
      <c r="KC59" s="215"/>
      <c r="KD59" s="215"/>
      <c r="KE59" s="215"/>
      <c r="KF59" s="215"/>
      <c r="KG59" s="215"/>
      <c r="KH59" s="215"/>
      <c r="KI59" s="215"/>
      <c r="KJ59" s="215"/>
      <c r="KK59" s="215"/>
      <c r="KL59" s="215"/>
      <c r="KM59" s="215"/>
      <c r="KN59" s="215"/>
      <c r="KO59" s="215"/>
      <c r="KP59" s="215"/>
      <c r="KQ59" s="215"/>
      <c r="KR59" s="215"/>
      <c r="KS59" s="215"/>
      <c r="KT59" s="215"/>
      <c r="KU59" s="215"/>
      <c r="KV59" s="215"/>
      <c r="KW59" s="215"/>
      <c r="KX59" s="215"/>
      <c r="KY59" s="215"/>
      <c r="KZ59" s="215"/>
      <c r="LA59" s="215"/>
      <c r="LB59" s="215"/>
      <c r="LC59" s="215"/>
      <c r="LD59" s="215"/>
      <c r="LE59" s="215"/>
      <c r="LF59" s="215"/>
      <c r="LG59" s="215"/>
      <c r="LH59" s="215"/>
      <c r="LI59" s="215"/>
      <c r="LJ59" s="215"/>
      <c r="LK59" s="215"/>
      <c r="LL59" s="215"/>
      <c r="LM59" s="215"/>
      <c r="LN59" s="215"/>
      <c r="LO59" s="215"/>
      <c r="LP59" s="215"/>
      <c r="LQ59" s="215"/>
      <c r="LR59" s="215"/>
      <c r="LS59" s="215"/>
      <c r="LT59" s="215"/>
      <c r="LU59" s="215"/>
      <c r="LV59" s="215"/>
      <c r="LW59" s="215"/>
      <c r="LX59" s="215"/>
      <c r="LY59" s="215"/>
      <c r="LZ59" s="215"/>
      <c r="MA59" s="215"/>
      <c r="MB59" s="215"/>
      <c r="MC59" s="215"/>
      <c r="MD59" s="215"/>
      <c r="ME59" s="215"/>
      <c r="MF59" s="215"/>
      <c r="MG59" s="215"/>
      <c r="MH59" s="215"/>
      <c r="MI59" s="215"/>
      <c r="MJ59" s="215"/>
      <c r="MK59" s="215"/>
      <c r="ML59" s="215"/>
      <c r="MM59" s="215"/>
      <c r="MN59" s="215"/>
      <c r="MO59" s="215"/>
      <c r="MP59" s="215"/>
      <c r="MQ59" s="215"/>
      <c r="MR59" s="215"/>
      <c r="MS59" s="215"/>
      <c r="MT59" s="215"/>
      <c r="MU59" s="215"/>
      <c r="MV59" s="215"/>
      <c r="MW59" s="215"/>
      <c r="MX59" s="215"/>
      <c r="MY59" s="215"/>
      <c r="MZ59" s="215"/>
      <c r="NA59" s="215"/>
      <c r="NB59" s="215"/>
      <c r="NC59" s="215"/>
      <c r="ND59" s="215"/>
      <c r="NE59" s="215"/>
      <c r="NF59" s="215"/>
      <c r="NG59" s="215"/>
      <c r="NH59" s="215"/>
      <c r="NI59" s="215"/>
      <c r="NJ59" s="215"/>
      <c r="NK59" s="215"/>
      <c r="NL59" s="215"/>
      <c r="NM59" s="215"/>
      <c r="NN59" s="215"/>
      <c r="NO59" s="215"/>
      <c r="NP59" s="215"/>
      <c r="NQ59" s="215"/>
      <c r="NR59" s="215"/>
      <c r="NS59" s="215"/>
      <c r="NT59" s="215"/>
      <c r="NU59" s="215"/>
      <c r="NV59" s="215"/>
      <c r="NW59" s="215"/>
      <c r="NX59" s="215"/>
      <c r="NY59" s="215"/>
      <c r="NZ59" s="215"/>
      <c r="OA59" s="215"/>
      <c r="OB59" s="215"/>
      <c r="OC59" s="215"/>
      <c r="OD59" s="215"/>
      <c r="OE59" s="215"/>
      <c r="OF59" s="215"/>
      <c r="OG59" s="215"/>
      <c r="OH59" s="215"/>
      <c r="OI59" s="215"/>
      <c r="OJ59" s="215"/>
      <c r="OK59" s="215"/>
      <c r="OL59" s="215"/>
      <c r="OM59" s="215"/>
      <c r="ON59" s="215"/>
      <c r="OO59" s="215"/>
      <c r="OP59" s="215"/>
      <c r="OQ59" s="215"/>
      <c r="OR59" s="215"/>
      <c r="OS59" s="215"/>
      <c r="OT59" s="215"/>
      <c r="OU59" s="215"/>
      <c r="OV59" s="215"/>
      <c r="OW59" s="215"/>
      <c r="OX59" s="215"/>
      <c r="OY59" s="215"/>
      <c r="OZ59" s="215"/>
      <c r="PA59" s="215"/>
      <c r="PB59" s="215"/>
      <c r="PC59" s="215"/>
      <c r="PD59" s="215"/>
      <c r="PE59" s="215"/>
      <c r="PF59" s="215"/>
      <c r="PG59" s="215"/>
      <c r="PH59" s="215"/>
      <c r="PI59" s="215"/>
      <c r="PJ59" s="215"/>
      <c r="PK59" s="215"/>
      <c r="PL59" s="215"/>
      <c r="PM59" s="215"/>
      <c r="PN59" s="215"/>
      <c r="PO59" s="215"/>
      <c r="PP59" s="215"/>
      <c r="PQ59" s="215"/>
      <c r="PR59" s="215"/>
      <c r="PS59" s="215"/>
      <c r="PT59" s="215"/>
      <c r="PU59" s="215"/>
      <c r="PV59" s="215"/>
      <c r="PW59" s="215"/>
      <c r="PX59" s="215"/>
      <c r="PY59" s="215"/>
      <c r="PZ59" s="215"/>
      <c r="QA59" s="215"/>
      <c r="QB59" s="215"/>
      <c r="QC59" s="215"/>
      <c r="QD59" s="215"/>
      <c r="QE59" s="215"/>
      <c r="QF59" s="215"/>
      <c r="QG59" s="215"/>
      <c r="QH59" s="215"/>
      <c r="QI59" s="215"/>
      <c r="QJ59" s="215"/>
      <c r="QK59" s="215"/>
      <c r="QL59" s="215"/>
      <c r="QM59" s="215"/>
      <c r="QN59" s="215"/>
      <c r="QO59" s="215"/>
      <c r="QP59" s="215"/>
      <c r="QQ59" s="215"/>
      <c r="QR59" s="215"/>
      <c r="QS59" s="215"/>
      <c r="QT59" s="215"/>
      <c r="QU59" s="215"/>
      <c r="QV59" s="215"/>
      <c r="QW59" s="215"/>
      <c r="QX59" s="215"/>
      <c r="QY59" s="215"/>
      <c r="QZ59" s="215"/>
      <c r="RA59" s="215"/>
      <c r="RB59" s="215"/>
      <c r="RC59" s="215"/>
      <c r="RD59" s="215"/>
      <c r="RE59" s="215"/>
      <c r="RF59" s="215"/>
      <c r="RG59" s="215"/>
      <c r="RH59" s="215"/>
      <c r="RI59" s="215"/>
      <c r="RJ59" s="215"/>
      <c r="RK59" s="215"/>
      <c r="RL59" s="215"/>
      <c r="RM59" s="215"/>
      <c r="RN59" s="215"/>
      <c r="RO59" s="215"/>
      <c r="RP59" s="215"/>
      <c r="RQ59" s="215"/>
      <c r="RR59" s="215"/>
      <c r="RS59" s="215"/>
      <c r="RT59" s="215"/>
      <c r="RU59" s="215"/>
      <c r="RV59" s="215"/>
      <c r="RW59" s="215"/>
      <c r="RX59" s="215"/>
      <c r="RY59" s="215"/>
      <c r="RZ59" s="215"/>
      <c r="SA59" s="215"/>
      <c r="SB59" s="215"/>
      <c r="SC59" s="215"/>
      <c r="SD59" s="215"/>
      <c r="SE59" s="215"/>
      <c r="SF59" s="215"/>
      <c r="SG59" s="215"/>
      <c r="SH59" s="215"/>
      <c r="SI59" s="215"/>
      <c r="SJ59" s="215"/>
      <c r="SK59" s="215"/>
      <c r="SL59" s="215"/>
      <c r="SM59" s="215"/>
      <c r="SN59" s="215"/>
      <c r="SO59" s="215"/>
      <c r="SP59" s="215"/>
      <c r="SQ59" s="215"/>
      <c r="SR59" s="215"/>
      <c r="SS59" s="215"/>
      <c r="ST59" s="215"/>
      <c r="SU59" s="215"/>
      <c r="SV59" s="215"/>
      <c r="SW59" s="215"/>
      <c r="SX59" s="215"/>
      <c r="SY59" s="215"/>
      <c r="SZ59" s="215"/>
      <c r="TA59" s="215"/>
      <c r="TB59" s="215"/>
      <c r="TC59" s="215"/>
      <c r="TD59" s="215"/>
      <c r="TE59" s="215"/>
      <c r="TF59" s="215"/>
      <c r="TG59" s="215"/>
      <c r="TH59" s="215"/>
      <c r="TI59" s="215"/>
      <c r="TJ59" s="215"/>
      <c r="TK59" s="215"/>
      <c r="TL59" s="215"/>
      <c r="TM59" s="215"/>
      <c r="TN59" s="215"/>
      <c r="TO59" s="215"/>
      <c r="TP59" s="215"/>
      <c r="TQ59" s="215"/>
      <c r="TR59" s="215"/>
      <c r="TS59" s="215"/>
      <c r="TT59" s="215"/>
      <c r="TU59" s="215"/>
      <c r="TV59" s="215"/>
      <c r="TW59" s="215"/>
      <c r="TX59" s="215"/>
      <c r="TY59" s="215"/>
      <c r="TZ59" s="215"/>
      <c r="UA59" s="215"/>
      <c r="UB59" s="215"/>
      <c r="UC59" s="215"/>
      <c r="UD59" s="215"/>
      <c r="UE59" s="215"/>
      <c r="UF59" s="215"/>
      <c r="UG59" s="215"/>
      <c r="UH59" s="215"/>
      <c r="UI59" s="215"/>
      <c r="UJ59" s="215"/>
      <c r="UK59" s="215"/>
      <c r="UL59" s="215"/>
      <c r="UM59" s="215"/>
      <c r="UN59" s="215"/>
      <c r="UO59" s="215"/>
      <c r="UP59" s="215"/>
      <c r="UQ59" s="215"/>
      <c r="UR59" s="215"/>
      <c r="US59" s="215"/>
      <c r="UT59" s="215"/>
      <c r="UU59" s="215"/>
      <c r="UV59" s="215"/>
      <c r="UW59" s="215"/>
      <c r="UX59" s="215"/>
      <c r="UY59" s="215"/>
      <c r="UZ59" s="215"/>
      <c r="VA59" s="215"/>
      <c r="VB59" s="215"/>
      <c r="VC59" s="215"/>
      <c r="VD59" s="215"/>
      <c r="VE59" s="215"/>
      <c r="VF59" s="215"/>
      <c r="VG59" s="215"/>
      <c r="VH59" s="215"/>
      <c r="VI59" s="215"/>
      <c r="VJ59" s="215"/>
      <c r="VK59" s="215"/>
      <c r="VL59" s="215"/>
      <c r="VM59" s="215"/>
      <c r="VN59" s="215"/>
      <c r="VO59" s="215"/>
      <c r="VP59" s="215"/>
      <c r="VQ59" s="215"/>
      <c r="VR59" s="215"/>
      <c r="VS59" s="215"/>
      <c r="VT59" s="215"/>
      <c r="VU59" s="215"/>
      <c r="VV59" s="215"/>
      <c r="VW59" s="215"/>
      <c r="VX59" s="215"/>
      <c r="VY59" s="215"/>
      <c r="VZ59" s="215"/>
      <c r="WA59" s="215"/>
      <c r="WB59" s="215"/>
      <c r="WC59" s="215"/>
      <c r="WD59" s="215"/>
      <c r="WE59" s="215"/>
      <c r="WF59" s="215"/>
      <c r="WG59" s="215"/>
      <c r="WH59" s="215"/>
      <c r="WI59" s="215"/>
      <c r="WJ59" s="215"/>
      <c r="WK59" s="215"/>
      <c r="WL59" s="215"/>
      <c r="WM59" s="215"/>
      <c r="WN59" s="215"/>
      <c r="WO59" s="215"/>
      <c r="WP59" s="215"/>
      <c r="WQ59" s="215"/>
      <c r="WR59" s="215"/>
      <c r="WS59" s="215"/>
      <c r="WT59" s="215"/>
      <c r="WU59" s="215"/>
      <c r="WV59" s="215"/>
      <c r="WW59" s="215"/>
      <c r="WX59" s="215"/>
      <c r="WY59" s="215"/>
      <c r="WZ59" s="215"/>
      <c r="XA59" s="215"/>
      <c r="XB59" s="215"/>
      <c r="XC59" s="215"/>
      <c r="XD59" s="215"/>
      <c r="XE59" s="215"/>
      <c r="XF59" s="215"/>
      <c r="XG59" s="215"/>
      <c r="XH59" s="215"/>
      <c r="XI59" s="215"/>
      <c r="XJ59" s="215"/>
      <c r="XK59" s="215"/>
      <c r="XL59" s="215"/>
      <c r="XM59" s="215"/>
      <c r="XN59" s="215"/>
      <c r="XO59" s="215"/>
      <c r="XP59" s="215"/>
      <c r="XQ59" s="215"/>
      <c r="XR59" s="215"/>
      <c r="XS59" s="215"/>
      <c r="XT59" s="215"/>
      <c r="XU59" s="215"/>
      <c r="XV59" s="215"/>
      <c r="XW59" s="215"/>
      <c r="XX59" s="215"/>
      <c r="XY59" s="215"/>
      <c r="XZ59" s="215"/>
      <c r="YA59" s="215"/>
      <c r="YB59" s="215"/>
      <c r="YC59" s="215"/>
      <c r="YD59" s="215"/>
      <c r="YE59" s="215"/>
      <c r="YF59" s="215"/>
      <c r="YG59" s="215"/>
      <c r="YH59" s="215"/>
      <c r="YI59" s="215"/>
      <c r="YJ59" s="215"/>
      <c r="YK59" s="215"/>
      <c r="YL59" s="215"/>
      <c r="YM59" s="215"/>
      <c r="YN59" s="215"/>
      <c r="YO59" s="215"/>
      <c r="YP59" s="215"/>
      <c r="YQ59" s="215"/>
      <c r="YR59" s="215"/>
      <c r="YS59" s="215"/>
      <c r="YT59" s="215"/>
      <c r="YU59" s="215"/>
      <c r="YV59" s="215"/>
      <c r="YW59" s="215"/>
      <c r="YX59" s="215"/>
      <c r="YY59" s="215"/>
      <c r="YZ59" s="215"/>
      <c r="ZA59" s="215"/>
      <c r="ZB59" s="215"/>
      <c r="ZC59" s="215"/>
      <c r="ZD59" s="215"/>
      <c r="ZE59" s="215"/>
      <c r="ZF59" s="215"/>
      <c r="ZG59" s="215"/>
      <c r="ZH59" s="215"/>
      <c r="ZI59" s="215"/>
      <c r="ZJ59" s="215"/>
      <c r="ZK59" s="215"/>
      <c r="ZL59" s="215"/>
      <c r="ZM59" s="215"/>
      <c r="ZN59" s="215"/>
      <c r="ZO59" s="215"/>
      <c r="ZP59" s="215"/>
      <c r="ZQ59" s="215"/>
      <c r="ZR59" s="215"/>
      <c r="ZS59" s="215"/>
      <c r="ZT59" s="215"/>
      <c r="ZU59" s="215"/>
      <c r="ZV59" s="215"/>
      <c r="ZW59" s="215"/>
      <c r="ZX59" s="215"/>
      <c r="ZY59" s="215"/>
      <c r="ZZ59" s="215"/>
      <c r="AAA59" s="215"/>
      <c r="AAB59" s="215"/>
      <c r="AAC59" s="215"/>
      <c r="AAD59" s="215"/>
      <c r="AAE59" s="215"/>
      <c r="AAF59" s="215"/>
      <c r="AAG59" s="215"/>
      <c r="AAH59" s="215"/>
      <c r="AAI59" s="215"/>
      <c r="AAJ59" s="215"/>
      <c r="AAK59" s="215"/>
      <c r="AAL59" s="215"/>
      <c r="AAM59" s="215"/>
      <c r="AAN59" s="215"/>
      <c r="AAO59" s="215"/>
      <c r="AAP59" s="215"/>
      <c r="AAQ59" s="215"/>
      <c r="AAR59" s="215"/>
      <c r="AAS59" s="215"/>
      <c r="AAT59" s="215"/>
      <c r="AAU59" s="215"/>
      <c r="AAV59" s="215"/>
      <c r="AAW59" s="215"/>
      <c r="AAX59" s="215"/>
      <c r="AAY59" s="215"/>
      <c r="AAZ59" s="215"/>
      <c r="ABA59" s="215"/>
      <c r="ABB59" s="215"/>
      <c r="ABC59" s="215"/>
      <c r="ABD59" s="215"/>
      <c r="ABE59" s="215"/>
      <c r="ABF59" s="215"/>
      <c r="ABG59" s="215"/>
      <c r="ABH59" s="215"/>
      <c r="ABI59" s="215"/>
      <c r="ABJ59" s="215"/>
      <c r="ABK59" s="215"/>
      <c r="ABL59" s="215"/>
      <c r="ABM59" s="215"/>
      <c r="ABN59" s="215"/>
      <c r="ABO59" s="215"/>
      <c r="ABP59" s="215"/>
      <c r="ABQ59" s="215"/>
      <c r="ABR59" s="215"/>
      <c r="ABS59" s="215"/>
      <c r="ABT59" s="215"/>
      <c r="ABU59" s="215"/>
      <c r="ABV59" s="215"/>
      <c r="ABW59" s="215"/>
      <c r="ABX59" s="215"/>
      <c r="ABY59" s="215"/>
      <c r="ABZ59" s="215"/>
      <c r="ACA59" s="215"/>
      <c r="ACB59" s="215"/>
      <c r="ACC59" s="215"/>
      <c r="ACD59" s="215"/>
      <c r="ACE59" s="215"/>
      <c r="ACF59" s="215"/>
      <c r="ACG59" s="215"/>
      <c r="ACH59" s="215"/>
      <c r="ACI59" s="215"/>
      <c r="ACJ59" s="215"/>
      <c r="ACK59" s="215"/>
      <c r="ACL59" s="215"/>
      <c r="ACM59" s="215"/>
      <c r="ACN59" s="215"/>
      <c r="ACO59" s="215"/>
      <c r="ACP59" s="215"/>
      <c r="ACQ59" s="215"/>
      <c r="ACR59" s="215"/>
      <c r="ACS59" s="215"/>
      <c r="ACT59" s="215"/>
      <c r="ACU59" s="215"/>
      <c r="ACV59" s="215"/>
      <c r="ACW59" s="215"/>
      <c r="ACX59" s="215"/>
      <c r="ACY59" s="215"/>
      <c r="ACZ59" s="215"/>
      <c r="ADA59" s="215"/>
      <c r="ADB59" s="215"/>
      <c r="ADC59" s="215"/>
      <c r="ADD59" s="215"/>
      <c r="ADE59" s="215"/>
      <c r="ADF59" s="215"/>
      <c r="ADG59" s="215"/>
      <c r="ADH59" s="215"/>
      <c r="ADI59" s="215"/>
      <c r="ADJ59" s="215"/>
      <c r="ADK59" s="215"/>
      <c r="ADL59" s="215"/>
      <c r="ADM59" s="215"/>
      <c r="ADN59" s="215"/>
      <c r="ADO59" s="215"/>
      <c r="ADP59" s="215"/>
      <c r="ADQ59" s="215"/>
      <c r="ADR59" s="215"/>
      <c r="ADS59" s="215"/>
      <c r="ADT59" s="215"/>
      <c r="ADU59" s="215"/>
      <c r="ADV59" s="215"/>
      <c r="ADW59" s="215"/>
      <c r="ADX59" s="215"/>
      <c r="ADY59" s="215"/>
      <c r="ADZ59" s="215"/>
      <c r="AEA59" s="215"/>
      <c r="AEB59" s="215"/>
      <c r="AEC59" s="215"/>
      <c r="AED59" s="215"/>
      <c r="AEE59" s="215"/>
      <c r="AEF59" s="215"/>
      <c r="AEG59" s="215"/>
      <c r="AEH59" s="215"/>
      <c r="AEI59" s="215"/>
      <c r="AEJ59" s="215"/>
      <c r="AEK59" s="215"/>
      <c r="AEL59" s="215"/>
      <c r="AEM59" s="215"/>
      <c r="AEN59" s="215"/>
      <c r="AEO59" s="215"/>
      <c r="AEP59" s="215"/>
      <c r="AEQ59" s="215"/>
      <c r="AER59" s="215"/>
      <c r="AES59" s="215"/>
      <c r="AET59" s="215"/>
      <c r="AEU59" s="215"/>
      <c r="AEV59" s="215"/>
      <c r="AEW59" s="215"/>
      <c r="AEX59" s="215"/>
      <c r="AEY59" s="215"/>
      <c r="AEZ59" s="215"/>
      <c r="AFA59" s="215"/>
      <c r="AFB59" s="215"/>
      <c r="AFC59" s="215"/>
      <c r="AFD59" s="215"/>
      <c r="AFE59" s="215"/>
      <c r="AFF59" s="215"/>
      <c r="AFG59" s="215"/>
      <c r="AFH59" s="215"/>
      <c r="AFI59" s="215"/>
      <c r="AFJ59" s="215"/>
      <c r="AFK59" s="215"/>
      <c r="AFL59" s="215"/>
      <c r="AFM59" s="215"/>
      <c r="AFN59" s="215"/>
      <c r="AFO59" s="215"/>
      <c r="AFP59" s="215"/>
      <c r="AFQ59" s="215"/>
      <c r="AFR59" s="215"/>
      <c r="AFS59" s="215"/>
      <c r="AFT59" s="215"/>
      <c r="AFU59" s="215"/>
      <c r="AFV59" s="215"/>
      <c r="AFW59" s="215"/>
      <c r="AFX59" s="215"/>
      <c r="AFY59" s="215"/>
      <c r="AFZ59" s="215"/>
      <c r="AGA59" s="215"/>
      <c r="AGB59" s="215"/>
      <c r="AGC59" s="215"/>
      <c r="AGD59" s="215"/>
      <c r="AGE59" s="215"/>
      <c r="AGF59" s="215"/>
      <c r="AGG59" s="215"/>
      <c r="AGH59" s="215"/>
      <c r="AGI59" s="215"/>
      <c r="AGJ59" s="215"/>
      <c r="AGK59" s="215"/>
      <c r="AGL59" s="215"/>
      <c r="AGM59" s="215"/>
      <c r="AGN59" s="215"/>
      <c r="AGO59" s="215"/>
      <c r="AGP59" s="215"/>
      <c r="AGQ59" s="215"/>
      <c r="AGR59" s="215"/>
      <c r="AGS59" s="215"/>
      <c r="AGT59" s="215"/>
      <c r="AGU59" s="215"/>
      <c r="AGV59" s="215"/>
      <c r="AGW59" s="215"/>
      <c r="AGX59" s="215"/>
      <c r="AGY59" s="215"/>
      <c r="AGZ59" s="215"/>
      <c r="AHA59" s="215"/>
      <c r="AHB59" s="215"/>
      <c r="AHC59" s="215"/>
      <c r="AHD59" s="215"/>
      <c r="AHE59" s="215"/>
      <c r="AHF59" s="215"/>
      <c r="AHG59" s="215"/>
      <c r="AHH59" s="215"/>
      <c r="AHI59" s="215"/>
      <c r="AHJ59" s="215"/>
      <c r="AHK59" s="215"/>
      <c r="AHL59" s="215"/>
      <c r="AHM59" s="215"/>
      <c r="AHN59" s="215"/>
      <c r="AHO59" s="215"/>
      <c r="AHP59" s="215"/>
      <c r="AHQ59" s="215"/>
      <c r="AHR59" s="215"/>
      <c r="AHS59" s="215"/>
      <c r="AHT59" s="215"/>
      <c r="AHU59" s="215"/>
      <c r="AHV59" s="215"/>
      <c r="AHW59" s="215"/>
      <c r="AHX59" s="215"/>
      <c r="AHY59" s="215"/>
      <c r="AHZ59" s="215"/>
      <c r="AIA59" s="215"/>
      <c r="AIB59" s="215"/>
      <c r="AIC59" s="215"/>
      <c r="AID59" s="215"/>
      <c r="AIE59" s="215"/>
      <c r="AIF59" s="215"/>
      <c r="AIG59" s="215"/>
      <c r="AIH59" s="215"/>
      <c r="AII59" s="215"/>
      <c r="AIJ59" s="215"/>
      <c r="AIK59" s="215"/>
      <c r="AIL59" s="215"/>
      <c r="AIM59" s="215"/>
      <c r="AIN59" s="215"/>
      <c r="AIO59" s="215"/>
      <c r="AIP59" s="215"/>
      <c r="AIQ59" s="215"/>
      <c r="AIR59" s="215"/>
      <c r="AIS59" s="215"/>
      <c r="AIT59" s="215"/>
      <c r="AIU59" s="215"/>
      <c r="AIV59" s="215"/>
      <c r="AIW59" s="215"/>
      <c r="AIX59" s="215"/>
      <c r="AIY59" s="215"/>
      <c r="AIZ59" s="215"/>
      <c r="AJA59" s="215"/>
      <c r="AJB59" s="215"/>
      <c r="AJC59" s="215"/>
      <c r="AJD59" s="215"/>
      <c r="AJE59" s="215"/>
      <c r="AJF59" s="215"/>
      <c r="AJG59" s="215"/>
      <c r="AJH59" s="215"/>
      <c r="AJI59" s="215"/>
      <c r="AJJ59" s="215"/>
      <c r="AJK59" s="215"/>
      <c r="AJL59" s="215"/>
      <c r="AJM59" s="215"/>
      <c r="AJN59" s="215"/>
      <c r="AJO59" s="215"/>
      <c r="AJP59" s="215"/>
      <c r="AJQ59" s="215"/>
      <c r="AJR59" s="215"/>
      <c r="AJS59" s="215"/>
      <c r="AJT59" s="215"/>
      <c r="AJU59" s="215"/>
      <c r="AJV59" s="215"/>
      <c r="AJW59" s="215"/>
      <c r="AJX59" s="215"/>
      <c r="AJY59" s="215"/>
      <c r="AJZ59" s="215"/>
      <c r="AKA59" s="215"/>
      <c r="AKB59" s="215"/>
      <c r="AKC59" s="215"/>
      <c r="AKD59" s="215"/>
      <c r="AKE59" s="215"/>
      <c r="AKF59" s="215"/>
      <c r="AKG59" s="215"/>
      <c r="AKH59" s="215"/>
      <c r="AKI59" s="215"/>
      <c r="AKJ59" s="215"/>
      <c r="AKK59" s="215"/>
      <c r="AKL59" s="215"/>
      <c r="AKM59" s="215"/>
      <c r="AKN59" s="215"/>
      <c r="AKO59" s="215"/>
      <c r="AKP59" s="215"/>
    </row>
    <row r="60" spans="1:978" ht="25.5" x14ac:dyDescent="0.25">
      <c r="A60" s="40">
        <v>22</v>
      </c>
      <c r="B60" s="40">
        <v>21</v>
      </c>
      <c r="C60" s="36" t="s">
        <v>81</v>
      </c>
      <c r="D60" s="7" t="s">
        <v>43</v>
      </c>
      <c r="E60" s="129">
        <v>1.7</v>
      </c>
      <c r="F60" s="7">
        <v>530430</v>
      </c>
      <c r="G60" s="27" t="s">
        <v>61</v>
      </c>
      <c r="H60" s="27" t="s">
        <v>82</v>
      </c>
      <c r="I60" s="7" t="s">
        <v>63</v>
      </c>
      <c r="J60" s="7">
        <v>45</v>
      </c>
      <c r="K60" s="129">
        <f>AVERAGE(J60)</f>
        <v>45</v>
      </c>
      <c r="L60" s="152">
        <f>E60/K60</f>
        <v>3.7777777777777778E-2</v>
      </c>
      <c r="M60" s="7">
        <v>1</v>
      </c>
      <c r="N60" s="7">
        <v>21</v>
      </c>
      <c r="O60" s="7">
        <v>17</v>
      </c>
      <c r="P60" s="7">
        <v>12</v>
      </c>
      <c r="Q60" s="7">
        <v>17</v>
      </c>
      <c r="R60" s="7">
        <v>37</v>
      </c>
      <c r="S60" s="7">
        <v>81</v>
      </c>
      <c r="T60" s="7">
        <v>233</v>
      </c>
      <c r="U60" s="7">
        <v>332</v>
      </c>
      <c r="V60" s="7">
        <v>361</v>
      </c>
      <c r="W60" s="7">
        <v>344</v>
      </c>
      <c r="X60" s="7">
        <v>318</v>
      </c>
      <c r="Y60" s="7">
        <v>354</v>
      </c>
      <c r="Z60" s="7">
        <v>416</v>
      </c>
      <c r="AA60" s="7">
        <v>342</v>
      </c>
      <c r="AB60" s="7">
        <v>381</v>
      </c>
      <c r="AC60" s="7">
        <v>404</v>
      </c>
      <c r="AD60" s="7">
        <v>404</v>
      </c>
      <c r="AE60" s="7">
        <v>410</v>
      </c>
      <c r="AF60" s="7">
        <v>344</v>
      </c>
      <c r="AG60" s="7">
        <v>260</v>
      </c>
      <c r="AH60" s="7">
        <v>199</v>
      </c>
      <c r="AI60" s="7">
        <v>132</v>
      </c>
      <c r="AJ60" s="7">
        <v>92</v>
      </c>
      <c r="AK60" s="7">
        <v>53</v>
      </c>
      <c r="AL60" s="7">
        <v>5133</v>
      </c>
      <c r="AM60" s="129">
        <v>800</v>
      </c>
      <c r="AN60" s="169">
        <f>$L$60*(1+0.15*(N60/$AM$60)^4)</f>
        <v>3.7777780468351507E-2</v>
      </c>
      <c r="AO60" s="169">
        <f t="shared" ref="AO60:BK60" si="44">$L$60*(1+0.15*(O60/$AM$60)^4)</f>
        <v>3.7777778933260363E-2</v>
      </c>
      <c r="AP60" s="169">
        <f t="shared" si="44"/>
        <v>3.7777778064652781E-2</v>
      </c>
      <c r="AQ60" s="169">
        <f t="shared" si="44"/>
        <v>3.7777778933260363E-2</v>
      </c>
      <c r="AR60" s="169">
        <f t="shared" si="44"/>
        <v>3.7777803706111925E-2</v>
      </c>
      <c r="AS60" s="169">
        <f t="shared" si="44"/>
        <v>3.7778373313468699E-2</v>
      </c>
      <c r="AT60" s="169">
        <f t="shared" si="44"/>
        <v>3.7818552536775983E-2</v>
      </c>
      <c r="AU60" s="169">
        <f t="shared" si="44"/>
        <v>3.7945859331319449E-2</v>
      </c>
      <c r="AV60" s="169">
        <f t="shared" si="44"/>
        <v>3.8012739180525987E-2</v>
      </c>
      <c r="AW60" s="169">
        <f t="shared" si="44"/>
        <v>3.7971509834444445E-2</v>
      </c>
      <c r="AX60" s="169">
        <f t="shared" si="44"/>
        <v>3.791925163633246E-2</v>
      </c>
      <c r="AY60" s="169">
        <f t="shared" si="44"/>
        <v>3.7995038273832465E-2</v>
      </c>
      <c r="AZ60" s="169">
        <f t="shared" si="44"/>
        <v>3.8192102684444444E-2</v>
      </c>
      <c r="BA60" s="169">
        <f t="shared" si="44"/>
        <v>3.7967043576957467E-2</v>
      </c>
      <c r="BB60" s="169">
        <f t="shared" si="44"/>
        <v>3.8069297285148379E-2</v>
      </c>
      <c r="BC60" s="169">
        <f t="shared" si="44"/>
        <v>3.8146325031319449E-2</v>
      </c>
      <c r="BD60" s="169">
        <f t="shared" si="44"/>
        <v>3.8146325031319449E-2</v>
      </c>
      <c r="BE60" s="169">
        <f t="shared" si="44"/>
        <v>3.816871150987413E-2</v>
      </c>
      <c r="BF60" s="169">
        <f t="shared" si="44"/>
        <v>3.7971509834444445E-2</v>
      </c>
      <c r="BG60" s="169">
        <f t="shared" si="44"/>
        <v>3.7840998741319444E-2</v>
      </c>
      <c r="BH60" s="169">
        <f t="shared" si="44"/>
        <v>3.7799473795369735E-2</v>
      </c>
      <c r="BI60" s="169">
        <f t="shared" si="44"/>
        <v>3.7781977914652785E-2</v>
      </c>
      <c r="BJ60" s="169">
        <f t="shared" si="44"/>
        <v>3.7778768881319452E-2</v>
      </c>
      <c r="BK60" s="169">
        <f t="shared" si="44"/>
        <v>3.7777886939705671E-2</v>
      </c>
      <c r="BL60" s="7">
        <f>E60*(0.000001)*0.5</f>
        <v>8.4999999999999991E-7</v>
      </c>
      <c r="BM60" s="7">
        <v>619.79999999999995</v>
      </c>
      <c r="BN60" s="7">
        <v>0.97499999999999998</v>
      </c>
      <c r="BO60" s="7">
        <v>247.6</v>
      </c>
      <c r="BP60" s="7">
        <v>2.5000000000000001E-2</v>
      </c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>
        <f>BM60*BN60+BO60*BP60+BQ60*BR60+BS60*BT60+BU60*BV60+BW60*BX60+BY60*BZ60+CA60*CB60+CC60*CD60+CE60*CF60+CG60*CH60+CI60*CJ60+CK60*CL60+CM60*CN60+CO60*CP60+CQ60*CR60+CS60*CT60+CU60*CV60+CW60*CX60+CY60*CZ60+DA60*DB60</f>
        <v>610.495</v>
      </c>
      <c r="EB60" s="7">
        <f>(PI()+2*E60)*EA60</f>
        <v>3993.6096070533008</v>
      </c>
      <c r="EC60" s="7">
        <f>EB60/E60</f>
        <v>2349.1821217960592</v>
      </c>
      <c r="ED60" s="7">
        <f>PI()*EA60</f>
        <v>1917.9266070533008</v>
      </c>
      <c r="EE60" s="220">
        <f>SUM(BN60,BP60,BR60,BT60,BV60,BX60,BZ60,CB60,CD60,CF60,CH60,CJ60,CL60,CN60,CP60,CR60,CT60,CV60,CX60,CZ60,DB60)</f>
        <v>1</v>
      </c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  <c r="EY60" s="215"/>
      <c r="EZ60" s="215"/>
      <c r="FA60" s="215"/>
      <c r="FB60" s="215"/>
      <c r="FC60" s="215"/>
      <c r="FD60" s="215"/>
      <c r="FE60" s="215"/>
      <c r="FF60" s="215"/>
      <c r="FG60" s="215"/>
      <c r="FH60" s="215"/>
      <c r="FI60" s="215"/>
      <c r="FJ60" s="215"/>
      <c r="FK60" s="215"/>
      <c r="FL60" s="215"/>
      <c r="FM60" s="215"/>
      <c r="FN60" s="215"/>
      <c r="FO60" s="215"/>
      <c r="FP60" s="215"/>
      <c r="FQ60" s="215"/>
      <c r="FR60" s="215"/>
      <c r="FS60" s="215"/>
      <c r="FT60" s="215"/>
      <c r="FU60" s="215"/>
      <c r="FV60" s="215"/>
      <c r="FW60" s="215"/>
      <c r="FX60" s="215"/>
      <c r="FY60" s="215"/>
      <c r="FZ60" s="215"/>
      <c r="GA60" s="215"/>
      <c r="GB60" s="215"/>
      <c r="GC60" s="215"/>
      <c r="GD60" s="215"/>
      <c r="GE60" s="215"/>
      <c r="GF60" s="215"/>
      <c r="GG60" s="215"/>
      <c r="GH60" s="215"/>
      <c r="GI60" s="215"/>
      <c r="GJ60" s="215"/>
      <c r="GK60" s="215"/>
      <c r="GL60" s="215"/>
      <c r="GM60" s="215"/>
      <c r="GN60" s="215"/>
      <c r="GO60" s="215"/>
      <c r="GP60" s="215"/>
      <c r="GQ60" s="215"/>
      <c r="GR60" s="215"/>
      <c r="GS60" s="215"/>
      <c r="GT60" s="215"/>
      <c r="GU60" s="215"/>
      <c r="GV60" s="215"/>
      <c r="GW60" s="215"/>
      <c r="GX60" s="215"/>
      <c r="GY60" s="215"/>
      <c r="GZ60" s="215"/>
      <c r="HA60" s="215"/>
      <c r="HB60" s="215"/>
      <c r="HC60" s="215"/>
      <c r="HD60" s="215"/>
      <c r="HE60" s="215"/>
      <c r="HF60" s="215"/>
      <c r="HG60" s="215"/>
      <c r="HH60" s="215"/>
      <c r="HI60" s="215"/>
      <c r="HJ60" s="215"/>
      <c r="HK60" s="215"/>
      <c r="HL60" s="215"/>
      <c r="HM60" s="215"/>
      <c r="HN60" s="215"/>
      <c r="HO60" s="215"/>
      <c r="HP60" s="215"/>
      <c r="HQ60" s="215"/>
      <c r="HR60" s="215"/>
      <c r="HS60" s="215"/>
      <c r="HT60" s="215"/>
      <c r="HU60" s="215"/>
      <c r="HV60" s="215"/>
      <c r="HW60" s="215"/>
      <c r="HX60" s="215"/>
      <c r="HY60" s="215"/>
      <c r="HZ60" s="215"/>
      <c r="IA60" s="215"/>
      <c r="IB60" s="215"/>
      <c r="IC60" s="215"/>
      <c r="ID60" s="215"/>
      <c r="IE60" s="215"/>
      <c r="IF60" s="215"/>
      <c r="IG60" s="215"/>
      <c r="IH60" s="215"/>
      <c r="II60" s="215"/>
      <c r="IJ60" s="215"/>
      <c r="IK60" s="215"/>
      <c r="IL60" s="215"/>
      <c r="IM60" s="215"/>
      <c r="IN60" s="215"/>
      <c r="IO60" s="215"/>
      <c r="IP60" s="215"/>
      <c r="IQ60" s="215"/>
      <c r="IR60" s="215"/>
      <c r="IS60" s="215"/>
      <c r="IT60" s="215"/>
      <c r="IU60" s="215"/>
      <c r="IV60" s="215"/>
      <c r="IW60" s="215"/>
      <c r="IX60" s="215"/>
      <c r="IY60" s="215"/>
      <c r="IZ60" s="215"/>
      <c r="JA60" s="215"/>
      <c r="JB60" s="215"/>
      <c r="JC60" s="215"/>
      <c r="JD60" s="215"/>
      <c r="JE60" s="215"/>
      <c r="JF60" s="215"/>
      <c r="JG60" s="215"/>
      <c r="JH60" s="215"/>
      <c r="JI60" s="215"/>
      <c r="JJ60" s="215"/>
      <c r="JK60" s="215"/>
      <c r="JL60" s="215"/>
      <c r="JM60" s="215"/>
      <c r="JN60" s="215"/>
      <c r="JO60" s="215"/>
      <c r="JP60" s="215"/>
      <c r="JQ60" s="215"/>
      <c r="JR60" s="215"/>
      <c r="JS60" s="215"/>
      <c r="JT60" s="215"/>
      <c r="JU60" s="215"/>
      <c r="JV60" s="215"/>
      <c r="JW60" s="215"/>
      <c r="JX60" s="215"/>
      <c r="JY60" s="215"/>
      <c r="JZ60" s="215"/>
      <c r="KA60" s="215"/>
      <c r="KB60" s="215"/>
      <c r="KC60" s="215"/>
      <c r="KD60" s="215"/>
      <c r="KE60" s="215"/>
      <c r="KF60" s="215"/>
      <c r="KG60" s="215"/>
      <c r="KH60" s="215"/>
      <c r="KI60" s="215"/>
      <c r="KJ60" s="215"/>
      <c r="KK60" s="215"/>
      <c r="KL60" s="215"/>
      <c r="KM60" s="215"/>
      <c r="KN60" s="215"/>
      <c r="KO60" s="215"/>
      <c r="KP60" s="215"/>
      <c r="KQ60" s="215"/>
      <c r="KR60" s="215"/>
      <c r="KS60" s="215"/>
      <c r="KT60" s="215"/>
      <c r="KU60" s="215"/>
      <c r="KV60" s="215"/>
      <c r="KW60" s="215"/>
      <c r="KX60" s="215"/>
      <c r="KY60" s="215"/>
      <c r="KZ60" s="215"/>
      <c r="LA60" s="215"/>
      <c r="LB60" s="215"/>
      <c r="LC60" s="215"/>
      <c r="LD60" s="215"/>
      <c r="LE60" s="215"/>
      <c r="LF60" s="215"/>
      <c r="LG60" s="215"/>
      <c r="LH60" s="215"/>
      <c r="LI60" s="215"/>
      <c r="LJ60" s="215"/>
      <c r="LK60" s="215"/>
      <c r="LL60" s="215"/>
      <c r="LM60" s="215"/>
      <c r="LN60" s="215"/>
      <c r="LO60" s="215"/>
      <c r="LP60" s="215"/>
      <c r="LQ60" s="215"/>
      <c r="LR60" s="215"/>
      <c r="LS60" s="215"/>
      <c r="LT60" s="215"/>
      <c r="LU60" s="215"/>
      <c r="LV60" s="215"/>
      <c r="LW60" s="215"/>
      <c r="LX60" s="215"/>
      <c r="LY60" s="215"/>
      <c r="LZ60" s="215"/>
      <c r="MA60" s="215"/>
      <c r="MB60" s="215"/>
      <c r="MC60" s="215"/>
      <c r="MD60" s="215"/>
      <c r="ME60" s="215"/>
      <c r="MF60" s="215"/>
      <c r="MG60" s="215"/>
      <c r="MH60" s="215"/>
      <c r="MI60" s="215"/>
      <c r="MJ60" s="215"/>
      <c r="MK60" s="215"/>
      <c r="ML60" s="215"/>
      <c r="MM60" s="215"/>
      <c r="MN60" s="215"/>
      <c r="MO60" s="215"/>
      <c r="MP60" s="215"/>
      <c r="MQ60" s="215"/>
      <c r="MR60" s="215"/>
      <c r="MS60" s="215"/>
      <c r="MT60" s="215"/>
      <c r="MU60" s="215"/>
      <c r="MV60" s="215"/>
      <c r="MW60" s="215"/>
      <c r="MX60" s="215"/>
      <c r="MY60" s="215"/>
      <c r="MZ60" s="215"/>
      <c r="NA60" s="215"/>
      <c r="NB60" s="215"/>
      <c r="NC60" s="215"/>
      <c r="ND60" s="215"/>
      <c r="NE60" s="215"/>
      <c r="NF60" s="215"/>
      <c r="NG60" s="215"/>
      <c r="NH60" s="215"/>
      <c r="NI60" s="215"/>
      <c r="NJ60" s="215"/>
      <c r="NK60" s="215"/>
      <c r="NL60" s="215"/>
      <c r="NM60" s="215"/>
      <c r="NN60" s="215"/>
      <c r="NO60" s="215"/>
      <c r="NP60" s="215"/>
      <c r="NQ60" s="215"/>
      <c r="NR60" s="215"/>
      <c r="NS60" s="215"/>
      <c r="NT60" s="215"/>
      <c r="NU60" s="215"/>
      <c r="NV60" s="215"/>
      <c r="NW60" s="215"/>
      <c r="NX60" s="215"/>
      <c r="NY60" s="215"/>
      <c r="NZ60" s="215"/>
      <c r="OA60" s="215"/>
      <c r="OB60" s="215"/>
      <c r="OC60" s="215"/>
      <c r="OD60" s="215"/>
      <c r="OE60" s="215"/>
      <c r="OF60" s="215"/>
      <c r="OG60" s="215"/>
      <c r="OH60" s="215"/>
      <c r="OI60" s="215"/>
      <c r="OJ60" s="215"/>
      <c r="OK60" s="215"/>
      <c r="OL60" s="215"/>
      <c r="OM60" s="215"/>
      <c r="ON60" s="215"/>
      <c r="OO60" s="215"/>
      <c r="OP60" s="215"/>
      <c r="OQ60" s="215"/>
      <c r="OR60" s="215"/>
      <c r="OS60" s="215"/>
      <c r="OT60" s="215"/>
      <c r="OU60" s="215"/>
      <c r="OV60" s="215"/>
      <c r="OW60" s="215"/>
      <c r="OX60" s="215"/>
      <c r="OY60" s="215"/>
      <c r="OZ60" s="215"/>
      <c r="PA60" s="215"/>
      <c r="PB60" s="215"/>
      <c r="PC60" s="215"/>
      <c r="PD60" s="215"/>
      <c r="PE60" s="215"/>
      <c r="PF60" s="215"/>
      <c r="PG60" s="215"/>
      <c r="PH60" s="215"/>
      <c r="PI60" s="215"/>
      <c r="PJ60" s="215"/>
      <c r="PK60" s="215"/>
      <c r="PL60" s="215"/>
      <c r="PM60" s="215"/>
      <c r="PN60" s="215"/>
      <c r="PO60" s="215"/>
      <c r="PP60" s="215"/>
      <c r="PQ60" s="215"/>
      <c r="PR60" s="215"/>
      <c r="PS60" s="215"/>
      <c r="PT60" s="215"/>
      <c r="PU60" s="215"/>
      <c r="PV60" s="215"/>
      <c r="PW60" s="215"/>
      <c r="PX60" s="215"/>
      <c r="PY60" s="215"/>
      <c r="PZ60" s="215"/>
      <c r="QA60" s="215"/>
      <c r="QB60" s="215"/>
      <c r="QC60" s="215"/>
      <c r="QD60" s="215"/>
      <c r="QE60" s="215"/>
      <c r="QF60" s="215"/>
      <c r="QG60" s="215"/>
      <c r="QH60" s="215"/>
      <c r="QI60" s="215"/>
      <c r="QJ60" s="215"/>
      <c r="QK60" s="215"/>
      <c r="QL60" s="215"/>
      <c r="QM60" s="215"/>
      <c r="QN60" s="215"/>
      <c r="QO60" s="215"/>
      <c r="QP60" s="215"/>
      <c r="QQ60" s="215"/>
      <c r="QR60" s="215"/>
      <c r="QS60" s="215"/>
      <c r="QT60" s="215"/>
      <c r="QU60" s="215"/>
      <c r="QV60" s="215"/>
      <c r="QW60" s="215"/>
      <c r="QX60" s="215"/>
      <c r="QY60" s="215"/>
      <c r="QZ60" s="215"/>
      <c r="RA60" s="215"/>
      <c r="RB60" s="215"/>
      <c r="RC60" s="215"/>
      <c r="RD60" s="215"/>
      <c r="RE60" s="215"/>
      <c r="RF60" s="215"/>
      <c r="RG60" s="215"/>
      <c r="RH60" s="215"/>
      <c r="RI60" s="215"/>
      <c r="RJ60" s="215"/>
      <c r="RK60" s="215"/>
      <c r="RL60" s="215"/>
      <c r="RM60" s="215"/>
      <c r="RN60" s="215"/>
      <c r="RO60" s="215"/>
      <c r="RP60" s="215"/>
      <c r="RQ60" s="215"/>
      <c r="RR60" s="215"/>
      <c r="RS60" s="215"/>
      <c r="RT60" s="215"/>
      <c r="RU60" s="215"/>
      <c r="RV60" s="215"/>
      <c r="RW60" s="215"/>
      <c r="RX60" s="215"/>
      <c r="RY60" s="215"/>
      <c r="RZ60" s="215"/>
      <c r="SA60" s="215"/>
      <c r="SB60" s="215"/>
      <c r="SC60" s="215"/>
      <c r="SD60" s="215"/>
      <c r="SE60" s="215"/>
      <c r="SF60" s="215"/>
      <c r="SG60" s="215"/>
      <c r="SH60" s="215"/>
      <c r="SI60" s="215"/>
      <c r="SJ60" s="215"/>
      <c r="SK60" s="215"/>
      <c r="SL60" s="215"/>
      <c r="SM60" s="215"/>
      <c r="SN60" s="215"/>
      <c r="SO60" s="215"/>
      <c r="SP60" s="215"/>
      <c r="SQ60" s="215"/>
      <c r="SR60" s="215"/>
      <c r="SS60" s="215"/>
      <c r="ST60" s="215"/>
      <c r="SU60" s="215"/>
      <c r="SV60" s="215"/>
      <c r="SW60" s="215"/>
      <c r="SX60" s="215"/>
      <c r="SY60" s="215"/>
      <c r="SZ60" s="215"/>
      <c r="TA60" s="215"/>
      <c r="TB60" s="215"/>
      <c r="TC60" s="215"/>
      <c r="TD60" s="215"/>
      <c r="TE60" s="215"/>
      <c r="TF60" s="215"/>
      <c r="TG60" s="215"/>
      <c r="TH60" s="215"/>
      <c r="TI60" s="215"/>
      <c r="TJ60" s="215"/>
      <c r="TK60" s="215"/>
      <c r="TL60" s="215"/>
      <c r="TM60" s="215"/>
      <c r="TN60" s="215"/>
      <c r="TO60" s="215"/>
      <c r="TP60" s="215"/>
      <c r="TQ60" s="215"/>
      <c r="TR60" s="215"/>
      <c r="TS60" s="215"/>
      <c r="TT60" s="215"/>
      <c r="TU60" s="215"/>
      <c r="TV60" s="215"/>
      <c r="TW60" s="215"/>
      <c r="TX60" s="215"/>
      <c r="TY60" s="215"/>
      <c r="TZ60" s="215"/>
      <c r="UA60" s="215"/>
      <c r="UB60" s="215"/>
      <c r="UC60" s="215"/>
      <c r="UD60" s="215"/>
      <c r="UE60" s="215"/>
      <c r="UF60" s="215"/>
      <c r="UG60" s="215"/>
      <c r="UH60" s="215"/>
      <c r="UI60" s="215"/>
      <c r="UJ60" s="215"/>
      <c r="UK60" s="215"/>
      <c r="UL60" s="215"/>
      <c r="UM60" s="215"/>
      <c r="UN60" s="215"/>
      <c r="UO60" s="215"/>
      <c r="UP60" s="215"/>
      <c r="UQ60" s="215"/>
      <c r="UR60" s="215"/>
      <c r="US60" s="215"/>
      <c r="UT60" s="215"/>
      <c r="UU60" s="215"/>
      <c r="UV60" s="215"/>
      <c r="UW60" s="215"/>
      <c r="UX60" s="215"/>
      <c r="UY60" s="215"/>
      <c r="UZ60" s="215"/>
      <c r="VA60" s="215"/>
      <c r="VB60" s="215"/>
      <c r="VC60" s="215"/>
      <c r="VD60" s="215"/>
      <c r="VE60" s="215"/>
      <c r="VF60" s="215"/>
      <c r="VG60" s="215"/>
      <c r="VH60" s="215"/>
      <c r="VI60" s="215"/>
      <c r="VJ60" s="215"/>
      <c r="VK60" s="215"/>
      <c r="VL60" s="215"/>
      <c r="VM60" s="215"/>
      <c r="VN60" s="215"/>
      <c r="VO60" s="215"/>
      <c r="VP60" s="215"/>
      <c r="VQ60" s="215"/>
      <c r="VR60" s="215"/>
      <c r="VS60" s="215"/>
      <c r="VT60" s="215"/>
      <c r="VU60" s="215"/>
      <c r="VV60" s="215"/>
      <c r="VW60" s="215"/>
      <c r="VX60" s="215"/>
      <c r="VY60" s="215"/>
      <c r="VZ60" s="215"/>
      <c r="WA60" s="215"/>
      <c r="WB60" s="215"/>
      <c r="WC60" s="215"/>
      <c r="WD60" s="215"/>
      <c r="WE60" s="215"/>
      <c r="WF60" s="215"/>
      <c r="WG60" s="215"/>
      <c r="WH60" s="215"/>
      <c r="WI60" s="215"/>
      <c r="WJ60" s="215"/>
      <c r="WK60" s="215"/>
      <c r="WL60" s="215"/>
      <c r="WM60" s="215"/>
      <c r="WN60" s="215"/>
      <c r="WO60" s="215"/>
      <c r="WP60" s="215"/>
      <c r="WQ60" s="215"/>
      <c r="WR60" s="215"/>
      <c r="WS60" s="215"/>
      <c r="WT60" s="215"/>
      <c r="WU60" s="215"/>
      <c r="WV60" s="215"/>
      <c r="WW60" s="215"/>
      <c r="WX60" s="215"/>
      <c r="WY60" s="215"/>
      <c r="WZ60" s="215"/>
      <c r="XA60" s="215"/>
      <c r="XB60" s="215"/>
      <c r="XC60" s="215"/>
      <c r="XD60" s="215"/>
      <c r="XE60" s="215"/>
      <c r="XF60" s="215"/>
      <c r="XG60" s="215"/>
      <c r="XH60" s="215"/>
      <c r="XI60" s="215"/>
      <c r="XJ60" s="215"/>
      <c r="XK60" s="215"/>
      <c r="XL60" s="215"/>
      <c r="XM60" s="215"/>
      <c r="XN60" s="215"/>
      <c r="XO60" s="215"/>
      <c r="XP60" s="215"/>
      <c r="XQ60" s="215"/>
      <c r="XR60" s="215"/>
      <c r="XS60" s="215"/>
      <c r="XT60" s="215"/>
      <c r="XU60" s="215"/>
      <c r="XV60" s="215"/>
      <c r="XW60" s="215"/>
      <c r="XX60" s="215"/>
      <c r="XY60" s="215"/>
      <c r="XZ60" s="215"/>
      <c r="YA60" s="215"/>
      <c r="YB60" s="215"/>
      <c r="YC60" s="215"/>
      <c r="YD60" s="215"/>
      <c r="YE60" s="215"/>
      <c r="YF60" s="215"/>
      <c r="YG60" s="215"/>
      <c r="YH60" s="215"/>
      <c r="YI60" s="215"/>
      <c r="YJ60" s="215"/>
      <c r="YK60" s="215"/>
      <c r="YL60" s="215"/>
      <c r="YM60" s="215"/>
      <c r="YN60" s="215"/>
      <c r="YO60" s="215"/>
      <c r="YP60" s="215"/>
      <c r="YQ60" s="215"/>
      <c r="YR60" s="215"/>
      <c r="YS60" s="215"/>
      <c r="YT60" s="215"/>
      <c r="YU60" s="215"/>
      <c r="YV60" s="215"/>
      <c r="YW60" s="215"/>
      <c r="YX60" s="215"/>
      <c r="YY60" s="215"/>
      <c r="YZ60" s="215"/>
      <c r="ZA60" s="215"/>
      <c r="ZB60" s="215"/>
      <c r="ZC60" s="215"/>
      <c r="ZD60" s="215"/>
      <c r="ZE60" s="215"/>
      <c r="ZF60" s="215"/>
      <c r="ZG60" s="215"/>
      <c r="ZH60" s="215"/>
      <c r="ZI60" s="215"/>
      <c r="ZJ60" s="215"/>
      <c r="ZK60" s="215"/>
      <c r="ZL60" s="215"/>
      <c r="ZM60" s="215"/>
      <c r="ZN60" s="215"/>
      <c r="ZO60" s="215"/>
      <c r="ZP60" s="215"/>
      <c r="ZQ60" s="215"/>
      <c r="ZR60" s="215"/>
      <c r="ZS60" s="215"/>
      <c r="ZT60" s="215"/>
      <c r="ZU60" s="215"/>
      <c r="ZV60" s="215"/>
      <c r="ZW60" s="215"/>
      <c r="ZX60" s="215"/>
      <c r="ZY60" s="215"/>
      <c r="ZZ60" s="215"/>
      <c r="AAA60" s="215"/>
      <c r="AAB60" s="215"/>
      <c r="AAC60" s="215"/>
      <c r="AAD60" s="215"/>
      <c r="AAE60" s="215"/>
      <c r="AAF60" s="215"/>
      <c r="AAG60" s="215"/>
      <c r="AAH60" s="215"/>
      <c r="AAI60" s="215"/>
      <c r="AAJ60" s="215"/>
      <c r="AAK60" s="215"/>
      <c r="AAL60" s="215"/>
      <c r="AAM60" s="215"/>
      <c r="AAN60" s="215"/>
      <c r="AAO60" s="215"/>
      <c r="AAP60" s="215"/>
      <c r="AAQ60" s="215"/>
      <c r="AAR60" s="215"/>
      <c r="AAS60" s="215"/>
      <c r="AAT60" s="215"/>
      <c r="AAU60" s="215"/>
      <c r="AAV60" s="215"/>
      <c r="AAW60" s="215"/>
      <c r="AAX60" s="215"/>
      <c r="AAY60" s="215"/>
      <c r="AAZ60" s="215"/>
      <c r="ABA60" s="215"/>
      <c r="ABB60" s="215"/>
      <c r="ABC60" s="215"/>
      <c r="ABD60" s="215"/>
      <c r="ABE60" s="215"/>
      <c r="ABF60" s="215"/>
      <c r="ABG60" s="215"/>
      <c r="ABH60" s="215"/>
      <c r="ABI60" s="215"/>
      <c r="ABJ60" s="215"/>
      <c r="ABK60" s="215"/>
      <c r="ABL60" s="215"/>
      <c r="ABM60" s="215"/>
      <c r="ABN60" s="215"/>
      <c r="ABO60" s="215"/>
      <c r="ABP60" s="215"/>
      <c r="ABQ60" s="215"/>
      <c r="ABR60" s="215"/>
      <c r="ABS60" s="215"/>
      <c r="ABT60" s="215"/>
      <c r="ABU60" s="215"/>
      <c r="ABV60" s="215"/>
      <c r="ABW60" s="215"/>
      <c r="ABX60" s="215"/>
      <c r="ABY60" s="215"/>
      <c r="ABZ60" s="215"/>
      <c r="ACA60" s="215"/>
      <c r="ACB60" s="215"/>
      <c r="ACC60" s="215"/>
      <c r="ACD60" s="215"/>
      <c r="ACE60" s="215"/>
      <c r="ACF60" s="215"/>
      <c r="ACG60" s="215"/>
      <c r="ACH60" s="215"/>
      <c r="ACI60" s="215"/>
      <c r="ACJ60" s="215"/>
      <c r="ACK60" s="215"/>
      <c r="ACL60" s="215"/>
      <c r="ACM60" s="215"/>
      <c r="ACN60" s="215"/>
      <c r="ACO60" s="215"/>
      <c r="ACP60" s="215"/>
      <c r="ACQ60" s="215"/>
      <c r="ACR60" s="215"/>
      <c r="ACS60" s="215"/>
      <c r="ACT60" s="215"/>
      <c r="ACU60" s="215"/>
      <c r="ACV60" s="215"/>
      <c r="ACW60" s="215"/>
      <c r="ACX60" s="215"/>
      <c r="ACY60" s="215"/>
      <c r="ACZ60" s="215"/>
      <c r="ADA60" s="215"/>
      <c r="ADB60" s="215"/>
      <c r="ADC60" s="215"/>
      <c r="ADD60" s="215"/>
      <c r="ADE60" s="215"/>
      <c r="ADF60" s="215"/>
      <c r="ADG60" s="215"/>
      <c r="ADH60" s="215"/>
      <c r="ADI60" s="215"/>
      <c r="ADJ60" s="215"/>
      <c r="ADK60" s="215"/>
      <c r="ADL60" s="215"/>
      <c r="ADM60" s="215"/>
      <c r="ADN60" s="215"/>
      <c r="ADO60" s="215"/>
      <c r="ADP60" s="215"/>
      <c r="ADQ60" s="215"/>
      <c r="ADR60" s="215"/>
      <c r="ADS60" s="215"/>
      <c r="ADT60" s="215"/>
      <c r="ADU60" s="215"/>
      <c r="ADV60" s="215"/>
      <c r="ADW60" s="215"/>
      <c r="ADX60" s="215"/>
      <c r="ADY60" s="215"/>
      <c r="ADZ60" s="215"/>
      <c r="AEA60" s="215"/>
      <c r="AEB60" s="215"/>
      <c r="AEC60" s="215"/>
      <c r="AED60" s="215"/>
      <c r="AEE60" s="215"/>
      <c r="AEF60" s="215"/>
      <c r="AEG60" s="215"/>
      <c r="AEH60" s="215"/>
      <c r="AEI60" s="215"/>
      <c r="AEJ60" s="215"/>
      <c r="AEK60" s="215"/>
      <c r="AEL60" s="215"/>
      <c r="AEM60" s="215"/>
      <c r="AEN60" s="215"/>
      <c r="AEO60" s="215"/>
      <c r="AEP60" s="215"/>
      <c r="AEQ60" s="215"/>
      <c r="AER60" s="215"/>
      <c r="AES60" s="215"/>
      <c r="AET60" s="215"/>
      <c r="AEU60" s="215"/>
      <c r="AEV60" s="215"/>
      <c r="AEW60" s="215"/>
      <c r="AEX60" s="215"/>
      <c r="AEY60" s="215"/>
      <c r="AEZ60" s="215"/>
      <c r="AFA60" s="215"/>
      <c r="AFB60" s="215"/>
      <c r="AFC60" s="215"/>
      <c r="AFD60" s="215"/>
      <c r="AFE60" s="215"/>
      <c r="AFF60" s="215"/>
      <c r="AFG60" s="215"/>
      <c r="AFH60" s="215"/>
      <c r="AFI60" s="215"/>
      <c r="AFJ60" s="215"/>
      <c r="AFK60" s="215"/>
      <c r="AFL60" s="215"/>
      <c r="AFM60" s="215"/>
      <c r="AFN60" s="215"/>
      <c r="AFO60" s="215"/>
      <c r="AFP60" s="215"/>
      <c r="AFQ60" s="215"/>
      <c r="AFR60" s="215"/>
      <c r="AFS60" s="215"/>
      <c r="AFT60" s="215"/>
      <c r="AFU60" s="215"/>
      <c r="AFV60" s="215"/>
      <c r="AFW60" s="215"/>
      <c r="AFX60" s="215"/>
      <c r="AFY60" s="215"/>
      <c r="AFZ60" s="215"/>
      <c r="AGA60" s="215"/>
      <c r="AGB60" s="215"/>
      <c r="AGC60" s="215"/>
      <c r="AGD60" s="215"/>
      <c r="AGE60" s="215"/>
      <c r="AGF60" s="215"/>
      <c r="AGG60" s="215"/>
      <c r="AGH60" s="215"/>
      <c r="AGI60" s="215"/>
      <c r="AGJ60" s="215"/>
      <c r="AGK60" s="215"/>
      <c r="AGL60" s="215"/>
      <c r="AGM60" s="215"/>
      <c r="AGN60" s="215"/>
      <c r="AGO60" s="215"/>
      <c r="AGP60" s="215"/>
      <c r="AGQ60" s="215"/>
      <c r="AGR60" s="215"/>
      <c r="AGS60" s="215"/>
      <c r="AGT60" s="215"/>
      <c r="AGU60" s="215"/>
      <c r="AGV60" s="215"/>
      <c r="AGW60" s="215"/>
      <c r="AGX60" s="215"/>
      <c r="AGY60" s="215"/>
      <c r="AGZ60" s="215"/>
      <c r="AHA60" s="215"/>
      <c r="AHB60" s="215"/>
      <c r="AHC60" s="215"/>
      <c r="AHD60" s="215"/>
      <c r="AHE60" s="215"/>
      <c r="AHF60" s="215"/>
      <c r="AHG60" s="215"/>
      <c r="AHH60" s="215"/>
      <c r="AHI60" s="215"/>
      <c r="AHJ60" s="215"/>
      <c r="AHK60" s="215"/>
      <c r="AHL60" s="215"/>
      <c r="AHM60" s="215"/>
      <c r="AHN60" s="215"/>
      <c r="AHO60" s="215"/>
      <c r="AHP60" s="215"/>
      <c r="AHQ60" s="215"/>
      <c r="AHR60" s="215"/>
      <c r="AHS60" s="215"/>
      <c r="AHT60" s="215"/>
      <c r="AHU60" s="215"/>
      <c r="AHV60" s="215"/>
      <c r="AHW60" s="215"/>
      <c r="AHX60" s="215"/>
      <c r="AHY60" s="215"/>
      <c r="AHZ60" s="215"/>
      <c r="AIA60" s="215"/>
      <c r="AIB60" s="215"/>
      <c r="AIC60" s="215"/>
      <c r="AID60" s="215"/>
      <c r="AIE60" s="215"/>
      <c r="AIF60" s="215"/>
      <c r="AIG60" s="215"/>
      <c r="AIH60" s="215"/>
      <c r="AII60" s="215"/>
      <c r="AIJ60" s="215"/>
      <c r="AIK60" s="215"/>
      <c r="AIL60" s="215"/>
      <c r="AIM60" s="215"/>
      <c r="AIN60" s="215"/>
      <c r="AIO60" s="215"/>
      <c r="AIP60" s="215"/>
      <c r="AIQ60" s="215"/>
      <c r="AIR60" s="215"/>
      <c r="AIS60" s="215"/>
      <c r="AIT60" s="215"/>
      <c r="AIU60" s="215"/>
      <c r="AIV60" s="215"/>
      <c r="AIW60" s="215"/>
      <c r="AIX60" s="215"/>
      <c r="AIY60" s="215"/>
      <c r="AIZ60" s="215"/>
      <c r="AJA60" s="215"/>
      <c r="AJB60" s="215"/>
      <c r="AJC60" s="215"/>
      <c r="AJD60" s="215"/>
      <c r="AJE60" s="215"/>
      <c r="AJF60" s="215"/>
      <c r="AJG60" s="215"/>
      <c r="AJH60" s="215"/>
      <c r="AJI60" s="215"/>
      <c r="AJJ60" s="215"/>
      <c r="AJK60" s="215"/>
      <c r="AJL60" s="215"/>
      <c r="AJM60" s="215"/>
      <c r="AJN60" s="215"/>
      <c r="AJO60" s="215"/>
      <c r="AJP60" s="215"/>
      <c r="AJQ60" s="215"/>
      <c r="AJR60" s="215"/>
      <c r="AJS60" s="215"/>
      <c r="AJT60" s="215"/>
      <c r="AJU60" s="215"/>
      <c r="AJV60" s="215"/>
      <c r="AJW60" s="215"/>
      <c r="AJX60" s="215"/>
      <c r="AJY60" s="215"/>
      <c r="AJZ60" s="215"/>
      <c r="AKA60" s="215"/>
      <c r="AKB60" s="215"/>
      <c r="AKC60" s="215"/>
      <c r="AKD60" s="215"/>
      <c r="AKE60" s="215"/>
      <c r="AKF60" s="215"/>
      <c r="AKG60" s="215"/>
      <c r="AKH60" s="215"/>
      <c r="AKI60" s="215"/>
      <c r="AKJ60" s="215"/>
      <c r="AKK60" s="215"/>
      <c r="AKL60" s="215"/>
      <c r="AKM60" s="215"/>
      <c r="AKN60" s="215"/>
      <c r="AKO60" s="215"/>
      <c r="AKP60" s="215"/>
    </row>
    <row r="61" spans="1:978" ht="21" customHeight="1" x14ac:dyDescent="0.25">
      <c r="A61" s="303">
        <v>23</v>
      </c>
      <c r="B61" s="303">
        <v>22</v>
      </c>
      <c r="C61" s="306" t="s">
        <v>84</v>
      </c>
      <c r="D61" s="240" t="s">
        <v>45</v>
      </c>
      <c r="E61" s="267">
        <v>2.6</v>
      </c>
      <c r="F61" s="56">
        <v>536192</v>
      </c>
      <c r="G61" s="29" t="s">
        <v>416</v>
      </c>
      <c r="H61" s="29" t="s">
        <v>417</v>
      </c>
      <c r="I61" s="240" t="s">
        <v>63</v>
      </c>
      <c r="J61" s="93">
        <v>45</v>
      </c>
      <c r="K61" s="267">
        <f>AVERAGE(J61:J63)</f>
        <v>45</v>
      </c>
      <c r="L61" s="289">
        <f>E61/K61</f>
        <v>5.7777777777777782E-2</v>
      </c>
      <c r="M61" s="240">
        <v>1</v>
      </c>
      <c r="N61" s="56">
        <v>14</v>
      </c>
      <c r="O61" s="56">
        <v>5</v>
      </c>
      <c r="P61" s="56">
        <v>7</v>
      </c>
      <c r="Q61" s="56">
        <v>3</v>
      </c>
      <c r="R61" s="56">
        <v>11</v>
      </c>
      <c r="S61" s="56">
        <v>37</v>
      </c>
      <c r="T61" s="56">
        <v>108</v>
      </c>
      <c r="U61" s="56">
        <v>212</v>
      </c>
      <c r="V61" s="56">
        <v>228</v>
      </c>
      <c r="W61" s="56">
        <v>127</v>
      </c>
      <c r="X61" s="56">
        <v>127</v>
      </c>
      <c r="Y61" s="56">
        <v>121</v>
      </c>
      <c r="Z61" s="56">
        <v>140</v>
      </c>
      <c r="AA61" s="56">
        <v>135</v>
      </c>
      <c r="AB61" s="56">
        <v>160</v>
      </c>
      <c r="AC61" s="56">
        <v>160</v>
      </c>
      <c r="AD61" s="56">
        <v>171</v>
      </c>
      <c r="AE61" s="56">
        <v>174</v>
      </c>
      <c r="AF61" s="56">
        <v>134</v>
      </c>
      <c r="AG61" s="56">
        <v>115</v>
      </c>
      <c r="AH61" s="56">
        <v>87</v>
      </c>
      <c r="AI61" s="56">
        <v>62</v>
      </c>
      <c r="AJ61" s="56">
        <v>42</v>
      </c>
      <c r="AK61" s="56">
        <v>19</v>
      </c>
      <c r="AL61" s="56">
        <v>2221</v>
      </c>
      <c r="AM61" s="267">
        <v>800</v>
      </c>
      <c r="AN61" s="261">
        <f>$L$61*(1+0.15*(N64/$AM$61)^4)</f>
        <v>5.7777780535220813E-2</v>
      </c>
      <c r="AO61" s="261">
        <f t="shared" ref="AO61:BK61" si="45">$L$61*(1+0.15*(O64/$AM$61)^4)</f>
        <v>5.777777798936632E-2</v>
      </c>
      <c r="AP61" s="261">
        <f t="shared" si="45"/>
        <v>5.7777777916601027E-2</v>
      </c>
      <c r="AQ61" s="261">
        <f t="shared" si="45"/>
        <v>5.7777777791002065E-2</v>
      </c>
      <c r="AR61" s="261">
        <f t="shared" si="45"/>
        <v>5.777777999894966E-2</v>
      </c>
      <c r="AS61" s="261">
        <f t="shared" si="45"/>
        <v>5.777788102623644E-2</v>
      </c>
      <c r="AT61" s="261">
        <f t="shared" si="45"/>
        <v>5.7788489447699654E-2</v>
      </c>
      <c r="AU61" s="261">
        <f t="shared" si="45"/>
        <v>5.7951461103970821E-2</v>
      </c>
      <c r="AV61" s="261">
        <f t="shared" si="45"/>
        <v>5.7919342903116323E-2</v>
      </c>
      <c r="AW61" s="261">
        <f t="shared" si="45"/>
        <v>5.7809645942252075E-2</v>
      </c>
      <c r="AX61" s="261">
        <f t="shared" si="45"/>
        <v>5.7802030664444441E-2</v>
      </c>
      <c r="AY61" s="261">
        <f t="shared" si="45"/>
        <v>5.7807135434048945E-2</v>
      </c>
      <c r="AZ61" s="261">
        <f t="shared" si="45"/>
        <v>5.7813006559366324E-2</v>
      </c>
      <c r="BA61" s="261">
        <f t="shared" si="45"/>
        <v>5.7807135434048945E-2</v>
      </c>
      <c r="BB61" s="261">
        <f t="shared" si="45"/>
        <v>5.781814950123644E-2</v>
      </c>
      <c r="BC61" s="261">
        <f t="shared" si="45"/>
        <v>5.7819717153970822E-2</v>
      </c>
      <c r="BD61" s="261">
        <f t="shared" si="45"/>
        <v>5.7825565696866317E-2</v>
      </c>
      <c r="BE61" s="261">
        <f t="shared" si="45"/>
        <v>5.7839075464444445E-2</v>
      </c>
      <c r="BF61" s="261">
        <f t="shared" si="45"/>
        <v>5.7820517883194443E-2</v>
      </c>
      <c r="BG61" s="261">
        <f t="shared" si="45"/>
        <v>5.7801507710351023E-2</v>
      </c>
      <c r="BH61" s="261">
        <f t="shared" si="45"/>
        <v>5.7792350886449656E-2</v>
      </c>
      <c r="BI61" s="261">
        <f t="shared" si="45"/>
        <v>5.7780349649726018E-2</v>
      </c>
      <c r="BJ61" s="261">
        <f t="shared" si="45"/>
        <v>5.7778051996527781E-2</v>
      </c>
      <c r="BK61" s="261">
        <f t="shared" si="45"/>
        <v>5.7777797318423939E-2</v>
      </c>
      <c r="BL61" s="240">
        <f>E61*(0.000001)*0.5</f>
        <v>1.3E-6</v>
      </c>
      <c r="BM61" s="240">
        <v>1058.5999999999999</v>
      </c>
      <c r="BN61" s="240">
        <v>0.8</v>
      </c>
      <c r="BO61" s="240">
        <v>4208.8</v>
      </c>
      <c r="BP61" s="240">
        <v>0.1</v>
      </c>
      <c r="BQ61" s="240">
        <v>855</v>
      </c>
      <c r="BR61" s="240">
        <v>0.1</v>
      </c>
      <c r="BS61" s="240"/>
      <c r="BT61" s="240"/>
      <c r="BU61" s="240"/>
      <c r="BV61" s="240"/>
      <c r="BW61" s="240"/>
      <c r="BX61" s="240"/>
      <c r="BY61" s="240"/>
      <c r="BZ61" s="240"/>
      <c r="CA61" s="240"/>
      <c r="CB61" s="240"/>
      <c r="CC61" s="240"/>
      <c r="CD61" s="240"/>
      <c r="CE61" s="240"/>
      <c r="CF61" s="240"/>
      <c r="CG61" s="240"/>
      <c r="CH61" s="240"/>
      <c r="CI61" s="240"/>
      <c r="CJ61" s="240"/>
      <c r="CK61" s="240"/>
      <c r="CL61" s="240"/>
      <c r="CM61" s="240"/>
      <c r="CN61" s="240"/>
      <c r="CO61" s="240"/>
      <c r="CP61" s="240"/>
      <c r="CQ61" s="240"/>
      <c r="CR61" s="240"/>
      <c r="CS61" s="240"/>
      <c r="CT61" s="240"/>
      <c r="CU61" s="240"/>
      <c r="CV61" s="240"/>
      <c r="CW61" s="240"/>
      <c r="CX61" s="240"/>
      <c r="CY61" s="240"/>
      <c r="CZ61" s="240"/>
      <c r="DA61" s="240"/>
      <c r="DB61" s="240"/>
      <c r="DC61" s="240"/>
      <c r="DD61" s="240"/>
      <c r="DE61" s="240"/>
      <c r="DF61" s="240"/>
      <c r="DG61" s="240"/>
      <c r="DH61" s="240"/>
      <c r="DI61" s="240"/>
      <c r="DJ61" s="240"/>
      <c r="DK61" s="240"/>
      <c r="DL61" s="240"/>
      <c r="DM61" s="240"/>
      <c r="DN61" s="240"/>
      <c r="DO61" s="240"/>
      <c r="DP61" s="240"/>
      <c r="DQ61" s="240"/>
      <c r="DR61" s="240"/>
      <c r="DS61" s="240"/>
      <c r="DT61" s="240"/>
      <c r="DU61" s="240"/>
      <c r="DV61" s="240"/>
      <c r="DW61" s="240"/>
      <c r="DX61" s="240"/>
      <c r="DY61" s="240"/>
      <c r="DZ61" s="240"/>
      <c r="EA61" s="240">
        <f>BM61*BN61+BO61*BP61+BQ61*BR61+BS61*BT61+BU61*BV61+BW61*BX61+BY61*BZ61+CA61*CB61+CC61*CD61+CE61*CF61+CG61*CH61+CI61*CJ61+CK61*CL61+CM61*CN61+CO61*CP61+CQ61*CR61+CS61*CT61+CU61*CV61+CW61*CX61+CY61*CZ61+DA61*DB61</f>
        <v>1353.26</v>
      </c>
      <c r="EB61" s="240">
        <f>(PI()+2*E61)*EA61</f>
        <v>11288.343674396923</v>
      </c>
      <c r="EC61" s="240">
        <f>EB61/E61</f>
        <v>4341.6706439988166</v>
      </c>
      <c r="ED61" s="240">
        <f>PI()*EA61</f>
        <v>4251.391674396923</v>
      </c>
      <c r="EE61" s="252">
        <f>SUM(BN61,BP61,BR61,BT61,BV61,BX61,BZ61,CB61,CD61)</f>
        <v>1</v>
      </c>
      <c r="EF61" s="238"/>
      <c r="EG61" s="238"/>
      <c r="EH61" s="238"/>
      <c r="EI61" s="238"/>
      <c r="EJ61" s="238"/>
      <c r="EK61" s="238"/>
      <c r="EL61" s="238"/>
      <c r="EM61" s="238"/>
      <c r="EN61" s="238"/>
      <c r="EO61" s="238"/>
      <c r="EP61" s="238"/>
      <c r="EQ61" s="238"/>
      <c r="ER61" s="238"/>
      <c r="ES61" s="238"/>
      <c r="ET61" s="238"/>
      <c r="EU61" s="238"/>
      <c r="EV61" s="238"/>
      <c r="EW61" s="238"/>
      <c r="EX61" s="238"/>
      <c r="EY61" s="238"/>
      <c r="EZ61" s="238"/>
      <c r="FA61" s="238"/>
      <c r="FB61" s="238"/>
      <c r="FC61" s="238"/>
      <c r="FD61" s="238"/>
      <c r="FE61" s="238"/>
      <c r="FF61" s="238"/>
      <c r="FG61" s="238"/>
      <c r="FH61" s="238"/>
      <c r="FI61" s="238"/>
      <c r="FJ61" s="238"/>
      <c r="FK61" s="238"/>
      <c r="FL61" s="238"/>
      <c r="FM61" s="238"/>
      <c r="FN61" s="238"/>
      <c r="FO61" s="238"/>
      <c r="FP61" s="238"/>
      <c r="FQ61" s="238"/>
      <c r="FR61" s="238"/>
      <c r="FS61" s="238"/>
      <c r="FT61" s="238"/>
      <c r="FU61" s="238"/>
      <c r="FV61" s="238"/>
      <c r="FW61" s="238"/>
      <c r="FX61" s="238"/>
      <c r="FY61" s="238"/>
      <c r="FZ61" s="238"/>
      <c r="GA61" s="238"/>
      <c r="GB61" s="238"/>
      <c r="GC61" s="238"/>
      <c r="GD61" s="238"/>
      <c r="GE61" s="238"/>
      <c r="GF61" s="238"/>
      <c r="GG61" s="238"/>
      <c r="GH61" s="238"/>
      <c r="GI61" s="238"/>
      <c r="GJ61" s="238"/>
      <c r="GK61" s="238"/>
      <c r="GL61" s="238"/>
      <c r="GM61" s="238"/>
      <c r="GN61" s="238"/>
      <c r="GO61" s="238"/>
      <c r="GP61" s="238"/>
      <c r="GQ61" s="238"/>
      <c r="GR61" s="238"/>
      <c r="GS61" s="238"/>
      <c r="GT61" s="238"/>
      <c r="GU61" s="238"/>
      <c r="GV61" s="238"/>
      <c r="GW61" s="238"/>
      <c r="GX61" s="238"/>
      <c r="GY61" s="238"/>
      <c r="GZ61" s="238"/>
      <c r="HA61" s="238"/>
      <c r="HB61" s="238"/>
      <c r="HC61" s="238"/>
      <c r="HD61" s="238"/>
      <c r="HE61" s="238"/>
      <c r="HF61" s="238"/>
      <c r="HG61" s="238"/>
      <c r="HH61" s="238"/>
      <c r="HI61" s="238"/>
      <c r="HJ61" s="238"/>
      <c r="HK61" s="238"/>
      <c r="HL61" s="238"/>
      <c r="HM61" s="238"/>
      <c r="HN61" s="238"/>
      <c r="HO61" s="238"/>
      <c r="HP61" s="238"/>
      <c r="HQ61" s="238"/>
      <c r="HR61" s="238"/>
      <c r="HS61" s="238"/>
      <c r="HT61" s="238"/>
      <c r="HU61" s="238"/>
      <c r="HV61" s="238"/>
      <c r="HW61" s="238"/>
      <c r="HX61" s="238"/>
      <c r="HY61" s="238"/>
      <c r="HZ61" s="238"/>
      <c r="IA61" s="238"/>
      <c r="IB61" s="238"/>
      <c r="IC61" s="238"/>
      <c r="ID61" s="238"/>
      <c r="IE61" s="238"/>
      <c r="IF61" s="238"/>
      <c r="IG61" s="238"/>
      <c r="IH61" s="238"/>
      <c r="II61" s="238"/>
      <c r="IJ61" s="238"/>
      <c r="IK61" s="238"/>
      <c r="IL61" s="238"/>
      <c r="IM61" s="238"/>
      <c r="IN61" s="238"/>
      <c r="IO61" s="238"/>
      <c r="IP61" s="238"/>
      <c r="IQ61" s="238"/>
      <c r="IR61" s="238"/>
      <c r="IS61" s="238"/>
      <c r="IT61" s="238"/>
      <c r="IU61" s="238"/>
      <c r="IV61" s="238"/>
      <c r="IW61" s="238"/>
      <c r="IX61" s="238"/>
      <c r="IY61" s="238"/>
      <c r="IZ61" s="238"/>
      <c r="JA61" s="238"/>
      <c r="JB61" s="238"/>
      <c r="JC61" s="238"/>
      <c r="JD61" s="238"/>
      <c r="JE61" s="238"/>
      <c r="JF61" s="238"/>
      <c r="JG61" s="238"/>
      <c r="JH61" s="238"/>
      <c r="JI61" s="238"/>
      <c r="JJ61" s="238"/>
      <c r="JK61" s="238"/>
      <c r="JL61" s="238"/>
      <c r="JM61" s="238"/>
      <c r="JN61" s="238"/>
      <c r="JO61" s="238"/>
      <c r="JP61" s="238"/>
      <c r="JQ61" s="238"/>
      <c r="JR61" s="238"/>
      <c r="JS61" s="238"/>
      <c r="JT61" s="238"/>
      <c r="JU61" s="238"/>
      <c r="JV61" s="238"/>
      <c r="JW61" s="238"/>
      <c r="JX61" s="238"/>
      <c r="JY61" s="238"/>
      <c r="JZ61" s="238"/>
      <c r="KA61" s="238"/>
      <c r="KB61" s="238"/>
      <c r="KC61" s="238"/>
      <c r="KD61" s="238"/>
      <c r="KE61" s="238"/>
      <c r="KF61" s="238"/>
      <c r="KG61" s="238"/>
      <c r="KH61" s="238"/>
      <c r="KI61" s="238"/>
      <c r="KJ61" s="238"/>
      <c r="KK61" s="238"/>
      <c r="KL61" s="238"/>
      <c r="KM61" s="238"/>
      <c r="KN61" s="238"/>
      <c r="KO61" s="238"/>
      <c r="KP61" s="238"/>
      <c r="KQ61" s="238"/>
      <c r="KR61" s="238"/>
      <c r="KS61" s="238"/>
      <c r="KT61" s="238"/>
      <c r="KU61" s="238"/>
      <c r="KV61" s="238"/>
      <c r="KW61" s="238"/>
      <c r="KX61" s="238"/>
      <c r="KY61" s="238"/>
      <c r="KZ61" s="238"/>
      <c r="LA61" s="238"/>
      <c r="LB61" s="238"/>
      <c r="LC61" s="238"/>
      <c r="LD61" s="238"/>
      <c r="LE61" s="238"/>
      <c r="LF61" s="238"/>
      <c r="LG61" s="238"/>
      <c r="LH61" s="238"/>
      <c r="LI61" s="238"/>
      <c r="LJ61" s="238"/>
      <c r="LK61" s="238"/>
      <c r="LL61" s="238"/>
      <c r="LM61" s="238"/>
      <c r="LN61" s="238"/>
      <c r="LO61" s="238"/>
      <c r="LP61" s="238"/>
      <c r="LQ61" s="238"/>
      <c r="LR61" s="238"/>
      <c r="LS61" s="238"/>
      <c r="LT61" s="238"/>
      <c r="LU61" s="238"/>
      <c r="LV61" s="238"/>
      <c r="LW61" s="238"/>
      <c r="LX61" s="238"/>
      <c r="LY61" s="238"/>
      <c r="LZ61" s="238"/>
      <c r="MA61" s="238"/>
      <c r="MB61" s="238"/>
      <c r="MC61" s="238"/>
      <c r="MD61" s="238"/>
      <c r="ME61" s="238"/>
      <c r="MF61" s="238"/>
      <c r="MG61" s="238"/>
      <c r="MH61" s="238"/>
      <c r="MI61" s="238"/>
      <c r="MJ61" s="238"/>
      <c r="MK61" s="238"/>
      <c r="ML61" s="238"/>
      <c r="MM61" s="238"/>
      <c r="MN61" s="238"/>
      <c r="MO61" s="238"/>
      <c r="MP61" s="238"/>
      <c r="MQ61" s="238"/>
      <c r="MR61" s="238"/>
      <c r="MS61" s="238"/>
      <c r="MT61" s="238"/>
      <c r="MU61" s="238"/>
      <c r="MV61" s="238"/>
      <c r="MW61" s="238"/>
      <c r="MX61" s="238"/>
      <c r="MY61" s="238"/>
      <c r="MZ61" s="238"/>
      <c r="NA61" s="238"/>
      <c r="NB61" s="238"/>
      <c r="NC61" s="238"/>
      <c r="ND61" s="238"/>
      <c r="NE61" s="238"/>
      <c r="NF61" s="238"/>
      <c r="NG61" s="238"/>
      <c r="NH61" s="238"/>
      <c r="NI61" s="238"/>
      <c r="NJ61" s="238"/>
      <c r="NK61" s="238"/>
      <c r="NL61" s="238"/>
      <c r="NM61" s="238"/>
      <c r="NN61" s="238"/>
      <c r="NO61" s="238"/>
      <c r="NP61" s="238"/>
      <c r="NQ61" s="238"/>
      <c r="NR61" s="238"/>
      <c r="NS61" s="238"/>
      <c r="NT61" s="238"/>
      <c r="NU61" s="238"/>
      <c r="NV61" s="238"/>
      <c r="NW61" s="238"/>
      <c r="NX61" s="238"/>
      <c r="NY61" s="238"/>
      <c r="NZ61" s="238"/>
      <c r="OA61" s="238"/>
      <c r="OB61" s="238"/>
      <c r="OC61" s="238"/>
      <c r="OD61" s="238"/>
      <c r="OE61" s="238"/>
      <c r="OF61" s="238"/>
      <c r="OG61" s="238"/>
      <c r="OH61" s="238"/>
      <c r="OI61" s="238"/>
      <c r="OJ61" s="238"/>
      <c r="OK61" s="238"/>
      <c r="OL61" s="238"/>
      <c r="OM61" s="238"/>
      <c r="ON61" s="238"/>
      <c r="OO61" s="238"/>
      <c r="OP61" s="238"/>
      <c r="OQ61" s="238"/>
      <c r="OR61" s="238"/>
      <c r="OS61" s="238"/>
      <c r="OT61" s="238"/>
      <c r="OU61" s="238"/>
      <c r="OV61" s="238"/>
      <c r="OW61" s="238"/>
      <c r="OX61" s="238"/>
      <c r="OY61" s="238"/>
      <c r="OZ61" s="238"/>
      <c r="PA61" s="238"/>
      <c r="PB61" s="238"/>
      <c r="PC61" s="238"/>
      <c r="PD61" s="238"/>
      <c r="PE61" s="238"/>
      <c r="PF61" s="238"/>
      <c r="PG61" s="238"/>
      <c r="PH61" s="238"/>
      <c r="PI61" s="238"/>
      <c r="PJ61" s="238"/>
      <c r="PK61" s="238"/>
      <c r="PL61" s="238"/>
      <c r="PM61" s="238"/>
      <c r="PN61" s="238"/>
      <c r="PO61" s="238"/>
      <c r="PP61" s="238"/>
      <c r="PQ61" s="238"/>
      <c r="PR61" s="238"/>
      <c r="PS61" s="238"/>
      <c r="PT61" s="238"/>
      <c r="PU61" s="238"/>
      <c r="PV61" s="238"/>
      <c r="PW61" s="238"/>
      <c r="PX61" s="238"/>
      <c r="PY61" s="238"/>
      <c r="PZ61" s="238"/>
      <c r="QA61" s="238"/>
      <c r="QB61" s="238"/>
      <c r="QC61" s="238"/>
      <c r="QD61" s="238"/>
      <c r="QE61" s="238"/>
      <c r="QF61" s="238"/>
      <c r="QG61" s="238"/>
      <c r="QH61" s="238"/>
      <c r="QI61" s="238"/>
      <c r="QJ61" s="238"/>
      <c r="QK61" s="238"/>
      <c r="QL61" s="238"/>
      <c r="QM61" s="238"/>
      <c r="QN61" s="238"/>
      <c r="QO61" s="238"/>
      <c r="QP61" s="238"/>
      <c r="QQ61" s="238"/>
      <c r="QR61" s="238"/>
      <c r="QS61" s="238"/>
      <c r="QT61" s="238"/>
      <c r="QU61" s="238"/>
      <c r="QV61" s="238"/>
      <c r="QW61" s="238"/>
      <c r="QX61" s="238"/>
      <c r="QY61" s="238"/>
      <c r="QZ61" s="238"/>
      <c r="RA61" s="238"/>
      <c r="RB61" s="238"/>
      <c r="RC61" s="238"/>
      <c r="RD61" s="238"/>
      <c r="RE61" s="238"/>
      <c r="RF61" s="238"/>
      <c r="RG61" s="238"/>
      <c r="RH61" s="238"/>
      <c r="RI61" s="238"/>
      <c r="RJ61" s="238"/>
      <c r="RK61" s="238"/>
      <c r="RL61" s="238"/>
      <c r="RM61" s="238"/>
      <c r="RN61" s="238"/>
      <c r="RO61" s="238"/>
      <c r="RP61" s="238"/>
      <c r="RQ61" s="238"/>
      <c r="RR61" s="238"/>
      <c r="RS61" s="238"/>
      <c r="RT61" s="238"/>
      <c r="RU61" s="238"/>
      <c r="RV61" s="238"/>
      <c r="RW61" s="238"/>
      <c r="RX61" s="238"/>
      <c r="RY61" s="238"/>
      <c r="RZ61" s="238"/>
      <c r="SA61" s="238"/>
      <c r="SB61" s="238"/>
      <c r="SC61" s="238"/>
      <c r="SD61" s="238"/>
      <c r="SE61" s="238"/>
      <c r="SF61" s="238"/>
      <c r="SG61" s="238"/>
      <c r="SH61" s="238"/>
      <c r="SI61" s="238"/>
      <c r="SJ61" s="238"/>
      <c r="SK61" s="238"/>
      <c r="SL61" s="238"/>
      <c r="SM61" s="238"/>
      <c r="SN61" s="238"/>
      <c r="SO61" s="238"/>
      <c r="SP61" s="238"/>
      <c r="SQ61" s="238"/>
      <c r="SR61" s="238"/>
      <c r="SS61" s="238"/>
      <c r="ST61" s="238"/>
      <c r="SU61" s="238"/>
      <c r="SV61" s="238"/>
      <c r="SW61" s="238"/>
      <c r="SX61" s="238"/>
      <c r="SY61" s="238"/>
      <c r="SZ61" s="238"/>
      <c r="TA61" s="238"/>
      <c r="TB61" s="238"/>
      <c r="TC61" s="238"/>
      <c r="TD61" s="238"/>
      <c r="TE61" s="238"/>
      <c r="TF61" s="238"/>
      <c r="TG61" s="238"/>
      <c r="TH61" s="238"/>
      <c r="TI61" s="238"/>
      <c r="TJ61" s="238"/>
      <c r="TK61" s="238"/>
      <c r="TL61" s="238"/>
      <c r="TM61" s="238"/>
      <c r="TN61" s="238"/>
      <c r="TO61" s="238"/>
      <c r="TP61" s="238"/>
      <c r="TQ61" s="238"/>
      <c r="TR61" s="238"/>
      <c r="TS61" s="238"/>
      <c r="TT61" s="238"/>
      <c r="TU61" s="238"/>
      <c r="TV61" s="238"/>
      <c r="TW61" s="238"/>
      <c r="TX61" s="238"/>
      <c r="TY61" s="238"/>
      <c r="TZ61" s="238"/>
      <c r="UA61" s="238"/>
      <c r="UB61" s="238"/>
      <c r="UC61" s="238"/>
      <c r="UD61" s="238"/>
      <c r="UE61" s="238"/>
      <c r="UF61" s="238"/>
      <c r="UG61" s="238"/>
      <c r="UH61" s="238"/>
      <c r="UI61" s="238"/>
      <c r="UJ61" s="238"/>
      <c r="UK61" s="238"/>
      <c r="UL61" s="238"/>
      <c r="UM61" s="238"/>
      <c r="UN61" s="238"/>
      <c r="UO61" s="238"/>
      <c r="UP61" s="238"/>
      <c r="UQ61" s="238"/>
      <c r="UR61" s="238"/>
      <c r="US61" s="238"/>
      <c r="UT61" s="238"/>
      <c r="UU61" s="238"/>
      <c r="UV61" s="238"/>
      <c r="UW61" s="238"/>
      <c r="UX61" s="238"/>
      <c r="UY61" s="238"/>
      <c r="UZ61" s="238"/>
      <c r="VA61" s="238"/>
      <c r="VB61" s="238"/>
      <c r="VC61" s="238"/>
      <c r="VD61" s="238"/>
      <c r="VE61" s="238"/>
      <c r="VF61" s="238"/>
      <c r="VG61" s="238"/>
      <c r="VH61" s="238"/>
      <c r="VI61" s="238"/>
      <c r="VJ61" s="238"/>
      <c r="VK61" s="238"/>
      <c r="VL61" s="238"/>
      <c r="VM61" s="238"/>
      <c r="VN61" s="238"/>
      <c r="VO61" s="238"/>
      <c r="VP61" s="238"/>
      <c r="VQ61" s="238"/>
      <c r="VR61" s="238"/>
      <c r="VS61" s="238"/>
      <c r="VT61" s="238"/>
      <c r="VU61" s="238"/>
      <c r="VV61" s="238"/>
      <c r="VW61" s="238"/>
      <c r="VX61" s="238"/>
      <c r="VY61" s="238"/>
      <c r="VZ61" s="238"/>
      <c r="WA61" s="238"/>
      <c r="WB61" s="238"/>
      <c r="WC61" s="238"/>
      <c r="WD61" s="238"/>
      <c r="WE61" s="238"/>
      <c r="WF61" s="238"/>
      <c r="WG61" s="238"/>
      <c r="WH61" s="238"/>
      <c r="WI61" s="238"/>
      <c r="WJ61" s="238"/>
      <c r="WK61" s="238"/>
      <c r="WL61" s="238"/>
      <c r="WM61" s="238"/>
      <c r="WN61" s="238"/>
      <c r="WO61" s="238"/>
      <c r="WP61" s="238"/>
      <c r="WQ61" s="238"/>
      <c r="WR61" s="238"/>
      <c r="WS61" s="238"/>
      <c r="WT61" s="238"/>
      <c r="WU61" s="238"/>
      <c r="WV61" s="238"/>
      <c r="WW61" s="238"/>
      <c r="WX61" s="238"/>
      <c r="WY61" s="238"/>
      <c r="WZ61" s="238"/>
      <c r="XA61" s="238"/>
      <c r="XB61" s="238"/>
      <c r="XC61" s="238"/>
      <c r="XD61" s="238"/>
      <c r="XE61" s="238"/>
      <c r="XF61" s="238"/>
      <c r="XG61" s="238"/>
      <c r="XH61" s="238"/>
      <c r="XI61" s="238"/>
      <c r="XJ61" s="238"/>
      <c r="XK61" s="238"/>
      <c r="XL61" s="238"/>
      <c r="XM61" s="238"/>
      <c r="XN61" s="238"/>
      <c r="XO61" s="238"/>
      <c r="XP61" s="238"/>
      <c r="XQ61" s="238"/>
      <c r="XR61" s="238"/>
      <c r="XS61" s="238"/>
      <c r="XT61" s="238"/>
      <c r="XU61" s="238"/>
      <c r="XV61" s="238"/>
      <c r="XW61" s="238"/>
      <c r="XX61" s="238"/>
      <c r="XY61" s="238"/>
      <c r="XZ61" s="238"/>
      <c r="YA61" s="238"/>
      <c r="YB61" s="238"/>
      <c r="YC61" s="238"/>
      <c r="YD61" s="238"/>
      <c r="YE61" s="238"/>
      <c r="YF61" s="238"/>
      <c r="YG61" s="238"/>
      <c r="YH61" s="238"/>
      <c r="YI61" s="238"/>
      <c r="YJ61" s="238"/>
      <c r="YK61" s="238"/>
      <c r="YL61" s="238"/>
      <c r="YM61" s="238"/>
      <c r="YN61" s="238"/>
      <c r="YO61" s="238"/>
      <c r="YP61" s="238"/>
      <c r="YQ61" s="238"/>
      <c r="YR61" s="238"/>
      <c r="YS61" s="238"/>
      <c r="YT61" s="238"/>
      <c r="YU61" s="238"/>
      <c r="YV61" s="238"/>
      <c r="YW61" s="238"/>
      <c r="YX61" s="238"/>
      <c r="YY61" s="238"/>
      <c r="YZ61" s="238"/>
      <c r="ZA61" s="238"/>
      <c r="ZB61" s="238"/>
      <c r="ZC61" s="238"/>
      <c r="ZD61" s="238"/>
      <c r="ZE61" s="238"/>
      <c r="ZF61" s="238"/>
      <c r="ZG61" s="238"/>
      <c r="ZH61" s="238"/>
      <c r="ZI61" s="238"/>
      <c r="ZJ61" s="238"/>
      <c r="ZK61" s="238"/>
      <c r="ZL61" s="238"/>
      <c r="ZM61" s="238"/>
      <c r="ZN61" s="238"/>
      <c r="ZO61" s="238"/>
      <c r="ZP61" s="238"/>
      <c r="ZQ61" s="238"/>
      <c r="ZR61" s="238"/>
      <c r="ZS61" s="238"/>
      <c r="ZT61" s="238"/>
      <c r="ZU61" s="238"/>
      <c r="ZV61" s="238"/>
      <c r="ZW61" s="238"/>
      <c r="ZX61" s="238"/>
      <c r="ZY61" s="238"/>
      <c r="ZZ61" s="238"/>
      <c r="AAA61" s="238"/>
      <c r="AAB61" s="238"/>
      <c r="AAC61" s="238"/>
      <c r="AAD61" s="238"/>
      <c r="AAE61" s="238"/>
      <c r="AAF61" s="238"/>
      <c r="AAG61" s="238"/>
      <c r="AAH61" s="238"/>
      <c r="AAI61" s="238"/>
      <c r="AAJ61" s="238"/>
      <c r="AAK61" s="238"/>
      <c r="AAL61" s="238"/>
      <c r="AAM61" s="238"/>
      <c r="AAN61" s="238"/>
      <c r="AAO61" s="238"/>
      <c r="AAP61" s="238"/>
      <c r="AAQ61" s="238"/>
      <c r="AAR61" s="238"/>
      <c r="AAS61" s="238"/>
      <c r="AAT61" s="238"/>
      <c r="AAU61" s="238"/>
      <c r="AAV61" s="238"/>
      <c r="AAW61" s="238"/>
      <c r="AAX61" s="238"/>
      <c r="AAY61" s="238"/>
      <c r="AAZ61" s="238"/>
      <c r="ABA61" s="238"/>
      <c r="ABB61" s="238"/>
      <c r="ABC61" s="238"/>
      <c r="ABD61" s="238"/>
      <c r="ABE61" s="238"/>
      <c r="ABF61" s="238"/>
      <c r="ABG61" s="238"/>
      <c r="ABH61" s="238"/>
      <c r="ABI61" s="238"/>
      <c r="ABJ61" s="238"/>
      <c r="ABK61" s="238"/>
      <c r="ABL61" s="238"/>
      <c r="ABM61" s="238"/>
      <c r="ABN61" s="238"/>
      <c r="ABO61" s="238"/>
      <c r="ABP61" s="238"/>
      <c r="ABQ61" s="238"/>
      <c r="ABR61" s="238"/>
      <c r="ABS61" s="238"/>
      <c r="ABT61" s="238"/>
      <c r="ABU61" s="238"/>
      <c r="ABV61" s="238"/>
      <c r="ABW61" s="238"/>
      <c r="ABX61" s="238"/>
      <c r="ABY61" s="238"/>
      <c r="ABZ61" s="238"/>
      <c r="ACA61" s="238"/>
      <c r="ACB61" s="238"/>
      <c r="ACC61" s="238"/>
      <c r="ACD61" s="238"/>
      <c r="ACE61" s="238"/>
      <c r="ACF61" s="238"/>
      <c r="ACG61" s="238"/>
      <c r="ACH61" s="238"/>
      <c r="ACI61" s="238"/>
      <c r="ACJ61" s="238"/>
      <c r="ACK61" s="238"/>
      <c r="ACL61" s="238"/>
      <c r="ACM61" s="238"/>
      <c r="ACN61" s="238"/>
      <c r="ACO61" s="238"/>
      <c r="ACP61" s="238"/>
      <c r="ACQ61" s="238"/>
      <c r="ACR61" s="238"/>
      <c r="ACS61" s="238"/>
      <c r="ACT61" s="238"/>
      <c r="ACU61" s="238"/>
      <c r="ACV61" s="238"/>
      <c r="ACW61" s="238"/>
      <c r="ACX61" s="238"/>
      <c r="ACY61" s="238"/>
      <c r="ACZ61" s="238"/>
      <c r="ADA61" s="238"/>
      <c r="ADB61" s="238"/>
      <c r="ADC61" s="238"/>
      <c r="ADD61" s="238"/>
      <c r="ADE61" s="238"/>
      <c r="ADF61" s="238"/>
      <c r="ADG61" s="238"/>
      <c r="ADH61" s="238"/>
      <c r="ADI61" s="238"/>
      <c r="ADJ61" s="238"/>
      <c r="ADK61" s="238"/>
      <c r="ADL61" s="238"/>
      <c r="ADM61" s="238"/>
      <c r="ADN61" s="238"/>
      <c r="ADO61" s="238"/>
      <c r="ADP61" s="238"/>
      <c r="ADQ61" s="238"/>
      <c r="ADR61" s="238"/>
      <c r="ADS61" s="238"/>
      <c r="ADT61" s="238"/>
      <c r="ADU61" s="238"/>
      <c r="ADV61" s="238"/>
      <c r="ADW61" s="238"/>
      <c r="ADX61" s="238"/>
      <c r="ADY61" s="238"/>
      <c r="ADZ61" s="238"/>
      <c r="AEA61" s="238"/>
      <c r="AEB61" s="238"/>
      <c r="AEC61" s="238"/>
      <c r="AED61" s="238"/>
      <c r="AEE61" s="238"/>
      <c r="AEF61" s="238"/>
      <c r="AEG61" s="238"/>
      <c r="AEH61" s="238"/>
      <c r="AEI61" s="238"/>
      <c r="AEJ61" s="238"/>
      <c r="AEK61" s="238"/>
      <c r="AEL61" s="238"/>
      <c r="AEM61" s="238"/>
      <c r="AEN61" s="238"/>
      <c r="AEO61" s="238"/>
      <c r="AEP61" s="238"/>
      <c r="AEQ61" s="238"/>
      <c r="AER61" s="238"/>
      <c r="AES61" s="238"/>
      <c r="AET61" s="238"/>
      <c r="AEU61" s="238"/>
      <c r="AEV61" s="238"/>
      <c r="AEW61" s="238"/>
      <c r="AEX61" s="238"/>
      <c r="AEY61" s="238"/>
      <c r="AEZ61" s="238"/>
      <c r="AFA61" s="238"/>
      <c r="AFB61" s="238"/>
      <c r="AFC61" s="238"/>
      <c r="AFD61" s="238"/>
      <c r="AFE61" s="238"/>
      <c r="AFF61" s="238"/>
      <c r="AFG61" s="238"/>
      <c r="AFH61" s="238"/>
      <c r="AFI61" s="238"/>
      <c r="AFJ61" s="238"/>
      <c r="AFK61" s="238"/>
      <c r="AFL61" s="238"/>
      <c r="AFM61" s="238"/>
      <c r="AFN61" s="238"/>
      <c r="AFO61" s="238"/>
      <c r="AFP61" s="238"/>
      <c r="AFQ61" s="238"/>
      <c r="AFR61" s="238"/>
      <c r="AFS61" s="238"/>
      <c r="AFT61" s="238"/>
      <c r="AFU61" s="238"/>
      <c r="AFV61" s="238"/>
      <c r="AFW61" s="238"/>
      <c r="AFX61" s="238"/>
      <c r="AFY61" s="238"/>
      <c r="AFZ61" s="238"/>
      <c r="AGA61" s="238"/>
      <c r="AGB61" s="238"/>
      <c r="AGC61" s="238"/>
      <c r="AGD61" s="238"/>
      <c r="AGE61" s="238"/>
      <c r="AGF61" s="238"/>
      <c r="AGG61" s="238"/>
      <c r="AGH61" s="238"/>
      <c r="AGI61" s="238"/>
      <c r="AGJ61" s="238"/>
      <c r="AGK61" s="238"/>
      <c r="AGL61" s="238"/>
      <c r="AGM61" s="238"/>
      <c r="AGN61" s="238"/>
      <c r="AGO61" s="238"/>
      <c r="AGP61" s="238"/>
      <c r="AGQ61" s="238"/>
      <c r="AGR61" s="238"/>
      <c r="AGS61" s="238"/>
      <c r="AGT61" s="238"/>
      <c r="AGU61" s="238"/>
      <c r="AGV61" s="238"/>
      <c r="AGW61" s="238"/>
      <c r="AGX61" s="238"/>
      <c r="AGY61" s="238"/>
      <c r="AGZ61" s="238"/>
      <c r="AHA61" s="238"/>
      <c r="AHB61" s="238"/>
      <c r="AHC61" s="238"/>
      <c r="AHD61" s="238"/>
      <c r="AHE61" s="238"/>
      <c r="AHF61" s="238"/>
      <c r="AHG61" s="238"/>
      <c r="AHH61" s="238"/>
      <c r="AHI61" s="238"/>
      <c r="AHJ61" s="238"/>
      <c r="AHK61" s="238"/>
      <c r="AHL61" s="238"/>
      <c r="AHM61" s="238"/>
      <c r="AHN61" s="238"/>
      <c r="AHO61" s="238"/>
      <c r="AHP61" s="238"/>
      <c r="AHQ61" s="238"/>
      <c r="AHR61" s="238"/>
      <c r="AHS61" s="238"/>
      <c r="AHT61" s="238"/>
      <c r="AHU61" s="238"/>
      <c r="AHV61" s="238"/>
      <c r="AHW61" s="238"/>
      <c r="AHX61" s="238"/>
      <c r="AHY61" s="238"/>
      <c r="AHZ61" s="238"/>
      <c r="AIA61" s="238"/>
      <c r="AIB61" s="238"/>
      <c r="AIC61" s="238"/>
      <c r="AID61" s="238"/>
      <c r="AIE61" s="238"/>
      <c r="AIF61" s="238"/>
      <c r="AIG61" s="238"/>
      <c r="AIH61" s="238"/>
      <c r="AII61" s="238"/>
      <c r="AIJ61" s="238"/>
      <c r="AIK61" s="238"/>
      <c r="AIL61" s="238"/>
      <c r="AIM61" s="238"/>
      <c r="AIN61" s="238"/>
      <c r="AIO61" s="238"/>
      <c r="AIP61" s="238"/>
      <c r="AIQ61" s="238"/>
      <c r="AIR61" s="238"/>
      <c r="AIS61" s="238"/>
      <c r="AIT61" s="238"/>
      <c r="AIU61" s="238"/>
      <c r="AIV61" s="238"/>
      <c r="AIW61" s="238"/>
      <c r="AIX61" s="238"/>
      <c r="AIY61" s="238"/>
      <c r="AIZ61" s="238"/>
      <c r="AJA61" s="238"/>
      <c r="AJB61" s="238"/>
      <c r="AJC61" s="238"/>
      <c r="AJD61" s="238"/>
      <c r="AJE61" s="238"/>
      <c r="AJF61" s="238"/>
      <c r="AJG61" s="238"/>
      <c r="AJH61" s="238"/>
      <c r="AJI61" s="238"/>
      <c r="AJJ61" s="238"/>
      <c r="AJK61" s="238"/>
      <c r="AJL61" s="238"/>
      <c r="AJM61" s="238"/>
      <c r="AJN61" s="238"/>
      <c r="AJO61" s="238"/>
      <c r="AJP61" s="238"/>
      <c r="AJQ61" s="238"/>
      <c r="AJR61" s="238"/>
      <c r="AJS61" s="238"/>
      <c r="AJT61" s="238"/>
      <c r="AJU61" s="238"/>
      <c r="AJV61" s="238"/>
      <c r="AJW61" s="238"/>
      <c r="AJX61" s="238"/>
      <c r="AJY61" s="238"/>
      <c r="AJZ61" s="238"/>
      <c r="AKA61" s="238"/>
      <c r="AKB61" s="238"/>
      <c r="AKC61" s="238"/>
      <c r="AKD61" s="238"/>
      <c r="AKE61" s="238"/>
      <c r="AKF61" s="238"/>
      <c r="AKG61" s="238"/>
      <c r="AKH61" s="238"/>
      <c r="AKI61" s="238"/>
      <c r="AKJ61" s="238"/>
      <c r="AKK61" s="238"/>
      <c r="AKL61" s="238"/>
      <c r="AKM61" s="238"/>
      <c r="AKN61" s="238"/>
      <c r="AKO61" s="238"/>
      <c r="AKP61" s="238"/>
    </row>
    <row r="62" spans="1:978" ht="21" customHeight="1" x14ac:dyDescent="0.25">
      <c r="A62" s="304"/>
      <c r="B62" s="304"/>
      <c r="C62" s="307"/>
      <c r="D62" s="241"/>
      <c r="E62" s="268"/>
      <c r="F62" s="55">
        <v>536174</v>
      </c>
      <c r="G62" s="33" t="s">
        <v>418</v>
      </c>
      <c r="H62" s="33" t="s">
        <v>416</v>
      </c>
      <c r="I62" s="241"/>
      <c r="J62" s="94">
        <v>45</v>
      </c>
      <c r="K62" s="268"/>
      <c r="L62" s="291"/>
      <c r="M62" s="241"/>
      <c r="N62" s="55">
        <v>20</v>
      </c>
      <c r="O62" s="55">
        <v>9</v>
      </c>
      <c r="P62" s="55">
        <v>8</v>
      </c>
      <c r="Q62" s="55">
        <v>3</v>
      </c>
      <c r="R62" s="55">
        <v>17</v>
      </c>
      <c r="S62" s="55">
        <v>47</v>
      </c>
      <c r="T62" s="55">
        <v>153</v>
      </c>
      <c r="U62" s="55">
        <v>306</v>
      </c>
      <c r="V62" s="55">
        <v>295</v>
      </c>
      <c r="W62" s="55">
        <v>184</v>
      </c>
      <c r="X62" s="55">
        <v>178</v>
      </c>
      <c r="Y62" s="55">
        <v>159</v>
      </c>
      <c r="Z62" s="55">
        <v>189</v>
      </c>
      <c r="AA62" s="55">
        <v>180</v>
      </c>
      <c r="AB62" s="55">
        <v>216</v>
      </c>
      <c r="AC62" s="55">
        <v>207</v>
      </c>
      <c r="AD62" s="55">
        <v>231</v>
      </c>
      <c r="AE62" s="55">
        <v>225</v>
      </c>
      <c r="AF62" s="55">
        <v>202</v>
      </c>
      <c r="AG62" s="55">
        <v>180</v>
      </c>
      <c r="AH62" s="55">
        <v>150</v>
      </c>
      <c r="AI62" s="55">
        <v>90</v>
      </c>
      <c r="AJ62" s="55">
        <v>55</v>
      </c>
      <c r="AK62" s="55">
        <v>27</v>
      </c>
      <c r="AL62" s="55">
        <v>3084</v>
      </c>
      <c r="AM62" s="268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62"/>
      <c r="BH62" s="262"/>
      <c r="BI62" s="262"/>
      <c r="BJ62" s="262"/>
      <c r="BK62" s="262"/>
      <c r="BL62" s="241"/>
      <c r="BM62" s="241"/>
      <c r="BN62" s="241"/>
      <c r="BO62" s="241"/>
      <c r="BP62" s="241"/>
      <c r="BQ62" s="241"/>
      <c r="BR62" s="241"/>
      <c r="BS62" s="241"/>
      <c r="BT62" s="241"/>
      <c r="BU62" s="241"/>
      <c r="BV62" s="241"/>
      <c r="BW62" s="241"/>
      <c r="BX62" s="241"/>
      <c r="BY62" s="241"/>
      <c r="BZ62" s="241"/>
      <c r="CA62" s="241"/>
      <c r="CB62" s="241"/>
      <c r="CC62" s="241"/>
      <c r="CD62" s="241"/>
      <c r="CE62" s="241"/>
      <c r="CF62" s="241"/>
      <c r="CG62" s="241"/>
      <c r="CH62" s="241"/>
      <c r="CI62" s="241"/>
      <c r="CJ62" s="241"/>
      <c r="CK62" s="241"/>
      <c r="CL62" s="241"/>
      <c r="CM62" s="241"/>
      <c r="CN62" s="241"/>
      <c r="CO62" s="241"/>
      <c r="CP62" s="241"/>
      <c r="CQ62" s="241"/>
      <c r="CR62" s="241"/>
      <c r="CS62" s="241"/>
      <c r="CT62" s="241"/>
      <c r="CU62" s="241"/>
      <c r="CV62" s="241"/>
      <c r="CW62" s="241"/>
      <c r="CX62" s="241"/>
      <c r="CY62" s="241"/>
      <c r="CZ62" s="241"/>
      <c r="DA62" s="241"/>
      <c r="DB62" s="241"/>
      <c r="DC62" s="241"/>
      <c r="DD62" s="241"/>
      <c r="DE62" s="241"/>
      <c r="DF62" s="241"/>
      <c r="DG62" s="241"/>
      <c r="DH62" s="241"/>
      <c r="DI62" s="241"/>
      <c r="DJ62" s="241"/>
      <c r="DK62" s="241"/>
      <c r="DL62" s="241"/>
      <c r="DM62" s="241"/>
      <c r="DN62" s="241"/>
      <c r="DO62" s="241"/>
      <c r="DP62" s="241"/>
      <c r="DQ62" s="241"/>
      <c r="DR62" s="241"/>
      <c r="DS62" s="241"/>
      <c r="DT62" s="241"/>
      <c r="DU62" s="241"/>
      <c r="DV62" s="241"/>
      <c r="DW62" s="241"/>
      <c r="DX62" s="241"/>
      <c r="DY62" s="241"/>
      <c r="DZ62" s="241"/>
      <c r="EA62" s="241"/>
      <c r="EB62" s="241"/>
      <c r="EC62" s="241"/>
      <c r="ED62" s="241"/>
      <c r="EE62" s="252"/>
      <c r="EF62" s="238"/>
      <c r="EG62" s="238"/>
      <c r="EH62" s="238"/>
      <c r="EI62" s="238"/>
      <c r="EJ62" s="238"/>
      <c r="EK62" s="238"/>
      <c r="EL62" s="238"/>
      <c r="EM62" s="238"/>
      <c r="EN62" s="238"/>
      <c r="EO62" s="238"/>
      <c r="EP62" s="238"/>
      <c r="EQ62" s="238"/>
      <c r="ER62" s="238"/>
      <c r="ES62" s="238"/>
      <c r="ET62" s="238"/>
      <c r="EU62" s="238"/>
      <c r="EV62" s="238"/>
      <c r="EW62" s="238"/>
      <c r="EX62" s="238"/>
      <c r="EY62" s="238"/>
      <c r="EZ62" s="238"/>
      <c r="FA62" s="238"/>
      <c r="FB62" s="238"/>
      <c r="FC62" s="238"/>
      <c r="FD62" s="238"/>
      <c r="FE62" s="238"/>
      <c r="FF62" s="238"/>
      <c r="FG62" s="238"/>
      <c r="FH62" s="238"/>
      <c r="FI62" s="238"/>
      <c r="FJ62" s="238"/>
      <c r="FK62" s="238"/>
      <c r="FL62" s="238"/>
      <c r="FM62" s="238"/>
      <c r="FN62" s="238"/>
      <c r="FO62" s="238"/>
      <c r="FP62" s="238"/>
      <c r="FQ62" s="238"/>
      <c r="FR62" s="238"/>
      <c r="FS62" s="238"/>
      <c r="FT62" s="238"/>
      <c r="FU62" s="238"/>
      <c r="FV62" s="238"/>
      <c r="FW62" s="238"/>
      <c r="FX62" s="238"/>
      <c r="FY62" s="238"/>
      <c r="FZ62" s="238"/>
      <c r="GA62" s="238"/>
      <c r="GB62" s="238"/>
      <c r="GC62" s="238"/>
      <c r="GD62" s="238"/>
      <c r="GE62" s="238"/>
      <c r="GF62" s="238"/>
      <c r="GG62" s="238"/>
      <c r="GH62" s="238"/>
      <c r="GI62" s="238"/>
      <c r="GJ62" s="238"/>
      <c r="GK62" s="238"/>
      <c r="GL62" s="238"/>
      <c r="GM62" s="238"/>
      <c r="GN62" s="238"/>
      <c r="GO62" s="238"/>
      <c r="GP62" s="238"/>
      <c r="GQ62" s="238"/>
      <c r="GR62" s="238"/>
      <c r="GS62" s="238"/>
      <c r="GT62" s="238"/>
      <c r="GU62" s="238"/>
      <c r="GV62" s="238"/>
      <c r="GW62" s="238"/>
      <c r="GX62" s="238"/>
      <c r="GY62" s="238"/>
      <c r="GZ62" s="238"/>
      <c r="HA62" s="238"/>
      <c r="HB62" s="238"/>
      <c r="HC62" s="238"/>
      <c r="HD62" s="238"/>
      <c r="HE62" s="238"/>
      <c r="HF62" s="238"/>
      <c r="HG62" s="238"/>
      <c r="HH62" s="238"/>
      <c r="HI62" s="238"/>
      <c r="HJ62" s="238"/>
      <c r="HK62" s="238"/>
      <c r="HL62" s="238"/>
      <c r="HM62" s="238"/>
      <c r="HN62" s="238"/>
      <c r="HO62" s="238"/>
      <c r="HP62" s="238"/>
      <c r="HQ62" s="238"/>
      <c r="HR62" s="238"/>
      <c r="HS62" s="238"/>
      <c r="HT62" s="238"/>
      <c r="HU62" s="238"/>
      <c r="HV62" s="238"/>
      <c r="HW62" s="238"/>
      <c r="HX62" s="238"/>
      <c r="HY62" s="238"/>
      <c r="HZ62" s="238"/>
      <c r="IA62" s="238"/>
      <c r="IB62" s="238"/>
      <c r="IC62" s="238"/>
      <c r="ID62" s="238"/>
      <c r="IE62" s="238"/>
      <c r="IF62" s="238"/>
      <c r="IG62" s="238"/>
      <c r="IH62" s="238"/>
      <c r="II62" s="238"/>
      <c r="IJ62" s="238"/>
      <c r="IK62" s="238"/>
      <c r="IL62" s="238"/>
      <c r="IM62" s="238"/>
      <c r="IN62" s="238"/>
      <c r="IO62" s="238"/>
      <c r="IP62" s="238"/>
      <c r="IQ62" s="238"/>
      <c r="IR62" s="238"/>
      <c r="IS62" s="238"/>
      <c r="IT62" s="238"/>
      <c r="IU62" s="238"/>
      <c r="IV62" s="238"/>
      <c r="IW62" s="238"/>
      <c r="IX62" s="238"/>
      <c r="IY62" s="238"/>
      <c r="IZ62" s="238"/>
      <c r="JA62" s="238"/>
      <c r="JB62" s="238"/>
      <c r="JC62" s="238"/>
      <c r="JD62" s="238"/>
      <c r="JE62" s="238"/>
      <c r="JF62" s="238"/>
      <c r="JG62" s="238"/>
      <c r="JH62" s="238"/>
      <c r="JI62" s="238"/>
      <c r="JJ62" s="238"/>
      <c r="JK62" s="238"/>
      <c r="JL62" s="238"/>
      <c r="JM62" s="238"/>
      <c r="JN62" s="238"/>
      <c r="JO62" s="238"/>
      <c r="JP62" s="238"/>
      <c r="JQ62" s="238"/>
      <c r="JR62" s="238"/>
      <c r="JS62" s="238"/>
      <c r="JT62" s="238"/>
      <c r="JU62" s="238"/>
      <c r="JV62" s="238"/>
      <c r="JW62" s="238"/>
      <c r="JX62" s="238"/>
      <c r="JY62" s="238"/>
      <c r="JZ62" s="238"/>
      <c r="KA62" s="238"/>
      <c r="KB62" s="238"/>
      <c r="KC62" s="238"/>
      <c r="KD62" s="238"/>
      <c r="KE62" s="238"/>
      <c r="KF62" s="238"/>
      <c r="KG62" s="238"/>
      <c r="KH62" s="238"/>
      <c r="KI62" s="238"/>
      <c r="KJ62" s="238"/>
      <c r="KK62" s="238"/>
      <c r="KL62" s="238"/>
      <c r="KM62" s="238"/>
      <c r="KN62" s="238"/>
      <c r="KO62" s="238"/>
      <c r="KP62" s="238"/>
      <c r="KQ62" s="238"/>
      <c r="KR62" s="238"/>
      <c r="KS62" s="238"/>
      <c r="KT62" s="238"/>
      <c r="KU62" s="238"/>
      <c r="KV62" s="238"/>
      <c r="KW62" s="238"/>
      <c r="KX62" s="238"/>
      <c r="KY62" s="238"/>
      <c r="KZ62" s="238"/>
      <c r="LA62" s="238"/>
      <c r="LB62" s="238"/>
      <c r="LC62" s="238"/>
      <c r="LD62" s="238"/>
      <c r="LE62" s="238"/>
      <c r="LF62" s="238"/>
      <c r="LG62" s="238"/>
      <c r="LH62" s="238"/>
      <c r="LI62" s="238"/>
      <c r="LJ62" s="238"/>
      <c r="LK62" s="238"/>
      <c r="LL62" s="238"/>
      <c r="LM62" s="238"/>
      <c r="LN62" s="238"/>
      <c r="LO62" s="238"/>
      <c r="LP62" s="238"/>
      <c r="LQ62" s="238"/>
      <c r="LR62" s="238"/>
      <c r="LS62" s="238"/>
      <c r="LT62" s="238"/>
      <c r="LU62" s="238"/>
      <c r="LV62" s="238"/>
      <c r="LW62" s="238"/>
      <c r="LX62" s="238"/>
      <c r="LY62" s="238"/>
      <c r="LZ62" s="238"/>
      <c r="MA62" s="238"/>
      <c r="MB62" s="238"/>
      <c r="MC62" s="238"/>
      <c r="MD62" s="238"/>
      <c r="ME62" s="238"/>
      <c r="MF62" s="238"/>
      <c r="MG62" s="238"/>
      <c r="MH62" s="238"/>
      <c r="MI62" s="238"/>
      <c r="MJ62" s="238"/>
      <c r="MK62" s="238"/>
      <c r="ML62" s="238"/>
      <c r="MM62" s="238"/>
      <c r="MN62" s="238"/>
      <c r="MO62" s="238"/>
      <c r="MP62" s="238"/>
      <c r="MQ62" s="238"/>
      <c r="MR62" s="238"/>
      <c r="MS62" s="238"/>
      <c r="MT62" s="238"/>
      <c r="MU62" s="238"/>
      <c r="MV62" s="238"/>
      <c r="MW62" s="238"/>
      <c r="MX62" s="238"/>
      <c r="MY62" s="238"/>
      <c r="MZ62" s="238"/>
      <c r="NA62" s="238"/>
      <c r="NB62" s="238"/>
      <c r="NC62" s="238"/>
      <c r="ND62" s="238"/>
      <c r="NE62" s="238"/>
      <c r="NF62" s="238"/>
      <c r="NG62" s="238"/>
      <c r="NH62" s="238"/>
      <c r="NI62" s="238"/>
      <c r="NJ62" s="238"/>
      <c r="NK62" s="238"/>
      <c r="NL62" s="238"/>
      <c r="NM62" s="238"/>
      <c r="NN62" s="238"/>
      <c r="NO62" s="238"/>
      <c r="NP62" s="238"/>
      <c r="NQ62" s="238"/>
      <c r="NR62" s="238"/>
      <c r="NS62" s="238"/>
      <c r="NT62" s="238"/>
      <c r="NU62" s="238"/>
      <c r="NV62" s="238"/>
      <c r="NW62" s="238"/>
      <c r="NX62" s="238"/>
      <c r="NY62" s="238"/>
      <c r="NZ62" s="238"/>
      <c r="OA62" s="238"/>
      <c r="OB62" s="238"/>
      <c r="OC62" s="238"/>
      <c r="OD62" s="238"/>
      <c r="OE62" s="238"/>
      <c r="OF62" s="238"/>
      <c r="OG62" s="238"/>
      <c r="OH62" s="238"/>
      <c r="OI62" s="238"/>
      <c r="OJ62" s="238"/>
      <c r="OK62" s="238"/>
      <c r="OL62" s="238"/>
      <c r="OM62" s="238"/>
      <c r="ON62" s="238"/>
      <c r="OO62" s="238"/>
      <c r="OP62" s="238"/>
      <c r="OQ62" s="238"/>
      <c r="OR62" s="238"/>
      <c r="OS62" s="238"/>
      <c r="OT62" s="238"/>
      <c r="OU62" s="238"/>
      <c r="OV62" s="238"/>
      <c r="OW62" s="238"/>
      <c r="OX62" s="238"/>
      <c r="OY62" s="238"/>
      <c r="OZ62" s="238"/>
      <c r="PA62" s="238"/>
      <c r="PB62" s="238"/>
      <c r="PC62" s="238"/>
      <c r="PD62" s="238"/>
      <c r="PE62" s="238"/>
      <c r="PF62" s="238"/>
      <c r="PG62" s="238"/>
      <c r="PH62" s="238"/>
      <c r="PI62" s="238"/>
      <c r="PJ62" s="238"/>
      <c r="PK62" s="238"/>
      <c r="PL62" s="238"/>
      <c r="PM62" s="238"/>
      <c r="PN62" s="238"/>
      <c r="PO62" s="238"/>
      <c r="PP62" s="238"/>
      <c r="PQ62" s="238"/>
      <c r="PR62" s="238"/>
      <c r="PS62" s="238"/>
      <c r="PT62" s="238"/>
      <c r="PU62" s="238"/>
      <c r="PV62" s="238"/>
      <c r="PW62" s="238"/>
      <c r="PX62" s="238"/>
      <c r="PY62" s="238"/>
      <c r="PZ62" s="238"/>
      <c r="QA62" s="238"/>
      <c r="QB62" s="238"/>
      <c r="QC62" s="238"/>
      <c r="QD62" s="238"/>
      <c r="QE62" s="238"/>
      <c r="QF62" s="238"/>
      <c r="QG62" s="238"/>
      <c r="QH62" s="238"/>
      <c r="QI62" s="238"/>
      <c r="QJ62" s="238"/>
      <c r="QK62" s="238"/>
      <c r="QL62" s="238"/>
      <c r="QM62" s="238"/>
      <c r="QN62" s="238"/>
      <c r="QO62" s="238"/>
      <c r="QP62" s="238"/>
      <c r="QQ62" s="238"/>
      <c r="QR62" s="238"/>
      <c r="QS62" s="238"/>
      <c r="QT62" s="238"/>
      <c r="QU62" s="238"/>
      <c r="QV62" s="238"/>
      <c r="QW62" s="238"/>
      <c r="QX62" s="238"/>
      <c r="QY62" s="238"/>
      <c r="QZ62" s="238"/>
      <c r="RA62" s="238"/>
      <c r="RB62" s="238"/>
      <c r="RC62" s="238"/>
      <c r="RD62" s="238"/>
      <c r="RE62" s="238"/>
      <c r="RF62" s="238"/>
      <c r="RG62" s="238"/>
      <c r="RH62" s="238"/>
      <c r="RI62" s="238"/>
      <c r="RJ62" s="238"/>
      <c r="RK62" s="238"/>
      <c r="RL62" s="238"/>
      <c r="RM62" s="238"/>
      <c r="RN62" s="238"/>
      <c r="RO62" s="238"/>
      <c r="RP62" s="238"/>
      <c r="RQ62" s="238"/>
      <c r="RR62" s="238"/>
      <c r="RS62" s="238"/>
      <c r="RT62" s="238"/>
      <c r="RU62" s="238"/>
      <c r="RV62" s="238"/>
      <c r="RW62" s="238"/>
      <c r="RX62" s="238"/>
      <c r="RY62" s="238"/>
      <c r="RZ62" s="238"/>
      <c r="SA62" s="238"/>
      <c r="SB62" s="238"/>
      <c r="SC62" s="238"/>
      <c r="SD62" s="238"/>
      <c r="SE62" s="238"/>
      <c r="SF62" s="238"/>
      <c r="SG62" s="238"/>
      <c r="SH62" s="238"/>
      <c r="SI62" s="238"/>
      <c r="SJ62" s="238"/>
      <c r="SK62" s="238"/>
      <c r="SL62" s="238"/>
      <c r="SM62" s="238"/>
      <c r="SN62" s="238"/>
      <c r="SO62" s="238"/>
      <c r="SP62" s="238"/>
      <c r="SQ62" s="238"/>
      <c r="SR62" s="238"/>
      <c r="SS62" s="238"/>
      <c r="ST62" s="238"/>
      <c r="SU62" s="238"/>
      <c r="SV62" s="238"/>
      <c r="SW62" s="238"/>
      <c r="SX62" s="238"/>
      <c r="SY62" s="238"/>
      <c r="SZ62" s="238"/>
      <c r="TA62" s="238"/>
      <c r="TB62" s="238"/>
      <c r="TC62" s="238"/>
      <c r="TD62" s="238"/>
      <c r="TE62" s="238"/>
      <c r="TF62" s="238"/>
      <c r="TG62" s="238"/>
      <c r="TH62" s="238"/>
      <c r="TI62" s="238"/>
      <c r="TJ62" s="238"/>
      <c r="TK62" s="238"/>
      <c r="TL62" s="238"/>
      <c r="TM62" s="238"/>
      <c r="TN62" s="238"/>
      <c r="TO62" s="238"/>
      <c r="TP62" s="238"/>
      <c r="TQ62" s="238"/>
      <c r="TR62" s="238"/>
      <c r="TS62" s="238"/>
      <c r="TT62" s="238"/>
      <c r="TU62" s="238"/>
      <c r="TV62" s="238"/>
      <c r="TW62" s="238"/>
      <c r="TX62" s="238"/>
      <c r="TY62" s="238"/>
      <c r="TZ62" s="238"/>
      <c r="UA62" s="238"/>
      <c r="UB62" s="238"/>
      <c r="UC62" s="238"/>
      <c r="UD62" s="238"/>
      <c r="UE62" s="238"/>
      <c r="UF62" s="238"/>
      <c r="UG62" s="238"/>
      <c r="UH62" s="238"/>
      <c r="UI62" s="238"/>
      <c r="UJ62" s="238"/>
      <c r="UK62" s="238"/>
      <c r="UL62" s="238"/>
      <c r="UM62" s="238"/>
      <c r="UN62" s="238"/>
      <c r="UO62" s="238"/>
      <c r="UP62" s="238"/>
      <c r="UQ62" s="238"/>
      <c r="UR62" s="238"/>
      <c r="US62" s="238"/>
      <c r="UT62" s="238"/>
      <c r="UU62" s="238"/>
      <c r="UV62" s="238"/>
      <c r="UW62" s="238"/>
      <c r="UX62" s="238"/>
      <c r="UY62" s="238"/>
      <c r="UZ62" s="238"/>
      <c r="VA62" s="238"/>
      <c r="VB62" s="238"/>
      <c r="VC62" s="238"/>
      <c r="VD62" s="238"/>
      <c r="VE62" s="238"/>
      <c r="VF62" s="238"/>
      <c r="VG62" s="238"/>
      <c r="VH62" s="238"/>
      <c r="VI62" s="238"/>
      <c r="VJ62" s="238"/>
      <c r="VK62" s="238"/>
      <c r="VL62" s="238"/>
      <c r="VM62" s="238"/>
      <c r="VN62" s="238"/>
      <c r="VO62" s="238"/>
      <c r="VP62" s="238"/>
      <c r="VQ62" s="238"/>
      <c r="VR62" s="238"/>
      <c r="VS62" s="238"/>
      <c r="VT62" s="238"/>
      <c r="VU62" s="238"/>
      <c r="VV62" s="238"/>
      <c r="VW62" s="238"/>
      <c r="VX62" s="238"/>
      <c r="VY62" s="238"/>
      <c r="VZ62" s="238"/>
      <c r="WA62" s="238"/>
      <c r="WB62" s="238"/>
      <c r="WC62" s="238"/>
      <c r="WD62" s="238"/>
      <c r="WE62" s="238"/>
      <c r="WF62" s="238"/>
      <c r="WG62" s="238"/>
      <c r="WH62" s="238"/>
      <c r="WI62" s="238"/>
      <c r="WJ62" s="238"/>
      <c r="WK62" s="238"/>
      <c r="WL62" s="238"/>
      <c r="WM62" s="238"/>
      <c r="WN62" s="238"/>
      <c r="WO62" s="238"/>
      <c r="WP62" s="238"/>
      <c r="WQ62" s="238"/>
      <c r="WR62" s="238"/>
      <c r="WS62" s="238"/>
      <c r="WT62" s="238"/>
      <c r="WU62" s="238"/>
      <c r="WV62" s="238"/>
      <c r="WW62" s="238"/>
      <c r="WX62" s="238"/>
      <c r="WY62" s="238"/>
      <c r="WZ62" s="238"/>
      <c r="XA62" s="238"/>
      <c r="XB62" s="238"/>
      <c r="XC62" s="238"/>
      <c r="XD62" s="238"/>
      <c r="XE62" s="238"/>
      <c r="XF62" s="238"/>
      <c r="XG62" s="238"/>
      <c r="XH62" s="238"/>
      <c r="XI62" s="238"/>
      <c r="XJ62" s="238"/>
      <c r="XK62" s="238"/>
      <c r="XL62" s="238"/>
      <c r="XM62" s="238"/>
      <c r="XN62" s="238"/>
      <c r="XO62" s="238"/>
      <c r="XP62" s="238"/>
      <c r="XQ62" s="238"/>
      <c r="XR62" s="238"/>
      <c r="XS62" s="238"/>
      <c r="XT62" s="238"/>
      <c r="XU62" s="238"/>
      <c r="XV62" s="238"/>
      <c r="XW62" s="238"/>
      <c r="XX62" s="238"/>
      <c r="XY62" s="238"/>
      <c r="XZ62" s="238"/>
      <c r="YA62" s="238"/>
      <c r="YB62" s="238"/>
      <c r="YC62" s="238"/>
      <c r="YD62" s="238"/>
      <c r="YE62" s="238"/>
      <c r="YF62" s="238"/>
      <c r="YG62" s="238"/>
      <c r="YH62" s="238"/>
      <c r="YI62" s="238"/>
      <c r="YJ62" s="238"/>
      <c r="YK62" s="238"/>
      <c r="YL62" s="238"/>
      <c r="YM62" s="238"/>
      <c r="YN62" s="238"/>
      <c r="YO62" s="238"/>
      <c r="YP62" s="238"/>
      <c r="YQ62" s="238"/>
      <c r="YR62" s="238"/>
      <c r="YS62" s="238"/>
      <c r="YT62" s="238"/>
      <c r="YU62" s="238"/>
      <c r="YV62" s="238"/>
      <c r="YW62" s="238"/>
      <c r="YX62" s="238"/>
      <c r="YY62" s="238"/>
      <c r="YZ62" s="238"/>
      <c r="ZA62" s="238"/>
      <c r="ZB62" s="238"/>
      <c r="ZC62" s="238"/>
      <c r="ZD62" s="238"/>
      <c r="ZE62" s="238"/>
      <c r="ZF62" s="238"/>
      <c r="ZG62" s="238"/>
      <c r="ZH62" s="238"/>
      <c r="ZI62" s="238"/>
      <c r="ZJ62" s="238"/>
      <c r="ZK62" s="238"/>
      <c r="ZL62" s="238"/>
      <c r="ZM62" s="238"/>
      <c r="ZN62" s="238"/>
      <c r="ZO62" s="238"/>
      <c r="ZP62" s="238"/>
      <c r="ZQ62" s="238"/>
      <c r="ZR62" s="238"/>
      <c r="ZS62" s="238"/>
      <c r="ZT62" s="238"/>
      <c r="ZU62" s="238"/>
      <c r="ZV62" s="238"/>
      <c r="ZW62" s="238"/>
      <c r="ZX62" s="238"/>
      <c r="ZY62" s="238"/>
      <c r="ZZ62" s="238"/>
      <c r="AAA62" s="238"/>
      <c r="AAB62" s="238"/>
      <c r="AAC62" s="238"/>
      <c r="AAD62" s="238"/>
      <c r="AAE62" s="238"/>
      <c r="AAF62" s="238"/>
      <c r="AAG62" s="238"/>
      <c r="AAH62" s="238"/>
      <c r="AAI62" s="238"/>
      <c r="AAJ62" s="238"/>
      <c r="AAK62" s="238"/>
      <c r="AAL62" s="238"/>
      <c r="AAM62" s="238"/>
      <c r="AAN62" s="238"/>
      <c r="AAO62" s="238"/>
      <c r="AAP62" s="238"/>
      <c r="AAQ62" s="238"/>
      <c r="AAR62" s="238"/>
      <c r="AAS62" s="238"/>
      <c r="AAT62" s="238"/>
      <c r="AAU62" s="238"/>
      <c r="AAV62" s="238"/>
      <c r="AAW62" s="238"/>
      <c r="AAX62" s="238"/>
      <c r="AAY62" s="238"/>
      <c r="AAZ62" s="238"/>
      <c r="ABA62" s="238"/>
      <c r="ABB62" s="238"/>
      <c r="ABC62" s="238"/>
      <c r="ABD62" s="238"/>
      <c r="ABE62" s="238"/>
      <c r="ABF62" s="238"/>
      <c r="ABG62" s="238"/>
      <c r="ABH62" s="238"/>
      <c r="ABI62" s="238"/>
      <c r="ABJ62" s="238"/>
      <c r="ABK62" s="238"/>
      <c r="ABL62" s="238"/>
      <c r="ABM62" s="238"/>
      <c r="ABN62" s="238"/>
      <c r="ABO62" s="238"/>
      <c r="ABP62" s="238"/>
      <c r="ABQ62" s="238"/>
      <c r="ABR62" s="238"/>
      <c r="ABS62" s="238"/>
      <c r="ABT62" s="238"/>
      <c r="ABU62" s="238"/>
      <c r="ABV62" s="238"/>
      <c r="ABW62" s="238"/>
      <c r="ABX62" s="238"/>
      <c r="ABY62" s="238"/>
      <c r="ABZ62" s="238"/>
      <c r="ACA62" s="238"/>
      <c r="ACB62" s="238"/>
      <c r="ACC62" s="238"/>
      <c r="ACD62" s="238"/>
      <c r="ACE62" s="238"/>
      <c r="ACF62" s="238"/>
      <c r="ACG62" s="238"/>
      <c r="ACH62" s="238"/>
      <c r="ACI62" s="238"/>
      <c r="ACJ62" s="238"/>
      <c r="ACK62" s="238"/>
      <c r="ACL62" s="238"/>
      <c r="ACM62" s="238"/>
      <c r="ACN62" s="238"/>
      <c r="ACO62" s="238"/>
      <c r="ACP62" s="238"/>
      <c r="ACQ62" s="238"/>
      <c r="ACR62" s="238"/>
      <c r="ACS62" s="238"/>
      <c r="ACT62" s="238"/>
      <c r="ACU62" s="238"/>
      <c r="ACV62" s="238"/>
      <c r="ACW62" s="238"/>
      <c r="ACX62" s="238"/>
      <c r="ACY62" s="238"/>
      <c r="ACZ62" s="238"/>
      <c r="ADA62" s="238"/>
      <c r="ADB62" s="238"/>
      <c r="ADC62" s="238"/>
      <c r="ADD62" s="238"/>
      <c r="ADE62" s="238"/>
      <c r="ADF62" s="238"/>
      <c r="ADG62" s="238"/>
      <c r="ADH62" s="238"/>
      <c r="ADI62" s="238"/>
      <c r="ADJ62" s="238"/>
      <c r="ADK62" s="238"/>
      <c r="ADL62" s="238"/>
      <c r="ADM62" s="238"/>
      <c r="ADN62" s="238"/>
      <c r="ADO62" s="238"/>
      <c r="ADP62" s="238"/>
      <c r="ADQ62" s="238"/>
      <c r="ADR62" s="238"/>
      <c r="ADS62" s="238"/>
      <c r="ADT62" s="238"/>
      <c r="ADU62" s="238"/>
      <c r="ADV62" s="238"/>
      <c r="ADW62" s="238"/>
      <c r="ADX62" s="238"/>
      <c r="ADY62" s="238"/>
      <c r="ADZ62" s="238"/>
      <c r="AEA62" s="238"/>
      <c r="AEB62" s="238"/>
      <c r="AEC62" s="238"/>
      <c r="AED62" s="238"/>
      <c r="AEE62" s="238"/>
      <c r="AEF62" s="238"/>
      <c r="AEG62" s="238"/>
      <c r="AEH62" s="238"/>
      <c r="AEI62" s="238"/>
      <c r="AEJ62" s="238"/>
      <c r="AEK62" s="238"/>
      <c r="AEL62" s="238"/>
      <c r="AEM62" s="238"/>
      <c r="AEN62" s="238"/>
      <c r="AEO62" s="238"/>
      <c r="AEP62" s="238"/>
      <c r="AEQ62" s="238"/>
      <c r="AER62" s="238"/>
      <c r="AES62" s="238"/>
      <c r="AET62" s="238"/>
      <c r="AEU62" s="238"/>
      <c r="AEV62" s="238"/>
      <c r="AEW62" s="238"/>
      <c r="AEX62" s="238"/>
      <c r="AEY62" s="238"/>
      <c r="AEZ62" s="238"/>
      <c r="AFA62" s="238"/>
      <c r="AFB62" s="238"/>
      <c r="AFC62" s="238"/>
      <c r="AFD62" s="238"/>
      <c r="AFE62" s="238"/>
      <c r="AFF62" s="238"/>
      <c r="AFG62" s="238"/>
      <c r="AFH62" s="238"/>
      <c r="AFI62" s="238"/>
      <c r="AFJ62" s="238"/>
      <c r="AFK62" s="238"/>
      <c r="AFL62" s="238"/>
      <c r="AFM62" s="238"/>
      <c r="AFN62" s="238"/>
      <c r="AFO62" s="238"/>
      <c r="AFP62" s="238"/>
      <c r="AFQ62" s="238"/>
      <c r="AFR62" s="238"/>
      <c r="AFS62" s="238"/>
      <c r="AFT62" s="238"/>
      <c r="AFU62" s="238"/>
      <c r="AFV62" s="238"/>
      <c r="AFW62" s="238"/>
      <c r="AFX62" s="238"/>
      <c r="AFY62" s="238"/>
      <c r="AFZ62" s="238"/>
      <c r="AGA62" s="238"/>
      <c r="AGB62" s="238"/>
      <c r="AGC62" s="238"/>
      <c r="AGD62" s="238"/>
      <c r="AGE62" s="238"/>
      <c r="AGF62" s="238"/>
      <c r="AGG62" s="238"/>
      <c r="AGH62" s="238"/>
      <c r="AGI62" s="238"/>
      <c r="AGJ62" s="238"/>
      <c r="AGK62" s="238"/>
      <c r="AGL62" s="238"/>
      <c r="AGM62" s="238"/>
      <c r="AGN62" s="238"/>
      <c r="AGO62" s="238"/>
      <c r="AGP62" s="238"/>
      <c r="AGQ62" s="238"/>
      <c r="AGR62" s="238"/>
      <c r="AGS62" s="238"/>
      <c r="AGT62" s="238"/>
      <c r="AGU62" s="238"/>
      <c r="AGV62" s="238"/>
      <c r="AGW62" s="238"/>
      <c r="AGX62" s="238"/>
      <c r="AGY62" s="238"/>
      <c r="AGZ62" s="238"/>
      <c r="AHA62" s="238"/>
      <c r="AHB62" s="238"/>
      <c r="AHC62" s="238"/>
      <c r="AHD62" s="238"/>
      <c r="AHE62" s="238"/>
      <c r="AHF62" s="238"/>
      <c r="AHG62" s="238"/>
      <c r="AHH62" s="238"/>
      <c r="AHI62" s="238"/>
      <c r="AHJ62" s="238"/>
      <c r="AHK62" s="238"/>
      <c r="AHL62" s="238"/>
      <c r="AHM62" s="238"/>
      <c r="AHN62" s="238"/>
      <c r="AHO62" s="238"/>
      <c r="AHP62" s="238"/>
      <c r="AHQ62" s="238"/>
      <c r="AHR62" s="238"/>
      <c r="AHS62" s="238"/>
      <c r="AHT62" s="238"/>
      <c r="AHU62" s="238"/>
      <c r="AHV62" s="238"/>
      <c r="AHW62" s="238"/>
      <c r="AHX62" s="238"/>
      <c r="AHY62" s="238"/>
      <c r="AHZ62" s="238"/>
      <c r="AIA62" s="238"/>
      <c r="AIB62" s="238"/>
      <c r="AIC62" s="238"/>
      <c r="AID62" s="238"/>
      <c r="AIE62" s="238"/>
      <c r="AIF62" s="238"/>
      <c r="AIG62" s="238"/>
      <c r="AIH62" s="238"/>
      <c r="AII62" s="238"/>
      <c r="AIJ62" s="238"/>
      <c r="AIK62" s="238"/>
      <c r="AIL62" s="238"/>
      <c r="AIM62" s="238"/>
      <c r="AIN62" s="238"/>
      <c r="AIO62" s="238"/>
      <c r="AIP62" s="238"/>
      <c r="AIQ62" s="238"/>
      <c r="AIR62" s="238"/>
      <c r="AIS62" s="238"/>
      <c r="AIT62" s="238"/>
      <c r="AIU62" s="238"/>
      <c r="AIV62" s="238"/>
      <c r="AIW62" s="238"/>
      <c r="AIX62" s="238"/>
      <c r="AIY62" s="238"/>
      <c r="AIZ62" s="238"/>
      <c r="AJA62" s="238"/>
      <c r="AJB62" s="238"/>
      <c r="AJC62" s="238"/>
      <c r="AJD62" s="238"/>
      <c r="AJE62" s="238"/>
      <c r="AJF62" s="238"/>
      <c r="AJG62" s="238"/>
      <c r="AJH62" s="238"/>
      <c r="AJI62" s="238"/>
      <c r="AJJ62" s="238"/>
      <c r="AJK62" s="238"/>
      <c r="AJL62" s="238"/>
      <c r="AJM62" s="238"/>
      <c r="AJN62" s="238"/>
      <c r="AJO62" s="238"/>
      <c r="AJP62" s="238"/>
      <c r="AJQ62" s="238"/>
      <c r="AJR62" s="238"/>
      <c r="AJS62" s="238"/>
      <c r="AJT62" s="238"/>
      <c r="AJU62" s="238"/>
      <c r="AJV62" s="238"/>
      <c r="AJW62" s="238"/>
      <c r="AJX62" s="238"/>
      <c r="AJY62" s="238"/>
      <c r="AJZ62" s="238"/>
      <c r="AKA62" s="238"/>
      <c r="AKB62" s="238"/>
      <c r="AKC62" s="238"/>
      <c r="AKD62" s="238"/>
      <c r="AKE62" s="238"/>
      <c r="AKF62" s="238"/>
      <c r="AKG62" s="238"/>
      <c r="AKH62" s="238"/>
      <c r="AKI62" s="238"/>
      <c r="AKJ62" s="238"/>
      <c r="AKK62" s="238"/>
      <c r="AKL62" s="238"/>
      <c r="AKM62" s="238"/>
      <c r="AKN62" s="238"/>
      <c r="AKO62" s="238"/>
      <c r="AKP62" s="238"/>
    </row>
    <row r="63" spans="1:978" ht="21" customHeight="1" x14ac:dyDescent="0.25">
      <c r="A63" s="304"/>
      <c r="B63" s="304"/>
      <c r="C63" s="307"/>
      <c r="D63" s="241"/>
      <c r="E63" s="268"/>
      <c r="F63" s="57">
        <v>534057</v>
      </c>
      <c r="G63" s="30" t="s">
        <v>419</v>
      </c>
      <c r="H63" s="30" t="s">
        <v>418</v>
      </c>
      <c r="I63" s="242"/>
      <c r="J63" s="95">
        <v>45</v>
      </c>
      <c r="K63" s="269"/>
      <c r="L63" s="290"/>
      <c r="M63" s="242"/>
      <c r="N63" s="57">
        <v>23</v>
      </c>
      <c r="O63" s="57">
        <v>15</v>
      </c>
      <c r="P63" s="57">
        <v>12</v>
      </c>
      <c r="Q63" s="57">
        <v>9</v>
      </c>
      <c r="R63" s="57">
        <v>26</v>
      </c>
      <c r="S63" s="57">
        <v>57</v>
      </c>
      <c r="T63" s="57">
        <v>187</v>
      </c>
      <c r="U63" s="57">
        <v>383</v>
      </c>
      <c r="V63" s="57">
        <v>335</v>
      </c>
      <c r="W63" s="57">
        <v>279</v>
      </c>
      <c r="X63" s="57">
        <v>245</v>
      </c>
      <c r="Y63" s="57">
        <v>298</v>
      </c>
      <c r="Z63" s="57">
        <v>276</v>
      </c>
      <c r="AA63" s="57">
        <v>263</v>
      </c>
      <c r="AB63" s="57">
        <v>251</v>
      </c>
      <c r="AC63" s="57">
        <v>266</v>
      </c>
      <c r="AD63" s="57">
        <v>252</v>
      </c>
      <c r="AE63" s="57">
        <v>295</v>
      </c>
      <c r="AF63" s="57">
        <v>298</v>
      </c>
      <c r="AG63" s="57">
        <v>252</v>
      </c>
      <c r="AH63" s="57">
        <v>247</v>
      </c>
      <c r="AI63" s="57">
        <v>162</v>
      </c>
      <c r="AJ63" s="57">
        <v>83</v>
      </c>
      <c r="AK63" s="57">
        <v>46</v>
      </c>
      <c r="AL63" s="57">
        <v>4306</v>
      </c>
      <c r="AM63" s="268"/>
      <c r="AN63" s="262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62"/>
      <c r="BH63" s="262"/>
      <c r="BI63" s="262"/>
      <c r="BJ63" s="262"/>
      <c r="BK63" s="262"/>
      <c r="BL63" s="241"/>
      <c r="BM63" s="241"/>
      <c r="BN63" s="241"/>
      <c r="BO63" s="241"/>
      <c r="BP63" s="241"/>
      <c r="BQ63" s="241"/>
      <c r="BR63" s="241"/>
      <c r="BS63" s="241"/>
      <c r="BT63" s="241"/>
      <c r="BU63" s="241"/>
      <c r="BV63" s="241"/>
      <c r="BW63" s="241"/>
      <c r="BX63" s="241"/>
      <c r="BY63" s="241"/>
      <c r="BZ63" s="241"/>
      <c r="CA63" s="241"/>
      <c r="CB63" s="241"/>
      <c r="CC63" s="241"/>
      <c r="CD63" s="241"/>
      <c r="CE63" s="241"/>
      <c r="CF63" s="241"/>
      <c r="CG63" s="241"/>
      <c r="CH63" s="241"/>
      <c r="CI63" s="241"/>
      <c r="CJ63" s="241"/>
      <c r="CK63" s="241"/>
      <c r="CL63" s="241"/>
      <c r="CM63" s="241"/>
      <c r="CN63" s="241"/>
      <c r="CO63" s="241"/>
      <c r="CP63" s="241"/>
      <c r="CQ63" s="241"/>
      <c r="CR63" s="241"/>
      <c r="CS63" s="241"/>
      <c r="CT63" s="241"/>
      <c r="CU63" s="241"/>
      <c r="CV63" s="241"/>
      <c r="CW63" s="241"/>
      <c r="CX63" s="241"/>
      <c r="CY63" s="241"/>
      <c r="CZ63" s="241"/>
      <c r="DA63" s="241"/>
      <c r="DB63" s="241"/>
      <c r="DC63" s="241"/>
      <c r="DD63" s="241"/>
      <c r="DE63" s="241"/>
      <c r="DF63" s="241"/>
      <c r="DG63" s="241"/>
      <c r="DH63" s="241"/>
      <c r="DI63" s="241"/>
      <c r="DJ63" s="241"/>
      <c r="DK63" s="241"/>
      <c r="DL63" s="241"/>
      <c r="DM63" s="241"/>
      <c r="DN63" s="241"/>
      <c r="DO63" s="241"/>
      <c r="DP63" s="241"/>
      <c r="DQ63" s="241"/>
      <c r="DR63" s="241"/>
      <c r="DS63" s="241"/>
      <c r="DT63" s="241"/>
      <c r="DU63" s="241"/>
      <c r="DV63" s="241"/>
      <c r="DW63" s="241"/>
      <c r="DX63" s="241"/>
      <c r="DY63" s="241"/>
      <c r="DZ63" s="241"/>
      <c r="EA63" s="241"/>
      <c r="EB63" s="241"/>
      <c r="EC63" s="241"/>
      <c r="ED63" s="241"/>
      <c r="EE63" s="252"/>
      <c r="EF63" s="238"/>
      <c r="EG63" s="238"/>
      <c r="EH63" s="238"/>
      <c r="EI63" s="238"/>
      <c r="EJ63" s="238"/>
      <c r="EK63" s="238"/>
      <c r="EL63" s="238"/>
      <c r="EM63" s="238"/>
      <c r="EN63" s="238"/>
      <c r="EO63" s="238"/>
      <c r="EP63" s="238"/>
      <c r="EQ63" s="238"/>
      <c r="ER63" s="238"/>
      <c r="ES63" s="238"/>
      <c r="ET63" s="238"/>
      <c r="EU63" s="238"/>
      <c r="EV63" s="238"/>
      <c r="EW63" s="238"/>
      <c r="EX63" s="238"/>
      <c r="EY63" s="238"/>
      <c r="EZ63" s="238"/>
      <c r="FA63" s="238"/>
      <c r="FB63" s="238"/>
      <c r="FC63" s="238"/>
      <c r="FD63" s="238"/>
      <c r="FE63" s="238"/>
      <c r="FF63" s="238"/>
      <c r="FG63" s="238"/>
      <c r="FH63" s="238"/>
      <c r="FI63" s="238"/>
      <c r="FJ63" s="238"/>
      <c r="FK63" s="238"/>
      <c r="FL63" s="238"/>
      <c r="FM63" s="238"/>
      <c r="FN63" s="238"/>
      <c r="FO63" s="238"/>
      <c r="FP63" s="238"/>
      <c r="FQ63" s="238"/>
      <c r="FR63" s="238"/>
      <c r="FS63" s="238"/>
      <c r="FT63" s="238"/>
      <c r="FU63" s="238"/>
      <c r="FV63" s="238"/>
      <c r="FW63" s="238"/>
      <c r="FX63" s="238"/>
      <c r="FY63" s="238"/>
      <c r="FZ63" s="238"/>
      <c r="GA63" s="238"/>
      <c r="GB63" s="238"/>
      <c r="GC63" s="238"/>
      <c r="GD63" s="238"/>
      <c r="GE63" s="238"/>
      <c r="GF63" s="238"/>
      <c r="GG63" s="238"/>
      <c r="GH63" s="238"/>
      <c r="GI63" s="238"/>
      <c r="GJ63" s="238"/>
      <c r="GK63" s="238"/>
      <c r="GL63" s="238"/>
      <c r="GM63" s="238"/>
      <c r="GN63" s="238"/>
      <c r="GO63" s="238"/>
      <c r="GP63" s="238"/>
      <c r="GQ63" s="238"/>
      <c r="GR63" s="238"/>
      <c r="GS63" s="238"/>
      <c r="GT63" s="238"/>
      <c r="GU63" s="238"/>
      <c r="GV63" s="238"/>
      <c r="GW63" s="238"/>
      <c r="GX63" s="238"/>
      <c r="GY63" s="238"/>
      <c r="GZ63" s="238"/>
      <c r="HA63" s="238"/>
      <c r="HB63" s="238"/>
      <c r="HC63" s="238"/>
      <c r="HD63" s="238"/>
      <c r="HE63" s="238"/>
      <c r="HF63" s="238"/>
      <c r="HG63" s="238"/>
      <c r="HH63" s="238"/>
      <c r="HI63" s="238"/>
      <c r="HJ63" s="238"/>
      <c r="HK63" s="238"/>
      <c r="HL63" s="238"/>
      <c r="HM63" s="238"/>
      <c r="HN63" s="238"/>
      <c r="HO63" s="238"/>
      <c r="HP63" s="238"/>
      <c r="HQ63" s="238"/>
      <c r="HR63" s="238"/>
      <c r="HS63" s="238"/>
      <c r="HT63" s="238"/>
      <c r="HU63" s="238"/>
      <c r="HV63" s="238"/>
      <c r="HW63" s="238"/>
      <c r="HX63" s="238"/>
      <c r="HY63" s="238"/>
      <c r="HZ63" s="238"/>
      <c r="IA63" s="238"/>
      <c r="IB63" s="238"/>
      <c r="IC63" s="238"/>
      <c r="ID63" s="238"/>
      <c r="IE63" s="238"/>
      <c r="IF63" s="238"/>
      <c r="IG63" s="238"/>
      <c r="IH63" s="238"/>
      <c r="II63" s="238"/>
      <c r="IJ63" s="238"/>
      <c r="IK63" s="238"/>
      <c r="IL63" s="238"/>
      <c r="IM63" s="238"/>
      <c r="IN63" s="238"/>
      <c r="IO63" s="238"/>
      <c r="IP63" s="238"/>
      <c r="IQ63" s="238"/>
      <c r="IR63" s="238"/>
      <c r="IS63" s="238"/>
      <c r="IT63" s="238"/>
      <c r="IU63" s="238"/>
      <c r="IV63" s="238"/>
      <c r="IW63" s="238"/>
      <c r="IX63" s="238"/>
      <c r="IY63" s="238"/>
      <c r="IZ63" s="238"/>
      <c r="JA63" s="238"/>
      <c r="JB63" s="238"/>
      <c r="JC63" s="238"/>
      <c r="JD63" s="238"/>
      <c r="JE63" s="238"/>
      <c r="JF63" s="238"/>
      <c r="JG63" s="238"/>
      <c r="JH63" s="238"/>
      <c r="JI63" s="238"/>
      <c r="JJ63" s="238"/>
      <c r="JK63" s="238"/>
      <c r="JL63" s="238"/>
      <c r="JM63" s="238"/>
      <c r="JN63" s="238"/>
      <c r="JO63" s="238"/>
      <c r="JP63" s="238"/>
      <c r="JQ63" s="238"/>
      <c r="JR63" s="238"/>
      <c r="JS63" s="238"/>
      <c r="JT63" s="238"/>
      <c r="JU63" s="238"/>
      <c r="JV63" s="238"/>
      <c r="JW63" s="238"/>
      <c r="JX63" s="238"/>
      <c r="JY63" s="238"/>
      <c r="JZ63" s="238"/>
      <c r="KA63" s="238"/>
      <c r="KB63" s="238"/>
      <c r="KC63" s="238"/>
      <c r="KD63" s="238"/>
      <c r="KE63" s="238"/>
      <c r="KF63" s="238"/>
      <c r="KG63" s="238"/>
      <c r="KH63" s="238"/>
      <c r="KI63" s="238"/>
      <c r="KJ63" s="238"/>
      <c r="KK63" s="238"/>
      <c r="KL63" s="238"/>
      <c r="KM63" s="238"/>
      <c r="KN63" s="238"/>
      <c r="KO63" s="238"/>
      <c r="KP63" s="238"/>
      <c r="KQ63" s="238"/>
      <c r="KR63" s="238"/>
      <c r="KS63" s="238"/>
      <c r="KT63" s="238"/>
      <c r="KU63" s="238"/>
      <c r="KV63" s="238"/>
      <c r="KW63" s="238"/>
      <c r="KX63" s="238"/>
      <c r="KY63" s="238"/>
      <c r="KZ63" s="238"/>
      <c r="LA63" s="238"/>
      <c r="LB63" s="238"/>
      <c r="LC63" s="238"/>
      <c r="LD63" s="238"/>
      <c r="LE63" s="238"/>
      <c r="LF63" s="238"/>
      <c r="LG63" s="238"/>
      <c r="LH63" s="238"/>
      <c r="LI63" s="238"/>
      <c r="LJ63" s="238"/>
      <c r="LK63" s="238"/>
      <c r="LL63" s="238"/>
      <c r="LM63" s="238"/>
      <c r="LN63" s="238"/>
      <c r="LO63" s="238"/>
      <c r="LP63" s="238"/>
      <c r="LQ63" s="238"/>
      <c r="LR63" s="238"/>
      <c r="LS63" s="238"/>
      <c r="LT63" s="238"/>
      <c r="LU63" s="238"/>
      <c r="LV63" s="238"/>
      <c r="LW63" s="238"/>
      <c r="LX63" s="238"/>
      <c r="LY63" s="238"/>
      <c r="LZ63" s="238"/>
      <c r="MA63" s="238"/>
      <c r="MB63" s="238"/>
      <c r="MC63" s="238"/>
      <c r="MD63" s="238"/>
      <c r="ME63" s="238"/>
      <c r="MF63" s="238"/>
      <c r="MG63" s="238"/>
      <c r="MH63" s="238"/>
      <c r="MI63" s="238"/>
      <c r="MJ63" s="238"/>
      <c r="MK63" s="238"/>
      <c r="ML63" s="238"/>
      <c r="MM63" s="238"/>
      <c r="MN63" s="238"/>
      <c r="MO63" s="238"/>
      <c r="MP63" s="238"/>
      <c r="MQ63" s="238"/>
      <c r="MR63" s="238"/>
      <c r="MS63" s="238"/>
      <c r="MT63" s="238"/>
      <c r="MU63" s="238"/>
      <c r="MV63" s="238"/>
      <c r="MW63" s="238"/>
      <c r="MX63" s="238"/>
      <c r="MY63" s="238"/>
      <c r="MZ63" s="238"/>
      <c r="NA63" s="238"/>
      <c r="NB63" s="238"/>
      <c r="NC63" s="238"/>
      <c r="ND63" s="238"/>
      <c r="NE63" s="238"/>
      <c r="NF63" s="238"/>
      <c r="NG63" s="238"/>
      <c r="NH63" s="238"/>
      <c r="NI63" s="238"/>
      <c r="NJ63" s="238"/>
      <c r="NK63" s="238"/>
      <c r="NL63" s="238"/>
      <c r="NM63" s="238"/>
      <c r="NN63" s="238"/>
      <c r="NO63" s="238"/>
      <c r="NP63" s="238"/>
      <c r="NQ63" s="238"/>
      <c r="NR63" s="238"/>
      <c r="NS63" s="238"/>
      <c r="NT63" s="238"/>
      <c r="NU63" s="238"/>
      <c r="NV63" s="238"/>
      <c r="NW63" s="238"/>
      <c r="NX63" s="238"/>
      <c r="NY63" s="238"/>
      <c r="NZ63" s="238"/>
      <c r="OA63" s="238"/>
      <c r="OB63" s="238"/>
      <c r="OC63" s="238"/>
      <c r="OD63" s="238"/>
      <c r="OE63" s="238"/>
      <c r="OF63" s="238"/>
      <c r="OG63" s="238"/>
      <c r="OH63" s="238"/>
      <c r="OI63" s="238"/>
      <c r="OJ63" s="238"/>
      <c r="OK63" s="238"/>
      <c r="OL63" s="238"/>
      <c r="OM63" s="238"/>
      <c r="ON63" s="238"/>
      <c r="OO63" s="238"/>
      <c r="OP63" s="238"/>
      <c r="OQ63" s="238"/>
      <c r="OR63" s="238"/>
      <c r="OS63" s="238"/>
      <c r="OT63" s="238"/>
      <c r="OU63" s="238"/>
      <c r="OV63" s="238"/>
      <c r="OW63" s="238"/>
      <c r="OX63" s="238"/>
      <c r="OY63" s="238"/>
      <c r="OZ63" s="238"/>
      <c r="PA63" s="238"/>
      <c r="PB63" s="238"/>
      <c r="PC63" s="238"/>
      <c r="PD63" s="238"/>
      <c r="PE63" s="238"/>
      <c r="PF63" s="238"/>
      <c r="PG63" s="238"/>
      <c r="PH63" s="238"/>
      <c r="PI63" s="238"/>
      <c r="PJ63" s="238"/>
      <c r="PK63" s="238"/>
      <c r="PL63" s="238"/>
      <c r="PM63" s="238"/>
      <c r="PN63" s="238"/>
      <c r="PO63" s="238"/>
      <c r="PP63" s="238"/>
      <c r="PQ63" s="238"/>
      <c r="PR63" s="238"/>
      <c r="PS63" s="238"/>
      <c r="PT63" s="238"/>
      <c r="PU63" s="238"/>
      <c r="PV63" s="238"/>
      <c r="PW63" s="238"/>
      <c r="PX63" s="238"/>
      <c r="PY63" s="238"/>
      <c r="PZ63" s="238"/>
      <c r="QA63" s="238"/>
      <c r="QB63" s="238"/>
      <c r="QC63" s="238"/>
      <c r="QD63" s="238"/>
      <c r="QE63" s="238"/>
      <c r="QF63" s="238"/>
      <c r="QG63" s="238"/>
      <c r="QH63" s="238"/>
      <c r="QI63" s="238"/>
      <c r="QJ63" s="238"/>
      <c r="QK63" s="238"/>
      <c r="QL63" s="238"/>
      <c r="QM63" s="238"/>
      <c r="QN63" s="238"/>
      <c r="QO63" s="238"/>
      <c r="QP63" s="238"/>
      <c r="QQ63" s="238"/>
      <c r="QR63" s="238"/>
      <c r="QS63" s="238"/>
      <c r="QT63" s="238"/>
      <c r="QU63" s="238"/>
      <c r="QV63" s="238"/>
      <c r="QW63" s="238"/>
      <c r="QX63" s="238"/>
      <c r="QY63" s="238"/>
      <c r="QZ63" s="238"/>
      <c r="RA63" s="238"/>
      <c r="RB63" s="238"/>
      <c r="RC63" s="238"/>
      <c r="RD63" s="238"/>
      <c r="RE63" s="238"/>
      <c r="RF63" s="238"/>
      <c r="RG63" s="238"/>
      <c r="RH63" s="238"/>
      <c r="RI63" s="238"/>
      <c r="RJ63" s="238"/>
      <c r="RK63" s="238"/>
      <c r="RL63" s="238"/>
      <c r="RM63" s="238"/>
      <c r="RN63" s="238"/>
      <c r="RO63" s="238"/>
      <c r="RP63" s="238"/>
      <c r="RQ63" s="238"/>
      <c r="RR63" s="238"/>
      <c r="RS63" s="238"/>
      <c r="RT63" s="238"/>
      <c r="RU63" s="238"/>
      <c r="RV63" s="238"/>
      <c r="RW63" s="238"/>
      <c r="RX63" s="238"/>
      <c r="RY63" s="238"/>
      <c r="RZ63" s="238"/>
      <c r="SA63" s="238"/>
      <c r="SB63" s="238"/>
      <c r="SC63" s="238"/>
      <c r="SD63" s="238"/>
      <c r="SE63" s="238"/>
      <c r="SF63" s="238"/>
      <c r="SG63" s="238"/>
      <c r="SH63" s="238"/>
      <c r="SI63" s="238"/>
      <c r="SJ63" s="238"/>
      <c r="SK63" s="238"/>
      <c r="SL63" s="238"/>
      <c r="SM63" s="238"/>
      <c r="SN63" s="238"/>
      <c r="SO63" s="238"/>
      <c r="SP63" s="238"/>
      <c r="SQ63" s="238"/>
      <c r="SR63" s="238"/>
      <c r="SS63" s="238"/>
      <c r="ST63" s="238"/>
      <c r="SU63" s="238"/>
      <c r="SV63" s="238"/>
      <c r="SW63" s="238"/>
      <c r="SX63" s="238"/>
      <c r="SY63" s="238"/>
      <c r="SZ63" s="238"/>
      <c r="TA63" s="238"/>
      <c r="TB63" s="238"/>
      <c r="TC63" s="238"/>
      <c r="TD63" s="238"/>
      <c r="TE63" s="238"/>
      <c r="TF63" s="238"/>
      <c r="TG63" s="238"/>
      <c r="TH63" s="238"/>
      <c r="TI63" s="238"/>
      <c r="TJ63" s="238"/>
      <c r="TK63" s="238"/>
      <c r="TL63" s="238"/>
      <c r="TM63" s="238"/>
      <c r="TN63" s="238"/>
      <c r="TO63" s="238"/>
      <c r="TP63" s="238"/>
      <c r="TQ63" s="238"/>
      <c r="TR63" s="238"/>
      <c r="TS63" s="238"/>
      <c r="TT63" s="238"/>
      <c r="TU63" s="238"/>
      <c r="TV63" s="238"/>
      <c r="TW63" s="238"/>
      <c r="TX63" s="238"/>
      <c r="TY63" s="238"/>
      <c r="TZ63" s="238"/>
      <c r="UA63" s="238"/>
      <c r="UB63" s="238"/>
      <c r="UC63" s="238"/>
      <c r="UD63" s="238"/>
      <c r="UE63" s="238"/>
      <c r="UF63" s="238"/>
      <c r="UG63" s="238"/>
      <c r="UH63" s="238"/>
      <c r="UI63" s="238"/>
      <c r="UJ63" s="238"/>
      <c r="UK63" s="238"/>
      <c r="UL63" s="238"/>
      <c r="UM63" s="238"/>
      <c r="UN63" s="238"/>
      <c r="UO63" s="238"/>
      <c r="UP63" s="238"/>
      <c r="UQ63" s="238"/>
      <c r="UR63" s="238"/>
      <c r="US63" s="238"/>
      <c r="UT63" s="238"/>
      <c r="UU63" s="238"/>
      <c r="UV63" s="238"/>
      <c r="UW63" s="238"/>
      <c r="UX63" s="238"/>
      <c r="UY63" s="238"/>
      <c r="UZ63" s="238"/>
      <c r="VA63" s="238"/>
      <c r="VB63" s="238"/>
      <c r="VC63" s="238"/>
      <c r="VD63" s="238"/>
      <c r="VE63" s="238"/>
      <c r="VF63" s="238"/>
      <c r="VG63" s="238"/>
      <c r="VH63" s="238"/>
      <c r="VI63" s="238"/>
      <c r="VJ63" s="238"/>
      <c r="VK63" s="238"/>
      <c r="VL63" s="238"/>
      <c r="VM63" s="238"/>
      <c r="VN63" s="238"/>
      <c r="VO63" s="238"/>
      <c r="VP63" s="238"/>
      <c r="VQ63" s="238"/>
      <c r="VR63" s="238"/>
      <c r="VS63" s="238"/>
      <c r="VT63" s="238"/>
      <c r="VU63" s="238"/>
      <c r="VV63" s="238"/>
      <c r="VW63" s="238"/>
      <c r="VX63" s="238"/>
      <c r="VY63" s="238"/>
      <c r="VZ63" s="238"/>
      <c r="WA63" s="238"/>
      <c r="WB63" s="238"/>
      <c r="WC63" s="238"/>
      <c r="WD63" s="238"/>
      <c r="WE63" s="238"/>
      <c r="WF63" s="238"/>
      <c r="WG63" s="238"/>
      <c r="WH63" s="238"/>
      <c r="WI63" s="238"/>
      <c r="WJ63" s="238"/>
      <c r="WK63" s="238"/>
      <c r="WL63" s="238"/>
      <c r="WM63" s="238"/>
      <c r="WN63" s="238"/>
      <c r="WO63" s="238"/>
      <c r="WP63" s="238"/>
      <c r="WQ63" s="238"/>
      <c r="WR63" s="238"/>
      <c r="WS63" s="238"/>
      <c r="WT63" s="238"/>
      <c r="WU63" s="238"/>
      <c r="WV63" s="238"/>
      <c r="WW63" s="238"/>
      <c r="WX63" s="238"/>
      <c r="WY63" s="238"/>
      <c r="WZ63" s="238"/>
      <c r="XA63" s="238"/>
      <c r="XB63" s="238"/>
      <c r="XC63" s="238"/>
      <c r="XD63" s="238"/>
      <c r="XE63" s="238"/>
      <c r="XF63" s="238"/>
      <c r="XG63" s="238"/>
      <c r="XH63" s="238"/>
      <c r="XI63" s="238"/>
      <c r="XJ63" s="238"/>
      <c r="XK63" s="238"/>
      <c r="XL63" s="238"/>
      <c r="XM63" s="238"/>
      <c r="XN63" s="238"/>
      <c r="XO63" s="238"/>
      <c r="XP63" s="238"/>
      <c r="XQ63" s="238"/>
      <c r="XR63" s="238"/>
      <c r="XS63" s="238"/>
      <c r="XT63" s="238"/>
      <c r="XU63" s="238"/>
      <c r="XV63" s="238"/>
      <c r="XW63" s="238"/>
      <c r="XX63" s="238"/>
      <c r="XY63" s="238"/>
      <c r="XZ63" s="238"/>
      <c r="YA63" s="238"/>
      <c r="YB63" s="238"/>
      <c r="YC63" s="238"/>
      <c r="YD63" s="238"/>
      <c r="YE63" s="238"/>
      <c r="YF63" s="238"/>
      <c r="YG63" s="238"/>
      <c r="YH63" s="238"/>
      <c r="YI63" s="238"/>
      <c r="YJ63" s="238"/>
      <c r="YK63" s="238"/>
      <c r="YL63" s="238"/>
      <c r="YM63" s="238"/>
      <c r="YN63" s="238"/>
      <c r="YO63" s="238"/>
      <c r="YP63" s="238"/>
      <c r="YQ63" s="238"/>
      <c r="YR63" s="238"/>
      <c r="YS63" s="238"/>
      <c r="YT63" s="238"/>
      <c r="YU63" s="238"/>
      <c r="YV63" s="238"/>
      <c r="YW63" s="238"/>
      <c r="YX63" s="238"/>
      <c r="YY63" s="238"/>
      <c r="YZ63" s="238"/>
      <c r="ZA63" s="238"/>
      <c r="ZB63" s="238"/>
      <c r="ZC63" s="238"/>
      <c r="ZD63" s="238"/>
      <c r="ZE63" s="238"/>
      <c r="ZF63" s="238"/>
      <c r="ZG63" s="238"/>
      <c r="ZH63" s="238"/>
      <c r="ZI63" s="238"/>
      <c r="ZJ63" s="238"/>
      <c r="ZK63" s="238"/>
      <c r="ZL63" s="238"/>
      <c r="ZM63" s="238"/>
      <c r="ZN63" s="238"/>
      <c r="ZO63" s="238"/>
      <c r="ZP63" s="238"/>
      <c r="ZQ63" s="238"/>
      <c r="ZR63" s="238"/>
      <c r="ZS63" s="238"/>
      <c r="ZT63" s="238"/>
      <c r="ZU63" s="238"/>
      <c r="ZV63" s="238"/>
      <c r="ZW63" s="238"/>
      <c r="ZX63" s="238"/>
      <c r="ZY63" s="238"/>
      <c r="ZZ63" s="238"/>
      <c r="AAA63" s="238"/>
      <c r="AAB63" s="238"/>
      <c r="AAC63" s="238"/>
      <c r="AAD63" s="238"/>
      <c r="AAE63" s="238"/>
      <c r="AAF63" s="238"/>
      <c r="AAG63" s="238"/>
      <c r="AAH63" s="238"/>
      <c r="AAI63" s="238"/>
      <c r="AAJ63" s="238"/>
      <c r="AAK63" s="238"/>
      <c r="AAL63" s="238"/>
      <c r="AAM63" s="238"/>
      <c r="AAN63" s="238"/>
      <c r="AAO63" s="238"/>
      <c r="AAP63" s="238"/>
      <c r="AAQ63" s="238"/>
      <c r="AAR63" s="238"/>
      <c r="AAS63" s="238"/>
      <c r="AAT63" s="238"/>
      <c r="AAU63" s="238"/>
      <c r="AAV63" s="238"/>
      <c r="AAW63" s="238"/>
      <c r="AAX63" s="238"/>
      <c r="AAY63" s="238"/>
      <c r="AAZ63" s="238"/>
      <c r="ABA63" s="238"/>
      <c r="ABB63" s="238"/>
      <c r="ABC63" s="238"/>
      <c r="ABD63" s="238"/>
      <c r="ABE63" s="238"/>
      <c r="ABF63" s="238"/>
      <c r="ABG63" s="238"/>
      <c r="ABH63" s="238"/>
      <c r="ABI63" s="238"/>
      <c r="ABJ63" s="238"/>
      <c r="ABK63" s="238"/>
      <c r="ABL63" s="238"/>
      <c r="ABM63" s="238"/>
      <c r="ABN63" s="238"/>
      <c r="ABO63" s="238"/>
      <c r="ABP63" s="238"/>
      <c r="ABQ63" s="238"/>
      <c r="ABR63" s="238"/>
      <c r="ABS63" s="238"/>
      <c r="ABT63" s="238"/>
      <c r="ABU63" s="238"/>
      <c r="ABV63" s="238"/>
      <c r="ABW63" s="238"/>
      <c r="ABX63" s="238"/>
      <c r="ABY63" s="238"/>
      <c r="ABZ63" s="238"/>
      <c r="ACA63" s="238"/>
      <c r="ACB63" s="238"/>
      <c r="ACC63" s="238"/>
      <c r="ACD63" s="238"/>
      <c r="ACE63" s="238"/>
      <c r="ACF63" s="238"/>
      <c r="ACG63" s="238"/>
      <c r="ACH63" s="238"/>
      <c r="ACI63" s="238"/>
      <c r="ACJ63" s="238"/>
      <c r="ACK63" s="238"/>
      <c r="ACL63" s="238"/>
      <c r="ACM63" s="238"/>
      <c r="ACN63" s="238"/>
      <c r="ACO63" s="238"/>
      <c r="ACP63" s="238"/>
      <c r="ACQ63" s="238"/>
      <c r="ACR63" s="238"/>
      <c r="ACS63" s="238"/>
      <c r="ACT63" s="238"/>
      <c r="ACU63" s="238"/>
      <c r="ACV63" s="238"/>
      <c r="ACW63" s="238"/>
      <c r="ACX63" s="238"/>
      <c r="ACY63" s="238"/>
      <c r="ACZ63" s="238"/>
      <c r="ADA63" s="238"/>
      <c r="ADB63" s="238"/>
      <c r="ADC63" s="238"/>
      <c r="ADD63" s="238"/>
      <c r="ADE63" s="238"/>
      <c r="ADF63" s="238"/>
      <c r="ADG63" s="238"/>
      <c r="ADH63" s="238"/>
      <c r="ADI63" s="238"/>
      <c r="ADJ63" s="238"/>
      <c r="ADK63" s="238"/>
      <c r="ADL63" s="238"/>
      <c r="ADM63" s="238"/>
      <c r="ADN63" s="238"/>
      <c r="ADO63" s="238"/>
      <c r="ADP63" s="238"/>
      <c r="ADQ63" s="238"/>
      <c r="ADR63" s="238"/>
      <c r="ADS63" s="238"/>
      <c r="ADT63" s="238"/>
      <c r="ADU63" s="238"/>
      <c r="ADV63" s="238"/>
      <c r="ADW63" s="238"/>
      <c r="ADX63" s="238"/>
      <c r="ADY63" s="238"/>
      <c r="ADZ63" s="238"/>
      <c r="AEA63" s="238"/>
      <c r="AEB63" s="238"/>
      <c r="AEC63" s="238"/>
      <c r="AED63" s="238"/>
      <c r="AEE63" s="238"/>
      <c r="AEF63" s="238"/>
      <c r="AEG63" s="238"/>
      <c r="AEH63" s="238"/>
      <c r="AEI63" s="238"/>
      <c r="AEJ63" s="238"/>
      <c r="AEK63" s="238"/>
      <c r="AEL63" s="238"/>
      <c r="AEM63" s="238"/>
      <c r="AEN63" s="238"/>
      <c r="AEO63" s="238"/>
      <c r="AEP63" s="238"/>
      <c r="AEQ63" s="238"/>
      <c r="AER63" s="238"/>
      <c r="AES63" s="238"/>
      <c r="AET63" s="238"/>
      <c r="AEU63" s="238"/>
      <c r="AEV63" s="238"/>
      <c r="AEW63" s="238"/>
      <c r="AEX63" s="238"/>
      <c r="AEY63" s="238"/>
      <c r="AEZ63" s="238"/>
      <c r="AFA63" s="238"/>
      <c r="AFB63" s="238"/>
      <c r="AFC63" s="238"/>
      <c r="AFD63" s="238"/>
      <c r="AFE63" s="238"/>
      <c r="AFF63" s="238"/>
      <c r="AFG63" s="238"/>
      <c r="AFH63" s="238"/>
      <c r="AFI63" s="238"/>
      <c r="AFJ63" s="238"/>
      <c r="AFK63" s="238"/>
      <c r="AFL63" s="238"/>
      <c r="AFM63" s="238"/>
      <c r="AFN63" s="238"/>
      <c r="AFO63" s="238"/>
      <c r="AFP63" s="238"/>
      <c r="AFQ63" s="238"/>
      <c r="AFR63" s="238"/>
      <c r="AFS63" s="238"/>
      <c r="AFT63" s="238"/>
      <c r="AFU63" s="238"/>
      <c r="AFV63" s="238"/>
      <c r="AFW63" s="238"/>
      <c r="AFX63" s="238"/>
      <c r="AFY63" s="238"/>
      <c r="AFZ63" s="238"/>
      <c r="AGA63" s="238"/>
      <c r="AGB63" s="238"/>
      <c r="AGC63" s="238"/>
      <c r="AGD63" s="238"/>
      <c r="AGE63" s="238"/>
      <c r="AGF63" s="238"/>
      <c r="AGG63" s="238"/>
      <c r="AGH63" s="238"/>
      <c r="AGI63" s="238"/>
      <c r="AGJ63" s="238"/>
      <c r="AGK63" s="238"/>
      <c r="AGL63" s="238"/>
      <c r="AGM63" s="238"/>
      <c r="AGN63" s="238"/>
      <c r="AGO63" s="238"/>
      <c r="AGP63" s="238"/>
      <c r="AGQ63" s="238"/>
      <c r="AGR63" s="238"/>
      <c r="AGS63" s="238"/>
      <c r="AGT63" s="238"/>
      <c r="AGU63" s="238"/>
      <c r="AGV63" s="238"/>
      <c r="AGW63" s="238"/>
      <c r="AGX63" s="238"/>
      <c r="AGY63" s="238"/>
      <c r="AGZ63" s="238"/>
      <c r="AHA63" s="238"/>
      <c r="AHB63" s="238"/>
      <c r="AHC63" s="238"/>
      <c r="AHD63" s="238"/>
      <c r="AHE63" s="238"/>
      <c r="AHF63" s="238"/>
      <c r="AHG63" s="238"/>
      <c r="AHH63" s="238"/>
      <c r="AHI63" s="238"/>
      <c r="AHJ63" s="238"/>
      <c r="AHK63" s="238"/>
      <c r="AHL63" s="238"/>
      <c r="AHM63" s="238"/>
      <c r="AHN63" s="238"/>
      <c r="AHO63" s="238"/>
      <c r="AHP63" s="238"/>
      <c r="AHQ63" s="238"/>
      <c r="AHR63" s="238"/>
      <c r="AHS63" s="238"/>
      <c r="AHT63" s="238"/>
      <c r="AHU63" s="238"/>
      <c r="AHV63" s="238"/>
      <c r="AHW63" s="238"/>
      <c r="AHX63" s="238"/>
      <c r="AHY63" s="238"/>
      <c r="AHZ63" s="238"/>
      <c r="AIA63" s="238"/>
      <c r="AIB63" s="238"/>
      <c r="AIC63" s="238"/>
      <c r="AID63" s="238"/>
      <c r="AIE63" s="238"/>
      <c r="AIF63" s="238"/>
      <c r="AIG63" s="238"/>
      <c r="AIH63" s="238"/>
      <c r="AII63" s="238"/>
      <c r="AIJ63" s="238"/>
      <c r="AIK63" s="238"/>
      <c r="AIL63" s="238"/>
      <c r="AIM63" s="238"/>
      <c r="AIN63" s="238"/>
      <c r="AIO63" s="238"/>
      <c r="AIP63" s="238"/>
      <c r="AIQ63" s="238"/>
      <c r="AIR63" s="238"/>
      <c r="AIS63" s="238"/>
      <c r="AIT63" s="238"/>
      <c r="AIU63" s="238"/>
      <c r="AIV63" s="238"/>
      <c r="AIW63" s="238"/>
      <c r="AIX63" s="238"/>
      <c r="AIY63" s="238"/>
      <c r="AIZ63" s="238"/>
      <c r="AJA63" s="238"/>
      <c r="AJB63" s="238"/>
      <c r="AJC63" s="238"/>
      <c r="AJD63" s="238"/>
      <c r="AJE63" s="238"/>
      <c r="AJF63" s="238"/>
      <c r="AJG63" s="238"/>
      <c r="AJH63" s="238"/>
      <c r="AJI63" s="238"/>
      <c r="AJJ63" s="238"/>
      <c r="AJK63" s="238"/>
      <c r="AJL63" s="238"/>
      <c r="AJM63" s="238"/>
      <c r="AJN63" s="238"/>
      <c r="AJO63" s="238"/>
      <c r="AJP63" s="238"/>
      <c r="AJQ63" s="238"/>
      <c r="AJR63" s="238"/>
      <c r="AJS63" s="238"/>
      <c r="AJT63" s="238"/>
      <c r="AJU63" s="238"/>
      <c r="AJV63" s="238"/>
      <c r="AJW63" s="238"/>
      <c r="AJX63" s="238"/>
      <c r="AJY63" s="238"/>
      <c r="AJZ63" s="238"/>
      <c r="AKA63" s="238"/>
      <c r="AKB63" s="238"/>
      <c r="AKC63" s="238"/>
      <c r="AKD63" s="238"/>
      <c r="AKE63" s="238"/>
      <c r="AKF63" s="238"/>
      <c r="AKG63" s="238"/>
      <c r="AKH63" s="238"/>
      <c r="AKI63" s="238"/>
      <c r="AKJ63" s="238"/>
      <c r="AKK63" s="238"/>
      <c r="AKL63" s="238"/>
      <c r="AKM63" s="238"/>
      <c r="AKN63" s="238"/>
      <c r="AKO63" s="238"/>
      <c r="AKP63" s="238"/>
    </row>
    <row r="64" spans="1:978" ht="21" customHeight="1" x14ac:dyDescent="0.25">
      <c r="A64" s="305"/>
      <c r="B64" s="305"/>
      <c r="C64" s="308"/>
      <c r="D64" s="242"/>
      <c r="E64" s="269"/>
      <c r="F64" s="367" t="s">
        <v>387</v>
      </c>
      <c r="G64" s="367"/>
      <c r="H64" s="367"/>
      <c r="I64" s="367"/>
      <c r="J64" s="367"/>
      <c r="K64" s="367"/>
      <c r="L64" s="367"/>
      <c r="M64" s="367"/>
      <c r="N64" s="55">
        <f t="shared" ref="N64:AL64" si="46">ROUNDUP(AVERAGE(N61:N63),0)</f>
        <v>19</v>
      </c>
      <c r="O64" s="55">
        <f t="shared" si="46"/>
        <v>10</v>
      </c>
      <c r="P64" s="55">
        <f t="shared" si="46"/>
        <v>9</v>
      </c>
      <c r="Q64" s="55">
        <f t="shared" si="46"/>
        <v>5</v>
      </c>
      <c r="R64" s="55">
        <f t="shared" si="46"/>
        <v>18</v>
      </c>
      <c r="S64" s="55">
        <f t="shared" si="46"/>
        <v>47</v>
      </c>
      <c r="T64" s="55">
        <f t="shared" si="46"/>
        <v>150</v>
      </c>
      <c r="U64" s="55">
        <f t="shared" si="46"/>
        <v>301</v>
      </c>
      <c r="V64" s="55">
        <f t="shared" si="46"/>
        <v>286</v>
      </c>
      <c r="W64" s="55">
        <f t="shared" si="46"/>
        <v>197</v>
      </c>
      <c r="X64" s="55">
        <f t="shared" si="46"/>
        <v>184</v>
      </c>
      <c r="Y64" s="55">
        <f t="shared" si="46"/>
        <v>193</v>
      </c>
      <c r="Z64" s="55">
        <f t="shared" si="46"/>
        <v>202</v>
      </c>
      <c r="AA64" s="55">
        <f t="shared" si="46"/>
        <v>193</v>
      </c>
      <c r="AB64" s="55">
        <f t="shared" si="46"/>
        <v>209</v>
      </c>
      <c r="AC64" s="55">
        <f t="shared" si="46"/>
        <v>211</v>
      </c>
      <c r="AD64" s="55">
        <f t="shared" si="46"/>
        <v>218</v>
      </c>
      <c r="AE64" s="55">
        <f t="shared" si="46"/>
        <v>232</v>
      </c>
      <c r="AF64" s="55">
        <f t="shared" si="46"/>
        <v>212</v>
      </c>
      <c r="AG64" s="55">
        <f t="shared" si="46"/>
        <v>183</v>
      </c>
      <c r="AH64" s="55">
        <f t="shared" si="46"/>
        <v>162</v>
      </c>
      <c r="AI64" s="55">
        <f t="shared" si="46"/>
        <v>105</v>
      </c>
      <c r="AJ64" s="55">
        <f t="shared" si="46"/>
        <v>60</v>
      </c>
      <c r="AK64" s="55">
        <f t="shared" si="46"/>
        <v>31</v>
      </c>
      <c r="AL64" s="55">
        <f t="shared" si="46"/>
        <v>3204</v>
      </c>
      <c r="AM64" s="269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3"/>
      <c r="BH64" s="263"/>
      <c r="BI64" s="263"/>
      <c r="BJ64" s="263"/>
      <c r="BK64" s="263"/>
      <c r="BL64" s="242"/>
      <c r="BM64" s="242"/>
      <c r="BN64" s="242"/>
      <c r="BO64" s="242"/>
      <c r="BP64" s="242"/>
      <c r="BQ64" s="242"/>
      <c r="BR64" s="242"/>
      <c r="BS64" s="242"/>
      <c r="BT64" s="242"/>
      <c r="BU64" s="242"/>
      <c r="BV64" s="242"/>
      <c r="BW64" s="242"/>
      <c r="BX64" s="242"/>
      <c r="BY64" s="242"/>
      <c r="BZ64" s="242"/>
      <c r="CA64" s="242"/>
      <c r="CB64" s="242"/>
      <c r="CC64" s="242"/>
      <c r="CD64" s="242"/>
      <c r="CE64" s="242"/>
      <c r="CF64" s="242"/>
      <c r="CG64" s="242"/>
      <c r="CH64" s="242"/>
      <c r="CI64" s="242"/>
      <c r="CJ64" s="242"/>
      <c r="CK64" s="242"/>
      <c r="CL64" s="242"/>
      <c r="CM64" s="242"/>
      <c r="CN64" s="242"/>
      <c r="CO64" s="242"/>
      <c r="CP64" s="242"/>
      <c r="CQ64" s="242"/>
      <c r="CR64" s="242"/>
      <c r="CS64" s="242"/>
      <c r="CT64" s="242"/>
      <c r="CU64" s="242"/>
      <c r="CV64" s="242"/>
      <c r="CW64" s="242"/>
      <c r="CX64" s="242"/>
      <c r="CY64" s="242"/>
      <c r="CZ64" s="242"/>
      <c r="DA64" s="242"/>
      <c r="DB64" s="242"/>
      <c r="DC64" s="242"/>
      <c r="DD64" s="242"/>
      <c r="DE64" s="242"/>
      <c r="DF64" s="242"/>
      <c r="DG64" s="242"/>
      <c r="DH64" s="242"/>
      <c r="DI64" s="242"/>
      <c r="DJ64" s="242"/>
      <c r="DK64" s="242"/>
      <c r="DL64" s="242"/>
      <c r="DM64" s="242"/>
      <c r="DN64" s="242"/>
      <c r="DO64" s="242"/>
      <c r="DP64" s="242"/>
      <c r="DQ64" s="242"/>
      <c r="DR64" s="242"/>
      <c r="DS64" s="242"/>
      <c r="DT64" s="242"/>
      <c r="DU64" s="242"/>
      <c r="DV64" s="242"/>
      <c r="DW64" s="242"/>
      <c r="DX64" s="242"/>
      <c r="DY64" s="242"/>
      <c r="DZ64" s="242"/>
      <c r="EA64" s="242"/>
      <c r="EB64" s="242"/>
      <c r="EC64" s="242"/>
      <c r="ED64" s="242"/>
      <c r="EE64" s="252"/>
      <c r="EF64" s="238"/>
      <c r="EG64" s="238"/>
      <c r="EH64" s="238"/>
      <c r="EI64" s="238"/>
      <c r="EJ64" s="238"/>
      <c r="EK64" s="238"/>
      <c r="EL64" s="238"/>
      <c r="EM64" s="238"/>
      <c r="EN64" s="238"/>
      <c r="EO64" s="238"/>
      <c r="EP64" s="238"/>
      <c r="EQ64" s="238"/>
      <c r="ER64" s="238"/>
      <c r="ES64" s="238"/>
      <c r="ET64" s="238"/>
      <c r="EU64" s="238"/>
      <c r="EV64" s="238"/>
      <c r="EW64" s="238"/>
      <c r="EX64" s="238"/>
      <c r="EY64" s="238"/>
      <c r="EZ64" s="238"/>
      <c r="FA64" s="238"/>
      <c r="FB64" s="238"/>
      <c r="FC64" s="238"/>
      <c r="FD64" s="238"/>
      <c r="FE64" s="238"/>
      <c r="FF64" s="238"/>
      <c r="FG64" s="238"/>
      <c r="FH64" s="238"/>
      <c r="FI64" s="238"/>
      <c r="FJ64" s="238"/>
      <c r="FK64" s="238"/>
      <c r="FL64" s="238"/>
      <c r="FM64" s="238"/>
      <c r="FN64" s="238"/>
      <c r="FO64" s="238"/>
      <c r="FP64" s="238"/>
      <c r="FQ64" s="238"/>
      <c r="FR64" s="238"/>
      <c r="FS64" s="238"/>
      <c r="FT64" s="238"/>
      <c r="FU64" s="238"/>
      <c r="FV64" s="238"/>
      <c r="FW64" s="238"/>
      <c r="FX64" s="238"/>
      <c r="FY64" s="238"/>
      <c r="FZ64" s="238"/>
      <c r="GA64" s="238"/>
      <c r="GB64" s="238"/>
      <c r="GC64" s="238"/>
      <c r="GD64" s="238"/>
      <c r="GE64" s="238"/>
      <c r="GF64" s="238"/>
      <c r="GG64" s="238"/>
      <c r="GH64" s="238"/>
      <c r="GI64" s="238"/>
      <c r="GJ64" s="238"/>
      <c r="GK64" s="238"/>
      <c r="GL64" s="238"/>
      <c r="GM64" s="238"/>
      <c r="GN64" s="238"/>
      <c r="GO64" s="238"/>
      <c r="GP64" s="238"/>
      <c r="GQ64" s="238"/>
      <c r="GR64" s="238"/>
      <c r="GS64" s="238"/>
      <c r="GT64" s="238"/>
      <c r="GU64" s="238"/>
      <c r="GV64" s="238"/>
      <c r="GW64" s="238"/>
      <c r="GX64" s="238"/>
      <c r="GY64" s="238"/>
      <c r="GZ64" s="238"/>
      <c r="HA64" s="238"/>
      <c r="HB64" s="238"/>
      <c r="HC64" s="238"/>
      <c r="HD64" s="238"/>
      <c r="HE64" s="238"/>
      <c r="HF64" s="238"/>
      <c r="HG64" s="238"/>
      <c r="HH64" s="238"/>
      <c r="HI64" s="238"/>
      <c r="HJ64" s="238"/>
      <c r="HK64" s="238"/>
      <c r="HL64" s="238"/>
      <c r="HM64" s="238"/>
      <c r="HN64" s="238"/>
      <c r="HO64" s="238"/>
      <c r="HP64" s="238"/>
      <c r="HQ64" s="238"/>
      <c r="HR64" s="238"/>
      <c r="HS64" s="238"/>
      <c r="HT64" s="238"/>
      <c r="HU64" s="238"/>
      <c r="HV64" s="238"/>
      <c r="HW64" s="238"/>
      <c r="HX64" s="238"/>
      <c r="HY64" s="238"/>
      <c r="HZ64" s="238"/>
      <c r="IA64" s="238"/>
      <c r="IB64" s="238"/>
      <c r="IC64" s="238"/>
      <c r="ID64" s="238"/>
      <c r="IE64" s="238"/>
      <c r="IF64" s="238"/>
      <c r="IG64" s="238"/>
      <c r="IH64" s="238"/>
      <c r="II64" s="238"/>
      <c r="IJ64" s="238"/>
      <c r="IK64" s="238"/>
      <c r="IL64" s="238"/>
      <c r="IM64" s="238"/>
      <c r="IN64" s="238"/>
      <c r="IO64" s="238"/>
      <c r="IP64" s="238"/>
      <c r="IQ64" s="238"/>
      <c r="IR64" s="238"/>
      <c r="IS64" s="238"/>
      <c r="IT64" s="238"/>
      <c r="IU64" s="238"/>
      <c r="IV64" s="238"/>
      <c r="IW64" s="238"/>
      <c r="IX64" s="238"/>
      <c r="IY64" s="238"/>
      <c r="IZ64" s="238"/>
      <c r="JA64" s="238"/>
      <c r="JB64" s="238"/>
      <c r="JC64" s="238"/>
      <c r="JD64" s="238"/>
      <c r="JE64" s="238"/>
      <c r="JF64" s="238"/>
      <c r="JG64" s="238"/>
      <c r="JH64" s="238"/>
      <c r="JI64" s="238"/>
      <c r="JJ64" s="238"/>
      <c r="JK64" s="238"/>
      <c r="JL64" s="238"/>
      <c r="JM64" s="238"/>
      <c r="JN64" s="238"/>
      <c r="JO64" s="238"/>
      <c r="JP64" s="238"/>
      <c r="JQ64" s="238"/>
      <c r="JR64" s="238"/>
      <c r="JS64" s="238"/>
      <c r="JT64" s="238"/>
      <c r="JU64" s="238"/>
      <c r="JV64" s="238"/>
      <c r="JW64" s="238"/>
      <c r="JX64" s="238"/>
      <c r="JY64" s="238"/>
      <c r="JZ64" s="238"/>
      <c r="KA64" s="238"/>
      <c r="KB64" s="238"/>
      <c r="KC64" s="238"/>
      <c r="KD64" s="238"/>
      <c r="KE64" s="238"/>
      <c r="KF64" s="238"/>
      <c r="KG64" s="238"/>
      <c r="KH64" s="238"/>
      <c r="KI64" s="238"/>
      <c r="KJ64" s="238"/>
      <c r="KK64" s="238"/>
      <c r="KL64" s="238"/>
      <c r="KM64" s="238"/>
      <c r="KN64" s="238"/>
      <c r="KO64" s="238"/>
      <c r="KP64" s="238"/>
      <c r="KQ64" s="238"/>
      <c r="KR64" s="238"/>
      <c r="KS64" s="238"/>
      <c r="KT64" s="238"/>
      <c r="KU64" s="238"/>
      <c r="KV64" s="238"/>
      <c r="KW64" s="238"/>
      <c r="KX64" s="238"/>
      <c r="KY64" s="238"/>
      <c r="KZ64" s="238"/>
      <c r="LA64" s="238"/>
      <c r="LB64" s="238"/>
      <c r="LC64" s="238"/>
      <c r="LD64" s="238"/>
      <c r="LE64" s="238"/>
      <c r="LF64" s="238"/>
      <c r="LG64" s="238"/>
      <c r="LH64" s="238"/>
      <c r="LI64" s="238"/>
      <c r="LJ64" s="238"/>
      <c r="LK64" s="238"/>
      <c r="LL64" s="238"/>
      <c r="LM64" s="238"/>
      <c r="LN64" s="238"/>
      <c r="LO64" s="238"/>
      <c r="LP64" s="238"/>
      <c r="LQ64" s="238"/>
      <c r="LR64" s="238"/>
      <c r="LS64" s="238"/>
      <c r="LT64" s="238"/>
      <c r="LU64" s="238"/>
      <c r="LV64" s="238"/>
      <c r="LW64" s="238"/>
      <c r="LX64" s="238"/>
      <c r="LY64" s="238"/>
      <c r="LZ64" s="238"/>
      <c r="MA64" s="238"/>
      <c r="MB64" s="238"/>
      <c r="MC64" s="238"/>
      <c r="MD64" s="238"/>
      <c r="ME64" s="238"/>
      <c r="MF64" s="238"/>
      <c r="MG64" s="238"/>
      <c r="MH64" s="238"/>
      <c r="MI64" s="238"/>
      <c r="MJ64" s="238"/>
      <c r="MK64" s="238"/>
      <c r="ML64" s="238"/>
      <c r="MM64" s="238"/>
      <c r="MN64" s="238"/>
      <c r="MO64" s="238"/>
      <c r="MP64" s="238"/>
      <c r="MQ64" s="238"/>
      <c r="MR64" s="238"/>
      <c r="MS64" s="238"/>
      <c r="MT64" s="238"/>
      <c r="MU64" s="238"/>
      <c r="MV64" s="238"/>
      <c r="MW64" s="238"/>
      <c r="MX64" s="238"/>
      <c r="MY64" s="238"/>
      <c r="MZ64" s="238"/>
      <c r="NA64" s="238"/>
      <c r="NB64" s="238"/>
      <c r="NC64" s="238"/>
      <c r="ND64" s="238"/>
      <c r="NE64" s="238"/>
      <c r="NF64" s="238"/>
      <c r="NG64" s="238"/>
      <c r="NH64" s="238"/>
      <c r="NI64" s="238"/>
      <c r="NJ64" s="238"/>
      <c r="NK64" s="238"/>
      <c r="NL64" s="238"/>
      <c r="NM64" s="238"/>
      <c r="NN64" s="238"/>
      <c r="NO64" s="238"/>
      <c r="NP64" s="238"/>
      <c r="NQ64" s="238"/>
      <c r="NR64" s="238"/>
      <c r="NS64" s="238"/>
      <c r="NT64" s="238"/>
      <c r="NU64" s="238"/>
      <c r="NV64" s="238"/>
      <c r="NW64" s="238"/>
      <c r="NX64" s="238"/>
      <c r="NY64" s="238"/>
      <c r="NZ64" s="238"/>
      <c r="OA64" s="238"/>
      <c r="OB64" s="238"/>
      <c r="OC64" s="238"/>
      <c r="OD64" s="238"/>
      <c r="OE64" s="238"/>
      <c r="OF64" s="238"/>
      <c r="OG64" s="238"/>
      <c r="OH64" s="238"/>
      <c r="OI64" s="238"/>
      <c r="OJ64" s="238"/>
      <c r="OK64" s="238"/>
      <c r="OL64" s="238"/>
      <c r="OM64" s="238"/>
      <c r="ON64" s="238"/>
      <c r="OO64" s="238"/>
      <c r="OP64" s="238"/>
      <c r="OQ64" s="238"/>
      <c r="OR64" s="238"/>
      <c r="OS64" s="238"/>
      <c r="OT64" s="238"/>
      <c r="OU64" s="238"/>
      <c r="OV64" s="238"/>
      <c r="OW64" s="238"/>
      <c r="OX64" s="238"/>
      <c r="OY64" s="238"/>
      <c r="OZ64" s="238"/>
      <c r="PA64" s="238"/>
      <c r="PB64" s="238"/>
      <c r="PC64" s="238"/>
      <c r="PD64" s="238"/>
      <c r="PE64" s="238"/>
      <c r="PF64" s="238"/>
      <c r="PG64" s="238"/>
      <c r="PH64" s="238"/>
      <c r="PI64" s="238"/>
      <c r="PJ64" s="238"/>
      <c r="PK64" s="238"/>
      <c r="PL64" s="238"/>
      <c r="PM64" s="238"/>
      <c r="PN64" s="238"/>
      <c r="PO64" s="238"/>
      <c r="PP64" s="238"/>
      <c r="PQ64" s="238"/>
      <c r="PR64" s="238"/>
      <c r="PS64" s="238"/>
      <c r="PT64" s="238"/>
      <c r="PU64" s="238"/>
      <c r="PV64" s="238"/>
      <c r="PW64" s="238"/>
      <c r="PX64" s="238"/>
      <c r="PY64" s="238"/>
      <c r="PZ64" s="238"/>
      <c r="QA64" s="238"/>
      <c r="QB64" s="238"/>
      <c r="QC64" s="238"/>
      <c r="QD64" s="238"/>
      <c r="QE64" s="238"/>
      <c r="QF64" s="238"/>
      <c r="QG64" s="238"/>
      <c r="QH64" s="238"/>
      <c r="QI64" s="238"/>
      <c r="QJ64" s="238"/>
      <c r="QK64" s="238"/>
      <c r="QL64" s="238"/>
      <c r="QM64" s="238"/>
      <c r="QN64" s="238"/>
      <c r="QO64" s="238"/>
      <c r="QP64" s="238"/>
      <c r="QQ64" s="238"/>
      <c r="QR64" s="238"/>
      <c r="QS64" s="238"/>
      <c r="QT64" s="238"/>
      <c r="QU64" s="238"/>
      <c r="QV64" s="238"/>
      <c r="QW64" s="238"/>
      <c r="QX64" s="238"/>
      <c r="QY64" s="238"/>
      <c r="QZ64" s="238"/>
      <c r="RA64" s="238"/>
      <c r="RB64" s="238"/>
      <c r="RC64" s="238"/>
      <c r="RD64" s="238"/>
      <c r="RE64" s="238"/>
      <c r="RF64" s="238"/>
      <c r="RG64" s="238"/>
      <c r="RH64" s="238"/>
      <c r="RI64" s="238"/>
      <c r="RJ64" s="238"/>
      <c r="RK64" s="238"/>
      <c r="RL64" s="238"/>
      <c r="RM64" s="238"/>
      <c r="RN64" s="238"/>
      <c r="RO64" s="238"/>
      <c r="RP64" s="238"/>
      <c r="RQ64" s="238"/>
      <c r="RR64" s="238"/>
      <c r="RS64" s="238"/>
      <c r="RT64" s="238"/>
      <c r="RU64" s="238"/>
      <c r="RV64" s="238"/>
      <c r="RW64" s="238"/>
      <c r="RX64" s="238"/>
      <c r="RY64" s="238"/>
      <c r="RZ64" s="238"/>
      <c r="SA64" s="238"/>
      <c r="SB64" s="238"/>
      <c r="SC64" s="238"/>
      <c r="SD64" s="238"/>
      <c r="SE64" s="238"/>
      <c r="SF64" s="238"/>
      <c r="SG64" s="238"/>
      <c r="SH64" s="238"/>
      <c r="SI64" s="238"/>
      <c r="SJ64" s="238"/>
      <c r="SK64" s="238"/>
      <c r="SL64" s="238"/>
      <c r="SM64" s="238"/>
      <c r="SN64" s="238"/>
      <c r="SO64" s="238"/>
      <c r="SP64" s="238"/>
      <c r="SQ64" s="238"/>
      <c r="SR64" s="238"/>
      <c r="SS64" s="238"/>
      <c r="ST64" s="238"/>
      <c r="SU64" s="238"/>
      <c r="SV64" s="238"/>
      <c r="SW64" s="238"/>
      <c r="SX64" s="238"/>
      <c r="SY64" s="238"/>
      <c r="SZ64" s="238"/>
      <c r="TA64" s="238"/>
      <c r="TB64" s="238"/>
      <c r="TC64" s="238"/>
      <c r="TD64" s="238"/>
      <c r="TE64" s="238"/>
      <c r="TF64" s="238"/>
      <c r="TG64" s="238"/>
      <c r="TH64" s="238"/>
      <c r="TI64" s="238"/>
      <c r="TJ64" s="238"/>
      <c r="TK64" s="238"/>
      <c r="TL64" s="238"/>
      <c r="TM64" s="238"/>
      <c r="TN64" s="238"/>
      <c r="TO64" s="238"/>
      <c r="TP64" s="238"/>
      <c r="TQ64" s="238"/>
      <c r="TR64" s="238"/>
      <c r="TS64" s="238"/>
      <c r="TT64" s="238"/>
      <c r="TU64" s="238"/>
      <c r="TV64" s="238"/>
      <c r="TW64" s="238"/>
      <c r="TX64" s="238"/>
      <c r="TY64" s="238"/>
      <c r="TZ64" s="238"/>
      <c r="UA64" s="238"/>
      <c r="UB64" s="238"/>
      <c r="UC64" s="238"/>
      <c r="UD64" s="238"/>
      <c r="UE64" s="238"/>
      <c r="UF64" s="238"/>
      <c r="UG64" s="238"/>
      <c r="UH64" s="238"/>
      <c r="UI64" s="238"/>
      <c r="UJ64" s="238"/>
      <c r="UK64" s="238"/>
      <c r="UL64" s="238"/>
      <c r="UM64" s="238"/>
      <c r="UN64" s="238"/>
      <c r="UO64" s="238"/>
      <c r="UP64" s="238"/>
      <c r="UQ64" s="238"/>
      <c r="UR64" s="238"/>
      <c r="US64" s="238"/>
      <c r="UT64" s="238"/>
      <c r="UU64" s="238"/>
      <c r="UV64" s="238"/>
      <c r="UW64" s="238"/>
      <c r="UX64" s="238"/>
      <c r="UY64" s="238"/>
      <c r="UZ64" s="238"/>
      <c r="VA64" s="238"/>
      <c r="VB64" s="238"/>
      <c r="VC64" s="238"/>
      <c r="VD64" s="238"/>
      <c r="VE64" s="238"/>
      <c r="VF64" s="238"/>
      <c r="VG64" s="238"/>
      <c r="VH64" s="238"/>
      <c r="VI64" s="238"/>
      <c r="VJ64" s="238"/>
      <c r="VK64" s="238"/>
      <c r="VL64" s="238"/>
      <c r="VM64" s="238"/>
      <c r="VN64" s="238"/>
      <c r="VO64" s="238"/>
      <c r="VP64" s="238"/>
      <c r="VQ64" s="238"/>
      <c r="VR64" s="238"/>
      <c r="VS64" s="238"/>
      <c r="VT64" s="238"/>
      <c r="VU64" s="238"/>
      <c r="VV64" s="238"/>
      <c r="VW64" s="238"/>
      <c r="VX64" s="238"/>
      <c r="VY64" s="238"/>
      <c r="VZ64" s="238"/>
      <c r="WA64" s="238"/>
      <c r="WB64" s="238"/>
      <c r="WC64" s="238"/>
      <c r="WD64" s="238"/>
      <c r="WE64" s="238"/>
      <c r="WF64" s="238"/>
      <c r="WG64" s="238"/>
      <c r="WH64" s="238"/>
      <c r="WI64" s="238"/>
      <c r="WJ64" s="238"/>
      <c r="WK64" s="238"/>
      <c r="WL64" s="238"/>
      <c r="WM64" s="238"/>
      <c r="WN64" s="238"/>
      <c r="WO64" s="238"/>
      <c r="WP64" s="238"/>
      <c r="WQ64" s="238"/>
      <c r="WR64" s="238"/>
      <c r="WS64" s="238"/>
      <c r="WT64" s="238"/>
      <c r="WU64" s="238"/>
      <c r="WV64" s="238"/>
      <c r="WW64" s="238"/>
      <c r="WX64" s="238"/>
      <c r="WY64" s="238"/>
      <c r="WZ64" s="238"/>
      <c r="XA64" s="238"/>
      <c r="XB64" s="238"/>
      <c r="XC64" s="238"/>
      <c r="XD64" s="238"/>
      <c r="XE64" s="238"/>
      <c r="XF64" s="238"/>
      <c r="XG64" s="238"/>
      <c r="XH64" s="238"/>
      <c r="XI64" s="238"/>
      <c r="XJ64" s="238"/>
      <c r="XK64" s="238"/>
      <c r="XL64" s="238"/>
      <c r="XM64" s="238"/>
      <c r="XN64" s="238"/>
      <c r="XO64" s="238"/>
      <c r="XP64" s="238"/>
      <c r="XQ64" s="238"/>
      <c r="XR64" s="238"/>
      <c r="XS64" s="238"/>
      <c r="XT64" s="238"/>
      <c r="XU64" s="238"/>
      <c r="XV64" s="238"/>
      <c r="XW64" s="238"/>
      <c r="XX64" s="238"/>
      <c r="XY64" s="238"/>
      <c r="XZ64" s="238"/>
      <c r="YA64" s="238"/>
      <c r="YB64" s="238"/>
      <c r="YC64" s="238"/>
      <c r="YD64" s="238"/>
      <c r="YE64" s="238"/>
      <c r="YF64" s="238"/>
      <c r="YG64" s="238"/>
      <c r="YH64" s="238"/>
      <c r="YI64" s="238"/>
      <c r="YJ64" s="238"/>
      <c r="YK64" s="238"/>
      <c r="YL64" s="238"/>
      <c r="YM64" s="238"/>
      <c r="YN64" s="238"/>
      <c r="YO64" s="238"/>
      <c r="YP64" s="238"/>
      <c r="YQ64" s="238"/>
      <c r="YR64" s="238"/>
      <c r="YS64" s="238"/>
      <c r="YT64" s="238"/>
      <c r="YU64" s="238"/>
      <c r="YV64" s="238"/>
      <c r="YW64" s="238"/>
      <c r="YX64" s="238"/>
      <c r="YY64" s="238"/>
      <c r="YZ64" s="238"/>
      <c r="ZA64" s="238"/>
      <c r="ZB64" s="238"/>
      <c r="ZC64" s="238"/>
      <c r="ZD64" s="238"/>
      <c r="ZE64" s="238"/>
      <c r="ZF64" s="238"/>
      <c r="ZG64" s="238"/>
      <c r="ZH64" s="238"/>
      <c r="ZI64" s="238"/>
      <c r="ZJ64" s="238"/>
      <c r="ZK64" s="238"/>
      <c r="ZL64" s="238"/>
      <c r="ZM64" s="238"/>
      <c r="ZN64" s="238"/>
      <c r="ZO64" s="238"/>
      <c r="ZP64" s="238"/>
      <c r="ZQ64" s="238"/>
      <c r="ZR64" s="238"/>
      <c r="ZS64" s="238"/>
      <c r="ZT64" s="238"/>
      <c r="ZU64" s="238"/>
      <c r="ZV64" s="238"/>
      <c r="ZW64" s="238"/>
      <c r="ZX64" s="238"/>
      <c r="ZY64" s="238"/>
      <c r="ZZ64" s="238"/>
      <c r="AAA64" s="238"/>
      <c r="AAB64" s="238"/>
      <c r="AAC64" s="238"/>
      <c r="AAD64" s="238"/>
      <c r="AAE64" s="238"/>
      <c r="AAF64" s="238"/>
      <c r="AAG64" s="238"/>
      <c r="AAH64" s="238"/>
      <c r="AAI64" s="238"/>
      <c r="AAJ64" s="238"/>
      <c r="AAK64" s="238"/>
      <c r="AAL64" s="238"/>
      <c r="AAM64" s="238"/>
      <c r="AAN64" s="238"/>
      <c r="AAO64" s="238"/>
      <c r="AAP64" s="238"/>
      <c r="AAQ64" s="238"/>
      <c r="AAR64" s="238"/>
      <c r="AAS64" s="238"/>
      <c r="AAT64" s="238"/>
      <c r="AAU64" s="238"/>
      <c r="AAV64" s="238"/>
      <c r="AAW64" s="238"/>
      <c r="AAX64" s="238"/>
      <c r="AAY64" s="238"/>
      <c r="AAZ64" s="238"/>
      <c r="ABA64" s="238"/>
      <c r="ABB64" s="238"/>
      <c r="ABC64" s="238"/>
      <c r="ABD64" s="238"/>
      <c r="ABE64" s="238"/>
      <c r="ABF64" s="238"/>
      <c r="ABG64" s="238"/>
      <c r="ABH64" s="238"/>
      <c r="ABI64" s="238"/>
      <c r="ABJ64" s="238"/>
      <c r="ABK64" s="238"/>
      <c r="ABL64" s="238"/>
      <c r="ABM64" s="238"/>
      <c r="ABN64" s="238"/>
      <c r="ABO64" s="238"/>
      <c r="ABP64" s="238"/>
      <c r="ABQ64" s="238"/>
      <c r="ABR64" s="238"/>
      <c r="ABS64" s="238"/>
      <c r="ABT64" s="238"/>
      <c r="ABU64" s="238"/>
      <c r="ABV64" s="238"/>
      <c r="ABW64" s="238"/>
      <c r="ABX64" s="238"/>
      <c r="ABY64" s="238"/>
      <c r="ABZ64" s="238"/>
      <c r="ACA64" s="238"/>
      <c r="ACB64" s="238"/>
      <c r="ACC64" s="238"/>
      <c r="ACD64" s="238"/>
      <c r="ACE64" s="238"/>
      <c r="ACF64" s="238"/>
      <c r="ACG64" s="238"/>
      <c r="ACH64" s="238"/>
      <c r="ACI64" s="238"/>
      <c r="ACJ64" s="238"/>
      <c r="ACK64" s="238"/>
      <c r="ACL64" s="238"/>
      <c r="ACM64" s="238"/>
      <c r="ACN64" s="238"/>
      <c r="ACO64" s="238"/>
      <c r="ACP64" s="238"/>
      <c r="ACQ64" s="238"/>
      <c r="ACR64" s="238"/>
      <c r="ACS64" s="238"/>
      <c r="ACT64" s="238"/>
      <c r="ACU64" s="238"/>
      <c r="ACV64" s="238"/>
      <c r="ACW64" s="238"/>
      <c r="ACX64" s="238"/>
      <c r="ACY64" s="238"/>
      <c r="ACZ64" s="238"/>
      <c r="ADA64" s="238"/>
      <c r="ADB64" s="238"/>
      <c r="ADC64" s="238"/>
      <c r="ADD64" s="238"/>
      <c r="ADE64" s="238"/>
      <c r="ADF64" s="238"/>
      <c r="ADG64" s="238"/>
      <c r="ADH64" s="238"/>
      <c r="ADI64" s="238"/>
      <c r="ADJ64" s="238"/>
      <c r="ADK64" s="238"/>
      <c r="ADL64" s="238"/>
      <c r="ADM64" s="238"/>
      <c r="ADN64" s="238"/>
      <c r="ADO64" s="238"/>
      <c r="ADP64" s="238"/>
      <c r="ADQ64" s="238"/>
      <c r="ADR64" s="238"/>
      <c r="ADS64" s="238"/>
      <c r="ADT64" s="238"/>
      <c r="ADU64" s="238"/>
      <c r="ADV64" s="238"/>
      <c r="ADW64" s="238"/>
      <c r="ADX64" s="238"/>
      <c r="ADY64" s="238"/>
      <c r="ADZ64" s="238"/>
      <c r="AEA64" s="238"/>
      <c r="AEB64" s="238"/>
      <c r="AEC64" s="238"/>
      <c r="AED64" s="238"/>
      <c r="AEE64" s="238"/>
      <c r="AEF64" s="238"/>
      <c r="AEG64" s="238"/>
      <c r="AEH64" s="238"/>
      <c r="AEI64" s="238"/>
      <c r="AEJ64" s="238"/>
      <c r="AEK64" s="238"/>
      <c r="AEL64" s="238"/>
      <c r="AEM64" s="238"/>
      <c r="AEN64" s="238"/>
      <c r="AEO64" s="238"/>
      <c r="AEP64" s="238"/>
      <c r="AEQ64" s="238"/>
      <c r="AER64" s="238"/>
      <c r="AES64" s="238"/>
      <c r="AET64" s="238"/>
      <c r="AEU64" s="238"/>
      <c r="AEV64" s="238"/>
      <c r="AEW64" s="238"/>
      <c r="AEX64" s="238"/>
      <c r="AEY64" s="238"/>
      <c r="AEZ64" s="238"/>
      <c r="AFA64" s="238"/>
      <c r="AFB64" s="238"/>
      <c r="AFC64" s="238"/>
      <c r="AFD64" s="238"/>
      <c r="AFE64" s="238"/>
      <c r="AFF64" s="238"/>
      <c r="AFG64" s="238"/>
      <c r="AFH64" s="238"/>
      <c r="AFI64" s="238"/>
      <c r="AFJ64" s="238"/>
      <c r="AFK64" s="238"/>
      <c r="AFL64" s="238"/>
      <c r="AFM64" s="238"/>
      <c r="AFN64" s="238"/>
      <c r="AFO64" s="238"/>
      <c r="AFP64" s="238"/>
      <c r="AFQ64" s="238"/>
      <c r="AFR64" s="238"/>
      <c r="AFS64" s="238"/>
      <c r="AFT64" s="238"/>
      <c r="AFU64" s="238"/>
      <c r="AFV64" s="238"/>
      <c r="AFW64" s="238"/>
      <c r="AFX64" s="238"/>
      <c r="AFY64" s="238"/>
      <c r="AFZ64" s="238"/>
      <c r="AGA64" s="238"/>
      <c r="AGB64" s="238"/>
      <c r="AGC64" s="238"/>
      <c r="AGD64" s="238"/>
      <c r="AGE64" s="238"/>
      <c r="AGF64" s="238"/>
      <c r="AGG64" s="238"/>
      <c r="AGH64" s="238"/>
      <c r="AGI64" s="238"/>
      <c r="AGJ64" s="238"/>
      <c r="AGK64" s="238"/>
      <c r="AGL64" s="238"/>
      <c r="AGM64" s="238"/>
      <c r="AGN64" s="238"/>
      <c r="AGO64" s="238"/>
      <c r="AGP64" s="238"/>
      <c r="AGQ64" s="238"/>
      <c r="AGR64" s="238"/>
      <c r="AGS64" s="238"/>
      <c r="AGT64" s="238"/>
      <c r="AGU64" s="238"/>
      <c r="AGV64" s="238"/>
      <c r="AGW64" s="238"/>
      <c r="AGX64" s="238"/>
      <c r="AGY64" s="238"/>
      <c r="AGZ64" s="238"/>
      <c r="AHA64" s="238"/>
      <c r="AHB64" s="238"/>
      <c r="AHC64" s="238"/>
      <c r="AHD64" s="238"/>
      <c r="AHE64" s="238"/>
      <c r="AHF64" s="238"/>
      <c r="AHG64" s="238"/>
      <c r="AHH64" s="238"/>
      <c r="AHI64" s="238"/>
      <c r="AHJ64" s="238"/>
      <c r="AHK64" s="238"/>
      <c r="AHL64" s="238"/>
      <c r="AHM64" s="238"/>
      <c r="AHN64" s="238"/>
      <c r="AHO64" s="238"/>
      <c r="AHP64" s="238"/>
      <c r="AHQ64" s="238"/>
      <c r="AHR64" s="238"/>
      <c r="AHS64" s="238"/>
      <c r="AHT64" s="238"/>
      <c r="AHU64" s="238"/>
      <c r="AHV64" s="238"/>
      <c r="AHW64" s="238"/>
      <c r="AHX64" s="238"/>
      <c r="AHY64" s="238"/>
      <c r="AHZ64" s="238"/>
      <c r="AIA64" s="238"/>
      <c r="AIB64" s="238"/>
      <c r="AIC64" s="238"/>
      <c r="AID64" s="238"/>
      <c r="AIE64" s="238"/>
      <c r="AIF64" s="238"/>
      <c r="AIG64" s="238"/>
      <c r="AIH64" s="238"/>
      <c r="AII64" s="238"/>
      <c r="AIJ64" s="238"/>
      <c r="AIK64" s="238"/>
      <c r="AIL64" s="238"/>
      <c r="AIM64" s="238"/>
      <c r="AIN64" s="238"/>
      <c r="AIO64" s="238"/>
      <c r="AIP64" s="238"/>
      <c r="AIQ64" s="238"/>
      <c r="AIR64" s="238"/>
      <c r="AIS64" s="238"/>
      <c r="AIT64" s="238"/>
      <c r="AIU64" s="238"/>
      <c r="AIV64" s="238"/>
      <c r="AIW64" s="238"/>
      <c r="AIX64" s="238"/>
      <c r="AIY64" s="238"/>
      <c r="AIZ64" s="238"/>
      <c r="AJA64" s="238"/>
      <c r="AJB64" s="238"/>
      <c r="AJC64" s="238"/>
      <c r="AJD64" s="238"/>
      <c r="AJE64" s="238"/>
      <c r="AJF64" s="238"/>
      <c r="AJG64" s="238"/>
      <c r="AJH64" s="238"/>
      <c r="AJI64" s="238"/>
      <c r="AJJ64" s="238"/>
      <c r="AJK64" s="238"/>
      <c r="AJL64" s="238"/>
      <c r="AJM64" s="238"/>
      <c r="AJN64" s="238"/>
      <c r="AJO64" s="238"/>
      <c r="AJP64" s="238"/>
      <c r="AJQ64" s="238"/>
      <c r="AJR64" s="238"/>
      <c r="AJS64" s="238"/>
      <c r="AJT64" s="238"/>
      <c r="AJU64" s="238"/>
      <c r="AJV64" s="238"/>
      <c r="AJW64" s="238"/>
      <c r="AJX64" s="238"/>
      <c r="AJY64" s="238"/>
      <c r="AJZ64" s="238"/>
      <c r="AKA64" s="238"/>
      <c r="AKB64" s="238"/>
      <c r="AKC64" s="238"/>
      <c r="AKD64" s="238"/>
      <c r="AKE64" s="238"/>
      <c r="AKF64" s="238"/>
      <c r="AKG64" s="238"/>
      <c r="AKH64" s="238"/>
      <c r="AKI64" s="238"/>
      <c r="AKJ64" s="238"/>
      <c r="AKK64" s="238"/>
      <c r="AKL64" s="238"/>
      <c r="AKM64" s="238"/>
      <c r="AKN64" s="238"/>
      <c r="AKO64" s="238"/>
      <c r="AKP64" s="238"/>
    </row>
    <row r="65" spans="1:978" ht="21" x14ac:dyDescent="0.25">
      <c r="A65" s="40">
        <v>23</v>
      </c>
      <c r="B65" s="40">
        <v>24</v>
      </c>
      <c r="C65" s="36" t="s">
        <v>65</v>
      </c>
      <c r="D65" s="7" t="s">
        <v>39</v>
      </c>
      <c r="E65" s="129">
        <v>2.7</v>
      </c>
      <c r="F65" s="7">
        <v>531012</v>
      </c>
      <c r="G65" s="27" t="s">
        <v>83</v>
      </c>
      <c r="H65" s="27" t="s">
        <v>84</v>
      </c>
      <c r="I65" s="7" t="s">
        <v>63</v>
      </c>
      <c r="J65" s="7">
        <v>45</v>
      </c>
      <c r="K65" s="129">
        <f>AVERAGE(J65)</f>
        <v>45</v>
      </c>
      <c r="L65" s="152">
        <f>E65/K65</f>
        <v>6.0000000000000005E-2</v>
      </c>
      <c r="M65" s="7">
        <v>1</v>
      </c>
      <c r="N65" s="7">
        <v>12</v>
      </c>
      <c r="O65" s="7">
        <v>7</v>
      </c>
      <c r="P65" s="7">
        <v>4</v>
      </c>
      <c r="Q65" s="7">
        <v>1</v>
      </c>
      <c r="R65" s="7">
        <v>3</v>
      </c>
      <c r="S65" s="7">
        <v>4</v>
      </c>
      <c r="T65" s="7">
        <v>9</v>
      </c>
      <c r="U65" s="7">
        <v>20</v>
      </c>
      <c r="V65" s="7">
        <v>37</v>
      </c>
      <c r="W65" s="7">
        <v>42</v>
      </c>
      <c r="X65" s="7">
        <v>38</v>
      </c>
      <c r="Y65" s="7">
        <v>45</v>
      </c>
      <c r="Z65" s="7">
        <v>68</v>
      </c>
      <c r="AA65" s="7">
        <v>62</v>
      </c>
      <c r="AB65" s="7">
        <v>68</v>
      </c>
      <c r="AC65" s="7">
        <v>96</v>
      </c>
      <c r="AD65" s="7">
        <v>99</v>
      </c>
      <c r="AE65" s="7">
        <v>122</v>
      </c>
      <c r="AF65" s="7">
        <v>86</v>
      </c>
      <c r="AG65" s="7">
        <v>72</v>
      </c>
      <c r="AH65" s="7">
        <v>63</v>
      </c>
      <c r="AI65" s="7">
        <v>43</v>
      </c>
      <c r="AJ65" s="7">
        <v>25</v>
      </c>
      <c r="AK65" s="7">
        <v>18</v>
      </c>
      <c r="AL65" s="7">
        <v>1003</v>
      </c>
      <c r="AM65" s="129">
        <v>800</v>
      </c>
      <c r="AN65" s="169">
        <f>$L$65*(1+0.15*(N65/$AM$65)^4)</f>
        <v>6.0000000455625008E-2</v>
      </c>
      <c r="AO65" s="169">
        <f t="shared" ref="AO65:BK65" si="47">$L$65*(1+0.15*(O65/$AM$65)^4)</f>
        <v>6.0000000052756353E-2</v>
      </c>
      <c r="AP65" s="169">
        <f t="shared" si="47"/>
        <v>6.0000000005624998E-2</v>
      </c>
      <c r="AQ65" s="169">
        <f t="shared" si="47"/>
        <v>6.0000000000021973E-2</v>
      </c>
      <c r="AR65" s="169">
        <f t="shared" si="47"/>
        <v>6.0000000001779796E-2</v>
      </c>
      <c r="AS65" s="169">
        <f t="shared" si="47"/>
        <v>6.0000000005624998E-2</v>
      </c>
      <c r="AT65" s="169">
        <f t="shared" si="47"/>
        <v>6.0000000144162603E-2</v>
      </c>
      <c r="AU65" s="169">
        <f t="shared" si="47"/>
        <v>6.0000003515625011E-2</v>
      </c>
      <c r="AV65" s="169">
        <f t="shared" si="47"/>
        <v>6.0000041180295421E-2</v>
      </c>
      <c r="AW65" s="169">
        <f t="shared" si="47"/>
        <v>6.0000068372226566E-2</v>
      </c>
      <c r="AX65" s="169">
        <f t="shared" si="47"/>
        <v>6.0000045815976566E-2</v>
      </c>
      <c r="AY65" s="169">
        <f t="shared" si="47"/>
        <v>6.0000090101623542E-2</v>
      </c>
      <c r="AZ65" s="169">
        <f t="shared" si="47"/>
        <v>6.0000469805625005E-2</v>
      </c>
      <c r="BA65" s="169">
        <f t="shared" si="47"/>
        <v>6.0000324675351567E-2</v>
      </c>
      <c r="BB65" s="169">
        <f t="shared" si="47"/>
        <v>6.0000469805625005E-2</v>
      </c>
      <c r="BC65" s="169">
        <f t="shared" si="47"/>
        <v>6.0001866240000007E-2</v>
      </c>
      <c r="BD65" s="169">
        <f t="shared" si="47"/>
        <v>6.0002110684592297E-2</v>
      </c>
      <c r="BE65" s="169">
        <f t="shared" si="47"/>
        <v>6.0004867678476563E-2</v>
      </c>
      <c r="BF65" s="169">
        <f t="shared" si="47"/>
        <v>6.0001201922226563E-2</v>
      </c>
      <c r="BG65" s="169">
        <f t="shared" si="47"/>
        <v>6.0000590490000005E-2</v>
      </c>
      <c r="BH65" s="169">
        <f t="shared" si="47"/>
        <v>6.0000346134396976E-2</v>
      </c>
      <c r="BI65" s="169">
        <f t="shared" si="47"/>
        <v>6.0000075120139169E-2</v>
      </c>
      <c r="BJ65" s="169">
        <f t="shared" si="47"/>
        <v>6.0000008583068844E-2</v>
      </c>
      <c r="BK65" s="169">
        <f t="shared" si="47"/>
        <v>6.0000002306601567E-2</v>
      </c>
      <c r="BL65" s="7">
        <f>E65*(0.000001)*0.5</f>
        <v>1.35E-6</v>
      </c>
      <c r="BM65" s="7">
        <v>1058.5999999999999</v>
      </c>
      <c r="BN65" s="7">
        <v>0.45</v>
      </c>
      <c r="BO65" s="7">
        <v>575.1</v>
      </c>
      <c r="BP65" s="7">
        <v>0.55000000000000004</v>
      </c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>
        <f>BM65*BN65+BO65*BP65+BQ65*BR65+BS65*BT65+BU65*BV65+BW65*BX65+BY65*BZ65+CA65*CB65+CC65*CD65+CE65*CF65+CG65*CH65+CI65*CJ65+CK65*CL65+CM65*CN65+CO65*CP65+CQ65*CR65+CS65*CT65+CU65*CV65+CW65*CX65+CY65*CZ65+DA65*DB65</f>
        <v>792.67499999999995</v>
      </c>
      <c r="EB65" s="7">
        <f>(PI()+2*E65)*EA65</f>
        <v>6770.7069566842893</v>
      </c>
      <c r="EC65" s="7">
        <f>EB65/E65</f>
        <v>2507.6692432164032</v>
      </c>
      <c r="ED65" s="7">
        <f>PI()*EA65</f>
        <v>2490.2619566842891</v>
      </c>
      <c r="EE65" s="220">
        <f>SUM(BN65,BP65,BR65,BT65,BV65,BX65,BZ65,CB65,CD65,CF65,CH65,CJ65,CL65,CN65,CP65,CR65,CT65,CV65,CX65,CZ65,DB65)</f>
        <v>1</v>
      </c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  <c r="EY65" s="215"/>
      <c r="EZ65" s="215"/>
      <c r="FA65" s="215"/>
      <c r="FB65" s="215"/>
      <c r="FC65" s="215"/>
      <c r="FD65" s="215"/>
      <c r="FE65" s="215"/>
      <c r="FF65" s="215"/>
      <c r="FG65" s="215"/>
      <c r="FH65" s="215"/>
      <c r="FI65" s="215"/>
      <c r="FJ65" s="215"/>
      <c r="FK65" s="215"/>
      <c r="FL65" s="215"/>
      <c r="FM65" s="215"/>
      <c r="FN65" s="215"/>
      <c r="FO65" s="215"/>
      <c r="FP65" s="215"/>
      <c r="FQ65" s="215"/>
      <c r="FR65" s="215"/>
      <c r="FS65" s="215"/>
      <c r="FT65" s="215"/>
      <c r="FU65" s="215"/>
      <c r="FV65" s="215"/>
      <c r="FW65" s="215"/>
      <c r="FX65" s="215"/>
      <c r="FY65" s="215"/>
      <c r="FZ65" s="215"/>
      <c r="GA65" s="215"/>
      <c r="GB65" s="215"/>
      <c r="GC65" s="215"/>
      <c r="GD65" s="215"/>
      <c r="GE65" s="215"/>
      <c r="GF65" s="215"/>
      <c r="GG65" s="215"/>
      <c r="GH65" s="215"/>
      <c r="GI65" s="215"/>
      <c r="GJ65" s="215"/>
      <c r="GK65" s="215"/>
      <c r="GL65" s="215"/>
      <c r="GM65" s="215"/>
      <c r="GN65" s="215"/>
      <c r="GO65" s="215"/>
      <c r="GP65" s="215"/>
      <c r="GQ65" s="215"/>
      <c r="GR65" s="215"/>
      <c r="GS65" s="215"/>
      <c r="GT65" s="215"/>
      <c r="GU65" s="215"/>
      <c r="GV65" s="215"/>
      <c r="GW65" s="215"/>
      <c r="GX65" s="215"/>
      <c r="GY65" s="215"/>
      <c r="GZ65" s="215"/>
      <c r="HA65" s="215"/>
      <c r="HB65" s="215"/>
      <c r="HC65" s="215"/>
      <c r="HD65" s="215"/>
      <c r="HE65" s="215"/>
      <c r="HF65" s="215"/>
      <c r="HG65" s="215"/>
      <c r="HH65" s="215"/>
      <c r="HI65" s="215"/>
      <c r="HJ65" s="215"/>
      <c r="HK65" s="215"/>
      <c r="HL65" s="215"/>
      <c r="HM65" s="215"/>
      <c r="HN65" s="215"/>
      <c r="HO65" s="215"/>
      <c r="HP65" s="215"/>
      <c r="HQ65" s="215"/>
      <c r="HR65" s="215"/>
      <c r="HS65" s="215"/>
      <c r="HT65" s="215"/>
      <c r="HU65" s="215"/>
      <c r="HV65" s="215"/>
      <c r="HW65" s="215"/>
      <c r="HX65" s="215"/>
      <c r="HY65" s="215"/>
      <c r="HZ65" s="215"/>
      <c r="IA65" s="215"/>
      <c r="IB65" s="215"/>
      <c r="IC65" s="215"/>
      <c r="ID65" s="215"/>
      <c r="IE65" s="215"/>
      <c r="IF65" s="215"/>
      <c r="IG65" s="215"/>
      <c r="IH65" s="215"/>
      <c r="II65" s="215"/>
      <c r="IJ65" s="215"/>
      <c r="IK65" s="215"/>
      <c r="IL65" s="215"/>
      <c r="IM65" s="215"/>
      <c r="IN65" s="215"/>
      <c r="IO65" s="215"/>
      <c r="IP65" s="215"/>
      <c r="IQ65" s="215"/>
      <c r="IR65" s="215"/>
      <c r="IS65" s="215"/>
      <c r="IT65" s="215"/>
      <c r="IU65" s="215"/>
      <c r="IV65" s="215"/>
      <c r="IW65" s="215"/>
      <c r="IX65" s="215"/>
      <c r="IY65" s="215"/>
      <c r="IZ65" s="215"/>
      <c r="JA65" s="215"/>
      <c r="JB65" s="215"/>
      <c r="JC65" s="215"/>
      <c r="JD65" s="215"/>
      <c r="JE65" s="215"/>
      <c r="JF65" s="215"/>
      <c r="JG65" s="215"/>
      <c r="JH65" s="215"/>
      <c r="JI65" s="215"/>
      <c r="JJ65" s="215"/>
      <c r="JK65" s="215"/>
      <c r="JL65" s="215"/>
      <c r="JM65" s="215"/>
      <c r="JN65" s="215"/>
      <c r="JO65" s="215"/>
      <c r="JP65" s="215"/>
      <c r="JQ65" s="215"/>
      <c r="JR65" s="215"/>
      <c r="JS65" s="215"/>
      <c r="JT65" s="215"/>
      <c r="JU65" s="215"/>
      <c r="JV65" s="215"/>
      <c r="JW65" s="215"/>
      <c r="JX65" s="215"/>
      <c r="JY65" s="215"/>
      <c r="JZ65" s="215"/>
      <c r="KA65" s="215"/>
      <c r="KB65" s="215"/>
      <c r="KC65" s="215"/>
      <c r="KD65" s="215"/>
      <c r="KE65" s="215"/>
      <c r="KF65" s="215"/>
      <c r="KG65" s="215"/>
      <c r="KH65" s="215"/>
      <c r="KI65" s="215"/>
      <c r="KJ65" s="215"/>
      <c r="KK65" s="215"/>
      <c r="KL65" s="215"/>
      <c r="KM65" s="215"/>
      <c r="KN65" s="215"/>
      <c r="KO65" s="215"/>
      <c r="KP65" s="215"/>
      <c r="KQ65" s="215"/>
      <c r="KR65" s="215"/>
      <c r="KS65" s="215"/>
      <c r="KT65" s="215"/>
      <c r="KU65" s="215"/>
      <c r="KV65" s="215"/>
      <c r="KW65" s="215"/>
      <c r="KX65" s="215"/>
      <c r="KY65" s="215"/>
      <c r="KZ65" s="215"/>
      <c r="LA65" s="215"/>
      <c r="LB65" s="215"/>
      <c r="LC65" s="215"/>
      <c r="LD65" s="215"/>
      <c r="LE65" s="215"/>
      <c r="LF65" s="215"/>
      <c r="LG65" s="215"/>
      <c r="LH65" s="215"/>
      <c r="LI65" s="215"/>
      <c r="LJ65" s="215"/>
      <c r="LK65" s="215"/>
      <c r="LL65" s="215"/>
      <c r="LM65" s="215"/>
      <c r="LN65" s="215"/>
      <c r="LO65" s="215"/>
      <c r="LP65" s="215"/>
      <c r="LQ65" s="215"/>
      <c r="LR65" s="215"/>
      <c r="LS65" s="215"/>
      <c r="LT65" s="215"/>
      <c r="LU65" s="215"/>
      <c r="LV65" s="215"/>
      <c r="LW65" s="215"/>
      <c r="LX65" s="215"/>
      <c r="LY65" s="215"/>
      <c r="LZ65" s="215"/>
      <c r="MA65" s="215"/>
      <c r="MB65" s="215"/>
      <c r="MC65" s="215"/>
      <c r="MD65" s="215"/>
      <c r="ME65" s="215"/>
      <c r="MF65" s="215"/>
      <c r="MG65" s="215"/>
      <c r="MH65" s="215"/>
      <c r="MI65" s="215"/>
      <c r="MJ65" s="215"/>
      <c r="MK65" s="215"/>
      <c r="ML65" s="215"/>
      <c r="MM65" s="215"/>
      <c r="MN65" s="215"/>
      <c r="MO65" s="215"/>
      <c r="MP65" s="215"/>
      <c r="MQ65" s="215"/>
      <c r="MR65" s="215"/>
      <c r="MS65" s="215"/>
      <c r="MT65" s="215"/>
      <c r="MU65" s="215"/>
      <c r="MV65" s="215"/>
      <c r="MW65" s="215"/>
      <c r="MX65" s="215"/>
      <c r="MY65" s="215"/>
      <c r="MZ65" s="215"/>
      <c r="NA65" s="215"/>
      <c r="NB65" s="215"/>
      <c r="NC65" s="215"/>
      <c r="ND65" s="215"/>
      <c r="NE65" s="215"/>
      <c r="NF65" s="215"/>
      <c r="NG65" s="215"/>
      <c r="NH65" s="215"/>
      <c r="NI65" s="215"/>
      <c r="NJ65" s="215"/>
      <c r="NK65" s="215"/>
      <c r="NL65" s="215"/>
      <c r="NM65" s="215"/>
      <c r="NN65" s="215"/>
      <c r="NO65" s="215"/>
      <c r="NP65" s="215"/>
      <c r="NQ65" s="215"/>
      <c r="NR65" s="215"/>
      <c r="NS65" s="215"/>
      <c r="NT65" s="215"/>
      <c r="NU65" s="215"/>
      <c r="NV65" s="215"/>
      <c r="NW65" s="215"/>
      <c r="NX65" s="215"/>
      <c r="NY65" s="215"/>
      <c r="NZ65" s="215"/>
      <c r="OA65" s="215"/>
      <c r="OB65" s="215"/>
      <c r="OC65" s="215"/>
      <c r="OD65" s="215"/>
      <c r="OE65" s="215"/>
      <c r="OF65" s="215"/>
      <c r="OG65" s="215"/>
      <c r="OH65" s="215"/>
      <c r="OI65" s="215"/>
      <c r="OJ65" s="215"/>
      <c r="OK65" s="215"/>
      <c r="OL65" s="215"/>
      <c r="OM65" s="215"/>
      <c r="ON65" s="215"/>
      <c r="OO65" s="215"/>
      <c r="OP65" s="215"/>
      <c r="OQ65" s="215"/>
      <c r="OR65" s="215"/>
      <c r="OS65" s="215"/>
      <c r="OT65" s="215"/>
      <c r="OU65" s="215"/>
      <c r="OV65" s="215"/>
      <c r="OW65" s="215"/>
      <c r="OX65" s="215"/>
      <c r="OY65" s="215"/>
      <c r="OZ65" s="215"/>
      <c r="PA65" s="215"/>
      <c r="PB65" s="215"/>
      <c r="PC65" s="215"/>
      <c r="PD65" s="215"/>
      <c r="PE65" s="215"/>
      <c r="PF65" s="215"/>
      <c r="PG65" s="215"/>
      <c r="PH65" s="215"/>
      <c r="PI65" s="215"/>
      <c r="PJ65" s="215"/>
      <c r="PK65" s="215"/>
      <c r="PL65" s="215"/>
      <c r="PM65" s="215"/>
      <c r="PN65" s="215"/>
      <c r="PO65" s="215"/>
      <c r="PP65" s="215"/>
      <c r="PQ65" s="215"/>
      <c r="PR65" s="215"/>
      <c r="PS65" s="215"/>
      <c r="PT65" s="215"/>
      <c r="PU65" s="215"/>
      <c r="PV65" s="215"/>
      <c r="PW65" s="215"/>
      <c r="PX65" s="215"/>
      <c r="PY65" s="215"/>
      <c r="PZ65" s="215"/>
      <c r="QA65" s="215"/>
      <c r="QB65" s="215"/>
      <c r="QC65" s="215"/>
      <c r="QD65" s="215"/>
      <c r="QE65" s="215"/>
      <c r="QF65" s="215"/>
      <c r="QG65" s="215"/>
      <c r="QH65" s="215"/>
      <c r="QI65" s="215"/>
      <c r="QJ65" s="215"/>
      <c r="QK65" s="215"/>
      <c r="QL65" s="215"/>
      <c r="QM65" s="215"/>
      <c r="QN65" s="215"/>
      <c r="QO65" s="215"/>
      <c r="QP65" s="215"/>
      <c r="QQ65" s="215"/>
      <c r="QR65" s="215"/>
      <c r="QS65" s="215"/>
      <c r="QT65" s="215"/>
      <c r="QU65" s="215"/>
      <c r="QV65" s="215"/>
      <c r="QW65" s="215"/>
      <c r="QX65" s="215"/>
      <c r="QY65" s="215"/>
      <c r="QZ65" s="215"/>
      <c r="RA65" s="215"/>
      <c r="RB65" s="215"/>
      <c r="RC65" s="215"/>
      <c r="RD65" s="215"/>
      <c r="RE65" s="215"/>
      <c r="RF65" s="215"/>
      <c r="RG65" s="215"/>
      <c r="RH65" s="215"/>
      <c r="RI65" s="215"/>
      <c r="RJ65" s="215"/>
      <c r="RK65" s="215"/>
      <c r="RL65" s="215"/>
      <c r="RM65" s="215"/>
      <c r="RN65" s="215"/>
      <c r="RO65" s="215"/>
      <c r="RP65" s="215"/>
      <c r="RQ65" s="215"/>
      <c r="RR65" s="215"/>
      <c r="RS65" s="215"/>
      <c r="RT65" s="215"/>
      <c r="RU65" s="215"/>
      <c r="RV65" s="215"/>
      <c r="RW65" s="215"/>
      <c r="RX65" s="215"/>
      <c r="RY65" s="215"/>
      <c r="RZ65" s="215"/>
      <c r="SA65" s="215"/>
      <c r="SB65" s="215"/>
      <c r="SC65" s="215"/>
      <c r="SD65" s="215"/>
      <c r="SE65" s="215"/>
      <c r="SF65" s="215"/>
      <c r="SG65" s="215"/>
      <c r="SH65" s="215"/>
      <c r="SI65" s="215"/>
      <c r="SJ65" s="215"/>
      <c r="SK65" s="215"/>
      <c r="SL65" s="215"/>
      <c r="SM65" s="215"/>
      <c r="SN65" s="215"/>
      <c r="SO65" s="215"/>
      <c r="SP65" s="215"/>
      <c r="SQ65" s="215"/>
      <c r="SR65" s="215"/>
      <c r="SS65" s="215"/>
      <c r="ST65" s="215"/>
      <c r="SU65" s="215"/>
      <c r="SV65" s="215"/>
      <c r="SW65" s="215"/>
      <c r="SX65" s="215"/>
      <c r="SY65" s="215"/>
      <c r="SZ65" s="215"/>
      <c r="TA65" s="215"/>
      <c r="TB65" s="215"/>
      <c r="TC65" s="215"/>
      <c r="TD65" s="215"/>
      <c r="TE65" s="215"/>
      <c r="TF65" s="215"/>
      <c r="TG65" s="215"/>
      <c r="TH65" s="215"/>
      <c r="TI65" s="215"/>
      <c r="TJ65" s="215"/>
      <c r="TK65" s="215"/>
      <c r="TL65" s="215"/>
      <c r="TM65" s="215"/>
      <c r="TN65" s="215"/>
      <c r="TO65" s="215"/>
      <c r="TP65" s="215"/>
      <c r="TQ65" s="215"/>
      <c r="TR65" s="215"/>
      <c r="TS65" s="215"/>
      <c r="TT65" s="215"/>
      <c r="TU65" s="215"/>
      <c r="TV65" s="215"/>
      <c r="TW65" s="215"/>
      <c r="TX65" s="215"/>
      <c r="TY65" s="215"/>
      <c r="TZ65" s="215"/>
      <c r="UA65" s="215"/>
      <c r="UB65" s="215"/>
      <c r="UC65" s="215"/>
      <c r="UD65" s="215"/>
      <c r="UE65" s="215"/>
      <c r="UF65" s="215"/>
      <c r="UG65" s="215"/>
      <c r="UH65" s="215"/>
      <c r="UI65" s="215"/>
      <c r="UJ65" s="215"/>
      <c r="UK65" s="215"/>
      <c r="UL65" s="215"/>
      <c r="UM65" s="215"/>
      <c r="UN65" s="215"/>
      <c r="UO65" s="215"/>
      <c r="UP65" s="215"/>
      <c r="UQ65" s="215"/>
      <c r="UR65" s="215"/>
      <c r="US65" s="215"/>
      <c r="UT65" s="215"/>
      <c r="UU65" s="215"/>
      <c r="UV65" s="215"/>
      <c r="UW65" s="215"/>
      <c r="UX65" s="215"/>
      <c r="UY65" s="215"/>
      <c r="UZ65" s="215"/>
      <c r="VA65" s="215"/>
      <c r="VB65" s="215"/>
      <c r="VC65" s="215"/>
      <c r="VD65" s="215"/>
      <c r="VE65" s="215"/>
      <c r="VF65" s="215"/>
      <c r="VG65" s="215"/>
      <c r="VH65" s="215"/>
      <c r="VI65" s="215"/>
      <c r="VJ65" s="215"/>
      <c r="VK65" s="215"/>
      <c r="VL65" s="215"/>
      <c r="VM65" s="215"/>
      <c r="VN65" s="215"/>
      <c r="VO65" s="215"/>
      <c r="VP65" s="215"/>
      <c r="VQ65" s="215"/>
      <c r="VR65" s="215"/>
      <c r="VS65" s="215"/>
      <c r="VT65" s="215"/>
      <c r="VU65" s="215"/>
      <c r="VV65" s="215"/>
      <c r="VW65" s="215"/>
      <c r="VX65" s="215"/>
      <c r="VY65" s="215"/>
      <c r="VZ65" s="215"/>
      <c r="WA65" s="215"/>
      <c r="WB65" s="215"/>
      <c r="WC65" s="215"/>
      <c r="WD65" s="215"/>
      <c r="WE65" s="215"/>
      <c r="WF65" s="215"/>
      <c r="WG65" s="215"/>
      <c r="WH65" s="215"/>
      <c r="WI65" s="215"/>
      <c r="WJ65" s="215"/>
      <c r="WK65" s="215"/>
      <c r="WL65" s="215"/>
      <c r="WM65" s="215"/>
      <c r="WN65" s="215"/>
      <c r="WO65" s="215"/>
      <c r="WP65" s="215"/>
      <c r="WQ65" s="215"/>
      <c r="WR65" s="215"/>
      <c r="WS65" s="215"/>
      <c r="WT65" s="215"/>
      <c r="WU65" s="215"/>
      <c r="WV65" s="215"/>
      <c r="WW65" s="215"/>
      <c r="WX65" s="215"/>
      <c r="WY65" s="215"/>
      <c r="WZ65" s="215"/>
      <c r="XA65" s="215"/>
      <c r="XB65" s="215"/>
      <c r="XC65" s="215"/>
      <c r="XD65" s="215"/>
      <c r="XE65" s="215"/>
      <c r="XF65" s="215"/>
      <c r="XG65" s="215"/>
      <c r="XH65" s="215"/>
      <c r="XI65" s="215"/>
      <c r="XJ65" s="215"/>
      <c r="XK65" s="215"/>
      <c r="XL65" s="215"/>
      <c r="XM65" s="215"/>
      <c r="XN65" s="215"/>
      <c r="XO65" s="215"/>
      <c r="XP65" s="215"/>
      <c r="XQ65" s="215"/>
      <c r="XR65" s="215"/>
      <c r="XS65" s="215"/>
      <c r="XT65" s="215"/>
      <c r="XU65" s="215"/>
      <c r="XV65" s="215"/>
      <c r="XW65" s="215"/>
      <c r="XX65" s="215"/>
      <c r="XY65" s="215"/>
      <c r="XZ65" s="215"/>
      <c r="YA65" s="215"/>
      <c r="YB65" s="215"/>
      <c r="YC65" s="215"/>
      <c r="YD65" s="215"/>
      <c r="YE65" s="215"/>
      <c r="YF65" s="215"/>
      <c r="YG65" s="215"/>
      <c r="YH65" s="215"/>
      <c r="YI65" s="215"/>
      <c r="YJ65" s="215"/>
      <c r="YK65" s="215"/>
      <c r="YL65" s="215"/>
      <c r="YM65" s="215"/>
      <c r="YN65" s="215"/>
      <c r="YO65" s="215"/>
      <c r="YP65" s="215"/>
      <c r="YQ65" s="215"/>
      <c r="YR65" s="215"/>
      <c r="YS65" s="215"/>
      <c r="YT65" s="215"/>
      <c r="YU65" s="215"/>
      <c r="YV65" s="215"/>
      <c r="YW65" s="215"/>
      <c r="YX65" s="215"/>
      <c r="YY65" s="215"/>
      <c r="YZ65" s="215"/>
      <c r="ZA65" s="215"/>
      <c r="ZB65" s="215"/>
      <c r="ZC65" s="215"/>
      <c r="ZD65" s="215"/>
      <c r="ZE65" s="215"/>
      <c r="ZF65" s="215"/>
      <c r="ZG65" s="215"/>
      <c r="ZH65" s="215"/>
      <c r="ZI65" s="215"/>
      <c r="ZJ65" s="215"/>
      <c r="ZK65" s="215"/>
      <c r="ZL65" s="215"/>
      <c r="ZM65" s="215"/>
      <c r="ZN65" s="215"/>
      <c r="ZO65" s="215"/>
      <c r="ZP65" s="215"/>
      <c r="ZQ65" s="215"/>
      <c r="ZR65" s="215"/>
      <c r="ZS65" s="215"/>
      <c r="ZT65" s="215"/>
      <c r="ZU65" s="215"/>
      <c r="ZV65" s="215"/>
      <c r="ZW65" s="215"/>
      <c r="ZX65" s="215"/>
      <c r="ZY65" s="215"/>
      <c r="ZZ65" s="215"/>
      <c r="AAA65" s="215"/>
      <c r="AAB65" s="215"/>
      <c r="AAC65" s="215"/>
      <c r="AAD65" s="215"/>
      <c r="AAE65" s="215"/>
      <c r="AAF65" s="215"/>
      <c r="AAG65" s="215"/>
      <c r="AAH65" s="215"/>
      <c r="AAI65" s="215"/>
      <c r="AAJ65" s="215"/>
      <c r="AAK65" s="215"/>
      <c r="AAL65" s="215"/>
      <c r="AAM65" s="215"/>
      <c r="AAN65" s="215"/>
      <c r="AAO65" s="215"/>
      <c r="AAP65" s="215"/>
      <c r="AAQ65" s="215"/>
      <c r="AAR65" s="215"/>
      <c r="AAS65" s="215"/>
      <c r="AAT65" s="215"/>
      <c r="AAU65" s="215"/>
      <c r="AAV65" s="215"/>
      <c r="AAW65" s="215"/>
      <c r="AAX65" s="215"/>
      <c r="AAY65" s="215"/>
      <c r="AAZ65" s="215"/>
      <c r="ABA65" s="215"/>
      <c r="ABB65" s="215"/>
      <c r="ABC65" s="215"/>
      <c r="ABD65" s="215"/>
      <c r="ABE65" s="215"/>
      <c r="ABF65" s="215"/>
      <c r="ABG65" s="215"/>
      <c r="ABH65" s="215"/>
      <c r="ABI65" s="215"/>
      <c r="ABJ65" s="215"/>
      <c r="ABK65" s="215"/>
      <c r="ABL65" s="215"/>
      <c r="ABM65" s="215"/>
      <c r="ABN65" s="215"/>
      <c r="ABO65" s="215"/>
      <c r="ABP65" s="215"/>
      <c r="ABQ65" s="215"/>
      <c r="ABR65" s="215"/>
      <c r="ABS65" s="215"/>
      <c r="ABT65" s="215"/>
      <c r="ABU65" s="215"/>
      <c r="ABV65" s="215"/>
      <c r="ABW65" s="215"/>
      <c r="ABX65" s="215"/>
      <c r="ABY65" s="215"/>
      <c r="ABZ65" s="215"/>
      <c r="ACA65" s="215"/>
      <c r="ACB65" s="215"/>
      <c r="ACC65" s="215"/>
      <c r="ACD65" s="215"/>
      <c r="ACE65" s="215"/>
      <c r="ACF65" s="215"/>
      <c r="ACG65" s="215"/>
      <c r="ACH65" s="215"/>
      <c r="ACI65" s="215"/>
      <c r="ACJ65" s="215"/>
      <c r="ACK65" s="215"/>
      <c r="ACL65" s="215"/>
      <c r="ACM65" s="215"/>
      <c r="ACN65" s="215"/>
      <c r="ACO65" s="215"/>
      <c r="ACP65" s="215"/>
      <c r="ACQ65" s="215"/>
      <c r="ACR65" s="215"/>
      <c r="ACS65" s="215"/>
      <c r="ACT65" s="215"/>
      <c r="ACU65" s="215"/>
      <c r="ACV65" s="215"/>
      <c r="ACW65" s="215"/>
      <c r="ACX65" s="215"/>
      <c r="ACY65" s="215"/>
      <c r="ACZ65" s="215"/>
      <c r="ADA65" s="215"/>
      <c r="ADB65" s="215"/>
      <c r="ADC65" s="215"/>
      <c r="ADD65" s="215"/>
      <c r="ADE65" s="215"/>
      <c r="ADF65" s="215"/>
      <c r="ADG65" s="215"/>
      <c r="ADH65" s="215"/>
      <c r="ADI65" s="215"/>
      <c r="ADJ65" s="215"/>
      <c r="ADK65" s="215"/>
      <c r="ADL65" s="215"/>
      <c r="ADM65" s="215"/>
      <c r="ADN65" s="215"/>
      <c r="ADO65" s="215"/>
      <c r="ADP65" s="215"/>
      <c r="ADQ65" s="215"/>
      <c r="ADR65" s="215"/>
      <c r="ADS65" s="215"/>
      <c r="ADT65" s="215"/>
      <c r="ADU65" s="215"/>
      <c r="ADV65" s="215"/>
      <c r="ADW65" s="215"/>
      <c r="ADX65" s="215"/>
      <c r="ADY65" s="215"/>
      <c r="ADZ65" s="215"/>
      <c r="AEA65" s="215"/>
      <c r="AEB65" s="215"/>
      <c r="AEC65" s="215"/>
      <c r="AED65" s="215"/>
      <c r="AEE65" s="215"/>
      <c r="AEF65" s="215"/>
      <c r="AEG65" s="215"/>
      <c r="AEH65" s="215"/>
      <c r="AEI65" s="215"/>
      <c r="AEJ65" s="215"/>
      <c r="AEK65" s="215"/>
      <c r="AEL65" s="215"/>
      <c r="AEM65" s="215"/>
      <c r="AEN65" s="215"/>
      <c r="AEO65" s="215"/>
      <c r="AEP65" s="215"/>
      <c r="AEQ65" s="215"/>
      <c r="AER65" s="215"/>
      <c r="AES65" s="215"/>
      <c r="AET65" s="215"/>
      <c r="AEU65" s="215"/>
      <c r="AEV65" s="215"/>
      <c r="AEW65" s="215"/>
      <c r="AEX65" s="215"/>
      <c r="AEY65" s="215"/>
      <c r="AEZ65" s="215"/>
      <c r="AFA65" s="215"/>
      <c r="AFB65" s="215"/>
      <c r="AFC65" s="215"/>
      <c r="AFD65" s="215"/>
      <c r="AFE65" s="215"/>
      <c r="AFF65" s="215"/>
      <c r="AFG65" s="215"/>
      <c r="AFH65" s="215"/>
      <c r="AFI65" s="215"/>
      <c r="AFJ65" s="215"/>
      <c r="AFK65" s="215"/>
      <c r="AFL65" s="215"/>
      <c r="AFM65" s="215"/>
      <c r="AFN65" s="215"/>
      <c r="AFO65" s="215"/>
      <c r="AFP65" s="215"/>
      <c r="AFQ65" s="215"/>
      <c r="AFR65" s="215"/>
      <c r="AFS65" s="215"/>
      <c r="AFT65" s="215"/>
      <c r="AFU65" s="215"/>
      <c r="AFV65" s="215"/>
      <c r="AFW65" s="215"/>
      <c r="AFX65" s="215"/>
      <c r="AFY65" s="215"/>
      <c r="AFZ65" s="215"/>
      <c r="AGA65" s="215"/>
      <c r="AGB65" s="215"/>
      <c r="AGC65" s="215"/>
      <c r="AGD65" s="215"/>
      <c r="AGE65" s="215"/>
      <c r="AGF65" s="215"/>
      <c r="AGG65" s="215"/>
      <c r="AGH65" s="215"/>
      <c r="AGI65" s="215"/>
      <c r="AGJ65" s="215"/>
      <c r="AGK65" s="215"/>
      <c r="AGL65" s="215"/>
      <c r="AGM65" s="215"/>
      <c r="AGN65" s="215"/>
      <c r="AGO65" s="215"/>
      <c r="AGP65" s="215"/>
      <c r="AGQ65" s="215"/>
      <c r="AGR65" s="215"/>
      <c r="AGS65" s="215"/>
      <c r="AGT65" s="215"/>
      <c r="AGU65" s="215"/>
      <c r="AGV65" s="215"/>
      <c r="AGW65" s="215"/>
      <c r="AGX65" s="215"/>
      <c r="AGY65" s="215"/>
      <c r="AGZ65" s="215"/>
      <c r="AHA65" s="215"/>
      <c r="AHB65" s="215"/>
      <c r="AHC65" s="215"/>
      <c r="AHD65" s="215"/>
      <c r="AHE65" s="215"/>
      <c r="AHF65" s="215"/>
      <c r="AHG65" s="215"/>
      <c r="AHH65" s="215"/>
      <c r="AHI65" s="215"/>
      <c r="AHJ65" s="215"/>
      <c r="AHK65" s="215"/>
      <c r="AHL65" s="215"/>
      <c r="AHM65" s="215"/>
      <c r="AHN65" s="215"/>
      <c r="AHO65" s="215"/>
      <c r="AHP65" s="215"/>
      <c r="AHQ65" s="215"/>
      <c r="AHR65" s="215"/>
      <c r="AHS65" s="215"/>
      <c r="AHT65" s="215"/>
      <c r="AHU65" s="215"/>
      <c r="AHV65" s="215"/>
      <c r="AHW65" s="215"/>
      <c r="AHX65" s="215"/>
      <c r="AHY65" s="215"/>
      <c r="AHZ65" s="215"/>
      <c r="AIA65" s="215"/>
      <c r="AIB65" s="215"/>
      <c r="AIC65" s="215"/>
      <c r="AID65" s="215"/>
      <c r="AIE65" s="215"/>
      <c r="AIF65" s="215"/>
      <c r="AIG65" s="215"/>
      <c r="AIH65" s="215"/>
      <c r="AII65" s="215"/>
      <c r="AIJ65" s="215"/>
      <c r="AIK65" s="215"/>
      <c r="AIL65" s="215"/>
      <c r="AIM65" s="215"/>
      <c r="AIN65" s="215"/>
      <c r="AIO65" s="215"/>
      <c r="AIP65" s="215"/>
      <c r="AIQ65" s="215"/>
      <c r="AIR65" s="215"/>
      <c r="AIS65" s="215"/>
      <c r="AIT65" s="215"/>
      <c r="AIU65" s="215"/>
      <c r="AIV65" s="215"/>
      <c r="AIW65" s="215"/>
      <c r="AIX65" s="215"/>
      <c r="AIY65" s="215"/>
      <c r="AIZ65" s="215"/>
      <c r="AJA65" s="215"/>
      <c r="AJB65" s="215"/>
      <c r="AJC65" s="215"/>
      <c r="AJD65" s="215"/>
      <c r="AJE65" s="215"/>
      <c r="AJF65" s="215"/>
      <c r="AJG65" s="215"/>
      <c r="AJH65" s="215"/>
      <c r="AJI65" s="215"/>
      <c r="AJJ65" s="215"/>
      <c r="AJK65" s="215"/>
      <c r="AJL65" s="215"/>
      <c r="AJM65" s="215"/>
      <c r="AJN65" s="215"/>
      <c r="AJO65" s="215"/>
      <c r="AJP65" s="215"/>
      <c r="AJQ65" s="215"/>
      <c r="AJR65" s="215"/>
      <c r="AJS65" s="215"/>
      <c r="AJT65" s="215"/>
      <c r="AJU65" s="215"/>
      <c r="AJV65" s="215"/>
      <c r="AJW65" s="215"/>
      <c r="AJX65" s="215"/>
      <c r="AJY65" s="215"/>
      <c r="AJZ65" s="215"/>
      <c r="AKA65" s="215"/>
      <c r="AKB65" s="215"/>
      <c r="AKC65" s="215"/>
      <c r="AKD65" s="215"/>
      <c r="AKE65" s="215"/>
      <c r="AKF65" s="215"/>
      <c r="AKG65" s="215"/>
      <c r="AKH65" s="215"/>
      <c r="AKI65" s="215"/>
      <c r="AKJ65" s="215"/>
      <c r="AKK65" s="215"/>
      <c r="AKL65" s="215"/>
      <c r="AKM65" s="215"/>
      <c r="AKN65" s="215"/>
      <c r="AKO65" s="215"/>
      <c r="AKP65" s="215"/>
    </row>
    <row r="66" spans="1:978" ht="21" x14ac:dyDescent="0.25">
      <c r="A66" s="39">
        <v>24</v>
      </c>
      <c r="B66" s="39">
        <v>25</v>
      </c>
      <c r="C66" s="35" t="s">
        <v>65</v>
      </c>
      <c r="D66" s="9" t="s">
        <v>45</v>
      </c>
      <c r="E66" s="128">
        <v>2.6</v>
      </c>
      <c r="F66" s="9">
        <v>534950</v>
      </c>
      <c r="G66" s="26" t="s">
        <v>61</v>
      </c>
      <c r="H66" s="26" t="s">
        <v>83</v>
      </c>
      <c r="I66" s="9" t="s">
        <v>63</v>
      </c>
      <c r="J66" s="9">
        <v>45</v>
      </c>
      <c r="K66" s="128">
        <f>AVERAGE(J66)</f>
        <v>45</v>
      </c>
      <c r="L66" s="151">
        <f>E66/K66</f>
        <v>5.7777777777777782E-2</v>
      </c>
      <c r="M66" s="9">
        <v>1</v>
      </c>
      <c r="N66" s="9">
        <v>1</v>
      </c>
      <c r="O66" s="9">
        <v>3</v>
      </c>
      <c r="P66" s="9">
        <v>3</v>
      </c>
      <c r="Q66" s="9">
        <v>2</v>
      </c>
      <c r="R66" s="9">
        <v>4</v>
      </c>
      <c r="S66" s="9">
        <v>14</v>
      </c>
      <c r="T66" s="9">
        <v>51</v>
      </c>
      <c r="U66" s="9">
        <v>129</v>
      </c>
      <c r="V66" s="9">
        <v>90</v>
      </c>
      <c r="W66" s="9">
        <v>61</v>
      </c>
      <c r="X66" s="9">
        <v>56</v>
      </c>
      <c r="Y66" s="9">
        <v>70</v>
      </c>
      <c r="Z66" s="9">
        <v>64</v>
      </c>
      <c r="AA66" s="9">
        <v>52</v>
      </c>
      <c r="AB66" s="9">
        <v>73</v>
      </c>
      <c r="AC66" s="9">
        <v>77</v>
      </c>
      <c r="AD66" s="9">
        <v>72</v>
      </c>
      <c r="AE66" s="9">
        <v>68</v>
      </c>
      <c r="AF66" s="9">
        <v>75</v>
      </c>
      <c r="AG66" s="9">
        <v>61</v>
      </c>
      <c r="AH66" s="9">
        <v>42</v>
      </c>
      <c r="AI66" s="9">
        <v>24</v>
      </c>
      <c r="AJ66" s="9">
        <v>16</v>
      </c>
      <c r="AK66" s="9">
        <v>8</v>
      </c>
      <c r="AL66" s="9">
        <v>1033</v>
      </c>
      <c r="AM66" s="128">
        <v>800</v>
      </c>
      <c r="AN66" s="168">
        <f>$L$66*(1+0.15*(N66/$AM$66)^4)</f>
        <v>5.7777777777798939E-2</v>
      </c>
      <c r="AO66" s="168">
        <f t="shared" ref="AO66:BK66" si="48">$L$66*(1+0.15*(O66/$AM$66)^4)</f>
        <v>5.7777777779491654E-2</v>
      </c>
      <c r="AP66" s="168">
        <f t="shared" si="48"/>
        <v>5.7777777779491654E-2</v>
      </c>
      <c r="AQ66" s="168">
        <f t="shared" si="48"/>
        <v>5.7777777778116317E-2</v>
      </c>
      <c r="AR66" s="168">
        <f t="shared" si="48"/>
        <v>5.7777777783194442E-2</v>
      </c>
      <c r="AS66" s="168">
        <f t="shared" si="48"/>
        <v>5.7777778590616322E-2</v>
      </c>
      <c r="AT66" s="168">
        <f t="shared" si="48"/>
        <v>5.7777920921679153E-2</v>
      </c>
      <c r="AU66" s="168">
        <f t="shared" si="48"/>
        <v>5.7783637148632272E-2</v>
      </c>
      <c r="AV66" s="168">
        <f t="shared" si="48"/>
        <v>5.777916601019966E-2</v>
      </c>
      <c r="AW66" s="168">
        <f t="shared" si="48"/>
        <v>5.7778070739908316E-2</v>
      </c>
      <c r="AX66" s="168">
        <f t="shared" si="48"/>
        <v>5.7777985864444451E-2</v>
      </c>
      <c r="AY66" s="168">
        <f t="shared" si="48"/>
        <v>5.7778285801866322E-2</v>
      </c>
      <c r="AZ66" s="168">
        <f t="shared" si="48"/>
        <v>5.7778132764444455E-2</v>
      </c>
      <c r="BA66" s="168">
        <f t="shared" si="48"/>
        <v>5.7777932483194454E-2</v>
      </c>
      <c r="BB66" s="168">
        <f t="shared" si="48"/>
        <v>5.7778378652017695E-2</v>
      </c>
      <c r="BC66" s="168">
        <f t="shared" si="48"/>
        <v>5.7778521575845822E-2</v>
      </c>
      <c r="BD66" s="168">
        <f t="shared" si="48"/>
        <v>5.7778346397777784E-2</v>
      </c>
      <c r="BE66" s="168">
        <f t="shared" si="48"/>
        <v>5.7778230183194453E-2</v>
      </c>
      <c r="BF66" s="168">
        <f t="shared" si="48"/>
        <v>5.7778447257147897E-2</v>
      </c>
      <c r="BG66" s="168">
        <f t="shared" si="48"/>
        <v>5.7778070739908316E-2</v>
      </c>
      <c r="BH66" s="168">
        <f t="shared" si="48"/>
        <v>5.7777843617699658E-2</v>
      </c>
      <c r="BI66" s="168">
        <f t="shared" si="48"/>
        <v>5.7777784797777787E-2</v>
      </c>
      <c r="BJ66" s="168">
        <f t="shared" si="48"/>
        <v>5.7777779164444446E-2</v>
      </c>
      <c r="BK66" s="168">
        <f t="shared" si="48"/>
        <v>5.7777777864444442E-2</v>
      </c>
      <c r="BL66" s="9">
        <f>E66*(0.000001)*0.5</f>
        <v>1.3E-6</v>
      </c>
      <c r="BM66" s="9">
        <v>575.1</v>
      </c>
      <c r="BN66" s="9">
        <v>0.9</v>
      </c>
      <c r="BO66" s="9">
        <v>619.79999999999995</v>
      </c>
      <c r="BP66" s="9">
        <v>0.1</v>
      </c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>
        <f>BM66*BN66+BO66*BP66+BQ66*BR66+BS66*BT66+BU66*BV66+BW66*BX66+BY66*BZ66+CA66*CB66+CC66*CD66+CE66*CF66+CG66*CH66+CI66*CJ66+CK66*CL66+CM66*CN66+CO66*CP66+CQ66*CR66+CS66*CT66+CU66*CV66+CW66*CX66+CY66*CZ66+DA66*DB66</f>
        <v>579.57000000000005</v>
      </c>
      <c r="EB66" s="9">
        <f>(PI()+2*E66)*EA66</f>
        <v>4834.5368542410361</v>
      </c>
      <c r="EC66" s="9">
        <f>EB66/E66</f>
        <v>1859.4372516311676</v>
      </c>
      <c r="ED66" s="9">
        <f>PI()*EA66</f>
        <v>1820.7728542410366</v>
      </c>
      <c r="EE66" s="219">
        <f>SUM(BN66,BP66,BR66,BT66,BV66,BX66,BZ66,CB66,CD66,CF66,CH66,CJ66,CL66,CN66,CP66,CR66,CT66,CV66,CX66,CZ66,DB66)</f>
        <v>1</v>
      </c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  <c r="EY66" s="215"/>
      <c r="EZ66" s="215"/>
      <c r="FA66" s="215"/>
      <c r="FB66" s="215"/>
      <c r="FC66" s="215"/>
      <c r="FD66" s="215"/>
      <c r="FE66" s="215"/>
      <c r="FF66" s="215"/>
      <c r="FG66" s="215"/>
      <c r="FH66" s="215"/>
      <c r="FI66" s="215"/>
      <c r="FJ66" s="215"/>
      <c r="FK66" s="215"/>
      <c r="FL66" s="215"/>
      <c r="FM66" s="215"/>
      <c r="FN66" s="215"/>
      <c r="FO66" s="215"/>
      <c r="FP66" s="215"/>
      <c r="FQ66" s="215"/>
      <c r="FR66" s="215"/>
      <c r="FS66" s="215"/>
      <c r="FT66" s="215"/>
      <c r="FU66" s="215"/>
      <c r="FV66" s="215"/>
      <c r="FW66" s="215"/>
      <c r="FX66" s="215"/>
      <c r="FY66" s="215"/>
      <c r="FZ66" s="215"/>
      <c r="GA66" s="215"/>
      <c r="GB66" s="215"/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5"/>
      <c r="GP66" s="215"/>
      <c r="GQ66" s="215"/>
      <c r="GR66" s="215"/>
      <c r="GS66" s="215"/>
      <c r="GT66" s="215"/>
      <c r="GU66" s="215"/>
      <c r="GV66" s="215"/>
      <c r="GW66" s="215"/>
      <c r="GX66" s="215"/>
      <c r="GY66" s="215"/>
      <c r="GZ66" s="215"/>
      <c r="HA66" s="215"/>
      <c r="HB66" s="215"/>
      <c r="HC66" s="215"/>
      <c r="HD66" s="215"/>
      <c r="HE66" s="215"/>
      <c r="HF66" s="215"/>
      <c r="HG66" s="215"/>
      <c r="HH66" s="215"/>
      <c r="HI66" s="215"/>
      <c r="HJ66" s="215"/>
      <c r="HK66" s="215"/>
      <c r="HL66" s="215"/>
      <c r="HM66" s="215"/>
      <c r="HN66" s="215"/>
      <c r="HO66" s="215"/>
      <c r="HP66" s="215"/>
      <c r="HQ66" s="215"/>
      <c r="HR66" s="215"/>
      <c r="HS66" s="215"/>
      <c r="HT66" s="215"/>
      <c r="HU66" s="215"/>
      <c r="HV66" s="215"/>
      <c r="HW66" s="215"/>
      <c r="HX66" s="215"/>
      <c r="HY66" s="215"/>
      <c r="HZ66" s="215"/>
      <c r="IA66" s="215"/>
      <c r="IB66" s="215"/>
      <c r="IC66" s="215"/>
      <c r="ID66" s="215"/>
      <c r="IE66" s="215"/>
      <c r="IF66" s="215"/>
      <c r="IG66" s="215"/>
      <c r="IH66" s="215"/>
      <c r="II66" s="215"/>
      <c r="IJ66" s="215"/>
      <c r="IK66" s="215"/>
      <c r="IL66" s="215"/>
      <c r="IM66" s="215"/>
      <c r="IN66" s="215"/>
      <c r="IO66" s="215"/>
      <c r="IP66" s="215"/>
      <c r="IQ66" s="215"/>
      <c r="IR66" s="215"/>
      <c r="IS66" s="215"/>
      <c r="IT66" s="215"/>
      <c r="IU66" s="215"/>
      <c r="IV66" s="215"/>
      <c r="IW66" s="215"/>
      <c r="IX66" s="215"/>
      <c r="IY66" s="215"/>
      <c r="IZ66" s="215"/>
      <c r="JA66" s="215"/>
      <c r="JB66" s="215"/>
      <c r="JC66" s="215"/>
      <c r="JD66" s="215"/>
      <c r="JE66" s="215"/>
      <c r="JF66" s="215"/>
      <c r="JG66" s="215"/>
      <c r="JH66" s="215"/>
      <c r="JI66" s="215"/>
      <c r="JJ66" s="215"/>
      <c r="JK66" s="215"/>
      <c r="JL66" s="215"/>
      <c r="JM66" s="215"/>
      <c r="JN66" s="215"/>
      <c r="JO66" s="215"/>
      <c r="JP66" s="215"/>
      <c r="JQ66" s="215"/>
      <c r="JR66" s="215"/>
      <c r="JS66" s="215"/>
      <c r="JT66" s="215"/>
      <c r="JU66" s="215"/>
      <c r="JV66" s="215"/>
      <c r="JW66" s="215"/>
      <c r="JX66" s="215"/>
      <c r="JY66" s="215"/>
      <c r="JZ66" s="215"/>
      <c r="KA66" s="215"/>
      <c r="KB66" s="215"/>
      <c r="KC66" s="215"/>
      <c r="KD66" s="215"/>
      <c r="KE66" s="215"/>
      <c r="KF66" s="215"/>
      <c r="KG66" s="215"/>
      <c r="KH66" s="215"/>
      <c r="KI66" s="215"/>
      <c r="KJ66" s="215"/>
      <c r="KK66" s="215"/>
      <c r="KL66" s="215"/>
      <c r="KM66" s="215"/>
      <c r="KN66" s="215"/>
      <c r="KO66" s="215"/>
      <c r="KP66" s="215"/>
      <c r="KQ66" s="215"/>
      <c r="KR66" s="215"/>
      <c r="KS66" s="215"/>
      <c r="KT66" s="215"/>
      <c r="KU66" s="215"/>
      <c r="KV66" s="215"/>
      <c r="KW66" s="215"/>
      <c r="KX66" s="215"/>
      <c r="KY66" s="215"/>
      <c r="KZ66" s="215"/>
      <c r="LA66" s="215"/>
      <c r="LB66" s="215"/>
      <c r="LC66" s="215"/>
      <c r="LD66" s="215"/>
      <c r="LE66" s="215"/>
      <c r="LF66" s="215"/>
      <c r="LG66" s="215"/>
      <c r="LH66" s="215"/>
      <c r="LI66" s="215"/>
      <c r="LJ66" s="215"/>
      <c r="LK66" s="215"/>
      <c r="LL66" s="215"/>
      <c r="LM66" s="215"/>
      <c r="LN66" s="215"/>
      <c r="LO66" s="215"/>
      <c r="LP66" s="215"/>
      <c r="LQ66" s="215"/>
      <c r="LR66" s="215"/>
      <c r="LS66" s="215"/>
      <c r="LT66" s="215"/>
      <c r="LU66" s="215"/>
      <c r="LV66" s="215"/>
      <c r="LW66" s="215"/>
      <c r="LX66" s="215"/>
      <c r="LY66" s="215"/>
      <c r="LZ66" s="215"/>
      <c r="MA66" s="215"/>
      <c r="MB66" s="215"/>
      <c r="MC66" s="215"/>
      <c r="MD66" s="215"/>
      <c r="ME66" s="215"/>
      <c r="MF66" s="215"/>
      <c r="MG66" s="215"/>
      <c r="MH66" s="215"/>
      <c r="MI66" s="215"/>
      <c r="MJ66" s="215"/>
      <c r="MK66" s="215"/>
      <c r="ML66" s="215"/>
      <c r="MM66" s="215"/>
      <c r="MN66" s="215"/>
      <c r="MO66" s="215"/>
      <c r="MP66" s="215"/>
      <c r="MQ66" s="215"/>
      <c r="MR66" s="215"/>
      <c r="MS66" s="215"/>
      <c r="MT66" s="215"/>
      <c r="MU66" s="215"/>
      <c r="MV66" s="215"/>
      <c r="MW66" s="215"/>
      <c r="MX66" s="215"/>
      <c r="MY66" s="215"/>
      <c r="MZ66" s="215"/>
      <c r="NA66" s="215"/>
      <c r="NB66" s="215"/>
      <c r="NC66" s="215"/>
      <c r="ND66" s="215"/>
      <c r="NE66" s="215"/>
      <c r="NF66" s="215"/>
      <c r="NG66" s="215"/>
      <c r="NH66" s="215"/>
      <c r="NI66" s="215"/>
      <c r="NJ66" s="215"/>
      <c r="NK66" s="215"/>
      <c r="NL66" s="215"/>
      <c r="NM66" s="215"/>
      <c r="NN66" s="215"/>
      <c r="NO66" s="215"/>
      <c r="NP66" s="215"/>
      <c r="NQ66" s="215"/>
      <c r="NR66" s="215"/>
      <c r="NS66" s="215"/>
      <c r="NT66" s="215"/>
      <c r="NU66" s="215"/>
      <c r="NV66" s="215"/>
      <c r="NW66" s="215"/>
      <c r="NX66" s="215"/>
      <c r="NY66" s="215"/>
      <c r="NZ66" s="215"/>
      <c r="OA66" s="215"/>
      <c r="OB66" s="215"/>
      <c r="OC66" s="215"/>
      <c r="OD66" s="215"/>
      <c r="OE66" s="215"/>
      <c r="OF66" s="215"/>
      <c r="OG66" s="215"/>
      <c r="OH66" s="215"/>
      <c r="OI66" s="215"/>
      <c r="OJ66" s="215"/>
      <c r="OK66" s="215"/>
      <c r="OL66" s="215"/>
      <c r="OM66" s="215"/>
      <c r="ON66" s="215"/>
      <c r="OO66" s="215"/>
      <c r="OP66" s="215"/>
      <c r="OQ66" s="215"/>
      <c r="OR66" s="215"/>
      <c r="OS66" s="215"/>
      <c r="OT66" s="215"/>
      <c r="OU66" s="215"/>
      <c r="OV66" s="215"/>
      <c r="OW66" s="215"/>
      <c r="OX66" s="215"/>
      <c r="OY66" s="215"/>
      <c r="OZ66" s="215"/>
      <c r="PA66" s="215"/>
      <c r="PB66" s="215"/>
      <c r="PC66" s="215"/>
      <c r="PD66" s="215"/>
      <c r="PE66" s="215"/>
      <c r="PF66" s="215"/>
      <c r="PG66" s="215"/>
      <c r="PH66" s="215"/>
      <c r="PI66" s="215"/>
      <c r="PJ66" s="215"/>
      <c r="PK66" s="215"/>
      <c r="PL66" s="215"/>
      <c r="PM66" s="215"/>
      <c r="PN66" s="215"/>
      <c r="PO66" s="215"/>
      <c r="PP66" s="215"/>
      <c r="PQ66" s="215"/>
      <c r="PR66" s="215"/>
      <c r="PS66" s="215"/>
      <c r="PT66" s="215"/>
      <c r="PU66" s="215"/>
      <c r="PV66" s="215"/>
      <c r="PW66" s="215"/>
      <c r="PX66" s="215"/>
      <c r="PY66" s="215"/>
      <c r="PZ66" s="215"/>
      <c r="QA66" s="215"/>
      <c r="QB66" s="215"/>
      <c r="QC66" s="215"/>
      <c r="QD66" s="215"/>
      <c r="QE66" s="215"/>
      <c r="QF66" s="215"/>
      <c r="QG66" s="215"/>
      <c r="QH66" s="215"/>
      <c r="QI66" s="215"/>
      <c r="QJ66" s="215"/>
      <c r="QK66" s="215"/>
      <c r="QL66" s="215"/>
      <c r="QM66" s="215"/>
      <c r="QN66" s="215"/>
      <c r="QO66" s="215"/>
      <c r="QP66" s="215"/>
      <c r="QQ66" s="215"/>
      <c r="QR66" s="215"/>
      <c r="QS66" s="215"/>
      <c r="QT66" s="215"/>
      <c r="QU66" s="215"/>
      <c r="QV66" s="215"/>
      <c r="QW66" s="215"/>
      <c r="QX66" s="215"/>
      <c r="QY66" s="215"/>
      <c r="QZ66" s="215"/>
      <c r="RA66" s="215"/>
      <c r="RB66" s="215"/>
      <c r="RC66" s="215"/>
      <c r="RD66" s="215"/>
      <c r="RE66" s="215"/>
      <c r="RF66" s="215"/>
      <c r="RG66" s="215"/>
      <c r="RH66" s="215"/>
      <c r="RI66" s="215"/>
      <c r="RJ66" s="215"/>
      <c r="RK66" s="215"/>
      <c r="RL66" s="215"/>
      <c r="RM66" s="215"/>
      <c r="RN66" s="215"/>
      <c r="RO66" s="215"/>
      <c r="RP66" s="215"/>
      <c r="RQ66" s="215"/>
      <c r="RR66" s="215"/>
      <c r="RS66" s="215"/>
      <c r="RT66" s="215"/>
      <c r="RU66" s="215"/>
      <c r="RV66" s="215"/>
      <c r="RW66" s="215"/>
      <c r="RX66" s="215"/>
      <c r="RY66" s="215"/>
      <c r="RZ66" s="215"/>
      <c r="SA66" s="215"/>
      <c r="SB66" s="215"/>
      <c r="SC66" s="215"/>
      <c r="SD66" s="215"/>
      <c r="SE66" s="215"/>
      <c r="SF66" s="215"/>
      <c r="SG66" s="215"/>
      <c r="SH66" s="215"/>
      <c r="SI66" s="215"/>
      <c r="SJ66" s="215"/>
      <c r="SK66" s="215"/>
      <c r="SL66" s="215"/>
      <c r="SM66" s="215"/>
      <c r="SN66" s="215"/>
      <c r="SO66" s="215"/>
      <c r="SP66" s="215"/>
      <c r="SQ66" s="215"/>
      <c r="SR66" s="215"/>
      <c r="SS66" s="215"/>
      <c r="ST66" s="215"/>
      <c r="SU66" s="215"/>
      <c r="SV66" s="215"/>
      <c r="SW66" s="215"/>
      <c r="SX66" s="215"/>
      <c r="SY66" s="215"/>
      <c r="SZ66" s="215"/>
      <c r="TA66" s="215"/>
      <c r="TB66" s="215"/>
      <c r="TC66" s="215"/>
      <c r="TD66" s="215"/>
      <c r="TE66" s="215"/>
      <c r="TF66" s="215"/>
      <c r="TG66" s="215"/>
      <c r="TH66" s="215"/>
      <c r="TI66" s="215"/>
      <c r="TJ66" s="215"/>
      <c r="TK66" s="215"/>
      <c r="TL66" s="215"/>
      <c r="TM66" s="215"/>
      <c r="TN66" s="215"/>
      <c r="TO66" s="215"/>
      <c r="TP66" s="215"/>
      <c r="TQ66" s="215"/>
      <c r="TR66" s="215"/>
      <c r="TS66" s="215"/>
      <c r="TT66" s="215"/>
      <c r="TU66" s="215"/>
      <c r="TV66" s="215"/>
      <c r="TW66" s="215"/>
      <c r="TX66" s="215"/>
      <c r="TY66" s="215"/>
      <c r="TZ66" s="215"/>
      <c r="UA66" s="215"/>
      <c r="UB66" s="215"/>
      <c r="UC66" s="215"/>
      <c r="UD66" s="215"/>
      <c r="UE66" s="215"/>
      <c r="UF66" s="215"/>
      <c r="UG66" s="215"/>
      <c r="UH66" s="215"/>
      <c r="UI66" s="215"/>
      <c r="UJ66" s="215"/>
      <c r="UK66" s="215"/>
      <c r="UL66" s="215"/>
      <c r="UM66" s="215"/>
      <c r="UN66" s="215"/>
      <c r="UO66" s="215"/>
      <c r="UP66" s="215"/>
      <c r="UQ66" s="215"/>
      <c r="UR66" s="215"/>
      <c r="US66" s="215"/>
      <c r="UT66" s="215"/>
      <c r="UU66" s="215"/>
      <c r="UV66" s="215"/>
      <c r="UW66" s="215"/>
      <c r="UX66" s="215"/>
      <c r="UY66" s="215"/>
      <c r="UZ66" s="215"/>
      <c r="VA66" s="215"/>
      <c r="VB66" s="215"/>
      <c r="VC66" s="215"/>
      <c r="VD66" s="215"/>
      <c r="VE66" s="215"/>
      <c r="VF66" s="215"/>
      <c r="VG66" s="215"/>
      <c r="VH66" s="215"/>
      <c r="VI66" s="215"/>
      <c r="VJ66" s="215"/>
      <c r="VK66" s="215"/>
      <c r="VL66" s="215"/>
      <c r="VM66" s="215"/>
      <c r="VN66" s="215"/>
      <c r="VO66" s="215"/>
      <c r="VP66" s="215"/>
      <c r="VQ66" s="215"/>
      <c r="VR66" s="215"/>
      <c r="VS66" s="215"/>
      <c r="VT66" s="215"/>
      <c r="VU66" s="215"/>
      <c r="VV66" s="215"/>
      <c r="VW66" s="215"/>
      <c r="VX66" s="215"/>
      <c r="VY66" s="215"/>
      <c r="VZ66" s="215"/>
      <c r="WA66" s="215"/>
      <c r="WB66" s="215"/>
      <c r="WC66" s="215"/>
      <c r="WD66" s="215"/>
      <c r="WE66" s="215"/>
      <c r="WF66" s="215"/>
      <c r="WG66" s="215"/>
      <c r="WH66" s="215"/>
      <c r="WI66" s="215"/>
      <c r="WJ66" s="215"/>
      <c r="WK66" s="215"/>
      <c r="WL66" s="215"/>
      <c r="WM66" s="215"/>
      <c r="WN66" s="215"/>
      <c r="WO66" s="215"/>
      <c r="WP66" s="215"/>
      <c r="WQ66" s="215"/>
      <c r="WR66" s="215"/>
      <c r="WS66" s="215"/>
      <c r="WT66" s="215"/>
      <c r="WU66" s="215"/>
      <c r="WV66" s="215"/>
      <c r="WW66" s="215"/>
      <c r="WX66" s="215"/>
      <c r="WY66" s="215"/>
      <c r="WZ66" s="215"/>
      <c r="XA66" s="215"/>
      <c r="XB66" s="215"/>
      <c r="XC66" s="215"/>
      <c r="XD66" s="215"/>
      <c r="XE66" s="215"/>
      <c r="XF66" s="215"/>
      <c r="XG66" s="215"/>
      <c r="XH66" s="215"/>
      <c r="XI66" s="215"/>
      <c r="XJ66" s="215"/>
      <c r="XK66" s="215"/>
      <c r="XL66" s="215"/>
      <c r="XM66" s="215"/>
      <c r="XN66" s="215"/>
      <c r="XO66" s="215"/>
      <c r="XP66" s="215"/>
      <c r="XQ66" s="215"/>
      <c r="XR66" s="215"/>
      <c r="XS66" s="215"/>
      <c r="XT66" s="215"/>
      <c r="XU66" s="215"/>
      <c r="XV66" s="215"/>
      <c r="XW66" s="215"/>
      <c r="XX66" s="215"/>
      <c r="XY66" s="215"/>
      <c r="XZ66" s="215"/>
      <c r="YA66" s="215"/>
      <c r="YB66" s="215"/>
      <c r="YC66" s="215"/>
      <c r="YD66" s="215"/>
      <c r="YE66" s="215"/>
      <c r="YF66" s="215"/>
      <c r="YG66" s="215"/>
      <c r="YH66" s="215"/>
      <c r="YI66" s="215"/>
      <c r="YJ66" s="215"/>
      <c r="YK66" s="215"/>
      <c r="YL66" s="215"/>
      <c r="YM66" s="215"/>
      <c r="YN66" s="215"/>
      <c r="YO66" s="215"/>
      <c r="YP66" s="215"/>
      <c r="YQ66" s="215"/>
      <c r="YR66" s="215"/>
      <c r="YS66" s="215"/>
      <c r="YT66" s="215"/>
      <c r="YU66" s="215"/>
      <c r="YV66" s="215"/>
      <c r="YW66" s="215"/>
      <c r="YX66" s="215"/>
      <c r="YY66" s="215"/>
      <c r="YZ66" s="215"/>
      <c r="ZA66" s="215"/>
      <c r="ZB66" s="215"/>
      <c r="ZC66" s="215"/>
      <c r="ZD66" s="215"/>
      <c r="ZE66" s="215"/>
      <c r="ZF66" s="215"/>
      <c r="ZG66" s="215"/>
      <c r="ZH66" s="215"/>
      <c r="ZI66" s="215"/>
      <c r="ZJ66" s="215"/>
      <c r="ZK66" s="215"/>
      <c r="ZL66" s="215"/>
      <c r="ZM66" s="215"/>
      <c r="ZN66" s="215"/>
      <c r="ZO66" s="215"/>
      <c r="ZP66" s="215"/>
      <c r="ZQ66" s="215"/>
      <c r="ZR66" s="215"/>
      <c r="ZS66" s="215"/>
      <c r="ZT66" s="215"/>
      <c r="ZU66" s="215"/>
      <c r="ZV66" s="215"/>
      <c r="ZW66" s="215"/>
      <c r="ZX66" s="215"/>
      <c r="ZY66" s="215"/>
      <c r="ZZ66" s="215"/>
      <c r="AAA66" s="215"/>
      <c r="AAB66" s="215"/>
      <c r="AAC66" s="215"/>
      <c r="AAD66" s="215"/>
      <c r="AAE66" s="215"/>
      <c r="AAF66" s="215"/>
      <c r="AAG66" s="215"/>
      <c r="AAH66" s="215"/>
      <c r="AAI66" s="215"/>
      <c r="AAJ66" s="215"/>
      <c r="AAK66" s="215"/>
      <c r="AAL66" s="215"/>
      <c r="AAM66" s="215"/>
      <c r="AAN66" s="215"/>
      <c r="AAO66" s="215"/>
      <c r="AAP66" s="215"/>
      <c r="AAQ66" s="215"/>
      <c r="AAR66" s="215"/>
      <c r="AAS66" s="215"/>
      <c r="AAT66" s="215"/>
      <c r="AAU66" s="215"/>
      <c r="AAV66" s="215"/>
      <c r="AAW66" s="215"/>
      <c r="AAX66" s="215"/>
      <c r="AAY66" s="215"/>
      <c r="AAZ66" s="215"/>
      <c r="ABA66" s="215"/>
      <c r="ABB66" s="215"/>
      <c r="ABC66" s="215"/>
      <c r="ABD66" s="215"/>
      <c r="ABE66" s="215"/>
      <c r="ABF66" s="215"/>
      <c r="ABG66" s="215"/>
      <c r="ABH66" s="215"/>
      <c r="ABI66" s="215"/>
      <c r="ABJ66" s="215"/>
      <c r="ABK66" s="215"/>
      <c r="ABL66" s="215"/>
      <c r="ABM66" s="215"/>
      <c r="ABN66" s="215"/>
      <c r="ABO66" s="215"/>
      <c r="ABP66" s="215"/>
      <c r="ABQ66" s="215"/>
      <c r="ABR66" s="215"/>
      <c r="ABS66" s="215"/>
      <c r="ABT66" s="215"/>
      <c r="ABU66" s="215"/>
      <c r="ABV66" s="215"/>
      <c r="ABW66" s="215"/>
      <c r="ABX66" s="215"/>
      <c r="ABY66" s="215"/>
      <c r="ABZ66" s="215"/>
      <c r="ACA66" s="215"/>
      <c r="ACB66" s="215"/>
      <c r="ACC66" s="215"/>
      <c r="ACD66" s="215"/>
      <c r="ACE66" s="215"/>
      <c r="ACF66" s="215"/>
      <c r="ACG66" s="215"/>
      <c r="ACH66" s="215"/>
      <c r="ACI66" s="215"/>
      <c r="ACJ66" s="215"/>
      <c r="ACK66" s="215"/>
      <c r="ACL66" s="215"/>
      <c r="ACM66" s="215"/>
      <c r="ACN66" s="215"/>
      <c r="ACO66" s="215"/>
      <c r="ACP66" s="215"/>
      <c r="ACQ66" s="215"/>
      <c r="ACR66" s="215"/>
      <c r="ACS66" s="215"/>
      <c r="ACT66" s="215"/>
      <c r="ACU66" s="215"/>
      <c r="ACV66" s="215"/>
      <c r="ACW66" s="215"/>
      <c r="ACX66" s="215"/>
      <c r="ACY66" s="215"/>
      <c r="ACZ66" s="215"/>
      <c r="ADA66" s="215"/>
      <c r="ADB66" s="215"/>
      <c r="ADC66" s="215"/>
      <c r="ADD66" s="215"/>
      <c r="ADE66" s="215"/>
      <c r="ADF66" s="215"/>
      <c r="ADG66" s="215"/>
      <c r="ADH66" s="215"/>
      <c r="ADI66" s="215"/>
      <c r="ADJ66" s="215"/>
      <c r="ADK66" s="215"/>
      <c r="ADL66" s="215"/>
      <c r="ADM66" s="215"/>
      <c r="ADN66" s="215"/>
      <c r="ADO66" s="215"/>
      <c r="ADP66" s="215"/>
      <c r="ADQ66" s="215"/>
      <c r="ADR66" s="215"/>
      <c r="ADS66" s="215"/>
      <c r="ADT66" s="215"/>
      <c r="ADU66" s="215"/>
      <c r="ADV66" s="215"/>
      <c r="ADW66" s="215"/>
      <c r="ADX66" s="215"/>
      <c r="ADY66" s="215"/>
      <c r="ADZ66" s="215"/>
      <c r="AEA66" s="215"/>
      <c r="AEB66" s="215"/>
      <c r="AEC66" s="215"/>
      <c r="AED66" s="215"/>
      <c r="AEE66" s="215"/>
      <c r="AEF66" s="215"/>
      <c r="AEG66" s="215"/>
      <c r="AEH66" s="215"/>
      <c r="AEI66" s="215"/>
      <c r="AEJ66" s="215"/>
      <c r="AEK66" s="215"/>
      <c r="AEL66" s="215"/>
      <c r="AEM66" s="215"/>
      <c r="AEN66" s="215"/>
      <c r="AEO66" s="215"/>
      <c r="AEP66" s="215"/>
      <c r="AEQ66" s="215"/>
      <c r="AER66" s="215"/>
      <c r="AES66" s="215"/>
      <c r="AET66" s="215"/>
      <c r="AEU66" s="215"/>
      <c r="AEV66" s="215"/>
      <c r="AEW66" s="215"/>
      <c r="AEX66" s="215"/>
      <c r="AEY66" s="215"/>
      <c r="AEZ66" s="215"/>
      <c r="AFA66" s="215"/>
      <c r="AFB66" s="215"/>
      <c r="AFC66" s="215"/>
      <c r="AFD66" s="215"/>
      <c r="AFE66" s="215"/>
      <c r="AFF66" s="215"/>
      <c r="AFG66" s="215"/>
      <c r="AFH66" s="215"/>
      <c r="AFI66" s="215"/>
      <c r="AFJ66" s="215"/>
      <c r="AFK66" s="215"/>
      <c r="AFL66" s="215"/>
      <c r="AFM66" s="215"/>
      <c r="AFN66" s="215"/>
      <c r="AFO66" s="215"/>
      <c r="AFP66" s="215"/>
      <c r="AFQ66" s="215"/>
      <c r="AFR66" s="215"/>
      <c r="AFS66" s="215"/>
      <c r="AFT66" s="215"/>
      <c r="AFU66" s="215"/>
      <c r="AFV66" s="215"/>
      <c r="AFW66" s="215"/>
      <c r="AFX66" s="215"/>
      <c r="AFY66" s="215"/>
      <c r="AFZ66" s="215"/>
      <c r="AGA66" s="215"/>
      <c r="AGB66" s="215"/>
      <c r="AGC66" s="215"/>
      <c r="AGD66" s="215"/>
      <c r="AGE66" s="215"/>
      <c r="AGF66" s="215"/>
      <c r="AGG66" s="215"/>
      <c r="AGH66" s="215"/>
      <c r="AGI66" s="215"/>
      <c r="AGJ66" s="215"/>
      <c r="AGK66" s="215"/>
      <c r="AGL66" s="215"/>
      <c r="AGM66" s="215"/>
      <c r="AGN66" s="215"/>
      <c r="AGO66" s="215"/>
      <c r="AGP66" s="215"/>
      <c r="AGQ66" s="215"/>
      <c r="AGR66" s="215"/>
      <c r="AGS66" s="215"/>
      <c r="AGT66" s="215"/>
      <c r="AGU66" s="215"/>
      <c r="AGV66" s="215"/>
      <c r="AGW66" s="215"/>
      <c r="AGX66" s="215"/>
      <c r="AGY66" s="215"/>
      <c r="AGZ66" s="215"/>
      <c r="AHA66" s="215"/>
      <c r="AHB66" s="215"/>
      <c r="AHC66" s="215"/>
      <c r="AHD66" s="215"/>
      <c r="AHE66" s="215"/>
      <c r="AHF66" s="215"/>
      <c r="AHG66" s="215"/>
      <c r="AHH66" s="215"/>
      <c r="AHI66" s="215"/>
      <c r="AHJ66" s="215"/>
      <c r="AHK66" s="215"/>
      <c r="AHL66" s="215"/>
      <c r="AHM66" s="215"/>
      <c r="AHN66" s="215"/>
      <c r="AHO66" s="215"/>
      <c r="AHP66" s="215"/>
      <c r="AHQ66" s="215"/>
      <c r="AHR66" s="215"/>
      <c r="AHS66" s="215"/>
      <c r="AHT66" s="215"/>
      <c r="AHU66" s="215"/>
      <c r="AHV66" s="215"/>
      <c r="AHW66" s="215"/>
      <c r="AHX66" s="215"/>
      <c r="AHY66" s="215"/>
      <c r="AHZ66" s="215"/>
      <c r="AIA66" s="215"/>
      <c r="AIB66" s="215"/>
      <c r="AIC66" s="215"/>
      <c r="AID66" s="215"/>
      <c r="AIE66" s="215"/>
      <c r="AIF66" s="215"/>
      <c r="AIG66" s="215"/>
      <c r="AIH66" s="215"/>
      <c r="AII66" s="215"/>
      <c r="AIJ66" s="215"/>
      <c r="AIK66" s="215"/>
      <c r="AIL66" s="215"/>
      <c r="AIM66" s="215"/>
      <c r="AIN66" s="215"/>
      <c r="AIO66" s="215"/>
      <c r="AIP66" s="215"/>
      <c r="AIQ66" s="215"/>
      <c r="AIR66" s="215"/>
      <c r="AIS66" s="215"/>
      <c r="AIT66" s="215"/>
      <c r="AIU66" s="215"/>
      <c r="AIV66" s="215"/>
      <c r="AIW66" s="215"/>
      <c r="AIX66" s="215"/>
      <c r="AIY66" s="215"/>
      <c r="AIZ66" s="215"/>
      <c r="AJA66" s="215"/>
      <c r="AJB66" s="215"/>
      <c r="AJC66" s="215"/>
      <c r="AJD66" s="215"/>
      <c r="AJE66" s="215"/>
      <c r="AJF66" s="215"/>
      <c r="AJG66" s="215"/>
      <c r="AJH66" s="215"/>
      <c r="AJI66" s="215"/>
      <c r="AJJ66" s="215"/>
      <c r="AJK66" s="215"/>
      <c r="AJL66" s="215"/>
      <c r="AJM66" s="215"/>
      <c r="AJN66" s="215"/>
      <c r="AJO66" s="215"/>
      <c r="AJP66" s="215"/>
      <c r="AJQ66" s="215"/>
      <c r="AJR66" s="215"/>
      <c r="AJS66" s="215"/>
      <c r="AJT66" s="215"/>
      <c r="AJU66" s="215"/>
      <c r="AJV66" s="215"/>
      <c r="AJW66" s="215"/>
      <c r="AJX66" s="215"/>
      <c r="AJY66" s="215"/>
      <c r="AJZ66" s="215"/>
      <c r="AKA66" s="215"/>
      <c r="AKB66" s="215"/>
      <c r="AKC66" s="215"/>
      <c r="AKD66" s="215"/>
      <c r="AKE66" s="215"/>
      <c r="AKF66" s="215"/>
      <c r="AKG66" s="215"/>
      <c r="AKH66" s="215"/>
      <c r="AKI66" s="215"/>
      <c r="AKJ66" s="215"/>
      <c r="AKK66" s="215"/>
      <c r="AKL66" s="215"/>
      <c r="AKM66" s="215"/>
      <c r="AKN66" s="215"/>
      <c r="AKO66" s="215"/>
      <c r="AKP66" s="215"/>
    </row>
    <row r="67" spans="1:978" ht="21" x14ac:dyDescent="0.25">
      <c r="A67" s="40">
        <v>25</v>
      </c>
      <c r="B67" s="40">
        <v>21</v>
      </c>
      <c r="C67" s="36" t="s">
        <v>65</v>
      </c>
      <c r="D67" s="7" t="s">
        <v>45</v>
      </c>
      <c r="E67" s="129">
        <v>3.8</v>
      </c>
      <c r="F67" s="7">
        <v>534245</v>
      </c>
      <c r="G67" s="27" t="s">
        <v>420</v>
      </c>
      <c r="H67" s="27" t="s">
        <v>61</v>
      </c>
      <c r="I67" s="7" t="s">
        <v>63</v>
      </c>
      <c r="J67" s="7">
        <v>35</v>
      </c>
      <c r="K67" s="129">
        <f>AVERAGE(J67)</f>
        <v>35</v>
      </c>
      <c r="L67" s="152">
        <f>E67/K67</f>
        <v>0.10857142857142857</v>
      </c>
      <c r="M67" s="7">
        <v>1</v>
      </c>
      <c r="N67" s="7">
        <v>4</v>
      </c>
      <c r="O67" s="7">
        <v>3</v>
      </c>
      <c r="P67" s="7">
        <v>2</v>
      </c>
      <c r="Q67" s="7">
        <v>1</v>
      </c>
      <c r="R67" s="7">
        <v>1</v>
      </c>
      <c r="S67" s="7">
        <v>2</v>
      </c>
      <c r="T67" s="7">
        <v>8</v>
      </c>
      <c r="U67" s="7">
        <v>22</v>
      </c>
      <c r="V67" s="7">
        <v>30</v>
      </c>
      <c r="W67" s="7">
        <v>20</v>
      </c>
      <c r="X67" s="7">
        <v>26</v>
      </c>
      <c r="Y67" s="7">
        <v>24</v>
      </c>
      <c r="Z67" s="7">
        <v>23</v>
      </c>
      <c r="AA67" s="7">
        <v>23</v>
      </c>
      <c r="AB67" s="7">
        <v>26</v>
      </c>
      <c r="AC67" s="7">
        <v>33</v>
      </c>
      <c r="AD67" s="7">
        <v>41</v>
      </c>
      <c r="AE67" s="7">
        <v>33</v>
      </c>
      <c r="AF67" s="7">
        <v>37</v>
      </c>
      <c r="AG67" s="7">
        <v>32</v>
      </c>
      <c r="AH67" s="7">
        <v>26</v>
      </c>
      <c r="AI67" s="7">
        <v>19</v>
      </c>
      <c r="AJ67" s="7">
        <v>12</v>
      </c>
      <c r="AK67" s="7">
        <v>9</v>
      </c>
      <c r="AL67" s="7">
        <v>408</v>
      </c>
      <c r="AM67" s="129">
        <v>800</v>
      </c>
      <c r="AN67" s="169">
        <f>$L$67*(1+0.15*(N67/$AM$67)^4)</f>
        <v>0.10857142858160714</v>
      </c>
      <c r="AO67" s="169">
        <f t="shared" ref="AO67:BK67" si="49">$L$67*(1+0.15*(O67/$AM$67)^4)</f>
        <v>0.10857142857464915</v>
      </c>
      <c r="AP67" s="169">
        <f t="shared" si="49"/>
        <v>0.10857142857206473</v>
      </c>
      <c r="AQ67" s="169">
        <f t="shared" si="49"/>
        <v>0.10857142857146833</v>
      </c>
      <c r="AR67" s="169">
        <f t="shared" si="49"/>
        <v>0.10857142857146833</v>
      </c>
      <c r="AS67" s="169">
        <f t="shared" si="49"/>
        <v>0.10857142857206473</v>
      </c>
      <c r="AT67" s="169">
        <f t="shared" si="49"/>
        <v>0.1085714287342857</v>
      </c>
      <c r="AU67" s="169">
        <f t="shared" si="49"/>
        <v>0.10857143788545759</v>
      </c>
      <c r="AV67" s="169">
        <f t="shared" si="49"/>
        <v>0.10857146077706474</v>
      </c>
      <c r="AW67" s="169">
        <f t="shared" si="49"/>
        <v>0.10857143493303573</v>
      </c>
      <c r="AX67" s="169">
        <f t="shared" si="49"/>
        <v>0.10857144674081472</v>
      </c>
      <c r="AY67" s="169">
        <f t="shared" si="49"/>
        <v>0.10857144176285714</v>
      </c>
      <c r="AZ67" s="169">
        <f t="shared" si="49"/>
        <v>0.10857143969791921</v>
      </c>
      <c r="BA67" s="169">
        <f t="shared" si="49"/>
        <v>0.10857143969791921</v>
      </c>
      <c r="BB67" s="169">
        <f t="shared" si="49"/>
        <v>0.10857144674081472</v>
      </c>
      <c r="BC67" s="169">
        <f t="shared" si="49"/>
        <v>0.10857147572370048</v>
      </c>
      <c r="BD67" s="169">
        <f t="shared" si="49"/>
        <v>0.10857154092381208</v>
      </c>
      <c r="BE67" s="169">
        <f t="shared" si="49"/>
        <v>0.10857147572370048</v>
      </c>
      <c r="BF67" s="169">
        <f t="shared" si="49"/>
        <v>0.10857150308815361</v>
      </c>
      <c r="BG67" s="169">
        <f t="shared" si="49"/>
        <v>0.10857147026285714</v>
      </c>
      <c r="BH67" s="169">
        <f t="shared" si="49"/>
        <v>0.10857144674081472</v>
      </c>
      <c r="BI67" s="169">
        <f t="shared" si="49"/>
        <v>0.10857143375299734</v>
      </c>
      <c r="BJ67" s="169">
        <f t="shared" si="49"/>
        <v>0.10857142939589286</v>
      </c>
      <c r="BK67" s="169">
        <f t="shared" si="49"/>
        <v>0.10857142883229423</v>
      </c>
      <c r="BL67" s="7">
        <f>E67*(0.000001)*0.5</f>
        <v>1.8999999999999998E-6</v>
      </c>
      <c r="BM67" s="7">
        <v>619.79999999999995</v>
      </c>
      <c r="BN67" s="7">
        <v>0.9</v>
      </c>
      <c r="BO67" s="7">
        <v>247.6</v>
      </c>
      <c r="BP67" s="7">
        <v>0.05</v>
      </c>
      <c r="BQ67" s="7">
        <v>3285.4</v>
      </c>
      <c r="BR67" s="7">
        <v>0.05</v>
      </c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>
        <f>BM67*BN67+BO67*BP67+BQ67*BR67+BS67*BT67+BU67*BV67+BW67*BX67+BY67*BZ67+CA67*CB67+CC67*CD67+CE67*CF67+CG67*CH67+CI67*CJ67+CK67*CL67+CM67*CN67+CO67*CP67+CQ67*CR67+CS67*CT67+CU67*CV67+CW67*CX67+CY67*CZ67+DA67*DB67</f>
        <v>734.46999999999991</v>
      </c>
      <c r="EB67" s="7">
        <f>(PI()+2*E67)*EA67</f>
        <v>7889.3775562820938</v>
      </c>
      <c r="EC67" s="7">
        <f>EB67/E67</f>
        <v>2076.1519884952882</v>
      </c>
      <c r="ED67" s="7">
        <f>PI()*EA67</f>
        <v>2307.4055562820949</v>
      </c>
      <c r="EE67" s="220">
        <f>SUM(BN67,BP67,BR67,BT67,BV67,BX67,BZ67,CB67,CD67,CF67,CH67,CJ67,CL67,CN67,CP67,CR67,CT67,CV67,CX67,CZ67,DB67)</f>
        <v>1</v>
      </c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  <c r="EY67" s="215"/>
      <c r="EZ67" s="215"/>
      <c r="FA67" s="215"/>
      <c r="FB67" s="215"/>
      <c r="FC67" s="215"/>
      <c r="FD67" s="215"/>
      <c r="FE67" s="215"/>
      <c r="FF67" s="215"/>
      <c r="FG67" s="215"/>
      <c r="FH67" s="215"/>
      <c r="FI67" s="215"/>
      <c r="FJ67" s="215"/>
      <c r="FK67" s="215"/>
      <c r="FL67" s="215"/>
      <c r="FM67" s="215"/>
      <c r="FN67" s="215"/>
      <c r="FO67" s="215"/>
      <c r="FP67" s="215"/>
      <c r="FQ67" s="215"/>
      <c r="FR67" s="215"/>
      <c r="FS67" s="215"/>
      <c r="FT67" s="215"/>
      <c r="FU67" s="215"/>
      <c r="FV67" s="215"/>
      <c r="FW67" s="215"/>
      <c r="FX67" s="215"/>
      <c r="FY67" s="215"/>
      <c r="FZ67" s="215"/>
      <c r="GA67" s="215"/>
      <c r="GB67" s="215"/>
      <c r="GC67" s="215"/>
      <c r="GD67" s="215"/>
      <c r="GE67" s="215"/>
      <c r="GF67" s="215"/>
      <c r="GG67" s="215"/>
      <c r="GH67" s="215"/>
      <c r="GI67" s="215"/>
      <c r="GJ67" s="215"/>
      <c r="GK67" s="215"/>
      <c r="GL67" s="215"/>
      <c r="GM67" s="215"/>
      <c r="GN67" s="215"/>
      <c r="GO67" s="215"/>
      <c r="GP67" s="215"/>
      <c r="GQ67" s="215"/>
      <c r="GR67" s="215"/>
      <c r="GS67" s="215"/>
      <c r="GT67" s="215"/>
      <c r="GU67" s="215"/>
      <c r="GV67" s="215"/>
      <c r="GW67" s="215"/>
      <c r="GX67" s="215"/>
      <c r="GY67" s="215"/>
      <c r="GZ67" s="215"/>
      <c r="HA67" s="215"/>
      <c r="HB67" s="215"/>
      <c r="HC67" s="215"/>
      <c r="HD67" s="215"/>
      <c r="HE67" s="215"/>
      <c r="HF67" s="215"/>
      <c r="HG67" s="215"/>
      <c r="HH67" s="215"/>
      <c r="HI67" s="215"/>
      <c r="HJ67" s="215"/>
      <c r="HK67" s="215"/>
      <c r="HL67" s="215"/>
      <c r="HM67" s="215"/>
      <c r="HN67" s="215"/>
      <c r="HO67" s="215"/>
      <c r="HP67" s="215"/>
      <c r="HQ67" s="215"/>
      <c r="HR67" s="215"/>
      <c r="HS67" s="215"/>
      <c r="HT67" s="215"/>
      <c r="HU67" s="215"/>
      <c r="HV67" s="215"/>
      <c r="HW67" s="215"/>
      <c r="HX67" s="215"/>
      <c r="HY67" s="215"/>
      <c r="HZ67" s="215"/>
      <c r="IA67" s="215"/>
      <c r="IB67" s="215"/>
      <c r="IC67" s="215"/>
      <c r="ID67" s="215"/>
      <c r="IE67" s="215"/>
      <c r="IF67" s="215"/>
      <c r="IG67" s="215"/>
      <c r="IH67" s="215"/>
      <c r="II67" s="215"/>
      <c r="IJ67" s="215"/>
      <c r="IK67" s="215"/>
      <c r="IL67" s="215"/>
      <c r="IM67" s="215"/>
      <c r="IN67" s="215"/>
      <c r="IO67" s="215"/>
      <c r="IP67" s="215"/>
      <c r="IQ67" s="215"/>
      <c r="IR67" s="215"/>
      <c r="IS67" s="215"/>
      <c r="IT67" s="215"/>
      <c r="IU67" s="215"/>
      <c r="IV67" s="215"/>
      <c r="IW67" s="215"/>
      <c r="IX67" s="215"/>
      <c r="IY67" s="215"/>
      <c r="IZ67" s="215"/>
      <c r="JA67" s="215"/>
      <c r="JB67" s="215"/>
      <c r="JC67" s="215"/>
      <c r="JD67" s="215"/>
      <c r="JE67" s="215"/>
      <c r="JF67" s="215"/>
      <c r="JG67" s="215"/>
      <c r="JH67" s="215"/>
      <c r="JI67" s="215"/>
      <c r="JJ67" s="215"/>
      <c r="JK67" s="215"/>
      <c r="JL67" s="215"/>
      <c r="JM67" s="215"/>
      <c r="JN67" s="215"/>
      <c r="JO67" s="215"/>
      <c r="JP67" s="215"/>
      <c r="JQ67" s="215"/>
      <c r="JR67" s="215"/>
      <c r="JS67" s="215"/>
      <c r="JT67" s="215"/>
      <c r="JU67" s="215"/>
      <c r="JV67" s="215"/>
      <c r="JW67" s="215"/>
      <c r="JX67" s="215"/>
      <c r="JY67" s="215"/>
      <c r="JZ67" s="215"/>
      <c r="KA67" s="215"/>
      <c r="KB67" s="215"/>
      <c r="KC67" s="215"/>
      <c r="KD67" s="215"/>
      <c r="KE67" s="215"/>
      <c r="KF67" s="215"/>
      <c r="KG67" s="215"/>
      <c r="KH67" s="215"/>
      <c r="KI67" s="215"/>
      <c r="KJ67" s="215"/>
      <c r="KK67" s="215"/>
      <c r="KL67" s="215"/>
      <c r="KM67" s="215"/>
      <c r="KN67" s="215"/>
      <c r="KO67" s="215"/>
      <c r="KP67" s="215"/>
      <c r="KQ67" s="215"/>
      <c r="KR67" s="215"/>
      <c r="KS67" s="215"/>
      <c r="KT67" s="215"/>
      <c r="KU67" s="215"/>
      <c r="KV67" s="215"/>
      <c r="KW67" s="215"/>
      <c r="KX67" s="215"/>
      <c r="KY67" s="215"/>
      <c r="KZ67" s="215"/>
      <c r="LA67" s="215"/>
      <c r="LB67" s="215"/>
      <c r="LC67" s="215"/>
      <c r="LD67" s="215"/>
      <c r="LE67" s="215"/>
      <c r="LF67" s="215"/>
      <c r="LG67" s="215"/>
      <c r="LH67" s="215"/>
      <c r="LI67" s="215"/>
      <c r="LJ67" s="215"/>
      <c r="LK67" s="215"/>
      <c r="LL67" s="215"/>
      <c r="LM67" s="215"/>
      <c r="LN67" s="215"/>
      <c r="LO67" s="215"/>
      <c r="LP67" s="215"/>
      <c r="LQ67" s="215"/>
      <c r="LR67" s="215"/>
      <c r="LS67" s="215"/>
      <c r="LT67" s="215"/>
      <c r="LU67" s="215"/>
      <c r="LV67" s="215"/>
      <c r="LW67" s="215"/>
      <c r="LX67" s="215"/>
      <c r="LY67" s="215"/>
      <c r="LZ67" s="215"/>
      <c r="MA67" s="215"/>
      <c r="MB67" s="215"/>
      <c r="MC67" s="215"/>
      <c r="MD67" s="215"/>
      <c r="ME67" s="215"/>
      <c r="MF67" s="215"/>
      <c r="MG67" s="215"/>
      <c r="MH67" s="215"/>
      <c r="MI67" s="215"/>
      <c r="MJ67" s="215"/>
      <c r="MK67" s="215"/>
      <c r="ML67" s="215"/>
      <c r="MM67" s="215"/>
      <c r="MN67" s="215"/>
      <c r="MO67" s="215"/>
      <c r="MP67" s="215"/>
      <c r="MQ67" s="215"/>
      <c r="MR67" s="215"/>
      <c r="MS67" s="215"/>
      <c r="MT67" s="215"/>
      <c r="MU67" s="215"/>
      <c r="MV67" s="215"/>
      <c r="MW67" s="215"/>
      <c r="MX67" s="215"/>
      <c r="MY67" s="215"/>
      <c r="MZ67" s="215"/>
      <c r="NA67" s="215"/>
      <c r="NB67" s="215"/>
      <c r="NC67" s="215"/>
      <c r="ND67" s="215"/>
      <c r="NE67" s="215"/>
      <c r="NF67" s="215"/>
      <c r="NG67" s="215"/>
      <c r="NH67" s="215"/>
      <c r="NI67" s="215"/>
      <c r="NJ67" s="215"/>
      <c r="NK67" s="215"/>
      <c r="NL67" s="215"/>
      <c r="NM67" s="215"/>
      <c r="NN67" s="215"/>
      <c r="NO67" s="215"/>
      <c r="NP67" s="215"/>
      <c r="NQ67" s="215"/>
      <c r="NR67" s="215"/>
      <c r="NS67" s="215"/>
      <c r="NT67" s="215"/>
      <c r="NU67" s="215"/>
      <c r="NV67" s="215"/>
      <c r="NW67" s="215"/>
      <c r="NX67" s="215"/>
      <c r="NY67" s="215"/>
      <c r="NZ67" s="215"/>
      <c r="OA67" s="215"/>
      <c r="OB67" s="215"/>
      <c r="OC67" s="215"/>
      <c r="OD67" s="215"/>
      <c r="OE67" s="215"/>
      <c r="OF67" s="215"/>
      <c r="OG67" s="215"/>
      <c r="OH67" s="215"/>
      <c r="OI67" s="215"/>
      <c r="OJ67" s="215"/>
      <c r="OK67" s="215"/>
      <c r="OL67" s="215"/>
      <c r="OM67" s="215"/>
      <c r="ON67" s="215"/>
      <c r="OO67" s="215"/>
      <c r="OP67" s="215"/>
      <c r="OQ67" s="215"/>
      <c r="OR67" s="215"/>
      <c r="OS67" s="215"/>
      <c r="OT67" s="215"/>
      <c r="OU67" s="215"/>
      <c r="OV67" s="215"/>
      <c r="OW67" s="215"/>
      <c r="OX67" s="215"/>
      <c r="OY67" s="215"/>
      <c r="OZ67" s="215"/>
      <c r="PA67" s="215"/>
      <c r="PB67" s="215"/>
      <c r="PC67" s="215"/>
      <c r="PD67" s="215"/>
      <c r="PE67" s="215"/>
      <c r="PF67" s="215"/>
      <c r="PG67" s="215"/>
      <c r="PH67" s="215"/>
      <c r="PI67" s="215"/>
      <c r="PJ67" s="215"/>
      <c r="PK67" s="215"/>
      <c r="PL67" s="215"/>
      <c r="PM67" s="215"/>
      <c r="PN67" s="215"/>
      <c r="PO67" s="215"/>
      <c r="PP67" s="215"/>
      <c r="PQ67" s="215"/>
      <c r="PR67" s="215"/>
      <c r="PS67" s="215"/>
      <c r="PT67" s="215"/>
      <c r="PU67" s="215"/>
      <c r="PV67" s="215"/>
      <c r="PW67" s="215"/>
      <c r="PX67" s="215"/>
      <c r="PY67" s="215"/>
      <c r="PZ67" s="215"/>
      <c r="QA67" s="215"/>
      <c r="QB67" s="215"/>
      <c r="QC67" s="215"/>
      <c r="QD67" s="215"/>
      <c r="QE67" s="215"/>
      <c r="QF67" s="215"/>
      <c r="QG67" s="215"/>
      <c r="QH67" s="215"/>
      <c r="QI67" s="215"/>
      <c r="QJ67" s="215"/>
      <c r="QK67" s="215"/>
      <c r="QL67" s="215"/>
      <c r="QM67" s="215"/>
      <c r="QN67" s="215"/>
      <c r="QO67" s="215"/>
      <c r="QP67" s="215"/>
      <c r="QQ67" s="215"/>
      <c r="QR67" s="215"/>
      <c r="QS67" s="215"/>
      <c r="QT67" s="215"/>
      <c r="QU67" s="215"/>
      <c r="QV67" s="215"/>
      <c r="QW67" s="215"/>
      <c r="QX67" s="215"/>
      <c r="QY67" s="215"/>
      <c r="QZ67" s="215"/>
      <c r="RA67" s="215"/>
      <c r="RB67" s="215"/>
      <c r="RC67" s="215"/>
      <c r="RD67" s="215"/>
      <c r="RE67" s="215"/>
      <c r="RF67" s="215"/>
      <c r="RG67" s="215"/>
      <c r="RH67" s="215"/>
      <c r="RI67" s="215"/>
      <c r="RJ67" s="215"/>
      <c r="RK67" s="215"/>
      <c r="RL67" s="215"/>
      <c r="RM67" s="215"/>
      <c r="RN67" s="215"/>
      <c r="RO67" s="215"/>
      <c r="RP67" s="215"/>
      <c r="RQ67" s="215"/>
      <c r="RR67" s="215"/>
      <c r="RS67" s="215"/>
      <c r="RT67" s="215"/>
      <c r="RU67" s="215"/>
      <c r="RV67" s="215"/>
      <c r="RW67" s="215"/>
      <c r="RX67" s="215"/>
      <c r="RY67" s="215"/>
      <c r="RZ67" s="215"/>
      <c r="SA67" s="215"/>
      <c r="SB67" s="215"/>
      <c r="SC67" s="215"/>
      <c r="SD67" s="215"/>
      <c r="SE67" s="215"/>
      <c r="SF67" s="215"/>
      <c r="SG67" s="215"/>
      <c r="SH67" s="215"/>
      <c r="SI67" s="215"/>
      <c r="SJ67" s="215"/>
      <c r="SK67" s="215"/>
      <c r="SL67" s="215"/>
      <c r="SM67" s="215"/>
      <c r="SN67" s="215"/>
      <c r="SO67" s="215"/>
      <c r="SP67" s="215"/>
      <c r="SQ67" s="215"/>
      <c r="SR67" s="215"/>
      <c r="SS67" s="215"/>
      <c r="ST67" s="215"/>
      <c r="SU67" s="215"/>
      <c r="SV67" s="215"/>
      <c r="SW67" s="215"/>
      <c r="SX67" s="215"/>
      <c r="SY67" s="215"/>
      <c r="SZ67" s="215"/>
      <c r="TA67" s="215"/>
      <c r="TB67" s="215"/>
      <c r="TC67" s="215"/>
      <c r="TD67" s="215"/>
      <c r="TE67" s="215"/>
      <c r="TF67" s="215"/>
      <c r="TG67" s="215"/>
      <c r="TH67" s="215"/>
      <c r="TI67" s="215"/>
      <c r="TJ67" s="215"/>
      <c r="TK67" s="215"/>
      <c r="TL67" s="215"/>
      <c r="TM67" s="215"/>
      <c r="TN67" s="215"/>
      <c r="TO67" s="215"/>
      <c r="TP67" s="215"/>
      <c r="TQ67" s="215"/>
      <c r="TR67" s="215"/>
      <c r="TS67" s="215"/>
      <c r="TT67" s="215"/>
      <c r="TU67" s="215"/>
      <c r="TV67" s="215"/>
      <c r="TW67" s="215"/>
      <c r="TX67" s="215"/>
      <c r="TY67" s="215"/>
      <c r="TZ67" s="215"/>
      <c r="UA67" s="215"/>
      <c r="UB67" s="215"/>
      <c r="UC67" s="215"/>
      <c r="UD67" s="215"/>
      <c r="UE67" s="215"/>
      <c r="UF67" s="215"/>
      <c r="UG67" s="215"/>
      <c r="UH67" s="215"/>
      <c r="UI67" s="215"/>
      <c r="UJ67" s="215"/>
      <c r="UK67" s="215"/>
      <c r="UL67" s="215"/>
      <c r="UM67" s="215"/>
      <c r="UN67" s="215"/>
      <c r="UO67" s="215"/>
      <c r="UP67" s="215"/>
      <c r="UQ67" s="215"/>
      <c r="UR67" s="215"/>
      <c r="US67" s="215"/>
      <c r="UT67" s="215"/>
      <c r="UU67" s="215"/>
      <c r="UV67" s="215"/>
      <c r="UW67" s="215"/>
      <c r="UX67" s="215"/>
      <c r="UY67" s="215"/>
      <c r="UZ67" s="215"/>
      <c r="VA67" s="215"/>
      <c r="VB67" s="215"/>
      <c r="VC67" s="215"/>
      <c r="VD67" s="215"/>
      <c r="VE67" s="215"/>
      <c r="VF67" s="215"/>
      <c r="VG67" s="215"/>
      <c r="VH67" s="215"/>
      <c r="VI67" s="215"/>
      <c r="VJ67" s="215"/>
      <c r="VK67" s="215"/>
      <c r="VL67" s="215"/>
      <c r="VM67" s="215"/>
      <c r="VN67" s="215"/>
      <c r="VO67" s="215"/>
      <c r="VP67" s="215"/>
      <c r="VQ67" s="215"/>
      <c r="VR67" s="215"/>
      <c r="VS67" s="215"/>
      <c r="VT67" s="215"/>
      <c r="VU67" s="215"/>
      <c r="VV67" s="215"/>
      <c r="VW67" s="215"/>
      <c r="VX67" s="215"/>
      <c r="VY67" s="215"/>
      <c r="VZ67" s="215"/>
      <c r="WA67" s="215"/>
      <c r="WB67" s="215"/>
      <c r="WC67" s="215"/>
      <c r="WD67" s="215"/>
      <c r="WE67" s="215"/>
      <c r="WF67" s="215"/>
      <c r="WG67" s="215"/>
      <c r="WH67" s="215"/>
      <c r="WI67" s="215"/>
      <c r="WJ67" s="215"/>
      <c r="WK67" s="215"/>
      <c r="WL67" s="215"/>
      <c r="WM67" s="215"/>
      <c r="WN67" s="215"/>
      <c r="WO67" s="215"/>
      <c r="WP67" s="215"/>
      <c r="WQ67" s="215"/>
      <c r="WR67" s="215"/>
      <c r="WS67" s="215"/>
      <c r="WT67" s="215"/>
      <c r="WU67" s="215"/>
      <c r="WV67" s="215"/>
      <c r="WW67" s="215"/>
      <c r="WX67" s="215"/>
      <c r="WY67" s="215"/>
      <c r="WZ67" s="215"/>
      <c r="XA67" s="215"/>
      <c r="XB67" s="215"/>
      <c r="XC67" s="215"/>
      <c r="XD67" s="215"/>
      <c r="XE67" s="215"/>
      <c r="XF67" s="215"/>
      <c r="XG67" s="215"/>
      <c r="XH67" s="215"/>
      <c r="XI67" s="215"/>
      <c r="XJ67" s="215"/>
      <c r="XK67" s="215"/>
      <c r="XL67" s="215"/>
      <c r="XM67" s="215"/>
      <c r="XN67" s="215"/>
      <c r="XO67" s="215"/>
      <c r="XP67" s="215"/>
      <c r="XQ67" s="215"/>
      <c r="XR67" s="215"/>
      <c r="XS67" s="215"/>
      <c r="XT67" s="215"/>
      <c r="XU67" s="215"/>
      <c r="XV67" s="215"/>
      <c r="XW67" s="215"/>
      <c r="XX67" s="215"/>
      <c r="XY67" s="215"/>
      <c r="XZ67" s="215"/>
      <c r="YA67" s="215"/>
      <c r="YB67" s="215"/>
      <c r="YC67" s="215"/>
      <c r="YD67" s="215"/>
      <c r="YE67" s="215"/>
      <c r="YF67" s="215"/>
      <c r="YG67" s="215"/>
      <c r="YH67" s="215"/>
      <c r="YI67" s="215"/>
      <c r="YJ67" s="215"/>
      <c r="YK67" s="215"/>
      <c r="YL67" s="215"/>
      <c r="YM67" s="215"/>
      <c r="YN67" s="215"/>
      <c r="YO67" s="215"/>
      <c r="YP67" s="215"/>
      <c r="YQ67" s="215"/>
      <c r="YR67" s="215"/>
      <c r="YS67" s="215"/>
      <c r="YT67" s="215"/>
      <c r="YU67" s="215"/>
      <c r="YV67" s="215"/>
      <c r="YW67" s="215"/>
      <c r="YX67" s="215"/>
      <c r="YY67" s="215"/>
      <c r="YZ67" s="215"/>
      <c r="ZA67" s="215"/>
      <c r="ZB67" s="215"/>
      <c r="ZC67" s="215"/>
      <c r="ZD67" s="215"/>
      <c r="ZE67" s="215"/>
      <c r="ZF67" s="215"/>
      <c r="ZG67" s="215"/>
      <c r="ZH67" s="215"/>
      <c r="ZI67" s="215"/>
      <c r="ZJ67" s="215"/>
      <c r="ZK67" s="215"/>
      <c r="ZL67" s="215"/>
      <c r="ZM67" s="215"/>
      <c r="ZN67" s="215"/>
      <c r="ZO67" s="215"/>
      <c r="ZP67" s="215"/>
      <c r="ZQ67" s="215"/>
      <c r="ZR67" s="215"/>
      <c r="ZS67" s="215"/>
      <c r="ZT67" s="215"/>
      <c r="ZU67" s="215"/>
      <c r="ZV67" s="215"/>
      <c r="ZW67" s="215"/>
      <c r="ZX67" s="215"/>
      <c r="ZY67" s="215"/>
      <c r="ZZ67" s="215"/>
      <c r="AAA67" s="215"/>
      <c r="AAB67" s="215"/>
      <c r="AAC67" s="215"/>
      <c r="AAD67" s="215"/>
      <c r="AAE67" s="215"/>
      <c r="AAF67" s="215"/>
      <c r="AAG67" s="215"/>
      <c r="AAH67" s="215"/>
      <c r="AAI67" s="215"/>
      <c r="AAJ67" s="215"/>
      <c r="AAK67" s="215"/>
      <c r="AAL67" s="215"/>
      <c r="AAM67" s="215"/>
      <c r="AAN67" s="215"/>
      <c r="AAO67" s="215"/>
      <c r="AAP67" s="215"/>
      <c r="AAQ67" s="215"/>
      <c r="AAR67" s="215"/>
      <c r="AAS67" s="215"/>
      <c r="AAT67" s="215"/>
      <c r="AAU67" s="215"/>
      <c r="AAV67" s="215"/>
      <c r="AAW67" s="215"/>
      <c r="AAX67" s="215"/>
      <c r="AAY67" s="215"/>
      <c r="AAZ67" s="215"/>
      <c r="ABA67" s="215"/>
      <c r="ABB67" s="215"/>
      <c r="ABC67" s="215"/>
      <c r="ABD67" s="215"/>
      <c r="ABE67" s="215"/>
      <c r="ABF67" s="215"/>
      <c r="ABG67" s="215"/>
      <c r="ABH67" s="215"/>
      <c r="ABI67" s="215"/>
      <c r="ABJ67" s="215"/>
      <c r="ABK67" s="215"/>
      <c r="ABL67" s="215"/>
      <c r="ABM67" s="215"/>
      <c r="ABN67" s="215"/>
      <c r="ABO67" s="215"/>
      <c r="ABP67" s="215"/>
      <c r="ABQ67" s="215"/>
      <c r="ABR67" s="215"/>
      <c r="ABS67" s="215"/>
      <c r="ABT67" s="215"/>
      <c r="ABU67" s="215"/>
      <c r="ABV67" s="215"/>
      <c r="ABW67" s="215"/>
      <c r="ABX67" s="215"/>
      <c r="ABY67" s="215"/>
      <c r="ABZ67" s="215"/>
      <c r="ACA67" s="215"/>
      <c r="ACB67" s="215"/>
      <c r="ACC67" s="215"/>
      <c r="ACD67" s="215"/>
      <c r="ACE67" s="215"/>
      <c r="ACF67" s="215"/>
      <c r="ACG67" s="215"/>
      <c r="ACH67" s="215"/>
      <c r="ACI67" s="215"/>
      <c r="ACJ67" s="215"/>
      <c r="ACK67" s="215"/>
      <c r="ACL67" s="215"/>
      <c r="ACM67" s="215"/>
      <c r="ACN67" s="215"/>
      <c r="ACO67" s="215"/>
      <c r="ACP67" s="215"/>
      <c r="ACQ67" s="215"/>
      <c r="ACR67" s="215"/>
      <c r="ACS67" s="215"/>
      <c r="ACT67" s="215"/>
      <c r="ACU67" s="215"/>
      <c r="ACV67" s="215"/>
      <c r="ACW67" s="215"/>
      <c r="ACX67" s="215"/>
      <c r="ACY67" s="215"/>
      <c r="ACZ67" s="215"/>
      <c r="ADA67" s="215"/>
      <c r="ADB67" s="215"/>
      <c r="ADC67" s="215"/>
      <c r="ADD67" s="215"/>
      <c r="ADE67" s="215"/>
      <c r="ADF67" s="215"/>
      <c r="ADG67" s="215"/>
      <c r="ADH67" s="215"/>
      <c r="ADI67" s="215"/>
      <c r="ADJ67" s="215"/>
      <c r="ADK67" s="215"/>
      <c r="ADL67" s="215"/>
      <c r="ADM67" s="215"/>
      <c r="ADN67" s="215"/>
      <c r="ADO67" s="215"/>
      <c r="ADP67" s="215"/>
      <c r="ADQ67" s="215"/>
      <c r="ADR67" s="215"/>
      <c r="ADS67" s="215"/>
      <c r="ADT67" s="215"/>
      <c r="ADU67" s="215"/>
      <c r="ADV67" s="215"/>
      <c r="ADW67" s="215"/>
      <c r="ADX67" s="215"/>
      <c r="ADY67" s="215"/>
      <c r="ADZ67" s="215"/>
      <c r="AEA67" s="215"/>
      <c r="AEB67" s="215"/>
      <c r="AEC67" s="215"/>
      <c r="AED67" s="215"/>
      <c r="AEE67" s="215"/>
      <c r="AEF67" s="215"/>
      <c r="AEG67" s="215"/>
      <c r="AEH67" s="215"/>
      <c r="AEI67" s="215"/>
      <c r="AEJ67" s="215"/>
      <c r="AEK67" s="215"/>
      <c r="AEL67" s="215"/>
      <c r="AEM67" s="215"/>
      <c r="AEN67" s="215"/>
      <c r="AEO67" s="215"/>
      <c r="AEP67" s="215"/>
      <c r="AEQ67" s="215"/>
      <c r="AER67" s="215"/>
      <c r="AES67" s="215"/>
      <c r="AET67" s="215"/>
      <c r="AEU67" s="215"/>
      <c r="AEV67" s="215"/>
      <c r="AEW67" s="215"/>
      <c r="AEX67" s="215"/>
      <c r="AEY67" s="215"/>
      <c r="AEZ67" s="215"/>
      <c r="AFA67" s="215"/>
      <c r="AFB67" s="215"/>
      <c r="AFC67" s="215"/>
      <c r="AFD67" s="215"/>
      <c r="AFE67" s="215"/>
      <c r="AFF67" s="215"/>
      <c r="AFG67" s="215"/>
      <c r="AFH67" s="215"/>
      <c r="AFI67" s="215"/>
      <c r="AFJ67" s="215"/>
      <c r="AFK67" s="215"/>
      <c r="AFL67" s="215"/>
      <c r="AFM67" s="215"/>
      <c r="AFN67" s="215"/>
      <c r="AFO67" s="215"/>
      <c r="AFP67" s="215"/>
      <c r="AFQ67" s="215"/>
      <c r="AFR67" s="215"/>
      <c r="AFS67" s="215"/>
      <c r="AFT67" s="215"/>
      <c r="AFU67" s="215"/>
      <c r="AFV67" s="215"/>
      <c r="AFW67" s="215"/>
      <c r="AFX67" s="215"/>
      <c r="AFY67" s="215"/>
      <c r="AFZ67" s="215"/>
      <c r="AGA67" s="215"/>
      <c r="AGB67" s="215"/>
      <c r="AGC67" s="215"/>
      <c r="AGD67" s="215"/>
      <c r="AGE67" s="215"/>
      <c r="AGF67" s="215"/>
      <c r="AGG67" s="215"/>
      <c r="AGH67" s="215"/>
      <c r="AGI67" s="215"/>
      <c r="AGJ67" s="215"/>
      <c r="AGK67" s="215"/>
      <c r="AGL67" s="215"/>
      <c r="AGM67" s="215"/>
      <c r="AGN67" s="215"/>
      <c r="AGO67" s="215"/>
      <c r="AGP67" s="215"/>
      <c r="AGQ67" s="215"/>
      <c r="AGR67" s="215"/>
      <c r="AGS67" s="215"/>
      <c r="AGT67" s="215"/>
      <c r="AGU67" s="215"/>
      <c r="AGV67" s="215"/>
      <c r="AGW67" s="215"/>
      <c r="AGX67" s="215"/>
      <c r="AGY67" s="215"/>
      <c r="AGZ67" s="215"/>
      <c r="AHA67" s="215"/>
      <c r="AHB67" s="215"/>
      <c r="AHC67" s="215"/>
      <c r="AHD67" s="215"/>
      <c r="AHE67" s="215"/>
      <c r="AHF67" s="215"/>
      <c r="AHG67" s="215"/>
      <c r="AHH67" s="215"/>
      <c r="AHI67" s="215"/>
      <c r="AHJ67" s="215"/>
      <c r="AHK67" s="215"/>
      <c r="AHL67" s="215"/>
      <c r="AHM67" s="215"/>
      <c r="AHN67" s="215"/>
      <c r="AHO67" s="215"/>
      <c r="AHP67" s="215"/>
      <c r="AHQ67" s="215"/>
      <c r="AHR67" s="215"/>
      <c r="AHS67" s="215"/>
      <c r="AHT67" s="215"/>
      <c r="AHU67" s="215"/>
      <c r="AHV67" s="215"/>
      <c r="AHW67" s="215"/>
      <c r="AHX67" s="215"/>
      <c r="AHY67" s="215"/>
      <c r="AHZ67" s="215"/>
      <c r="AIA67" s="215"/>
      <c r="AIB67" s="215"/>
      <c r="AIC67" s="215"/>
      <c r="AID67" s="215"/>
      <c r="AIE67" s="215"/>
      <c r="AIF67" s="215"/>
      <c r="AIG67" s="215"/>
      <c r="AIH67" s="215"/>
      <c r="AII67" s="215"/>
      <c r="AIJ67" s="215"/>
      <c r="AIK67" s="215"/>
      <c r="AIL67" s="215"/>
      <c r="AIM67" s="215"/>
      <c r="AIN67" s="215"/>
      <c r="AIO67" s="215"/>
      <c r="AIP67" s="215"/>
      <c r="AIQ67" s="215"/>
      <c r="AIR67" s="215"/>
      <c r="AIS67" s="215"/>
      <c r="AIT67" s="215"/>
      <c r="AIU67" s="215"/>
      <c r="AIV67" s="215"/>
      <c r="AIW67" s="215"/>
      <c r="AIX67" s="215"/>
      <c r="AIY67" s="215"/>
      <c r="AIZ67" s="215"/>
      <c r="AJA67" s="215"/>
      <c r="AJB67" s="215"/>
      <c r="AJC67" s="215"/>
      <c r="AJD67" s="215"/>
      <c r="AJE67" s="215"/>
      <c r="AJF67" s="215"/>
      <c r="AJG67" s="215"/>
      <c r="AJH67" s="215"/>
      <c r="AJI67" s="215"/>
      <c r="AJJ67" s="215"/>
      <c r="AJK67" s="215"/>
      <c r="AJL67" s="215"/>
      <c r="AJM67" s="215"/>
      <c r="AJN67" s="215"/>
      <c r="AJO67" s="215"/>
      <c r="AJP67" s="215"/>
      <c r="AJQ67" s="215"/>
      <c r="AJR67" s="215"/>
      <c r="AJS67" s="215"/>
      <c r="AJT67" s="215"/>
      <c r="AJU67" s="215"/>
      <c r="AJV67" s="215"/>
      <c r="AJW67" s="215"/>
      <c r="AJX67" s="215"/>
      <c r="AJY67" s="215"/>
      <c r="AJZ67" s="215"/>
      <c r="AKA67" s="215"/>
      <c r="AKB67" s="215"/>
      <c r="AKC67" s="215"/>
      <c r="AKD67" s="215"/>
      <c r="AKE67" s="215"/>
      <c r="AKF67" s="215"/>
      <c r="AKG67" s="215"/>
      <c r="AKH67" s="215"/>
      <c r="AKI67" s="215"/>
      <c r="AKJ67" s="215"/>
      <c r="AKK67" s="215"/>
      <c r="AKL67" s="215"/>
      <c r="AKM67" s="215"/>
      <c r="AKN67" s="215"/>
      <c r="AKO67" s="215"/>
      <c r="AKP67" s="215"/>
    </row>
    <row r="68" spans="1:978" ht="21" x14ac:dyDescent="0.25">
      <c r="A68" s="50">
        <v>25</v>
      </c>
      <c r="B68" s="50">
        <v>22</v>
      </c>
      <c r="C68" s="44" t="s">
        <v>67</v>
      </c>
      <c r="D68" s="44" t="s">
        <v>124</v>
      </c>
      <c r="E68" s="131">
        <v>3.3</v>
      </c>
      <c r="F68" s="44">
        <v>536323</v>
      </c>
      <c r="G68" s="30" t="s">
        <v>83</v>
      </c>
      <c r="H68" s="33" t="s">
        <v>392</v>
      </c>
      <c r="I68" s="44" t="s">
        <v>63</v>
      </c>
      <c r="J68" s="95">
        <v>45</v>
      </c>
      <c r="K68" s="131">
        <f>AVERAGE(J68)</f>
        <v>45</v>
      </c>
      <c r="L68" s="156">
        <f>E68/K68</f>
        <v>7.3333333333333334E-2</v>
      </c>
      <c r="M68" s="44">
        <v>1</v>
      </c>
      <c r="N68" s="44">
        <v>5</v>
      </c>
      <c r="O68" s="44">
        <v>4</v>
      </c>
      <c r="P68" s="44">
        <v>1</v>
      </c>
      <c r="Q68" s="44">
        <v>1</v>
      </c>
      <c r="R68" s="44">
        <v>2</v>
      </c>
      <c r="S68" s="44">
        <v>2</v>
      </c>
      <c r="T68" s="44">
        <v>18</v>
      </c>
      <c r="U68" s="44">
        <v>66</v>
      </c>
      <c r="V68" s="44">
        <v>66</v>
      </c>
      <c r="W68" s="44">
        <v>63</v>
      </c>
      <c r="X68" s="44">
        <v>60</v>
      </c>
      <c r="Y68" s="44">
        <v>62</v>
      </c>
      <c r="Z68" s="44">
        <v>59</v>
      </c>
      <c r="AA68" s="44">
        <v>63</v>
      </c>
      <c r="AB68" s="44">
        <v>65</v>
      </c>
      <c r="AC68" s="44">
        <v>79</v>
      </c>
      <c r="AD68" s="44">
        <v>81</v>
      </c>
      <c r="AE68" s="44">
        <v>62</v>
      </c>
      <c r="AF68" s="44">
        <v>79</v>
      </c>
      <c r="AG68" s="44">
        <v>63</v>
      </c>
      <c r="AH68" s="44">
        <v>49</v>
      </c>
      <c r="AI68" s="44">
        <v>32</v>
      </c>
      <c r="AJ68" s="44">
        <v>39</v>
      </c>
      <c r="AK68" s="44">
        <v>11</v>
      </c>
      <c r="AL68" s="44">
        <v>949</v>
      </c>
      <c r="AM68" s="132">
        <v>800</v>
      </c>
      <c r="AN68" s="175">
        <f>$L$68*(1+0.15*(N68/$AM$68)^4)</f>
        <v>7.3333333350118005E-2</v>
      </c>
      <c r="AO68" s="175">
        <f t="shared" ref="AO68:BK68" si="50">$L$68*(1+0.15*(O68/$AM$68)^4)</f>
        <v>7.333333334020832E-2</v>
      </c>
      <c r="AP68" s="175">
        <f t="shared" si="50"/>
        <v>7.3333333333360187E-2</v>
      </c>
      <c r="AQ68" s="175">
        <f t="shared" si="50"/>
        <v>7.3333333333360187E-2</v>
      </c>
      <c r="AR68" s="175">
        <f t="shared" si="50"/>
        <v>7.3333333333763018E-2</v>
      </c>
      <c r="AS68" s="175">
        <f t="shared" si="50"/>
        <v>7.3333333333763018E-2</v>
      </c>
      <c r="AT68" s="175">
        <f t="shared" si="50"/>
        <v>7.3333336152513015E-2</v>
      </c>
      <c r="AU68" s="175">
        <f t="shared" si="50"/>
        <v>7.3333842908763019E-2</v>
      </c>
      <c r="AV68" s="175">
        <f t="shared" si="50"/>
        <v>7.3333842908763019E-2</v>
      </c>
      <c r="AW68" s="175">
        <f t="shared" si="50"/>
        <v>7.3333756386485191E-2</v>
      </c>
      <c r="AX68" s="175">
        <f t="shared" si="50"/>
        <v>7.3333681380208335E-2</v>
      </c>
      <c r="AY68" s="175">
        <f t="shared" si="50"/>
        <v>7.3333730158763016E-2</v>
      </c>
      <c r="AZ68" s="175">
        <f t="shared" si="50"/>
        <v>7.3333658750743005E-2</v>
      </c>
      <c r="BA68" s="175">
        <f t="shared" si="50"/>
        <v>7.3333756386485191E-2</v>
      </c>
      <c r="BB68" s="175">
        <f t="shared" si="50"/>
        <v>7.3333812720235189E-2</v>
      </c>
      <c r="BC68" s="175">
        <f t="shared" si="50"/>
        <v>7.333437935601643E-2</v>
      </c>
      <c r="BD68" s="175">
        <f t="shared" si="50"/>
        <v>7.3334489373203943E-2</v>
      </c>
      <c r="BE68" s="175">
        <f t="shared" si="50"/>
        <v>7.3333730158763016E-2</v>
      </c>
      <c r="BF68" s="175">
        <f t="shared" si="50"/>
        <v>7.333437935601643E-2</v>
      </c>
      <c r="BG68" s="175">
        <f t="shared" si="50"/>
        <v>7.3333756386485191E-2</v>
      </c>
      <c r="BH68" s="175">
        <f t="shared" si="50"/>
        <v>7.3333488149766438E-2</v>
      </c>
      <c r="BI68" s="175">
        <f t="shared" si="50"/>
        <v>7.3333361493333332E-2</v>
      </c>
      <c r="BJ68" s="175">
        <f t="shared" si="50"/>
        <v>7.3333395461875825E-2</v>
      </c>
      <c r="BK68" s="175">
        <f t="shared" si="50"/>
        <v>7.3333333726524258E-2</v>
      </c>
      <c r="BL68" s="43">
        <f>E68*(0.000001)*0.5</f>
        <v>1.6499999999999999E-6</v>
      </c>
      <c r="BM68" s="43">
        <v>619.79999999999995</v>
      </c>
      <c r="BN68" s="43">
        <v>0.55000000000000004</v>
      </c>
      <c r="BO68" s="43">
        <v>575.1</v>
      </c>
      <c r="BP68" s="43">
        <v>0.35</v>
      </c>
      <c r="BQ68" s="43">
        <v>855</v>
      </c>
      <c r="BR68" s="43">
        <v>0.1</v>
      </c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43"/>
      <c r="CD68" s="43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9">
        <f>BM68*BN68+BO68*BP68+BQ68*BR68+BS68*BT68+BU68*BV68+BW68*BX68+BY68*BZ68+CA68*CB68+CC68*CD68+CE68*CF68+CG68*CH68+CI68*CJ68+CK68*CL68+CM68*CN68+CO68*CP68+CQ68*CR68+CS68*CT68+CU68*CV68+CW68*CX68+CY68*CZ68+DA68*DB68</f>
        <v>627.67499999999995</v>
      </c>
      <c r="EB68" s="9">
        <f>(PI()+2*E68)*EA68</f>
        <v>6114.5541688419726</v>
      </c>
      <c r="EC68" s="9">
        <f>EB68/E68</f>
        <v>1852.8952026793856</v>
      </c>
      <c r="ED68" s="9">
        <f>PI()*EA68</f>
        <v>1971.8991688419733</v>
      </c>
      <c r="EE68" s="219">
        <f>SUM(BN68,BP68,BR68,BT68,BV68,BX68,BZ68,CB68,CD68,CF68,CH68,CJ68,CL68,CN68,CP68,CR68,CT68,CV68,CX68,CZ68,DB68)</f>
        <v>1</v>
      </c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  <c r="EY68" s="215"/>
      <c r="EZ68" s="215"/>
      <c r="FA68" s="215"/>
      <c r="FB68" s="215"/>
      <c r="FC68" s="215"/>
      <c r="FD68" s="215"/>
      <c r="FE68" s="215"/>
      <c r="FF68" s="215"/>
      <c r="FG68" s="215"/>
      <c r="FH68" s="215"/>
      <c r="FI68" s="215"/>
      <c r="FJ68" s="215"/>
      <c r="FK68" s="215"/>
      <c r="FL68" s="215"/>
      <c r="FM68" s="215"/>
      <c r="FN68" s="215"/>
      <c r="FO68" s="215"/>
      <c r="FP68" s="215"/>
      <c r="FQ68" s="215"/>
      <c r="FR68" s="215"/>
      <c r="FS68" s="215"/>
      <c r="FT68" s="215"/>
      <c r="FU68" s="215"/>
      <c r="FV68" s="215"/>
      <c r="FW68" s="215"/>
      <c r="FX68" s="215"/>
      <c r="FY68" s="215"/>
      <c r="FZ68" s="215"/>
      <c r="GA68" s="215"/>
      <c r="GB68" s="215"/>
      <c r="GC68" s="215"/>
      <c r="GD68" s="215"/>
      <c r="GE68" s="215"/>
      <c r="GF68" s="215"/>
      <c r="GG68" s="215"/>
      <c r="GH68" s="215"/>
      <c r="GI68" s="215"/>
      <c r="GJ68" s="215"/>
      <c r="GK68" s="215"/>
      <c r="GL68" s="215"/>
      <c r="GM68" s="215"/>
      <c r="GN68" s="215"/>
      <c r="GO68" s="215"/>
      <c r="GP68" s="215"/>
      <c r="GQ68" s="215"/>
      <c r="GR68" s="215"/>
      <c r="GS68" s="215"/>
      <c r="GT68" s="215"/>
      <c r="GU68" s="215"/>
      <c r="GV68" s="215"/>
      <c r="GW68" s="215"/>
      <c r="GX68" s="215"/>
      <c r="GY68" s="215"/>
      <c r="GZ68" s="215"/>
      <c r="HA68" s="215"/>
      <c r="HB68" s="215"/>
      <c r="HC68" s="215"/>
      <c r="HD68" s="215"/>
      <c r="HE68" s="215"/>
      <c r="HF68" s="215"/>
      <c r="HG68" s="215"/>
      <c r="HH68" s="215"/>
      <c r="HI68" s="215"/>
      <c r="HJ68" s="215"/>
      <c r="HK68" s="215"/>
      <c r="HL68" s="215"/>
      <c r="HM68" s="215"/>
      <c r="HN68" s="215"/>
      <c r="HO68" s="215"/>
      <c r="HP68" s="215"/>
      <c r="HQ68" s="215"/>
      <c r="HR68" s="215"/>
      <c r="HS68" s="215"/>
      <c r="HT68" s="215"/>
      <c r="HU68" s="215"/>
      <c r="HV68" s="215"/>
      <c r="HW68" s="215"/>
      <c r="HX68" s="215"/>
      <c r="HY68" s="215"/>
      <c r="HZ68" s="215"/>
      <c r="IA68" s="215"/>
      <c r="IB68" s="215"/>
      <c r="IC68" s="215"/>
      <c r="ID68" s="215"/>
      <c r="IE68" s="215"/>
      <c r="IF68" s="215"/>
      <c r="IG68" s="215"/>
      <c r="IH68" s="215"/>
      <c r="II68" s="215"/>
      <c r="IJ68" s="215"/>
      <c r="IK68" s="215"/>
      <c r="IL68" s="215"/>
      <c r="IM68" s="215"/>
      <c r="IN68" s="215"/>
      <c r="IO68" s="215"/>
      <c r="IP68" s="215"/>
      <c r="IQ68" s="215"/>
      <c r="IR68" s="215"/>
      <c r="IS68" s="215"/>
      <c r="IT68" s="215"/>
      <c r="IU68" s="215"/>
      <c r="IV68" s="215"/>
      <c r="IW68" s="215"/>
      <c r="IX68" s="215"/>
      <c r="IY68" s="215"/>
      <c r="IZ68" s="215"/>
      <c r="JA68" s="215"/>
      <c r="JB68" s="215"/>
      <c r="JC68" s="215"/>
      <c r="JD68" s="215"/>
      <c r="JE68" s="215"/>
      <c r="JF68" s="215"/>
      <c r="JG68" s="215"/>
      <c r="JH68" s="215"/>
      <c r="JI68" s="215"/>
      <c r="JJ68" s="215"/>
      <c r="JK68" s="215"/>
      <c r="JL68" s="215"/>
      <c r="JM68" s="215"/>
      <c r="JN68" s="215"/>
      <c r="JO68" s="215"/>
      <c r="JP68" s="215"/>
      <c r="JQ68" s="215"/>
      <c r="JR68" s="215"/>
      <c r="JS68" s="215"/>
      <c r="JT68" s="215"/>
      <c r="JU68" s="215"/>
      <c r="JV68" s="215"/>
      <c r="JW68" s="215"/>
      <c r="JX68" s="215"/>
      <c r="JY68" s="215"/>
      <c r="JZ68" s="215"/>
      <c r="KA68" s="215"/>
      <c r="KB68" s="215"/>
      <c r="KC68" s="215"/>
      <c r="KD68" s="215"/>
      <c r="KE68" s="215"/>
      <c r="KF68" s="215"/>
      <c r="KG68" s="215"/>
      <c r="KH68" s="215"/>
      <c r="KI68" s="215"/>
      <c r="KJ68" s="215"/>
      <c r="KK68" s="215"/>
      <c r="KL68" s="215"/>
      <c r="KM68" s="215"/>
      <c r="KN68" s="215"/>
      <c r="KO68" s="215"/>
      <c r="KP68" s="215"/>
      <c r="KQ68" s="215"/>
      <c r="KR68" s="215"/>
      <c r="KS68" s="215"/>
      <c r="KT68" s="215"/>
      <c r="KU68" s="215"/>
      <c r="KV68" s="215"/>
      <c r="KW68" s="215"/>
      <c r="KX68" s="215"/>
      <c r="KY68" s="215"/>
      <c r="KZ68" s="215"/>
      <c r="LA68" s="215"/>
      <c r="LB68" s="215"/>
      <c r="LC68" s="215"/>
      <c r="LD68" s="215"/>
      <c r="LE68" s="215"/>
      <c r="LF68" s="215"/>
      <c r="LG68" s="215"/>
      <c r="LH68" s="215"/>
      <c r="LI68" s="215"/>
      <c r="LJ68" s="215"/>
      <c r="LK68" s="215"/>
      <c r="LL68" s="215"/>
      <c r="LM68" s="215"/>
      <c r="LN68" s="215"/>
      <c r="LO68" s="215"/>
      <c r="LP68" s="215"/>
      <c r="LQ68" s="215"/>
      <c r="LR68" s="215"/>
      <c r="LS68" s="215"/>
      <c r="LT68" s="215"/>
      <c r="LU68" s="215"/>
      <c r="LV68" s="215"/>
      <c r="LW68" s="215"/>
      <c r="LX68" s="215"/>
      <c r="LY68" s="215"/>
      <c r="LZ68" s="215"/>
      <c r="MA68" s="215"/>
      <c r="MB68" s="215"/>
      <c r="MC68" s="215"/>
      <c r="MD68" s="215"/>
      <c r="ME68" s="215"/>
      <c r="MF68" s="215"/>
      <c r="MG68" s="215"/>
      <c r="MH68" s="215"/>
      <c r="MI68" s="215"/>
      <c r="MJ68" s="215"/>
      <c r="MK68" s="215"/>
      <c r="ML68" s="215"/>
      <c r="MM68" s="215"/>
      <c r="MN68" s="215"/>
      <c r="MO68" s="215"/>
      <c r="MP68" s="215"/>
      <c r="MQ68" s="215"/>
      <c r="MR68" s="215"/>
      <c r="MS68" s="215"/>
      <c r="MT68" s="215"/>
      <c r="MU68" s="215"/>
      <c r="MV68" s="215"/>
      <c r="MW68" s="215"/>
      <c r="MX68" s="215"/>
      <c r="MY68" s="215"/>
      <c r="MZ68" s="215"/>
      <c r="NA68" s="215"/>
      <c r="NB68" s="215"/>
      <c r="NC68" s="215"/>
      <c r="ND68" s="215"/>
      <c r="NE68" s="215"/>
      <c r="NF68" s="215"/>
      <c r="NG68" s="215"/>
      <c r="NH68" s="215"/>
      <c r="NI68" s="215"/>
      <c r="NJ68" s="215"/>
      <c r="NK68" s="215"/>
      <c r="NL68" s="215"/>
      <c r="NM68" s="215"/>
      <c r="NN68" s="215"/>
      <c r="NO68" s="215"/>
      <c r="NP68" s="215"/>
      <c r="NQ68" s="215"/>
      <c r="NR68" s="215"/>
      <c r="NS68" s="215"/>
      <c r="NT68" s="215"/>
      <c r="NU68" s="215"/>
      <c r="NV68" s="215"/>
      <c r="NW68" s="215"/>
      <c r="NX68" s="215"/>
      <c r="NY68" s="215"/>
      <c r="NZ68" s="215"/>
      <c r="OA68" s="215"/>
      <c r="OB68" s="215"/>
      <c r="OC68" s="215"/>
      <c r="OD68" s="215"/>
      <c r="OE68" s="215"/>
      <c r="OF68" s="215"/>
      <c r="OG68" s="215"/>
      <c r="OH68" s="215"/>
      <c r="OI68" s="215"/>
      <c r="OJ68" s="215"/>
      <c r="OK68" s="215"/>
      <c r="OL68" s="215"/>
      <c r="OM68" s="215"/>
      <c r="ON68" s="215"/>
      <c r="OO68" s="215"/>
      <c r="OP68" s="215"/>
      <c r="OQ68" s="215"/>
      <c r="OR68" s="215"/>
      <c r="OS68" s="215"/>
      <c r="OT68" s="215"/>
      <c r="OU68" s="215"/>
      <c r="OV68" s="215"/>
      <c r="OW68" s="215"/>
      <c r="OX68" s="215"/>
      <c r="OY68" s="215"/>
      <c r="OZ68" s="215"/>
      <c r="PA68" s="215"/>
      <c r="PB68" s="215"/>
      <c r="PC68" s="215"/>
      <c r="PD68" s="215"/>
      <c r="PE68" s="215"/>
      <c r="PF68" s="215"/>
      <c r="PG68" s="215"/>
      <c r="PH68" s="215"/>
      <c r="PI68" s="215"/>
      <c r="PJ68" s="215"/>
      <c r="PK68" s="215"/>
      <c r="PL68" s="215"/>
      <c r="PM68" s="215"/>
      <c r="PN68" s="215"/>
      <c r="PO68" s="215"/>
      <c r="PP68" s="215"/>
      <c r="PQ68" s="215"/>
      <c r="PR68" s="215"/>
      <c r="PS68" s="215"/>
      <c r="PT68" s="215"/>
      <c r="PU68" s="215"/>
      <c r="PV68" s="215"/>
      <c r="PW68" s="215"/>
      <c r="PX68" s="215"/>
      <c r="PY68" s="215"/>
      <c r="PZ68" s="215"/>
      <c r="QA68" s="215"/>
      <c r="QB68" s="215"/>
      <c r="QC68" s="215"/>
      <c r="QD68" s="215"/>
      <c r="QE68" s="215"/>
      <c r="QF68" s="215"/>
      <c r="QG68" s="215"/>
      <c r="QH68" s="215"/>
      <c r="QI68" s="215"/>
      <c r="QJ68" s="215"/>
      <c r="QK68" s="215"/>
      <c r="QL68" s="215"/>
      <c r="QM68" s="215"/>
      <c r="QN68" s="215"/>
      <c r="QO68" s="215"/>
      <c r="QP68" s="215"/>
      <c r="QQ68" s="215"/>
      <c r="QR68" s="215"/>
      <c r="QS68" s="215"/>
      <c r="QT68" s="215"/>
      <c r="QU68" s="215"/>
      <c r="QV68" s="215"/>
      <c r="QW68" s="215"/>
      <c r="QX68" s="215"/>
      <c r="QY68" s="215"/>
      <c r="QZ68" s="215"/>
      <c r="RA68" s="215"/>
      <c r="RB68" s="215"/>
      <c r="RC68" s="215"/>
      <c r="RD68" s="215"/>
      <c r="RE68" s="215"/>
      <c r="RF68" s="215"/>
      <c r="RG68" s="215"/>
      <c r="RH68" s="215"/>
      <c r="RI68" s="215"/>
      <c r="RJ68" s="215"/>
      <c r="RK68" s="215"/>
      <c r="RL68" s="215"/>
      <c r="RM68" s="215"/>
      <c r="RN68" s="215"/>
      <c r="RO68" s="215"/>
      <c r="RP68" s="215"/>
      <c r="RQ68" s="215"/>
      <c r="RR68" s="215"/>
      <c r="RS68" s="215"/>
      <c r="RT68" s="215"/>
      <c r="RU68" s="215"/>
      <c r="RV68" s="215"/>
      <c r="RW68" s="215"/>
      <c r="RX68" s="215"/>
      <c r="RY68" s="215"/>
      <c r="RZ68" s="215"/>
      <c r="SA68" s="215"/>
      <c r="SB68" s="215"/>
      <c r="SC68" s="215"/>
      <c r="SD68" s="215"/>
      <c r="SE68" s="215"/>
      <c r="SF68" s="215"/>
      <c r="SG68" s="215"/>
      <c r="SH68" s="215"/>
      <c r="SI68" s="215"/>
      <c r="SJ68" s="215"/>
      <c r="SK68" s="215"/>
      <c r="SL68" s="215"/>
      <c r="SM68" s="215"/>
      <c r="SN68" s="215"/>
      <c r="SO68" s="215"/>
      <c r="SP68" s="215"/>
      <c r="SQ68" s="215"/>
      <c r="SR68" s="215"/>
      <c r="SS68" s="215"/>
      <c r="ST68" s="215"/>
      <c r="SU68" s="215"/>
      <c r="SV68" s="215"/>
      <c r="SW68" s="215"/>
      <c r="SX68" s="215"/>
      <c r="SY68" s="215"/>
      <c r="SZ68" s="215"/>
      <c r="TA68" s="215"/>
      <c r="TB68" s="215"/>
      <c r="TC68" s="215"/>
      <c r="TD68" s="215"/>
      <c r="TE68" s="215"/>
      <c r="TF68" s="215"/>
      <c r="TG68" s="215"/>
      <c r="TH68" s="215"/>
      <c r="TI68" s="215"/>
      <c r="TJ68" s="215"/>
      <c r="TK68" s="215"/>
      <c r="TL68" s="215"/>
      <c r="TM68" s="215"/>
      <c r="TN68" s="215"/>
      <c r="TO68" s="215"/>
      <c r="TP68" s="215"/>
      <c r="TQ68" s="215"/>
      <c r="TR68" s="215"/>
      <c r="TS68" s="215"/>
      <c r="TT68" s="215"/>
      <c r="TU68" s="215"/>
      <c r="TV68" s="215"/>
      <c r="TW68" s="215"/>
      <c r="TX68" s="215"/>
      <c r="TY68" s="215"/>
      <c r="TZ68" s="215"/>
      <c r="UA68" s="215"/>
      <c r="UB68" s="215"/>
      <c r="UC68" s="215"/>
      <c r="UD68" s="215"/>
      <c r="UE68" s="215"/>
      <c r="UF68" s="215"/>
      <c r="UG68" s="215"/>
      <c r="UH68" s="215"/>
      <c r="UI68" s="215"/>
      <c r="UJ68" s="215"/>
      <c r="UK68" s="215"/>
      <c r="UL68" s="215"/>
      <c r="UM68" s="215"/>
      <c r="UN68" s="215"/>
      <c r="UO68" s="215"/>
      <c r="UP68" s="215"/>
      <c r="UQ68" s="215"/>
      <c r="UR68" s="215"/>
      <c r="US68" s="215"/>
      <c r="UT68" s="215"/>
      <c r="UU68" s="215"/>
      <c r="UV68" s="215"/>
      <c r="UW68" s="215"/>
      <c r="UX68" s="215"/>
      <c r="UY68" s="215"/>
      <c r="UZ68" s="215"/>
      <c r="VA68" s="215"/>
      <c r="VB68" s="215"/>
      <c r="VC68" s="215"/>
      <c r="VD68" s="215"/>
      <c r="VE68" s="215"/>
      <c r="VF68" s="215"/>
      <c r="VG68" s="215"/>
      <c r="VH68" s="215"/>
      <c r="VI68" s="215"/>
      <c r="VJ68" s="215"/>
      <c r="VK68" s="215"/>
      <c r="VL68" s="215"/>
      <c r="VM68" s="215"/>
      <c r="VN68" s="215"/>
      <c r="VO68" s="215"/>
      <c r="VP68" s="215"/>
      <c r="VQ68" s="215"/>
      <c r="VR68" s="215"/>
      <c r="VS68" s="215"/>
      <c r="VT68" s="215"/>
      <c r="VU68" s="215"/>
      <c r="VV68" s="215"/>
      <c r="VW68" s="215"/>
      <c r="VX68" s="215"/>
      <c r="VY68" s="215"/>
      <c r="VZ68" s="215"/>
      <c r="WA68" s="215"/>
      <c r="WB68" s="215"/>
      <c r="WC68" s="215"/>
      <c r="WD68" s="215"/>
      <c r="WE68" s="215"/>
      <c r="WF68" s="215"/>
      <c r="WG68" s="215"/>
      <c r="WH68" s="215"/>
      <c r="WI68" s="215"/>
      <c r="WJ68" s="215"/>
      <c r="WK68" s="215"/>
      <c r="WL68" s="215"/>
      <c r="WM68" s="215"/>
      <c r="WN68" s="215"/>
      <c r="WO68" s="215"/>
      <c r="WP68" s="215"/>
      <c r="WQ68" s="215"/>
      <c r="WR68" s="215"/>
      <c r="WS68" s="215"/>
      <c r="WT68" s="215"/>
      <c r="WU68" s="215"/>
      <c r="WV68" s="215"/>
      <c r="WW68" s="215"/>
      <c r="WX68" s="215"/>
      <c r="WY68" s="215"/>
      <c r="WZ68" s="215"/>
      <c r="XA68" s="215"/>
      <c r="XB68" s="215"/>
      <c r="XC68" s="215"/>
      <c r="XD68" s="215"/>
      <c r="XE68" s="215"/>
      <c r="XF68" s="215"/>
      <c r="XG68" s="215"/>
      <c r="XH68" s="215"/>
      <c r="XI68" s="215"/>
      <c r="XJ68" s="215"/>
      <c r="XK68" s="215"/>
      <c r="XL68" s="215"/>
      <c r="XM68" s="215"/>
      <c r="XN68" s="215"/>
      <c r="XO68" s="215"/>
      <c r="XP68" s="215"/>
      <c r="XQ68" s="215"/>
      <c r="XR68" s="215"/>
      <c r="XS68" s="215"/>
      <c r="XT68" s="215"/>
      <c r="XU68" s="215"/>
      <c r="XV68" s="215"/>
      <c r="XW68" s="215"/>
      <c r="XX68" s="215"/>
      <c r="XY68" s="215"/>
      <c r="XZ68" s="215"/>
      <c r="YA68" s="215"/>
      <c r="YB68" s="215"/>
      <c r="YC68" s="215"/>
      <c r="YD68" s="215"/>
      <c r="YE68" s="215"/>
      <c r="YF68" s="215"/>
      <c r="YG68" s="215"/>
      <c r="YH68" s="215"/>
      <c r="YI68" s="215"/>
      <c r="YJ68" s="215"/>
      <c r="YK68" s="215"/>
      <c r="YL68" s="215"/>
      <c r="YM68" s="215"/>
      <c r="YN68" s="215"/>
      <c r="YO68" s="215"/>
      <c r="YP68" s="215"/>
      <c r="YQ68" s="215"/>
      <c r="YR68" s="215"/>
      <c r="YS68" s="215"/>
      <c r="YT68" s="215"/>
      <c r="YU68" s="215"/>
      <c r="YV68" s="215"/>
      <c r="YW68" s="215"/>
      <c r="YX68" s="215"/>
      <c r="YY68" s="215"/>
      <c r="YZ68" s="215"/>
      <c r="ZA68" s="215"/>
      <c r="ZB68" s="215"/>
      <c r="ZC68" s="215"/>
      <c r="ZD68" s="215"/>
      <c r="ZE68" s="215"/>
      <c r="ZF68" s="215"/>
      <c r="ZG68" s="215"/>
      <c r="ZH68" s="215"/>
      <c r="ZI68" s="215"/>
      <c r="ZJ68" s="215"/>
      <c r="ZK68" s="215"/>
      <c r="ZL68" s="215"/>
      <c r="ZM68" s="215"/>
      <c r="ZN68" s="215"/>
      <c r="ZO68" s="215"/>
      <c r="ZP68" s="215"/>
      <c r="ZQ68" s="215"/>
      <c r="ZR68" s="215"/>
      <c r="ZS68" s="215"/>
      <c r="ZT68" s="215"/>
      <c r="ZU68" s="215"/>
      <c r="ZV68" s="215"/>
      <c r="ZW68" s="215"/>
      <c r="ZX68" s="215"/>
      <c r="ZY68" s="215"/>
      <c r="ZZ68" s="215"/>
      <c r="AAA68" s="215"/>
      <c r="AAB68" s="215"/>
      <c r="AAC68" s="215"/>
      <c r="AAD68" s="215"/>
      <c r="AAE68" s="215"/>
      <c r="AAF68" s="215"/>
      <c r="AAG68" s="215"/>
      <c r="AAH68" s="215"/>
      <c r="AAI68" s="215"/>
      <c r="AAJ68" s="215"/>
      <c r="AAK68" s="215"/>
      <c r="AAL68" s="215"/>
      <c r="AAM68" s="215"/>
      <c r="AAN68" s="215"/>
      <c r="AAO68" s="215"/>
      <c r="AAP68" s="215"/>
      <c r="AAQ68" s="215"/>
      <c r="AAR68" s="215"/>
      <c r="AAS68" s="215"/>
      <c r="AAT68" s="215"/>
      <c r="AAU68" s="215"/>
      <c r="AAV68" s="215"/>
      <c r="AAW68" s="215"/>
      <c r="AAX68" s="215"/>
      <c r="AAY68" s="215"/>
      <c r="AAZ68" s="215"/>
      <c r="ABA68" s="215"/>
      <c r="ABB68" s="215"/>
      <c r="ABC68" s="215"/>
      <c r="ABD68" s="215"/>
      <c r="ABE68" s="215"/>
      <c r="ABF68" s="215"/>
      <c r="ABG68" s="215"/>
      <c r="ABH68" s="215"/>
      <c r="ABI68" s="215"/>
      <c r="ABJ68" s="215"/>
      <c r="ABK68" s="215"/>
      <c r="ABL68" s="215"/>
      <c r="ABM68" s="215"/>
      <c r="ABN68" s="215"/>
      <c r="ABO68" s="215"/>
      <c r="ABP68" s="215"/>
      <c r="ABQ68" s="215"/>
      <c r="ABR68" s="215"/>
      <c r="ABS68" s="215"/>
      <c r="ABT68" s="215"/>
      <c r="ABU68" s="215"/>
      <c r="ABV68" s="215"/>
      <c r="ABW68" s="215"/>
      <c r="ABX68" s="215"/>
      <c r="ABY68" s="215"/>
      <c r="ABZ68" s="215"/>
      <c r="ACA68" s="215"/>
      <c r="ACB68" s="215"/>
      <c r="ACC68" s="215"/>
      <c r="ACD68" s="215"/>
      <c r="ACE68" s="215"/>
      <c r="ACF68" s="215"/>
      <c r="ACG68" s="215"/>
      <c r="ACH68" s="215"/>
      <c r="ACI68" s="215"/>
      <c r="ACJ68" s="215"/>
      <c r="ACK68" s="215"/>
      <c r="ACL68" s="215"/>
      <c r="ACM68" s="215"/>
      <c r="ACN68" s="215"/>
      <c r="ACO68" s="215"/>
      <c r="ACP68" s="215"/>
      <c r="ACQ68" s="215"/>
      <c r="ACR68" s="215"/>
      <c r="ACS68" s="215"/>
      <c r="ACT68" s="215"/>
      <c r="ACU68" s="215"/>
      <c r="ACV68" s="215"/>
      <c r="ACW68" s="215"/>
      <c r="ACX68" s="215"/>
      <c r="ACY68" s="215"/>
      <c r="ACZ68" s="215"/>
      <c r="ADA68" s="215"/>
      <c r="ADB68" s="215"/>
      <c r="ADC68" s="215"/>
      <c r="ADD68" s="215"/>
      <c r="ADE68" s="215"/>
      <c r="ADF68" s="215"/>
      <c r="ADG68" s="215"/>
      <c r="ADH68" s="215"/>
      <c r="ADI68" s="215"/>
      <c r="ADJ68" s="215"/>
      <c r="ADK68" s="215"/>
      <c r="ADL68" s="215"/>
      <c r="ADM68" s="215"/>
      <c r="ADN68" s="215"/>
      <c r="ADO68" s="215"/>
      <c r="ADP68" s="215"/>
      <c r="ADQ68" s="215"/>
      <c r="ADR68" s="215"/>
      <c r="ADS68" s="215"/>
      <c r="ADT68" s="215"/>
      <c r="ADU68" s="215"/>
      <c r="ADV68" s="215"/>
      <c r="ADW68" s="215"/>
      <c r="ADX68" s="215"/>
      <c r="ADY68" s="215"/>
      <c r="ADZ68" s="215"/>
      <c r="AEA68" s="215"/>
      <c r="AEB68" s="215"/>
      <c r="AEC68" s="215"/>
      <c r="AED68" s="215"/>
      <c r="AEE68" s="215"/>
      <c r="AEF68" s="215"/>
      <c r="AEG68" s="215"/>
      <c r="AEH68" s="215"/>
      <c r="AEI68" s="215"/>
      <c r="AEJ68" s="215"/>
      <c r="AEK68" s="215"/>
      <c r="AEL68" s="215"/>
      <c r="AEM68" s="215"/>
      <c r="AEN68" s="215"/>
      <c r="AEO68" s="215"/>
      <c r="AEP68" s="215"/>
      <c r="AEQ68" s="215"/>
      <c r="AER68" s="215"/>
      <c r="AES68" s="215"/>
      <c r="AET68" s="215"/>
      <c r="AEU68" s="215"/>
      <c r="AEV68" s="215"/>
      <c r="AEW68" s="215"/>
      <c r="AEX68" s="215"/>
      <c r="AEY68" s="215"/>
      <c r="AEZ68" s="215"/>
      <c r="AFA68" s="215"/>
      <c r="AFB68" s="215"/>
      <c r="AFC68" s="215"/>
      <c r="AFD68" s="215"/>
      <c r="AFE68" s="215"/>
      <c r="AFF68" s="215"/>
      <c r="AFG68" s="215"/>
      <c r="AFH68" s="215"/>
      <c r="AFI68" s="215"/>
      <c r="AFJ68" s="215"/>
      <c r="AFK68" s="215"/>
      <c r="AFL68" s="215"/>
      <c r="AFM68" s="215"/>
      <c r="AFN68" s="215"/>
      <c r="AFO68" s="215"/>
      <c r="AFP68" s="215"/>
      <c r="AFQ68" s="215"/>
      <c r="AFR68" s="215"/>
      <c r="AFS68" s="215"/>
      <c r="AFT68" s="215"/>
      <c r="AFU68" s="215"/>
      <c r="AFV68" s="215"/>
      <c r="AFW68" s="215"/>
      <c r="AFX68" s="215"/>
      <c r="AFY68" s="215"/>
      <c r="AFZ68" s="215"/>
      <c r="AGA68" s="215"/>
      <c r="AGB68" s="215"/>
      <c r="AGC68" s="215"/>
      <c r="AGD68" s="215"/>
      <c r="AGE68" s="215"/>
      <c r="AGF68" s="215"/>
      <c r="AGG68" s="215"/>
      <c r="AGH68" s="215"/>
      <c r="AGI68" s="215"/>
      <c r="AGJ68" s="215"/>
      <c r="AGK68" s="215"/>
      <c r="AGL68" s="215"/>
      <c r="AGM68" s="215"/>
      <c r="AGN68" s="215"/>
      <c r="AGO68" s="215"/>
      <c r="AGP68" s="215"/>
      <c r="AGQ68" s="215"/>
      <c r="AGR68" s="215"/>
      <c r="AGS68" s="215"/>
      <c r="AGT68" s="215"/>
      <c r="AGU68" s="215"/>
      <c r="AGV68" s="215"/>
      <c r="AGW68" s="215"/>
      <c r="AGX68" s="215"/>
      <c r="AGY68" s="215"/>
      <c r="AGZ68" s="215"/>
      <c r="AHA68" s="215"/>
      <c r="AHB68" s="215"/>
      <c r="AHC68" s="215"/>
      <c r="AHD68" s="215"/>
      <c r="AHE68" s="215"/>
      <c r="AHF68" s="215"/>
      <c r="AHG68" s="215"/>
      <c r="AHH68" s="215"/>
      <c r="AHI68" s="215"/>
      <c r="AHJ68" s="215"/>
      <c r="AHK68" s="215"/>
      <c r="AHL68" s="215"/>
      <c r="AHM68" s="215"/>
      <c r="AHN68" s="215"/>
      <c r="AHO68" s="215"/>
      <c r="AHP68" s="215"/>
      <c r="AHQ68" s="215"/>
      <c r="AHR68" s="215"/>
      <c r="AHS68" s="215"/>
      <c r="AHT68" s="215"/>
      <c r="AHU68" s="215"/>
      <c r="AHV68" s="215"/>
      <c r="AHW68" s="215"/>
      <c r="AHX68" s="215"/>
      <c r="AHY68" s="215"/>
      <c r="AHZ68" s="215"/>
      <c r="AIA68" s="215"/>
      <c r="AIB68" s="215"/>
      <c r="AIC68" s="215"/>
      <c r="AID68" s="215"/>
      <c r="AIE68" s="215"/>
      <c r="AIF68" s="215"/>
      <c r="AIG68" s="215"/>
      <c r="AIH68" s="215"/>
      <c r="AII68" s="215"/>
      <c r="AIJ68" s="215"/>
      <c r="AIK68" s="215"/>
      <c r="AIL68" s="215"/>
      <c r="AIM68" s="215"/>
      <c r="AIN68" s="215"/>
      <c r="AIO68" s="215"/>
      <c r="AIP68" s="215"/>
      <c r="AIQ68" s="215"/>
      <c r="AIR68" s="215"/>
      <c r="AIS68" s="215"/>
      <c r="AIT68" s="215"/>
      <c r="AIU68" s="215"/>
      <c r="AIV68" s="215"/>
      <c r="AIW68" s="215"/>
      <c r="AIX68" s="215"/>
      <c r="AIY68" s="215"/>
      <c r="AIZ68" s="215"/>
      <c r="AJA68" s="215"/>
      <c r="AJB68" s="215"/>
      <c r="AJC68" s="215"/>
      <c r="AJD68" s="215"/>
      <c r="AJE68" s="215"/>
      <c r="AJF68" s="215"/>
      <c r="AJG68" s="215"/>
      <c r="AJH68" s="215"/>
      <c r="AJI68" s="215"/>
      <c r="AJJ68" s="215"/>
      <c r="AJK68" s="215"/>
      <c r="AJL68" s="215"/>
      <c r="AJM68" s="215"/>
      <c r="AJN68" s="215"/>
      <c r="AJO68" s="215"/>
      <c r="AJP68" s="215"/>
      <c r="AJQ68" s="215"/>
      <c r="AJR68" s="215"/>
      <c r="AJS68" s="215"/>
      <c r="AJT68" s="215"/>
      <c r="AJU68" s="215"/>
      <c r="AJV68" s="215"/>
      <c r="AJW68" s="215"/>
      <c r="AJX68" s="215"/>
      <c r="AJY68" s="215"/>
      <c r="AJZ68" s="215"/>
      <c r="AKA68" s="215"/>
      <c r="AKB68" s="215"/>
      <c r="AKC68" s="215"/>
      <c r="AKD68" s="215"/>
      <c r="AKE68" s="215"/>
      <c r="AKF68" s="215"/>
      <c r="AKG68" s="215"/>
      <c r="AKH68" s="215"/>
      <c r="AKI68" s="215"/>
      <c r="AKJ68" s="215"/>
      <c r="AKK68" s="215"/>
      <c r="AKL68" s="215"/>
      <c r="AKM68" s="215"/>
      <c r="AKN68" s="215"/>
      <c r="AKO68" s="215"/>
      <c r="AKP68" s="215"/>
    </row>
    <row r="69" spans="1:978" ht="21" customHeight="1" x14ac:dyDescent="0.25">
      <c r="A69" s="309">
        <v>26</v>
      </c>
      <c r="B69" s="309">
        <v>33</v>
      </c>
      <c r="C69" s="243" t="s">
        <v>85</v>
      </c>
      <c r="D69" s="243" t="s">
        <v>45</v>
      </c>
      <c r="E69" s="270">
        <v>1.9</v>
      </c>
      <c r="F69" s="84">
        <v>530471</v>
      </c>
      <c r="G69" s="20" t="s">
        <v>86</v>
      </c>
      <c r="H69" s="20" t="s">
        <v>87</v>
      </c>
      <c r="I69" s="243" t="s">
        <v>63</v>
      </c>
      <c r="J69" s="90">
        <v>30</v>
      </c>
      <c r="K69" s="270">
        <f>AVERAGE(J69:J71)</f>
        <v>30</v>
      </c>
      <c r="L69" s="286">
        <f>E69/K69</f>
        <v>6.3333333333333325E-2</v>
      </c>
      <c r="M69" s="84">
        <v>1</v>
      </c>
      <c r="N69" s="84">
        <v>40</v>
      </c>
      <c r="O69" s="84">
        <v>18</v>
      </c>
      <c r="P69" s="84">
        <v>15</v>
      </c>
      <c r="Q69" s="84">
        <v>13</v>
      </c>
      <c r="R69" s="84">
        <v>18</v>
      </c>
      <c r="S69" s="84">
        <v>59</v>
      </c>
      <c r="T69" s="84">
        <v>146</v>
      </c>
      <c r="U69" s="84">
        <v>259</v>
      </c>
      <c r="V69" s="84">
        <v>239</v>
      </c>
      <c r="W69" s="84">
        <v>249</v>
      </c>
      <c r="X69" s="84">
        <v>224</v>
      </c>
      <c r="Y69" s="84">
        <v>264</v>
      </c>
      <c r="Z69" s="84">
        <v>341</v>
      </c>
      <c r="AA69" s="84">
        <v>341</v>
      </c>
      <c r="AB69" s="84">
        <v>354</v>
      </c>
      <c r="AC69" s="84">
        <v>337</v>
      </c>
      <c r="AD69" s="84">
        <v>328</v>
      </c>
      <c r="AE69" s="84">
        <v>315</v>
      </c>
      <c r="AF69" s="84">
        <v>249</v>
      </c>
      <c r="AG69" s="84">
        <v>214</v>
      </c>
      <c r="AH69" s="84">
        <v>168</v>
      </c>
      <c r="AI69" s="84">
        <v>125</v>
      </c>
      <c r="AJ69" s="84">
        <v>121</v>
      </c>
      <c r="AK69" s="84">
        <v>60</v>
      </c>
      <c r="AL69" s="84">
        <v>4291</v>
      </c>
      <c r="AM69" s="125">
        <v>800</v>
      </c>
      <c r="AN69" s="264">
        <f>$L$69*(1+0.15*(N72/$AM$72)^4)</f>
        <v>6.3333386989801843E-2</v>
      </c>
      <c r="AO69" s="264">
        <f t="shared" ref="AO69:BK69" si="51">$L$69*(1+0.15*(O72/$AM$72)^4)</f>
        <v>6.3333337044270827E-2</v>
      </c>
      <c r="AP69" s="264">
        <f t="shared" si="51"/>
        <v>6.3333335768079424E-2</v>
      </c>
      <c r="AQ69" s="264">
        <f t="shared" si="51"/>
        <v>6.3333334224329421E-2</v>
      </c>
      <c r="AR69" s="264">
        <f t="shared" si="51"/>
        <v>6.3333337844001039E-2</v>
      </c>
      <c r="AS69" s="264">
        <f t="shared" si="51"/>
        <v>6.3334434051227601E-2</v>
      </c>
      <c r="AT69" s="264">
        <f t="shared" si="51"/>
        <v>6.3385716244641913E-2</v>
      </c>
      <c r="AU69" s="264">
        <f t="shared" si="51"/>
        <v>6.3957332127126051E-2</v>
      </c>
      <c r="AV69" s="264">
        <f t="shared" si="51"/>
        <v>6.3754087004840893E-2</v>
      </c>
      <c r="AW69" s="264">
        <f t="shared" si="51"/>
        <v>6.3588923239270831E-2</v>
      </c>
      <c r="AX69" s="264">
        <f t="shared" si="51"/>
        <v>6.3547528877766921E-2</v>
      </c>
      <c r="AY69" s="264">
        <f t="shared" si="51"/>
        <v>6.3722892708333326E-2</v>
      </c>
      <c r="AZ69" s="264">
        <f t="shared" si="51"/>
        <v>6.3858975939270826E-2</v>
      </c>
      <c r="BA69" s="264">
        <f t="shared" si="51"/>
        <v>6.3811875814704169E-2</v>
      </c>
      <c r="BB69" s="264">
        <f t="shared" si="51"/>
        <v>6.3897947849782297E-2</v>
      </c>
      <c r="BC69" s="264">
        <f t="shared" si="51"/>
        <v>6.4034639854450265E-2</v>
      </c>
      <c r="BD69" s="264">
        <f t="shared" si="51"/>
        <v>6.4141123653333326E-2</v>
      </c>
      <c r="BE69" s="264">
        <f t="shared" si="51"/>
        <v>6.3969749633161196E-2</v>
      </c>
      <c r="BF69" s="264">
        <f t="shared" si="51"/>
        <v>6.3585782386774495E-2</v>
      </c>
      <c r="BG69" s="264">
        <f t="shared" si="51"/>
        <v>6.3437700216461987E-2</v>
      </c>
      <c r="BH69" s="264">
        <f t="shared" si="51"/>
        <v>6.3373501714270822E-2</v>
      </c>
      <c r="BI69" s="264">
        <f t="shared" si="51"/>
        <v>6.3348533333333332E-2</v>
      </c>
      <c r="BJ69" s="264">
        <f t="shared" si="51"/>
        <v>6.3338995774586987E-2</v>
      </c>
      <c r="BK69" s="264">
        <f t="shared" si="51"/>
        <v>6.3333890205891918E-2</v>
      </c>
      <c r="BL69" s="243">
        <f>E69*(0.000001)*0.5</f>
        <v>9.499999999999999E-7</v>
      </c>
      <c r="BM69" s="243">
        <v>1249.0999999999999</v>
      </c>
      <c r="BN69" s="243">
        <v>2.5000000000000001E-2</v>
      </c>
      <c r="BO69" s="243">
        <v>1032.8</v>
      </c>
      <c r="BP69" s="243">
        <v>2.5000000000000001E-2</v>
      </c>
      <c r="BQ69" s="243">
        <v>6327.6</v>
      </c>
      <c r="BR69" s="243">
        <v>0.15</v>
      </c>
      <c r="BS69" s="243">
        <v>8346.2999999999993</v>
      </c>
      <c r="BT69" s="243">
        <v>0.15</v>
      </c>
      <c r="BU69" s="243">
        <v>5750.3</v>
      </c>
      <c r="BV69" s="243">
        <v>0.2</v>
      </c>
      <c r="BW69" s="243">
        <v>5761</v>
      </c>
      <c r="BX69" s="243">
        <v>0.1</v>
      </c>
      <c r="BY69" s="243">
        <v>7775.7</v>
      </c>
      <c r="BZ69" s="243">
        <v>0.05</v>
      </c>
      <c r="CA69" s="243">
        <v>5233</v>
      </c>
      <c r="CB69" s="243">
        <v>0.05</v>
      </c>
      <c r="CC69" s="243">
        <v>4496.3999999999996</v>
      </c>
      <c r="CD69" s="243">
        <v>0.1</v>
      </c>
      <c r="CE69" s="243">
        <v>1954.6</v>
      </c>
      <c r="CF69" s="243">
        <v>0.1</v>
      </c>
      <c r="CG69" s="243">
        <v>2723.9</v>
      </c>
      <c r="CH69" s="243">
        <v>0.05</v>
      </c>
      <c r="CI69" s="243"/>
      <c r="CJ69" s="243"/>
      <c r="CK69" s="243"/>
      <c r="CL69" s="243"/>
      <c r="CM69" s="243"/>
      <c r="CN69" s="243"/>
      <c r="CO69" s="243"/>
      <c r="CP69" s="243"/>
      <c r="CQ69" s="243"/>
      <c r="CR69" s="243"/>
      <c r="CS69" s="243"/>
      <c r="CT69" s="243"/>
      <c r="CU69" s="243"/>
      <c r="CV69" s="243"/>
      <c r="CW69" s="243"/>
      <c r="CX69" s="243"/>
      <c r="CY69" s="243"/>
      <c r="CZ69" s="243"/>
      <c r="DA69" s="243"/>
      <c r="DB69" s="243"/>
      <c r="DC69" s="243"/>
      <c r="DD69" s="243"/>
      <c r="DE69" s="243"/>
      <c r="DF69" s="243"/>
      <c r="DG69" s="243"/>
      <c r="DH69" s="243"/>
      <c r="DI69" s="243"/>
      <c r="DJ69" s="243"/>
      <c r="DK69" s="243"/>
      <c r="DL69" s="243"/>
      <c r="DM69" s="243"/>
      <c r="DN69" s="243"/>
      <c r="DO69" s="243"/>
      <c r="DP69" s="243"/>
      <c r="DQ69" s="243"/>
      <c r="DR69" s="243"/>
      <c r="DS69" s="243"/>
      <c r="DT69" s="243"/>
      <c r="DU69" s="243"/>
      <c r="DV69" s="243"/>
      <c r="DW69" s="243"/>
      <c r="DX69" s="243"/>
      <c r="DY69" s="243"/>
      <c r="DZ69" s="243"/>
      <c r="EA69" s="243">
        <f>BM69*BN69+BO69*BP69+BQ69*BR69+BS69*BT69+BU69*BV69+BW69*BX69+BY69*BZ69+CA69*CB69+CC69*CD69+CE69*CF69+CG69*CH69+CI69*CJ69+CK69*CL69+CM69*CN69+CO69*CP69+CQ69*CR69+CS69*CT69+CU69*CV69+CW69*CX69+CY69*CZ69+DA69*DB69</f>
        <v>5416.0225</v>
      </c>
      <c r="EB69" s="243">
        <f>(PI()+2*E69)*EA69</f>
        <v>37595.821997677027</v>
      </c>
      <c r="EC69" s="243">
        <f>EB69/E69</f>
        <v>19787.274735619489</v>
      </c>
      <c r="ED69" s="243">
        <f>PI()*EA69</f>
        <v>17014.936497677027</v>
      </c>
      <c r="EE69" s="253">
        <f>SUM(BN69,BP69,BR69,BT69,BV69,BX69,BZ69,CB69,CD69,CF69,CH69,CJ69,CL69,CN69)</f>
        <v>1</v>
      </c>
      <c r="EF69" s="238"/>
      <c r="EG69" s="238"/>
      <c r="EH69" s="238"/>
      <c r="EI69" s="238"/>
      <c r="EJ69" s="238"/>
      <c r="EK69" s="238"/>
      <c r="EL69" s="238"/>
      <c r="EM69" s="238"/>
      <c r="EN69" s="238"/>
      <c r="EO69" s="238"/>
      <c r="EP69" s="238"/>
      <c r="EQ69" s="238"/>
      <c r="ER69" s="238"/>
      <c r="ES69" s="238"/>
      <c r="ET69" s="238"/>
      <c r="EU69" s="238"/>
      <c r="EV69" s="238"/>
      <c r="EW69" s="238"/>
      <c r="EX69" s="238"/>
      <c r="EY69" s="238"/>
      <c r="EZ69" s="238"/>
      <c r="FA69" s="238"/>
      <c r="FB69" s="238"/>
      <c r="FC69" s="238"/>
      <c r="FD69" s="238"/>
      <c r="FE69" s="238"/>
      <c r="FF69" s="238"/>
      <c r="FG69" s="238"/>
      <c r="FH69" s="238"/>
      <c r="FI69" s="238"/>
      <c r="FJ69" s="238"/>
      <c r="FK69" s="238"/>
      <c r="FL69" s="238"/>
      <c r="FM69" s="238"/>
      <c r="FN69" s="238"/>
      <c r="FO69" s="238"/>
      <c r="FP69" s="238"/>
      <c r="FQ69" s="238"/>
      <c r="FR69" s="238"/>
      <c r="FS69" s="238"/>
      <c r="FT69" s="238"/>
      <c r="FU69" s="238"/>
      <c r="FV69" s="238"/>
      <c r="FW69" s="238"/>
      <c r="FX69" s="238"/>
      <c r="FY69" s="238"/>
      <c r="FZ69" s="238"/>
      <c r="GA69" s="238"/>
      <c r="GB69" s="238"/>
      <c r="GC69" s="238"/>
      <c r="GD69" s="238"/>
      <c r="GE69" s="238"/>
      <c r="GF69" s="238"/>
      <c r="GG69" s="238"/>
      <c r="GH69" s="238"/>
      <c r="GI69" s="238"/>
      <c r="GJ69" s="238"/>
      <c r="GK69" s="238"/>
      <c r="GL69" s="238"/>
      <c r="GM69" s="238"/>
      <c r="GN69" s="238"/>
      <c r="GO69" s="238"/>
      <c r="GP69" s="238"/>
      <c r="GQ69" s="238"/>
      <c r="GR69" s="238"/>
      <c r="GS69" s="238"/>
      <c r="GT69" s="238"/>
      <c r="GU69" s="238"/>
      <c r="GV69" s="238"/>
      <c r="GW69" s="238"/>
      <c r="GX69" s="238"/>
      <c r="GY69" s="238"/>
      <c r="GZ69" s="238"/>
      <c r="HA69" s="238"/>
      <c r="HB69" s="238"/>
      <c r="HC69" s="238"/>
      <c r="HD69" s="238"/>
      <c r="HE69" s="238"/>
      <c r="HF69" s="238"/>
      <c r="HG69" s="238"/>
      <c r="HH69" s="238"/>
      <c r="HI69" s="238"/>
      <c r="HJ69" s="238"/>
      <c r="HK69" s="238"/>
      <c r="HL69" s="238"/>
      <c r="HM69" s="238"/>
      <c r="HN69" s="238"/>
      <c r="HO69" s="238"/>
      <c r="HP69" s="238"/>
      <c r="HQ69" s="238"/>
      <c r="HR69" s="238"/>
      <c r="HS69" s="238"/>
      <c r="HT69" s="238"/>
      <c r="HU69" s="238"/>
      <c r="HV69" s="238"/>
      <c r="HW69" s="238"/>
      <c r="HX69" s="238"/>
      <c r="HY69" s="238"/>
      <c r="HZ69" s="238"/>
      <c r="IA69" s="238"/>
      <c r="IB69" s="238"/>
      <c r="IC69" s="238"/>
      <c r="ID69" s="238"/>
      <c r="IE69" s="238"/>
      <c r="IF69" s="238"/>
      <c r="IG69" s="238"/>
      <c r="IH69" s="238"/>
      <c r="II69" s="238"/>
      <c r="IJ69" s="238"/>
      <c r="IK69" s="238"/>
      <c r="IL69" s="238"/>
      <c r="IM69" s="238"/>
      <c r="IN69" s="238"/>
      <c r="IO69" s="238"/>
      <c r="IP69" s="238"/>
      <c r="IQ69" s="238"/>
      <c r="IR69" s="238"/>
      <c r="IS69" s="238"/>
      <c r="IT69" s="238"/>
      <c r="IU69" s="238"/>
      <c r="IV69" s="238"/>
      <c r="IW69" s="238"/>
      <c r="IX69" s="238"/>
      <c r="IY69" s="238"/>
      <c r="IZ69" s="238"/>
      <c r="JA69" s="238"/>
      <c r="JB69" s="238"/>
      <c r="JC69" s="238"/>
      <c r="JD69" s="238"/>
      <c r="JE69" s="238"/>
      <c r="JF69" s="238"/>
      <c r="JG69" s="238"/>
      <c r="JH69" s="238"/>
      <c r="JI69" s="238"/>
      <c r="JJ69" s="238"/>
      <c r="JK69" s="238"/>
      <c r="JL69" s="238"/>
      <c r="JM69" s="238"/>
      <c r="JN69" s="238"/>
      <c r="JO69" s="238"/>
      <c r="JP69" s="238"/>
      <c r="JQ69" s="238"/>
      <c r="JR69" s="238"/>
      <c r="JS69" s="238"/>
      <c r="JT69" s="238"/>
      <c r="JU69" s="238"/>
      <c r="JV69" s="238"/>
      <c r="JW69" s="238"/>
      <c r="JX69" s="238"/>
      <c r="JY69" s="238"/>
      <c r="JZ69" s="238"/>
      <c r="KA69" s="238"/>
      <c r="KB69" s="238"/>
      <c r="KC69" s="238"/>
      <c r="KD69" s="238"/>
      <c r="KE69" s="238"/>
      <c r="KF69" s="238"/>
      <c r="KG69" s="238"/>
      <c r="KH69" s="238"/>
      <c r="KI69" s="238"/>
      <c r="KJ69" s="238"/>
      <c r="KK69" s="238"/>
      <c r="KL69" s="238"/>
      <c r="KM69" s="238"/>
      <c r="KN69" s="238"/>
      <c r="KO69" s="238"/>
      <c r="KP69" s="238"/>
      <c r="KQ69" s="238"/>
      <c r="KR69" s="238"/>
      <c r="KS69" s="238"/>
      <c r="KT69" s="238"/>
      <c r="KU69" s="238"/>
      <c r="KV69" s="238"/>
      <c r="KW69" s="238"/>
      <c r="KX69" s="238"/>
      <c r="KY69" s="238"/>
      <c r="KZ69" s="238"/>
      <c r="LA69" s="238"/>
      <c r="LB69" s="238"/>
      <c r="LC69" s="238"/>
      <c r="LD69" s="238"/>
      <c r="LE69" s="238"/>
      <c r="LF69" s="238"/>
      <c r="LG69" s="238"/>
      <c r="LH69" s="238"/>
      <c r="LI69" s="238"/>
      <c r="LJ69" s="238"/>
      <c r="LK69" s="238"/>
      <c r="LL69" s="238"/>
      <c r="LM69" s="238"/>
      <c r="LN69" s="238"/>
      <c r="LO69" s="238"/>
      <c r="LP69" s="238"/>
      <c r="LQ69" s="238"/>
      <c r="LR69" s="238"/>
      <c r="LS69" s="238"/>
      <c r="LT69" s="238"/>
      <c r="LU69" s="238"/>
      <c r="LV69" s="238"/>
      <c r="LW69" s="238"/>
      <c r="LX69" s="238"/>
      <c r="LY69" s="238"/>
      <c r="LZ69" s="238"/>
      <c r="MA69" s="238"/>
      <c r="MB69" s="238"/>
      <c r="MC69" s="238"/>
      <c r="MD69" s="238"/>
      <c r="ME69" s="238"/>
      <c r="MF69" s="238"/>
      <c r="MG69" s="238"/>
      <c r="MH69" s="238"/>
      <c r="MI69" s="238"/>
      <c r="MJ69" s="238"/>
      <c r="MK69" s="238"/>
      <c r="ML69" s="238"/>
      <c r="MM69" s="238"/>
      <c r="MN69" s="238"/>
      <c r="MO69" s="238"/>
      <c r="MP69" s="238"/>
      <c r="MQ69" s="238"/>
      <c r="MR69" s="238"/>
      <c r="MS69" s="238"/>
      <c r="MT69" s="238"/>
      <c r="MU69" s="238"/>
      <c r="MV69" s="238"/>
      <c r="MW69" s="238"/>
      <c r="MX69" s="238"/>
      <c r="MY69" s="238"/>
      <c r="MZ69" s="238"/>
      <c r="NA69" s="238"/>
      <c r="NB69" s="238"/>
      <c r="NC69" s="238"/>
      <c r="ND69" s="238"/>
      <c r="NE69" s="238"/>
      <c r="NF69" s="238"/>
      <c r="NG69" s="238"/>
      <c r="NH69" s="238"/>
      <c r="NI69" s="238"/>
      <c r="NJ69" s="238"/>
      <c r="NK69" s="238"/>
      <c r="NL69" s="238"/>
      <c r="NM69" s="238"/>
      <c r="NN69" s="238"/>
      <c r="NO69" s="238"/>
      <c r="NP69" s="238"/>
      <c r="NQ69" s="238"/>
      <c r="NR69" s="238"/>
      <c r="NS69" s="238"/>
      <c r="NT69" s="238"/>
      <c r="NU69" s="238"/>
      <c r="NV69" s="238"/>
      <c r="NW69" s="238"/>
      <c r="NX69" s="238"/>
      <c r="NY69" s="238"/>
      <c r="NZ69" s="238"/>
      <c r="OA69" s="238"/>
      <c r="OB69" s="238"/>
      <c r="OC69" s="238"/>
      <c r="OD69" s="238"/>
      <c r="OE69" s="238"/>
      <c r="OF69" s="238"/>
      <c r="OG69" s="238"/>
      <c r="OH69" s="238"/>
      <c r="OI69" s="238"/>
      <c r="OJ69" s="238"/>
      <c r="OK69" s="238"/>
      <c r="OL69" s="238"/>
      <c r="OM69" s="238"/>
      <c r="ON69" s="238"/>
      <c r="OO69" s="238"/>
      <c r="OP69" s="238"/>
      <c r="OQ69" s="238"/>
      <c r="OR69" s="238"/>
      <c r="OS69" s="238"/>
      <c r="OT69" s="238"/>
      <c r="OU69" s="238"/>
      <c r="OV69" s="238"/>
      <c r="OW69" s="238"/>
      <c r="OX69" s="238"/>
      <c r="OY69" s="238"/>
      <c r="OZ69" s="238"/>
      <c r="PA69" s="238"/>
      <c r="PB69" s="238"/>
      <c r="PC69" s="238"/>
      <c r="PD69" s="238"/>
      <c r="PE69" s="238"/>
      <c r="PF69" s="238"/>
      <c r="PG69" s="238"/>
      <c r="PH69" s="238"/>
      <c r="PI69" s="238"/>
      <c r="PJ69" s="238"/>
      <c r="PK69" s="238"/>
      <c r="PL69" s="238"/>
      <c r="PM69" s="238"/>
      <c r="PN69" s="238"/>
      <c r="PO69" s="238"/>
      <c r="PP69" s="238"/>
      <c r="PQ69" s="238"/>
      <c r="PR69" s="238"/>
      <c r="PS69" s="238"/>
      <c r="PT69" s="238"/>
      <c r="PU69" s="238"/>
      <c r="PV69" s="238"/>
      <c r="PW69" s="238"/>
      <c r="PX69" s="238"/>
      <c r="PY69" s="238"/>
      <c r="PZ69" s="238"/>
      <c r="QA69" s="238"/>
      <c r="QB69" s="238"/>
      <c r="QC69" s="238"/>
      <c r="QD69" s="238"/>
      <c r="QE69" s="238"/>
      <c r="QF69" s="238"/>
      <c r="QG69" s="238"/>
      <c r="QH69" s="238"/>
      <c r="QI69" s="238"/>
      <c r="QJ69" s="238"/>
      <c r="QK69" s="238"/>
      <c r="QL69" s="238"/>
      <c r="QM69" s="238"/>
      <c r="QN69" s="238"/>
      <c r="QO69" s="238"/>
      <c r="QP69" s="238"/>
      <c r="QQ69" s="238"/>
      <c r="QR69" s="238"/>
      <c r="QS69" s="238"/>
      <c r="QT69" s="238"/>
      <c r="QU69" s="238"/>
      <c r="QV69" s="238"/>
      <c r="QW69" s="238"/>
      <c r="QX69" s="238"/>
      <c r="QY69" s="238"/>
      <c r="QZ69" s="238"/>
      <c r="RA69" s="238"/>
      <c r="RB69" s="238"/>
      <c r="RC69" s="238"/>
      <c r="RD69" s="238"/>
      <c r="RE69" s="238"/>
      <c r="RF69" s="238"/>
      <c r="RG69" s="238"/>
      <c r="RH69" s="238"/>
      <c r="RI69" s="238"/>
      <c r="RJ69" s="238"/>
      <c r="RK69" s="238"/>
      <c r="RL69" s="238"/>
      <c r="RM69" s="238"/>
      <c r="RN69" s="238"/>
      <c r="RO69" s="238"/>
      <c r="RP69" s="238"/>
      <c r="RQ69" s="238"/>
      <c r="RR69" s="238"/>
      <c r="RS69" s="238"/>
      <c r="RT69" s="238"/>
      <c r="RU69" s="238"/>
      <c r="RV69" s="238"/>
      <c r="RW69" s="238"/>
      <c r="RX69" s="238"/>
      <c r="RY69" s="238"/>
      <c r="RZ69" s="238"/>
      <c r="SA69" s="238"/>
      <c r="SB69" s="238"/>
      <c r="SC69" s="238"/>
      <c r="SD69" s="238"/>
      <c r="SE69" s="238"/>
      <c r="SF69" s="238"/>
      <c r="SG69" s="238"/>
      <c r="SH69" s="238"/>
      <c r="SI69" s="238"/>
      <c r="SJ69" s="238"/>
      <c r="SK69" s="238"/>
      <c r="SL69" s="238"/>
      <c r="SM69" s="238"/>
      <c r="SN69" s="238"/>
      <c r="SO69" s="238"/>
      <c r="SP69" s="238"/>
      <c r="SQ69" s="238"/>
      <c r="SR69" s="238"/>
      <c r="SS69" s="238"/>
      <c r="ST69" s="238"/>
      <c r="SU69" s="238"/>
      <c r="SV69" s="238"/>
      <c r="SW69" s="238"/>
      <c r="SX69" s="238"/>
      <c r="SY69" s="238"/>
      <c r="SZ69" s="238"/>
      <c r="TA69" s="238"/>
      <c r="TB69" s="238"/>
      <c r="TC69" s="238"/>
      <c r="TD69" s="238"/>
      <c r="TE69" s="238"/>
      <c r="TF69" s="238"/>
      <c r="TG69" s="238"/>
      <c r="TH69" s="238"/>
      <c r="TI69" s="238"/>
      <c r="TJ69" s="238"/>
      <c r="TK69" s="238"/>
      <c r="TL69" s="238"/>
      <c r="TM69" s="238"/>
      <c r="TN69" s="238"/>
      <c r="TO69" s="238"/>
      <c r="TP69" s="238"/>
      <c r="TQ69" s="238"/>
      <c r="TR69" s="238"/>
      <c r="TS69" s="238"/>
      <c r="TT69" s="238"/>
      <c r="TU69" s="238"/>
      <c r="TV69" s="238"/>
      <c r="TW69" s="238"/>
      <c r="TX69" s="238"/>
      <c r="TY69" s="238"/>
      <c r="TZ69" s="238"/>
      <c r="UA69" s="238"/>
      <c r="UB69" s="238"/>
      <c r="UC69" s="238"/>
      <c r="UD69" s="238"/>
      <c r="UE69" s="238"/>
      <c r="UF69" s="238"/>
      <c r="UG69" s="238"/>
      <c r="UH69" s="238"/>
      <c r="UI69" s="238"/>
      <c r="UJ69" s="238"/>
      <c r="UK69" s="238"/>
      <c r="UL69" s="238"/>
      <c r="UM69" s="238"/>
      <c r="UN69" s="238"/>
      <c r="UO69" s="238"/>
      <c r="UP69" s="238"/>
      <c r="UQ69" s="238"/>
      <c r="UR69" s="238"/>
      <c r="US69" s="238"/>
      <c r="UT69" s="238"/>
      <c r="UU69" s="238"/>
      <c r="UV69" s="238"/>
      <c r="UW69" s="238"/>
      <c r="UX69" s="238"/>
      <c r="UY69" s="238"/>
      <c r="UZ69" s="238"/>
      <c r="VA69" s="238"/>
      <c r="VB69" s="238"/>
      <c r="VC69" s="238"/>
      <c r="VD69" s="238"/>
      <c r="VE69" s="238"/>
      <c r="VF69" s="238"/>
      <c r="VG69" s="238"/>
      <c r="VH69" s="238"/>
      <c r="VI69" s="238"/>
      <c r="VJ69" s="238"/>
      <c r="VK69" s="238"/>
      <c r="VL69" s="238"/>
      <c r="VM69" s="238"/>
      <c r="VN69" s="238"/>
      <c r="VO69" s="238"/>
      <c r="VP69" s="238"/>
      <c r="VQ69" s="238"/>
      <c r="VR69" s="238"/>
      <c r="VS69" s="238"/>
      <c r="VT69" s="238"/>
      <c r="VU69" s="238"/>
      <c r="VV69" s="238"/>
      <c r="VW69" s="238"/>
      <c r="VX69" s="238"/>
      <c r="VY69" s="238"/>
      <c r="VZ69" s="238"/>
      <c r="WA69" s="238"/>
      <c r="WB69" s="238"/>
      <c r="WC69" s="238"/>
      <c r="WD69" s="238"/>
      <c r="WE69" s="238"/>
      <c r="WF69" s="238"/>
      <c r="WG69" s="238"/>
      <c r="WH69" s="238"/>
      <c r="WI69" s="238"/>
      <c r="WJ69" s="238"/>
      <c r="WK69" s="238"/>
      <c r="WL69" s="238"/>
      <c r="WM69" s="238"/>
      <c r="WN69" s="238"/>
      <c r="WO69" s="238"/>
      <c r="WP69" s="238"/>
      <c r="WQ69" s="238"/>
      <c r="WR69" s="238"/>
      <c r="WS69" s="238"/>
      <c r="WT69" s="238"/>
      <c r="WU69" s="238"/>
      <c r="WV69" s="238"/>
      <c r="WW69" s="238"/>
      <c r="WX69" s="238"/>
      <c r="WY69" s="238"/>
      <c r="WZ69" s="238"/>
      <c r="XA69" s="238"/>
      <c r="XB69" s="238"/>
      <c r="XC69" s="238"/>
      <c r="XD69" s="238"/>
      <c r="XE69" s="238"/>
      <c r="XF69" s="238"/>
      <c r="XG69" s="238"/>
      <c r="XH69" s="238"/>
      <c r="XI69" s="238"/>
      <c r="XJ69" s="238"/>
      <c r="XK69" s="238"/>
      <c r="XL69" s="238"/>
      <c r="XM69" s="238"/>
      <c r="XN69" s="238"/>
      <c r="XO69" s="238"/>
      <c r="XP69" s="238"/>
      <c r="XQ69" s="238"/>
      <c r="XR69" s="238"/>
      <c r="XS69" s="238"/>
      <c r="XT69" s="238"/>
      <c r="XU69" s="238"/>
      <c r="XV69" s="238"/>
      <c r="XW69" s="238"/>
      <c r="XX69" s="238"/>
      <c r="XY69" s="238"/>
      <c r="XZ69" s="238"/>
      <c r="YA69" s="238"/>
      <c r="YB69" s="238"/>
      <c r="YC69" s="238"/>
      <c r="YD69" s="238"/>
      <c r="YE69" s="238"/>
      <c r="YF69" s="238"/>
      <c r="YG69" s="238"/>
      <c r="YH69" s="238"/>
      <c r="YI69" s="238"/>
      <c r="YJ69" s="238"/>
      <c r="YK69" s="238"/>
      <c r="YL69" s="238"/>
      <c r="YM69" s="238"/>
      <c r="YN69" s="238"/>
      <c r="YO69" s="238"/>
      <c r="YP69" s="238"/>
      <c r="YQ69" s="238"/>
      <c r="YR69" s="238"/>
      <c r="YS69" s="238"/>
      <c r="YT69" s="238"/>
      <c r="YU69" s="238"/>
      <c r="YV69" s="238"/>
      <c r="YW69" s="238"/>
      <c r="YX69" s="238"/>
      <c r="YY69" s="238"/>
      <c r="YZ69" s="238"/>
      <c r="ZA69" s="238"/>
      <c r="ZB69" s="238"/>
      <c r="ZC69" s="238"/>
      <c r="ZD69" s="238"/>
      <c r="ZE69" s="238"/>
      <c r="ZF69" s="238"/>
      <c r="ZG69" s="238"/>
      <c r="ZH69" s="238"/>
      <c r="ZI69" s="238"/>
      <c r="ZJ69" s="238"/>
      <c r="ZK69" s="238"/>
      <c r="ZL69" s="238"/>
      <c r="ZM69" s="238"/>
      <c r="ZN69" s="238"/>
      <c r="ZO69" s="238"/>
      <c r="ZP69" s="238"/>
      <c r="ZQ69" s="238"/>
      <c r="ZR69" s="238"/>
      <c r="ZS69" s="238"/>
      <c r="ZT69" s="238"/>
      <c r="ZU69" s="238"/>
      <c r="ZV69" s="238"/>
      <c r="ZW69" s="238"/>
      <c r="ZX69" s="238"/>
      <c r="ZY69" s="238"/>
      <c r="ZZ69" s="238"/>
      <c r="AAA69" s="238"/>
      <c r="AAB69" s="238"/>
      <c r="AAC69" s="238"/>
      <c r="AAD69" s="238"/>
      <c r="AAE69" s="238"/>
      <c r="AAF69" s="238"/>
      <c r="AAG69" s="238"/>
      <c r="AAH69" s="238"/>
      <c r="AAI69" s="238"/>
      <c r="AAJ69" s="238"/>
      <c r="AAK69" s="238"/>
      <c r="AAL69" s="238"/>
      <c r="AAM69" s="238"/>
      <c r="AAN69" s="238"/>
      <c r="AAO69" s="238"/>
      <c r="AAP69" s="238"/>
      <c r="AAQ69" s="238"/>
      <c r="AAR69" s="238"/>
      <c r="AAS69" s="238"/>
      <c r="AAT69" s="238"/>
      <c r="AAU69" s="238"/>
      <c r="AAV69" s="238"/>
      <c r="AAW69" s="238"/>
      <c r="AAX69" s="238"/>
      <c r="AAY69" s="238"/>
      <c r="AAZ69" s="238"/>
      <c r="ABA69" s="238"/>
      <c r="ABB69" s="238"/>
      <c r="ABC69" s="238"/>
      <c r="ABD69" s="238"/>
      <c r="ABE69" s="238"/>
      <c r="ABF69" s="238"/>
      <c r="ABG69" s="238"/>
      <c r="ABH69" s="238"/>
      <c r="ABI69" s="238"/>
      <c r="ABJ69" s="238"/>
      <c r="ABK69" s="238"/>
      <c r="ABL69" s="238"/>
      <c r="ABM69" s="238"/>
      <c r="ABN69" s="238"/>
      <c r="ABO69" s="238"/>
      <c r="ABP69" s="238"/>
      <c r="ABQ69" s="238"/>
      <c r="ABR69" s="238"/>
      <c r="ABS69" s="238"/>
      <c r="ABT69" s="238"/>
      <c r="ABU69" s="238"/>
      <c r="ABV69" s="238"/>
      <c r="ABW69" s="238"/>
      <c r="ABX69" s="238"/>
      <c r="ABY69" s="238"/>
      <c r="ABZ69" s="238"/>
      <c r="ACA69" s="238"/>
      <c r="ACB69" s="238"/>
      <c r="ACC69" s="238"/>
      <c r="ACD69" s="238"/>
      <c r="ACE69" s="238"/>
      <c r="ACF69" s="238"/>
      <c r="ACG69" s="238"/>
      <c r="ACH69" s="238"/>
      <c r="ACI69" s="238"/>
      <c r="ACJ69" s="238"/>
      <c r="ACK69" s="238"/>
      <c r="ACL69" s="238"/>
      <c r="ACM69" s="238"/>
      <c r="ACN69" s="238"/>
      <c r="ACO69" s="238"/>
      <c r="ACP69" s="238"/>
      <c r="ACQ69" s="238"/>
      <c r="ACR69" s="238"/>
      <c r="ACS69" s="238"/>
      <c r="ACT69" s="238"/>
      <c r="ACU69" s="238"/>
      <c r="ACV69" s="238"/>
      <c r="ACW69" s="238"/>
      <c r="ACX69" s="238"/>
      <c r="ACY69" s="238"/>
      <c r="ACZ69" s="238"/>
      <c r="ADA69" s="238"/>
      <c r="ADB69" s="238"/>
      <c r="ADC69" s="238"/>
      <c r="ADD69" s="238"/>
      <c r="ADE69" s="238"/>
      <c r="ADF69" s="238"/>
      <c r="ADG69" s="238"/>
      <c r="ADH69" s="238"/>
      <c r="ADI69" s="238"/>
      <c r="ADJ69" s="238"/>
      <c r="ADK69" s="238"/>
      <c r="ADL69" s="238"/>
      <c r="ADM69" s="238"/>
      <c r="ADN69" s="238"/>
      <c r="ADO69" s="238"/>
      <c r="ADP69" s="238"/>
      <c r="ADQ69" s="238"/>
      <c r="ADR69" s="238"/>
      <c r="ADS69" s="238"/>
      <c r="ADT69" s="238"/>
      <c r="ADU69" s="238"/>
      <c r="ADV69" s="238"/>
      <c r="ADW69" s="238"/>
      <c r="ADX69" s="238"/>
      <c r="ADY69" s="238"/>
      <c r="ADZ69" s="238"/>
      <c r="AEA69" s="238"/>
      <c r="AEB69" s="238"/>
      <c r="AEC69" s="238"/>
      <c r="AED69" s="238"/>
      <c r="AEE69" s="238"/>
      <c r="AEF69" s="238"/>
      <c r="AEG69" s="238"/>
      <c r="AEH69" s="238"/>
      <c r="AEI69" s="238"/>
      <c r="AEJ69" s="238"/>
      <c r="AEK69" s="238"/>
      <c r="AEL69" s="238"/>
      <c r="AEM69" s="238"/>
      <c r="AEN69" s="238"/>
      <c r="AEO69" s="238"/>
      <c r="AEP69" s="238"/>
      <c r="AEQ69" s="238"/>
      <c r="AER69" s="238"/>
      <c r="AES69" s="238"/>
      <c r="AET69" s="238"/>
      <c r="AEU69" s="238"/>
      <c r="AEV69" s="238"/>
      <c r="AEW69" s="238"/>
      <c r="AEX69" s="238"/>
      <c r="AEY69" s="238"/>
      <c r="AEZ69" s="238"/>
      <c r="AFA69" s="238"/>
      <c r="AFB69" s="238"/>
      <c r="AFC69" s="238"/>
      <c r="AFD69" s="238"/>
      <c r="AFE69" s="238"/>
      <c r="AFF69" s="238"/>
      <c r="AFG69" s="238"/>
      <c r="AFH69" s="238"/>
      <c r="AFI69" s="238"/>
      <c r="AFJ69" s="238"/>
      <c r="AFK69" s="238"/>
      <c r="AFL69" s="238"/>
      <c r="AFM69" s="238"/>
      <c r="AFN69" s="238"/>
      <c r="AFO69" s="238"/>
      <c r="AFP69" s="238"/>
      <c r="AFQ69" s="238"/>
      <c r="AFR69" s="238"/>
      <c r="AFS69" s="238"/>
      <c r="AFT69" s="238"/>
      <c r="AFU69" s="238"/>
      <c r="AFV69" s="238"/>
      <c r="AFW69" s="238"/>
      <c r="AFX69" s="238"/>
      <c r="AFY69" s="238"/>
      <c r="AFZ69" s="238"/>
      <c r="AGA69" s="238"/>
      <c r="AGB69" s="238"/>
      <c r="AGC69" s="238"/>
      <c r="AGD69" s="238"/>
      <c r="AGE69" s="238"/>
      <c r="AGF69" s="238"/>
      <c r="AGG69" s="238"/>
      <c r="AGH69" s="238"/>
      <c r="AGI69" s="238"/>
      <c r="AGJ69" s="238"/>
      <c r="AGK69" s="238"/>
      <c r="AGL69" s="238"/>
      <c r="AGM69" s="238"/>
      <c r="AGN69" s="238"/>
      <c r="AGO69" s="238"/>
      <c r="AGP69" s="238"/>
      <c r="AGQ69" s="238"/>
      <c r="AGR69" s="238"/>
      <c r="AGS69" s="238"/>
      <c r="AGT69" s="238"/>
      <c r="AGU69" s="238"/>
      <c r="AGV69" s="238"/>
      <c r="AGW69" s="238"/>
      <c r="AGX69" s="238"/>
      <c r="AGY69" s="238"/>
      <c r="AGZ69" s="238"/>
      <c r="AHA69" s="238"/>
      <c r="AHB69" s="238"/>
      <c r="AHC69" s="238"/>
      <c r="AHD69" s="238"/>
      <c r="AHE69" s="238"/>
      <c r="AHF69" s="238"/>
      <c r="AHG69" s="238"/>
      <c r="AHH69" s="238"/>
      <c r="AHI69" s="238"/>
      <c r="AHJ69" s="238"/>
      <c r="AHK69" s="238"/>
      <c r="AHL69" s="238"/>
      <c r="AHM69" s="238"/>
      <c r="AHN69" s="238"/>
      <c r="AHO69" s="238"/>
      <c r="AHP69" s="238"/>
      <c r="AHQ69" s="238"/>
      <c r="AHR69" s="238"/>
      <c r="AHS69" s="238"/>
      <c r="AHT69" s="238"/>
      <c r="AHU69" s="238"/>
      <c r="AHV69" s="238"/>
      <c r="AHW69" s="238"/>
      <c r="AHX69" s="238"/>
      <c r="AHY69" s="238"/>
      <c r="AHZ69" s="238"/>
      <c r="AIA69" s="238"/>
      <c r="AIB69" s="238"/>
      <c r="AIC69" s="238"/>
      <c r="AID69" s="238"/>
      <c r="AIE69" s="238"/>
      <c r="AIF69" s="238"/>
      <c r="AIG69" s="238"/>
      <c r="AIH69" s="238"/>
      <c r="AII69" s="238"/>
      <c r="AIJ69" s="238"/>
      <c r="AIK69" s="238"/>
      <c r="AIL69" s="238"/>
      <c r="AIM69" s="238"/>
      <c r="AIN69" s="238"/>
      <c r="AIO69" s="238"/>
      <c r="AIP69" s="238"/>
      <c r="AIQ69" s="238"/>
      <c r="AIR69" s="238"/>
      <c r="AIS69" s="238"/>
      <c r="AIT69" s="238"/>
      <c r="AIU69" s="238"/>
      <c r="AIV69" s="238"/>
      <c r="AIW69" s="238"/>
      <c r="AIX69" s="238"/>
      <c r="AIY69" s="238"/>
      <c r="AIZ69" s="238"/>
      <c r="AJA69" s="238"/>
      <c r="AJB69" s="238"/>
      <c r="AJC69" s="238"/>
      <c r="AJD69" s="238"/>
      <c r="AJE69" s="238"/>
      <c r="AJF69" s="238"/>
      <c r="AJG69" s="238"/>
      <c r="AJH69" s="238"/>
      <c r="AJI69" s="238"/>
      <c r="AJJ69" s="238"/>
      <c r="AJK69" s="238"/>
      <c r="AJL69" s="238"/>
      <c r="AJM69" s="238"/>
      <c r="AJN69" s="238"/>
      <c r="AJO69" s="238"/>
      <c r="AJP69" s="238"/>
      <c r="AJQ69" s="238"/>
      <c r="AJR69" s="238"/>
      <c r="AJS69" s="238"/>
      <c r="AJT69" s="238"/>
      <c r="AJU69" s="238"/>
      <c r="AJV69" s="238"/>
      <c r="AJW69" s="238"/>
      <c r="AJX69" s="238"/>
      <c r="AJY69" s="238"/>
      <c r="AJZ69" s="238"/>
      <c r="AKA69" s="238"/>
      <c r="AKB69" s="238"/>
      <c r="AKC69" s="238"/>
      <c r="AKD69" s="238"/>
      <c r="AKE69" s="238"/>
      <c r="AKF69" s="238"/>
      <c r="AKG69" s="238"/>
      <c r="AKH69" s="238"/>
      <c r="AKI69" s="238"/>
      <c r="AKJ69" s="238"/>
      <c r="AKK69" s="238"/>
      <c r="AKL69" s="238"/>
      <c r="AKM69" s="238"/>
      <c r="AKN69" s="238"/>
      <c r="AKO69" s="238"/>
      <c r="AKP69" s="238"/>
    </row>
    <row r="70" spans="1:978" ht="21" customHeight="1" x14ac:dyDescent="0.25">
      <c r="A70" s="310"/>
      <c r="B70" s="310"/>
      <c r="C70" s="244"/>
      <c r="D70" s="244"/>
      <c r="E70" s="293"/>
      <c r="F70" s="85">
        <v>530472</v>
      </c>
      <c r="G70" s="21" t="s">
        <v>87</v>
      </c>
      <c r="H70" s="21" t="s">
        <v>93</v>
      </c>
      <c r="I70" s="244"/>
      <c r="J70" s="91">
        <v>30</v>
      </c>
      <c r="K70" s="293"/>
      <c r="L70" s="287"/>
      <c r="M70" s="85">
        <v>1</v>
      </c>
      <c r="N70" s="85">
        <v>32</v>
      </c>
      <c r="O70" s="85">
        <v>15</v>
      </c>
      <c r="P70" s="85">
        <v>18</v>
      </c>
      <c r="Q70" s="85">
        <v>9</v>
      </c>
      <c r="R70" s="85">
        <v>13</v>
      </c>
      <c r="S70" s="85">
        <v>71</v>
      </c>
      <c r="T70" s="85">
        <v>208</v>
      </c>
      <c r="U70" s="85">
        <v>386</v>
      </c>
      <c r="V70" s="85">
        <v>339</v>
      </c>
      <c r="W70" s="85">
        <v>304</v>
      </c>
      <c r="X70" s="85">
        <v>307</v>
      </c>
      <c r="Y70" s="85">
        <v>396</v>
      </c>
      <c r="Z70" s="85">
        <v>368</v>
      </c>
      <c r="AA70" s="85">
        <v>344</v>
      </c>
      <c r="AB70" s="85">
        <v>345</v>
      </c>
      <c r="AC70" s="85">
        <v>377</v>
      </c>
      <c r="AD70" s="85">
        <v>404</v>
      </c>
      <c r="AE70" s="85">
        <v>378</v>
      </c>
      <c r="AF70" s="85">
        <v>295</v>
      </c>
      <c r="AG70" s="85">
        <v>218</v>
      </c>
      <c r="AH70" s="85">
        <v>179</v>
      </c>
      <c r="AI70" s="85">
        <v>156</v>
      </c>
      <c r="AJ70" s="85">
        <v>97</v>
      </c>
      <c r="AK70" s="85">
        <v>62</v>
      </c>
      <c r="AL70" s="85">
        <v>4931</v>
      </c>
      <c r="AM70" s="126">
        <v>800</v>
      </c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/>
      <c r="AZ70" s="265"/>
      <c r="BA70" s="265"/>
      <c r="BB70" s="265"/>
      <c r="BC70" s="265"/>
      <c r="BD70" s="265"/>
      <c r="BE70" s="265"/>
      <c r="BF70" s="265"/>
      <c r="BG70" s="265"/>
      <c r="BH70" s="265"/>
      <c r="BI70" s="265"/>
      <c r="BJ70" s="265"/>
      <c r="BK70" s="265"/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44"/>
      <c r="CC70" s="244"/>
      <c r="CD70" s="244"/>
      <c r="CE70" s="244"/>
      <c r="CF70" s="244"/>
      <c r="CG70" s="244"/>
      <c r="CH70" s="244"/>
      <c r="CI70" s="244"/>
      <c r="CJ70" s="244"/>
      <c r="CK70" s="244"/>
      <c r="CL70" s="244"/>
      <c r="CM70" s="244"/>
      <c r="CN70" s="244"/>
      <c r="CO70" s="244"/>
      <c r="CP70" s="244"/>
      <c r="CQ70" s="244"/>
      <c r="CR70" s="244"/>
      <c r="CS70" s="244"/>
      <c r="CT70" s="244"/>
      <c r="CU70" s="244"/>
      <c r="CV70" s="244"/>
      <c r="CW70" s="244"/>
      <c r="CX70" s="244"/>
      <c r="CY70" s="244"/>
      <c r="CZ70" s="244"/>
      <c r="DA70" s="244"/>
      <c r="DB70" s="244"/>
      <c r="DC70" s="244"/>
      <c r="DD70" s="244"/>
      <c r="DE70" s="244"/>
      <c r="DF70" s="244"/>
      <c r="DG70" s="244"/>
      <c r="DH70" s="244"/>
      <c r="DI70" s="244"/>
      <c r="DJ70" s="244"/>
      <c r="DK70" s="244"/>
      <c r="DL70" s="244"/>
      <c r="DM70" s="244"/>
      <c r="DN70" s="244"/>
      <c r="DO70" s="244"/>
      <c r="DP70" s="244"/>
      <c r="DQ70" s="244"/>
      <c r="DR70" s="244"/>
      <c r="DS70" s="244"/>
      <c r="DT70" s="244"/>
      <c r="DU70" s="244"/>
      <c r="DV70" s="244"/>
      <c r="DW70" s="244"/>
      <c r="DX70" s="244"/>
      <c r="DY70" s="244"/>
      <c r="DZ70" s="244"/>
      <c r="EA70" s="244"/>
      <c r="EB70" s="244"/>
      <c r="EC70" s="244"/>
      <c r="ED70" s="244"/>
      <c r="EE70" s="253"/>
      <c r="EF70" s="238"/>
      <c r="EG70" s="238"/>
      <c r="EH70" s="238"/>
      <c r="EI70" s="238"/>
      <c r="EJ70" s="238"/>
      <c r="EK70" s="238"/>
      <c r="EL70" s="238"/>
      <c r="EM70" s="238"/>
      <c r="EN70" s="238"/>
      <c r="EO70" s="238"/>
      <c r="EP70" s="238"/>
      <c r="EQ70" s="238"/>
      <c r="ER70" s="238"/>
      <c r="ES70" s="238"/>
      <c r="ET70" s="238"/>
      <c r="EU70" s="238"/>
      <c r="EV70" s="238"/>
      <c r="EW70" s="238"/>
      <c r="EX70" s="238"/>
      <c r="EY70" s="238"/>
      <c r="EZ70" s="238"/>
      <c r="FA70" s="238"/>
      <c r="FB70" s="238"/>
      <c r="FC70" s="238"/>
      <c r="FD70" s="238"/>
      <c r="FE70" s="238"/>
      <c r="FF70" s="238"/>
      <c r="FG70" s="238"/>
      <c r="FH70" s="238"/>
      <c r="FI70" s="238"/>
      <c r="FJ70" s="238"/>
      <c r="FK70" s="238"/>
      <c r="FL70" s="238"/>
      <c r="FM70" s="238"/>
      <c r="FN70" s="238"/>
      <c r="FO70" s="238"/>
      <c r="FP70" s="238"/>
      <c r="FQ70" s="238"/>
      <c r="FR70" s="238"/>
      <c r="FS70" s="238"/>
      <c r="FT70" s="238"/>
      <c r="FU70" s="238"/>
      <c r="FV70" s="238"/>
      <c r="FW70" s="238"/>
      <c r="FX70" s="238"/>
      <c r="FY70" s="238"/>
      <c r="FZ70" s="238"/>
      <c r="GA70" s="238"/>
      <c r="GB70" s="238"/>
      <c r="GC70" s="238"/>
      <c r="GD70" s="238"/>
      <c r="GE70" s="238"/>
      <c r="GF70" s="238"/>
      <c r="GG70" s="238"/>
      <c r="GH70" s="238"/>
      <c r="GI70" s="238"/>
      <c r="GJ70" s="238"/>
      <c r="GK70" s="238"/>
      <c r="GL70" s="238"/>
      <c r="GM70" s="238"/>
      <c r="GN70" s="238"/>
      <c r="GO70" s="238"/>
      <c r="GP70" s="238"/>
      <c r="GQ70" s="238"/>
      <c r="GR70" s="238"/>
      <c r="GS70" s="238"/>
      <c r="GT70" s="238"/>
      <c r="GU70" s="238"/>
      <c r="GV70" s="238"/>
      <c r="GW70" s="238"/>
      <c r="GX70" s="238"/>
      <c r="GY70" s="238"/>
      <c r="GZ70" s="238"/>
      <c r="HA70" s="238"/>
      <c r="HB70" s="238"/>
      <c r="HC70" s="238"/>
      <c r="HD70" s="238"/>
      <c r="HE70" s="238"/>
      <c r="HF70" s="238"/>
      <c r="HG70" s="238"/>
      <c r="HH70" s="238"/>
      <c r="HI70" s="238"/>
      <c r="HJ70" s="238"/>
      <c r="HK70" s="238"/>
      <c r="HL70" s="238"/>
      <c r="HM70" s="238"/>
      <c r="HN70" s="238"/>
      <c r="HO70" s="238"/>
      <c r="HP70" s="238"/>
      <c r="HQ70" s="238"/>
      <c r="HR70" s="238"/>
      <c r="HS70" s="238"/>
      <c r="HT70" s="238"/>
      <c r="HU70" s="238"/>
      <c r="HV70" s="238"/>
      <c r="HW70" s="238"/>
      <c r="HX70" s="238"/>
      <c r="HY70" s="238"/>
      <c r="HZ70" s="238"/>
      <c r="IA70" s="238"/>
      <c r="IB70" s="238"/>
      <c r="IC70" s="238"/>
      <c r="ID70" s="238"/>
      <c r="IE70" s="238"/>
      <c r="IF70" s="238"/>
      <c r="IG70" s="238"/>
      <c r="IH70" s="238"/>
      <c r="II70" s="238"/>
      <c r="IJ70" s="238"/>
      <c r="IK70" s="238"/>
      <c r="IL70" s="238"/>
      <c r="IM70" s="238"/>
      <c r="IN70" s="238"/>
      <c r="IO70" s="238"/>
      <c r="IP70" s="238"/>
      <c r="IQ70" s="238"/>
      <c r="IR70" s="238"/>
      <c r="IS70" s="238"/>
      <c r="IT70" s="238"/>
      <c r="IU70" s="238"/>
      <c r="IV70" s="238"/>
      <c r="IW70" s="238"/>
      <c r="IX70" s="238"/>
      <c r="IY70" s="238"/>
      <c r="IZ70" s="238"/>
      <c r="JA70" s="238"/>
      <c r="JB70" s="238"/>
      <c r="JC70" s="238"/>
      <c r="JD70" s="238"/>
      <c r="JE70" s="238"/>
      <c r="JF70" s="238"/>
      <c r="JG70" s="238"/>
      <c r="JH70" s="238"/>
      <c r="JI70" s="238"/>
      <c r="JJ70" s="238"/>
      <c r="JK70" s="238"/>
      <c r="JL70" s="238"/>
      <c r="JM70" s="238"/>
      <c r="JN70" s="238"/>
      <c r="JO70" s="238"/>
      <c r="JP70" s="238"/>
      <c r="JQ70" s="238"/>
      <c r="JR70" s="238"/>
      <c r="JS70" s="238"/>
      <c r="JT70" s="238"/>
      <c r="JU70" s="238"/>
      <c r="JV70" s="238"/>
      <c r="JW70" s="238"/>
      <c r="JX70" s="238"/>
      <c r="JY70" s="238"/>
      <c r="JZ70" s="238"/>
      <c r="KA70" s="238"/>
      <c r="KB70" s="238"/>
      <c r="KC70" s="238"/>
      <c r="KD70" s="238"/>
      <c r="KE70" s="238"/>
      <c r="KF70" s="238"/>
      <c r="KG70" s="238"/>
      <c r="KH70" s="238"/>
      <c r="KI70" s="238"/>
      <c r="KJ70" s="238"/>
      <c r="KK70" s="238"/>
      <c r="KL70" s="238"/>
      <c r="KM70" s="238"/>
      <c r="KN70" s="238"/>
      <c r="KO70" s="238"/>
      <c r="KP70" s="238"/>
      <c r="KQ70" s="238"/>
      <c r="KR70" s="238"/>
      <c r="KS70" s="238"/>
      <c r="KT70" s="238"/>
      <c r="KU70" s="238"/>
      <c r="KV70" s="238"/>
      <c r="KW70" s="238"/>
      <c r="KX70" s="238"/>
      <c r="KY70" s="238"/>
      <c r="KZ70" s="238"/>
      <c r="LA70" s="238"/>
      <c r="LB70" s="238"/>
      <c r="LC70" s="238"/>
      <c r="LD70" s="238"/>
      <c r="LE70" s="238"/>
      <c r="LF70" s="238"/>
      <c r="LG70" s="238"/>
      <c r="LH70" s="238"/>
      <c r="LI70" s="238"/>
      <c r="LJ70" s="238"/>
      <c r="LK70" s="238"/>
      <c r="LL70" s="238"/>
      <c r="LM70" s="238"/>
      <c r="LN70" s="238"/>
      <c r="LO70" s="238"/>
      <c r="LP70" s="238"/>
      <c r="LQ70" s="238"/>
      <c r="LR70" s="238"/>
      <c r="LS70" s="238"/>
      <c r="LT70" s="238"/>
      <c r="LU70" s="238"/>
      <c r="LV70" s="238"/>
      <c r="LW70" s="238"/>
      <c r="LX70" s="238"/>
      <c r="LY70" s="238"/>
      <c r="LZ70" s="238"/>
      <c r="MA70" s="238"/>
      <c r="MB70" s="238"/>
      <c r="MC70" s="238"/>
      <c r="MD70" s="238"/>
      <c r="ME70" s="238"/>
      <c r="MF70" s="238"/>
      <c r="MG70" s="238"/>
      <c r="MH70" s="238"/>
      <c r="MI70" s="238"/>
      <c r="MJ70" s="238"/>
      <c r="MK70" s="238"/>
      <c r="ML70" s="238"/>
      <c r="MM70" s="238"/>
      <c r="MN70" s="238"/>
      <c r="MO70" s="238"/>
      <c r="MP70" s="238"/>
      <c r="MQ70" s="238"/>
      <c r="MR70" s="238"/>
      <c r="MS70" s="238"/>
      <c r="MT70" s="238"/>
      <c r="MU70" s="238"/>
      <c r="MV70" s="238"/>
      <c r="MW70" s="238"/>
      <c r="MX70" s="238"/>
      <c r="MY70" s="238"/>
      <c r="MZ70" s="238"/>
      <c r="NA70" s="238"/>
      <c r="NB70" s="238"/>
      <c r="NC70" s="238"/>
      <c r="ND70" s="238"/>
      <c r="NE70" s="238"/>
      <c r="NF70" s="238"/>
      <c r="NG70" s="238"/>
      <c r="NH70" s="238"/>
      <c r="NI70" s="238"/>
      <c r="NJ70" s="238"/>
      <c r="NK70" s="238"/>
      <c r="NL70" s="238"/>
      <c r="NM70" s="238"/>
      <c r="NN70" s="238"/>
      <c r="NO70" s="238"/>
      <c r="NP70" s="238"/>
      <c r="NQ70" s="238"/>
      <c r="NR70" s="238"/>
      <c r="NS70" s="238"/>
      <c r="NT70" s="238"/>
      <c r="NU70" s="238"/>
      <c r="NV70" s="238"/>
      <c r="NW70" s="238"/>
      <c r="NX70" s="238"/>
      <c r="NY70" s="238"/>
      <c r="NZ70" s="238"/>
      <c r="OA70" s="238"/>
      <c r="OB70" s="238"/>
      <c r="OC70" s="238"/>
      <c r="OD70" s="238"/>
      <c r="OE70" s="238"/>
      <c r="OF70" s="238"/>
      <c r="OG70" s="238"/>
      <c r="OH70" s="238"/>
      <c r="OI70" s="238"/>
      <c r="OJ70" s="238"/>
      <c r="OK70" s="238"/>
      <c r="OL70" s="238"/>
      <c r="OM70" s="238"/>
      <c r="ON70" s="238"/>
      <c r="OO70" s="238"/>
      <c r="OP70" s="238"/>
      <c r="OQ70" s="238"/>
      <c r="OR70" s="238"/>
      <c r="OS70" s="238"/>
      <c r="OT70" s="238"/>
      <c r="OU70" s="238"/>
      <c r="OV70" s="238"/>
      <c r="OW70" s="238"/>
      <c r="OX70" s="238"/>
      <c r="OY70" s="238"/>
      <c r="OZ70" s="238"/>
      <c r="PA70" s="238"/>
      <c r="PB70" s="238"/>
      <c r="PC70" s="238"/>
      <c r="PD70" s="238"/>
      <c r="PE70" s="238"/>
      <c r="PF70" s="238"/>
      <c r="PG70" s="238"/>
      <c r="PH70" s="238"/>
      <c r="PI70" s="238"/>
      <c r="PJ70" s="238"/>
      <c r="PK70" s="238"/>
      <c r="PL70" s="238"/>
      <c r="PM70" s="238"/>
      <c r="PN70" s="238"/>
      <c r="PO70" s="238"/>
      <c r="PP70" s="238"/>
      <c r="PQ70" s="238"/>
      <c r="PR70" s="238"/>
      <c r="PS70" s="238"/>
      <c r="PT70" s="238"/>
      <c r="PU70" s="238"/>
      <c r="PV70" s="238"/>
      <c r="PW70" s="238"/>
      <c r="PX70" s="238"/>
      <c r="PY70" s="238"/>
      <c r="PZ70" s="238"/>
      <c r="QA70" s="238"/>
      <c r="QB70" s="238"/>
      <c r="QC70" s="238"/>
      <c r="QD70" s="238"/>
      <c r="QE70" s="238"/>
      <c r="QF70" s="238"/>
      <c r="QG70" s="238"/>
      <c r="QH70" s="238"/>
      <c r="QI70" s="238"/>
      <c r="QJ70" s="238"/>
      <c r="QK70" s="238"/>
      <c r="QL70" s="238"/>
      <c r="QM70" s="238"/>
      <c r="QN70" s="238"/>
      <c r="QO70" s="238"/>
      <c r="QP70" s="238"/>
      <c r="QQ70" s="238"/>
      <c r="QR70" s="238"/>
      <c r="QS70" s="238"/>
      <c r="QT70" s="238"/>
      <c r="QU70" s="238"/>
      <c r="QV70" s="238"/>
      <c r="QW70" s="238"/>
      <c r="QX70" s="238"/>
      <c r="QY70" s="238"/>
      <c r="QZ70" s="238"/>
      <c r="RA70" s="238"/>
      <c r="RB70" s="238"/>
      <c r="RC70" s="238"/>
      <c r="RD70" s="238"/>
      <c r="RE70" s="238"/>
      <c r="RF70" s="238"/>
      <c r="RG70" s="238"/>
      <c r="RH70" s="238"/>
      <c r="RI70" s="238"/>
      <c r="RJ70" s="238"/>
      <c r="RK70" s="238"/>
      <c r="RL70" s="238"/>
      <c r="RM70" s="238"/>
      <c r="RN70" s="238"/>
      <c r="RO70" s="238"/>
      <c r="RP70" s="238"/>
      <c r="RQ70" s="238"/>
      <c r="RR70" s="238"/>
      <c r="RS70" s="238"/>
      <c r="RT70" s="238"/>
      <c r="RU70" s="238"/>
      <c r="RV70" s="238"/>
      <c r="RW70" s="238"/>
      <c r="RX70" s="238"/>
      <c r="RY70" s="238"/>
      <c r="RZ70" s="238"/>
      <c r="SA70" s="238"/>
      <c r="SB70" s="238"/>
      <c r="SC70" s="238"/>
      <c r="SD70" s="238"/>
      <c r="SE70" s="238"/>
      <c r="SF70" s="238"/>
      <c r="SG70" s="238"/>
      <c r="SH70" s="238"/>
      <c r="SI70" s="238"/>
      <c r="SJ70" s="238"/>
      <c r="SK70" s="238"/>
      <c r="SL70" s="238"/>
      <c r="SM70" s="238"/>
      <c r="SN70" s="238"/>
      <c r="SO70" s="238"/>
      <c r="SP70" s="238"/>
      <c r="SQ70" s="238"/>
      <c r="SR70" s="238"/>
      <c r="SS70" s="238"/>
      <c r="ST70" s="238"/>
      <c r="SU70" s="238"/>
      <c r="SV70" s="238"/>
      <c r="SW70" s="238"/>
      <c r="SX70" s="238"/>
      <c r="SY70" s="238"/>
      <c r="SZ70" s="238"/>
      <c r="TA70" s="238"/>
      <c r="TB70" s="238"/>
      <c r="TC70" s="238"/>
      <c r="TD70" s="238"/>
      <c r="TE70" s="238"/>
      <c r="TF70" s="238"/>
      <c r="TG70" s="238"/>
      <c r="TH70" s="238"/>
      <c r="TI70" s="238"/>
      <c r="TJ70" s="238"/>
      <c r="TK70" s="238"/>
      <c r="TL70" s="238"/>
      <c r="TM70" s="238"/>
      <c r="TN70" s="238"/>
      <c r="TO70" s="238"/>
      <c r="TP70" s="238"/>
      <c r="TQ70" s="238"/>
      <c r="TR70" s="238"/>
      <c r="TS70" s="238"/>
      <c r="TT70" s="238"/>
      <c r="TU70" s="238"/>
      <c r="TV70" s="238"/>
      <c r="TW70" s="238"/>
      <c r="TX70" s="238"/>
      <c r="TY70" s="238"/>
      <c r="TZ70" s="238"/>
      <c r="UA70" s="238"/>
      <c r="UB70" s="238"/>
      <c r="UC70" s="238"/>
      <c r="UD70" s="238"/>
      <c r="UE70" s="238"/>
      <c r="UF70" s="238"/>
      <c r="UG70" s="238"/>
      <c r="UH70" s="238"/>
      <c r="UI70" s="238"/>
      <c r="UJ70" s="238"/>
      <c r="UK70" s="238"/>
      <c r="UL70" s="238"/>
      <c r="UM70" s="238"/>
      <c r="UN70" s="238"/>
      <c r="UO70" s="238"/>
      <c r="UP70" s="238"/>
      <c r="UQ70" s="238"/>
      <c r="UR70" s="238"/>
      <c r="US70" s="238"/>
      <c r="UT70" s="238"/>
      <c r="UU70" s="238"/>
      <c r="UV70" s="238"/>
      <c r="UW70" s="238"/>
      <c r="UX70" s="238"/>
      <c r="UY70" s="238"/>
      <c r="UZ70" s="238"/>
      <c r="VA70" s="238"/>
      <c r="VB70" s="238"/>
      <c r="VC70" s="238"/>
      <c r="VD70" s="238"/>
      <c r="VE70" s="238"/>
      <c r="VF70" s="238"/>
      <c r="VG70" s="238"/>
      <c r="VH70" s="238"/>
      <c r="VI70" s="238"/>
      <c r="VJ70" s="238"/>
      <c r="VK70" s="238"/>
      <c r="VL70" s="238"/>
      <c r="VM70" s="238"/>
      <c r="VN70" s="238"/>
      <c r="VO70" s="238"/>
      <c r="VP70" s="238"/>
      <c r="VQ70" s="238"/>
      <c r="VR70" s="238"/>
      <c r="VS70" s="238"/>
      <c r="VT70" s="238"/>
      <c r="VU70" s="238"/>
      <c r="VV70" s="238"/>
      <c r="VW70" s="238"/>
      <c r="VX70" s="238"/>
      <c r="VY70" s="238"/>
      <c r="VZ70" s="238"/>
      <c r="WA70" s="238"/>
      <c r="WB70" s="238"/>
      <c r="WC70" s="238"/>
      <c r="WD70" s="238"/>
      <c r="WE70" s="238"/>
      <c r="WF70" s="238"/>
      <c r="WG70" s="238"/>
      <c r="WH70" s="238"/>
      <c r="WI70" s="238"/>
      <c r="WJ70" s="238"/>
      <c r="WK70" s="238"/>
      <c r="WL70" s="238"/>
      <c r="WM70" s="238"/>
      <c r="WN70" s="238"/>
      <c r="WO70" s="238"/>
      <c r="WP70" s="238"/>
      <c r="WQ70" s="238"/>
      <c r="WR70" s="238"/>
      <c r="WS70" s="238"/>
      <c r="WT70" s="238"/>
      <c r="WU70" s="238"/>
      <c r="WV70" s="238"/>
      <c r="WW70" s="238"/>
      <c r="WX70" s="238"/>
      <c r="WY70" s="238"/>
      <c r="WZ70" s="238"/>
      <c r="XA70" s="238"/>
      <c r="XB70" s="238"/>
      <c r="XC70" s="238"/>
      <c r="XD70" s="238"/>
      <c r="XE70" s="238"/>
      <c r="XF70" s="238"/>
      <c r="XG70" s="238"/>
      <c r="XH70" s="238"/>
      <c r="XI70" s="238"/>
      <c r="XJ70" s="238"/>
      <c r="XK70" s="238"/>
      <c r="XL70" s="238"/>
      <c r="XM70" s="238"/>
      <c r="XN70" s="238"/>
      <c r="XO70" s="238"/>
      <c r="XP70" s="238"/>
      <c r="XQ70" s="238"/>
      <c r="XR70" s="238"/>
      <c r="XS70" s="238"/>
      <c r="XT70" s="238"/>
      <c r="XU70" s="238"/>
      <c r="XV70" s="238"/>
      <c r="XW70" s="238"/>
      <c r="XX70" s="238"/>
      <c r="XY70" s="238"/>
      <c r="XZ70" s="238"/>
      <c r="YA70" s="238"/>
      <c r="YB70" s="238"/>
      <c r="YC70" s="238"/>
      <c r="YD70" s="238"/>
      <c r="YE70" s="238"/>
      <c r="YF70" s="238"/>
      <c r="YG70" s="238"/>
      <c r="YH70" s="238"/>
      <c r="YI70" s="238"/>
      <c r="YJ70" s="238"/>
      <c r="YK70" s="238"/>
      <c r="YL70" s="238"/>
      <c r="YM70" s="238"/>
      <c r="YN70" s="238"/>
      <c r="YO70" s="238"/>
      <c r="YP70" s="238"/>
      <c r="YQ70" s="238"/>
      <c r="YR70" s="238"/>
      <c r="YS70" s="238"/>
      <c r="YT70" s="238"/>
      <c r="YU70" s="238"/>
      <c r="YV70" s="238"/>
      <c r="YW70" s="238"/>
      <c r="YX70" s="238"/>
      <c r="YY70" s="238"/>
      <c r="YZ70" s="238"/>
      <c r="ZA70" s="238"/>
      <c r="ZB70" s="238"/>
      <c r="ZC70" s="238"/>
      <c r="ZD70" s="238"/>
      <c r="ZE70" s="238"/>
      <c r="ZF70" s="238"/>
      <c r="ZG70" s="238"/>
      <c r="ZH70" s="238"/>
      <c r="ZI70" s="238"/>
      <c r="ZJ70" s="238"/>
      <c r="ZK70" s="238"/>
      <c r="ZL70" s="238"/>
      <c r="ZM70" s="238"/>
      <c r="ZN70" s="238"/>
      <c r="ZO70" s="238"/>
      <c r="ZP70" s="238"/>
      <c r="ZQ70" s="238"/>
      <c r="ZR70" s="238"/>
      <c r="ZS70" s="238"/>
      <c r="ZT70" s="238"/>
      <c r="ZU70" s="238"/>
      <c r="ZV70" s="238"/>
      <c r="ZW70" s="238"/>
      <c r="ZX70" s="238"/>
      <c r="ZY70" s="238"/>
      <c r="ZZ70" s="238"/>
      <c r="AAA70" s="238"/>
      <c r="AAB70" s="238"/>
      <c r="AAC70" s="238"/>
      <c r="AAD70" s="238"/>
      <c r="AAE70" s="238"/>
      <c r="AAF70" s="238"/>
      <c r="AAG70" s="238"/>
      <c r="AAH70" s="238"/>
      <c r="AAI70" s="238"/>
      <c r="AAJ70" s="238"/>
      <c r="AAK70" s="238"/>
      <c r="AAL70" s="238"/>
      <c r="AAM70" s="238"/>
      <c r="AAN70" s="238"/>
      <c r="AAO70" s="238"/>
      <c r="AAP70" s="238"/>
      <c r="AAQ70" s="238"/>
      <c r="AAR70" s="238"/>
      <c r="AAS70" s="238"/>
      <c r="AAT70" s="238"/>
      <c r="AAU70" s="238"/>
      <c r="AAV70" s="238"/>
      <c r="AAW70" s="238"/>
      <c r="AAX70" s="238"/>
      <c r="AAY70" s="238"/>
      <c r="AAZ70" s="238"/>
      <c r="ABA70" s="238"/>
      <c r="ABB70" s="238"/>
      <c r="ABC70" s="238"/>
      <c r="ABD70" s="238"/>
      <c r="ABE70" s="238"/>
      <c r="ABF70" s="238"/>
      <c r="ABG70" s="238"/>
      <c r="ABH70" s="238"/>
      <c r="ABI70" s="238"/>
      <c r="ABJ70" s="238"/>
      <c r="ABK70" s="238"/>
      <c r="ABL70" s="238"/>
      <c r="ABM70" s="238"/>
      <c r="ABN70" s="238"/>
      <c r="ABO70" s="238"/>
      <c r="ABP70" s="238"/>
      <c r="ABQ70" s="238"/>
      <c r="ABR70" s="238"/>
      <c r="ABS70" s="238"/>
      <c r="ABT70" s="238"/>
      <c r="ABU70" s="238"/>
      <c r="ABV70" s="238"/>
      <c r="ABW70" s="238"/>
      <c r="ABX70" s="238"/>
      <c r="ABY70" s="238"/>
      <c r="ABZ70" s="238"/>
      <c r="ACA70" s="238"/>
      <c r="ACB70" s="238"/>
      <c r="ACC70" s="238"/>
      <c r="ACD70" s="238"/>
      <c r="ACE70" s="238"/>
      <c r="ACF70" s="238"/>
      <c r="ACG70" s="238"/>
      <c r="ACH70" s="238"/>
      <c r="ACI70" s="238"/>
      <c r="ACJ70" s="238"/>
      <c r="ACK70" s="238"/>
      <c r="ACL70" s="238"/>
      <c r="ACM70" s="238"/>
      <c r="ACN70" s="238"/>
      <c r="ACO70" s="238"/>
      <c r="ACP70" s="238"/>
      <c r="ACQ70" s="238"/>
      <c r="ACR70" s="238"/>
      <c r="ACS70" s="238"/>
      <c r="ACT70" s="238"/>
      <c r="ACU70" s="238"/>
      <c r="ACV70" s="238"/>
      <c r="ACW70" s="238"/>
      <c r="ACX70" s="238"/>
      <c r="ACY70" s="238"/>
      <c r="ACZ70" s="238"/>
      <c r="ADA70" s="238"/>
      <c r="ADB70" s="238"/>
      <c r="ADC70" s="238"/>
      <c r="ADD70" s="238"/>
      <c r="ADE70" s="238"/>
      <c r="ADF70" s="238"/>
      <c r="ADG70" s="238"/>
      <c r="ADH70" s="238"/>
      <c r="ADI70" s="238"/>
      <c r="ADJ70" s="238"/>
      <c r="ADK70" s="238"/>
      <c r="ADL70" s="238"/>
      <c r="ADM70" s="238"/>
      <c r="ADN70" s="238"/>
      <c r="ADO70" s="238"/>
      <c r="ADP70" s="238"/>
      <c r="ADQ70" s="238"/>
      <c r="ADR70" s="238"/>
      <c r="ADS70" s="238"/>
      <c r="ADT70" s="238"/>
      <c r="ADU70" s="238"/>
      <c r="ADV70" s="238"/>
      <c r="ADW70" s="238"/>
      <c r="ADX70" s="238"/>
      <c r="ADY70" s="238"/>
      <c r="ADZ70" s="238"/>
      <c r="AEA70" s="238"/>
      <c r="AEB70" s="238"/>
      <c r="AEC70" s="238"/>
      <c r="AED70" s="238"/>
      <c r="AEE70" s="238"/>
      <c r="AEF70" s="238"/>
      <c r="AEG70" s="238"/>
      <c r="AEH70" s="238"/>
      <c r="AEI70" s="238"/>
      <c r="AEJ70" s="238"/>
      <c r="AEK70" s="238"/>
      <c r="AEL70" s="238"/>
      <c r="AEM70" s="238"/>
      <c r="AEN70" s="238"/>
      <c r="AEO70" s="238"/>
      <c r="AEP70" s="238"/>
      <c r="AEQ70" s="238"/>
      <c r="AER70" s="238"/>
      <c r="AES70" s="238"/>
      <c r="AET70" s="238"/>
      <c r="AEU70" s="238"/>
      <c r="AEV70" s="238"/>
      <c r="AEW70" s="238"/>
      <c r="AEX70" s="238"/>
      <c r="AEY70" s="238"/>
      <c r="AEZ70" s="238"/>
      <c r="AFA70" s="238"/>
      <c r="AFB70" s="238"/>
      <c r="AFC70" s="238"/>
      <c r="AFD70" s="238"/>
      <c r="AFE70" s="238"/>
      <c r="AFF70" s="238"/>
      <c r="AFG70" s="238"/>
      <c r="AFH70" s="238"/>
      <c r="AFI70" s="238"/>
      <c r="AFJ70" s="238"/>
      <c r="AFK70" s="238"/>
      <c r="AFL70" s="238"/>
      <c r="AFM70" s="238"/>
      <c r="AFN70" s="238"/>
      <c r="AFO70" s="238"/>
      <c r="AFP70" s="238"/>
      <c r="AFQ70" s="238"/>
      <c r="AFR70" s="238"/>
      <c r="AFS70" s="238"/>
      <c r="AFT70" s="238"/>
      <c r="AFU70" s="238"/>
      <c r="AFV70" s="238"/>
      <c r="AFW70" s="238"/>
      <c r="AFX70" s="238"/>
      <c r="AFY70" s="238"/>
      <c r="AFZ70" s="238"/>
      <c r="AGA70" s="238"/>
      <c r="AGB70" s="238"/>
      <c r="AGC70" s="238"/>
      <c r="AGD70" s="238"/>
      <c r="AGE70" s="238"/>
      <c r="AGF70" s="238"/>
      <c r="AGG70" s="238"/>
      <c r="AGH70" s="238"/>
      <c r="AGI70" s="238"/>
      <c r="AGJ70" s="238"/>
      <c r="AGK70" s="238"/>
      <c r="AGL70" s="238"/>
      <c r="AGM70" s="238"/>
      <c r="AGN70" s="238"/>
      <c r="AGO70" s="238"/>
      <c r="AGP70" s="238"/>
      <c r="AGQ70" s="238"/>
      <c r="AGR70" s="238"/>
      <c r="AGS70" s="238"/>
      <c r="AGT70" s="238"/>
      <c r="AGU70" s="238"/>
      <c r="AGV70" s="238"/>
      <c r="AGW70" s="238"/>
      <c r="AGX70" s="238"/>
      <c r="AGY70" s="238"/>
      <c r="AGZ70" s="238"/>
      <c r="AHA70" s="238"/>
      <c r="AHB70" s="238"/>
      <c r="AHC70" s="238"/>
      <c r="AHD70" s="238"/>
      <c r="AHE70" s="238"/>
      <c r="AHF70" s="238"/>
      <c r="AHG70" s="238"/>
      <c r="AHH70" s="238"/>
      <c r="AHI70" s="238"/>
      <c r="AHJ70" s="238"/>
      <c r="AHK70" s="238"/>
      <c r="AHL70" s="238"/>
      <c r="AHM70" s="238"/>
      <c r="AHN70" s="238"/>
      <c r="AHO70" s="238"/>
      <c r="AHP70" s="238"/>
      <c r="AHQ70" s="238"/>
      <c r="AHR70" s="238"/>
      <c r="AHS70" s="238"/>
      <c r="AHT70" s="238"/>
      <c r="AHU70" s="238"/>
      <c r="AHV70" s="238"/>
      <c r="AHW70" s="238"/>
      <c r="AHX70" s="238"/>
      <c r="AHY70" s="238"/>
      <c r="AHZ70" s="238"/>
      <c r="AIA70" s="238"/>
      <c r="AIB70" s="238"/>
      <c r="AIC70" s="238"/>
      <c r="AID70" s="238"/>
      <c r="AIE70" s="238"/>
      <c r="AIF70" s="238"/>
      <c r="AIG70" s="238"/>
      <c r="AIH70" s="238"/>
      <c r="AII70" s="238"/>
      <c r="AIJ70" s="238"/>
      <c r="AIK70" s="238"/>
      <c r="AIL70" s="238"/>
      <c r="AIM70" s="238"/>
      <c r="AIN70" s="238"/>
      <c r="AIO70" s="238"/>
      <c r="AIP70" s="238"/>
      <c r="AIQ70" s="238"/>
      <c r="AIR70" s="238"/>
      <c r="AIS70" s="238"/>
      <c r="AIT70" s="238"/>
      <c r="AIU70" s="238"/>
      <c r="AIV70" s="238"/>
      <c r="AIW70" s="238"/>
      <c r="AIX70" s="238"/>
      <c r="AIY70" s="238"/>
      <c r="AIZ70" s="238"/>
      <c r="AJA70" s="238"/>
      <c r="AJB70" s="238"/>
      <c r="AJC70" s="238"/>
      <c r="AJD70" s="238"/>
      <c r="AJE70" s="238"/>
      <c r="AJF70" s="238"/>
      <c r="AJG70" s="238"/>
      <c r="AJH70" s="238"/>
      <c r="AJI70" s="238"/>
      <c r="AJJ70" s="238"/>
      <c r="AJK70" s="238"/>
      <c r="AJL70" s="238"/>
      <c r="AJM70" s="238"/>
      <c r="AJN70" s="238"/>
      <c r="AJO70" s="238"/>
      <c r="AJP70" s="238"/>
      <c r="AJQ70" s="238"/>
      <c r="AJR70" s="238"/>
      <c r="AJS70" s="238"/>
      <c r="AJT70" s="238"/>
      <c r="AJU70" s="238"/>
      <c r="AJV70" s="238"/>
      <c r="AJW70" s="238"/>
      <c r="AJX70" s="238"/>
      <c r="AJY70" s="238"/>
      <c r="AJZ70" s="238"/>
      <c r="AKA70" s="238"/>
      <c r="AKB70" s="238"/>
      <c r="AKC70" s="238"/>
      <c r="AKD70" s="238"/>
      <c r="AKE70" s="238"/>
      <c r="AKF70" s="238"/>
      <c r="AKG70" s="238"/>
      <c r="AKH70" s="238"/>
      <c r="AKI70" s="238"/>
      <c r="AKJ70" s="238"/>
      <c r="AKK70" s="238"/>
      <c r="AKL70" s="238"/>
      <c r="AKM70" s="238"/>
      <c r="AKN70" s="238"/>
      <c r="AKO70" s="238"/>
      <c r="AKP70" s="238"/>
    </row>
    <row r="71" spans="1:978" ht="21" customHeight="1" x14ac:dyDescent="0.25">
      <c r="A71" s="310"/>
      <c r="B71" s="310"/>
      <c r="C71" s="244"/>
      <c r="D71" s="244"/>
      <c r="E71" s="293"/>
      <c r="F71" s="86">
        <v>530473</v>
      </c>
      <c r="G71" s="23" t="s">
        <v>117</v>
      </c>
      <c r="H71" s="23" t="s">
        <v>86</v>
      </c>
      <c r="I71" s="245"/>
      <c r="J71" s="92">
        <v>30</v>
      </c>
      <c r="K71" s="271"/>
      <c r="L71" s="288"/>
      <c r="M71" s="86">
        <v>2</v>
      </c>
      <c r="N71" s="86">
        <v>45</v>
      </c>
      <c r="O71" s="86">
        <v>27</v>
      </c>
      <c r="P71" s="86">
        <v>20</v>
      </c>
      <c r="Q71" s="86">
        <v>18</v>
      </c>
      <c r="R71" s="86">
        <v>31</v>
      </c>
      <c r="S71" s="86">
        <v>119</v>
      </c>
      <c r="T71" s="86">
        <v>298</v>
      </c>
      <c r="U71" s="86">
        <v>568</v>
      </c>
      <c r="V71" s="86">
        <v>523</v>
      </c>
      <c r="W71" s="86">
        <v>418</v>
      </c>
      <c r="X71" s="86">
        <v>399</v>
      </c>
      <c r="Y71" s="86">
        <v>419</v>
      </c>
      <c r="Z71" s="86">
        <v>453</v>
      </c>
      <c r="AA71" s="86">
        <v>452</v>
      </c>
      <c r="AB71" s="86">
        <v>486</v>
      </c>
      <c r="AC71" s="86">
        <v>537</v>
      </c>
      <c r="AD71" s="86">
        <v>562</v>
      </c>
      <c r="AE71" s="86">
        <v>526</v>
      </c>
      <c r="AF71" s="86">
        <v>425</v>
      </c>
      <c r="AG71" s="86">
        <v>344</v>
      </c>
      <c r="AH71" s="86">
        <v>265</v>
      </c>
      <c r="AI71" s="86">
        <v>197</v>
      </c>
      <c r="AJ71" s="86">
        <v>156</v>
      </c>
      <c r="AK71" s="86">
        <v>87</v>
      </c>
      <c r="AL71" s="86">
        <v>6804</v>
      </c>
      <c r="AM71" s="127">
        <v>1600</v>
      </c>
      <c r="AN71" s="265"/>
      <c r="AO71" s="265"/>
      <c r="AP71" s="265"/>
      <c r="AQ71" s="265"/>
      <c r="AR71" s="265"/>
      <c r="AS71" s="265"/>
      <c r="AT71" s="265"/>
      <c r="AU71" s="265"/>
      <c r="AV71" s="265"/>
      <c r="AW71" s="265"/>
      <c r="AX71" s="265"/>
      <c r="AY71" s="265"/>
      <c r="AZ71" s="265"/>
      <c r="BA71" s="265"/>
      <c r="BB71" s="265"/>
      <c r="BC71" s="265"/>
      <c r="BD71" s="265"/>
      <c r="BE71" s="265"/>
      <c r="BF71" s="265"/>
      <c r="BG71" s="265"/>
      <c r="BH71" s="265"/>
      <c r="BI71" s="265"/>
      <c r="BJ71" s="265"/>
      <c r="BK71" s="265"/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44"/>
      <c r="CC71" s="244"/>
      <c r="CD71" s="244"/>
      <c r="CE71" s="244"/>
      <c r="CF71" s="244"/>
      <c r="CG71" s="244"/>
      <c r="CH71" s="244"/>
      <c r="CI71" s="244"/>
      <c r="CJ71" s="244"/>
      <c r="CK71" s="244"/>
      <c r="CL71" s="244"/>
      <c r="CM71" s="244"/>
      <c r="CN71" s="244"/>
      <c r="CO71" s="244"/>
      <c r="CP71" s="244"/>
      <c r="CQ71" s="244"/>
      <c r="CR71" s="244"/>
      <c r="CS71" s="244"/>
      <c r="CT71" s="244"/>
      <c r="CU71" s="244"/>
      <c r="CV71" s="244"/>
      <c r="CW71" s="244"/>
      <c r="CX71" s="244"/>
      <c r="CY71" s="244"/>
      <c r="CZ71" s="244"/>
      <c r="DA71" s="244"/>
      <c r="DB71" s="244"/>
      <c r="DC71" s="244"/>
      <c r="DD71" s="244"/>
      <c r="DE71" s="244"/>
      <c r="DF71" s="244"/>
      <c r="DG71" s="244"/>
      <c r="DH71" s="244"/>
      <c r="DI71" s="244"/>
      <c r="DJ71" s="244"/>
      <c r="DK71" s="244"/>
      <c r="DL71" s="244"/>
      <c r="DM71" s="244"/>
      <c r="DN71" s="244"/>
      <c r="DO71" s="244"/>
      <c r="DP71" s="244"/>
      <c r="DQ71" s="244"/>
      <c r="DR71" s="244"/>
      <c r="DS71" s="244"/>
      <c r="DT71" s="244"/>
      <c r="DU71" s="244"/>
      <c r="DV71" s="244"/>
      <c r="DW71" s="244"/>
      <c r="DX71" s="244"/>
      <c r="DY71" s="244"/>
      <c r="DZ71" s="244"/>
      <c r="EA71" s="244"/>
      <c r="EB71" s="244"/>
      <c r="EC71" s="244"/>
      <c r="ED71" s="244"/>
      <c r="EE71" s="253"/>
      <c r="EF71" s="238"/>
      <c r="EG71" s="238"/>
      <c r="EH71" s="238"/>
      <c r="EI71" s="238"/>
      <c r="EJ71" s="238"/>
      <c r="EK71" s="238"/>
      <c r="EL71" s="238"/>
      <c r="EM71" s="238"/>
      <c r="EN71" s="238"/>
      <c r="EO71" s="238"/>
      <c r="EP71" s="238"/>
      <c r="EQ71" s="238"/>
      <c r="ER71" s="238"/>
      <c r="ES71" s="238"/>
      <c r="ET71" s="238"/>
      <c r="EU71" s="238"/>
      <c r="EV71" s="238"/>
      <c r="EW71" s="238"/>
      <c r="EX71" s="238"/>
      <c r="EY71" s="238"/>
      <c r="EZ71" s="238"/>
      <c r="FA71" s="238"/>
      <c r="FB71" s="238"/>
      <c r="FC71" s="238"/>
      <c r="FD71" s="238"/>
      <c r="FE71" s="238"/>
      <c r="FF71" s="238"/>
      <c r="FG71" s="238"/>
      <c r="FH71" s="238"/>
      <c r="FI71" s="238"/>
      <c r="FJ71" s="238"/>
      <c r="FK71" s="238"/>
      <c r="FL71" s="238"/>
      <c r="FM71" s="238"/>
      <c r="FN71" s="238"/>
      <c r="FO71" s="238"/>
      <c r="FP71" s="238"/>
      <c r="FQ71" s="238"/>
      <c r="FR71" s="238"/>
      <c r="FS71" s="238"/>
      <c r="FT71" s="238"/>
      <c r="FU71" s="238"/>
      <c r="FV71" s="238"/>
      <c r="FW71" s="238"/>
      <c r="FX71" s="238"/>
      <c r="FY71" s="238"/>
      <c r="FZ71" s="238"/>
      <c r="GA71" s="238"/>
      <c r="GB71" s="238"/>
      <c r="GC71" s="238"/>
      <c r="GD71" s="238"/>
      <c r="GE71" s="238"/>
      <c r="GF71" s="238"/>
      <c r="GG71" s="238"/>
      <c r="GH71" s="238"/>
      <c r="GI71" s="238"/>
      <c r="GJ71" s="238"/>
      <c r="GK71" s="238"/>
      <c r="GL71" s="238"/>
      <c r="GM71" s="238"/>
      <c r="GN71" s="238"/>
      <c r="GO71" s="238"/>
      <c r="GP71" s="238"/>
      <c r="GQ71" s="238"/>
      <c r="GR71" s="238"/>
      <c r="GS71" s="238"/>
      <c r="GT71" s="238"/>
      <c r="GU71" s="238"/>
      <c r="GV71" s="238"/>
      <c r="GW71" s="238"/>
      <c r="GX71" s="238"/>
      <c r="GY71" s="238"/>
      <c r="GZ71" s="238"/>
      <c r="HA71" s="238"/>
      <c r="HB71" s="238"/>
      <c r="HC71" s="238"/>
      <c r="HD71" s="238"/>
      <c r="HE71" s="238"/>
      <c r="HF71" s="238"/>
      <c r="HG71" s="238"/>
      <c r="HH71" s="238"/>
      <c r="HI71" s="238"/>
      <c r="HJ71" s="238"/>
      <c r="HK71" s="238"/>
      <c r="HL71" s="238"/>
      <c r="HM71" s="238"/>
      <c r="HN71" s="238"/>
      <c r="HO71" s="238"/>
      <c r="HP71" s="238"/>
      <c r="HQ71" s="238"/>
      <c r="HR71" s="238"/>
      <c r="HS71" s="238"/>
      <c r="HT71" s="238"/>
      <c r="HU71" s="238"/>
      <c r="HV71" s="238"/>
      <c r="HW71" s="238"/>
      <c r="HX71" s="238"/>
      <c r="HY71" s="238"/>
      <c r="HZ71" s="238"/>
      <c r="IA71" s="238"/>
      <c r="IB71" s="238"/>
      <c r="IC71" s="238"/>
      <c r="ID71" s="238"/>
      <c r="IE71" s="238"/>
      <c r="IF71" s="238"/>
      <c r="IG71" s="238"/>
      <c r="IH71" s="238"/>
      <c r="II71" s="238"/>
      <c r="IJ71" s="238"/>
      <c r="IK71" s="238"/>
      <c r="IL71" s="238"/>
      <c r="IM71" s="238"/>
      <c r="IN71" s="238"/>
      <c r="IO71" s="238"/>
      <c r="IP71" s="238"/>
      <c r="IQ71" s="238"/>
      <c r="IR71" s="238"/>
      <c r="IS71" s="238"/>
      <c r="IT71" s="238"/>
      <c r="IU71" s="238"/>
      <c r="IV71" s="238"/>
      <c r="IW71" s="238"/>
      <c r="IX71" s="238"/>
      <c r="IY71" s="238"/>
      <c r="IZ71" s="238"/>
      <c r="JA71" s="238"/>
      <c r="JB71" s="238"/>
      <c r="JC71" s="238"/>
      <c r="JD71" s="238"/>
      <c r="JE71" s="238"/>
      <c r="JF71" s="238"/>
      <c r="JG71" s="238"/>
      <c r="JH71" s="238"/>
      <c r="JI71" s="238"/>
      <c r="JJ71" s="238"/>
      <c r="JK71" s="238"/>
      <c r="JL71" s="238"/>
      <c r="JM71" s="238"/>
      <c r="JN71" s="238"/>
      <c r="JO71" s="238"/>
      <c r="JP71" s="238"/>
      <c r="JQ71" s="238"/>
      <c r="JR71" s="238"/>
      <c r="JS71" s="238"/>
      <c r="JT71" s="238"/>
      <c r="JU71" s="238"/>
      <c r="JV71" s="238"/>
      <c r="JW71" s="238"/>
      <c r="JX71" s="238"/>
      <c r="JY71" s="238"/>
      <c r="JZ71" s="238"/>
      <c r="KA71" s="238"/>
      <c r="KB71" s="238"/>
      <c r="KC71" s="238"/>
      <c r="KD71" s="238"/>
      <c r="KE71" s="238"/>
      <c r="KF71" s="238"/>
      <c r="KG71" s="238"/>
      <c r="KH71" s="238"/>
      <c r="KI71" s="238"/>
      <c r="KJ71" s="238"/>
      <c r="KK71" s="238"/>
      <c r="KL71" s="238"/>
      <c r="KM71" s="238"/>
      <c r="KN71" s="238"/>
      <c r="KO71" s="238"/>
      <c r="KP71" s="238"/>
      <c r="KQ71" s="238"/>
      <c r="KR71" s="238"/>
      <c r="KS71" s="238"/>
      <c r="KT71" s="238"/>
      <c r="KU71" s="238"/>
      <c r="KV71" s="238"/>
      <c r="KW71" s="238"/>
      <c r="KX71" s="238"/>
      <c r="KY71" s="238"/>
      <c r="KZ71" s="238"/>
      <c r="LA71" s="238"/>
      <c r="LB71" s="238"/>
      <c r="LC71" s="238"/>
      <c r="LD71" s="238"/>
      <c r="LE71" s="238"/>
      <c r="LF71" s="238"/>
      <c r="LG71" s="238"/>
      <c r="LH71" s="238"/>
      <c r="LI71" s="238"/>
      <c r="LJ71" s="238"/>
      <c r="LK71" s="238"/>
      <c r="LL71" s="238"/>
      <c r="LM71" s="238"/>
      <c r="LN71" s="238"/>
      <c r="LO71" s="238"/>
      <c r="LP71" s="238"/>
      <c r="LQ71" s="238"/>
      <c r="LR71" s="238"/>
      <c r="LS71" s="238"/>
      <c r="LT71" s="238"/>
      <c r="LU71" s="238"/>
      <c r="LV71" s="238"/>
      <c r="LW71" s="238"/>
      <c r="LX71" s="238"/>
      <c r="LY71" s="238"/>
      <c r="LZ71" s="238"/>
      <c r="MA71" s="238"/>
      <c r="MB71" s="238"/>
      <c r="MC71" s="238"/>
      <c r="MD71" s="238"/>
      <c r="ME71" s="238"/>
      <c r="MF71" s="238"/>
      <c r="MG71" s="238"/>
      <c r="MH71" s="238"/>
      <c r="MI71" s="238"/>
      <c r="MJ71" s="238"/>
      <c r="MK71" s="238"/>
      <c r="ML71" s="238"/>
      <c r="MM71" s="238"/>
      <c r="MN71" s="238"/>
      <c r="MO71" s="238"/>
      <c r="MP71" s="238"/>
      <c r="MQ71" s="238"/>
      <c r="MR71" s="238"/>
      <c r="MS71" s="238"/>
      <c r="MT71" s="238"/>
      <c r="MU71" s="238"/>
      <c r="MV71" s="238"/>
      <c r="MW71" s="238"/>
      <c r="MX71" s="238"/>
      <c r="MY71" s="238"/>
      <c r="MZ71" s="238"/>
      <c r="NA71" s="238"/>
      <c r="NB71" s="238"/>
      <c r="NC71" s="238"/>
      <c r="ND71" s="238"/>
      <c r="NE71" s="238"/>
      <c r="NF71" s="238"/>
      <c r="NG71" s="238"/>
      <c r="NH71" s="238"/>
      <c r="NI71" s="238"/>
      <c r="NJ71" s="238"/>
      <c r="NK71" s="238"/>
      <c r="NL71" s="238"/>
      <c r="NM71" s="238"/>
      <c r="NN71" s="238"/>
      <c r="NO71" s="238"/>
      <c r="NP71" s="238"/>
      <c r="NQ71" s="238"/>
      <c r="NR71" s="238"/>
      <c r="NS71" s="238"/>
      <c r="NT71" s="238"/>
      <c r="NU71" s="238"/>
      <c r="NV71" s="238"/>
      <c r="NW71" s="238"/>
      <c r="NX71" s="238"/>
      <c r="NY71" s="238"/>
      <c r="NZ71" s="238"/>
      <c r="OA71" s="238"/>
      <c r="OB71" s="238"/>
      <c r="OC71" s="238"/>
      <c r="OD71" s="238"/>
      <c r="OE71" s="238"/>
      <c r="OF71" s="238"/>
      <c r="OG71" s="238"/>
      <c r="OH71" s="238"/>
      <c r="OI71" s="238"/>
      <c r="OJ71" s="238"/>
      <c r="OK71" s="238"/>
      <c r="OL71" s="238"/>
      <c r="OM71" s="238"/>
      <c r="ON71" s="238"/>
      <c r="OO71" s="238"/>
      <c r="OP71" s="238"/>
      <c r="OQ71" s="238"/>
      <c r="OR71" s="238"/>
      <c r="OS71" s="238"/>
      <c r="OT71" s="238"/>
      <c r="OU71" s="238"/>
      <c r="OV71" s="238"/>
      <c r="OW71" s="238"/>
      <c r="OX71" s="238"/>
      <c r="OY71" s="238"/>
      <c r="OZ71" s="238"/>
      <c r="PA71" s="238"/>
      <c r="PB71" s="238"/>
      <c r="PC71" s="238"/>
      <c r="PD71" s="238"/>
      <c r="PE71" s="238"/>
      <c r="PF71" s="238"/>
      <c r="PG71" s="238"/>
      <c r="PH71" s="238"/>
      <c r="PI71" s="238"/>
      <c r="PJ71" s="238"/>
      <c r="PK71" s="238"/>
      <c r="PL71" s="238"/>
      <c r="PM71" s="238"/>
      <c r="PN71" s="238"/>
      <c r="PO71" s="238"/>
      <c r="PP71" s="238"/>
      <c r="PQ71" s="238"/>
      <c r="PR71" s="238"/>
      <c r="PS71" s="238"/>
      <c r="PT71" s="238"/>
      <c r="PU71" s="238"/>
      <c r="PV71" s="238"/>
      <c r="PW71" s="238"/>
      <c r="PX71" s="238"/>
      <c r="PY71" s="238"/>
      <c r="PZ71" s="238"/>
      <c r="QA71" s="238"/>
      <c r="QB71" s="238"/>
      <c r="QC71" s="238"/>
      <c r="QD71" s="238"/>
      <c r="QE71" s="238"/>
      <c r="QF71" s="238"/>
      <c r="QG71" s="238"/>
      <c r="QH71" s="238"/>
      <c r="QI71" s="238"/>
      <c r="QJ71" s="238"/>
      <c r="QK71" s="238"/>
      <c r="QL71" s="238"/>
      <c r="QM71" s="238"/>
      <c r="QN71" s="238"/>
      <c r="QO71" s="238"/>
      <c r="QP71" s="238"/>
      <c r="QQ71" s="238"/>
      <c r="QR71" s="238"/>
      <c r="QS71" s="238"/>
      <c r="QT71" s="238"/>
      <c r="QU71" s="238"/>
      <c r="QV71" s="238"/>
      <c r="QW71" s="238"/>
      <c r="QX71" s="238"/>
      <c r="QY71" s="238"/>
      <c r="QZ71" s="238"/>
      <c r="RA71" s="238"/>
      <c r="RB71" s="238"/>
      <c r="RC71" s="238"/>
      <c r="RD71" s="238"/>
      <c r="RE71" s="238"/>
      <c r="RF71" s="238"/>
      <c r="RG71" s="238"/>
      <c r="RH71" s="238"/>
      <c r="RI71" s="238"/>
      <c r="RJ71" s="238"/>
      <c r="RK71" s="238"/>
      <c r="RL71" s="238"/>
      <c r="RM71" s="238"/>
      <c r="RN71" s="238"/>
      <c r="RO71" s="238"/>
      <c r="RP71" s="238"/>
      <c r="RQ71" s="238"/>
      <c r="RR71" s="238"/>
      <c r="RS71" s="238"/>
      <c r="RT71" s="238"/>
      <c r="RU71" s="238"/>
      <c r="RV71" s="238"/>
      <c r="RW71" s="238"/>
      <c r="RX71" s="238"/>
      <c r="RY71" s="238"/>
      <c r="RZ71" s="238"/>
      <c r="SA71" s="238"/>
      <c r="SB71" s="238"/>
      <c r="SC71" s="238"/>
      <c r="SD71" s="238"/>
      <c r="SE71" s="238"/>
      <c r="SF71" s="238"/>
      <c r="SG71" s="238"/>
      <c r="SH71" s="238"/>
      <c r="SI71" s="238"/>
      <c r="SJ71" s="238"/>
      <c r="SK71" s="238"/>
      <c r="SL71" s="238"/>
      <c r="SM71" s="238"/>
      <c r="SN71" s="238"/>
      <c r="SO71" s="238"/>
      <c r="SP71" s="238"/>
      <c r="SQ71" s="238"/>
      <c r="SR71" s="238"/>
      <c r="SS71" s="238"/>
      <c r="ST71" s="238"/>
      <c r="SU71" s="238"/>
      <c r="SV71" s="238"/>
      <c r="SW71" s="238"/>
      <c r="SX71" s="238"/>
      <c r="SY71" s="238"/>
      <c r="SZ71" s="238"/>
      <c r="TA71" s="238"/>
      <c r="TB71" s="238"/>
      <c r="TC71" s="238"/>
      <c r="TD71" s="238"/>
      <c r="TE71" s="238"/>
      <c r="TF71" s="238"/>
      <c r="TG71" s="238"/>
      <c r="TH71" s="238"/>
      <c r="TI71" s="238"/>
      <c r="TJ71" s="238"/>
      <c r="TK71" s="238"/>
      <c r="TL71" s="238"/>
      <c r="TM71" s="238"/>
      <c r="TN71" s="238"/>
      <c r="TO71" s="238"/>
      <c r="TP71" s="238"/>
      <c r="TQ71" s="238"/>
      <c r="TR71" s="238"/>
      <c r="TS71" s="238"/>
      <c r="TT71" s="238"/>
      <c r="TU71" s="238"/>
      <c r="TV71" s="238"/>
      <c r="TW71" s="238"/>
      <c r="TX71" s="238"/>
      <c r="TY71" s="238"/>
      <c r="TZ71" s="238"/>
      <c r="UA71" s="238"/>
      <c r="UB71" s="238"/>
      <c r="UC71" s="238"/>
      <c r="UD71" s="238"/>
      <c r="UE71" s="238"/>
      <c r="UF71" s="238"/>
      <c r="UG71" s="238"/>
      <c r="UH71" s="238"/>
      <c r="UI71" s="238"/>
      <c r="UJ71" s="238"/>
      <c r="UK71" s="238"/>
      <c r="UL71" s="238"/>
      <c r="UM71" s="238"/>
      <c r="UN71" s="238"/>
      <c r="UO71" s="238"/>
      <c r="UP71" s="238"/>
      <c r="UQ71" s="238"/>
      <c r="UR71" s="238"/>
      <c r="US71" s="238"/>
      <c r="UT71" s="238"/>
      <c r="UU71" s="238"/>
      <c r="UV71" s="238"/>
      <c r="UW71" s="238"/>
      <c r="UX71" s="238"/>
      <c r="UY71" s="238"/>
      <c r="UZ71" s="238"/>
      <c r="VA71" s="238"/>
      <c r="VB71" s="238"/>
      <c r="VC71" s="238"/>
      <c r="VD71" s="238"/>
      <c r="VE71" s="238"/>
      <c r="VF71" s="238"/>
      <c r="VG71" s="238"/>
      <c r="VH71" s="238"/>
      <c r="VI71" s="238"/>
      <c r="VJ71" s="238"/>
      <c r="VK71" s="238"/>
      <c r="VL71" s="238"/>
      <c r="VM71" s="238"/>
      <c r="VN71" s="238"/>
      <c r="VO71" s="238"/>
      <c r="VP71" s="238"/>
      <c r="VQ71" s="238"/>
      <c r="VR71" s="238"/>
      <c r="VS71" s="238"/>
      <c r="VT71" s="238"/>
      <c r="VU71" s="238"/>
      <c r="VV71" s="238"/>
      <c r="VW71" s="238"/>
      <c r="VX71" s="238"/>
      <c r="VY71" s="238"/>
      <c r="VZ71" s="238"/>
      <c r="WA71" s="238"/>
      <c r="WB71" s="238"/>
      <c r="WC71" s="238"/>
      <c r="WD71" s="238"/>
      <c r="WE71" s="238"/>
      <c r="WF71" s="238"/>
      <c r="WG71" s="238"/>
      <c r="WH71" s="238"/>
      <c r="WI71" s="238"/>
      <c r="WJ71" s="238"/>
      <c r="WK71" s="238"/>
      <c r="WL71" s="238"/>
      <c r="WM71" s="238"/>
      <c r="WN71" s="238"/>
      <c r="WO71" s="238"/>
      <c r="WP71" s="238"/>
      <c r="WQ71" s="238"/>
      <c r="WR71" s="238"/>
      <c r="WS71" s="238"/>
      <c r="WT71" s="238"/>
      <c r="WU71" s="238"/>
      <c r="WV71" s="238"/>
      <c r="WW71" s="238"/>
      <c r="WX71" s="238"/>
      <c r="WY71" s="238"/>
      <c r="WZ71" s="238"/>
      <c r="XA71" s="238"/>
      <c r="XB71" s="238"/>
      <c r="XC71" s="238"/>
      <c r="XD71" s="238"/>
      <c r="XE71" s="238"/>
      <c r="XF71" s="238"/>
      <c r="XG71" s="238"/>
      <c r="XH71" s="238"/>
      <c r="XI71" s="238"/>
      <c r="XJ71" s="238"/>
      <c r="XK71" s="238"/>
      <c r="XL71" s="238"/>
      <c r="XM71" s="238"/>
      <c r="XN71" s="238"/>
      <c r="XO71" s="238"/>
      <c r="XP71" s="238"/>
      <c r="XQ71" s="238"/>
      <c r="XR71" s="238"/>
      <c r="XS71" s="238"/>
      <c r="XT71" s="238"/>
      <c r="XU71" s="238"/>
      <c r="XV71" s="238"/>
      <c r="XW71" s="238"/>
      <c r="XX71" s="238"/>
      <c r="XY71" s="238"/>
      <c r="XZ71" s="238"/>
      <c r="YA71" s="238"/>
      <c r="YB71" s="238"/>
      <c r="YC71" s="238"/>
      <c r="YD71" s="238"/>
      <c r="YE71" s="238"/>
      <c r="YF71" s="238"/>
      <c r="YG71" s="238"/>
      <c r="YH71" s="238"/>
      <c r="YI71" s="238"/>
      <c r="YJ71" s="238"/>
      <c r="YK71" s="238"/>
      <c r="YL71" s="238"/>
      <c r="YM71" s="238"/>
      <c r="YN71" s="238"/>
      <c r="YO71" s="238"/>
      <c r="YP71" s="238"/>
      <c r="YQ71" s="238"/>
      <c r="YR71" s="238"/>
      <c r="YS71" s="238"/>
      <c r="YT71" s="238"/>
      <c r="YU71" s="238"/>
      <c r="YV71" s="238"/>
      <c r="YW71" s="238"/>
      <c r="YX71" s="238"/>
      <c r="YY71" s="238"/>
      <c r="YZ71" s="238"/>
      <c r="ZA71" s="238"/>
      <c r="ZB71" s="238"/>
      <c r="ZC71" s="238"/>
      <c r="ZD71" s="238"/>
      <c r="ZE71" s="238"/>
      <c r="ZF71" s="238"/>
      <c r="ZG71" s="238"/>
      <c r="ZH71" s="238"/>
      <c r="ZI71" s="238"/>
      <c r="ZJ71" s="238"/>
      <c r="ZK71" s="238"/>
      <c r="ZL71" s="238"/>
      <c r="ZM71" s="238"/>
      <c r="ZN71" s="238"/>
      <c r="ZO71" s="238"/>
      <c r="ZP71" s="238"/>
      <c r="ZQ71" s="238"/>
      <c r="ZR71" s="238"/>
      <c r="ZS71" s="238"/>
      <c r="ZT71" s="238"/>
      <c r="ZU71" s="238"/>
      <c r="ZV71" s="238"/>
      <c r="ZW71" s="238"/>
      <c r="ZX71" s="238"/>
      <c r="ZY71" s="238"/>
      <c r="ZZ71" s="238"/>
      <c r="AAA71" s="238"/>
      <c r="AAB71" s="238"/>
      <c r="AAC71" s="238"/>
      <c r="AAD71" s="238"/>
      <c r="AAE71" s="238"/>
      <c r="AAF71" s="238"/>
      <c r="AAG71" s="238"/>
      <c r="AAH71" s="238"/>
      <c r="AAI71" s="238"/>
      <c r="AAJ71" s="238"/>
      <c r="AAK71" s="238"/>
      <c r="AAL71" s="238"/>
      <c r="AAM71" s="238"/>
      <c r="AAN71" s="238"/>
      <c r="AAO71" s="238"/>
      <c r="AAP71" s="238"/>
      <c r="AAQ71" s="238"/>
      <c r="AAR71" s="238"/>
      <c r="AAS71" s="238"/>
      <c r="AAT71" s="238"/>
      <c r="AAU71" s="238"/>
      <c r="AAV71" s="238"/>
      <c r="AAW71" s="238"/>
      <c r="AAX71" s="238"/>
      <c r="AAY71" s="238"/>
      <c r="AAZ71" s="238"/>
      <c r="ABA71" s="238"/>
      <c r="ABB71" s="238"/>
      <c r="ABC71" s="238"/>
      <c r="ABD71" s="238"/>
      <c r="ABE71" s="238"/>
      <c r="ABF71" s="238"/>
      <c r="ABG71" s="238"/>
      <c r="ABH71" s="238"/>
      <c r="ABI71" s="238"/>
      <c r="ABJ71" s="238"/>
      <c r="ABK71" s="238"/>
      <c r="ABL71" s="238"/>
      <c r="ABM71" s="238"/>
      <c r="ABN71" s="238"/>
      <c r="ABO71" s="238"/>
      <c r="ABP71" s="238"/>
      <c r="ABQ71" s="238"/>
      <c r="ABR71" s="238"/>
      <c r="ABS71" s="238"/>
      <c r="ABT71" s="238"/>
      <c r="ABU71" s="238"/>
      <c r="ABV71" s="238"/>
      <c r="ABW71" s="238"/>
      <c r="ABX71" s="238"/>
      <c r="ABY71" s="238"/>
      <c r="ABZ71" s="238"/>
      <c r="ACA71" s="238"/>
      <c r="ACB71" s="238"/>
      <c r="ACC71" s="238"/>
      <c r="ACD71" s="238"/>
      <c r="ACE71" s="238"/>
      <c r="ACF71" s="238"/>
      <c r="ACG71" s="238"/>
      <c r="ACH71" s="238"/>
      <c r="ACI71" s="238"/>
      <c r="ACJ71" s="238"/>
      <c r="ACK71" s="238"/>
      <c r="ACL71" s="238"/>
      <c r="ACM71" s="238"/>
      <c r="ACN71" s="238"/>
      <c r="ACO71" s="238"/>
      <c r="ACP71" s="238"/>
      <c r="ACQ71" s="238"/>
      <c r="ACR71" s="238"/>
      <c r="ACS71" s="238"/>
      <c r="ACT71" s="238"/>
      <c r="ACU71" s="238"/>
      <c r="ACV71" s="238"/>
      <c r="ACW71" s="238"/>
      <c r="ACX71" s="238"/>
      <c r="ACY71" s="238"/>
      <c r="ACZ71" s="238"/>
      <c r="ADA71" s="238"/>
      <c r="ADB71" s="238"/>
      <c r="ADC71" s="238"/>
      <c r="ADD71" s="238"/>
      <c r="ADE71" s="238"/>
      <c r="ADF71" s="238"/>
      <c r="ADG71" s="238"/>
      <c r="ADH71" s="238"/>
      <c r="ADI71" s="238"/>
      <c r="ADJ71" s="238"/>
      <c r="ADK71" s="238"/>
      <c r="ADL71" s="238"/>
      <c r="ADM71" s="238"/>
      <c r="ADN71" s="238"/>
      <c r="ADO71" s="238"/>
      <c r="ADP71" s="238"/>
      <c r="ADQ71" s="238"/>
      <c r="ADR71" s="238"/>
      <c r="ADS71" s="238"/>
      <c r="ADT71" s="238"/>
      <c r="ADU71" s="238"/>
      <c r="ADV71" s="238"/>
      <c r="ADW71" s="238"/>
      <c r="ADX71" s="238"/>
      <c r="ADY71" s="238"/>
      <c r="ADZ71" s="238"/>
      <c r="AEA71" s="238"/>
      <c r="AEB71" s="238"/>
      <c r="AEC71" s="238"/>
      <c r="AED71" s="238"/>
      <c r="AEE71" s="238"/>
      <c r="AEF71" s="238"/>
      <c r="AEG71" s="238"/>
      <c r="AEH71" s="238"/>
      <c r="AEI71" s="238"/>
      <c r="AEJ71" s="238"/>
      <c r="AEK71" s="238"/>
      <c r="AEL71" s="238"/>
      <c r="AEM71" s="238"/>
      <c r="AEN71" s="238"/>
      <c r="AEO71" s="238"/>
      <c r="AEP71" s="238"/>
      <c r="AEQ71" s="238"/>
      <c r="AER71" s="238"/>
      <c r="AES71" s="238"/>
      <c r="AET71" s="238"/>
      <c r="AEU71" s="238"/>
      <c r="AEV71" s="238"/>
      <c r="AEW71" s="238"/>
      <c r="AEX71" s="238"/>
      <c r="AEY71" s="238"/>
      <c r="AEZ71" s="238"/>
      <c r="AFA71" s="238"/>
      <c r="AFB71" s="238"/>
      <c r="AFC71" s="238"/>
      <c r="AFD71" s="238"/>
      <c r="AFE71" s="238"/>
      <c r="AFF71" s="238"/>
      <c r="AFG71" s="238"/>
      <c r="AFH71" s="238"/>
      <c r="AFI71" s="238"/>
      <c r="AFJ71" s="238"/>
      <c r="AFK71" s="238"/>
      <c r="AFL71" s="238"/>
      <c r="AFM71" s="238"/>
      <c r="AFN71" s="238"/>
      <c r="AFO71" s="238"/>
      <c r="AFP71" s="238"/>
      <c r="AFQ71" s="238"/>
      <c r="AFR71" s="238"/>
      <c r="AFS71" s="238"/>
      <c r="AFT71" s="238"/>
      <c r="AFU71" s="238"/>
      <c r="AFV71" s="238"/>
      <c r="AFW71" s="238"/>
      <c r="AFX71" s="238"/>
      <c r="AFY71" s="238"/>
      <c r="AFZ71" s="238"/>
      <c r="AGA71" s="238"/>
      <c r="AGB71" s="238"/>
      <c r="AGC71" s="238"/>
      <c r="AGD71" s="238"/>
      <c r="AGE71" s="238"/>
      <c r="AGF71" s="238"/>
      <c r="AGG71" s="238"/>
      <c r="AGH71" s="238"/>
      <c r="AGI71" s="238"/>
      <c r="AGJ71" s="238"/>
      <c r="AGK71" s="238"/>
      <c r="AGL71" s="238"/>
      <c r="AGM71" s="238"/>
      <c r="AGN71" s="238"/>
      <c r="AGO71" s="238"/>
      <c r="AGP71" s="238"/>
      <c r="AGQ71" s="238"/>
      <c r="AGR71" s="238"/>
      <c r="AGS71" s="238"/>
      <c r="AGT71" s="238"/>
      <c r="AGU71" s="238"/>
      <c r="AGV71" s="238"/>
      <c r="AGW71" s="238"/>
      <c r="AGX71" s="238"/>
      <c r="AGY71" s="238"/>
      <c r="AGZ71" s="238"/>
      <c r="AHA71" s="238"/>
      <c r="AHB71" s="238"/>
      <c r="AHC71" s="238"/>
      <c r="AHD71" s="238"/>
      <c r="AHE71" s="238"/>
      <c r="AHF71" s="238"/>
      <c r="AHG71" s="238"/>
      <c r="AHH71" s="238"/>
      <c r="AHI71" s="238"/>
      <c r="AHJ71" s="238"/>
      <c r="AHK71" s="238"/>
      <c r="AHL71" s="238"/>
      <c r="AHM71" s="238"/>
      <c r="AHN71" s="238"/>
      <c r="AHO71" s="238"/>
      <c r="AHP71" s="238"/>
      <c r="AHQ71" s="238"/>
      <c r="AHR71" s="238"/>
      <c r="AHS71" s="238"/>
      <c r="AHT71" s="238"/>
      <c r="AHU71" s="238"/>
      <c r="AHV71" s="238"/>
      <c r="AHW71" s="238"/>
      <c r="AHX71" s="238"/>
      <c r="AHY71" s="238"/>
      <c r="AHZ71" s="238"/>
      <c r="AIA71" s="238"/>
      <c r="AIB71" s="238"/>
      <c r="AIC71" s="238"/>
      <c r="AID71" s="238"/>
      <c r="AIE71" s="238"/>
      <c r="AIF71" s="238"/>
      <c r="AIG71" s="238"/>
      <c r="AIH71" s="238"/>
      <c r="AII71" s="238"/>
      <c r="AIJ71" s="238"/>
      <c r="AIK71" s="238"/>
      <c r="AIL71" s="238"/>
      <c r="AIM71" s="238"/>
      <c r="AIN71" s="238"/>
      <c r="AIO71" s="238"/>
      <c r="AIP71" s="238"/>
      <c r="AIQ71" s="238"/>
      <c r="AIR71" s="238"/>
      <c r="AIS71" s="238"/>
      <c r="AIT71" s="238"/>
      <c r="AIU71" s="238"/>
      <c r="AIV71" s="238"/>
      <c r="AIW71" s="238"/>
      <c r="AIX71" s="238"/>
      <c r="AIY71" s="238"/>
      <c r="AIZ71" s="238"/>
      <c r="AJA71" s="238"/>
      <c r="AJB71" s="238"/>
      <c r="AJC71" s="238"/>
      <c r="AJD71" s="238"/>
      <c r="AJE71" s="238"/>
      <c r="AJF71" s="238"/>
      <c r="AJG71" s="238"/>
      <c r="AJH71" s="238"/>
      <c r="AJI71" s="238"/>
      <c r="AJJ71" s="238"/>
      <c r="AJK71" s="238"/>
      <c r="AJL71" s="238"/>
      <c r="AJM71" s="238"/>
      <c r="AJN71" s="238"/>
      <c r="AJO71" s="238"/>
      <c r="AJP71" s="238"/>
      <c r="AJQ71" s="238"/>
      <c r="AJR71" s="238"/>
      <c r="AJS71" s="238"/>
      <c r="AJT71" s="238"/>
      <c r="AJU71" s="238"/>
      <c r="AJV71" s="238"/>
      <c r="AJW71" s="238"/>
      <c r="AJX71" s="238"/>
      <c r="AJY71" s="238"/>
      <c r="AJZ71" s="238"/>
      <c r="AKA71" s="238"/>
      <c r="AKB71" s="238"/>
      <c r="AKC71" s="238"/>
      <c r="AKD71" s="238"/>
      <c r="AKE71" s="238"/>
      <c r="AKF71" s="238"/>
      <c r="AKG71" s="238"/>
      <c r="AKH71" s="238"/>
      <c r="AKI71" s="238"/>
      <c r="AKJ71" s="238"/>
      <c r="AKK71" s="238"/>
      <c r="AKL71" s="238"/>
      <c r="AKM71" s="238"/>
      <c r="AKN71" s="238"/>
      <c r="AKO71" s="238"/>
      <c r="AKP71" s="238"/>
    </row>
    <row r="72" spans="1:978" ht="21" customHeight="1" x14ac:dyDescent="0.25">
      <c r="A72" s="311"/>
      <c r="B72" s="311"/>
      <c r="C72" s="245"/>
      <c r="D72" s="245"/>
      <c r="E72" s="271"/>
      <c r="F72" s="292" t="s">
        <v>387</v>
      </c>
      <c r="G72" s="292"/>
      <c r="H72" s="292"/>
      <c r="I72" s="292"/>
      <c r="J72" s="292"/>
      <c r="K72" s="292"/>
      <c r="L72" s="292"/>
      <c r="M72" s="292"/>
      <c r="N72" s="7">
        <f>ROUNDUP(AVERAGE(N69:N71),0)</f>
        <v>39</v>
      </c>
      <c r="O72" s="7">
        <f t="shared" ref="O72:AL72" si="52">ROUNDUP(AVERAGE(O69:O71),0)</f>
        <v>20</v>
      </c>
      <c r="P72" s="7">
        <f t="shared" si="52"/>
        <v>18</v>
      </c>
      <c r="Q72" s="7">
        <f t="shared" si="52"/>
        <v>14</v>
      </c>
      <c r="R72" s="7">
        <f t="shared" si="52"/>
        <v>21</v>
      </c>
      <c r="S72" s="7">
        <f t="shared" si="52"/>
        <v>83</v>
      </c>
      <c r="T72" s="7">
        <f t="shared" si="52"/>
        <v>218</v>
      </c>
      <c r="U72" s="7">
        <f t="shared" si="52"/>
        <v>405</v>
      </c>
      <c r="V72" s="7">
        <f t="shared" si="52"/>
        <v>367</v>
      </c>
      <c r="W72" s="7">
        <f t="shared" si="52"/>
        <v>324</v>
      </c>
      <c r="X72" s="7">
        <f t="shared" si="52"/>
        <v>310</v>
      </c>
      <c r="Y72" s="7">
        <f t="shared" si="52"/>
        <v>360</v>
      </c>
      <c r="Z72" s="7">
        <f t="shared" si="52"/>
        <v>388</v>
      </c>
      <c r="AA72" s="7">
        <f t="shared" si="52"/>
        <v>379</v>
      </c>
      <c r="AB72" s="7">
        <f t="shared" si="52"/>
        <v>395</v>
      </c>
      <c r="AC72" s="7">
        <f t="shared" si="52"/>
        <v>417</v>
      </c>
      <c r="AD72" s="7">
        <f t="shared" si="52"/>
        <v>432</v>
      </c>
      <c r="AE72" s="7">
        <f t="shared" si="52"/>
        <v>407</v>
      </c>
      <c r="AF72" s="7">
        <f t="shared" si="52"/>
        <v>323</v>
      </c>
      <c r="AG72" s="7">
        <f t="shared" si="52"/>
        <v>259</v>
      </c>
      <c r="AH72" s="7">
        <f t="shared" si="52"/>
        <v>204</v>
      </c>
      <c r="AI72" s="7">
        <f t="shared" si="52"/>
        <v>160</v>
      </c>
      <c r="AJ72" s="7">
        <f t="shared" si="52"/>
        <v>125</v>
      </c>
      <c r="AK72" s="7">
        <f t="shared" si="52"/>
        <v>70</v>
      </c>
      <c r="AL72" s="7">
        <f t="shared" si="52"/>
        <v>5342</v>
      </c>
      <c r="AM72" s="129">
        <f>MIN(AM69:AM71)</f>
        <v>800</v>
      </c>
      <c r="AN72" s="266"/>
      <c r="AO72" s="266"/>
      <c r="AP72" s="266"/>
      <c r="AQ72" s="266"/>
      <c r="AR72" s="266"/>
      <c r="AS72" s="266"/>
      <c r="AT72" s="266"/>
      <c r="AU72" s="266"/>
      <c r="AV72" s="266"/>
      <c r="AW72" s="266"/>
      <c r="AX72" s="266"/>
      <c r="AY72" s="266"/>
      <c r="AZ72" s="266"/>
      <c r="BA72" s="266"/>
      <c r="BB72" s="266"/>
      <c r="BC72" s="266"/>
      <c r="BD72" s="266"/>
      <c r="BE72" s="266"/>
      <c r="BF72" s="266"/>
      <c r="BG72" s="266"/>
      <c r="BH72" s="266"/>
      <c r="BI72" s="266"/>
      <c r="BJ72" s="266"/>
      <c r="BK72" s="266"/>
      <c r="BL72" s="245"/>
      <c r="BM72" s="245"/>
      <c r="BN72" s="245"/>
      <c r="BO72" s="245"/>
      <c r="BP72" s="245"/>
      <c r="BQ72" s="245"/>
      <c r="BR72" s="245"/>
      <c r="BS72" s="245"/>
      <c r="BT72" s="245"/>
      <c r="BU72" s="245"/>
      <c r="BV72" s="245"/>
      <c r="BW72" s="245"/>
      <c r="BX72" s="245"/>
      <c r="BY72" s="245"/>
      <c r="BZ72" s="245"/>
      <c r="CA72" s="245"/>
      <c r="CB72" s="245"/>
      <c r="CC72" s="245"/>
      <c r="CD72" s="245"/>
      <c r="CE72" s="245"/>
      <c r="CF72" s="245"/>
      <c r="CG72" s="245"/>
      <c r="CH72" s="245"/>
      <c r="CI72" s="245"/>
      <c r="CJ72" s="245"/>
      <c r="CK72" s="245"/>
      <c r="CL72" s="245"/>
      <c r="CM72" s="245"/>
      <c r="CN72" s="245"/>
      <c r="CO72" s="245"/>
      <c r="CP72" s="245"/>
      <c r="CQ72" s="245"/>
      <c r="CR72" s="245"/>
      <c r="CS72" s="245"/>
      <c r="CT72" s="245"/>
      <c r="CU72" s="245"/>
      <c r="CV72" s="245"/>
      <c r="CW72" s="245"/>
      <c r="CX72" s="245"/>
      <c r="CY72" s="245"/>
      <c r="CZ72" s="245"/>
      <c r="DA72" s="245"/>
      <c r="DB72" s="245"/>
      <c r="DC72" s="245"/>
      <c r="DD72" s="245"/>
      <c r="DE72" s="245"/>
      <c r="DF72" s="245"/>
      <c r="DG72" s="245"/>
      <c r="DH72" s="245"/>
      <c r="DI72" s="245"/>
      <c r="DJ72" s="245"/>
      <c r="DK72" s="245"/>
      <c r="DL72" s="245"/>
      <c r="DM72" s="245"/>
      <c r="DN72" s="245"/>
      <c r="DO72" s="245"/>
      <c r="DP72" s="245"/>
      <c r="DQ72" s="245"/>
      <c r="DR72" s="245"/>
      <c r="DS72" s="245"/>
      <c r="DT72" s="245"/>
      <c r="DU72" s="245"/>
      <c r="DV72" s="245"/>
      <c r="DW72" s="245"/>
      <c r="DX72" s="245"/>
      <c r="DY72" s="245"/>
      <c r="DZ72" s="245"/>
      <c r="EA72" s="245"/>
      <c r="EB72" s="245"/>
      <c r="EC72" s="245"/>
      <c r="ED72" s="245"/>
      <c r="EE72" s="253"/>
      <c r="EF72" s="238"/>
      <c r="EG72" s="238"/>
      <c r="EH72" s="238"/>
      <c r="EI72" s="238"/>
      <c r="EJ72" s="238"/>
      <c r="EK72" s="238"/>
      <c r="EL72" s="238"/>
      <c r="EM72" s="238"/>
      <c r="EN72" s="238"/>
      <c r="EO72" s="238"/>
      <c r="EP72" s="238"/>
      <c r="EQ72" s="238"/>
      <c r="ER72" s="238"/>
      <c r="ES72" s="238"/>
      <c r="ET72" s="238"/>
      <c r="EU72" s="238"/>
      <c r="EV72" s="238"/>
      <c r="EW72" s="238"/>
      <c r="EX72" s="238"/>
      <c r="EY72" s="238"/>
      <c r="EZ72" s="238"/>
      <c r="FA72" s="238"/>
      <c r="FB72" s="238"/>
      <c r="FC72" s="238"/>
      <c r="FD72" s="238"/>
      <c r="FE72" s="238"/>
      <c r="FF72" s="238"/>
      <c r="FG72" s="238"/>
      <c r="FH72" s="238"/>
      <c r="FI72" s="238"/>
      <c r="FJ72" s="238"/>
      <c r="FK72" s="238"/>
      <c r="FL72" s="238"/>
      <c r="FM72" s="238"/>
      <c r="FN72" s="238"/>
      <c r="FO72" s="238"/>
      <c r="FP72" s="238"/>
      <c r="FQ72" s="238"/>
      <c r="FR72" s="238"/>
      <c r="FS72" s="238"/>
      <c r="FT72" s="238"/>
      <c r="FU72" s="238"/>
      <c r="FV72" s="238"/>
      <c r="FW72" s="238"/>
      <c r="FX72" s="238"/>
      <c r="FY72" s="238"/>
      <c r="FZ72" s="238"/>
      <c r="GA72" s="238"/>
      <c r="GB72" s="238"/>
      <c r="GC72" s="238"/>
      <c r="GD72" s="238"/>
      <c r="GE72" s="238"/>
      <c r="GF72" s="238"/>
      <c r="GG72" s="238"/>
      <c r="GH72" s="238"/>
      <c r="GI72" s="238"/>
      <c r="GJ72" s="238"/>
      <c r="GK72" s="238"/>
      <c r="GL72" s="238"/>
      <c r="GM72" s="238"/>
      <c r="GN72" s="238"/>
      <c r="GO72" s="238"/>
      <c r="GP72" s="238"/>
      <c r="GQ72" s="238"/>
      <c r="GR72" s="238"/>
      <c r="GS72" s="238"/>
      <c r="GT72" s="238"/>
      <c r="GU72" s="238"/>
      <c r="GV72" s="238"/>
      <c r="GW72" s="238"/>
      <c r="GX72" s="238"/>
      <c r="GY72" s="238"/>
      <c r="GZ72" s="238"/>
      <c r="HA72" s="238"/>
      <c r="HB72" s="238"/>
      <c r="HC72" s="238"/>
      <c r="HD72" s="238"/>
      <c r="HE72" s="238"/>
      <c r="HF72" s="238"/>
      <c r="HG72" s="238"/>
      <c r="HH72" s="238"/>
      <c r="HI72" s="238"/>
      <c r="HJ72" s="238"/>
      <c r="HK72" s="238"/>
      <c r="HL72" s="238"/>
      <c r="HM72" s="238"/>
      <c r="HN72" s="238"/>
      <c r="HO72" s="238"/>
      <c r="HP72" s="238"/>
      <c r="HQ72" s="238"/>
      <c r="HR72" s="238"/>
      <c r="HS72" s="238"/>
      <c r="HT72" s="238"/>
      <c r="HU72" s="238"/>
      <c r="HV72" s="238"/>
      <c r="HW72" s="238"/>
      <c r="HX72" s="238"/>
      <c r="HY72" s="238"/>
      <c r="HZ72" s="238"/>
      <c r="IA72" s="238"/>
      <c r="IB72" s="238"/>
      <c r="IC72" s="238"/>
      <c r="ID72" s="238"/>
      <c r="IE72" s="238"/>
      <c r="IF72" s="238"/>
      <c r="IG72" s="238"/>
      <c r="IH72" s="238"/>
      <c r="II72" s="238"/>
      <c r="IJ72" s="238"/>
      <c r="IK72" s="238"/>
      <c r="IL72" s="238"/>
      <c r="IM72" s="238"/>
      <c r="IN72" s="238"/>
      <c r="IO72" s="238"/>
      <c r="IP72" s="238"/>
      <c r="IQ72" s="238"/>
      <c r="IR72" s="238"/>
      <c r="IS72" s="238"/>
      <c r="IT72" s="238"/>
      <c r="IU72" s="238"/>
      <c r="IV72" s="238"/>
      <c r="IW72" s="238"/>
      <c r="IX72" s="238"/>
      <c r="IY72" s="238"/>
      <c r="IZ72" s="238"/>
      <c r="JA72" s="238"/>
      <c r="JB72" s="238"/>
      <c r="JC72" s="238"/>
      <c r="JD72" s="238"/>
      <c r="JE72" s="238"/>
      <c r="JF72" s="238"/>
      <c r="JG72" s="238"/>
      <c r="JH72" s="238"/>
      <c r="JI72" s="238"/>
      <c r="JJ72" s="238"/>
      <c r="JK72" s="238"/>
      <c r="JL72" s="238"/>
      <c r="JM72" s="238"/>
      <c r="JN72" s="238"/>
      <c r="JO72" s="238"/>
      <c r="JP72" s="238"/>
      <c r="JQ72" s="238"/>
      <c r="JR72" s="238"/>
      <c r="JS72" s="238"/>
      <c r="JT72" s="238"/>
      <c r="JU72" s="238"/>
      <c r="JV72" s="238"/>
      <c r="JW72" s="238"/>
      <c r="JX72" s="238"/>
      <c r="JY72" s="238"/>
      <c r="JZ72" s="238"/>
      <c r="KA72" s="238"/>
      <c r="KB72" s="238"/>
      <c r="KC72" s="238"/>
      <c r="KD72" s="238"/>
      <c r="KE72" s="238"/>
      <c r="KF72" s="238"/>
      <c r="KG72" s="238"/>
      <c r="KH72" s="238"/>
      <c r="KI72" s="238"/>
      <c r="KJ72" s="238"/>
      <c r="KK72" s="238"/>
      <c r="KL72" s="238"/>
      <c r="KM72" s="238"/>
      <c r="KN72" s="238"/>
      <c r="KO72" s="238"/>
      <c r="KP72" s="238"/>
      <c r="KQ72" s="238"/>
      <c r="KR72" s="238"/>
      <c r="KS72" s="238"/>
      <c r="KT72" s="238"/>
      <c r="KU72" s="238"/>
      <c r="KV72" s="238"/>
      <c r="KW72" s="238"/>
      <c r="KX72" s="238"/>
      <c r="KY72" s="238"/>
      <c r="KZ72" s="238"/>
      <c r="LA72" s="238"/>
      <c r="LB72" s="238"/>
      <c r="LC72" s="238"/>
      <c r="LD72" s="238"/>
      <c r="LE72" s="238"/>
      <c r="LF72" s="238"/>
      <c r="LG72" s="238"/>
      <c r="LH72" s="238"/>
      <c r="LI72" s="238"/>
      <c r="LJ72" s="238"/>
      <c r="LK72" s="238"/>
      <c r="LL72" s="238"/>
      <c r="LM72" s="238"/>
      <c r="LN72" s="238"/>
      <c r="LO72" s="238"/>
      <c r="LP72" s="238"/>
      <c r="LQ72" s="238"/>
      <c r="LR72" s="238"/>
      <c r="LS72" s="238"/>
      <c r="LT72" s="238"/>
      <c r="LU72" s="238"/>
      <c r="LV72" s="238"/>
      <c r="LW72" s="238"/>
      <c r="LX72" s="238"/>
      <c r="LY72" s="238"/>
      <c r="LZ72" s="238"/>
      <c r="MA72" s="238"/>
      <c r="MB72" s="238"/>
      <c r="MC72" s="238"/>
      <c r="MD72" s="238"/>
      <c r="ME72" s="238"/>
      <c r="MF72" s="238"/>
      <c r="MG72" s="238"/>
      <c r="MH72" s="238"/>
      <c r="MI72" s="238"/>
      <c r="MJ72" s="238"/>
      <c r="MK72" s="238"/>
      <c r="ML72" s="238"/>
      <c r="MM72" s="238"/>
      <c r="MN72" s="238"/>
      <c r="MO72" s="238"/>
      <c r="MP72" s="238"/>
      <c r="MQ72" s="238"/>
      <c r="MR72" s="238"/>
      <c r="MS72" s="238"/>
      <c r="MT72" s="238"/>
      <c r="MU72" s="238"/>
      <c r="MV72" s="238"/>
      <c r="MW72" s="238"/>
      <c r="MX72" s="238"/>
      <c r="MY72" s="238"/>
      <c r="MZ72" s="238"/>
      <c r="NA72" s="238"/>
      <c r="NB72" s="238"/>
      <c r="NC72" s="238"/>
      <c r="ND72" s="238"/>
      <c r="NE72" s="238"/>
      <c r="NF72" s="238"/>
      <c r="NG72" s="238"/>
      <c r="NH72" s="238"/>
      <c r="NI72" s="238"/>
      <c r="NJ72" s="238"/>
      <c r="NK72" s="238"/>
      <c r="NL72" s="238"/>
      <c r="NM72" s="238"/>
      <c r="NN72" s="238"/>
      <c r="NO72" s="238"/>
      <c r="NP72" s="238"/>
      <c r="NQ72" s="238"/>
      <c r="NR72" s="238"/>
      <c r="NS72" s="238"/>
      <c r="NT72" s="238"/>
      <c r="NU72" s="238"/>
      <c r="NV72" s="238"/>
      <c r="NW72" s="238"/>
      <c r="NX72" s="238"/>
      <c r="NY72" s="238"/>
      <c r="NZ72" s="238"/>
      <c r="OA72" s="238"/>
      <c r="OB72" s="238"/>
      <c r="OC72" s="238"/>
      <c r="OD72" s="238"/>
      <c r="OE72" s="238"/>
      <c r="OF72" s="238"/>
      <c r="OG72" s="238"/>
      <c r="OH72" s="238"/>
      <c r="OI72" s="238"/>
      <c r="OJ72" s="238"/>
      <c r="OK72" s="238"/>
      <c r="OL72" s="238"/>
      <c r="OM72" s="238"/>
      <c r="ON72" s="238"/>
      <c r="OO72" s="238"/>
      <c r="OP72" s="238"/>
      <c r="OQ72" s="238"/>
      <c r="OR72" s="238"/>
      <c r="OS72" s="238"/>
      <c r="OT72" s="238"/>
      <c r="OU72" s="238"/>
      <c r="OV72" s="238"/>
      <c r="OW72" s="238"/>
      <c r="OX72" s="238"/>
      <c r="OY72" s="238"/>
      <c r="OZ72" s="238"/>
      <c r="PA72" s="238"/>
      <c r="PB72" s="238"/>
      <c r="PC72" s="238"/>
      <c r="PD72" s="238"/>
      <c r="PE72" s="238"/>
      <c r="PF72" s="238"/>
      <c r="PG72" s="238"/>
      <c r="PH72" s="238"/>
      <c r="PI72" s="238"/>
      <c r="PJ72" s="238"/>
      <c r="PK72" s="238"/>
      <c r="PL72" s="238"/>
      <c r="PM72" s="238"/>
      <c r="PN72" s="238"/>
      <c r="PO72" s="238"/>
      <c r="PP72" s="238"/>
      <c r="PQ72" s="238"/>
      <c r="PR72" s="238"/>
      <c r="PS72" s="238"/>
      <c r="PT72" s="238"/>
      <c r="PU72" s="238"/>
      <c r="PV72" s="238"/>
      <c r="PW72" s="238"/>
      <c r="PX72" s="238"/>
      <c r="PY72" s="238"/>
      <c r="PZ72" s="238"/>
      <c r="QA72" s="238"/>
      <c r="QB72" s="238"/>
      <c r="QC72" s="238"/>
      <c r="QD72" s="238"/>
      <c r="QE72" s="238"/>
      <c r="QF72" s="238"/>
      <c r="QG72" s="238"/>
      <c r="QH72" s="238"/>
      <c r="QI72" s="238"/>
      <c r="QJ72" s="238"/>
      <c r="QK72" s="238"/>
      <c r="QL72" s="238"/>
      <c r="QM72" s="238"/>
      <c r="QN72" s="238"/>
      <c r="QO72" s="238"/>
      <c r="QP72" s="238"/>
      <c r="QQ72" s="238"/>
      <c r="QR72" s="238"/>
      <c r="QS72" s="238"/>
      <c r="QT72" s="238"/>
      <c r="QU72" s="238"/>
      <c r="QV72" s="238"/>
      <c r="QW72" s="238"/>
      <c r="QX72" s="238"/>
      <c r="QY72" s="238"/>
      <c r="QZ72" s="238"/>
      <c r="RA72" s="238"/>
      <c r="RB72" s="238"/>
      <c r="RC72" s="238"/>
      <c r="RD72" s="238"/>
      <c r="RE72" s="238"/>
      <c r="RF72" s="238"/>
      <c r="RG72" s="238"/>
      <c r="RH72" s="238"/>
      <c r="RI72" s="238"/>
      <c r="RJ72" s="238"/>
      <c r="RK72" s="238"/>
      <c r="RL72" s="238"/>
      <c r="RM72" s="238"/>
      <c r="RN72" s="238"/>
      <c r="RO72" s="238"/>
      <c r="RP72" s="238"/>
      <c r="RQ72" s="238"/>
      <c r="RR72" s="238"/>
      <c r="RS72" s="238"/>
      <c r="RT72" s="238"/>
      <c r="RU72" s="238"/>
      <c r="RV72" s="238"/>
      <c r="RW72" s="238"/>
      <c r="RX72" s="238"/>
      <c r="RY72" s="238"/>
      <c r="RZ72" s="238"/>
      <c r="SA72" s="238"/>
      <c r="SB72" s="238"/>
      <c r="SC72" s="238"/>
      <c r="SD72" s="238"/>
      <c r="SE72" s="238"/>
      <c r="SF72" s="238"/>
      <c r="SG72" s="238"/>
      <c r="SH72" s="238"/>
      <c r="SI72" s="238"/>
      <c r="SJ72" s="238"/>
      <c r="SK72" s="238"/>
      <c r="SL72" s="238"/>
      <c r="SM72" s="238"/>
      <c r="SN72" s="238"/>
      <c r="SO72" s="238"/>
      <c r="SP72" s="238"/>
      <c r="SQ72" s="238"/>
      <c r="SR72" s="238"/>
      <c r="SS72" s="238"/>
      <c r="ST72" s="238"/>
      <c r="SU72" s="238"/>
      <c r="SV72" s="238"/>
      <c r="SW72" s="238"/>
      <c r="SX72" s="238"/>
      <c r="SY72" s="238"/>
      <c r="SZ72" s="238"/>
      <c r="TA72" s="238"/>
      <c r="TB72" s="238"/>
      <c r="TC72" s="238"/>
      <c r="TD72" s="238"/>
      <c r="TE72" s="238"/>
      <c r="TF72" s="238"/>
      <c r="TG72" s="238"/>
      <c r="TH72" s="238"/>
      <c r="TI72" s="238"/>
      <c r="TJ72" s="238"/>
      <c r="TK72" s="238"/>
      <c r="TL72" s="238"/>
      <c r="TM72" s="238"/>
      <c r="TN72" s="238"/>
      <c r="TO72" s="238"/>
      <c r="TP72" s="238"/>
      <c r="TQ72" s="238"/>
      <c r="TR72" s="238"/>
      <c r="TS72" s="238"/>
      <c r="TT72" s="238"/>
      <c r="TU72" s="238"/>
      <c r="TV72" s="238"/>
      <c r="TW72" s="238"/>
      <c r="TX72" s="238"/>
      <c r="TY72" s="238"/>
      <c r="TZ72" s="238"/>
      <c r="UA72" s="238"/>
      <c r="UB72" s="238"/>
      <c r="UC72" s="238"/>
      <c r="UD72" s="238"/>
      <c r="UE72" s="238"/>
      <c r="UF72" s="238"/>
      <c r="UG72" s="238"/>
      <c r="UH72" s="238"/>
      <c r="UI72" s="238"/>
      <c r="UJ72" s="238"/>
      <c r="UK72" s="238"/>
      <c r="UL72" s="238"/>
      <c r="UM72" s="238"/>
      <c r="UN72" s="238"/>
      <c r="UO72" s="238"/>
      <c r="UP72" s="238"/>
      <c r="UQ72" s="238"/>
      <c r="UR72" s="238"/>
      <c r="US72" s="238"/>
      <c r="UT72" s="238"/>
      <c r="UU72" s="238"/>
      <c r="UV72" s="238"/>
      <c r="UW72" s="238"/>
      <c r="UX72" s="238"/>
      <c r="UY72" s="238"/>
      <c r="UZ72" s="238"/>
      <c r="VA72" s="238"/>
      <c r="VB72" s="238"/>
      <c r="VC72" s="238"/>
      <c r="VD72" s="238"/>
      <c r="VE72" s="238"/>
      <c r="VF72" s="238"/>
      <c r="VG72" s="238"/>
      <c r="VH72" s="238"/>
      <c r="VI72" s="238"/>
      <c r="VJ72" s="238"/>
      <c r="VK72" s="238"/>
      <c r="VL72" s="238"/>
      <c r="VM72" s="238"/>
      <c r="VN72" s="238"/>
      <c r="VO72" s="238"/>
      <c r="VP72" s="238"/>
      <c r="VQ72" s="238"/>
      <c r="VR72" s="238"/>
      <c r="VS72" s="238"/>
      <c r="VT72" s="238"/>
      <c r="VU72" s="238"/>
      <c r="VV72" s="238"/>
      <c r="VW72" s="238"/>
      <c r="VX72" s="238"/>
      <c r="VY72" s="238"/>
      <c r="VZ72" s="238"/>
      <c r="WA72" s="238"/>
      <c r="WB72" s="238"/>
      <c r="WC72" s="238"/>
      <c r="WD72" s="238"/>
      <c r="WE72" s="238"/>
      <c r="WF72" s="238"/>
      <c r="WG72" s="238"/>
      <c r="WH72" s="238"/>
      <c r="WI72" s="238"/>
      <c r="WJ72" s="238"/>
      <c r="WK72" s="238"/>
      <c r="WL72" s="238"/>
      <c r="WM72" s="238"/>
      <c r="WN72" s="238"/>
      <c r="WO72" s="238"/>
      <c r="WP72" s="238"/>
      <c r="WQ72" s="238"/>
      <c r="WR72" s="238"/>
      <c r="WS72" s="238"/>
      <c r="WT72" s="238"/>
      <c r="WU72" s="238"/>
      <c r="WV72" s="238"/>
      <c r="WW72" s="238"/>
      <c r="WX72" s="238"/>
      <c r="WY72" s="238"/>
      <c r="WZ72" s="238"/>
      <c r="XA72" s="238"/>
      <c r="XB72" s="238"/>
      <c r="XC72" s="238"/>
      <c r="XD72" s="238"/>
      <c r="XE72" s="238"/>
      <c r="XF72" s="238"/>
      <c r="XG72" s="238"/>
      <c r="XH72" s="238"/>
      <c r="XI72" s="238"/>
      <c r="XJ72" s="238"/>
      <c r="XK72" s="238"/>
      <c r="XL72" s="238"/>
      <c r="XM72" s="238"/>
      <c r="XN72" s="238"/>
      <c r="XO72" s="238"/>
      <c r="XP72" s="238"/>
      <c r="XQ72" s="238"/>
      <c r="XR72" s="238"/>
      <c r="XS72" s="238"/>
      <c r="XT72" s="238"/>
      <c r="XU72" s="238"/>
      <c r="XV72" s="238"/>
      <c r="XW72" s="238"/>
      <c r="XX72" s="238"/>
      <c r="XY72" s="238"/>
      <c r="XZ72" s="238"/>
      <c r="YA72" s="238"/>
      <c r="YB72" s="238"/>
      <c r="YC72" s="238"/>
      <c r="YD72" s="238"/>
      <c r="YE72" s="238"/>
      <c r="YF72" s="238"/>
      <c r="YG72" s="238"/>
      <c r="YH72" s="238"/>
      <c r="YI72" s="238"/>
      <c r="YJ72" s="238"/>
      <c r="YK72" s="238"/>
      <c r="YL72" s="238"/>
      <c r="YM72" s="238"/>
      <c r="YN72" s="238"/>
      <c r="YO72" s="238"/>
      <c r="YP72" s="238"/>
      <c r="YQ72" s="238"/>
      <c r="YR72" s="238"/>
      <c r="YS72" s="238"/>
      <c r="YT72" s="238"/>
      <c r="YU72" s="238"/>
      <c r="YV72" s="238"/>
      <c r="YW72" s="238"/>
      <c r="YX72" s="238"/>
      <c r="YY72" s="238"/>
      <c r="YZ72" s="238"/>
      <c r="ZA72" s="238"/>
      <c r="ZB72" s="238"/>
      <c r="ZC72" s="238"/>
      <c r="ZD72" s="238"/>
      <c r="ZE72" s="238"/>
      <c r="ZF72" s="238"/>
      <c r="ZG72" s="238"/>
      <c r="ZH72" s="238"/>
      <c r="ZI72" s="238"/>
      <c r="ZJ72" s="238"/>
      <c r="ZK72" s="238"/>
      <c r="ZL72" s="238"/>
      <c r="ZM72" s="238"/>
      <c r="ZN72" s="238"/>
      <c r="ZO72" s="238"/>
      <c r="ZP72" s="238"/>
      <c r="ZQ72" s="238"/>
      <c r="ZR72" s="238"/>
      <c r="ZS72" s="238"/>
      <c r="ZT72" s="238"/>
      <c r="ZU72" s="238"/>
      <c r="ZV72" s="238"/>
      <c r="ZW72" s="238"/>
      <c r="ZX72" s="238"/>
      <c r="ZY72" s="238"/>
      <c r="ZZ72" s="238"/>
      <c r="AAA72" s="238"/>
      <c r="AAB72" s="238"/>
      <c r="AAC72" s="238"/>
      <c r="AAD72" s="238"/>
      <c r="AAE72" s="238"/>
      <c r="AAF72" s="238"/>
      <c r="AAG72" s="238"/>
      <c r="AAH72" s="238"/>
      <c r="AAI72" s="238"/>
      <c r="AAJ72" s="238"/>
      <c r="AAK72" s="238"/>
      <c r="AAL72" s="238"/>
      <c r="AAM72" s="238"/>
      <c r="AAN72" s="238"/>
      <c r="AAO72" s="238"/>
      <c r="AAP72" s="238"/>
      <c r="AAQ72" s="238"/>
      <c r="AAR72" s="238"/>
      <c r="AAS72" s="238"/>
      <c r="AAT72" s="238"/>
      <c r="AAU72" s="238"/>
      <c r="AAV72" s="238"/>
      <c r="AAW72" s="238"/>
      <c r="AAX72" s="238"/>
      <c r="AAY72" s="238"/>
      <c r="AAZ72" s="238"/>
      <c r="ABA72" s="238"/>
      <c r="ABB72" s="238"/>
      <c r="ABC72" s="238"/>
      <c r="ABD72" s="238"/>
      <c r="ABE72" s="238"/>
      <c r="ABF72" s="238"/>
      <c r="ABG72" s="238"/>
      <c r="ABH72" s="238"/>
      <c r="ABI72" s="238"/>
      <c r="ABJ72" s="238"/>
      <c r="ABK72" s="238"/>
      <c r="ABL72" s="238"/>
      <c r="ABM72" s="238"/>
      <c r="ABN72" s="238"/>
      <c r="ABO72" s="238"/>
      <c r="ABP72" s="238"/>
      <c r="ABQ72" s="238"/>
      <c r="ABR72" s="238"/>
      <c r="ABS72" s="238"/>
      <c r="ABT72" s="238"/>
      <c r="ABU72" s="238"/>
      <c r="ABV72" s="238"/>
      <c r="ABW72" s="238"/>
      <c r="ABX72" s="238"/>
      <c r="ABY72" s="238"/>
      <c r="ABZ72" s="238"/>
      <c r="ACA72" s="238"/>
      <c r="ACB72" s="238"/>
      <c r="ACC72" s="238"/>
      <c r="ACD72" s="238"/>
      <c r="ACE72" s="238"/>
      <c r="ACF72" s="238"/>
      <c r="ACG72" s="238"/>
      <c r="ACH72" s="238"/>
      <c r="ACI72" s="238"/>
      <c r="ACJ72" s="238"/>
      <c r="ACK72" s="238"/>
      <c r="ACL72" s="238"/>
      <c r="ACM72" s="238"/>
      <c r="ACN72" s="238"/>
      <c r="ACO72" s="238"/>
      <c r="ACP72" s="238"/>
      <c r="ACQ72" s="238"/>
      <c r="ACR72" s="238"/>
      <c r="ACS72" s="238"/>
      <c r="ACT72" s="238"/>
      <c r="ACU72" s="238"/>
      <c r="ACV72" s="238"/>
      <c r="ACW72" s="238"/>
      <c r="ACX72" s="238"/>
      <c r="ACY72" s="238"/>
      <c r="ACZ72" s="238"/>
      <c r="ADA72" s="238"/>
      <c r="ADB72" s="238"/>
      <c r="ADC72" s="238"/>
      <c r="ADD72" s="238"/>
      <c r="ADE72" s="238"/>
      <c r="ADF72" s="238"/>
      <c r="ADG72" s="238"/>
      <c r="ADH72" s="238"/>
      <c r="ADI72" s="238"/>
      <c r="ADJ72" s="238"/>
      <c r="ADK72" s="238"/>
      <c r="ADL72" s="238"/>
      <c r="ADM72" s="238"/>
      <c r="ADN72" s="238"/>
      <c r="ADO72" s="238"/>
      <c r="ADP72" s="238"/>
      <c r="ADQ72" s="238"/>
      <c r="ADR72" s="238"/>
      <c r="ADS72" s="238"/>
      <c r="ADT72" s="238"/>
      <c r="ADU72" s="238"/>
      <c r="ADV72" s="238"/>
      <c r="ADW72" s="238"/>
      <c r="ADX72" s="238"/>
      <c r="ADY72" s="238"/>
      <c r="ADZ72" s="238"/>
      <c r="AEA72" s="238"/>
      <c r="AEB72" s="238"/>
      <c r="AEC72" s="238"/>
      <c r="AED72" s="238"/>
      <c r="AEE72" s="238"/>
      <c r="AEF72" s="238"/>
      <c r="AEG72" s="238"/>
      <c r="AEH72" s="238"/>
      <c r="AEI72" s="238"/>
      <c r="AEJ72" s="238"/>
      <c r="AEK72" s="238"/>
      <c r="AEL72" s="238"/>
      <c r="AEM72" s="238"/>
      <c r="AEN72" s="238"/>
      <c r="AEO72" s="238"/>
      <c r="AEP72" s="238"/>
      <c r="AEQ72" s="238"/>
      <c r="AER72" s="238"/>
      <c r="AES72" s="238"/>
      <c r="AET72" s="238"/>
      <c r="AEU72" s="238"/>
      <c r="AEV72" s="238"/>
      <c r="AEW72" s="238"/>
      <c r="AEX72" s="238"/>
      <c r="AEY72" s="238"/>
      <c r="AEZ72" s="238"/>
      <c r="AFA72" s="238"/>
      <c r="AFB72" s="238"/>
      <c r="AFC72" s="238"/>
      <c r="AFD72" s="238"/>
      <c r="AFE72" s="238"/>
      <c r="AFF72" s="238"/>
      <c r="AFG72" s="238"/>
      <c r="AFH72" s="238"/>
      <c r="AFI72" s="238"/>
      <c r="AFJ72" s="238"/>
      <c r="AFK72" s="238"/>
      <c r="AFL72" s="238"/>
      <c r="AFM72" s="238"/>
      <c r="AFN72" s="238"/>
      <c r="AFO72" s="238"/>
      <c r="AFP72" s="238"/>
      <c r="AFQ72" s="238"/>
      <c r="AFR72" s="238"/>
      <c r="AFS72" s="238"/>
      <c r="AFT72" s="238"/>
      <c r="AFU72" s="238"/>
      <c r="AFV72" s="238"/>
      <c r="AFW72" s="238"/>
      <c r="AFX72" s="238"/>
      <c r="AFY72" s="238"/>
      <c r="AFZ72" s="238"/>
      <c r="AGA72" s="238"/>
      <c r="AGB72" s="238"/>
      <c r="AGC72" s="238"/>
      <c r="AGD72" s="238"/>
      <c r="AGE72" s="238"/>
      <c r="AGF72" s="238"/>
      <c r="AGG72" s="238"/>
      <c r="AGH72" s="238"/>
      <c r="AGI72" s="238"/>
      <c r="AGJ72" s="238"/>
      <c r="AGK72" s="238"/>
      <c r="AGL72" s="238"/>
      <c r="AGM72" s="238"/>
      <c r="AGN72" s="238"/>
      <c r="AGO72" s="238"/>
      <c r="AGP72" s="238"/>
      <c r="AGQ72" s="238"/>
      <c r="AGR72" s="238"/>
      <c r="AGS72" s="238"/>
      <c r="AGT72" s="238"/>
      <c r="AGU72" s="238"/>
      <c r="AGV72" s="238"/>
      <c r="AGW72" s="238"/>
      <c r="AGX72" s="238"/>
      <c r="AGY72" s="238"/>
      <c r="AGZ72" s="238"/>
      <c r="AHA72" s="238"/>
      <c r="AHB72" s="238"/>
      <c r="AHC72" s="238"/>
      <c r="AHD72" s="238"/>
      <c r="AHE72" s="238"/>
      <c r="AHF72" s="238"/>
      <c r="AHG72" s="238"/>
      <c r="AHH72" s="238"/>
      <c r="AHI72" s="238"/>
      <c r="AHJ72" s="238"/>
      <c r="AHK72" s="238"/>
      <c r="AHL72" s="238"/>
      <c r="AHM72" s="238"/>
      <c r="AHN72" s="238"/>
      <c r="AHO72" s="238"/>
      <c r="AHP72" s="238"/>
      <c r="AHQ72" s="238"/>
      <c r="AHR72" s="238"/>
      <c r="AHS72" s="238"/>
      <c r="AHT72" s="238"/>
      <c r="AHU72" s="238"/>
      <c r="AHV72" s="238"/>
      <c r="AHW72" s="238"/>
      <c r="AHX72" s="238"/>
      <c r="AHY72" s="238"/>
      <c r="AHZ72" s="238"/>
      <c r="AIA72" s="238"/>
      <c r="AIB72" s="238"/>
      <c r="AIC72" s="238"/>
      <c r="AID72" s="238"/>
      <c r="AIE72" s="238"/>
      <c r="AIF72" s="238"/>
      <c r="AIG72" s="238"/>
      <c r="AIH72" s="238"/>
      <c r="AII72" s="238"/>
      <c r="AIJ72" s="238"/>
      <c r="AIK72" s="238"/>
      <c r="AIL72" s="238"/>
      <c r="AIM72" s="238"/>
      <c r="AIN72" s="238"/>
      <c r="AIO72" s="238"/>
      <c r="AIP72" s="238"/>
      <c r="AIQ72" s="238"/>
      <c r="AIR72" s="238"/>
      <c r="AIS72" s="238"/>
      <c r="AIT72" s="238"/>
      <c r="AIU72" s="238"/>
      <c r="AIV72" s="238"/>
      <c r="AIW72" s="238"/>
      <c r="AIX72" s="238"/>
      <c r="AIY72" s="238"/>
      <c r="AIZ72" s="238"/>
      <c r="AJA72" s="238"/>
      <c r="AJB72" s="238"/>
      <c r="AJC72" s="238"/>
      <c r="AJD72" s="238"/>
      <c r="AJE72" s="238"/>
      <c r="AJF72" s="238"/>
      <c r="AJG72" s="238"/>
      <c r="AJH72" s="238"/>
      <c r="AJI72" s="238"/>
      <c r="AJJ72" s="238"/>
      <c r="AJK72" s="238"/>
      <c r="AJL72" s="238"/>
      <c r="AJM72" s="238"/>
      <c r="AJN72" s="238"/>
      <c r="AJO72" s="238"/>
      <c r="AJP72" s="238"/>
      <c r="AJQ72" s="238"/>
      <c r="AJR72" s="238"/>
      <c r="AJS72" s="238"/>
      <c r="AJT72" s="238"/>
      <c r="AJU72" s="238"/>
      <c r="AJV72" s="238"/>
      <c r="AJW72" s="238"/>
      <c r="AJX72" s="238"/>
      <c r="AJY72" s="238"/>
      <c r="AJZ72" s="238"/>
      <c r="AKA72" s="238"/>
      <c r="AKB72" s="238"/>
      <c r="AKC72" s="238"/>
      <c r="AKD72" s="238"/>
      <c r="AKE72" s="238"/>
      <c r="AKF72" s="238"/>
      <c r="AKG72" s="238"/>
      <c r="AKH72" s="238"/>
      <c r="AKI72" s="238"/>
      <c r="AKJ72" s="238"/>
      <c r="AKK72" s="238"/>
      <c r="AKL72" s="238"/>
      <c r="AKM72" s="238"/>
      <c r="AKN72" s="238"/>
      <c r="AKO72" s="238"/>
      <c r="AKP72" s="238"/>
    </row>
    <row r="73" spans="1:978" ht="21" x14ac:dyDescent="0.25">
      <c r="A73" s="39">
        <v>27</v>
      </c>
      <c r="B73" s="39">
        <v>34</v>
      </c>
      <c r="C73" s="13" t="s">
        <v>420</v>
      </c>
      <c r="D73" s="13" t="s">
        <v>45</v>
      </c>
      <c r="E73" s="134">
        <v>1.1000000000000001</v>
      </c>
      <c r="F73" s="87" t="s">
        <v>404</v>
      </c>
      <c r="G73" s="88" t="s">
        <v>452</v>
      </c>
      <c r="H73" s="88" t="s">
        <v>450</v>
      </c>
      <c r="I73" s="87" t="s">
        <v>63</v>
      </c>
      <c r="J73" s="101">
        <v>65</v>
      </c>
      <c r="K73" s="135">
        <f>AVERAGE(J73)</f>
        <v>65</v>
      </c>
      <c r="L73" s="160">
        <f>E73/K73</f>
        <v>1.6923076923076926E-2</v>
      </c>
      <c r="M73" s="87">
        <v>4</v>
      </c>
      <c r="N73" s="87">
        <v>366</v>
      </c>
      <c r="O73" s="87">
        <v>205</v>
      </c>
      <c r="P73" s="87">
        <v>155</v>
      </c>
      <c r="Q73" s="72">
        <v>155</v>
      </c>
      <c r="R73" s="87">
        <v>171</v>
      </c>
      <c r="S73" s="87">
        <v>373</v>
      </c>
      <c r="T73" s="87">
        <v>869</v>
      </c>
      <c r="U73" s="87">
        <v>1446</v>
      </c>
      <c r="V73" s="87">
        <v>1500</v>
      </c>
      <c r="W73" s="87">
        <v>1343</v>
      </c>
      <c r="X73" s="87">
        <v>1472</v>
      </c>
      <c r="Y73" s="87">
        <v>1671</v>
      </c>
      <c r="Z73" s="87">
        <v>1789</v>
      </c>
      <c r="AA73" s="87">
        <v>1864</v>
      </c>
      <c r="AB73" s="87">
        <v>2085</v>
      </c>
      <c r="AC73" s="87">
        <v>2452</v>
      </c>
      <c r="AD73" s="87">
        <v>2646</v>
      </c>
      <c r="AE73" s="87">
        <v>2639</v>
      </c>
      <c r="AF73" s="87">
        <v>1858</v>
      </c>
      <c r="AG73" s="87">
        <v>1526</v>
      </c>
      <c r="AH73" s="87">
        <v>1270</v>
      </c>
      <c r="AI73" s="87">
        <v>1126</v>
      </c>
      <c r="AJ73" s="87">
        <v>860</v>
      </c>
      <c r="AK73" s="87">
        <v>637</v>
      </c>
      <c r="AL73" s="55">
        <f>SUM(N73:AK73)</f>
        <v>30478</v>
      </c>
      <c r="AM73" s="136">
        <v>6000</v>
      </c>
      <c r="AN73" s="178">
        <f>$L$73*(1+0.15*(N73/$AM$73)^4)</f>
        <v>1.6923112070211771E-2</v>
      </c>
      <c r="AO73" s="178">
        <f t="shared" ref="AO73:BK73" si="53">$L$73*(1+0.15*(O73/$AM$73)^4)</f>
        <v>1.6923080382319603E-2</v>
      </c>
      <c r="AP73" s="178">
        <f t="shared" si="53"/>
        <v>1.6923078053633706E-2</v>
      </c>
      <c r="AQ73" s="178">
        <f t="shared" si="53"/>
        <v>1.6923078053633706E-2</v>
      </c>
      <c r="AR73" s="178">
        <f t="shared" si="53"/>
        <v>1.6923078597827084E-2</v>
      </c>
      <c r="AS73" s="178">
        <f t="shared" si="53"/>
        <v>1.6923114837191073E-2</v>
      </c>
      <c r="AT73" s="178">
        <f t="shared" si="53"/>
        <v>1.692419390126338E-2</v>
      </c>
      <c r="AU73" s="178">
        <f t="shared" si="53"/>
        <v>1.6931640175731774E-2</v>
      </c>
      <c r="AV73" s="178">
        <f t="shared" si="53"/>
        <v>1.693299278846154E-2</v>
      </c>
      <c r="AW73" s="178">
        <f t="shared" si="53"/>
        <v>1.6929448833131629E-2</v>
      </c>
      <c r="AX73" s="178">
        <f t="shared" si="53"/>
        <v>1.6932272877836402E-2</v>
      </c>
      <c r="AY73" s="178">
        <f t="shared" si="53"/>
        <v>1.6938348060509777E-2</v>
      </c>
      <c r="AZ73" s="178">
        <f t="shared" si="53"/>
        <v>1.6943140434719707E-2</v>
      </c>
      <c r="BA73" s="178">
        <f t="shared" si="53"/>
        <v>1.6946722462071614E-2</v>
      </c>
      <c r="BB73" s="178">
        <f t="shared" si="53"/>
        <v>1.6960092951781854E-2</v>
      </c>
      <c r="BC73" s="178">
        <f t="shared" si="53"/>
        <v>1.6993879236693838E-2</v>
      </c>
      <c r="BD73" s="178">
        <f t="shared" si="53"/>
        <v>1.7019088796839464E-2</v>
      </c>
      <c r="BE73" s="178">
        <f t="shared" si="53"/>
        <v>1.7018076822810091E-2</v>
      </c>
      <c r="BF73" s="178">
        <f t="shared" si="53"/>
        <v>1.6946419479898837E-2</v>
      </c>
      <c r="BG73" s="178">
        <f t="shared" si="53"/>
        <v>1.6933698370912173E-2</v>
      </c>
      <c r="BH73" s="178">
        <f t="shared" si="53"/>
        <v>1.6928172348737537E-2</v>
      </c>
      <c r="BI73" s="178">
        <f t="shared" si="53"/>
        <v>1.6926225535089948E-2</v>
      </c>
      <c r="BJ73" s="178">
        <f t="shared" si="53"/>
        <v>1.6924148342193735E-2</v>
      </c>
      <c r="BK73" s="178">
        <f t="shared" si="53"/>
        <v>1.6923399418321754E-2</v>
      </c>
      <c r="BL73" s="43">
        <f>E73*(0.000001)*0.5</f>
        <v>5.5000000000000003E-7</v>
      </c>
      <c r="BM73" s="43">
        <v>135.69999999999999</v>
      </c>
      <c r="BN73" s="43">
        <v>0.5</v>
      </c>
      <c r="BO73" s="43">
        <v>817.4</v>
      </c>
      <c r="BP73" s="43">
        <v>0.5</v>
      </c>
      <c r="BQ73" s="43"/>
      <c r="BR73" s="43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43"/>
      <c r="CD73" s="43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3"/>
      <c r="DX73" s="193"/>
      <c r="DY73" s="193"/>
      <c r="DZ73" s="193"/>
      <c r="EA73" s="9">
        <f>BM73*BN73+BO73*BP73+BQ73*BR73+BS73*BT73+BU73*BV73+BW73*BX73+BY73*BZ73+CA73*CB73+CC73*CD73+CE73*CF73+CG73*CH73+CI73*CJ73+CK73*CL73+CM73*CN73+CO73*CP73+CQ73*CR73+CS73*CT73+CU73*CV73+CW73*CX73+CY73*CZ73+DA73*DB73</f>
        <v>476.54999999999995</v>
      </c>
      <c r="EB73" s="115">
        <f>(PI()+2*E73)*EA73</f>
        <v>2545.535979068216</v>
      </c>
      <c r="EC73" s="218">
        <f>EB73/E73</f>
        <v>2314.1236173347415</v>
      </c>
      <c r="ED73" s="9">
        <f>PI()*EA73</f>
        <v>1497.1259790682157</v>
      </c>
      <c r="EE73" s="219">
        <f>SUM(BN73,BP73,BR73,BT73,BV73,BX73,BZ73,CB73,CD73,CF73,CH73,CJ73,CL73,CN73,CP73,CR73,CT73,CV73,CX73,CZ73,DB73)</f>
        <v>1</v>
      </c>
      <c r="EF73" s="215"/>
      <c r="EG73" s="215"/>
      <c r="EH73" s="215"/>
      <c r="EI73" s="215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  <c r="EY73" s="215"/>
      <c r="EZ73" s="215"/>
      <c r="FA73" s="215"/>
      <c r="FB73" s="215"/>
      <c r="FC73" s="215"/>
      <c r="FD73" s="215"/>
      <c r="FE73" s="215"/>
      <c r="FF73" s="215"/>
      <c r="FG73" s="215"/>
      <c r="FH73" s="215"/>
      <c r="FI73" s="215"/>
      <c r="FJ73" s="215"/>
      <c r="FK73" s="215"/>
      <c r="FL73" s="215"/>
      <c r="FM73" s="215"/>
      <c r="FN73" s="215"/>
      <c r="FO73" s="215"/>
      <c r="FP73" s="215"/>
      <c r="FQ73" s="215"/>
      <c r="FR73" s="215"/>
      <c r="FS73" s="215"/>
      <c r="FT73" s="215"/>
      <c r="FU73" s="215"/>
      <c r="FV73" s="215"/>
      <c r="FW73" s="215"/>
      <c r="FX73" s="215"/>
      <c r="FY73" s="215"/>
      <c r="FZ73" s="215"/>
      <c r="GA73" s="215"/>
      <c r="GB73" s="215"/>
      <c r="GC73" s="215"/>
      <c r="GD73" s="215"/>
      <c r="GE73" s="215"/>
      <c r="GF73" s="215"/>
      <c r="GG73" s="215"/>
      <c r="GH73" s="215"/>
      <c r="GI73" s="215"/>
      <c r="GJ73" s="215"/>
      <c r="GK73" s="215"/>
      <c r="GL73" s="215"/>
      <c r="GM73" s="215"/>
      <c r="GN73" s="215"/>
      <c r="GO73" s="215"/>
      <c r="GP73" s="215"/>
      <c r="GQ73" s="215"/>
      <c r="GR73" s="215"/>
      <c r="GS73" s="215"/>
      <c r="GT73" s="215"/>
      <c r="GU73" s="215"/>
      <c r="GV73" s="215"/>
      <c r="GW73" s="215"/>
      <c r="GX73" s="215"/>
      <c r="GY73" s="215"/>
      <c r="GZ73" s="215"/>
      <c r="HA73" s="215"/>
      <c r="HB73" s="215"/>
      <c r="HC73" s="215"/>
      <c r="HD73" s="215"/>
      <c r="HE73" s="215"/>
      <c r="HF73" s="215"/>
      <c r="HG73" s="215"/>
      <c r="HH73" s="215"/>
      <c r="HI73" s="215"/>
      <c r="HJ73" s="215"/>
      <c r="HK73" s="215"/>
      <c r="HL73" s="215"/>
      <c r="HM73" s="215"/>
      <c r="HN73" s="215"/>
      <c r="HO73" s="215"/>
      <c r="HP73" s="215"/>
      <c r="HQ73" s="215"/>
      <c r="HR73" s="215"/>
      <c r="HS73" s="215"/>
      <c r="HT73" s="215"/>
      <c r="HU73" s="215"/>
      <c r="HV73" s="215"/>
      <c r="HW73" s="215"/>
      <c r="HX73" s="215"/>
      <c r="HY73" s="215"/>
      <c r="HZ73" s="215"/>
      <c r="IA73" s="215"/>
      <c r="IB73" s="215"/>
      <c r="IC73" s="215"/>
      <c r="ID73" s="215"/>
      <c r="IE73" s="215"/>
      <c r="IF73" s="215"/>
      <c r="IG73" s="215"/>
      <c r="IH73" s="215"/>
      <c r="II73" s="215"/>
      <c r="IJ73" s="215"/>
      <c r="IK73" s="215"/>
      <c r="IL73" s="215"/>
      <c r="IM73" s="215"/>
      <c r="IN73" s="215"/>
      <c r="IO73" s="215"/>
      <c r="IP73" s="215"/>
      <c r="IQ73" s="215"/>
      <c r="IR73" s="215"/>
      <c r="IS73" s="215"/>
      <c r="IT73" s="215"/>
      <c r="IU73" s="215"/>
      <c r="IV73" s="215"/>
      <c r="IW73" s="215"/>
      <c r="IX73" s="215"/>
      <c r="IY73" s="215"/>
      <c r="IZ73" s="215"/>
      <c r="JA73" s="215"/>
      <c r="JB73" s="215"/>
      <c r="JC73" s="215"/>
      <c r="JD73" s="215"/>
      <c r="JE73" s="215"/>
      <c r="JF73" s="215"/>
      <c r="JG73" s="215"/>
      <c r="JH73" s="215"/>
      <c r="JI73" s="215"/>
      <c r="JJ73" s="215"/>
      <c r="JK73" s="215"/>
      <c r="JL73" s="215"/>
      <c r="JM73" s="215"/>
      <c r="JN73" s="215"/>
      <c r="JO73" s="215"/>
      <c r="JP73" s="215"/>
      <c r="JQ73" s="215"/>
      <c r="JR73" s="215"/>
      <c r="JS73" s="215"/>
      <c r="JT73" s="215"/>
      <c r="JU73" s="215"/>
      <c r="JV73" s="215"/>
      <c r="JW73" s="215"/>
      <c r="JX73" s="215"/>
      <c r="JY73" s="215"/>
      <c r="JZ73" s="215"/>
      <c r="KA73" s="215"/>
      <c r="KB73" s="215"/>
      <c r="KC73" s="215"/>
      <c r="KD73" s="215"/>
      <c r="KE73" s="215"/>
      <c r="KF73" s="215"/>
      <c r="KG73" s="215"/>
      <c r="KH73" s="215"/>
      <c r="KI73" s="215"/>
      <c r="KJ73" s="215"/>
      <c r="KK73" s="215"/>
      <c r="KL73" s="215"/>
      <c r="KM73" s="215"/>
      <c r="KN73" s="215"/>
      <c r="KO73" s="215"/>
      <c r="KP73" s="215"/>
      <c r="KQ73" s="215"/>
      <c r="KR73" s="215"/>
      <c r="KS73" s="215"/>
      <c r="KT73" s="215"/>
      <c r="KU73" s="215"/>
      <c r="KV73" s="215"/>
      <c r="KW73" s="215"/>
      <c r="KX73" s="215"/>
      <c r="KY73" s="215"/>
      <c r="KZ73" s="215"/>
      <c r="LA73" s="215"/>
      <c r="LB73" s="215"/>
      <c r="LC73" s="215"/>
      <c r="LD73" s="215"/>
      <c r="LE73" s="215"/>
      <c r="LF73" s="215"/>
      <c r="LG73" s="215"/>
      <c r="LH73" s="215"/>
      <c r="LI73" s="215"/>
      <c r="LJ73" s="215"/>
      <c r="LK73" s="215"/>
      <c r="LL73" s="215"/>
      <c r="LM73" s="215"/>
      <c r="LN73" s="215"/>
      <c r="LO73" s="215"/>
      <c r="LP73" s="215"/>
      <c r="LQ73" s="215"/>
      <c r="LR73" s="215"/>
      <c r="LS73" s="215"/>
      <c r="LT73" s="215"/>
      <c r="LU73" s="215"/>
      <c r="LV73" s="215"/>
      <c r="LW73" s="215"/>
      <c r="LX73" s="215"/>
      <c r="LY73" s="215"/>
      <c r="LZ73" s="215"/>
      <c r="MA73" s="215"/>
      <c r="MB73" s="215"/>
      <c r="MC73" s="215"/>
      <c r="MD73" s="215"/>
      <c r="ME73" s="215"/>
      <c r="MF73" s="215"/>
      <c r="MG73" s="215"/>
      <c r="MH73" s="215"/>
      <c r="MI73" s="215"/>
      <c r="MJ73" s="215"/>
      <c r="MK73" s="215"/>
      <c r="ML73" s="215"/>
      <c r="MM73" s="215"/>
      <c r="MN73" s="215"/>
      <c r="MO73" s="215"/>
      <c r="MP73" s="215"/>
      <c r="MQ73" s="215"/>
      <c r="MR73" s="215"/>
      <c r="MS73" s="215"/>
      <c r="MT73" s="215"/>
      <c r="MU73" s="215"/>
      <c r="MV73" s="215"/>
      <c r="MW73" s="215"/>
      <c r="MX73" s="215"/>
      <c r="MY73" s="215"/>
      <c r="MZ73" s="215"/>
      <c r="NA73" s="215"/>
      <c r="NB73" s="215"/>
      <c r="NC73" s="215"/>
      <c r="ND73" s="215"/>
      <c r="NE73" s="215"/>
      <c r="NF73" s="215"/>
      <c r="NG73" s="215"/>
      <c r="NH73" s="215"/>
      <c r="NI73" s="215"/>
      <c r="NJ73" s="215"/>
      <c r="NK73" s="215"/>
      <c r="NL73" s="215"/>
      <c r="NM73" s="215"/>
      <c r="NN73" s="215"/>
      <c r="NO73" s="215"/>
      <c r="NP73" s="215"/>
      <c r="NQ73" s="215"/>
      <c r="NR73" s="215"/>
      <c r="NS73" s="215"/>
      <c r="NT73" s="215"/>
      <c r="NU73" s="215"/>
      <c r="NV73" s="215"/>
      <c r="NW73" s="215"/>
      <c r="NX73" s="215"/>
      <c r="NY73" s="215"/>
      <c r="NZ73" s="215"/>
      <c r="OA73" s="215"/>
      <c r="OB73" s="215"/>
      <c r="OC73" s="215"/>
      <c r="OD73" s="215"/>
      <c r="OE73" s="215"/>
      <c r="OF73" s="215"/>
      <c r="OG73" s="215"/>
      <c r="OH73" s="215"/>
      <c r="OI73" s="215"/>
      <c r="OJ73" s="215"/>
      <c r="OK73" s="215"/>
      <c r="OL73" s="215"/>
      <c r="OM73" s="215"/>
      <c r="ON73" s="215"/>
      <c r="OO73" s="215"/>
      <c r="OP73" s="215"/>
      <c r="OQ73" s="215"/>
      <c r="OR73" s="215"/>
      <c r="OS73" s="215"/>
      <c r="OT73" s="215"/>
      <c r="OU73" s="215"/>
      <c r="OV73" s="215"/>
      <c r="OW73" s="215"/>
      <c r="OX73" s="215"/>
      <c r="OY73" s="215"/>
      <c r="OZ73" s="215"/>
      <c r="PA73" s="215"/>
      <c r="PB73" s="215"/>
      <c r="PC73" s="215"/>
      <c r="PD73" s="215"/>
      <c r="PE73" s="215"/>
      <c r="PF73" s="215"/>
      <c r="PG73" s="215"/>
      <c r="PH73" s="215"/>
      <c r="PI73" s="215"/>
      <c r="PJ73" s="215"/>
      <c r="PK73" s="215"/>
      <c r="PL73" s="215"/>
      <c r="PM73" s="215"/>
      <c r="PN73" s="215"/>
      <c r="PO73" s="215"/>
      <c r="PP73" s="215"/>
      <c r="PQ73" s="215"/>
      <c r="PR73" s="215"/>
      <c r="PS73" s="215"/>
      <c r="PT73" s="215"/>
      <c r="PU73" s="215"/>
      <c r="PV73" s="215"/>
      <c r="PW73" s="215"/>
      <c r="PX73" s="215"/>
      <c r="PY73" s="215"/>
      <c r="PZ73" s="215"/>
      <c r="QA73" s="215"/>
      <c r="QB73" s="215"/>
      <c r="QC73" s="215"/>
      <c r="QD73" s="215"/>
      <c r="QE73" s="215"/>
      <c r="QF73" s="215"/>
      <c r="QG73" s="215"/>
      <c r="QH73" s="215"/>
      <c r="QI73" s="215"/>
      <c r="QJ73" s="215"/>
      <c r="QK73" s="215"/>
      <c r="QL73" s="215"/>
      <c r="QM73" s="215"/>
      <c r="QN73" s="215"/>
      <c r="QO73" s="215"/>
      <c r="QP73" s="215"/>
      <c r="QQ73" s="215"/>
      <c r="QR73" s="215"/>
      <c r="QS73" s="215"/>
      <c r="QT73" s="215"/>
      <c r="QU73" s="215"/>
      <c r="QV73" s="215"/>
      <c r="QW73" s="215"/>
      <c r="QX73" s="215"/>
      <c r="QY73" s="215"/>
      <c r="QZ73" s="215"/>
      <c r="RA73" s="215"/>
      <c r="RB73" s="215"/>
      <c r="RC73" s="215"/>
      <c r="RD73" s="215"/>
      <c r="RE73" s="215"/>
      <c r="RF73" s="215"/>
      <c r="RG73" s="215"/>
      <c r="RH73" s="215"/>
      <c r="RI73" s="215"/>
      <c r="RJ73" s="215"/>
      <c r="RK73" s="215"/>
      <c r="RL73" s="215"/>
      <c r="RM73" s="215"/>
      <c r="RN73" s="215"/>
      <c r="RO73" s="215"/>
      <c r="RP73" s="215"/>
      <c r="RQ73" s="215"/>
      <c r="RR73" s="215"/>
      <c r="RS73" s="215"/>
      <c r="RT73" s="215"/>
      <c r="RU73" s="215"/>
      <c r="RV73" s="215"/>
      <c r="RW73" s="215"/>
      <c r="RX73" s="215"/>
      <c r="RY73" s="215"/>
      <c r="RZ73" s="215"/>
      <c r="SA73" s="215"/>
      <c r="SB73" s="215"/>
      <c r="SC73" s="215"/>
      <c r="SD73" s="215"/>
      <c r="SE73" s="215"/>
      <c r="SF73" s="215"/>
      <c r="SG73" s="215"/>
      <c r="SH73" s="215"/>
      <c r="SI73" s="215"/>
      <c r="SJ73" s="215"/>
      <c r="SK73" s="215"/>
      <c r="SL73" s="215"/>
      <c r="SM73" s="215"/>
      <c r="SN73" s="215"/>
      <c r="SO73" s="215"/>
      <c r="SP73" s="215"/>
      <c r="SQ73" s="215"/>
      <c r="SR73" s="215"/>
      <c r="SS73" s="215"/>
      <c r="ST73" s="215"/>
      <c r="SU73" s="215"/>
      <c r="SV73" s="215"/>
      <c r="SW73" s="215"/>
      <c r="SX73" s="215"/>
      <c r="SY73" s="215"/>
      <c r="SZ73" s="215"/>
      <c r="TA73" s="215"/>
      <c r="TB73" s="215"/>
      <c r="TC73" s="215"/>
      <c r="TD73" s="215"/>
      <c r="TE73" s="215"/>
      <c r="TF73" s="215"/>
      <c r="TG73" s="215"/>
      <c r="TH73" s="215"/>
      <c r="TI73" s="215"/>
      <c r="TJ73" s="215"/>
      <c r="TK73" s="215"/>
      <c r="TL73" s="215"/>
      <c r="TM73" s="215"/>
      <c r="TN73" s="215"/>
      <c r="TO73" s="215"/>
      <c r="TP73" s="215"/>
      <c r="TQ73" s="215"/>
      <c r="TR73" s="215"/>
      <c r="TS73" s="215"/>
      <c r="TT73" s="215"/>
      <c r="TU73" s="215"/>
      <c r="TV73" s="215"/>
      <c r="TW73" s="215"/>
      <c r="TX73" s="215"/>
      <c r="TY73" s="215"/>
      <c r="TZ73" s="215"/>
      <c r="UA73" s="215"/>
      <c r="UB73" s="215"/>
      <c r="UC73" s="215"/>
      <c r="UD73" s="215"/>
      <c r="UE73" s="215"/>
      <c r="UF73" s="215"/>
      <c r="UG73" s="215"/>
      <c r="UH73" s="215"/>
      <c r="UI73" s="215"/>
      <c r="UJ73" s="215"/>
      <c r="UK73" s="215"/>
      <c r="UL73" s="215"/>
      <c r="UM73" s="215"/>
      <c r="UN73" s="215"/>
      <c r="UO73" s="215"/>
      <c r="UP73" s="215"/>
      <c r="UQ73" s="215"/>
      <c r="UR73" s="215"/>
      <c r="US73" s="215"/>
      <c r="UT73" s="215"/>
      <c r="UU73" s="215"/>
      <c r="UV73" s="215"/>
      <c r="UW73" s="215"/>
      <c r="UX73" s="215"/>
      <c r="UY73" s="215"/>
      <c r="UZ73" s="215"/>
      <c r="VA73" s="215"/>
      <c r="VB73" s="215"/>
      <c r="VC73" s="215"/>
      <c r="VD73" s="215"/>
      <c r="VE73" s="215"/>
      <c r="VF73" s="215"/>
      <c r="VG73" s="215"/>
      <c r="VH73" s="215"/>
      <c r="VI73" s="215"/>
      <c r="VJ73" s="215"/>
      <c r="VK73" s="215"/>
      <c r="VL73" s="215"/>
      <c r="VM73" s="215"/>
      <c r="VN73" s="215"/>
      <c r="VO73" s="215"/>
      <c r="VP73" s="215"/>
      <c r="VQ73" s="215"/>
      <c r="VR73" s="215"/>
      <c r="VS73" s="215"/>
      <c r="VT73" s="215"/>
      <c r="VU73" s="215"/>
      <c r="VV73" s="215"/>
      <c r="VW73" s="215"/>
      <c r="VX73" s="215"/>
      <c r="VY73" s="215"/>
      <c r="VZ73" s="215"/>
      <c r="WA73" s="215"/>
      <c r="WB73" s="215"/>
      <c r="WC73" s="215"/>
      <c r="WD73" s="215"/>
      <c r="WE73" s="215"/>
      <c r="WF73" s="215"/>
      <c r="WG73" s="215"/>
      <c r="WH73" s="215"/>
      <c r="WI73" s="215"/>
      <c r="WJ73" s="215"/>
      <c r="WK73" s="215"/>
      <c r="WL73" s="215"/>
      <c r="WM73" s="215"/>
      <c r="WN73" s="215"/>
      <c r="WO73" s="215"/>
      <c r="WP73" s="215"/>
      <c r="WQ73" s="215"/>
      <c r="WR73" s="215"/>
      <c r="WS73" s="215"/>
      <c r="WT73" s="215"/>
      <c r="WU73" s="215"/>
      <c r="WV73" s="215"/>
      <c r="WW73" s="215"/>
      <c r="WX73" s="215"/>
      <c r="WY73" s="215"/>
      <c r="WZ73" s="215"/>
      <c r="XA73" s="215"/>
      <c r="XB73" s="215"/>
      <c r="XC73" s="215"/>
      <c r="XD73" s="215"/>
      <c r="XE73" s="215"/>
      <c r="XF73" s="215"/>
      <c r="XG73" s="215"/>
      <c r="XH73" s="215"/>
      <c r="XI73" s="215"/>
      <c r="XJ73" s="215"/>
      <c r="XK73" s="215"/>
      <c r="XL73" s="215"/>
      <c r="XM73" s="215"/>
      <c r="XN73" s="215"/>
      <c r="XO73" s="215"/>
      <c r="XP73" s="215"/>
      <c r="XQ73" s="215"/>
      <c r="XR73" s="215"/>
      <c r="XS73" s="215"/>
      <c r="XT73" s="215"/>
      <c r="XU73" s="215"/>
      <c r="XV73" s="215"/>
      <c r="XW73" s="215"/>
      <c r="XX73" s="215"/>
      <c r="XY73" s="215"/>
      <c r="XZ73" s="215"/>
      <c r="YA73" s="215"/>
      <c r="YB73" s="215"/>
      <c r="YC73" s="215"/>
      <c r="YD73" s="215"/>
      <c r="YE73" s="215"/>
      <c r="YF73" s="215"/>
      <c r="YG73" s="215"/>
      <c r="YH73" s="215"/>
      <c r="YI73" s="215"/>
      <c r="YJ73" s="215"/>
      <c r="YK73" s="215"/>
      <c r="YL73" s="215"/>
      <c r="YM73" s="215"/>
      <c r="YN73" s="215"/>
      <c r="YO73" s="215"/>
      <c r="YP73" s="215"/>
      <c r="YQ73" s="215"/>
      <c r="YR73" s="215"/>
      <c r="YS73" s="215"/>
      <c r="YT73" s="215"/>
      <c r="YU73" s="215"/>
      <c r="YV73" s="215"/>
      <c r="YW73" s="215"/>
      <c r="YX73" s="215"/>
      <c r="YY73" s="215"/>
      <c r="YZ73" s="215"/>
      <c r="ZA73" s="215"/>
      <c r="ZB73" s="215"/>
      <c r="ZC73" s="215"/>
      <c r="ZD73" s="215"/>
      <c r="ZE73" s="215"/>
      <c r="ZF73" s="215"/>
      <c r="ZG73" s="215"/>
      <c r="ZH73" s="215"/>
      <c r="ZI73" s="215"/>
      <c r="ZJ73" s="215"/>
      <c r="ZK73" s="215"/>
      <c r="ZL73" s="215"/>
      <c r="ZM73" s="215"/>
      <c r="ZN73" s="215"/>
      <c r="ZO73" s="215"/>
      <c r="ZP73" s="215"/>
      <c r="ZQ73" s="215"/>
      <c r="ZR73" s="215"/>
      <c r="ZS73" s="215"/>
      <c r="ZT73" s="215"/>
      <c r="ZU73" s="215"/>
      <c r="ZV73" s="215"/>
      <c r="ZW73" s="215"/>
      <c r="ZX73" s="215"/>
      <c r="ZY73" s="215"/>
      <c r="ZZ73" s="215"/>
      <c r="AAA73" s="215"/>
      <c r="AAB73" s="215"/>
      <c r="AAC73" s="215"/>
      <c r="AAD73" s="215"/>
      <c r="AAE73" s="215"/>
      <c r="AAF73" s="215"/>
      <c r="AAG73" s="215"/>
      <c r="AAH73" s="215"/>
      <c r="AAI73" s="215"/>
      <c r="AAJ73" s="215"/>
      <c r="AAK73" s="215"/>
      <c r="AAL73" s="215"/>
      <c r="AAM73" s="215"/>
      <c r="AAN73" s="215"/>
      <c r="AAO73" s="215"/>
      <c r="AAP73" s="215"/>
      <c r="AAQ73" s="215"/>
      <c r="AAR73" s="215"/>
      <c r="AAS73" s="215"/>
      <c r="AAT73" s="215"/>
      <c r="AAU73" s="215"/>
      <c r="AAV73" s="215"/>
      <c r="AAW73" s="215"/>
      <c r="AAX73" s="215"/>
      <c r="AAY73" s="215"/>
      <c r="AAZ73" s="215"/>
      <c r="ABA73" s="215"/>
      <c r="ABB73" s="215"/>
      <c r="ABC73" s="215"/>
      <c r="ABD73" s="215"/>
      <c r="ABE73" s="215"/>
      <c r="ABF73" s="215"/>
      <c r="ABG73" s="215"/>
      <c r="ABH73" s="215"/>
      <c r="ABI73" s="215"/>
      <c r="ABJ73" s="215"/>
      <c r="ABK73" s="215"/>
      <c r="ABL73" s="215"/>
      <c r="ABM73" s="215"/>
      <c r="ABN73" s="215"/>
      <c r="ABO73" s="215"/>
      <c r="ABP73" s="215"/>
      <c r="ABQ73" s="215"/>
      <c r="ABR73" s="215"/>
      <c r="ABS73" s="215"/>
      <c r="ABT73" s="215"/>
      <c r="ABU73" s="215"/>
      <c r="ABV73" s="215"/>
      <c r="ABW73" s="215"/>
      <c r="ABX73" s="215"/>
      <c r="ABY73" s="215"/>
      <c r="ABZ73" s="215"/>
      <c r="ACA73" s="215"/>
      <c r="ACB73" s="215"/>
      <c r="ACC73" s="215"/>
      <c r="ACD73" s="215"/>
      <c r="ACE73" s="215"/>
      <c r="ACF73" s="215"/>
      <c r="ACG73" s="215"/>
      <c r="ACH73" s="215"/>
      <c r="ACI73" s="215"/>
      <c r="ACJ73" s="215"/>
      <c r="ACK73" s="215"/>
      <c r="ACL73" s="215"/>
      <c r="ACM73" s="215"/>
      <c r="ACN73" s="215"/>
      <c r="ACO73" s="215"/>
      <c r="ACP73" s="215"/>
      <c r="ACQ73" s="215"/>
      <c r="ACR73" s="215"/>
      <c r="ACS73" s="215"/>
      <c r="ACT73" s="215"/>
      <c r="ACU73" s="215"/>
      <c r="ACV73" s="215"/>
      <c r="ACW73" s="215"/>
      <c r="ACX73" s="215"/>
      <c r="ACY73" s="215"/>
      <c r="ACZ73" s="215"/>
      <c r="ADA73" s="215"/>
      <c r="ADB73" s="215"/>
      <c r="ADC73" s="215"/>
      <c r="ADD73" s="215"/>
      <c r="ADE73" s="215"/>
      <c r="ADF73" s="215"/>
      <c r="ADG73" s="215"/>
      <c r="ADH73" s="215"/>
      <c r="ADI73" s="215"/>
      <c r="ADJ73" s="215"/>
      <c r="ADK73" s="215"/>
      <c r="ADL73" s="215"/>
      <c r="ADM73" s="215"/>
      <c r="ADN73" s="215"/>
      <c r="ADO73" s="215"/>
      <c r="ADP73" s="215"/>
      <c r="ADQ73" s="215"/>
      <c r="ADR73" s="215"/>
      <c r="ADS73" s="215"/>
      <c r="ADT73" s="215"/>
      <c r="ADU73" s="215"/>
      <c r="ADV73" s="215"/>
      <c r="ADW73" s="215"/>
      <c r="ADX73" s="215"/>
      <c r="ADY73" s="215"/>
      <c r="ADZ73" s="215"/>
      <c r="AEA73" s="215"/>
      <c r="AEB73" s="215"/>
      <c r="AEC73" s="215"/>
      <c r="AED73" s="215"/>
      <c r="AEE73" s="215"/>
      <c r="AEF73" s="215"/>
      <c r="AEG73" s="215"/>
      <c r="AEH73" s="215"/>
      <c r="AEI73" s="215"/>
      <c r="AEJ73" s="215"/>
      <c r="AEK73" s="215"/>
      <c r="AEL73" s="215"/>
      <c r="AEM73" s="215"/>
      <c r="AEN73" s="215"/>
      <c r="AEO73" s="215"/>
      <c r="AEP73" s="215"/>
      <c r="AEQ73" s="215"/>
      <c r="AER73" s="215"/>
      <c r="AES73" s="215"/>
      <c r="AET73" s="215"/>
      <c r="AEU73" s="215"/>
      <c r="AEV73" s="215"/>
      <c r="AEW73" s="215"/>
      <c r="AEX73" s="215"/>
      <c r="AEY73" s="215"/>
      <c r="AEZ73" s="215"/>
      <c r="AFA73" s="215"/>
      <c r="AFB73" s="215"/>
      <c r="AFC73" s="215"/>
      <c r="AFD73" s="215"/>
      <c r="AFE73" s="215"/>
      <c r="AFF73" s="215"/>
      <c r="AFG73" s="215"/>
      <c r="AFH73" s="215"/>
      <c r="AFI73" s="215"/>
      <c r="AFJ73" s="215"/>
      <c r="AFK73" s="215"/>
      <c r="AFL73" s="215"/>
      <c r="AFM73" s="215"/>
      <c r="AFN73" s="215"/>
      <c r="AFO73" s="215"/>
      <c r="AFP73" s="215"/>
      <c r="AFQ73" s="215"/>
      <c r="AFR73" s="215"/>
      <c r="AFS73" s="215"/>
      <c r="AFT73" s="215"/>
      <c r="AFU73" s="215"/>
      <c r="AFV73" s="215"/>
      <c r="AFW73" s="215"/>
      <c r="AFX73" s="215"/>
      <c r="AFY73" s="215"/>
      <c r="AFZ73" s="215"/>
      <c r="AGA73" s="215"/>
      <c r="AGB73" s="215"/>
      <c r="AGC73" s="215"/>
      <c r="AGD73" s="215"/>
      <c r="AGE73" s="215"/>
      <c r="AGF73" s="215"/>
      <c r="AGG73" s="215"/>
      <c r="AGH73" s="215"/>
      <c r="AGI73" s="215"/>
      <c r="AGJ73" s="215"/>
      <c r="AGK73" s="215"/>
      <c r="AGL73" s="215"/>
      <c r="AGM73" s="215"/>
      <c r="AGN73" s="215"/>
      <c r="AGO73" s="215"/>
      <c r="AGP73" s="215"/>
      <c r="AGQ73" s="215"/>
      <c r="AGR73" s="215"/>
      <c r="AGS73" s="215"/>
      <c r="AGT73" s="215"/>
      <c r="AGU73" s="215"/>
      <c r="AGV73" s="215"/>
      <c r="AGW73" s="215"/>
      <c r="AGX73" s="215"/>
      <c r="AGY73" s="215"/>
      <c r="AGZ73" s="215"/>
      <c r="AHA73" s="215"/>
      <c r="AHB73" s="215"/>
      <c r="AHC73" s="215"/>
      <c r="AHD73" s="215"/>
      <c r="AHE73" s="215"/>
      <c r="AHF73" s="215"/>
      <c r="AHG73" s="215"/>
      <c r="AHH73" s="215"/>
      <c r="AHI73" s="215"/>
      <c r="AHJ73" s="215"/>
      <c r="AHK73" s="215"/>
      <c r="AHL73" s="215"/>
      <c r="AHM73" s="215"/>
      <c r="AHN73" s="215"/>
      <c r="AHO73" s="215"/>
      <c r="AHP73" s="215"/>
      <c r="AHQ73" s="215"/>
      <c r="AHR73" s="215"/>
      <c r="AHS73" s="215"/>
      <c r="AHT73" s="215"/>
      <c r="AHU73" s="215"/>
      <c r="AHV73" s="215"/>
      <c r="AHW73" s="215"/>
      <c r="AHX73" s="215"/>
      <c r="AHY73" s="215"/>
      <c r="AHZ73" s="215"/>
      <c r="AIA73" s="215"/>
      <c r="AIB73" s="215"/>
      <c r="AIC73" s="215"/>
      <c r="AID73" s="215"/>
      <c r="AIE73" s="215"/>
      <c r="AIF73" s="215"/>
      <c r="AIG73" s="215"/>
      <c r="AIH73" s="215"/>
      <c r="AII73" s="215"/>
      <c r="AIJ73" s="215"/>
      <c r="AIK73" s="215"/>
      <c r="AIL73" s="215"/>
      <c r="AIM73" s="215"/>
      <c r="AIN73" s="215"/>
      <c r="AIO73" s="215"/>
      <c r="AIP73" s="215"/>
      <c r="AIQ73" s="215"/>
      <c r="AIR73" s="215"/>
      <c r="AIS73" s="215"/>
      <c r="AIT73" s="215"/>
      <c r="AIU73" s="215"/>
      <c r="AIV73" s="215"/>
      <c r="AIW73" s="215"/>
      <c r="AIX73" s="215"/>
      <c r="AIY73" s="215"/>
      <c r="AIZ73" s="215"/>
      <c r="AJA73" s="215"/>
      <c r="AJB73" s="215"/>
      <c r="AJC73" s="215"/>
      <c r="AJD73" s="215"/>
      <c r="AJE73" s="215"/>
      <c r="AJF73" s="215"/>
      <c r="AJG73" s="215"/>
      <c r="AJH73" s="215"/>
      <c r="AJI73" s="215"/>
      <c r="AJJ73" s="215"/>
      <c r="AJK73" s="215"/>
      <c r="AJL73" s="215"/>
      <c r="AJM73" s="215"/>
      <c r="AJN73" s="215"/>
      <c r="AJO73" s="215"/>
      <c r="AJP73" s="215"/>
      <c r="AJQ73" s="215"/>
      <c r="AJR73" s="215"/>
      <c r="AJS73" s="215"/>
      <c r="AJT73" s="215"/>
      <c r="AJU73" s="215"/>
      <c r="AJV73" s="215"/>
      <c r="AJW73" s="215"/>
      <c r="AJX73" s="215"/>
      <c r="AJY73" s="215"/>
      <c r="AJZ73" s="215"/>
      <c r="AKA73" s="215"/>
      <c r="AKB73" s="215"/>
      <c r="AKC73" s="215"/>
      <c r="AKD73" s="215"/>
      <c r="AKE73" s="215"/>
      <c r="AKF73" s="215"/>
      <c r="AKG73" s="215"/>
      <c r="AKH73" s="215"/>
      <c r="AKI73" s="215"/>
      <c r="AKJ73" s="215"/>
      <c r="AKK73" s="215"/>
      <c r="AKL73" s="215"/>
      <c r="AKM73" s="215"/>
      <c r="AKN73" s="215"/>
      <c r="AKO73" s="215"/>
      <c r="AKP73" s="215"/>
    </row>
    <row r="74" spans="1:978" ht="25.5" x14ac:dyDescent="0.25">
      <c r="A74" s="40">
        <v>27</v>
      </c>
      <c r="B74" s="40">
        <v>37</v>
      </c>
      <c r="C74" s="7" t="s">
        <v>88</v>
      </c>
      <c r="D74" s="7" t="s">
        <v>45</v>
      </c>
      <c r="E74" s="129">
        <v>2.7</v>
      </c>
      <c r="F74" s="7">
        <v>530408</v>
      </c>
      <c r="G74" s="27" t="s">
        <v>89</v>
      </c>
      <c r="H74" s="27" t="s">
        <v>90</v>
      </c>
      <c r="I74" s="7" t="s">
        <v>63</v>
      </c>
      <c r="J74" s="7">
        <v>45</v>
      </c>
      <c r="K74" s="129">
        <f>AVERAGE(J74)</f>
        <v>45</v>
      </c>
      <c r="L74" s="152">
        <f>E74/K74</f>
        <v>6.0000000000000005E-2</v>
      </c>
      <c r="M74" s="7">
        <v>1</v>
      </c>
      <c r="N74" s="7">
        <v>18</v>
      </c>
      <c r="O74" s="7">
        <v>12</v>
      </c>
      <c r="P74" s="7">
        <v>16</v>
      </c>
      <c r="Q74" s="7">
        <v>23</v>
      </c>
      <c r="R74" s="7">
        <v>59</v>
      </c>
      <c r="S74" s="7">
        <v>132</v>
      </c>
      <c r="T74" s="7">
        <v>237</v>
      </c>
      <c r="U74" s="7">
        <v>494</v>
      </c>
      <c r="V74" s="7">
        <v>334</v>
      </c>
      <c r="W74" s="7">
        <v>180</v>
      </c>
      <c r="X74" s="7">
        <v>158</v>
      </c>
      <c r="Y74" s="7">
        <v>152</v>
      </c>
      <c r="Z74" s="7">
        <v>160</v>
      </c>
      <c r="AA74" s="7">
        <v>164</v>
      </c>
      <c r="AB74" s="7">
        <v>203</v>
      </c>
      <c r="AC74" s="7">
        <v>303</v>
      </c>
      <c r="AD74" s="7">
        <v>230</v>
      </c>
      <c r="AE74" s="7">
        <v>165</v>
      </c>
      <c r="AF74" s="7">
        <v>116</v>
      </c>
      <c r="AG74" s="7">
        <v>86</v>
      </c>
      <c r="AH74" s="7">
        <v>70</v>
      </c>
      <c r="AI74" s="7">
        <v>61</v>
      </c>
      <c r="AJ74" s="7">
        <v>71</v>
      </c>
      <c r="AK74" s="7">
        <v>52</v>
      </c>
      <c r="AL74" s="7">
        <v>3323</v>
      </c>
      <c r="AM74" s="129">
        <v>800</v>
      </c>
      <c r="AN74" s="169">
        <f>$L$74*(1+0.15*(N74/$AM$74)^4)</f>
        <v>6.0000002306601567E-2</v>
      </c>
      <c r="AO74" s="169">
        <f t="shared" ref="AO74:BK74" si="54">$L$74*(1+0.15*(O74/$AM$74)^4)</f>
        <v>6.0000000455625008E-2</v>
      </c>
      <c r="AP74" s="169">
        <f t="shared" si="54"/>
        <v>6.0000001440000006E-2</v>
      </c>
      <c r="AQ74" s="169">
        <f t="shared" si="54"/>
        <v>6.00000061488501E-2</v>
      </c>
      <c r="AR74" s="169">
        <f t="shared" si="54"/>
        <v>6.0000266250607913E-2</v>
      </c>
      <c r="AS74" s="169">
        <f t="shared" si="54"/>
        <v>6.0006670805625009E-2</v>
      </c>
      <c r="AT74" s="169">
        <f t="shared" si="54"/>
        <v>6.0069322775998545E-2</v>
      </c>
      <c r="AU74" s="169">
        <f t="shared" si="54"/>
        <v>6.1308550106601571E-2</v>
      </c>
      <c r="AV74" s="169">
        <f t="shared" si="54"/>
        <v>6.0273444019101563E-2</v>
      </c>
      <c r="AW74" s="169">
        <f t="shared" si="54"/>
        <v>6.0023066015625001E-2</v>
      </c>
      <c r="AX74" s="169">
        <f t="shared" si="54"/>
        <v>6.001369338785157E-2</v>
      </c>
      <c r="AY74" s="169">
        <f t="shared" si="54"/>
        <v>6.0011728890000005E-2</v>
      </c>
      <c r="AZ74" s="169">
        <f t="shared" si="54"/>
        <v>6.0014400000000002E-2</v>
      </c>
      <c r="BA74" s="169">
        <f t="shared" si="54"/>
        <v>6.0015894905624999E-2</v>
      </c>
      <c r="BB74" s="169">
        <f t="shared" si="54"/>
        <v>6.0037313562326673E-2</v>
      </c>
      <c r="BC74" s="169">
        <f t="shared" si="54"/>
        <v>6.018520515705323E-2</v>
      </c>
      <c r="BD74" s="169">
        <f t="shared" si="54"/>
        <v>6.0061488500976569E-2</v>
      </c>
      <c r="BE74" s="169">
        <f t="shared" si="54"/>
        <v>6.0016286146545424E-2</v>
      </c>
      <c r="BF74" s="169">
        <f t="shared" si="54"/>
        <v>6.0003978455625002E-2</v>
      </c>
      <c r="BG74" s="169">
        <f t="shared" si="54"/>
        <v>6.0001201922226563E-2</v>
      </c>
      <c r="BH74" s="169">
        <f t="shared" si="54"/>
        <v>6.0000527563476562E-2</v>
      </c>
      <c r="BI74" s="169">
        <f t="shared" si="54"/>
        <v>6.0000304229904794E-2</v>
      </c>
      <c r="BJ74" s="169">
        <f t="shared" si="54"/>
        <v>6.0000558362131348E-2</v>
      </c>
      <c r="BK74" s="169">
        <f t="shared" si="54"/>
        <v>6.0000160655625009E-2</v>
      </c>
      <c r="BL74" s="7">
        <f>E74*(0.000001)*0.5</f>
        <v>1.35E-6</v>
      </c>
      <c r="BM74" s="7">
        <v>135.69999999999999</v>
      </c>
      <c r="BN74" s="7">
        <v>1</v>
      </c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>
        <f>BM74*BN74+BO74*BP74+BQ74*BR74+BS74*BT74+BU74*BV74+BW74*BX74+BY74*BZ74+CA74*CB74+CC74*CD74+CE74*CF74+CG74*CH74+CI74*CJ74+CK74*CL74+CM74*CN74+CO74*CP74+CQ74*CR74+CS74*CT74+CU74*CV74+CW74*CX74+CY74*CZ74+DA74*DB74</f>
        <v>135.69999999999999</v>
      </c>
      <c r="EB74" s="7">
        <f>(PI()+2*E74)*EA74</f>
        <v>1159.0941230921349</v>
      </c>
      <c r="EC74" s="7">
        <f>EB74/E74</f>
        <v>429.29411966375363</v>
      </c>
      <c r="ED74" s="7">
        <f>PI()*EA74</f>
        <v>426.31412309213488</v>
      </c>
      <c r="EE74" s="220">
        <f>SUM(BN74,BP74,BR74,BT74,BV74,BX74,BZ74,CB74,CD74,CF74,CH74,CJ74,CL74,CN74,CP74,CR74,CT74,CV74,CX74,CZ74,DB74)</f>
        <v>1</v>
      </c>
      <c r="EF74" s="215"/>
      <c r="EG74" s="215"/>
      <c r="EH74" s="215"/>
      <c r="EI74" s="215"/>
      <c r="EJ74" s="215"/>
      <c r="EK74" s="215"/>
      <c r="EL74" s="215"/>
      <c r="EM74" s="215"/>
      <c r="EN74" s="215"/>
      <c r="EO74" s="215"/>
      <c r="EP74" s="215"/>
      <c r="EQ74" s="215"/>
      <c r="ER74" s="215"/>
      <c r="ES74" s="215"/>
      <c r="ET74" s="215"/>
      <c r="EU74" s="215"/>
      <c r="EV74" s="215"/>
      <c r="EW74" s="215"/>
      <c r="EX74" s="215"/>
      <c r="EY74" s="215"/>
      <c r="EZ74" s="215"/>
      <c r="FA74" s="215"/>
      <c r="FB74" s="215"/>
      <c r="FC74" s="215"/>
      <c r="FD74" s="215"/>
      <c r="FE74" s="215"/>
      <c r="FF74" s="215"/>
      <c r="FG74" s="215"/>
      <c r="FH74" s="215"/>
      <c r="FI74" s="215"/>
      <c r="FJ74" s="215"/>
      <c r="FK74" s="215"/>
      <c r="FL74" s="215"/>
      <c r="FM74" s="215"/>
      <c r="FN74" s="215"/>
      <c r="FO74" s="215"/>
      <c r="FP74" s="215"/>
      <c r="FQ74" s="215"/>
      <c r="FR74" s="215"/>
      <c r="FS74" s="215"/>
      <c r="FT74" s="215"/>
      <c r="FU74" s="215"/>
      <c r="FV74" s="215"/>
      <c r="FW74" s="215"/>
      <c r="FX74" s="215"/>
      <c r="FY74" s="215"/>
      <c r="FZ74" s="215"/>
      <c r="GA74" s="215"/>
      <c r="GB74" s="215"/>
      <c r="GC74" s="215"/>
      <c r="GD74" s="215"/>
      <c r="GE74" s="215"/>
      <c r="GF74" s="215"/>
      <c r="GG74" s="215"/>
      <c r="GH74" s="215"/>
      <c r="GI74" s="215"/>
      <c r="GJ74" s="215"/>
      <c r="GK74" s="215"/>
      <c r="GL74" s="215"/>
      <c r="GM74" s="215"/>
      <c r="GN74" s="215"/>
      <c r="GO74" s="215"/>
      <c r="GP74" s="215"/>
      <c r="GQ74" s="215"/>
      <c r="GR74" s="215"/>
      <c r="GS74" s="215"/>
      <c r="GT74" s="215"/>
      <c r="GU74" s="215"/>
      <c r="GV74" s="215"/>
      <c r="GW74" s="215"/>
      <c r="GX74" s="215"/>
      <c r="GY74" s="215"/>
      <c r="GZ74" s="215"/>
      <c r="HA74" s="215"/>
      <c r="HB74" s="215"/>
      <c r="HC74" s="215"/>
      <c r="HD74" s="215"/>
      <c r="HE74" s="215"/>
      <c r="HF74" s="215"/>
      <c r="HG74" s="215"/>
      <c r="HH74" s="215"/>
      <c r="HI74" s="215"/>
      <c r="HJ74" s="215"/>
      <c r="HK74" s="215"/>
      <c r="HL74" s="215"/>
      <c r="HM74" s="215"/>
      <c r="HN74" s="215"/>
      <c r="HO74" s="215"/>
      <c r="HP74" s="215"/>
      <c r="HQ74" s="215"/>
      <c r="HR74" s="215"/>
      <c r="HS74" s="215"/>
      <c r="HT74" s="215"/>
      <c r="HU74" s="215"/>
      <c r="HV74" s="215"/>
      <c r="HW74" s="215"/>
      <c r="HX74" s="215"/>
      <c r="HY74" s="215"/>
      <c r="HZ74" s="215"/>
      <c r="IA74" s="215"/>
      <c r="IB74" s="215"/>
      <c r="IC74" s="215"/>
      <c r="ID74" s="215"/>
      <c r="IE74" s="215"/>
      <c r="IF74" s="215"/>
      <c r="IG74" s="215"/>
      <c r="IH74" s="215"/>
      <c r="II74" s="215"/>
      <c r="IJ74" s="215"/>
      <c r="IK74" s="215"/>
      <c r="IL74" s="215"/>
      <c r="IM74" s="215"/>
      <c r="IN74" s="215"/>
      <c r="IO74" s="215"/>
      <c r="IP74" s="215"/>
      <c r="IQ74" s="215"/>
      <c r="IR74" s="215"/>
      <c r="IS74" s="215"/>
      <c r="IT74" s="215"/>
      <c r="IU74" s="215"/>
      <c r="IV74" s="215"/>
      <c r="IW74" s="215"/>
      <c r="IX74" s="215"/>
      <c r="IY74" s="215"/>
      <c r="IZ74" s="215"/>
      <c r="JA74" s="215"/>
      <c r="JB74" s="215"/>
      <c r="JC74" s="215"/>
      <c r="JD74" s="215"/>
      <c r="JE74" s="215"/>
      <c r="JF74" s="215"/>
      <c r="JG74" s="215"/>
      <c r="JH74" s="215"/>
      <c r="JI74" s="215"/>
      <c r="JJ74" s="215"/>
      <c r="JK74" s="215"/>
      <c r="JL74" s="215"/>
      <c r="JM74" s="215"/>
      <c r="JN74" s="215"/>
      <c r="JO74" s="215"/>
      <c r="JP74" s="215"/>
      <c r="JQ74" s="215"/>
      <c r="JR74" s="215"/>
      <c r="JS74" s="215"/>
      <c r="JT74" s="215"/>
      <c r="JU74" s="215"/>
      <c r="JV74" s="215"/>
      <c r="JW74" s="215"/>
      <c r="JX74" s="215"/>
      <c r="JY74" s="215"/>
      <c r="JZ74" s="215"/>
      <c r="KA74" s="215"/>
      <c r="KB74" s="215"/>
      <c r="KC74" s="215"/>
      <c r="KD74" s="215"/>
      <c r="KE74" s="215"/>
      <c r="KF74" s="215"/>
      <c r="KG74" s="215"/>
      <c r="KH74" s="215"/>
      <c r="KI74" s="215"/>
      <c r="KJ74" s="215"/>
      <c r="KK74" s="215"/>
      <c r="KL74" s="215"/>
      <c r="KM74" s="215"/>
      <c r="KN74" s="215"/>
      <c r="KO74" s="215"/>
      <c r="KP74" s="215"/>
      <c r="KQ74" s="215"/>
      <c r="KR74" s="215"/>
      <c r="KS74" s="215"/>
      <c r="KT74" s="215"/>
      <c r="KU74" s="215"/>
      <c r="KV74" s="215"/>
      <c r="KW74" s="215"/>
      <c r="KX74" s="215"/>
      <c r="KY74" s="215"/>
      <c r="KZ74" s="215"/>
      <c r="LA74" s="215"/>
      <c r="LB74" s="215"/>
      <c r="LC74" s="215"/>
      <c r="LD74" s="215"/>
      <c r="LE74" s="215"/>
      <c r="LF74" s="215"/>
      <c r="LG74" s="215"/>
      <c r="LH74" s="215"/>
      <c r="LI74" s="215"/>
      <c r="LJ74" s="215"/>
      <c r="LK74" s="215"/>
      <c r="LL74" s="215"/>
      <c r="LM74" s="215"/>
      <c r="LN74" s="215"/>
      <c r="LO74" s="215"/>
      <c r="LP74" s="215"/>
      <c r="LQ74" s="215"/>
      <c r="LR74" s="215"/>
      <c r="LS74" s="215"/>
      <c r="LT74" s="215"/>
      <c r="LU74" s="215"/>
      <c r="LV74" s="215"/>
      <c r="LW74" s="215"/>
      <c r="LX74" s="215"/>
      <c r="LY74" s="215"/>
      <c r="LZ74" s="215"/>
      <c r="MA74" s="215"/>
      <c r="MB74" s="215"/>
      <c r="MC74" s="215"/>
      <c r="MD74" s="215"/>
      <c r="ME74" s="215"/>
      <c r="MF74" s="215"/>
      <c r="MG74" s="215"/>
      <c r="MH74" s="215"/>
      <c r="MI74" s="215"/>
      <c r="MJ74" s="215"/>
      <c r="MK74" s="215"/>
      <c r="ML74" s="215"/>
      <c r="MM74" s="215"/>
      <c r="MN74" s="215"/>
      <c r="MO74" s="215"/>
      <c r="MP74" s="215"/>
      <c r="MQ74" s="215"/>
      <c r="MR74" s="215"/>
      <c r="MS74" s="215"/>
      <c r="MT74" s="215"/>
      <c r="MU74" s="215"/>
      <c r="MV74" s="215"/>
      <c r="MW74" s="215"/>
      <c r="MX74" s="215"/>
      <c r="MY74" s="215"/>
      <c r="MZ74" s="215"/>
      <c r="NA74" s="215"/>
      <c r="NB74" s="215"/>
      <c r="NC74" s="215"/>
      <c r="ND74" s="215"/>
      <c r="NE74" s="215"/>
      <c r="NF74" s="215"/>
      <c r="NG74" s="215"/>
      <c r="NH74" s="215"/>
      <c r="NI74" s="215"/>
      <c r="NJ74" s="215"/>
      <c r="NK74" s="215"/>
      <c r="NL74" s="215"/>
      <c r="NM74" s="215"/>
      <c r="NN74" s="215"/>
      <c r="NO74" s="215"/>
      <c r="NP74" s="215"/>
      <c r="NQ74" s="215"/>
      <c r="NR74" s="215"/>
      <c r="NS74" s="215"/>
      <c r="NT74" s="215"/>
      <c r="NU74" s="215"/>
      <c r="NV74" s="215"/>
      <c r="NW74" s="215"/>
      <c r="NX74" s="215"/>
      <c r="NY74" s="215"/>
      <c r="NZ74" s="215"/>
      <c r="OA74" s="215"/>
      <c r="OB74" s="215"/>
      <c r="OC74" s="215"/>
      <c r="OD74" s="215"/>
      <c r="OE74" s="215"/>
      <c r="OF74" s="215"/>
      <c r="OG74" s="215"/>
      <c r="OH74" s="215"/>
      <c r="OI74" s="215"/>
      <c r="OJ74" s="215"/>
      <c r="OK74" s="215"/>
      <c r="OL74" s="215"/>
      <c r="OM74" s="215"/>
      <c r="ON74" s="215"/>
      <c r="OO74" s="215"/>
      <c r="OP74" s="215"/>
      <c r="OQ74" s="215"/>
      <c r="OR74" s="215"/>
      <c r="OS74" s="215"/>
      <c r="OT74" s="215"/>
      <c r="OU74" s="215"/>
      <c r="OV74" s="215"/>
      <c r="OW74" s="215"/>
      <c r="OX74" s="215"/>
      <c r="OY74" s="215"/>
      <c r="OZ74" s="215"/>
      <c r="PA74" s="215"/>
      <c r="PB74" s="215"/>
      <c r="PC74" s="215"/>
      <c r="PD74" s="215"/>
      <c r="PE74" s="215"/>
      <c r="PF74" s="215"/>
      <c r="PG74" s="215"/>
      <c r="PH74" s="215"/>
      <c r="PI74" s="215"/>
      <c r="PJ74" s="215"/>
      <c r="PK74" s="215"/>
      <c r="PL74" s="215"/>
      <c r="PM74" s="215"/>
      <c r="PN74" s="215"/>
      <c r="PO74" s="215"/>
      <c r="PP74" s="215"/>
      <c r="PQ74" s="215"/>
      <c r="PR74" s="215"/>
      <c r="PS74" s="215"/>
      <c r="PT74" s="215"/>
      <c r="PU74" s="215"/>
      <c r="PV74" s="215"/>
      <c r="PW74" s="215"/>
      <c r="PX74" s="215"/>
      <c r="PY74" s="215"/>
      <c r="PZ74" s="215"/>
      <c r="QA74" s="215"/>
      <c r="QB74" s="215"/>
      <c r="QC74" s="215"/>
      <c r="QD74" s="215"/>
      <c r="QE74" s="215"/>
      <c r="QF74" s="215"/>
      <c r="QG74" s="215"/>
      <c r="QH74" s="215"/>
      <c r="QI74" s="215"/>
      <c r="QJ74" s="215"/>
      <c r="QK74" s="215"/>
      <c r="QL74" s="215"/>
      <c r="QM74" s="215"/>
      <c r="QN74" s="215"/>
      <c r="QO74" s="215"/>
      <c r="QP74" s="215"/>
      <c r="QQ74" s="215"/>
      <c r="QR74" s="215"/>
      <c r="QS74" s="215"/>
      <c r="QT74" s="215"/>
      <c r="QU74" s="215"/>
      <c r="QV74" s="215"/>
      <c r="QW74" s="215"/>
      <c r="QX74" s="215"/>
      <c r="QY74" s="215"/>
      <c r="QZ74" s="215"/>
      <c r="RA74" s="215"/>
      <c r="RB74" s="215"/>
      <c r="RC74" s="215"/>
      <c r="RD74" s="215"/>
      <c r="RE74" s="215"/>
      <c r="RF74" s="215"/>
      <c r="RG74" s="215"/>
      <c r="RH74" s="215"/>
      <c r="RI74" s="215"/>
      <c r="RJ74" s="215"/>
      <c r="RK74" s="215"/>
      <c r="RL74" s="215"/>
      <c r="RM74" s="215"/>
      <c r="RN74" s="215"/>
      <c r="RO74" s="215"/>
      <c r="RP74" s="215"/>
      <c r="RQ74" s="215"/>
      <c r="RR74" s="215"/>
      <c r="RS74" s="215"/>
      <c r="RT74" s="215"/>
      <c r="RU74" s="215"/>
      <c r="RV74" s="215"/>
      <c r="RW74" s="215"/>
      <c r="RX74" s="215"/>
      <c r="RY74" s="215"/>
      <c r="RZ74" s="215"/>
      <c r="SA74" s="215"/>
      <c r="SB74" s="215"/>
      <c r="SC74" s="215"/>
      <c r="SD74" s="215"/>
      <c r="SE74" s="215"/>
      <c r="SF74" s="215"/>
      <c r="SG74" s="215"/>
      <c r="SH74" s="215"/>
      <c r="SI74" s="215"/>
      <c r="SJ74" s="215"/>
      <c r="SK74" s="215"/>
      <c r="SL74" s="215"/>
      <c r="SM74" s="215"/>
      <c r="SN74" s="215"/>
      <c r="SO74" s="215"/>
      <c r="SP74" s="215"/>
      <c r="SQ74" s="215"/>
      <c r="SR74" s="215"/>
      <c r="SS74" s="215"/>
      <c r="ST74" s="215"/>
      <c r="SU74" s="215"/>
      <c r="SV74" s="215"/>
      <c r="SW74" s="215"/>
      <c r="SX74" s="215"/>
      <c r="SY74" s="215"/>
      <c r="SZ74" s="215"/>
      <c r="TA74" s="215"/>
      <c r="TB74" s="215"/>
      <c r="TC74" s="215"/>
      <c r="TD74" s="215"/>
      <c r="TE74" s="215"/>
      <c r="TF74" s="215"/>
      <c r="TG74" s="215"/>
      <c r="TH74" s="215"/>
      <c r="TI74" s="215"/>
      <c r="TJ74" s="215"/>
      <c r="TK74" s="215"/>
      <c r="TL74" s="215"/>
      <c r="TM74" s="215"/>
      <c r="TN74" s="215"/>
      <c r="TO74" s="215"/>
      <c r="TP74" s="215"/>
      <c r="TQ74" s="215"/>
      <c r="TR74" s="215"/>
      <c r="TS74" s="215"/>
      <c r="TT74" s="215"/>
      <c r="TU74" s="215"/>
      <c r="TV74" s="215"/>
      <c r="TW74" s="215"/>
      <c r="TX74" s="215"/>
      <c r="TY74" s="215"/>
      <c r="TZ74" s="215"/>
      <c r="UA74" s="215"/>
      <c r="UB74" s="215"/>
      <c r="UC74" s="215"/>
      <c r="UD74" s="215"/>
      <c r="UE74" s="215"/>
      <c r="UF74" s="215"/>
      <c r="UG74" s="215"/>
      <c r="UH74" s="215"/>
      <c r="UI74" s="215"/>
      <c r="UJ74" s="215"/>
      <c r="UK74" s="215"/>
      <c r="UL74" s="215"/>
      <c r="UM74" s="215"/>
      <c r="UN74" s="215"/>
      <c r="UO74" s="215"/>
      <c r="UP74" s="215"/>
      <c r="UQ74" s="215"/>
      <c r="UR74" s="215"/>
      <c r="US74" s="215"/>
      <c r="UT74" s="215"/>
      <c r="UU74" s="215"/>
      <c r="UV74" s="215"/>
      <c r="UW74" s="215"/>
      <c r="UX74" s="215"/>
      <c r="UY74" s="215"/>
      <c r="UZ74" s="215"/>
      <c r="VA74" s="215"/>
      <c r="VB74" s="215"/>
      <c r="VC74" s="215"/>
      <c r="VD74" s="215"/>
      <c r="VE74" s="215"/>
      <c r="VF74" s="215"/>
      <c r="VG74" s="215"/>
      <c r="VH74" s="215"/>
      <c r="VI74" s="215"/>
      <c r="VJ74" s="215"/>
      <c r="VK74" s="215"/>
      <c r="VL74" s="215"/>
      <c r="VM74" s="215"/>
      <c r="VN74" s="215"/>
      <c r="VO74" s="215"/>
      <c r="VP74" s="215"/>
      <c r="VQ74" s="215"/>
      <c r="VR74" s="215"/>
      <c r="VS74" s="215"/>
      <c r="VT74" s="215"/>
      <c r="VU74" s="215"/>
      <c r="VV74" s="215"/>
      <c r="VW74" s="215"/>
      <c r="VX74" s="215"/>
      <c r="VY74" s="215"/>
      <c r="VZ74" s="215"/>
      <c r="WA74" s="215"/>
      <c r="WB74" s="215"/>
      <c r="WC74" s="215"/>
      <c r="WD74" s="215"/>
      <c r="WE74" s="215"/>
      <c r="WF74" s="215"/>
      <c r="WG74" s="215"/>
      <c r="WH74" s="215"/>
      <c r="WI74" s="215"/>
      <c r="WJ74" s="215"/>
      <c r="WK74" s="215"/>
      <c r="WL74" s="215"/>
      <c r="WM74" s="215"/>
      <c r="WN74" s="215"/>
      <c r="WO74" s="215"/>
      <c r="WP74" s="215"/>
      <c r="WQ74" s="215"/>
      <c r="WR74" s="215"/>
      <c r="WS74" s="215"/>
      <c r="WT74" s="215"/>
      <c r="WU74" s="215"/>
      <c r="WV74" s="215"/>
      <c r="WW74" s="215"/>
      <c r="WX74" s="215"/>
      <c r="WY74" s="215"/>
      <c r="WZ74" s="215"/>
      <c r="XA74" s="215"/>
      <c r="XB74" s="215"/>
      <c r="XC74" s="215"/>
      <c r="XD74" s="215"/>
      <c r="XE74" s="215"/>
      <c r="XF74" s="215"/>
      <c r="XG74" s="215"/>
      <c r="XH74" s="215"/>
      <c r="XI74" s="215"/>
      <c r="XJ74" s="215"/>
      <c r="XK74" s="215"/>
      <c r="XL74" s="215"/>
      <c r="XM74" s="215"/>
      <c r="XN74" s="215"/>
      <c r="XO74" s="215"/>
      <c r="XP74" s="215"/>
      <c r="XQ74" s="215"/>
      <c r="XR74" s="215"/>
      <c r="XS74" s="215"/>
      <c r="XT74" s="215"/>
      <c r="XU74" s="215"/>
      <c r="XV74" s="215"/>
      <c r="XW74" s="215"/>
      <c r="XX74" s="215"/>
      <c r="XY74" s="215"/>
      <c r="XZ74" s="215"/>
      <c r="YA74" s="215"/>
      <c r="YB74" s="215"/>
      <c r="YC74" s="215"/>
      <c r="YD74" s="215"/>
      <c r="YE74" s="215"/>
      <c r="YF74" s="215"/>
      <c r="YG74" s="215"/>
      <c r="YH74" s="215"/>
      <c r="YI74" s="215"/>
      <c r="YJ74" s="215"/>
      <c r="YK74" s="215"/>
      <c r="YL74" s="215"/>
      <c r="YM74" s="215"/>
      <c r="YN74" s="215"/>
      <c r="YO74" s="215"/>
      <c r="YP74" s="215"/>
      <c r="YQ74" s="215"/>
      <c r="YR74" s="215"/>
      <c r="YS74" s="215"/>
      <c r="YT74" s="215"/>
      <c r="YU74" s="215"/>
      <c r="YV74" s="215"/>
      <c r="YW74" s="215"/>
      <c r="YX74" s="215"/>
      <c r="YY74" s="215"/>
      <c r="YZ74" s="215"/>
      <c r="ZA74" s="215"/>
      <c r="ZB74" s="215"/>
      <c r="ZC74" s="215"/>
      <c r="ZD74" s="215"/>
      <c r="ZE74" s="215"/>
      <c r="ZF74" s="215"/>
      <c r="ZG74" s="215"/>
      <c r="ZH74" s="215"/>
      <c r="ZI74" s="215"/>
      <c r="ZJ74" s="215"/>
      <c r="ZK74" s="215"/>
      <c r="ZL74" s="215"/>
      <c r="ZM74" s="215"/>
      <c r="ZN74" s="215"/>
      <c r="ZO74" s="215"/>
      <c r="ZP74" s="215"/>
      <c r="ZQ74" s="215"/>
      <c r="ZR74" s="215"/>
      <c r="ZS74" s="215"/>
      <c r="ZT74" s="215"/>
      <c r="ZU74" s="215"/>
      <c r="ZV74" s="215"/>
      <c r="ZW74" s="215"/>
      <c r="ZX74" s="215"/>
      <c r="ZY74" s="215"/>
      <c r="ZZ74" s="215"/>
      <c r="AAA74" s="215"/>
      <c r="AAB74" s="215"/>
      <c r="AAC74" s="215"/>
      <c r="AAD74" s="215"/>
      <c r="AAE74" s="215"/>
      <c r="AAF74" s="215"/>
      <c r="AAG74" s="215"/>
      <c r="AAH74" s="215"/>
      <c r="AAI74" s="215"/>
      <c r="AAJ74" s="215"/>
      <c r="AAK74" s="215"/>
      <c r="AAL74" s="215"/>
      <c r="AAM74" s="215"/>
      <c r="AAN74" s="215"/>
      <c r="AAO74" s="215"/>
      <c r="AAP74" s="215"/>
      <c r="AAQ74" s="215"/>
      <c r="AAR74" s="215"/>
      <c r="AAS74" s="215"/>
      <c r="AAT74" s="215"/>
      <c r="AAU74" s="215"/>
      <c r="AAV74" s="215"/>
      <c r="AAW74" s="215"/>
      <c r="AAX74" s="215"/>
      <c r="AAY74" s="215"/>
      <c r="AAZ74" s="215"/>
      <c r="ABA74" s="215"/>
      <c r="ABB74" s="215"/>
      <c r="ABC74" s="215"/>
      <c r="ABD74" s="215"/>
      <c r="ABE74" s="215"/>
      <c r="ABF74" s="215"/>
      <c r="ABG74" s="215"/>
      <c r="ABH74" s="215"/>
      <c r="ABI74" s="215"/>
      <c r="ABJ74" s="215"/>
      <c r="ABK74" s="215"/>
      <c r="ABL74" s="215"/>
      <c r="ABM74" s="215"/>
      <c r="ABN74" s="215"/>
      <c r="ABO74" s="215"/>
      <c r="ABP74" s="215"/>
      <c r="ABQ74" s="215"/>
      <c r="ABR74" s="215"/>
      <c r="ABS74" s="215"/>
      <c r="ABT74" s="215"/>
      <c r="ABU74" s="215"/>
      <c r="ABV74" s="215"/>
      <c r="ABW74" s="215"/>
      <c r="ABX74" s="215"/>
      <c r="ABY74" s="215"/>
      <c r="ABZ74" s="215"/>
      <c r="ACA74" s="215"/>
      <c r="ACB74" s="215"/>
      <c r="ACC74" s="215"/>
      <c r="ACD74" s="215"/>
      <c r="ACE74" s="215"/>
      <c r="ACF74" s="215"/>
      <c r="ACG74" s="215"/>
      <c r="ACH74" s="215"/>
      <c r="ACI74" s="215"/>
      <c r="ACJ74" s="215"/>
      <c r="ACK74" s="215"/>
      <c r="ACL74" s="215"/>
      <c r="ACM74" s="215"/>
      <c r="ACN74" s="215"/>
      <c r="ACO74" s="215"/>
      <c r="ACP74" s="215"/>
      <c r="ACQ74" s="215"/>
      <c r="ACR74" s="215"/>
      <c r="ACS74" s="215"/>
      <c r="ACT74" s="215"/>
      <c r="ACU74" s="215"/>
      <c r="ACV74" s="215"/>
      <c r="ACW74" s="215"/>
      <c r="ACX74" s="215"/>
      <c r="ACY74" s="215"/>
      <c r="ACZ74" s="215"/>
      <c r="ADA74" s="215"/>
      <c r="ADB74" s="215"/>
      <c r="ADC74" s="215"/>
      <c r="ADD74" s="215"/>
      <c r="ADE74" s="215"/>
      <c r="ADF74" s="215"/>
      <c r="ADG74" s="215"/>
      <c r="ADH74" s="215"/>
      <c r="ADI74" s="215"/>
      <c r="ADJ74" s="215"/>
      <c r="ADK74" s="215"/>
      <c r="ADL74" s="215"/>
      <c r="ADM74" s="215"/>
      <c r="ADN74" s="215"/>
      <c r="ADO74" s="215"/>
      <c r="ADP74" s="215"/>
      <c r="ADQ74" s="215"/>
      <c r="ADR74" s="215"/>
      <c r="ADS74" s="215"/>
      <c r="ADT74" s="215"/>
      <c r="ADU74" s="215"/>
      <c r="ADV74" s="215"/>
      <c r="ADW74" s="215"/>
      <c r="ADX74" s="215"/>
      <c r="ADY74" s="215"/>
      <c r="ADZ74" s="215"/>
      <c r="AEA74" s="215"/>
      <c r="AEB74" s="215"/>
      <c r="AEC74" s="215"/>
      <c r="AED74" s="215"/>
      <c r="AEE74" s="215"/>
      <c r="AEF74" s="215"/>
      <c r="AEG74" s="215"/>
      <c r="AEH74" s="215"/>
      <c r="AEI74" s="215"/>
      <c r="AEJ74" s="215"/>
      <c r="AEK74" s="215"/>
      <c r="AEL74" s="215"/>
      <c r="AEM74" s="215"/>
      <c r="AEN74" s="215"/>
      <c r="AEO74" s="215"/>
      <c r="AEP74" s="215"/>
      <c r="AEQ74" s="215"/>
      <c r="AER74" s="215"/>
      <c r="AES74" s="215"/>
      <c r="AET74" s="215"/>
      <c r="AEU74" s="215"/>
      <c r="AEV74" s="215"/>
      <c r="AEW74" s="215"/>
      <c r="AEX74" s="215"/>
      <c r="AEY74" s="215"/>
      <c r="AEZ74" s="215"/>
      <c r="AFA74" s="215"/>
      <c r="AFB74" s="215"/>
      <c r="AFC74" s="215"/>
      <c r="AFD74" s="215"/>
      <c r="AFE74" s="215"/>
      <c r="AFF74" s="215"/>
      <c r="AFG74" s="215"/>
      <c r="AFH74" s="215"/>
      <c r="AFI74" s="215"/>
      <c r="AFJ74" s="215"/>
      <c r="AFK74" s="215"/>
      <c r="AFL74" s="215"/>
      <c r="AFM74" s="215"/>
      <c r="AFN74" s="215"/>
      <c r="AFO74" s="215"/>
      <c r="AFP74" s="215"/>
      <c r="AFQ74" s="215"/>
      <c r="AFR74" s="215"/>
      <c r="AFS74" s="215"/>
      <c r="AFT74" s="215"/>
      <c r="AFU74" s="215"/>
      <c r="AFV74" s="215"/>
      <c r="AFW74" s="215"/>
      <c r="AFX74" s="215"/>
      <c r="AFY74" s="215"/>
      <c r="AFZ74" s="215"/>
      <c r="AGA74" s="215"/>
      <c r="AGB74" s="215"/>
      <c r="AGC74" s="215"/>
      <c r="AGD74" s="215"/>
      <c r="AGE74" s="215"/>
      <c r="AGF74" s="215"/>
      <c r="AGG74" s="215"/>
      <c r="AGH74" s="215"/>
      <c r="AGI74" s="215"/>
      <c r="AGJ74" s="215"/>
      <c r="AGK74" s="215"/>
      <c r="AGL74" s="215"/>
      <c r="AGM74" s="215"/>
      <c r="AGN74" s="215"/>
      <c r="AGO74" s="215"/>
      <c r="AGP74" s="215"/>
      <c r="AGQ74" s="215"/>
      <c r="AGR74" s="215"/>
      <c r="AGS74" s="215"/>
      <c r="AGT74" s="215"/>
      <c r="AGU74" s="215"/>
      <c r="AGV74" s="215"/>
      <c r="AGW74" s="215"/>
      <c r="AGX74" s="215"/>
      <c r="AGY74" s="215"/>
      <c r="AGZ74" s="215"/>
      <c r="AHA74" s="215"/>
      <c r="AHB74" s="215"/>
      <c r="AHC74" s="215"/>
      <c r="AHD74" s="215"/>
      <c r="AHE74" s="215"/>
      <c r="AHF74" s="215"/>
      <c r="AHG74" s="215"/>
      <c r="AHH74" s="215"/>
      <c r="AHI74" s="215"/>
      <c r="AHJ74" s="215"/>
      <c r="AHK74" s="215"/>
      <c r="AHL74" s="215"/>
      <c r="AHM74" s="215"/>
      <c r="AHN74" s="215"/>
      <c r="AHO74" s="215"/>
      <c r="AHP74" s="215"/>
      <c r="AHQ74" s="215"/>
      <c r="AHR74" s="215"/>
      <c r="AHS74" s="215"/>
      <c r="AHT74" s="215"/>
      <c r="AHU74" s="215"/>
      <c r="AHV74" s="215"/>
      <c r="AHW74" s="215"/>
      <c r="AHX74" s="215"/>
      <c r="AHY74" s="215"/>
      <c r="AHZ74" s="215"/>
      <c r="AIA74" s="215"/>
      <c r="AIB74" s="215"/>
      <c r="AIC74" s="215"/>
      <c r="AID74" s="215"/>
      <c r="AIE74" s="215"/>
      <c r="AIF74" s="215"/>
      <c r="AIG74" s="215"/>
      <c r="AIH74" s="215"/>
      <c r="AII74" s="215"/>
      <c r="AIJ74" s="215"/>
      <c r="AIK74" s="215"/>
      <c r="AIL74" s="215"/>
      <c r="AIM74" s="215"/>
      <c r="AIN74" s="215"/>
      <c r="AIO74" s="215"/>
      <c r="AIP74" s="215"/>
      <c r="AIQ74" s="215"/>
      <c r="AIR74" s="215"/>
      <c r="AIS74" s="215"/>
      <c r="AIT74" s="215"/>
      <c r="AIU74" s="215"/>
      <c r="AIV74" s="215"/>
      <c r="AIW74" s="215"/>
      <c r="AIX74" s="215"/>
      <c r="AIY74" s="215"/>
      <c r="AIZ74" s="215"/>
      <c r="AJA74" s="215"/>
      <c r="AJB74" s="215"/>
      <c r="AJC74" s="215"/>
      <c r="AJD74" s="215"/>
      <c r="AJE74" s="215"/>
      <c r="AJF74" s="215"/>
      <c r="AJG74" s="215"/>
      <c r="AJH74" s="215"/>
      <c r="AJI74" s="215"/>
      <c r="AJJ74" s="215"/>
      <c r="AJK74" s="215"/>
      <c r="AJL74" s="215"/>
      <c r="AJM74" s="215"/>
      <c r="AJN74" s="215"/>
      <c r="AJO74" s="215"/>
      <c r="AJP74" s="215"/>
      <c r="AJQ74" s="215"/>
      <c r="AJR74" s="215"/>
      <c r="AJS74" s="215"/>
      <c r="AJT74" s="215"/>
      <c r="AJU74" s="215"/>
      <c r="AJV74" s="215"/>
      <c r="AJW74" s="215"/>
      <c r="AJX74" s="215"/>
      <c r="AJY74" s="215"/>
      <c r="AJZ74" s="215"/>
      <c r="AKA74" s="215"/>
      <c r="AKB74" s="215"/>
      <c r="AKC74" s="215"/>
      <c r="AKD74" s="215"/>
      <c r="AKE74" s="215"/>
      <c r="AKF74" s="215"/>
      <c r="AKG74" s="215"/>
      <c r="AKH74" s="215"/>
      <c r="AKI74" s="215"/>
      <c r="AKJ74" s="215"/>
      <c r="AKK74" s="215"/>
      <c r="AKL74" s="215"/>
      <c r="AKM74" s="215"/>
      <c r="AKN74" s="215"/>
      <c r="AKO74" s="215"/>
      <c r="AKP74" s="215"/>
    </row>
    <row r="75" spans="1:978" ht="25.5" x14ac:dyDescent="0.25">
      <c r="A75" s="303">
        <v>28</v>
      </c>
      <c r="B75" s="303">
        <v>26</v>
      </c>
      <c r="C75" s="52" t="s">
        <v>88</v>
      </c>
      <c r="D75" s="240" t="s">
        <v>45</v>
      </c>
      <c r="E75" s="267">
        <v>1</v>
      </c>
      <c r="F75" s="42">
        <v>540031</v>
      </c>
      <c r="G75" s="29" t="s">
        <v>91</v>
      </c>
      <c r="H75" s="29" t="s">
        <v>59</v>
      </c>
      <c r="I75" s="240" t="s">
        <v>7</v>
      </c>
      <c r="J75" s="93">
        <v>40</v>
      </c>
      <c r="K75" s="267">
        <f>AVERAGE(J75:J76)</f>
        <v>35</v>
      </c>
      <c r="L75" s="289">
        <f>E75/K75</f>
        <v>2.8571428571428571E-2</v>
      </c>
      <c r="M75" s="42">
        <v>2</v>
      </c>
      <c r="N75" s="42">
        <v>73</v>
      </c>
      <c r="O75" s="42">
        <v>50</v>
      </c>
      <c r="P75" s="42">
        <v>43</v>
      </c>
      <c r="Q75" s="42">
        <v>51</v>
      </c>
      <c r="R75" s="42">
        <v>84</v>
      </c>
      <c r="S75" s="42">
        <v>268</v>
      </c>
      <c r="T75" s="42">
        <v>718</v>
      </c>
      <c r="U75" s="42">
        <v>1212</v>
      </c>
      <c r="V75" s="42">
        <v>832</v>
      </c>
      <c r="W75" s="42">
        <v>574</v>
      </c>
      <c r="X75" s="42">
        <v>494</v>
      </c>
      <c r="Y75" s="42">
        <v>566</v>
      </c>
      <c r="Z75" s="42">
        <v>586</v>
      </c>
      <c r="AA75" s="42">
        <v>601</v>
      </c>
      <c r="AB75" s="42">
        <v>682</v>
      </c>
      <c r="AC75" s="42">
        <v>798</v>
      </c>
      <c r="AD75" s="42">
        <v>755</v>
      </c>
      <c r="AE75" s="42">
        <v>650</v>
      </c>
      <c r="AF75" s="42">
        <v>515</v>
      </c>
      <c r="AG75" s="42">
        <v>358</v>
      </c>
      <c r="AH75" s="42">
        <v>297</v>
      </c>
      <c r="AI75" s="42">
        <v>240</v>
      </c>
      <c r="AJ75" s="42">
        <v>187</v>
      </c>
      <c r="AK75" s="42">
        <v>142</v>
      </c>
      <c r="AL75" s="42">
        <v>10243</v>
      </c>
      <c r="AM75" s="132">
        <v>1600</v>
      </c>
      <c r="AN75" s="261">
        <f>$L$75*(1+0.15*(N77/$AM$77)^4)</f>
        <v>2.8571461129631694E-2</v>
      </c>
      <c r="AO75" s="261">
        <f t="shared" ref="AO75:BK75" si="55">$L$75*(1+0.15*(O77/$AM$77)^4)</f>
        <v>2.8571435002678572E-2</v>
      </c>
      <c r="AP75" s="261">
        <f t="shared" si="55"/>
        <v>2.8571432042857142E-2</v>
      </c>
      <c r="AQ75" s="261">
        <f t="shared" si="55"/>
        <v>2.8571434131985905E-2</v>
      </c>
      <c r="AR75" s="261">
        <f t="shared" si="55"/>
        <v>2.8571479628358678E-2</v>
      </c>
      <c r="AS75" s="261">
        <f t="shared" si="55"/>
        <v>2.8576053822108677E-2</v>
      </c>
      <c r="AT75" s="261">
        <f t="shared" si="55"/>
        <v>2.8818491471428571E-2</v>
      </c>
      <c r="AU75" s="261">
        <f t="shared" si="55"/>
        <v>3.0532831598381695E-2</v>
      </c>
      <c r="AV75" s="261">
        <f t="shared" si="55"/>
        <v>2.9069086341249304E-2</v>
      </c>
      <c r="AW75" s="261">
        <f t="shared" si="55"/>
        <v>2.8700087580088587E-2</v>
      </c>
      <c r="AX75" s="261">
        <f t="shared" si="55"/>
        <v>2.8653942701060267E-2</v>
      </c>
      <c r="AY75" s="261">
        <f t="shared" si="55"/>
        <v>2.8709613939463585E-2</v>
      </c>
      <c r="AZ75" s="261">
        <f t="shared" si="55"/>
        <v>2.8721385888560269E-2</v>
      </c>
      <c r="BA75" s="261">
        <f t="shared" si="55"/>
        <v>2.8735743232310266E-2</v>
      </c>
      <c r="BB75" s="261">
        <f t="shared" si="55"/>
        <v>2.8836617170769394E-2</v>
      </c>
      <c r="BC75" s="261">
        <f t="shared" si="55"/>
        <v>2.9056421257142858E-2</v>
      </c>
      <c r="BD75" s="261">
        <f t="shared" si="55"/>
        <v>2.8981730266026087E-2</v>
      </c>
      <c r="BE75" s="261">
        <f t="shared" si="55"/>
        <v>2.8801311216081888E-2</v>
      </c>
      <c r="BF75" s="261">
        <f t="shared" si="55"/>
        <v>2.8660791542857139E-2</v>
      </c>
      <c r="BG75" s="261">
        <f t="shared" si="55"/>
        <v>2.8593372701060268E-2</v>
      </c>
      <c r="BH75" s="261">
        <f t="shared" si="55"/>
        <v>2.8581698237733676E-2</v>
      </c>
      <c r="BI75" s="261">
        <f t="shared" si="55"/>
        <v>2.857533448354841E-2</v>
      </c>
      <c r="BJ75" s="261">
        <f t="shared" si="55"/>
        <v>2.8572905533213584E-2</v>
      </c>
      <c r="BK75" s="261">
        <f t="shared" si="55"/>
        <v>2.8571949502678568E-2</v>
      </c>
      <c r="BL75" s="240">
        <f>E75*(0.000001)*0.5</f>
        <v>4.9999999999999998E-7</v>
      </c>
      <c r="BM75" s="240">
        <v>3284.6</v>
      </c>
      <c r="BN75" s="240">
        <v>0.5</v>
      </c>
      <c r="BO75" s="240">
        <v>1249.0999999999999</v>
      </c>
      <c r="BP75" s="240">
        <v>0.5</v>
      </c>
      <c r="BQ75" s="240"/>
      <c r="BR75" s="240"/>
      <c r="BS75" s="240"/>
      <c r="BT75" s="240"/>
      <c r="BU75" s="240"/>
      <c r="BV75" s="240"/>
      <c r="BW75" s="240"/>
      <c r="BX75" s="240"/>
      <c r="BY75" s="240"/>
      <c r="BZ75" s="240"/>
      <c r="CA75" s="240"/>
      <c r="CB75" s="240"/>
      <c r="CC75" s="240"/>
      <c r="CD75" s="240"/>
      <c r="CE75" s="240"/>
      <c r="CF75" s="240"/>
      <c r="CG75" s="240"/>
      <c r="CH75" s="240"/>
      <c r="CI75" s="240"/>
      <c r="CJ75" s="240"/>
      <c r="CK75" s="240"/>
      <c r="CL75" s="240"/>
      <c r="CM75" s="240"/>
      <c r="CN75" s="240"/>
      <c r="CO75" s="240"/>
      <c r="CP75" s="240"/>
      <c r="CQ75" s="240"/>
      <c r="CR75" s="240"/>
      <c r="CS75" s="240"/>
      <c r="CT75" s="240"/>
      <c r="CU75" s="240"/>
      <c r="CV75" s="240"/>
      <c r="CW75" s="240"/>
      <c r="CX75" s="240"/>
      <c r="CY75" s="240"/>
      <c r="CZ75" s="240"/>
      <c r="DA75" s="240"/>
      <c r="DB75" s="240"/>
      <c r="DC75" s="240"/>
      <c r="DD75" s="240"/>
      <c r="DE75" s="240"/>
      <c r="DF75" s="240"/>
      <c r="DG75" s="240"/>
      <c r="DH75" s="240"/>
      <c r="DI75" s="240"/>
      <c r="DJ75" s="240"/>
      <c r="DK75" s="240"/>
      <c r="DL75" s="240"/>
      <c r="DM75" s="240"/>
      <c r="DN75" s="240"/>
      <c r="DO75" s="240"/>
      <c r="DP75" s="240"/>
      <c r="DQ75" s="240"/>
      <c r="DR75" s="240"/>
      <c r="DS75" s="240"/>
      <c r="DT75" s="240"/>
      <c r="DU75" s="240"/>
      <c r="DV75" s="240"/>
      <c r="DW75" s="240"/>
      <c r="DX75" s="240"/>
      <c r="DY75" s="240"/>
      <c r="DZ75" s="240"/>
      <c r="EA75" s="240">
        <f>BM75*BN75+BO75*BP75+BQ75*BR75+BS75*BT75+BU75*BV75+BW75*BX75+BY75*BZ75+CA75*CB75+CC75*CD75+CE75*CF75+CG75*CH75+CI75*CJ75+CK75*CL75+CM75*CN75+CO75*CP75+CQ75*CR75+CS75*CT75+CU75*CV75+CW75*CX75+CY75*CZ75+DA75*DB75</f>
        <v>2266.85</v>
      </c>
      <c r="EB75" s="240">
        <f>(PI()+2*E75)*EA75</f>
        <v>11655.219306790023</v>
      </c>
      <c r="EC75" s="240">
        <f>EB75/E75</f>
        <v>11655.219306790023</v>
      </c>
      <c r="ED75" s="240">
        <f>PI()*EA75</f>
        <v>7121.5193067900218</v>
      </c>
      <c r="EE75" s="252">
        <f>SUM(BN75,BP75,BR75,BT75,BV75,BX75,BZ75,CB75,CD75)</f>
        <v>1</v>
      </c>
      <c r="EF75" s="238"/>
      <c r="EG75" s="238"/>
      <c r="EH75" s="238"/>
      <c r="EI75" s="238"/>
      <c r="EJ75" s="238"/>
      <c r="EK75" s="238"/>
      <c r="EL75" s="238"/>
      <c r="EM75" s="238"/>
      <c r="EN75" s="238"/>
      <c r="EO75" s="238"/>
      <c r="EP75" s="238"/>
      <c r="EQ75" s="238"/>
      <c r="ER75" s="238"/>
      <c r="ES75" s="238"/>
      <c r="ET75" s="238"/>
      <c r="EU75" s="238"/>
      <c r="EV75" s="238"/>
      <c r="EW75" s="238"/>
      <c r="EX75" s="238"/>
      <c r="EY75" s="238"/>
      <c r="EZ75" s="238"/>
      <c r="FA75" s="238"/>
      <c r="FB75" s="238"/>
      <c r="FC75" s="238"/>
      <c r="FD75" s="238"/>
      <c r="FE75" s="238"/>
      <c r="FF75" s="238"/>
      <c r="FG75" s="238"/>
      <c r="FH75" s="238"/>
      <c r="FI75" s="238"/>
      <c r="FJ75" s="238"/>
      <c r="FK75" s="238"/>
      <c r="FL75" s="238"/>
      <c r="FM75" s="238"/>
      <c r="FN75" s="238"/>
      <c r="FO75" s="238"/>
      <c r="FP75" s="238"/>
      <c r="FQ75" s="238"/>
      <c r="FR75" s="238"/>
      <c r="FS75" s="238"/>
      <c r="FT75" s="238"/>
      <c r="FU75" s="238"/>
      <c r="FV75" s="238"/>
      <c r="FW75" s="238"/>
      <c r="FX75" s="238"/>
      <c r="FY75" s="238"/>
      <c r="FZ75" s="238"/>
      <c r="GA75" s="238"/>
      <c r="GB75" s="238"/>
      <c r="GC75" s="238"/>
      <c r="GD75" s="238"/>
      <c r="GE75" s="238"/>
      <c r="GF75" s="238"/>
      <c r="GG75" s="238"/>
      <c r="GH75" s="238"/>
      <c r="GI75" s="238"/>
      <c r="GJ75" s="238"/>
      <c r="GK75" s="238"/>
      <c r="GL75" s="238"/>
      <c r="GM75" s="238"/>
      <c r="GN75" s="238"/>
      <c r="GO75" s="238"/>
      <c r="GP75" s="238"/>
      <c r="GQ75" s="238"/>
      <c r="GR75" s="238"/>
      <c r="GS75" s="238"/>
      <c r="GT75" s="238"/>
      <c r="GU75" s="238"/>
      <c r="GV75" s="238"/>
      <c r="GW75" s="238"/>
      <c r="GX75" s="238"/>
      <c r="GY75" s="238"/>
      <c r="GZ75" s="238"/>
      <c r="HA75" s="238"/>
      <c r="HB75" s="238"/>
      <c r="HC75" s="238"/>
      <c r="HD75" s="238"/>
      <c r="HE75" s="238"/>
      <c r="HF75" s="238"/>
      <c r="HG75" s="238"/>
      <c r="HH75" s="238"/>
      <c r="HI75" s="238"/>
      <c r="HJ75" s="238"/>
      <c r="HK75" s="238"/>
      <c r="HL75" s="238"/>
      <c r="HM75" s="238"/>
      <c r="HN75" s="238"/>
      <c r="HO75" s="238"/>
      <c r="HP75" s="238"/>
      <c r="HQ75" s="238"/>
      <c r="HR75" s="238"/>
      <c r="HS75" s="238"/>
      <c r="HT75" s="238"/>
      <c r="HU75" s="238"/>
      <c r="HV75" s="238"/>
      <c r="HW75" s="238"/>
      <c r="HX75" s="238"/>
      <c r="HY75" s="238"/>
      <c r="HZ75" s="238"/>
      <c r="IA75" s="238"/>
      <c r="IB75" s="238"/>
      <c r="IC75" s="238"/>
      <c r="ID75" s="238"/>
      <c r="IE75" s="238"/>
      <c r="IF75" s="238"/>
      <c r="IG75" s="238"/>
      <c r="IH75" s="238"/>
      <c r="II75" s="238"/>
      <c r="IJ75" s="238"/>
      <c r="IK75" s="238"/>
      <c r="IL75" s="238"/>
      <c r="IM75" s="238"/>
      <c r="IN75" s="238"/>
      <c r="IO75" s="238"/>
      <c r="IP75" s="238"/>
      <c r="IQ75" s="238"/>
      <c r="IR75" s="238"/>
      <c r="IS75" s="238"/>
      <c r="IT75" s="238"/>
      <c r="IU75" s="238"/>
      <c r="IV75" s="238"/>
      <c r="IW75" s="238"/>
      <c r="IX75" s="238"/>
      <c r="IY75" s="238"/>
      <c r="IZ75" s="238"/>
      <c r="JA75" s="238"/>
      <c r="JB75" s="238"/>
      <c r="JC75" s="238"/>
      <c r="JD75" s="238"/>
      <c r="JE75" s="238"/>
      <c r="JF75" s="238"/>
      <c r="JG75" s="238"/>
      <c r="JH75" s="238"/>
      <c r="JI75" s="238"/>
      <c r="JJ75" s="238"/>
      <c r="JK75" s="238"/>
      <c r="JL75" s="238"/>
      <c r="JM75" s="238"/>
      <c r="JN75" s="238"/>
      <c r="JO75" s="238"/>
      <c r="JP75" s="238"/>
      <c r="JQ75" s="238"/>
      <c r="JR75" s="238"/>
      <c r="JS75" s="238"/>
      <c r="JT75" s="238"/>
      <c r="JU75" s="238"/>
      <c r="JV75" s="238"/>
      <c r="JW75" s="238"/>
      <c r="JX75" s="238"/>
      <c r="JY75" s="238"/>
      <c r="JZ75" s="238"/>
      <c r="KA75" s="238"/>
      <c r="KB75" s="238"/>
      <c r="KC75" s="238"/>
      <c r="KD75" s="238"/>
      <c r="KE75" s="238"/>
      <c r="KF75" s="238"/>
      <c r="KG75" s="238"/>
      <c r="KH75" s="238"/>
      <c r="KI75" s="238"/>
      <c r="KJ75" s="238"/>
      <c r="KK75" s="238"/>
      <c r="KL75" s="238"/>
      <c r="KM75" s="238"/>
      <c r="KN75" s="238"/>
      <c r="KO75" s="238"/>
      <c r="KP75" s="238"/>
      <c r="KQ75" s="238"/>
      <c r="KR75" s="238"/>
      <c r="KS75" s="238"/>
      <c r="KT75" s="238"/>
      <c r="KU75" s="238"/>
      <c r="KV75" s="238"/>
      <c r="KW75" s="238"/>
      <c r="KX75" s="238"/>
      <c r="KY75" s="238"/>
      <c r="KZ75" s="238"/>
      <c r="LA75" s="238"/>
      <c r="LB75" s="238"/>
      <c r="LC75" s="238"/>
      <c r="LD75" s="238"/>
      <c r="LE75" s="238"/>
      <c r="LF75" s="238"/>
      <c r="LG75" s="238"/>
      <c r="LH75" s="238"/>
      <c r="LI75" s="238"/>
      <c r="LJ75" s="238"/>
      <c r="LK75" s="238"/>
      <c r="LL75" s="238"/>
      <c r="LM75" s="238"/>
      <c r="LN75" s="238"/>
      <c r="LO75" s="238"/>
      <c r="LP75" s="238"/>
      <c r="LQ75" s="238"/>
      <c r="LR75" s="238"/>
      <c r="LS75" s="238"/>
      <c r="LT75" s="238"/>
      <c r="LU75" s="238"/>
      <c r="LV75" s="238"/>
      <c r="LW75" s="238"/>
      <c r="LX75" s="238"/>
      <c r="LY75" s="238"/>
      <c r="LZ75" s="238"/>
      <c r="MA75" s="238"/>
      <c r="MB75" s="238"/>
      <c r="MC75" s="238"/>
      <c r="MD75" s="238"/>
      <c r="ME75" s="238"/>
      <c r="MF75" s="238"/>
      <c r="MG75" s="238"/>
      <c r="MH75" s="238"/>
      <c r="MI75" s="238"/>
      <c r="MJ75" s="238"/>
      <c r="MK75" s="238"/>
      <c r="ML75" s="238"/>
      <c r="MM75" s="238"/>
      <c r="MN75" s="238"/>
      <c r="MO75" s="238"/>
      <c r="MP75" s="238"/>
      <c r="MQ75" s="238"/>
      <c r="MR75" s="238"/>
      <c r="MS75" s="238"/>
      <c r="MT75" s="238"/>
      <c r="MU75" s="238"/>
      <c r="MV75" s="238"/>
      <c r="MW75" s="238"/>
      <c r="MX75" s="238"/>
      <c r="MY75" s="238"/>
      <c r="MZ75" s="238"/>
      <c r="NA75" s="238"/>
      <c r="NB75" s="238"/>
      <c r="NC75" s="238"/>
      <c r="ND75" s="238"/>
      <c r="NE75" s="238"/>
      <c r="NF75" s="238"/>
      <c r="NG75" s="238"/>
      <c r="NH75" s="238"/>
      <c r="NI75" s="238"/>
      <c r="NJ75" s="238"/>
      <c r="NK75" s="238"/>
      <c r="NL75" s="238"/>
      <c r="NM75" s="238"/>
      <c r="NN75" s="238"/>
      <c r="NO75" s="238"/>
      <c r="NP75" s="238"/>
      <c r="NQ75" s="238"/>
      <c r="NR75" s="238"/>
      <c r="NS75" s="238"/>
      <c r="NT75" s="238"/>
      <c r="NU75" s="238"/>
      <c r="NV75" s="238"/>
      <c r="NW75" s="238"/>
      <c r="NX75" s="238"/>
      <c r="NY75" s="238"/>
      <c r="NZ75" s="238"/>
      <c r="OA75" s="238"/>
      <c r="OB75" s="238"/>
      <c r="OC75" s="238"/>
      <c r="OD75" s="238"/>
      <c r="OE75" s="238"/>
      <c r="OF75" s="238"/>
      <c r="OG75" s="238"/>
      <c r="OH75" s="238"/>
      <c r="OI75" s="238"/>
      <c r="OJ75" s="238"/>
      <c r="OK75" s="238"/>
      <c r="OL75" s="238"/>
      <c r="OM75" s="238"/>
      <c r="ON75" s="238"/>
      <c r="OO75" s="238"/>
      <c r="OP75" s="238"/>
      <c r="OQ75" s="238"/>
      <c r="OR75" s="238"/>
      <c r="OS75" s="238"/>
      <c r="OT75" s="238"/>
      <c r="OU75" s="238"/>
      <c r="OV75" s="238"/>
      <c r="OW75" s="238"/>
      <c r="OX75" s="238"/>
      <c r="OY75" s="238"/>
      <c r="OZ75" s="238"/>
      <c r="PA75" s="238"/>
      <c r="PB75" s="238"/>
      <c r="PC75" s="238"/>
      <c r="PD75" s="238"/>
      <c r="PE75" s="238"/>
      <c r="PF75" s="238"/>
      <c r="PG75" s="238"/>
      <c r="PH75" s="238"/>
      <c r="PI75" s="238"/>
      <c r="PJ75" s="238"/>
      <c r="PK75" s="238"/>
      <c r="PL75" s="238"/>
      <c r="PM75" s="238"/>
      <c r="PN75" s="238"/>
      <c r="PO75" s="238"/>
      <c r="PP75" s="238"/>
      <c r="PQ75" s="238"/>
      <c r="PR75" s="238"/>
      <c r="PS75" s="238"/>
      <c r="PT75" s="238"/>
      <c r="PU75" s="238"/>
      <c r="PV75" s="238"/>
      <c r="PW75" s="238"/>
      <c r="PX75" s="238"/>
      <c r="PY75" s="238"/>
      <c r="PZ75" s="238"/>
      <c r="QA75" s="238"/>
      <c r="QB75" s="238"/>
      <c r="QC75" s="238"/>
      <c r="QD75" s="238"/>
      <c r="QE75" s="238"/>
      <c r="QF75" s="238"/>
      <c r="QG75" s="238"/>
      <c r="QH75" s="238"/>
      <c r="QI75" s="238"/>
      <c r="QJ75" s="238"/>
      <c r="QK75" s="238"/>
      <c r="QL75" s="238"/>
      <c r="QM75" s="238"/>
      <c r="QN75" s="238"/>
      <c r="QO75" s="238"/>
      <c r="QP75" s="238"/>
      <c r="QQ75" s="238"/>
      <c r="QR75" s="238"/>
      <c r="QS75" s="238"/>
      <c r="QT75" s="238"/>
      <c r="QU75" s="238"/>
      <c r="QV75" s="238"/>
      <c r="QW75" s="238"/>
      <c r="QX75" s="238"/>
      <c r="QY75" s="238"/>
      <c r="QZ75" s="238"/>
      <c r="RA75" s="238"/>
      <c r="RB75" s="238"/>
      <c r="RC75" s="238"/>
      <c r="RD75" s="238"/>
      <c r="RE75" s="238"/>
      <c r="RF75" s="238"/>
      <c r="RG75" s="238"/>
      <c r="RH75" s="238"/>
      <c r="RI75" s="238"/>
      <c r="RJ75" s="238"/>
      <c r="RK75" s="238"/>
      <c r="RL75" s="238"/>
      <c r="RM75" s="238"/>
      <c r="RN75" s="238"/>
      <c r="RO75" s="238"/>
      <c r="RP75" s="238"/>
      <c r="RQ75" s="238"/>
      <c r="RR75" s="238"/>
      <c r="RS75" s="238"/>
      <c r="RT75" s="238"/>
      <c r="RU75" s="238"/>
      <c r="RV75" s="238"/>
      <c r="RW75" s="238"/>
      <c r="RX75" s="238"/>
      <c r="RY75" s="238"/>
      <c r="RZ75" s="238"/>
      <c r="SA75" s="238"/>
      <c r="SB75" s="238"/>
      <c r="SC75" s="238"/>
      <c r="SD75" s="238"/>
      <c r="SE75" s="238"/>
      <c r="SF75" s="238"/>
      <c r="SG75" s="238"/>
      <c r="SH75" s="238"/>
      <c r="SI75" s="238"/>
      <c r="SJ75" s="238"/>
      <c r="SK75" s="238"/>
      <c r="SL75" s="238"/>
      <c r="SM75" s="238"/>
      <c r="SN75" s="238"/>
      <c r="SO75" s="238"/>
      <c r="SP75" s="238"/>
      <c r="SQ75" s="238"/>
      <c r="SR75" s="238"/>
      <c r="SS75" s="238"/>
      <c r="ST75" s="238"/>
      <c r="SU75" s="238"/>
      <c r="SV75" s="238"/>
      <c r="SW75" s="238"/>
      <c r="SX75" s="238"/>
      <c r="SY75" s="238"/>
      <c r="SZ75" s="238"/>
      <c r="TA75" s="238"/>
      <c r="TB75" s="238"/>
      <c r="TC75" s="238"/>
      <c r="TD75" s="238"/>
      <c r="TE75" s="238"/>
      <c r="TF75" s="238"/>
      <c r="TG75" s="238"/>
      <c r="TH75" s="238"/>
      <c r="TI75" s="238"/>
      <c r="TJ75" s="238"/>
      <c r="TK75" s="238"/>
      <c r="TL75" s="238"/>
      <c r="TM75" s="238"/>
      <c r="TN75" s="238"/>
      <c r="TO75" s="238"/>
      <c r="TP75" s="238"/>
      <c r="TQ75" s="238"/>
      <c r="TR75" s="238"/>
      <c r="TS75" s="238"/>
      <c r="TT75" s="238"/>
      <c r="TU75" s="238"/>
      <c r="TV75" s="238"/>
      <c r="TW75" s="238"/>
      <c r="TX75" s="238"/>
      <c r="TY75" s="238"/>
      <c r="TZ75" s="238"/>
      <c r="UA75" s="238"/>
      <c r="UB75" s="238"/>
      <c r="UC75" s="238"/>
      <c r="UD75" s="238"/>
      <c r="UE75" s="238"/>
      <c r="UF75" s="238"/>
      <c r="UG75" s="238"/>
      <c r="UH75" s="238"/>
      <c r="UI75" s="238"/>
      <c r="UJ75" s="238"/>
      <c r="UK75" s="238"/>
      <c r="UL75" s="238"/>
      <c r="UM75" s="238"/>
      <c r="UN75" s="238"/>
      <c r="UO75" s="238"/>
      <c r="UP75" s="238"/>
      <c r="UQ75" s="238"/>
      <c r="UR75" s="238"/>
      <c r="US75" s="238"/>
      <c r="UT75" s="238"/>
      <c r="UU75" s="238"/>
      <c r="UV75" s="238"/>
      <c r="UW75" s="238"/>
      <c r="UX75" s="238"/>
      <c r="UY75" s="238"/>
      <c r="UZ75" s="238"/>
      <c r="VA75" s="238"/>
      <c r="VB75" s="238"/>
      <c r="VC75" s="238"/>
      <c r="VD75" s="238"/>
      <c r="VE75" s="238"/>
      <c r="VF75" s="238"/>
      <c r="VG75" s="238"/>
      <c r="VH75" s="238"/>
      <c r="VI75" s="238"/>
      <c r="VJ75" s="238"/>
      <c r="VK75" s="238"/>
      <c r="VL75" s="238"/>
      <c r="VM75" s="238"/>
      <c r="VN75" s="238"/>
      <c r="VO75" s="238"/>
      <c r="VP75" s="238"/>
      <c r="VQ75" s="238"/>
      <c r="VR75" s="238"/>
      <c r="VS75" s="238"/>
      <c r="VT75" s="238"/>
      <c r="VU75" s="238"/>
      <c r="VV75" s="238"/>
      <c r="VW75" s="238"/>
      <c r="VX75" s="238"/>
      <c r="VY75" s="238"/>
      <c r="VZ75" s="238"/>
      <c r="WA75" s="238"/>
      <c r="WB75" s="238"/>
      <c r="WC75" s="238"/>
      <c r="WD75" s="238"/>
      <c r="WE75" s="238"/>
      <c r="WF75" s="238"/>
      <c r="WG75" s="238"/>
      <c r="WH75" s="238"/>
      <c r="WI75" s="238"/>
      <c r="WJ75" s="238"/>
      <c r="WK75" s="238"/>
      <c r="WL75" s="238"/>
      <c r="WM75" s="238"/>
      <c r="WN75" s="238"/>
      <c r="WO75" s="238"/>
      <c r="WP75" s="238"/>
      <c r="WQ75" s="238"/>
      <c r="WR75" s="238"/>
      <c r="WS75" s="238"/>
      <c r="WT75" s="238"/>
      <c r="WU75" s="238"/>
      <c r="WV75" s="238"/>
      <c r="WW75" s="238"/>
      <c r="WX75" s="238"/>
      <c r="WY75" s="238"/>
      <c r="WZ75" s="238"/>
      <c r="XA75" s="238"/>
      <c r="XB75" s="238"/>
      <c r="XC75" s="238"/>
      <c r="XD75" s="238"/>
      <c r="XE75" s="238"/>
      <c r="XF75" s="238"/>
      <c r="XG75" s="238"/>
      <c r="XH75" s="238"/>
      <c r="XI75" s="238"/>
      <c r="XJ75" s="238"/>
      <c r="XK75" s="238"/>
      <c r="XL75" s="238"/>
      <c r="XM75" s="238"/>
      <c r="XN75" s="238"/>
      <c r="XO75" s="238"/>
      <c r="XP75" s="238"/>
      <c r="XQ75" s="238"/>
      <c r="XR75" s="238"/>
      <c r="XS75" s="238"/>
      <c r="XT75" s="238"/>
      <c r="XU75" s="238"/>
      <c r="XV75" s="238"/>
      <c r="XW75" s="238"/>
      <c r="XX75" s="238"/>
      <c r="XY75" s="238"/>
      <c r="XZ75" s="238"/>
      <c r="YA75" s="238"/>
      <c r="YB75" s="238"/>
      <c r="YC75" s="238"/>
      <c r="YD75" s="238"/>
      <c r="YE75" s="238"/>
      <c r="YF75" s="238"/>
      <c r="YG75" s="238"/>
      <c r="YH75" s="238"/>
      <c r="YI75" s="238"/>
      <c r="YJ75" s="238"/>
      <c r="YK75" s="238"/>
      <c r="YL75" s="238"/>
      <c r="YM75" s="238"/>
      <c r="YN75" s="238"/>
      <c r="YO75" s="238"/>
      <c r="YP75" s="238"/>
      <c r="YQ75" s="238"/>
      <c r="YR75" s="238"/>
      <c r="YS75" s="238"/>
      <c r="YT75" s="238"/>
      <c r="YU75" s="238"/>
      <c r="YV75" s="238"/>
      <c r="YW75" s="238"/>
      <c r="YX75" s="238"/>
      <c r="YY75" s="238"/>
      <c r="YZ75" s="238"/>
      <c r="ZA75" s="238"/>
      <c r="ZB75" s="238"/>
      <c r="ZC75" s="238"/>
      <c r="ZD75" s="238"/>
      <c r="ZE75" s="238"/>
      <c r="ZF75" s="238"/>
      <c r="ZG75" s="238"/>
      <c r="ZH75" s="238"/>
      <c r="ZI75" s="238"/>
      <c r="ZJ75" s="238"/>
      <c r="ZK75" s="238"/>
      <c r="ZL75" s="238"/>
      <c r="ZM75" s="238"/>
      <c r="ZN75" s="238"/>
      <c r="ZO75" s="238"/>
      <c r="ZP75" s="238"/>
      <c r="ZQ75" s="238"/>
      <c r="ZR75" s="238"/>
      <c r="ZS75" s="238"/>
      <c r="ZT75" s="238"/>
      <c r="ZU75" s="238"/>
      <c r="ZV75" s="238"/>
      <c r="ZW75" s="238"/>
      <c r="ZX75" s="238"/>
      <c r="ZY75" s="238"/>
      <c r="ZZ75" s="238"/>
      <c r="AAA75" s="238"/>
      <c r="AAB75" s="238"/>
      <c r="AAC75" s="238"/>
      <c r="AAD75" s="238"/>
      <c r="AAE75" s="238"/>
      <c r="AAF75" s="238"/>
      <c r="AAG75" s="238"/>
      <c r="AAH75" s="238"/>
      <c r="AAI75" s="238"/>
      <c r="AAJ75" s="238"/>
      <c r="AAK75" s="238"/>
      <c r="AAL75" s="238"/>
      <c r="AAM75" s="238"/>
      <c r="AAN75" s="238"/>
      <c r="AAO75" s="238"/>
      <c r="AAP75" s="238"/>
      <c r="AAQ75" s="238"/>
      <c r="AAR75" s="238"/>
      <c r="AAS75" s="238"/>
      <c r="AAT75" s="238"/>
      <c r="AAU75" s="238"/>
      <c r="AAV75" s="238"/>
      <c r="AAW75" s="238"/>
      <c r="AAX75" s="238"/>
      <c r="AAY75" s="238"/>
      <c r="AAZ75" s="238"/>
      <c r="ABA75" s="238"/>
      <c r="ABB75" s="238"/>
      <c r="ABC75" s="238"/>
      <c r="ABD75" s="238"/>
      <c r="ABE75" s="238"/>
      <c r="ABF75" s="238"/>
      <c r="ABG75" s="238"/>
      <c r="ABH75" s="238"/>
      <c r="ABI75" s="238"/>
      <c r="ABJ75" s="238"/>
      <c r="ABK75" s="238"/>
      <c r="ABL75" s="238"/>
      <c r="ABM75" s="238"/>
      <c r="ABN75" s="238"/>
      <c r="ABO75" s="238"/>
      <c r="ABP75" s="238"/>
      <c r="ABQ75" s="238"/>
      <c r="ABR75" s="238"/>
      <c r="ABS75" s="238"/>
      <c r="ABT75" s="238"/>
      <c r="ABU75" s="238"/>
      <c r="ABV75" s="238"/>
      <c r="ABW75" s="238"/>
      <c r="ABX75" s="238"/>
      <c r="ABY75" s="238"/>
      <c r="ABZ75" s="238"/>
      <c r="ACA75" s="238"/>
      <c r="ACB75" s="238"/>
      <c r="ACC75" s="238"/>
      <c r="ACD75" s="238"/>
      <c r="ACE75" s="238"/>
      <c r="ACF75" s="238"/>
      <c r="ACG75" s="238"/>
      <c r="ACH75" s="238"/>
      <c r="ACI75" s="238"/>
      <c r="ACJ75" s="238"/>
      <c r="ACK75" s="238"/>
      <c r="ACL75" s="238"/>
      <c r="ACM75" s="238"/>
      <c r="ACN75" s="238"/>
      <c r="ACO75" s="238"/>
      <c r="ACP75" s="238"/>
      <c r="ACQ75" s="238"/>
      <c r="ACR75" s="238"/>
      <c r="ACS75" s="238"/>
      <c r="ACT75" s="238"/>
      <c r="ACU75" s="238"/>
      <c r="ACV75" s="238"/>
      <c r="ACW75" s="238"/>
      <c r="ACX75" s="238"/>
      <c r="ACY75" s="238"/>
      <c r="ACZ75" s="238"/>
      <c r="ADA75" s="238"/>
      <c r="ADB75" s="238"/>
      <c r="ADC75" s="238"/>
      <c r="ADD75" s="238"/>
      <c r="ADE75" s="238"/>
      <c r="ADF75" s="238"/>
      <c r="ADG75" s="238"/>
      <c r="ADH75" s="238"/>
      <c r="ADI75" s="238"/>
      <c r="ADJ75" s="238"/>
      <c r="ADK75" s="238"/>
      <c r="ADL75" s="238"/>
      <c r="ADM75" s="238"/>
      <c r="ADN75" s="238"/>
      <c r="ADO75" s="238"/>
      <c r="ADP75" s="238"/>
      <c r="ADQ75" s="238"/>
      <c r="ADR75" s="238"/>
      <c r="ADS75" s="238"/>
      <c r="ADT75" s="238"/>
      <c r="ADU75" s="238"/>
      <c r="ADV75" s="238"/>
      <c r="ADW75" s="238"/>
      <c r="ADX75" s="238"/>
      <c r="ADY75" s="238"/>
      <c r="ADZ75" s="238"/>
      <c r="AEA75" s="238"/>
      <c r="AEB75" s="238"/>
      <c r="AEC75" s="238"/>
      <c r="AED75" s="238"/>
      <c r="AEE75" s="238"/>
      <c r="AEF75" s="238"/>
      <c r="AEG75" s="238"/>
      <c r="AEH75" s="238"/>
      <c r="AEI75" s="238"/>
      <c r="AEJ75" s="238"/>
      <c r="AEK75" s="238"/>
      <c r="AEL75" s="238"/>
      <c r="AEM75" s="238"/>
      <c r="AEN75" s="238"/>
      <c r="AEO75" s="238"/>
      <c r="AEP75" s="238"/>
      <c r="AEQ75" s="238"/>
      <c r="AER75" s="238"/>
      <c r="AES75" s="238"/>
      <c r="AET75" s="238"/>
      <c r="AEU75" s="238"/>
      <c r="AEV75" s="238"/>
      <c r="AEW75" s="238"/>
      <c r="AEX75" s="238"/>
      <c r="AEY75" s="238"/>
      <c r="AEZ75" s="238"/>
      <c r="AFA75" s="238"/>
      <c r="AFB75" s="238"/>
      <c r="AFC75" s="238"/>
      <c r="AFD75" s="238"/>
      <c r="AFE75" s="238"/>
      <c r="AFF75" s="238"/>
      <c r="AFG75" s="238"/>
      <c r="AFH75" s="238"/>
      <c r="AFI75" s="238"/>
      <c r="AFJ75" s="238"/>
      <c r="AFK75" s="238"/>
      <c r="AFL75" s="238"/>
      <c r="AFM75" s="238"/>
      <c r="AFN75" s="238"/>
      <c r="AFO75" s="238"/>
      <c r="AFP75" s="238"/>
      <c r="AFQ75" s="238"/>
      <c r="AFR75" s="238"/>
      <c r="AFS75" s="238"/>
      <c r="AFT75" s="238"/>
      <c r="AFU75" s="238"/>
      <c r="AFV75" s="238"/>
      <c r="AFW75" s="238"/>
      <c r="AFX75" s="238"/>
      <c r="AFY75" s="238"/>
      <c r="AFZ75" s="238"/>
      <c r="AGA75" s="238"/>
      <c r="AGB75" s="238"/>
      <c r="AGC75" s="238"/>
      <c r="AGD75" s="238"/>
      <c r="AGE75" s="238"/>
      <c r="AGF75" s="238"/>
      <c r="AGG75" s="238"/>
      <c r="AGH75" s="238"/>
      <c r="AGI75" s="238"/>
      <c r="AGJ75" s="238"/>
      <c r="AGK75" s="238"/>
      <c r="AGL75" s="238"/>
      <c r="AGM75" s="238"/>
      <c r="AGN75" s="238"/>
      <c r="AGO75" s="238"/>
      <c r="AGP75" s="238"/>
      <c r="AGQ75" s="238"/>
      <c r="AGR75" s="238"/>
      <c r="AGS75" s="238"/>
      <c r="AGT75" s="238"/>
      <c r="AGU75" s="238"/>
      <c r="AGV75" s="238"/>
      <c r="AGW75" s="238"/>
      <c r="AGX75" s="238"/>
      <c r="AGY75" s="238"/>
      <c r="AGZ75" s="238"/>
      <c r="AHA75" s="238"/>
      <c r="AHB75" s="238"/>
      <c r="AHC75" s="238"/>
      <c r="AHD75" s="238"/>
      <c r="AHE75" s="238"/>
      <c r="AHF75" s="238"/>
      <c r="AHG75" s="238"/>
      <c r="AHH75" s="238"/>
      <c r="AHI75" s="238"/>
      <c r="AHJ75" s="238"/>
      <c r="AHK75" s="238"/>
      <c r="AHL75" s="238"/>
      <c r="AHM75" s="238"/>
      <c r="AHN75" s="238"/>
      <c r="AHO75" s="238"/>
      <c r="AHP75" s="238"/>
      <c r="AHQ75" s="238"/>
      <c r="AHR75" s="238"/>
      <c r="AHS75" s="238"/>
      <c r="AHT75" s="238"/>
      <c r="AHU75" s="238"/>
      <c r="AHV75" s="238"/>
      <c r="AHW75" s="238"/>
      <c r="AHX75" s="238"/>
      <c r="AHY75" s="238"/>
      <c r="AHZ75" s="238"/>
      <c r="AIA75" s="238"/>
      <c r="AIB75" s="238"/>
      <c r="AIC75" s="238"/>
      <c r="AID75" s="238"/>
      <c r="AIE75" s="238"/>
      <c r="AIF75" s="238"/>
      <c r="AIG75" s="238"/>
      <c r="AIH75" s="238"/>
      <c r="AII75" s="238"/>
      <c r="AIJ75" s="238"/>
      <c r="AIK75" s="238"/>
      <c r="AIL75" s="238"/>
      <c r="AIM75" s="238"/>
      <c r="AIN75" s="238"/>
      <c r="AIO75" s="238"/>
      <c r="AIP75" s="238"/>
      <c r="AIQ75" s="238"/>
      <c r="AIR75" s="238"/>
      <c r="AIS75" s="238"/>
      <c r="AIT75" s="238"/>
      <c r="AIU75" s="238"/>
      <c r="AIV75" s="238"/>
      <c r="AIW75" s="238"/>
      <c r="AIX75" s="238"/>
      <c r="AIY75" s="238"/>
      <c r="AIZ75" s="238"/>
      <c r="AJA75" s="238"/>
      <c r="AJB75" s="238"/>
      <c r="AJC75" s="238"/>
      <c r="AJD75" s="238"/>
      <c r="AJE75" s="238"/>
      <c r="AJF75" s="238"/>
      <c r="AJG75" s="238"/>
      <c r="AJH75" s="238"/>
      <c r="AJI75" s="238"/>
      <c r="AJJ75" s="238"/>
      <c r="AJK75" s="238"/>
      <c r="AJL75" s="238"/>
      <c r="AJM75" s="238"/>
      <c r="AJN75" s="238"/>
      <c r="AJO75" s="238"/>
      <c r="AJP75" s="238"/>
      <c r="AJQ75" s="238"/>
      <c r="AJR75" s="238"/>
      <c r="AJS75" s="238"/>
      <c r="AJT75" s="238"/>
      <c r="AJU75" s="238"/>
      <c r="AJV75" s="238"/>
      <c r="AJW75" s="238"/>
      <c r="AJX75" s="238"/>
      <c r="AJY75" s="238"/>
      <c r="AJZ75" s="238"/>
      <c r="AKA75" s="238"/>
      <c r="AKB75" s="238"/>
      <c r="AKC75" s="238"/>
      <c r="AKD75" s="238"/>
      <c r="AKE75" s="238"/>
      <c r="AKF75" s="238"/>
      <c r="AKG75" s="238"/>
      <c r="AKH75" s="238"/>
      <c r="AKI75" s="238"/>
      <c r="AKJ75" s="238"/>
      <c r="AKK75" s="238"/>
      <c r="AKL75" s="238"/>
      <c r="AKM75" s="238"/>
      <c r="AKN75" s="238"/>
      <c r="AKO75" s="238"/>
      <c r="AKP75" s="238"/>
    </row>
    <row r="76" spans="1:978" x14ac:dyDescent="0.25">
      <c r="A76" s="304"/>
      <c r="B76" s="304"/>
      <c r="C76" s="53" t="s">
        <v>92</v>
      </c>
      <c r="D76" s="241"/>
      <c r="E76" s="268"/>
      <c r="F76" s="44">
        <v>540579</v>
      </c>
      <c r="G76" s="30" t="s">
        <v>93</v>
      </c>
      <c r="H76" s="30" t="s">
        <v>91</v>
      </c>
      <c r="I76" s="242"/>
      <c r="J76" s="95">
        <v>30</v>
      </c>
      <c r="K76" s="269"/>
      <c r="L76" s="290"/>
      <c r="M76" s="44">
        <v>1</v>
      </c>
      <c r="N76" s="44">
        <v>10</v>
      </c>
      <c r="O76" s="44">
        <v>5</v>
      </c>
      <c r="P76" s="44">
        <v>4</v>
      </c>
      <c r="Q76" s="44">
        <v>3</v>
      </c>
      <c r="R76" s="44">
        <v>9</v>
      </c>
      <c r="S76" s="44">
        <v>22</v>
      </c>
      <c r="T76" s="44">
        <v>65</v>
      </c>
      <c r="U76" s="44">
        <v>104</v>
      </c>
      <c r="V76" s="44">
        <v>101</v>
      </c>
      <c r="W76" s="44">
        <v>91</v>
      </c>
      <c r="X76" s="44">
        <v>101</v>
      </c>
      <c r="Y76" s="44">
        <v>111</v>
      </c>
      <c r="Z76" s="44">
        <v>106</v>
      </c>
      <c r="AA76" s="44">
        <v>106</v>
      </c>
      <c r="AB76" s="44">
        <v>116</v>
      </c>
      <c r="AC76" s="44">
        <v>130</v>
      </c>
      <c r="AD76" s="44">
        <v>134</v>
      </c>
      <c r="AE76" s="44">
        <v>120</v>
      </c>
      <c r="AF76" s="44">
        <v>92</v>
      </c>
      <c r="AG76" s="44">
        <v>70</v>
      </c>
      <c r="AH76" s="44">
        <v>56</v>
      </c>
      <c r="AI76" s="44">
        <v>37</v>
      </c>
      <c r="AJ76" s="44">
        <v>30</v>
      </c>
      <c r="AK76" s="44">
        <v>26</v>
      </c>
      <c r="AL76" s="44">
        <v>1567</v>
      </c>
      <c r="AM76" s="132">
        <v>800</v>
      </c>
      <c r="AN76" s="262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62"/>
      <c r="BH76" s="262"/>
      <c r="BI76" s="262"/>
      <c r="BJ76" s="262"/>
      <c r="BK76" s="262"/>
      <c r="BL76" s="241"/>
      <c r="BM76" s="241"/>
      <c r="BN76" s="241"/>
      <c r="BO76" s="241"/>
      <c r="BP76" s="241"/>
      <c r="BQ76" s="241"/>
      <c r="BR76" s="241"/>
      <c r="BS76" s="241"/>
      <c r="BT76" s="241"/>
      <c r="BU76" s="241"/>
      <c r="BV76" s="241"/>
      <c r="BW76" s="241"/>
      <c r="BX76" s="241"/>
      <c r="BY76" s="241"/>
      <c r="BZ76" s="241"/>
      <c r="CA76" s="241"/>
      <c r="CB76" s="241"/>
      <c r="CC76" s="241"/>
      <c r="CD76" s="241"/>
      <c r="CE76" s="241"/>
      <c r="CF76" s="241"/>
      <c r="CG76" s="241"/>
      <c r="CH76" s="241"/>
      <c r="CI76" s="241"/>
      <c r="CJ76" s="241"/>
      <c r="CK76" s="241"/>
      <c r="CL76" s="241"/>
      <c r="CM76" s="241"/>
      <c r="CN76" s="241"/>
      <c r="CO76" s="241"/>
      <c r="CP76" s="241"/>
      <c r="CQ76" s="241"/>
      <c r="CR76" s="241"/>
      <c r="CS76" s="241"/>
      <c r="CT76" s="241"/>
      <c r="CU76" s="241"/>
      <c r="CV76" s="241"/>
      <c r="CW76" s="241"/>
      <c r="CX76" s="241"/>
      <c r="CY76" s="241"/>
      <c r="CZ76" s="241"/>
      <c r="DA76" s="241"/>
      <c r="DB76" s="241"/>
      <c r="DC76" s="241"/>
      <c r="DD76" s="241"/>
      <c r="DE76" s="241"/>
      <c r="DF76" s="241"/>
      <c r="DG76" s="241"/>
      <c r="DH76" s="241"/>
      <c r="DI76" s="241"/>
      <c r="DJ76" s="241"/>
      <c r="DK76" s="241"/>
      <c r="DL76" s="241"/>
      <c r="DM76" s="241"/>
      <c r="DN76" s="241"/>
      <c r="DO76" s="241"/>
      <c r="DP76" s="241"/>
      <c r="DQ76" s="241"/>
      <c r="DR76" s="241"/>
      <c r="DS76" s="241"/>
      <c r="DT76" s="241"/>
      <c r="DU76" s="241"/>
      <c r="DV76" s="241"/>
      <c r="DW76" s="241"/>
      <c r="DX76" s="241"/>
      <c r="DY76" s="241"/>
      <c r="DZ76" s="241"/>
      <c r="EA76" s="241"/>
      <c r="EB76" s="241"/>
      <c r="EC76" s="241"/>
      <c r="ED76" s="241"/>
      <c r="EE76" s="252"/>
      <c r="EF76" s="238"/>
      <c r="EG76" s="238"/>
      <c r="EH76" s="238"/>
      <c r="EI76" s="238"/>
      <c r="EJ76" s="238"/>
      <c r="EK76" s="238"/>
      <c r="EL76" s="238"/>
      <c r="EM76" s="238"/>
      <c r="EN76" s="238"/>
      <c r="EO76" s="238"/>
      <c r="EP76" s="238"/>
      <c r="EQ76" s="238"/>
      <c r="ER76" s="238"/>
      <c r="ES76" s="238"/>
      <c r="ET76" s="238"/>
      <c r="EU76" s="238"/>
      <c r="EV76" s="238"/>
      <c r="EW76" s="238"/>
      <c r="EX76" s="238"/>
      <c r="EY76" s="238"/>
      <c r="EZ76" s="238"/>
      <c r="FA76" s="238"/>
      <c r="FB76" s="238"/>
      <c r="FC76" s="238"/>
      <c r="FD76" s="238"/>
      <c r="FE76" s="238"/>
      <c r="FF76" s="238"/>
      <c r="FG76" s="238"/>
      <c r="FH76" s="238"/>
      <c r="FI76" s="238"/>
      <c r="FJ76" s="238"/>
      <c r="FK76" s="238"/>
      <c r="FL76" s="238"/>
      <c r="FM76" s="238"/>
      <c r="FN76" s="238"/>
      <c r="FO76" s="238"/>
      <c r="FP76" s="238"/>
      <c r="FQ76" s="238"/>
      <c r="FR76" s="238"/>
      <c r="FS76" s="238"/>
      <c r="FT76" s="238"/>
      <c r="FU76" s="238"/>
      <c r="FV76" s="238"/>
      <c r="FW76" s="238"/>
      <c r="FX76" s="238"/>
      <c r="FY76" s="238"/>
      <c r="FZ76" s="238"/>
      <c r="GA76" s="238"/>
      <c r="GB76" s="238"/>
      <c r="GC76" s="238"/>
      <c r="GD76" s="238"/>
      <c r="GE76" s="238"/>
      <c r="GF76" s="238"/>
      <c r="GG76" s="238"/>
      <c r="GH76" s="238"/>
      <c r="GI76" s="238"/>
      <c r="GJ76" s="238"/>
      <c r="GK76" s="238"/>
      <c r="GL76" s="238"/>
      <c r="GM76" s="238"/>
      <c r="GN76" s="238"/>
      <c r="GO76" s="238"/>
      <c r="GP76" s="238"/>
      <c r="GQ76" s="238"/>
      <c r="GR76" s="238"/>
      <c r="GS76" s="238"/>
      <c r="GT76" s="238"/>
      <c r="GU76" s="238"/>
      <c r="GV76" s="238"/>
      <c r="GW76" s="238"/>
      <c r="GX76" s="238"/>
      <c r="GY76" s="238"/>
      <c r="GZ76" s="238"/>
      <c r="HA76" s="238"/>
      <c r="HB76" s="238"/>
      <c r="HC76" s="238"/>
      <c r="HD76" s="238"/>
      <c r="HE76" s="238"/>
      <c r="HF76" s="238"/>
      <c r="HG76" s="238"/>
      <c r="HH76" s="238"/>
      <c r="HI76" s="238"/>
      <c r="HJ76" s="238"/>
      <c r="HK76" s="238"/>
      <c r="HL76" s="238"/>
      <c r="HM76" s="238"/>
      <c r="HN76" s="238"/>
      <c r="HO76" s="238"/>
      <c r="HP76" s="238"/>
      <c r="HQ76" s="238"/>
      <c r="HR76" s="238"/>
      <c r="HS76" s="238"/>
      <c r="HT76" s="238"/>
      <c r="HU76" s="238"/>
      <c r="HV76" s="238"/>
      <c r="HW76" s="238"/>
      <c r="HX76" s="238"/>
      <c r="HY76" s="238"/>
      <c r="HZ76" s="238"/>
      <c r="IA76" s="238"/>
      <c r="IB76" s="238"/>
      <c r="IC76" s="238"/>
      <c r="ID76" s="238"/>
      <c r="IE76" s="238"/>
      <c r="IF76" s="238"/>
      <c r="IG76" s="238"/>
      <c r="IH76" s="238"/>
      <c r="II76" s="238"/>
      <c r="IJ76" s="238"/>
      <c r="IK76" s="238"/>
      <c r="IL76" s="238"/>
      <c r="IM76" s="238"/>
      <c r="IN76" s="238"/>
      <c r="IO76" s="238"/>
      <c r="IP76" s="238"/>
      <c r="IQ76" s="238"/>
      <c r="IR76" s="238"/>
      <c r="IS76" s="238"/>
      <c r="IT76" s="238"/>
      <c r="IU76" s="238"/>
      <c r="IV76" s="238"/>
      <c r="IW76" s="238"/>
      <c r="IX76" s="238"/>
      <c r="IY76" s="238"/>
      <c r="IZ76" s="238"/>
      <c r="JA76" s="238"/>
      <c r="JB76" s="238"/>
      <c r="JC76" s="238"/>
      <c r="JD76" s="238"/>
      <c r="JE76" s="238"/>
      <c r="JF76" s="238"/>
      <c r="JG76" s="238"/>
      <c r="JH76" s="238"/>
      <c r="JI76" s="238"/>
      <c r="JJ76" s="238"/>
      <c r="JK76" s="238"/>
      <c r="JL76" s="238"/>
      <c r="JM76" s="238"/>
      <c r="JN76" s="238"/>
      <c r="JO76" s="238"/>
      <c r="JP76" s="238"/>
      <c r="JQ76" s="238"/>
      <c r="JR76" s="238"/>
      <c r="JS76" s="238"/>
      <c r="JT76" s="238"/>
      <c r="JU76" s="238"/>
      <c r="JV76" s="238"/>
      <c r="JW76" s="238"/>
      <c r="JX76" s="238"/>
      <c r="JY76" s="238"/>
      <c r="JZ76" s="238"/>
      <c r="KA76" s="238"/>
      <c r="KB76" s="238"/>
      <c r="KC76" s="238"/>
      <c r="KD76" s="238"/>
      <c r="KE76" s="238"/>
      <c r="KF76" s="238"/>
      <c r="KG76" s="238"/>
      <c r="KH76" s="238"/>
      <c r="KI76" s="238"/>
      <c r="KJ76" s="238"/>
      <c r="KK76" s="238"/>
      <c r="KL76" s="238"/>
      <c r="KM76" s="238"/>
      <c r="KN76" s="238"/>
      <c r="KO76" s="238"/>
      <c r="KP76" s="238"/>
      <c r="KQ76" s="238"/>
      <c r="KR76" s="238"/>
      <c r="KS76" s="238"/>
      <c r="KT76" s="238"/>
      <c r="KU76" s="238"/>
      <c r="KV76" s="238"/>
      <c r="KW76" s="238"/>
      <c r="KX76" s="238"/>
      <c r="KY76" s="238"/>
      <c r="KZ76" s="238"/>
      <c r="LA76" s="238"/>
      <c r="LB76" s="238"/>
      <c r="LC76" s="238"/>
      <c r="LD76" s="238"/>
      <c r="LE76" s="238"/>
      <c r="LF76" s="238"/>
      <c r="LG76" s="238"/>
      <c r="LH76" s="238"/>
      <c r="LI76" s="238"/>
      <c r="LJ76" s="238"/>
      <c r="LK76" s="238"/>
      <c r="LL76" s="238"/>
      <c r="LM76" s="238"/>
      <c r="LN76" s="238"/>
      <c r="LO76" s="238"/>
      <c r="LP76" s="238"/>
      <c r="LQ76" s="238"/>
      <c r="LR76" s="238"/>
      <c r="LS76" s="238"/>
      <c r="LT76" s="238"/>
      <c r="LU76" s="238"/>
      <c r="LV76" s="238"/>
      <c r="LW76" s="238"/>
      <c r="LX76" s="238"/>
      <c r="LY76" s="238"/>
      <c r="LZ76" s="238"/>
      <c r="MA76" s="238"/>
      <c r="MB76" s="238"/>
      <c r="MC76" s="238"/>
      <c r="MD76" s="238"/>
      <c r="ME76" s="238"/>
      <c r="MF76" s="238"/>
      <c r="MG76" s="238"/>
      <c r="MH76" s="238"/>
      <c r="MI76" s="238"/>
      <c r="MJ76" s="238"/>
      <c r="MK76" s="238"/>
      <c r="ML76" s="238"/>
      <c r="MM76" s="238"/>
      <c r="MN76" s="238"/>
      <c r="MO76" s="238"/>
      <c r="MP76" s="238"/>
      <c r="MQ76" s="238"/>
      <c r="MR76" s="238"/>
      <c r="MS76" s="238"/>
      <c r="MT76" s="238"/>
      <c r="MU76" s="238"/>
      <c r="MV76" s="238"/>
      <c r="MW76" s="238"/>
      <c r="MX76" s="238"/>
      <c r="MY76" s="238"/>
      <c r="MZ76" s="238"/>
      <c r="NA76" s="238"/>
      <c r="NB76" s="238"/>
      <c r="NC76" s="238"/>
      <c r="ND76" s="238"/>
      <c r="NE76" s="238"/>
      <c r="NF76" s="238"/>
      <c r="NG76" s="238"/>
      <c r="NH76" s="238"/>
      <c r="NI76" s="238"/>
      <c r="NJ76" s="238"/>
      <c r="NK76" s="238"/>
      <c r="NL76" s="238"/>
      <c r="NM76" s="238"/>
      <c r="NN76" s="238"/>
      <c r="NO76" s="238"/>
      <c r="NP76" s="238"/>
      <c r="NQ76" s="238"/>
      <c r="NR76" s="238"/>
      <c r="NS76" s="238"/>
      <c r="NT76" s="238"/>
      <c r="NU76" s="238"/>
      <c r="NV76" s="238"/>
      <c r="NW76" s="238"/>
      <c r="NX76" s="238"/>
      <c r="NY76" s="238"/>
      <c r="NZ76" s="238"/>
      <c r="OA76" s="238"/>
      <c r="OB76" s="238"/>
      <c r="OC76" s="238"/>
      <c r="OD76" s="238"/>
      <c r="OE76" s="238"/>
      <c r="OF76" s="238"/>
      <c r="OG76" s="238"/>
      <c r="OH76" s="238"/>
      <c r="OI76" s="238"/>
      <c r="OJ76" s="238"/>
      <c r="OK76" s="238"/>
      <c r="OL76" s="238"/>
      <c r="OM76" s="238"/>
      <c r="ON76" s="238"/>
      <c r="OO76" s="238"/>
      <c r="OP76" s="238"/>
      <c r="OQ76" s="238"/>
      <c r="OR76" s="238"/>
      <c r="OS76" s="238"/>
      <c r="OT76" s="238"/>
      <c r="OU76" s="238"/>
      <c r="OV76" s="238"/>
      <c r="OW76" s="238"/>
      <c r="OX76" s="238"/>
      <c r="OY76" s="238"/>
      <c r="OZ76" s="238"/>
      <c r="PA76" s="238"/>
      <c r="PB76" s="238"/>
      <c r="PC76" s="238"/>
      <c r="PD76" s="238"/>
      <c r="PE76" s="238"/>
      <c r="PF76" s="238"/>
      <c r="PG76" s="238"/>
      <c r="PH76" s="238"/>
      <c r="PI76" s="238"/>
      <c r="PJ76" s="238"/>
      <c r="PK76" s="238"/>
      <c r="PL76" s="238"/>
      <c r="PM76" s="238"/>
      <c r="PN76" s="238"/>
      <c r="PO76" s="238"/>
      <c r="PP76" s="238"/>
      <c r="PQ76" s="238"/>
      <c r="PR76" s="238"/>
      <c r="PS76" s="238"/>
      <c r="PT76" s="238"/>
      <c r="PU76" s="238"/>
      <c r="PV76" s="238"/>
      <c r="PW76" s="238"/>
      <c r="PX76" s="238"/>
      <c r="PY76" s="238"/>
      <c r="PZ76" s="238"/>
      <c r="QA76" s="238"/>
      <c r="QB76" s="238"/>
      <c r="QC76" s="238"/>
      <c r="QD76" s="238"/>
      <c r="QE76" s="238"/>
      <c r="QF76" s="238"/>
      <c r="QG76" s="238"/>
      <c r="QH76" s="238"/>
      <c r="QI76" s="238"/>
      <c r="QJ76" s="238"/>
      <c r="QK76" s="238"/>
      <c r="QL76" s="238"/>
      <c r="QM76" s="238"/>
      <c r="QN76" s="238"/>
      <c r="QO76" s="238"/>
      <c r="QP76" s="238"/>
      <c r="QQ76" s="238"/>
      <c r="QR76" s="238"/>
      <c r="QS76" s="238"/>
      <c r="QT76" s="238"/>
      <c r="QU76" s="238"/>
      <c r="QV76" s="238"/>
      <c r="QW76" s="238"/>
      <c r="QX76" s="238"/>
      <c r="QY76" s="238"/>
      <c r="QZ76" s="238"/>
      <c r="RA76" s="238"/>
      <c r="RB76" s="238"/>
      <c r="RC76" s="238"/>
      <c r="RD76" s="238"/>
      <c r="RE76" s="238"/>
      <c r="RF76" s="238"/>
      <c r="RG76" s="238"/>
      <c r="RH76" s="238"/>
      <c r="RI76" s="238"/>
      <c r="RJ76" s="238"/>
      <c r="RK76" s="238"/>
      <c r="RL76" s="238"/>
      <c r="RM76" s="238"/>
      <c r="RN76" s="238"/>
      <c r="RO76" s="238"/>
      <c r="RP76" s="238"/>
      <c r="RQ76" s="238"/>
      <c r="RR76" s="238"/>
      <c r="RS76" s="238"/>
      <c r="RT76" s="238"/>
      <c r="RU76" s="238"/>
      <c r="RV76" s="238"/>
      <c r="RW76" s="238"/>
      <c r="RX76" s="238"/>
      <c r="RY76" s="238"/>
      <c r="RZ76" s="238"/>
      <c r="SA76" s="238"/>
      <c r="SB76" s="238"/>
      <c r="SC76" s="238"/>
      <c r="SD76" s="238"/>
      <c r="SE76" s="238"/>
      <c r="SF76" s="238"/>
      <c r="SG76" s="238"/>
      <c r="SH76" s="238"/>
      <c r="SI76" s="238"/>
      <c r="SJ76" s="238"/>
      <c r="SK76" s="238"/>
      <c r="SL76" s="238"/>
      <c r="SM76" s="238"/>
      <c r="SN76" s="238"/>
      <c r="SO76" s="238"/>
      <c r="SP76" s="238"/>
      <c r="SQ76" s="238"/>
      <c r="SR76" s="238"/>
      <c r="SS76" s="238"/>
      <c r="ST76" s="238"/>
      <c r="SU76" s="238"/>
      <c r="SV76" s="238"/>
      <c r="SW76" s="238"/>
      <c r="SX76" s="238"/>
      <c r="SY76" s="238"/>
      <c r="SZ76" s="238"/>
      <c r="TA76" s="238"/>
      <c r="TB76" s="238"/>
      <c r="TC76" s="238"/>
      <c r="TD76" s="238"/>
      <c r="TE76" s="238"/>
      <c r="TF76" s="238"/>
      <c r="TG76" s="238"/>
      <c r="TH76" s="238"/>
      <c r="TI76" s="238"/>
      <c r="TJ76" s="238"/>
      <c r="TK76" s="238"/>
      <c r="TL76" s="238"/>
      <c r="TM76" s="238"/>
      <c r="TN76" s="238"/>
      <c r="TO76" s="238"/>
      <c r="TP76" s="238"/>
      <c r="TQ76" s="238"/>
      <c r="TR76" s="238"/>
      <c r="TS76" s="238"/>
      <c r="TT76" s="238"/>
      <c r="TU76" s="238"/>
      <c r="TV76" s="238"/>
      <c r="TW76" s="238"/>
      <c r="TX76" s="238"/>
      <c r="TY76" s="238"/>
      <c r="TZ76" s="238"/>
      <c r="UA76" s="238"/>
      <c r="UB76" s="238"/>
      <c r="UC76" s="238"/>
      <c r="UD76" s="238"/>
      <c r="UE76" s="238"/>
      <c r="UF76" s="238"/>
      <c r="UG76" s="238"/>
      <c r="UH76" s="238"/>
      <c r="UI76" s="238"/>
      <c r="UJ76" s="238"/>
      <c r="UK76" s="238"/>
      <c r="UL76" s="238"/>
      <c r="UM76" s="238"/>
      <c r="UN76" s="238"/>
      <c r="UO76" s="238"/>
      <c r="UP76" s="238"/>
      <c r="UQ76" s="238"/>
      <c r="UR76" s="238"/>
      <c r="US76" s="238"/>
      <c r="UT76" s="238"/>
      <c r="UU76" s="238"/>
      <c r="UV76" s="238"/>
      <c r="UW76" s="238"/>
      <c r="UX76" s="238"/>
      <c r="UY76" s="238"/>
      <c r="UZ76" s="238"/>
      <c r="VA76" s="238"/>
      <c r="VB76" s="238"/>
      <c r="VC76" s="238"/>
      <c r="VD76" s="238"/>
      <c r="VE76" s="238"/>
      <c r="VF76" s="238"/>
      <c r="VG76" s="238"/>
      <c r="VH76" s="238"/>
      <c r="VI76" s="238"/>
      <c r="VJ76" s="238"/>
      <c r="VK76" s="238"/>
      <c r="VL76" s="238"/>
      <c r="VM76" s="238"/>
      <c r="VN76" s="238"/>
      <c r="VO76" s="238"/>
      <c r="VP76" s="238"/>
      <c r="VQ76" s="238"/>
      <c r="VR76" s="238"/>
      <c r="VS76" s="238"/>
      <c r="VT76" s="238"/>
      <c r="VU76" s="238"/>
      <c r="VV76" s="238"/>
      <c r="VW76" s="238"/>
      <c r="VX76" s="238"/>
      <c r="VY76" s="238"/>
      <c r="VZ76" s="238"/>
      <c r="WA76" s="238"/>
      <c r="WB76" s="238"/>
      <c r="WC76" s="238"/>
      <c r="WD76" s="238"/>
      <c r="WE76" s="238"/>
      <c r="WF76" s="238"/>
      <c r="WG76" s="238"/>
      <c r="WH76" s="238"/>
      <c r="WI76" s="238"/>
      <c r="WJ76" s="238"/>
      <c r="WK76" s="238"/>
      <c r="WL76" s="238"/>
      <c r="WM76" s="238"/>
      <c r="WN76" s="238"/>
      <c r="WO76" s="238"/>
      <c r="WP76" s="238"/>
      <c r="WQ76" s="238"/>
      <c r="WR76" s="238"/>
      <c r="WS76" s="238"/>
      <c r="WT76" s="238"/>
      <c r="WU76" s="238"/>
      <c r="WV76" s="238"/>
      <c r="WW76" s="238"/>
      <c r="WX76" s="238"/>
      <c r="WY76" s="238"/>
      <c r="WZ76" s="238"/>
      <c r="XA76" s="238"/>
      <c r="XB76" s="238"/>
      <c r="XC76" s="238"/>
      <c r="XD76" s="238"/>
      <c r="XE76" s="238"/>
      <c r="XF76" s="238"/>
      <c r="XG76" s="238"/>
      <c r="XH76" s="238"/>
      <c r="XI76" s="238"/>
      <c r="XJ76" s="238"/>
      <c r="XK76" s="238"/>
      <c r="XL76" s="238"/>
      <c r="XM76" s="238"/>
      <c r="XN76" s="238"/>
      <c r="XO76" s="238"/>
      <c r="XP76" s="238"/>
      <c r="XQ76" s="238"/>
      <c r="XR76" s="238"/>
      <c r="XS76" s="238"/>
      <c r="XT76" s="238"/>
      <c r="XU76" s="238"/>
      <c r="XV76" s="238"/>
      <c r="XW76" s="238"/>
      <c r="XX76" s="238"/>
      <c r="XY76" s="238"/>
      <c r="XZ76" s="238"/>
      <c r="YA76" s="238"/>
      <c r="YB76" s="238"/>
      <c r="YC76" s="238"/>
      <c r="YD76" s="238"/>
      <c r="YE76" s="238"/>
      <c r="YF76" s="238"/>
      <c r="YG76" s="238"/>
      <c r="YH76" s="238"/>
      <c r="YI76" s="238"/>
      <c r="YJ76" s="238"/>
      <c r="YK76" s="238"/>
      <c r="YL76" s="238"/>
      <c r="YM76" s="238"/>
      <c r="YN76" s="238"/>
      <c r="YO76" s="238"/>
      <c r="YP76" s="238"/>
      <c r="YQ76" s="238"/>
      <c r="YR76" s="238"/>
      <c r="YS76" s="238"/>
      <c r="YT76" s="238"/>
      <c r="YU76" s="238"/>
      <c r="YV76" s="238"/>
      <c r="YW76" s="238"/>
      <c r="YX76" s="238"/>
      <c r="YY76" s="238"/>
      <c r="YZ76" s="238"/>
      <c r="ZA76" s="238"/>
      <c r="ZB76" s="238"/>
      <c r="ZC76" s="238"/>
      <c r="ZD76" s="238"/>
      <c r="ZE76" s="238"/>
      <c r="ZF76" s="238"/>
      <c r="ZG76" s="238"/>
      <c r="ZH76" s="238"/>
      <c r="ZI76" s="238"/>
      <c r="ZJ76" s="238"/>
      <c r="ZK76" s="238"/>
      <c r="ZL76" s="238"/>
      <c r="ZM76" s="238"/>
      <c r="ZN76" s="238"/>
      <c r="ZO76" s="238"/>
      <c r="ZP76" s="238"/>
      <c r="ZQ76" s="238"/>
      <c r="ZR76" s="238"/>
      <c r="ZS76" s="238"/>
      <c r="ZT76" s="238"/>
      <c r="ZU76" s="238"/>
      <c r="ZV76" s="238"/>
      <c r="ZW76" s="238"/>
      <c r="ZX76" s="238"/>
      <c r="ZY76" s="238"/>
      <c r="ZZ76" s="238"/>
      <c r="AAA76" s="238"/>
      <c r="AAB76" s="238"/>
      <c r="AAC76" s="238"/>
      <c r="AAD76" s="238"/>
      <c r="AAE76" s="238"/>
      <c r="AAF76" s="238"/>
      <c r="AAG76" s="238"/>
      <c r="AAH76" s="238"/>
      <c r="AAI76" s="238"/>
      <c r="AAJ76" s="238"/>
      <c r="AAK76" s="238"/>
      <c r="AAL76" s="238"/>
      <c r="AAM76" s="238"/>
      <c r="AAN76" s="238"/>
      <c r="AAO76" s="238"/>
      <c r="AAP76" s="238"/>
      <c r="AAQ76" s="238"/>
      <c r="AAR76" s="238"/>
      <c r="AAS76" s="238"/>
      <c r="AAT76" s="238"/>
      <c r="AAU76" s="238"/>
      <c r="AAV76" s="238"/>
      <c r="AAW76" s="238"/>
      <c r="AAX76" s="238"/>
      <c r="AAY76" s="238"/>
      <c r="AAZ76" s="238"/>
      <c r="ABA76" s="238"/>
      <c r="ABB76" s="238"/>
      <c r="ABC76" s="238"/>
      <c r="ABD76" s="238"/>
      <c r="ABE76" s="238"/>
      <c r="ABF76" s="238"/>
      <c r="ABG76" s="238"/>
      <c r="ABH76" s="238"/>
      <c r="ABI76" s="238"/>
      <c r="ABJ76" s="238"/>
      <c r="ABK76" s="238"/>
      <c r="ABL76" s="238"/>
      <c r="ABM76" s="238"/>
      <c r="ABN76" s="238"/>
      <c r="ABO76" s="238"/>
      <c r="ABP76" s="238"/>
      <c r="ABQ76" s="238"/>
      <c r="ABR76" s="238"/>
      <c r="ABS76" s="238"/>
      <c r="ABT76" s="238"/>
      <c r="ABU76" s="238"/>
      <c r="ABV76" s="238"/>
      <c r="ABW76" s="238"/>
      <c r="ABX76" s="238"/>
      <c r="ABY76" s="238"/>
      <c r="ABZ76" s="238"/>
      <c r="ACA76" s="238"/>
      <c r="ACB76" s="238"/>
      <c r="ACC76" s="238"/>
      <c r="ACD76" s="238"/>
      <c r="ACE76" s="238"/>
      <c r="ACF76" s="238"/>
      <c r="ACG76" s="238"/>
      <c r="ACH76" s="238"/>
      <c r="ACI76" s="238"/>
      <c r="ACJ76" s="238"/>
      <c r="ACK76" s="238"/>
      <c r="ACL76" s="238"/>
      <c r="ACM76" s="238"/>
      <c r="ACN76" s="238"/>
      <c r="ACO76" s="238"/>
      <c r="ACP76" s="238"/>
      <c r="ACQ76" s="238"/>
      <c r="ACR76" s="238"/>
      <c r="ACS76" s="238"/>
      <c r="ACT76" s="238"/>
      <c r="ACU76" s="238"/>
      <c r="ACV76" s="238"/>
      <c r="ACW76" s="238"/>
      <c r="ACX76" s="238"/>
      <c r="ACY76" s="238"/>
      <c r="ACZ76" s="238"/>
      <c r="ADA76" s="238"/>
      <c r="ADB76" s="238"/>
      <c r="ADC76" s="238"/>
      <c r="ADD76" s="238"/>
      <c r="ADE76" s="238"/>
      <c r="ADF76" s="238"/>
      <c r="ADG76" s="238"/>
      <c r="ADH76" s="238"/>
      <c r="ADI76" s="238"/>
      <c r="ADJ76" s="238"/>
      <c r="ADK76" s="238"/>
      <c r="ADL76" s="238"/>
      <c r="ADM76" s="238"/>
      <c r="ADN76" s="238"/>
      <c r="ADO76" s="238"/>
      <c r="ADP76" s="238"/>
      <c r="ADQ76" s="238"/>
      <c r="ADR76" s="238"/>
      <c r="ADS76" s="238"/>
      <c r="ADT76" s="238"/>
      <c r="ADU76" s="238"/>
      <c r="ADV76" s="238"/>
      <c r="ADW76" s="238"/>
      <c r="ADX76" s="238"/>
      <c r="ADY76" s="238"/>
      <c r="ADZ76" s="238"/>
      <c r="AEA76" s="238"/>
      <c r="AEB76" s="238"/>
      <c r="AEC76" s="238"/>
      <c r="AED76" s="238"/>
      <c r="AEE76" s="238"/>
      <c r="AEF76" s="238"/>
      <c r="AEG76" s="238"/>
      <c r="AEH76" s="238"/>
      <c r="AEI76" s="238"/>
      <c r="AEJ76" s="238"/>
      <c r="AEK76" s="238"/>
      <c r="AEL76" s="238"/>
      <c r="AEM76" s="238"/>
      <c r="AEN76" s="238"/>
      <c r="AEO76" s="238"/>
      <c r="AEP76" s="238"/>
      <c r="AEQ76" s="238"/>
      <c r="AER76" s="238"/>
      <c r="AES76" s="238"/>
      <c r="AET76" s="238"/>
      <c r="AEU76" s="238"/>
      <c r="AEV76" s="238"/>
      <c r="AEW76" s="238"/>
      <c r="AEX76" s="238"/>
      <c r="AEY76" s="238"/>
      <c r="AEZ76" s="238"/>
      <c r="AFA76" s="238"/>
      <c r="AFB76" s="238"/>
      <c r="AFC76" s="238"/>
      <c r="AFD76" s="238"/>
      <c r="AFE76" s="238"/>
      <c r="AFF76" s="238"/>
      <c r="AFG76" s="238"/>
      <c r="AFH76" s="238"/>
      <c r="AFI76" s="238"/>
      <c r="AFJ76" s="238"/>
      <c r="AFK76" s="238"/>
      <c r="AFL76" s="238"/>
      <c r="AFM76" s="238"/>
      <c r="AFN76" s="238"/>
      <c r="AFO76" s="238"/>
      <c r="AFP76" s="238"/>
      <c r="AFQ76" s="238"/>
      <c r="AFR76" s="238"/>
      <c r="AFS76" s="238"/>
      <c r="AFT76" s="238"/>
      <c r="AFU76" s="238"/>
      <c r="AFV76" s="238"/>
      <c r="AFW76" s="238"/>
      <c r="AFX76" s="238"/>
      <c r="AFY76" s="238"/>
      <c r="AFZ76" s="238"/>
      <c r="AGA76" s="238"/>
      <c r="AGB76" s="238"/>
      <c r="AGC76" s="238"/>
      <c r="AGD76" s="238"/>
      <c r="AGE76" s="238"/>
      <c r="AGF76" s="238"/>
      <c r="AGG76" s="238"/>
      <c r="AGH76" s="238"/>
      <c r="AGI76" s="238"/>
      <c r="AGJ76" s="238"/>
      <c r="AGK76" s="238"/>
      <c r="AGL76" s="238"/>
      <c r="AGM76" s="238"/>
      <c r="AGN76" s="238"/>
      <c r="AGO76" s="238"/>
      <c r="AGP76" s="238"/>
      <c r="AGQ76" s="238"/>
      <c r="AGR76" s="238"/>
      <c r="AGS76" s="238"/>
      <c r="AGT76" s="238"/>
      <c r="AGU76" s="238"/>
      <c r="AGV76" s="238"/>
      <c r="AGW76" s="238"/>
      <c r="AGX76" s="238"/>
      <c r="AGY76" s="238"/>
      <c r="AGZ76" s="238"/>
      <c r="AHA76" s="238"/>
      <c r="AHB76" s="238"/>
      <c r="AHC76" s="238"/>
      <c r="AHD76" s="238"/>
      <c r="AHE76" s="238"/>
      <c r="AHF76" s="238"/>
      <c r="AHG76" s="238"/>
      <c r="AHH76" s="238"/>
      <c r="AHI76" s="238"/>
      <c r="AHJ76" s="238"/>
      <c r="AHK76" s="238"/>
      <c r="AHL76" s="238"/>
      <c r="AHM76" s="238"/>
      <c r="AHN76" s="238"/>
      <c r="AHO76" s="238"/>
      <c r="AHP76" s="238"/>
      <c r="AHQ76" s="238"/>
      <c r="AHR76" s="238"/>
      <c r="AHS76" s="238"/>
      <c r="AHT76" s="238"/>
      <c r="AHU76" s="238"/>
      <c r="AHV76" s="238"/>
      <c r="AHW76" s="238"/>
      <c r="AHX76" s="238"/>
      <c r="AHY76" s="238"/>
      <c r="AHZ76" s="238"/>
      <c r="AIA76" s="238"/>
      <c r="AIB76" s="238"/>
      <c r="AIC76" s="238"/>
      <c r="AID76" s="238"/>
      <c r="AIE76" s="238"/>
      <c r="AIF76" s="238"/>
      <c r="AIG76" s="238"/>
      <c r="AIH76" s="238"/>
      <c r="AII76" s="238"/>
      <c r="AIJ76" s="238"/>
      <c r="AIK76" s="238"/>
      <c r="AIL76" s="238"/>
      <c r="AIM76" s="238"/>
      <c r="AIN76" s="238"/>
      <c r="AIO76" s="238"/>
      <c r="AIP76" s="238"/>
      <c r="AIQ76" s="238"/>
      <c r="AIR76" s="238"/>
      <c r="AIS76" s="238"/>
      <c r="AIT76" s="238"/>
      <c r="AIU76" s="238"/>
      <c r="AIV76" s="238"/>
      <c r="AIW76" s="238"/>
      <c r="AIX76" s="238"/>
      <c r="AIY76" s="238"/>
      <c r="AIZ76" s="238"/>
      <c r="AJA76" s="238"/>
      <c r="AJB76" s="238"/>
      <c r="AJC76" s="238"/>
      <c r="AJD76" s="238"/>
      <c r="AJE76" s="238"/>
      <c r="AJF76" s="238"/>
      <c r="AJG76" s="238"/>
      <c r="AJH76" s="238"/>
      <c r="AJI76" s="238"/>
      <c r="AJJ76" s="238"/>
      <c r="AJK76" s="238"/>
      <c r="AJL76" s="238"/>
      <c r="AJM76" s="238"/>
      <c r="AJN76" s="238"/>
      <c r="AJO76" s="238"/>
      <c r="AJP76" s="238"/>
      <c r="AJQ76" s="238"/>
      <c r="AJR76" s="238"/>
      <c r="AJS76" s="238"/>
      <c r="AJT76" s="238"/>
      <c r="AJU76" s="238"/>
      <c r="AJV76" s="238"/>
      <c r="AJW76" s="238"/>
      <c r="AJX76" s="238"/>
      <c r="AJY76" s="238"/>
      <c r="AJZ76" s="238"/>
      <c r="AKA76" s="238"/>
      <c r="AKB76" s="238"/>
      <c r="AKC76" s="238"/>
      <c r="AKD76" s="238"/>
      <c r="AKE76" s="238"/>
      <c r="AKF76" s="238"/>
      <c r="AKG76" s="238"/>
      <c r="AKH76" s="238"/>
      <c r="AKI76" s="238"/>
      <c r="AKJ76" s="238"/>
      <c r="AKK76" s="238"/>
      <c r="AKL76" s="238"/>
      <c r="AKM76" s="238"/>
      <c r="AKN76" s="238"/>
      <c r="AKO76" s="238"/>
      <c r="AKP76" s="238"/>
    </row>
    <row r="77" spans="1:978" x14ac:dyDescent="0.25">
      <c r="A77" s="305"/>
      <c r="B77" s="305"/>
      <c r="C77" s="58"/>
      <c r="D77" s="242"/>
      <c r="E77" s="269"/>
      <c r="F77" s="278" t="s">
        <v>387</v>
      </c>
      <c r="G77" s="278"/>
      <c r="H77" s="278"/>
      <c r="I77" s="278"/>
      <c r="J77" s="278"/>
      <c r="K77" s="278"/>
      <c r="L77" s="278"/>
      <c r="M77" s="278"/>
      <c r="N77" s="43">
        <f t="shared" ref="N77:AL77" si="56">ROUNDUP(AVERAGE(N75:N76),0)</f>
        <v>42</v>
      </c>
      <c r="O77" s="43">
        <f t="shared" si="56"/>
        <v>28</v>
      </c>
      <c r="P77" s="43">
        <f t="shared" si="56"/>
        <v>24</v>
      </c>
      <c r="Q77" s="43">
        <f t="shared" si="56"/>
        <v>27</v>
      </c>
      <c r="R77" s="43">
        <f t="shared" si="56"/>
        <v>47</v>
      </c>
      <c r="S77" s="43">
        <f t="shared" si="56"/>
        <v>145</v>
      </c>
      <c r="T77" s="43">
        <f t="shared" si="56"/>
        <v>392</v>
      </c>
      <c r="U77" s="43">
        <f t="shared" si="56"/>
        <v>658</v>
      </c>
      <c r="V77" s="43">
        <f t="shared" si="56"/>
        <v>467</v>
      </c>
      <c r="W77" s="43">
        <f t="shared" si="56"/>
        <v>333</v>
      </c>
      <c r="X77" s="43">
        <f t="shared" si="56"/>
        <v>298</v>
      </c>
      <c r="Y77" s="43">
        <f t="shared" si="56"/>
        <v>339</v>
      </c>
      <c r="Z77" s="43">
        <f t="shared" si="56"/>
        <v>346</v>
      </c>
      <c r="AA77" s="43">
        <f t="shared" si="56"/>
        <v>354</v>
      </c>
      <c r="AB77" s="43">
        <f t="shared" si="56"/>
        <v>399</v>
      </c>
      <c r="AC77" s="43">
        <f t="shared" si="56"/>
        <v>464</v>
      </c>
      <c r="AD77" s="43">
        <f t="shared" si="56"/>
        <v>445</v>
      </c>
      <c r="AE77" s="43">
        <f t="shared" si="56"/>
        <v>385</v>
      </c>
      <c r="AF77" s="43">
        <f t="shared" si="56"/>
        <v>304</v>
      </c>
      <c r="AG77" s="43">
        <f t="shared" si="56"/>
        <v>214</v>
      </c>
      <c r="AH77" s="43">
        <f t="shared" si="56"/>
        <v>177</v>
      </c>
      <c r="AI77" s="43">
        <f t="shared" si="56"/>
        <v>139</v>
      </c>
      <c r="AJ77" s="43">
        <f t="shared" si="56"/>
        <v>109</v>
      </c>
      <c r="AK77" s="43">
        <f t="shared" si="56"/>
        <v>84</v>
      </c>
      <c r="AL77" s="43">
        <f t="shared" si="56"/>
        <v>5905</v>
      </c>
      <c r="AM77" s="9">
        <f>MIN(AM75:AM76)</f>
        <v>800</v>
      </c>
      <c r="AN77" s="263"/>
      <c r="AO77" s="263"/>
      <c r="AP77" s="263"/>
      <c r="AQ77" s="263"/>
      <c r="AR77" s="263"/>
      <c r="AS77" s="263"/>
      <c r="AT77" s="263"/>
      <c r="AU77" s="263"/>
      <c r="AV77" s="263"/>
      <c r="AW77" s="263"/>
      <c r="AX77" s="263"/>
      <c r="AY77" s="263"/>
      <c r="AZ77" s="263"/>
      <c r="BA77" s="263"/>
      <c r="BB77" s="263"/>
      <c r="BC77" s="263"/>
      <c r="BD77" s="263"/>
      <c r="BE77" s="263"/>
      <c r="BF77" s="263"/>
      <c r="BG77" s="263"/>
      <c r="BH77" s="263"/>
      <c r="BI77" s="263"/>
      <c r="BJ77" s="263"/>
      <c r="BK77" s="263"/>
      <c r="BL77" s="242"/>
      <c r="BM77" s="242"/>
      <c r="BN77" s="242"/>
      <c r="BO77" s="242"/>
      <c r="BP77" s="242"/>
      <c r="BQ77" s="242"/>
      <c r="BR77" s="242"/>
      <c r="BS77" s="242"/>
      <c r="BT77" s="242"/>
      <c r="BU77" s="242"/>
      <c r="BV77" s="242"/>
      <c r="BW77" s="242"/>
      <c r="BX77" s="242"/>
      <c r="BY77" s="242"/>
      <c r="BZ77" s="242"/>
      <c r="CA77" s="242"/>
      <c r="CB77" s="242"/>
      <c r="CC77" s="242"/>
      <c r="CD77" s="242"/>
      <c r="CE77" s="242"/>
      <c r="CF77" s="242"/>
      <c r="CG77" s="242"/>
      <c r="CH77" s="242"/>
      <c r="CI77" s="242"/>
      <c r="CJ77" s="242"/>
      <c r="CK77" s="242"/>
      <c r="CL77" s="242"/>
      <c r="CM77" s="242"/>
      <c r="CN77" s="242"/>
      <c r="CO77" s="242"/>
      <c r="CP77" s="242"/>
      <c r="CQ77" s="242"/>
      <c r="CR77" s="242"/>
      <c r="CS77" s="242"/>
      <c r="CT77" s="242"/>
      <c r="CU77" s="242"/>
      <c r="CV77" s="242"/>
      <c r="CW77" s="242"/>
      <c r="CX77" s="242"/>
      <c r="CY77" s="242"/>
      <c r="CZ77" s="242"/>
      <c r="DA77" s="242"/>
      <c r="DB77" s="242"/>
      <c r="DC77" s="242"/>
      <c r="DD77" s="242"/>
      <c r="DE77" s="242"/>
      <c r="DF77" s="242"/>
      <c r="DG77" s="242"/>
      <c r="DH77" s="242"/>
      <c r="DI77" s="242"/>
      <c r="DJ77" s="242"/>
      <c r="DK77" s="242"/>
      <c r="DL77" s="242"/>
      <c r="DM77" s="242"/>
      <c r="DN77" s="242"/>
      <c r="DO77" s="242"/>
      <c r="DP77" s="242"/>
      <c r="DQ77" s="242"/>
      <c r="DR77" s="242"/>
      <c r="DS77" s="242"/>
      <c r="DT77" s="242"/>
      <c r="DU77" s="242"/>
      <c r="DV77" s="242"/>
      <c r="DW77" s="242"/>
      <c r="DX77" s="242"/>
      <c r="DY77" s="242"/>
      <c r="DZ77" s="242"/>
      <c r="EA77" s="242"/>
      <c r="EB77" s="242"/>
      <c r="EC77" s="242"/>
      <c r="ED77" s="242"/>
      <c r="EE77" s="252"/>
      <c r="EF77" s="238"/>
      <c r="EG77" s="238"/>
      <c r="EH77" s="238"/>
      <c r="EI77" s="238"/>
      <c r="EJ77" s="238"/>
      <c r="EK77" s="238"/>
      <c r="EL77" s="238"/>
      <c r="EM77" s="238"/>
      <c r="EN77" s="238"/>
      <c r="EO77" s="238"/>
      <c r="EP77" s="238"/>
      <c r="EQ77" s="238"/>
      <c r="ER77" s="238"/>
      <c r="ES77" s="238"/>
      <c r="ET77" s="238"/>
      <c r="EU77" s="238"/>
      <c r="EV77" s="238"/>
      <c r="EW77" s="238"/>
      <c r="EX77" s="238"/>
      <c r="EY77" s="238"/>
      <c r="EZ77" s="238"/>
      <c r="FA77" s="238"/>
      <c r="FB77" s="238"/>
      <c r="FC77" s="238"/>
      <c r="FD77" s="238"/>
      <c r="FE77" s="238"/>
      <c r="FF77" s="238"/>
      <c r="FG77" s="238"/>
      <c r="FH77" s="238"/>
      <c r="FI77" s="238"/>
      <c r="FJ77" s="238"/>
      <c r="FK77" s="238"/>
      <c r="FL77" s="238"/>
      <c r="FM77" s="238"/>
      <c r="FN77" s="238"/>
      <c r="FO77" s="238"/>
      <c r="FP77" s="238"/>
      <c r="FQ77" s="238"/>
      <c r="FR77" s="238"/>
      <c r="FS77" s="238"/>
      <c r="FT77" s="238"/>
      <c r="FU77" s="238"/>
      <c r="FV77" s="238"/>
      <c r="FW77" s="238"/>
      <c r="FX77" s="238"/>
      <c r="FY77" s="238"/>
      <c r="FZ77" s="238"/>
      <c r="GA77" s="238"/>
      <c r="GB77" s="238"/>
      <c r="GC77" s="238"/>
      <c r="GD77" s="238"/>
      <c r="GE77" s="238"/>
      <c r="GF77" s="238"/>
      <c r="GG77" s="238"/>
      <c r="GH77" s="238"/>
      <c r="GI77" s="238"/>
      <c r="GJ77" s="238"/>
      <c r="GK77" s="238"/>
      <c r="GL77" s="238"/>
      <c r="GM77" s="238"/>
      <c r="GN77" s="238"/>
      <c r="GO77" s="238"/>
      <c r="GP77" s="238"/>
      <c r="GQ77" s="238"/>
      <c r="GR77" s="238"/>
      <c r="GS77" s="238"/>
      <c r="GT77" s="238"/>
      <c r="GU77" s="238"/>
      <c r="GV77" s="238"/>
      <c r="GW77" s="238"/>
      <c r="GX77" s="238"/>
      <c r="GY77" s="238"/>
      <c r="GZ77" s="238"/>
      <c r="HA77" s="238"/>
      <c r="HB77" s="238"/>
      <c r="HC77" s="238"/>
      <c r="HD77" s="238"/>
      <c r="HE77" s="238"/>
      <c r="HF77" s="238"/>
      <c r="HG77" s="238"/>
      <c r="HH77" s="238"/>
      <c r="HI77" s="238"/>
      <c r="HJ77" s="238"/>
      <c r="HK77" s="238"/>
      <c r="HL77" s="238"/>
      <c r="HM77" s="238"/>
      <c r="HN77" s="238"/>
      <c r="HO77" s="238"/>
      <c r="HP77" s="238"/>
      <c r="HQ77" s="238"/>
      <c r="HR77" s="238"/>
      <c r="HS77" s="238"/>
      <c r="HT77" s="238"/>
      <c r="HU77" s="238"/>
      <c r="HV77" s="238"/>
      <c r="HW77" s="238"/>
      <c r="HX77" s="238"/>
      <c r="HY77" s="238"/>
      <c r="HZ77" s="238"/>
      <c r="IA77" s="238"/>
      <c r="IB77" s="238"/>
      <c r="IC77" s="238"/>
      <c r="ID77" s="238"/>
      <c r="IE77" s="238"/>
      <c r="IF77" s="238"/>
      <c r="IG77" s="238"/>
      <c r="IH77" s="238"/>
      <c r="II77" s="238"/>
      <c r="IJ77" s="238"/>
      <c r="IK77" s="238"/>
      <c r="IL77" s="238"/>
      <c r="IM77" s="238"/>
      <c r="IN77" s="238"/>
      <c r="IO77" s="238"/>
      <c r="IP77" s="238"/>
      <c r="IQ77" s="238"/>
      <c r="IR77" s="238"/>
      <c r="IS77" s="238"/>
      <c r="IT77" s="238"/>
      <c r="IU77" s="238"/>
      <c r="IV77" s="238"/>
      <c r="IW77" s="238"/>
      <c r="IX77" s="238"/>
      <c r="IY77" s="238"/>
      <c r="IZ77" s="238"/>
      <c r="JA77" s="238"/>
      <c r="JB77" s="238"/>
      <c r="JC77" s="238"/>
      <c r="JD77" s="238"/>
      <c r="JE77" s="238"/>
      <c r="JF77" s="238"/>
      <c r="JG77" s="238"/>
      <c r="JH77" s="238"/>
      <c r="JI77" s="238"/>
      <c r="JJ77" s="238"/>
      <c r="JK77" s="238"/>
      <c r="JL77" s="238"/>
      <c r="JM77" s="238"/>
      <c r="JN77" s="238"/>
      <c r="JO77" s="238"/>
      <c r="JP77" s="238"/>
      <c r="JQ77" s="238"/>
      <c r="JR77" s="238"/>
      <c r="JS77" s="238"/>
      <c r="JT77" s="238"/>
      <c r="JU77" s="238"/>
      <c r="JV77" s="238"/>
      <c r="JW77" s="238"/>
      <c r="JX77" s="238"/>
      <c r="JY77" s="238"/>
      <c r="JZ77" s="238"/>
      <c r="KA77" s="238"/>
      <c r="KB77" s="238"/>
      <c r="KC77" s="238"/>
      <c r="KD77" s="238"/>
      <c r="KE77" s="238"/>
      <c r="KF77" s="238"/>
      <c r="KG77" s="238"/>
      <c r="KH77" s="238"/>
      <c r="KI77" s="238"/>
      <c r="KJ77" s="238"/>
      <c r="KK77" s="238"/>
      <c r="KL77" s="238"/>
      <c r="KM77" s="238"/>
      <c r="KN77" s="238"/>
      <c r="KO77" s="238"/>
      <c r="KP77" s="238"/>
      <c r="KQ77" s="238"/>
      <c r="KR77" s="238"/>
      <c r="KS77" s="238"/>
      <c r="KT77" s="238"/>
      <c r="KU77" s="238"/>
      <c r="KV77" s="238"/>
      <c r="KW77" s="238"/>
      <c r="KX77" s="238"/>
      <c r="KY77" s="238"/>
      <c r="KZ77" s="238"/>
      <c r="LA77" s="238"/>
      <c r="LB77" s="238"/>
      <c r="LC77" s="238"/>
      <c r="LD77" s="238"/>
      <c r="LE77" s="238"/>
      <c r="LF77" s="238"/>
      <c r="LG77" s="238"/>
      <c r="LH77" s="238"/>
      <c r="LI77" s="238"/>
      <c r="LJ77" s="238"/>
      <c r="LK77" s="238"/>
      <c r="LL77" s="238"/>
      <c r="LM77" s="238"/>
      <c r="LN77" s="238"/>
      <c r="LO77" s="238"/>
      <c r="LP77" s="238"/>
      <c r="LQ77" s="238"/>
      <c r="LR77" s="238"/>
      <c r="LS77" s="238"/>
      <c r="LT77" s="238"/>
      <c r="LU77" s="238"/>
      <c r="LV77" s="238"/>
      <c r="LW77" s="238"/>
      <c r="LX77" s="238"/>
      <c r="LY77" s="238"/>
      <c r="LZ77" s="238"/>
      <c r="MA77" s="238"/>
      <c r="MB77" s="238"/>
      <c r="MC77" s="238"/>
      <c r="MD77" s="238"/>
      <c r="ME77" s="238"/>
      <c r="MF77" s="238"/>
      <c r="MG77" s="238"/>
      <c r="MH77" s="238"/>
      <c r="MI77" s="238"/>
      <c r="MJ77" s="238"/>
      <c r="MK77" s="238"/>
      <c r="ML77" s="238"/>
      <c r="MM77" s="238"/>
      <c r="MN77" s="238"/>
      <c r="MO77" s="238"/>
      <c r="MP77" s="238"/>
      <c r="MQ77" s="238"/>
      <c r="MR77" s="238"/>
      <c r="MS77" s="238"/>
      <c r="MT77" s="238"/>
      <c r="MU77" s="238"/>
      <c r="MV77" s="238"/>
      <c r="MW77" s="238"/>
      <c r="MX77" s="238"/>
      <c r="MY77" s="238"/>
      <c r="MZ77" s="238"/>
      <c r="NA77" s="238"/>
      <c r="NB77" s="238"/>
      <c r="NC77" s="238"/>
      <c r="ND77" s="238"/>
      <c r="NE77" s="238"/>
      <c r="NF77" s="238"/>
      <c r="NG77" s="238"/>
      <c r="NH77" s="238"/>
      <c r="NI77" s="238"/>
      <c r="NJ77" s="238"/>
      <c r="NK77" s="238"/>
      <c r="NL77" s="238"/>
      <c r="NM77" s="238"/>
      <c r="NN77" s="238"/>
      <c r="NO77" s="238"/>
      <c r="NP77" s="238"/>
      <c r="NQ77" s="238"/>
      <c r="NR77" s="238"/>
      <c r="NS77" s="238"/>
      <c r="NT77" s="238"/>
      <c r="NU77" s="238"/>
      <c r="NV77" s="238"/>
      <c r="NW77" s="238"/>
      <c r="NX77" s="238"/>
      <c r="NY77" s="238"/>
      <c r="NZ77" s="238"/>
      <c r="OA77" s="238"/>
      <c r="OB77" s="238"/>
      <c r="OC77" s="238"/>
      <c r="OD77" s="238"/>
      <c r="OE77" s="238"/>
      <c r="OF77" s="238"/>
      <c r="OG77" s="238"/>
      <c r="OH77" s="238"/>
      <c r="OI77" s="238"/>
      <c r="OJ77" s="238"/>
      <c r="OK77" s="238"/>
      <c r="OL77" s="238"/>
      <c r="OM77" s="238"/>
      <c r="ON77" s="238"/>
      <c r="OO77" s="238"/>
      <c r="OP77" s="238"/>
      <c r="OQ77" s="238"/>
      <c r="OR77" s="238"/>
      <c r="OS77" s="238"/>
      <c r="OT77" s="238"/>
      <c r="OU77" s="238"/>
      <c r="OV77" s="238"/>
      <c r="OW77" s="238"/>
      <c r="OX77" s="238"/>
      <c r="OY77" s="238"/>
      <c r="OZ77" s="238"/>
      <c r="PA77" s="238"/>
      <c r="PB77" s="238"/>
      <c r="PC77" s="238"/>
      <c r="PD77" s="238"/>
      <c r="PE77" s="238"/>
      <c r="PF77" s="238"/>
      <c r="PG77" s="238"/>
      <c r="PH77" s="238"/>
      <c r="PI77" s="238"/>
      <c r="PJ77" s="238"/>
      <c r="PK77" s="238"/>
      <c r="PL77" s="238"/>
      <c r="PM77" s="238"/>
      <c r="PN77" s="238"/>
      <c r="PO77" s="238"/>
      <c r="PP77" s="238"/>
      <c r="PQ77" s="238"/>
      <c r="PR77" s="238"/>
      <c r="PS77" s="238"/>
      <c r="PT77" s="238"/>
      <c r="PU77" s="238"/>
      <c r="PV77" s="238"/>
      <c r="PW77" s="238"/>
      <c r="PX77" s="238"/>
      <c r="PY77" s="238"/>
      <c r="PZ77" s="238"/>
      <c r="QA77" s="238"/>
      <c r="QB77" s="238"/>
      <c r="QC77" s="238"/>
      <c r="QD77" s="238"/>
      <c r="QE77" s="238"/>
      <c r="QF77" s="238"/>
      <c r="QG77" s="238"/>
      <c r="QH77" s="238"/>
      <c r="QI77" s="238"/>
      <c r="QJ77" s="238"/>
      <c r="QK77" s="238"/>
      <c r="QL77" s="238"/>
      <c r="QM77" s="238"/>
      <c r="QN77" s="238"/>
      <c r="QO77" s="238"/>
      <c r="QP77" s="238"/>
      <c r="QQ77" s="238"/>
      <c r="QR77" s="238"/>
      <c r="QS77" s="238"/>
      <c r="QT77" s="238"/>
      <c r="QU77" s="238"/>
      <c r="QV77" s="238"/>
      <c r="QW77" s="238"/>
      <c r="QX77" s="238"/>
      <c r="QY77" s="238"/>
      <c r="QZ77" s="238"/>
      <c r="RA77" s="238"/>
      <c r="RB77" s="238"/>
      <c r="RC77" s="238"/>
      <c r="RD77" s="238"/>
      <c r="RE77" s="238"/>
      <c r="RF77" s="238"/>
      <c r="RG77" s="238"/>
      <c r="RH77" s="238"/>
      <c r="RI77" s="238"/>
      <c r="RJ77" s="238"/>
      <c r="RK77" s="238"/>
      <c r="RL77" s="238"/>
      <c r="RM77" s="238"/>
      <c r="RN77" s="238"/>
      <c r="RO77" s="238"/>
      <c r="RP77" s="238"/>
      <c r="RQ77" s="238"/>
      <c r="RR77" s="238"/>
      <c r="RS77" s="238"/>
      <c r="RT77" s="238"/>
      <c r="RU77" s="238"/>
      <c r="RV77" s="238"/>
      <c r="RW77" s="238"/>
      <c r="RX77" s="238"/>
      <c r="RY77" s="238"/>
      <c r="RZ77" s="238"/>
      <c r="SA77" s="238"/>
      <c r="SB77" s="238"/>
      <c r="SC77" s="238"/>
      <c r="SD77" s="238"/>
      <c r="SE77" s="238"/>
      <c r="SF77" s="238"/>
      <c r="SG77" s="238"/>
      <c r="SH77" s="238"/>
      <c r="SI77" s="238"/>
      <c r="SJ77" s="238"/>
      <c r="SK77" s="238"/>
      <c r="SL77" s="238"/>
      <c r="SM77" s="238"/>
      <c r="SN77" s="238"/>
      <c r="SO77" s="238"/>
      <c r="SP77" s="238"/>
      <c r="SQ77" s="238"/>
      <c r="SR77" s="238"/>
      <c r="SS77" s="238"/>
      <c r="ST77" s="238"/>
      <c r="SU77" s="238"/>
      <c r="SV77" s="238"/>
      <c r="SW77" s="238"/>
      <c r="SX77" s="238"/>
      <c r="SY77" s="238"/>
      <c r="SZ77" s="238"/>
      <c r="TA77" s="238"/>
      <c r="TB77" s="238"/>
      <c r="TC77" s="238"/>
      <c r="TD77" s="238"/>
      <c r="TE77" s="238"/>
      <c r="TF77" s="238"/>
      <c r="TG77" s="238"/>
      <c r="TH77" s="238"/>
      <c r="TI77" s="238"/>
      <c r="TJ77" s="238"/>
      <c r="TK77" s="238"/>
      <c r="TL77" s="238"/>
      <c r="TM77" s="238"/>
      <c r="TN77" s="238"/>
      <c r="TO77" s="238"/>
      <c r="TP77" s="238"/>
      <c r="TQ77" s="238"/>
      <c r="TR77" s="238"/>
      <c r="TS77" s="238"/>
      <c r="TT77" s="238"/>
      <c r="TU77" s="238"/>
      <c r="TV77" s="238"/>
      <c r="TW77" s="238"/>
      <c r="TX77" s="238"/>
      <c r="TY77" s="238"/>
      <c r="TZ77" s="238"/>
      <c r="UA77" s="238"/>
      <c r="UB77" s="238"/>
      <c r="UC77" s="238"/>
      <c r="UD77" s="238"/>
      <c r="UE77" s="238"/>
      <c r="UF77" s="238"/>
      <c r="UG77" s="238"/>
      <c r="UH77" s="238"/>
      <c r="UI77" s="238"/>
      <c r="UJ77" s="238"/>
      <c r="UK77" s="238"/>
      <c r="UL77" s="238"/>
      <c r="UM77" s="238"/>
      <c r="UN77" s="238"/>
      <c r="UO77" s="238"/>
      <c r="UP77" s="238"/>
      <c r="UQ77" s="238"/>
      <c r="UR77" s="238"/>
      <c r="US77" s="238"/>
      <c r="UT77" s="238"/>
      <c r="UU77" s="238"/>
      <c r="UV77" s="238"/>
      <c r="UW77" s="238"/>
      <c r="UX77" s="238"/>
      <c r="UY77" s="238"/>
      <c r="UZ77" s="238"/>
      <c r="VA77" s="238"/>
      <c r="VB77" s="238"/>
      <c r="VC77" s="238"/>
      <c r="VD77" s="238"/>
      <c r="VE77" s="238"/>
      <c r="VF77" s="238"/>
      <c r="VG77" s="238"/>
      <c r="VH77" s="238"/>
      <c r="VI77" s="238"/>
      <c r="VJ77" s="238"/>
      <c r="VK77" s="238"/>
      <c r="VL77" s="238"/>
      <c r="VM77" s="238"/>
      <c r="VN77" s="238"/>
      <c r="VO77" s="238"/>
      <c r="VP77" s="238"/>
      <c r="VQ77" s="238"/>
      <c r="VR77" s="238"/>
      <c r="VS77" s="238"/>
      <c r="VT77" s="238"/>
      <c r="VU77" s="238"/>
      <c r="VV77" s="238"/>
      <c r="VW77" s="238"/>
      <c r="VX77" s="238"/>
      <c r="VY77" s="238"/>
      <c r="VZ77" s="238"/>
      <c r="WA77" s="238"/>
      <c r="WB77" s="238"/>
      <c r="WC77" s="238"/>
      <c r="WD77" s="238"/>
      <c r="WE77" s="238"/>
      <c r="WF77" s="238"/>
      <c r="WG77" s="238"/>
      <c r="WH77" s="238"/>
      <c r="WI77" s="238"/>
      <c r="WJ77" s="238"/>
      <c r="WK77" s="238"/>
      <c r="WL77" s="238"/>
      <c r="WM77" s="238"/>
      <c r="WN77" s="238"/>
      <c r="WO77" s="238"/>
      <c r="WP77" s="238"/>
      <c r="WQ77" s="238"/>
      <c r="WR77" s="238"/>
      <c r="WS77" s="238"/>
      <c r="WT77" s="238"/>
      <c r="WU77" s="238"/>
      <c r="WV77" s="238"/>
      <c r="WW77" s="238"/>
      <c r="WX77" s="238"/>
      <c r="WY77" s="238"/>
      <c r="WZ77" s="238"/>
      <c r="XA77" s="238"/>
      <c r="XB77" s="238"/>
      <c r="XC77" s="238"/>
      <c r="XD77" s="238"/>
      <c r="XE77" s="238"/>
      <c r="XF77" s="238"/>
      <c r="XG77" s="238"/>
      <c r="XH77" s="238"/>
      <c r="XI77" s="238"/>
      <c r="XJ77" s="238"/>
      <c r="XK77" s="238"/>
      <c r="XL77" s="238"/>
      <c r="XM77" s="238"/>
      <c r="XN77" s="238"/>
      <c r="XO77" s="238"/>
      <c r="XP77" s="238"/>
      <c r="XQ77" s="238"/>
      <c r="XR77" s="238"/>
      <c r="XS77" s="238"/>
      <c r="XT77" s="238"/>
      <c r="XU77" s="238"/>
      <c r="XV77" s="238"/>
      <c r="XW77" s="238"/>
      <c r="XX77" s="238"/>
      <c r="XY77" s="238"/>
      <c r="XZ77" s="238"/>
      <c r="YA77" s="238"/>
      <c r="YB77" s="238"/>
      <c r="YC77" s="238"/>
      <c r="YD77" s="238"/>
      <c r="YE77" s="238"/>
      <c r="YF77" s="238"/>
      <c r="YG77" s="238"/>
      <c r="YH77" s="238"/>
      <c r="YI77" s="238"/>
      <c r="YJ77" s="238"/>
      <c r="YK77" s="238"/>
      <c r="YL77" s="238"/>
      <c r="YM77" s="238"/>
      <c r="YN77" s="238"/>
      <c r="YO77" s="238"/>
      <c r="YP77" s="238"/>
      <c r="YQ77" s="238"/>
      <c r="YR77" s="238"/>
      <c r="YS77" s="238"/>
      <c r="YT77" s="238"/>
      <c r="YU77" s="238"/>
      <c r="YV77" s="238"/>
      <c r="YW77" s="238"/>
      <c r="YX77" s="238"/>
      <c r="YY77" s="238"/>
      <c r="YZ77" s="238"/>
      <c r="ZA77" s="238"/>
      <c r="ZB77" s="238"/>
      <c r="ZC77" s="238"/>
      <c r="ZD77" s="238"/>
      <c r="ZE77" s="238"/>
      <c r="ZF77" s="238"/>
      <c r="ZG77" s="238"/>
      <c r="ZH77" s="238"/>
      <c r="ZI77" s="238"/>
      <c r="ZJ77" s="238"/>
      <c r="ZK77" s="238"/>
      <c r="ZL77" s="238"/>
      <c r="ZM77" s="238"/>
      <c r="ZN77" s="238"/>
      <c r="ZO77" s="238"/>
      <c r="ZP77" s="238"/>
      <c r="ZQ77" s="238"/>
      <c r="ZR77" s="238"/>
      <c r="ZS77" s="238"/>
      <c r="ZT77" s="238"/>
      <c r="ZU77" s="238"/>
      <c r="ZV77" s="238"/>
      <c r="ZW77" s="238"/>
      <c r="ZX77" s="238"/>
      <c r="ZY77" s="238"/>
      <c r="ZZ77" s="238"/>
      <c r="AAA77" s="238"/>
      <c r="AAB77" s="238"/>
      <c r="AAC77" s="238"/>
      <c r="AAD77" s="238"/>
      <c r="AAE77" s="238"/>
      <c r="AAF77" s="238"/>
      <c r="AAG77" s="238"/>
      <c r="AAH77" s="238"/>
      <c r="AAI77" s="238"/>
      <c r="AAJ77" s="238"/>
      <c r="AAK77" s="238"/>
      <c r="AAL77" s="238"/>
      <c r="AAM77" s="238"/>
      <c r="AAN77" s="238"/>
      <c r="AAO77" s="238"/>
      <c r="AAP77" s="238"/>
      <c r="AAQ77" s="238"/>
      <c r="AAR77" s="238"/>
      <c r="AAS77" s="238"/>
      <c r="AAT77" s="238"/>
      <c r="AAU77" s="238"/>
      <c r="AAV77" s="238"/>
      <c r="AAW77" s="238"/>
      <c r="AAX77" s="238"/>
      <c r="AAY77" s="238"/>
      <c r="AAZ77" s="238"/>
      <c r="ABA77" s="238"/>
      <c r="ABB77" s="238"/>
      <c r="ABC77" s="238"/>
      <c r="ABD77" s="238"/>
      <c r="ABE77" s="238"/>
      <c r="ABF77" s="238"/>
      <c r="ABG77" s="238"/>
      <c r="ABH77" s="238"/>
      <c r="ABI77" s="238"/>
      <c r="ABJ77" s="238"/>
      <c r="ABK77" s="238"/>
      <c r="ABL77" s="238"/>
      <c r="ABM77" s="238"/>
      <c r="ABN77" s="238"/>
      <c r="ABO77" s="238"/>
      <c r="ABP77" s="238"/>
      <c r="ABQ77" s="238"/>
      <c r="ABR77" s="238"/>
      <c r="ABS77" s="238"/>
      <c r="ABT77" s="238"/>
      <c r="ABU77" s="238"/>
      <c r="ABV77" s="238"/>
      <c r="ABW77" s="238"/>
      <c r="ABX77" s="238"/>
      <c r="ABY77" s="238"/>
      <c r="ABZ77" s="238"/>
      <c r="ACA77" s="238"/>
      <c r="ACB77" s="238"/>
      <c r="ACC77" s="238"/>
      <c r="ACD77" s="238"/>
      <c r="ACE77" s="238"/>
      <c r="ACF77" s="238"/>
      <c r="ACG77" s="238"/>
      <c r="ACH77" s="238"/>
      <c r="ACI77" s="238"/>
      <c r="ACJ77" s="238"/>
      <c r="ACK77" s="238"/>
      <c r="ACL77" s="238"/>
      <c r="ACM77" s="238"/>
      <c r="ACN77" s="238"/>
      <c r="ACO77" s="238"/>
      <c r="ACP77" s="238"/>
      <c r="ACQ77" s="238"/>
      <c r="ACR77" s="238"/>
      <c r="ACS77" s="238"/>
      <c r="ACT77" s="238"/>
      <c r="ACU77" s="238"/>
      <c r="ACV77" s="238"/>
      <c r="ACW77" s="238"/>
      <c r="ACX77" s="238"/>
      <c r="ACY77" s="238"/>
      <c r="ACZ77" s="238"/>
      <c r="ADA77" s="238"/>
      <c r="ADB77" s="238"/>
      <c r="ADC77" s="238"/>
      <c r="ADD77" s="238"/>
      <c r="ADE77" s="238"/>
      <c r="ADF77" s="238"/>
      <c r="ADG77" s="238"/>
      <c r="ADH77" s="238"/>
      <c r="ADI77" s="238"/>
      <c r="ADJ77" s="238"/>
      <c r="ADK77" s="238"/>
      <c r="ADL77" s="238"/>
      <c r="ADM77" s="238"/>
      <c r="ADN77" s="238"/>
      <c r="ADO77" s="238"/>
      <c r="ADP77" s="238"/>
      <c r="ADQ77" s="238"/>
      <c r="ADR77" s="238"/>
      <c r="ADS77" s="238"/>
      <c r="ADT77" s="238"/>
      <c r="ADU77" s="238"/>
      <c r="ADV77" s="238"/>
      <c r="ADW77" s="238"/>
      <c r="ADX77" s="238"/>
      <c r="ADY77" s="238"/>
      <c r="ADZ77" s="238"/>
      <c r="AEA77" s="238"/>
      <c r="AEB77" s="238"/>
      <c r="AEC77" s="238"/>
      <c r="AED77" s="238"/>
      <c r="AEE77" s="238"/>
      <c r="AEF77" s="238"/>
      <c r="AEG77" s="238"/>
      <c r="AEH77" s="238"/>
      <c r="AEI77" s="238"/>
      <c r="AEJ77" s="238"/>
      <c r="AEK77" s="238"/>
      <c r="AEL77" s="238"/>
      <c r="AEM77" s="238"/>
      <c r="AEN77" s="238"/>
      <c r="AEO77" s="238"/>
      <c r="AEP77" s="238"/>
      <c r="AEQ77" s="238"/>
      <c r="AER77" s="238"/>
      <c r="AES77" s="238"/>
      <c r="AET77" s="238"/>
      <c r="AEU77" s="238"/>
      <c r="AEV77" s="238"/>
      <c r="AEW77" s="238"/>
      <c r="AEX77" s="238"/>
      <c r="AEY77" s="238"/>
      <c r="AEZ77" s="238"/>
      <c r="AFA77" s="238"/>
      <c r="AFB77" s="238"/>
      <c r="AFC77" s="238"/>
      <c r="AFD77" s="238"/>
      <c r="AFE77" s="238"/>
      <c r="AFF77" s="238"/>
      <c r="AFG77" s="238"/>
      <c r="AFH77" s="238"/>
      <c r="AFI77" s="238"/>
      <c r="AFJ77" s="238"/>
      <c r="AFK77" s="238"/>
      <c r="AFL77" s="238"/>
      <c r="AFM77" s="238"/>
      <c r="AFN77" s="238"/>
      <c r="AFO77" s="238"/>
      <c r="AFP77" s="238"/>
      <c r="AFQ77" s="238"/>
      <c r="AFR77" s="238"/>
      <c r="AFS77" s="238"/>
      <c r="AFT77" s="238"/>
      <c r="AFU77" s="238"/>
      <c r="AFV77" s="238"/>
      <c r="AFW77" s="238"/>
      <c r="AFX77" s="238"/>
      <c r="AFY77" s="238"/>
      <c r="AFZ77" s="238"/>
      <c r="AGA77" s="238"/>
      <c r="AGB77" s="238"/>
      <c r="AGC77" s="238"/>
      <c r="AGD77" s="238"/>
      <c r="AGE77" s="238"/>
      <c r="AGF77" s="238"/>
      <c r="AGG77" s="238"/>
      <c r="AGH77" s="238"/>
      <c r="AGI77" s="238"/>
      <c r="AGJ77" s="238"/>
      <c r="AGK77" s="238"/>
      <c r="AGL77" s="238"/>
      <c r="AGM77" s="238"/>
      <c r="AGN77" s="238"/>
      <c r="AGO77" s="238"/>
      <c r="AGP77" s="238"/>
      <c r="AGQ77" s="238"/>
      <c r="AGR77" s="238"/>
      <c r="AGS77" s="238"/>
      <c r="AGT77" s="238"/>
      <c r="AGU77" s="238"/>
      <c r="AGV77" s="238"/>
      <c r="AGW77" s="238"/>
      <c r="AGX77" s="238"/>
      <c r="AGY77" s="238"/>
      <c r="AGZ77" s="238"/>
      <c r="AHA77" s="238"/>
      <c r="AHB77" s="238"/>
      <c r="AHC77" s="238"/>
      <c r="AHD77" s="238"/>
      <c r="AHE77" s="238"/>
      <c r="AHF77" s="238"/>
      <c r="AHG77" s="238"/>
      <c r="AHH77" s="238"/>
      <c r="AHI77" s="238"/>
      <c r="AHJ77" s="238"/>
      <c r="AHK77" s="238"/>
      <c r="AHL77" s="238"/>
      <c r="AHM77" s="238"/>
      <c r="AHN77" s="238"/>
      <c r="AHO77" s="238"/>
      <c r="AHP77" s="238"/>
      <c r="AHQ77" s="238"/>
      <c r="AHR77" s="238"/>
      <c r="AHS77" s="238"/>
      <c r="AHT77" s="238"/>
      <c r="AHU77" s="238"/>
      <c r="AHV77" s="238"/>
      <c r="AHW77" s="238"/>
      <c r="AHX77" s="238"/>
      <c r="AHY77" s="238"/>
      <c r="AHZ77" s="238"/>
      <c r="AIA77" s="238"/>
      <c r="AIB77" s="238"/>
      <c r="AIC77" s="238"/>
      <c r="AID77" s="238"/>
      <c r="AIE77" s="238"/>
      <c r="AIF77" s="238"/>
      <c r="AIG77" s="238"/>
      <c r="AIH77" s="238"/>
      <c r="AII77" s="238"/>
      <c r="AIJ77" s="238"/>
      <c r="AIK77" s="238"/>
      <c r="AIL77" s="238"/>
      <c r="AIM77" s="238"/>
      <c r="AIN77" s="238"/>
      <c r="AIO77" s="238"/>
      <c r="AIP77" s="238"/>
      <c r="AIQ77" s="238"/>
      <c r="AIR77" s="238"/>
      <c r="AIS77" s="238"/>
      <c r="AIT77" s="238"/>
      <c r="AIU77" s="238"/>
      <c r="AIV77" s="238"/>
      <c r="AIW77" s="238"/>
      <c r="AIX77" s="238"/>
      <c r="AIY77" s="238"/>
      <c r="AIZ77" s="238"/>
      <c r="AJA77" s="238"/>
      <c r="AJB77" s="238"/>
      <c r="AJC77" s="238"/>
      <c r="AJD77" s="238"/>
      <c r="AJE77" s="238"/>
      <c r="AJF77" s="238"/>
      <c r="AJG77" s="238"/>
      <c r="AJH77" s="238"/>
      <c r="AJI77" s="238"/>
      <c r="AJJ77" s="238"/>
      <c r="AJK77" s="238"/>
      <c r="AJL77" s="238"/>
      <c r="AJM77" s="238"/>
      <c r="AJN77" s="238"/>
      <c r="AJO77" s="238"/>
      <c r="AJP77" s="238"/>
      <c r="AJQ77" s="238"/>
      <c r="AJR77" s="238"/>
      <c r="AJS77" s="238"/>
      <c r="AJT77" s="238"/>
      <c r="AJU77" s="238"/>
      <c r="AJV77" s="238"/>
      <c r="AJW77" s="238"/>
      <c r="AJX77" s="238"/>
      <c r="AJY77" s="238"/>
      <c r="AJZ77" s="238"/>
      <c r="AKA77" s="238"/>
      <c r="AKB77" s="238"/>
      <c r="AKC77" s="238"/>
      <c r="AKD77" s="238"/>
      <c r="AKE77" s="238"/>
      <c r="AKF77" s="238"/>
      <c r="AKG77" s="238"/>
      <c r="AKH77" s="238"/>
      <c r="AKI77" s="238"/>
      <c r="AKJ77" s="238"/>
      <c r="AKK77" s="238"/>
      <c r="AKL77" s="238"/>
      <c r="AKM77" s="238"/>
      <c r="AKN77" s="238"/>
      <c r="AKO77" s="238"/>
      <c r="AKP77" s="238"/>
    </row>
    <row r="78" spans="1:978" ht="25.5" x14ac:dyDescent="0.25">
      <c r="A78" s="309">
        <v>28</v>
      </c>
      <c r="B78" s="309">
        <v>35</v>
      </c>
      <c r="C78" s="37" t="s">
        <v>88</v>
      </c>
      <c r="D78" s="243" t="s">
        <v>45</v>
      </c>
      <c r="E78" s="270">
        <v>1</v>
      </c>
      <c r="F78" s="45">
        <v>540031</v>
      </c>
      <c r="G78" s="20" t="s">
        <v>91</v>
      </c>
      <c r="H78" s="20" t="s">
        <v>59</v>
      </c>
      <c r="I78" s="243" t="s">
        <v>7</v>
      </c>
      <c r="J78" s="90">
        <v>40</v>
      </c>
      <c r="K78" s="270">
        <f>AVERAGE(J78:J79)</f>
        <v>40</v>
      </c>
      <c r="L78" s="286">
        <f>E78/K78</f>
        <v>2.5000000000000001E-2</v>
      </c>
      <c r="M78" s="312">
        <v>2</v>
      </c>
      <c r="N78" s="45">
        <v>73</v>
      </c>
      <c r="O78" s="45">
        <v>50</v>
      </c>
      <c r="P78" s="45">
        <v>43</v>
      </c>
      <c r="Q78" s="45">
        <v>51</v>
      </c>
      <c r="R78" s="45">
        <v>84</v>
      </c>
      <c r="S78" s="45">
        <v>268</v>
      </c>
      <c r="T78" s="45">
        <v>718</v>
      </c>
      <c r="U78" s="45">
        <v>1212</v>
      </c>
      <c r="V78" s="45">
        <v>832</v>
      </c>
      <c r="W78" s="45">
        <v>574</v>
      </c>
      <c r="X78" s="45">
        <v>494</v>
      </c>
      <c r="Y78" s="45">
        <v>566</v>
      </c>
      <c r="Z78" s="45">
        <v>586</v>
      </c>
      <c r="AA78" s="45">
        <v>601</v>
      </c>
      <c r="AB78" s="45">
        <v>682</v>
      </c>
      <c r="AC78" s="45">
        <v>798</v>
      </c>
      <c r="AD78" s="45">
        <v>755</v>
      </c>
      <c r="AE78" s="45">
        <v>650</v>
      </c>
      <c r="AF78" s="45">
        <v>515</v>
      </c>
      <c r="AG78" s="45">
        <v>358</v>
      </c>
      <c r="AH78" s="45">
        <v>297</v>
      </c>
      <c r="AI78" s="45">
        <v>240</v>
      </c>
      <c r="AJ78" s="45">
        <v>187</v>
      </c>
      <c r="AK78" s="45">
        <v>142</v>
      </c>
      <c r="AL78" s="45">
        <v>10243</v>
      </c>
      <c r="AM78" s="270">
        <v>1600</v>
      </c>
      <c r="AN78" s="264">
        <f>$L$78*(1+0.15*(N80/$AM$78)^4)</f>
        <v>2.5000010857431032E-2</v>
      </c>
      <c r="AO78" s="264">
        <f t="shared" ref="AO78:BK78" si="57">$L$78*(1+0.15*(O80/$AM$78)^4)</f>
        <v>2.5000002792175863E-2</v>
      </c>
      <c r="AP78" s="264">
        <f t="shared" si="57"/>
        <v>2.5000001072403528E-2</v>
      </c>
      <c r="AQ78" s="264">
        <f t="shared" si="57"/>
        <v>2.5000003576278684E-2</v>
      </c>
      <c r="AR78" s="264">
        <f t="shared" si="57"/>
        <v>2.5000016249603848E-2</v>
      </c>
      <c r="AS78" s="264">
        <f t="shared" si="57"/>
        <v>2.5002061653494834E-2</v>
      </c>
      <c r="AT78" s="264">
        <f t="shared" si="57"/>
        <v>2.509245030933533E-2</v>
      </c>
      <c r="AU78" s="264">
        <f t="shared" si="57"/>
        <v>2.5890766815598105E-2</v>
      </c>
      <c r="AV78" s="264">
        <f t="shared" si="57"/>
        <v>2.5194950687646486E-2</v>
      </c>
      <c r="AW78" s="264">
        <f t="shared" si="57"/>
        <v>2.5047582634064293E-2</v>
      </c>
      <c r="AX78" s="264">
        <f t="shared" si="57"/>
        <v>2.5025843720688442E-2</v>
      </c>
      <c r="AY78" s="264">
        <f t="shared" si="57"/>
        <v>2.5038408068405724E-2</v>
      </c>
      <c r="AZ78" s="264">
        <f t="shared" si="57"/>
        <v>2.5052360296249389E-2</v>
      </c>
      <c r="BA78" s="264">
        <f t="shared" si="57"/>
        <v>2.5047938058358768E-2</v>
      </c>
      <c r="BB78" s="264">
        <f t="shared" si="57"/>
        <v>2.5077168815438845E-2</v>
      </c>
      <c r="BC78" s="264">
        <f t="shared" si="57"/>
        <v>2.5150384621240238E-2</v>
      </c>
      <c r="BD78" s="264">
        <f t="shared" si="57"/>
        <v>2.5137386322021484E-2</v>
      </c>
      <c r="BE78" s="264">
        <f t="shared" si="57"/>
        <v>2.5088434454331017E-2</v>
      </c>
      <c r="BF78" s="264">
        <f t="shared" si="57"/>
        <v>2.5029129013419152E-2</v>
      </c>
      <c r="BG78" s="264">
        <f t="shared" si="57"/>
        <v>2.5008985958016969E-2</v>
      </c>
      <c r="BH78" s="264">
        <f t="shared" si="57"/>
        <v>2.5003567603790855E-2</v>
      </c>
      <c r="BI78" s="264">
        <f t="shared" si="57"/>
        <v>2.5001686456024741E-2</v>
      </c>
      <c r="BJ78" s="264">
        <f t="shared" si="57"/>
        <v>2.5000684862069703E-2</v>
      </c>
      <c r="BK78" s="264">
        <f t="shared" si="57"/>
        <v>2.5000148855957607E-2</v>
      </c>
      <c r="BL78" s="243">
        <f>E78*(0.000001)*0.5</f>
        <v>4.9999999999999998E-7</v>
      </c>
      <c r="BM78" s="243">
        <v>3284.6</v>
      </c>
      <c r="BN78" s="243">
        <v>0.45</v>
      </c>
      <c r="BO78" s="243">
        <v>1249.0999999999999</v>
      </c>
      <c r="BP78" s="243">
        <v>0.45</v>
      </c>
      <c r="BQ78" s="243">
        <v>4934.5</v>
      </c>
      <c r="BR78" s="243">
        <v>0.1</v>
      </c>
      <c r="BS78" s="243"/>
      <c r="BT78" s="243"/>
      <c r="BU78" s="186"/>
      <c r="BV78" s="243"/>
      <c r="BW78" s="243"/>
      <c r="BX78" s="243"/>
      <c r="BY78" s="243"/>
      <c r="BZ78" s="243"/>
      <c r="CA78" s="243"/>
      <c r="CB78" s="243"/>
      <c r="CC78" s="243"/>
      <c r="CD78" s="243"/>
      <c r="CE78" s="243"/>
      <c r="CF78" s="186"/>
      <c r="CG78" s="243"/>
      <c r="CH78" s="243"/>
      <c r="CI78" s="243"/>
      <c r="CJ78" s="243"/>
      <c r="CK78" s="243"/>
      <c r="CL78" s="243"/>
      <c r="CM78" s="243"/>
      <c r="CN78" s="243"/>
      <c r="CO78" s="243"/>
      <c r="CP78" s="243"/>
      <c r="CQ78" s="243"/>
      <c r="CR78" s="243"/>
      <c r="CS78" s="243"/>
      <c r="CT78" s="243"/>
      <c r="CU78" s="243"/>
      <c r="CV78" s="243"/>
      <c r="CW78" s="243"/>
      <c r="CX78" s="243"/>
      <c r="CY78" s="243"/>
      <c r="CZ78" s="243"/>
      <c r="DA78" s="243"/>
      <c r="DB78" s="243"/>
      <c r="DC78" s="243"/>
      <c r="DD78" s="243"/>
      <c r="DE78" s="243"/>
      <c r="DF78" s="243"/>
      <c r="DG78" s="243"/>
      <c r="DH78" s="243"/>
      <c r="DI78" s="243"/>
      <c r="DJ78" s="243"/>
      <c r="DK78" s="243"/>
      <c r="DL78" s="243"/>
      <c r="DM78" s="243"/>
      <c r="DN78" s="243"/>
      <c r="DO78" s="243"/>
      <c r="DP78" s="243"/>
      <c r="DQ78" s="243"/>
      <c r="DR78" s="243"/>
      <c r="DS78" s="243"/>
      <c r="DT78" s="243"/>
      <c r="DU78" s="243"/>
      <c r="DV78" s="243"/>
      <c r="DW78" s="243"/>
      <c r="DX78" s="243"/>
      <c r="DY78" s="243"/>
      <c r="DZ78" s="243"/>
      <c r="EA78" s="243">
        <f>BM78*BN78+BO78*BP78+BQ78*BR78+BS78*BT78+BU78*BV78+BW78*BX78+BY78*BZ78+CA78*CB78+CC78*CD78+CE78*CF78+CG78*CH78+CI78*CJ78+CK78*CL78+CM78*CN78+CO78*CP78+CQ78*CR78+CS78*CT78+CU78*CV78+CW78*CX78+CY78*CZ78+DA78*DB78</f>
        <v>2533.6149999999998</v>
      </c>
      <c r="EB78" s="243">
        <f>(PI()+2*E78)*EA78</f>
        <v>13026.816271024903</v>
      </c>
      <c r="EC78" s="243">
        <f>EB78/E78</f>
        <v>13026.816271024903</v>
      </c>
      <c r="ED78" s="243">
        <f>PI()*EA78</f>
        <v>7959.586271024903</v>
      </c>
      <c r="EE78" s="253">
        <f>SUM(BN78,BP78,BR78,BT78,BV78,BX78,BZ78,CB78,CD78)</f>
        <v>1</v>
      </c>
      <c r="EF78" s="238"/>
      <c r="EG78" s="238"/>
      <c r="EH78" s="238"/>
      <c r="EI78" s="238"/>
      <c r="EJ78" s="238"/>
      <c r="EK78" s="238"/>
      <c r="EL78" s="238"/>
      <c r="EM78" s="238"/>
      <c r="EN78" s="238"/>
      <c r="EO78" s="215"/>
      <c r="EP78" s="238"/>
      <c r="EQ78" s="238"/>
      <c r="ER78" s="238"/>
      <c r="ES78" s="238"/>
      <c r="ET78" s="238"/>
      <c r="EU78" s="238"/>
      <c r="EV78" s="238"/>
      <c r="EW78" s="238"/>
      <c r="EX78" s="238"/>
      <c r="EY78" s="238"/>
      <c r="EZ78" s="215"/>
      <c r="FA78" s="238"/>
      <c r="FB78" s="238"/>
      <c r="FC78" s="238"/>
      <c r="FD78" s="238"/>
      <c r="FE78" s="238"/>
      <c r="FF78" s="238"/>
      <c r="FG78" s="238"/>
      <c r="FH78" s="238"/>
      <c r="FI78" s="238"/>
      <c r="FJ78" s="238"/>
      <c r="FK78" s="238"/>
      <c r="FL78" s="238"/>
      <c r="FM78" s="238"/>
      <c r="FN78" s="238"/>
      <c r="FO78" s="238"/>
      <c r="FP78" s="238"/>
      <c r="FQ78" s="238"/>
      <c r="FR78" s="238"/>
      <c r="FS78" s="238"/>
      <c r="FT78" s="238"/>
      <c r="FU78" s="238"/>
      <c r="FV78" s="238"/>
      <c r="FW78" s="238"/>
      <c r="FX78" s="238"/>
      <c r="FY78" s="238"/>
      <c r="FZ78" s="238"/>
      <c r="GA78" s="238"/>
      <c r="GB78" s="238"/>
      <c r="GC78" s="238"/>
      <c r="GD78" s="238"/>
      <c r="GE78" s="238"/>
      <c r="GF78" s="238"/>
      <c r="GG78" s="238"/>
      <c r="GH78" s="238"/>
      <c r="GI78" s="238"/>
      <c r="GJ78" s="238"/>
      <c r="GK78" s="238"/>
      <c r="GL78" s="238"/>
      <c r="GM78" s="238"/>
      <c r="GN78" s="238"/>
      <c r="GO78" s="238"/>
      <c r="GP78" s="238"/>
      <c r="GQ78" s="238"/>
      <c r="GR78" s="238"/>
      <c r="GS78" s="238"/>
      <c r="GT78" s="238"/>
      <c r="GU78" s="238"/>
      <c r="GV78" s="238"/>
      <c r="GW78" s="238"/>
      <c r="GX78" s="238"/>
      <c r="GY78" s="238"/>
      <c r="GZ78" s="238"/>
      <c r="HA78" s="238"/>
      <c r="HB78" s="238"/>
      <c r="HC78" s="238"/>
      <c r="HD78" s="215"/>
      <c r="HE78" s="238"/>
      <c r="HF78" s="238"/>
      <c r="HG78" s="238"/>
      <c r="HH78" s="238"/>
      <c r="HI78" s="238"/>
      <c r="HJ78" s="238"/>
      <c r="HK78" s="238"/>
      <c r="HL78" s="238"/>
      <c r="HM78" s="238"/>
      <c r="HN78" s="238"/>
      <c r="HO78" s="215"/>
      <c r="HP78" s="238"/>
      <c r="HQ78" s="238"/>
      <c r="HR78" s="238"/>
      <c r="HS78" s="238"/>
      <c r="HT78" s="238"/>
      <c r="HU78" s="238"/>
      <c r="HV78" s="238"/>
      <c r="HW78" s="238"/>
      <c r="HX78" s="238"/>
      <c r="HY78" s="238"/>
      <c r="HZ78" s="238"/>
      <c r="IA78" s="238"/>
      <c r="IB78" s="238"/>
      <c r="IC78" s="238"/>
      <c r="ID78" s="238"/>
      <c r="IE78" s="238"/>
      <c r="IF78" s="238"/>
      <c r="IG78" s="238"/>
      <c r="IH78" s="238"/>
      <c r="II78" s="238"/>
      <c r="IJ78" s="238"/>
      <c r="IK78" s="238"/>
      <c r="IL78" s="238"/>
      <c r="IM78" s="238"/>
      <c r="IN78" s="238"/>
      <c r="IO78" s="238"/>
      <c r="IP78" s="238"/>
      <c r="IQ78" s="238"/>
      <c r="IR78" s="238"/>
      <c r="IS78" s="238"/>
      <c r="IT78" s="238"/>
      <c r="IU78" s="238"/>
      <c r="IV78" s="238"/>
      <c r="IW78" s="238"/>
      <c r="IX78" s="238"/>
      <c r="IY78" s="238"/>
      <c r="IZ78" s="238"/>
      <c r="JA78" s="238"/>
      <c r="JB78" s="238"/>
      <c r="JC78" s="238"/>
      <c r="JD78" s="238"/>
      <c r="JE78" s="238"/>
      <c r="JF78" s="238"/>
      <c r="JG78" s="238"/>
      <c r="JH78" s="238"/>
      <c r="JI78" s="238"/>
      <c r="JJ78" s="238"/>
      <c r="JK78" s="238"/>
      <c r="JL78" s="238"/>
      <c r="JM78" s="238"/>
      <c r="JN78" s="238"/>
      <c r="JO78" s="238"/>
      <c r="JP78" s="238"/>
      <c r="JQ78" s="238"/>
      <c r="JR78" s="238"/>
      <c r="JS78" s="215"/>
      <c r="JT78" s="238"/>
      <c r="JU78" s="238"/>
      <c r="JV78" s="238"/>
      <c r="JW78" s="238"/>
      <c r="JX78" s="238"/>
      <c r="JY78" s="238"/>
      <c r="JZ78" s="238"/>
      <c r="KA78" s="238"/>
      <c r="KB78" s="238"/>
      <c r="KC78" s="238"/>
      <c r="KD78" s="215"/>
      <c r="KE78" s="238"/>
      <c r="KF78" s="238"/>
      <c r="KG78" s="238"/>
      <c r="KH78" s="238"/>
      <c r="KI78" s="238"/>
      <c r="KJ78" s="238"/>
      <c r="KK78" s="238"/>
      <c r="KL78" s="238"/>
      <c r="KM78" s="238"/>
      <c r="KN78" s="238"/>
      <c r="KO78" s="238"/>
      <c r="KP78" s="238"/>
      <c r="KQ78" s="238"/>
      <c r="KR78" s="238"/>
      <c r="KS78" s="238"/>
      <c r="KT78" s="238"/>
      <c r="KU78" s="238"/>
      <c r="KV78" s="238"/>
      <c r="KW78" s="238"/>
      <c r="KX78" s="238"/>
      <c r="KY78" s="238"/>
      <c r="KZ78" s="238"/>
      <c r="LA78" s="238"/>
      <c r="LB78" s="238"/>
      <c r="LC78" s="238"/>
      <c r="LD78" s="238"/>
      <c r="LE78" s="238"/>
      <c r="LF78" s="238"/>
      <c r="LG78" s="238"/>
      <c r="LH78" s="238"/>
      <c r="LI78" s="238"/>
      <c r="LJ78" s="238"/>
      <c r="LK78" s="238"/>
      <c r="LL78" s="238"/>
      <c r="LM78" s="238"/>
      <c r="LN78" s="238"/>
      <c r="LO78" s="238"/>
      <c r="LP78" s="238"/>
      <c r="LQ78" s="238"/>
      <c r="LR78" s="238"/>
      <c r="LS78" s="238"/>
      <c r="LT78" s="238"/>
      <c r="LU78" s="238"/>
      <c r="LV78" s="238"/>
      <c r="LW78" s="238"/>
      <c r="LX78" s="238"/>
      <c r="LY78" s="238"/>
      <c r="LZ78" s="238"/>
      <c r="MA78" s="238"/>
      <c r="MB78" s="238"/>
      <c r="MC78" s="238"/>
      <c r="MD78" s="238"/>
      <c r="ME78" s="238"/>
      <c r="MF78" s="238"/>
      <c r="MG78" s="238"/>
      <c r="MH78" s="215"/>
      <c r="MI78" s="238"/>
      <c r="MJ78" s="238"/>
      <c r="MK78" s="238"/>
      <c r="ML78" s="238"/>
      <c r="MM78" s="238"/>
      <c r="MN78" s="238"/>
      <c r="MO78" s="238"/>
      <c r="MP78" s="238"/>
      <c r="MQ78" s="238"/>
      <c r="MR78" s="238"/>
      <c r="MS78" s="215"/>
      <c r="MT78" s="238"/>
      <c r="MU78" s="238"/>
      <c r="MV78" s="238"/>
      <c r="MW78" s="238"/>
      <c r="MX78" s="238"/>
      <c r="MY78" s="238"/>
      <c r="MZ78" s="238"/>
      <c r="NA78" s="238"/>
      <c r="NB78" s="238"/>
      <c r="NC78" s="238"/>
      <c r="ND78" s="238"/>
      <c r="NE78" s="238"/>
      <c r="NF78" s="238"/>
      <c r="NG78" s="238"/>
      <c r="NH78" s="238"/>
      <c r="NI78" s="238"/>
      <c r="NJ78" s="238"/>
      <c r="NK78" s="238"/>
      <c r="NL78" s="238"/>
      <c r="NM78" s="238"/>
      <c r="NN78" s="238"/>
      <c r="NO78" s="238"/>
      <c r="NP78" s="238"/>
      <c r="NQ78" s="238"/>
      <c r="NR78" s="238"/>
      <c r="NS78" s="238"/>
      <c r="NT78" s="238"/>
      <c r="NU78" s="238"/>
      <c r="NV78" s="238"/>
      <c r="NW78" s="238"/>
      <c r="NX78" s="238"/>
      <c r="NY78" s="238"/>
      <c r="NZ78" s="238"/>
      <c r="OA78" s="238"/>
      <c r="OB78" s="238"/>
      <c r="OC78" s="238"/>
      <c r="OD78" s="238"/>
      <c r="OE78" s="238"/>
      <c r="OF78" s="238"/>
      <c r="OG78" s="238"/>
      <c r="OH78" s="238"/>
      <c r="OI78" s="238"/>
      <c r="OJ78" s="238"/>
      <c r="OK78" s="238"/>
      <c r="OL78" s="238"/>
      <c r="OM78" s="238"/>
      <c r="ON78" s="238"/>
      <c r="OO78" s="238"/>
      <c r="OP78" s="238"/>
      <c r="OQ78" s="238"/>
      <c r="OR78" s="238"/>
      <c r="OS78" s="238"/>
      <c r="OT78" s="238"/>
      <c r="OU78" s="238"/>
      <c r="OV78" s="238"/>
      <c r="OW78" s="215"/>
      <c r="OX78" s="238"/>
      <c r="OY78" s="238"/>
      <c r="OZ78" s="238"/>
      <c r="PA78" s="238"/>
      <c r="PB78" s="238"/>
      <c r="PC78" s="238"/>
      <c r="PD78" s="238"/>
      <c r="PE78" s="238"/>
      <c r="PF78" s="238"/>
      <c r="PG78" s="238"/>
      <c r="PH78" s="215"/>
      <c r="PI78" s="238"/>
      <c r="PJ78" s="238"/>
      <c r="PK78" s="238"/>
      <c r="PL78" s="238"/>
      <c r="PM78" s="238"/>
      <c r="PN78" s="238"/>
      <c r="PO78" s="238"/>
      <c r="PP78" s="238"/>
      <c r="PQ78" s="238"/>
      <c r="PR78" s="238"/>
      <c r="PS78" s="238"/>
      <c r="PT78" s="238"/>
      <c r="PU78" s="238"/>
      <c r="PV78" s="238"/>
      <c r="PW78" s="238"/>
      <c r="PX78" s="238"/>
      <c r="PY78" s="238"/>
      <c r="PZ78" s="238"/>
      <c r="QA78" s="238"/>
      <c r="QB78" s="238"/>
      <c r="QC78" s="238"/>
      <c r="QD78" s="238"/>
      <c r="QE78" s="238"/>
      <c r="QF78" s="238"/>
      <c r="QG78" s="238"/>
      <c r="QH78" s="238"/>
      <c r="QI78" s="238"/>
      <c r="QJ78" s="238"/>
      <c r="QK78" s="238"/>
      <c r="QL78" s="238"/>
      <c r="QM78" s="238"/>
      <c r="QN78" s="238"/>
      <c r="QO78" s="238"/>
      <c r="QP78" s="238"/>
      <c r="QQ78" s="238"/>
      <c r="QR78" s="238"/>
      <c r="QS78" s="238"/>
      <c r="QT78" s="238"/>
      <c r="QU78" s="238"/>
      <c r="QV78" s="238"/>
      <c r="QW78" s="238"/>
      <c r="QX78" s="238"/>
      <c r="QY78" s="238"/>
      <c r="QZ78" s="238"/>
      <c r="RA78" s="238"/>
      <c r="RB78" s="238"/>
      <c r="RC78" s="238"/>
      <c r="RD78" s="238"/>
      <c r="RE78" s="238"/>
      <c r="RF78" s="238"/>
      <c r="RG78" s="238"/>
      <c r="RH78" s="238"/>
      <c r="RI78" s="238"/>
      <c r="RJ78" s="238"/>
      <c r="RK78" s="238"/>
      <c r="RL78" s="215"/>
      <c r="RM78" s="238"/>
      <c r="RN78" s="238"/>
      <c r="RO78" s="238"/>
      <c r="RP78" s="238"/>
      <c r="RQ78" s="238"/>
      <c r="RR78" s="238"/>
      <c r="RS78" s="238"/>
      <c r="RT78" s="238"/>
      <c r="RU78" s="238"/>
      <c r="RV78" s="238"/>
      <c r="RW78" s="215"/>
      <c r="RX78" s="238"/>
      <c r="RY78" s="238"/>
      <c r="RZ78" s="238"/>
      <c r="SA78" s="238"/>
      <c r="SB78" s="238"/>
      <c r="SC78" s="238"/>
      <c r="SD78" s="238"/>
      <c r="SE78" s="238"/>
      <c r="SF78" s="238"/>
      <c r="SG78" s="238"/>
      <c r="SH78" s="238"/>
      <c r="SI78" s="238"/>
      <c r="SJ78" s="238"/>
      <c r="SK78" s="238"/>
      <c r="SL78" s="238"/>
      <c r="SM78" s="238"/>
      <c r="SN78" s="238"/>
      <c r="SO78" s="238"/>
      <c r="SP78" s="238"/>
      <c r="SQ78" s="238"/>
      <c r="SR78" s="238"/>
      <c r="SS78" s="238"/>
      <c r="ST78" s="238"/>
      <c r="SU78" s="238"/>
      <c r="SV78" s="238"/>
      <c r="SW78" s="238"/>
      <c r="SX78" s="238"/>
      <c r="SY78" s="238"/>
      <c r="SZ78" s="238"/>
      <c r="TA78" s="238"/>
      <c r="TB78" s="238"/>
      <c r="TC78" s="238"/>
      <c r="TD78" s="238"/>
      <c r="TE78" s="238"/>
      <c r="TF78" s="238"/>
      <c r="TG78" s="238"/>
      <c r="TH78" s="238"/>
      <c r="TI78" s="238"/>
      <c r="TJ78" s="238"/>
      <c r="TK78" s="238"/>
      <c r="TL78" s="238"/>
      <c r="TM78" s="238"/>
      <c r="TN78" s="238"/>
      <c r="TO78" s="238"/>
      <c r="TP78" s="238"/>
      <c r="TQ78" s="238"/>
      <c r="TR78" s="238"/>
      <c r="TS78" s="238"/>
      <c r="TT78" s="238"/>
      <c r="TU78" s="238"/>
      <c r="TV78" s="238"/>
      <c r="TW78" s="238"/>
      <c r="TX78" s="238"/>
      <c r="TY78" s="238"/>
      <c r="TZ78" s="238"/>
      <c r="UA78" s="215"/>
      <c r="UB78" s="238"/>
      <c r="UC78" s="238"/>
      <c r="UD78" s="238"/>
      <c r="UE78" s="238"/>
      <c r="UF78" s="238"/>
      <c r="UG78" s="238"/>
      <c r="UH78" s="238"/>
      <c r="UI78" s="238"/>
      <c r="UJ78" s="238"/>
      <c r="UK78" s="238"/>
      <c r="UL78" s="215"/>
      <c r="UM78" s="238"/>
      <c r="UN78" s="238"/>
      <c r="UO78" s="238"/>
      <c r="UP78" s="238"/>
      <c r="UQ78" s="238"/>
      <c r="UR78" s="238"/>
      <c r="US78" s="238"/>
      <c r="UT78" s="238"/>
      <c r="UU78" s="238"/>
      <c r="UV78" s="238"/>
      <c r="UW78" s="238"/>
      <c r="UX78" s="238"/>
      <c r="UY78" s="238"/>
      <c r="UZ78" s="238"/>
      <c r="VA78" s="238"/>
      <c r="VB78" s="238"/>
      <c r="VC78" s="238"/>
      <c r="VD78" s="238"/>
      <c r="VE78" s="238"/>
      <c r="VF78" s="238"/>
      <c r="VG78" s="238"/>
      <c r="VH78" s="238"/>
      <c r="VI78" s="238"/>
      <c r="VJ78" s="238"/>
      <c r="VK78" s="238"/>
      <c r="VL78" s="238"/>
      <c r="VM78" s="238"/>
      <c r="VN78" s="238"/>
      <c r="VO78" s="238"/>
      <c r="VP78" s="238"/>
      <c r="VQ78" s="238"/>
      <c r="VR78" s="238"/>
      <c r="VS78" s="238"/>
      <c r="VT78" s="238"/>
      <c r="VU78" s="238"/>
      <c r="VV78" s="238"/>
      <c r="VW78" s="238"/>
      <c r="VX78" s="238"/>
      <c r="VY78" s="238"/>
      <c r="VZ78" s="238"/>
      <c r="WA78" s="238"/>
      <c r="WB78" s="238"/>
      <c r="WC78" s="238"/>
      <c r="WD78" s="238"/>
      <c r="WE78" s="238"/>
      <c r="WF78" s="238"/>
      <c r="WG78" s="238"/>
      <c r="WH78" s="238"/>
      <c r="WI78" s="238"/>
      <c r="WJ78" s="238"/>
      <c r="WK78" s="238"/>
      <c r="WL78" s="238"/>
      <c r="WM78" s="238"/>
      <c r="WN78" s="238"/>
      <c r="WO78" s="238"/>
      <c r="WP78" s="215"/>
      <c r="WQ78" s="238"/>
      <c r="WR78" s="238"/>
      <c r="WS78" s="238"/>
      <c r="WT78" s="238"/>
      <c r="WU78" s="238"/>
      <c r="WV78" s="238"/>
      <c r="WW78" s="238"/>
      <c r="WX78" s="238"/>
      <c r="WY78" s="238"/>
      <c r="WZ78" s="238"/>
      <c r="XA78" s="215"/>
      <c r="XB78" s="238"/>
      <c r="XC78" s="238"/>
      <c r="XD78" s="238"/>
      <c r="XE78" s="238"/>
      <c r="XF78" s="238"/>
      <c r="XG78" s="238"/>
      <c r="XH78" s="238"/>
      <c r="XI78" s="238"/>
      <c r="XJ78" s="238"/>
      <c r="XK78" s="238"/>
      <c r="XL78" s="238"/>
      <c r="XM78" s="238"/>
      <c r="XN78" s="238"/>
      <c r="XO78" s="238"/>
      <c r="XP78" s="238"/>
      <c r="XQ78" s="238"/>
      <c r="XR78" s="238"/>
      <c r="XS78" s="238"/>
      <c r="XT78" s="238"/>
      <c r="XU78" s="238"/>
      <c r="XV78" s="238"/>
      <c r="XW78" s="238"/>
      <c r="XX78" s="238"/>
      <c r="XY78" s="238"/>
      <c r="XZ78" s="238"/>
      <c r="YA78" s="238"/>
      <c r="YB78" s="238"/>
      <c r="YC78" s="238"/>
      <c r="YD78" s="238"/>
      <c r="YE78" s="238"/>
      <c r="YF78" s="238"/>
      <c r="YG78" s="238"/>
      <c r="YH78" s="238"/>
      <c r="YI78" s="238"/>
      <c r="YJ78" s="238"/>
      <c r="YK78" s="238"/>
      <c r="YL78" s="238"/>
      <c r="YM78" s="238"/>
      <c r="YN78" s="238"/>
      <c r="YO78" s="238"/>
      <c r="YP78" s="238"/>
      <c r="YQ78" s="238"/>
      <c r="YR78" s="238"/>
      <c r="YS78" s="238"/>
      <c r="YT78" s="238"/>
      <c r="YU78" s="238"/>
      <c r="YV78" s="238"/>
      <c r="YW78" s="238"/>
      <c r="YX78" s="238"/>
      <c r="YY78" s="238"/>
      <c r="YZ78" s="238"/>
      <c r="ZA78" s="238"/>
      <c r="ZB78" s="238"/>
      <c r="ZC78" s="238"/>
      <c r="ZD78" s="238"/>
      <c r="ZE78" s="215"/>
      <c r="ZF78" s="238"/>
      <c r="ZG78" s="238"/>
      <c r="ZH78" s="238"/>
      <c r="ZI78" s="238"/>
      <c r="ZJ78" s="238"/>
      <c r="ZK78" s="238"/>
      <c r="ZL78" s="238"/>
      <c r="ZM78" s="238"/>
      <c r="ZN78" s="238"/>
      <c r="ZO78" s="238"/>
      <c r="ZP78" s="215"/>
      <c r="ZQ78" s="238"/>
      <c r="ZR78" s="238"/>
      <c r="ZS78" s="238"/>
      <c r="ZT78" s="238"/>
      <c r="ZU78" s="238"/>
      <c r="ZV78" s="238"/>
      <c r="ZW78" s="238"/>
      <c r="ZX78" s="238"/>
      <c r="ZY78" s="238"/>
      <c r="ZZ78" s="238"/>
      <c r="AAA78" s="238"/>
      <c r="AAB78" s="238"/>
      <c r="AAC78" s="238"/>
      <c r="AAD78" s="238"/>
      <c r="AAE78" s="238"/>
      <c r="AAF78" s="238"/>
      <c r="AAG78" s="238"/>
      <c r="AAH78" s="238"/>
      <c r="AAI78" s="238"/>
      <c r="AAJ78" s="238"/>
      <c r="AAK78" s="238"/>
      <c r="AAL78" s="238"/>
      <c r="AAM78" s="238"/>
      <c r="AAN78" s="238"/>
      <c r="AAO78" s="238"/>
      <c r="AAP78" s="238"/>
      <c r="AAQ78" s="238"/>
      <c r="AAR78" s="238"/>
      <c r="AAS78" s="238"/>
      <c r="AAT78" s="238"/>
      <c r="AAU78" s="238"/>
      <c r="AAV78" s="238"/>
      <c r="AAW78" s="238"/>
      <c r="AAX78" s="238"/>
      <c r="AAY78" s="238"/>
      <c r="AAZ78" s="238"/>
      <c r="ABA78" s="238"/>
      <c r="ABB78" s="238"/>
      <c r="ABC78" s="238"/>
      <c r="ABD78" s="238"/>
      <c r="ABE78" s="238"/>
      <c r="ABF78" s="238"/>
      <c r="ABG78" s="238"/>
      <c r="ABH78" s="238"/>
      <c r="ABI78" s="238"/>
      <c r="ABJ78" s="238"/>
      <c r="ABK78" s="238"/>
      <c r="ABL78" s="238"/>
      <c r="ABM78" s="238"/>
      <c r="ABN78" s="238"/>
      <c r="ABO78" s="238"/>
      <c r="ABP78" s="238"/>
      <c r="ABQ78" s="238"/>
      <c r="ABR78" s="238"/>
      <c r="ABS78" s="238"/>
      <c r="ABT78" s="215"/>
      <c r="ABU78" s="238"/>
      <c r="ABV78" s="238"/>
      <c r="ABW78" s="238"/>
      <c r="ABX78" s="238"/>
      <c r="ABY78" s="238"/>
      <c r="ABZ78" s="238"/>
      <c r="ACA78" s="238"/>
      <c r="ACB78" s="238"/>
      <c r="ACC78" s="238"/>
      <c r="ACD78" s="238"/>
      <c r="ACE78" s="215"/>
      <c r="ACF78" s="238"/>
      <c r="ACG78" s="238"/>
      <c r="ACH78" s="238"/>
      <c r="ACI78" s="238"/>
      <c r="ACJ78" s="238"/>
      <c r="ACK78" s="238"/>
      <c r="ACL78" s="238"/>
      <c r="ACM78" s="238"/>
      <c r="ACN78" s="238"/>
      <c r="ACO78" s="238"/>
      <c r="ACP78" s="238"/>
      <c r="ACQ78" s="238"/>
      <c r="ACR78" s="238"/>
      <c r="ACS78" s="238"/>
      <c r="ACT78" s="238"/>
      <c r="ACU78" s="238"/>
      <c r="ACV78" s="238"/>
      <c r="ACW78" s="238"/>
      <c r="ACX78" s="238"/>
      <c r="ACY78" s="238"/>
      <c r="ACZ78" s="238"/>
      <c r="ADA78" s="238"/>
      <c r="ADB78" s="238"/>
      <c r="ADC78" s="238"/>
      <c r="ADD78" s="238"/>
      <c r="ADE78" s="238"/>
      <c r="ADF78" s="238"/>
      <c r="ADG78" s="238"/>
      <c r="ADH78" s="238"/>
      <c r="ADI78" s="238"/>
      <c r="ADJ78" s="238"/>
      <c r="ADK78" s="238"/>
      <c r="ADL78" s="238"/>
      <c r="ADM78" s="238"/>
      <c r="ADN78" s="238"/>
      <c r="ADO78" s="238"/>
      <c r="ADP78" s="238"/>
      <c r="ADQ78" s="238"/>
      <c r="ADR78" s="238"/>
      <c r="ADS78" s="238"/>
      <c r="ADT78" s="238"/>
      <c r="ADU78" s="238"/>
      <c r="ADV78" s="238"/>
      <c r="ADW78" s="238"/>
      <c r="ADX78" s="238"/>
      <c r="ADY78" s="238"/>
      <c r="ADZ78" s="238"/>
      <c r="AEA78" s="238"/>
      <c r="AEB78" s="238"/>
      <c r="AEC78" s="238"/>
      <c r="AED78" s="238"/>
      <c r="AEE78" s="238"/>
      <c r="AEF78" s="238"/>
      <c r="AEG78" s="238"/>
      <c r="AEH78" s="238"/>
      <c r="AEI78" s="215"/>
      <c r="AEJ78" s="238"/>
      <c r="AEK78" s="238"/>
      <c r="AEL78" s="238"/>
      <c r="AEM78" s="238"/>
      <c r="AEN78" s="238"/>
      <c r="AEO78" s="238"/>
      <c r="AEP78" s="238"/>
      <c r="AEQ78" s="238"/>
      <c r="AER78" s="238"/>
      <c r="AES78" s="238"/>
      <c r="AET78" s="215"/>
      <c r="AEU78" s="238"/>
      <c r="AEV78" s="238"/>
      <c r="AEW78" s="238"/>
      <c r="AEX78" s="238"/>
      <c r="AEY78" s="238"/>
      <c r="AEZ78" s="238"/>
      <c r="AFA78" s="238"/>
      <c r="AFB78" s="238"/>
      <c r="AFC78" s="238"/>
      <c r="AFD78" s="238"/>
      <c r="AFE78" s="238"/>
      <c r="AFF78" s="238"/>
      <c r="AFG78" s="238"/>
      <c r="AFH78" s="238"/>
      <c r="AFI78" s="238"/>
      <c r="AFJ78" s="238"/>
      <c r="AFK78" s="238"/>
      <c r="AFL78" s="238"/>
      <c r="AFM78" s="238"/>
      <c r="AFN78" s="238"/>
      <c r="AFO78" s="238"/>
      <c r="AFP78" s="238"/>
      <c r="AFQ78" s="238"/>
      <c r="AFR78" s="238"/>
      <c r="AFS78" s="238"/>
      <c r="AFT78" s="238"/>
      <c r="AFU78" s="238"/>
      <c r="AFV78" s="238"/>
      <c r="AFW78" s="238"/>
      <c r="AFX78" s="238"/>
      <c r="AFY78" s="238"/>
      <c r="AFZ78" s="238"/>
      <c r="AGA78" s="238"/>
      <c r="AGB78" s="238"/>
      <c r="AGC78" s="238"/>
      <c r="AGD78" s="238"/>
      <c r="AGE78" s="238"/>
      <c r="AGF78" s="238"/>
      <c r="AGG78" s="238"/>
      <c r="AGH78" s="238"/>
      <c r="AGI78" s="238"/>
      <c r="AGJ78" s="238"/>
      <c r="AGK78" s="238"/>
      <c r="AGL78" s="238"/>
      <c r="AGM78" s="238"/>
      <c r="AGN78" s="238"/>
      <c r="AGO78" s="238"/>
      <c r="AGP78" s="238"/>
      <c r="AGQ78" s="238"/>
      <c r="AGR78" s="238"/>
      <c r="AGS78" s="238"/>
      <c r="AGT78" s="238"/>
      <c r="AGU78" s="238"/>
      <c r="AGV78" s="238"/>
      <c r="AGW78" s="238"/>
      <c r="AGX78" s="215"/>
      <c r="AGY78" s="238"/>
      <c r="AGZ78" s="238"/>
      <c r="AHA78" s="238"/>
      <c r="AHB78" s="238"/>
      <c r="AHC78" s="238"/>
      <c r="AHD78" s="238"/>
      <c r="AHE78" s="238"/>
      <c r="AHF78" s="238"/>
      <c r="AHG78" s="238"/>
      <c r="AHH78" s="238"/>
      <c r="AHI78" s="215"/>
      <c r="AHJ78" s="238"/>
      <c r="AHK78" s="238"/>
      <c r="AHL78" s="238"/>
      <c r="AHM78" s="238"/>
      <c r="AHN78" s="238"/>
      <c r="AHO78" s="238"/>
      <c r="AHP78" s="238"/>
      <c r="AHQ78" s="238"/>
      <c r="AHR78" s="238"/>
      <c r="AHS78" s="238"/>
      <c r="AHT78" s="238"/>
      <c r="AHU78" s="238"/>
      <c r="AHV78" s="238"/>
      <c r="AHW78" s="238"/>
      <c r="AHX78" s="238"/>
      <c r="AHY78" s="238"/>
      <c r="AHZ78" s="238"/>
      <c r="AIA78" s="238"/>
      <c r="AIB78" s="238"/>
      <c r="AIC78" s="238"/>
      <c r="AID78" s="238"/>
      <c r="AIE78" s="238"/>
      <c r="AIF78" s="238"/>
      <c r="AIG78" s="238"/>
      <c r="AIH78" s="238"/>
      <c r="AII78" s="238"/>
      <c r="AIJ78" s="238"/>
      <c r="AIK78" s="238"/>
      <c r="AIL78" s="238"/>
      <c r="AIM78" s="238"/>
      <c r="AIN78" s="238"/>
      <c r="AIO78" s="238"/>
      <c r="AIP78" s="238"/>
      <c r="AIQ78" s="238"/>
      <c r="AIR78" s="238"/>
      <c r="AIS78" s="238"/>
      <c r="AIT78" s="238"/>
      <c r="AIU78" s="238"/>
      <c r="AIV78" s="238"/>
      <c r="AIW78" s="238"/>
      <c r="AIX78" s="238"/>
      <c r="AIY78" s="238"/>
      <c r="AIZ78" s="238"/>
      <c r="AJA78" s="238"/>
      <c r="AJB78" s="238"/>
      <c r="AJC78" s="238"/>
      <c r="AJD78" s="238"/>
      <c r="AJE78" s="238"/>
      <c r="AJF78" s="238"/>
      <c r="AJG78" s="238"/>
      <c r="AJH78" s="238"/>
      <c r="AJI78" s="238"/>
      <c r="AJJ78" s="238"/>
      <c r="AJK78" s="238"/>
      <c r="AJL78" s="238"/>
      <c r="AJM78" s="215"/>
      <c r="AJN78" s="238"/>
      <c r="AJO78" s="238"/>
      <c r="AJP78" s="238"/>
      <c r="AJQ78" s="238"/>
      <c r="AJR78" s="238"/>
      <c r="AJS78" s="238"/>
      <c r="AJT78" s="238"/>
      <c r="AJU78" s="238"/>
      <c r="AJV78" s="238"/>
      <c r="AJW78" s="238"/>
      <c r="AJX78" s="215"/>
      <c r="AJY78" s="238"/>
      <c r="AJZ78" s="238"/>
      <c r="AKA78" s="238"/>
      <c r="AKB78" s="238"/>
      <c r="AKC78" s="238"/>
      <c r="AKD78" s="238"/>
      <c r="AKE78" s="238"/>
      <c r="AKF78" s="238"/>
      <c r="AKG78" s="238"/>
      <c r="AKH78" s="238"/>
      <c r="AKI78" s="238"/>
      <c r="AKJ78" s="238"/>
      <c r="AKK78" s="238"/>
      <c r="AKL78" s="238"/>
      <c r="AKM78" s="238"/>
      <c r="AKN78" s="238"/>
      <c r="AKO78" s="238"/>
      <c r="AKP78" s="238"/>
    </row>
    <row r="79" spans="1:978" x14ac:dyDescent="0.25">
      <c r="A79" s="310"/>
      <c r="B79" s="310"/>
      <c r="C79" s="37" t="s">
        <v>94</v>
      </c>
      <c r="D79" s="244"/>
      <c r="E79" s="293"/>
      <c r="F79" s="47">
        <v>540396</v>
      </c>
      <c r="G79" s="23" t="s">
        <v>93</v>
      </c>
      <c r="H79" s="23" t="s">
        <v>91</v>
      </c>
      <c r="I79" s="245"/>
      <c r="J79" s="92">
        <v>40</v>
      </c>
      <c r="K79" s="271"/>
      <c r="L79" s="288"/>
      <c r="M79" s="314"/>
      <c r="N79" s="47">
        <v>59</v>
      </c>
      <c r="O79" s="47">
        <v>44</v>
      </c>
      <c r="P79" s="47">
        <v>30</v>
      </c>
      <c r="Q79" s="47">
        <v>48</v>
      </c>
      <c r="R79" s="47">
        <v>62</v>
      </c>
      <c r="S79" s="47">
        <v>222</v>
      </c>
      <c r="T79" s="47">
        <v>550</v>
      </c>
      <c r="U79" s="47">
        <v>1022</v>
      </c>
      <c r="V79" s="47">
        <v>696</v>
      </c>
      <c r="W79" s="47">
        <v>500</v>
      </c>
      <c r="X79" s="47">
        <v>428</v>
      </c>
      <c r="Y79" s="47">
        <v>452</v>
      </c>
      <c r="Z79" s="47">
        <v>513</v>
      </c>
      <c r="AA79" s="47">
        <v>475</v>
      </c>
      <c r="AB79" s="47">
        <v>529</v>
      </c>
      <c r="AC79" s="47">
        <v>633</v>
      </c>
      <c r="AD79" s="47">
        <v>645</v>
      </c>
      <c r="AE79" s="47">
        <v>603</v>
      </c>
      <c r="AF79" s="47">
        <v>434</v>
      </c>
      <c r="AG79" s="47">
        <v>349</v>
      </c>
      <c r="AH79" s="47">
        <v>264</v>
      </c>
      <c r="AI79" s="47">
        <v>225</v>
      </c>
      <c r="AJ79" s="47">
        <v>184</v>
      </c>
      <c r="AK79" s="47">
        <v>111</v>
      </c>
      <c r="AL79" s="47">
        <v>8629</v>
      </c>
      <c r="AM79" s="293"/>
      <c r="AN79" s="265"/>
      <c r="AO79" s="265"/>
      <c r="AP79" s="265"/>
      <c r="AQ79" s="265"/>
      <c r="AR79" s="265"/>
      <c r="AS79" s="265"/>
      <c r="AT79" s="265"/>
      <c r="AU79" s="265"/>
      <c r="AV79" s="265"/>
      <c r="AW79" s="265"/>
      <c r="AX79" s="265"/>
      <c r="AY79" s="265"/>
      <c r="AZ79" s="265"/>
      <c r="BA79" s="265"/>
      <c r="BB79" s="265"/>
      <c r="BC79" s="265"/>
      <c r="BD79" s="265"/>
      <c r="BE79" s="265"/>
      <c r="BF79" s="265"/>
      <c r="BG79" s="265"/>
      <c r="BH79" s="265"/>
      <c r="BI79" s="265"/>
      <c r="BJ79" s="265"/>
      <c r="BK79" s="265"/>
      <c r="BL79" s="244"/>
      <c r="BM79" s="244"/>
      <c r="BN79" s="244"/>
      <c r="BO79" s="244"/>
      <c r="BP79" s="244"/>
      <c r="BQ79" s="244"/>
      <c r="BR79" s="244"/>
      <c r="BS79" s="244"/>
      <c r="BT79" s="244"/>
      <c r="BU79" s="187"/>
      <c r="BV79" s="244"/>
      <c r="BW79" s="244"/>
      <c r="BX79" s="244"/>
      <c r="BY79" s="244"/>
      <c r="BZ79" s="244"/>
      <c r="CA79" s="244"/>
      <c r="CB79" s="244"/>
      <c r="CC79" s="244"/>
      <c r="CD79" s="244"/>
      <c r="CE79" s="244"/>
      <c r="CF79" s="187"/>
      <c r="CG79" s="244"/>
      <c r="CH79" s="244"/>
      <c r="CI79" s="244"/>
      <c r="CJ79" s="244"/>
      <c r="CK79" s="244"/>
      <c r="CL79" s="244"/>
      <c r="CM79" s="244"/>
      <c r="CN79" s="244"/>
      <c r="CO79" s="244"/>
      <c r="CP79" s="244"/>
      <c r="CQ79" s="244"/>
      <c r="CR79" s="244"/>
      <c r="CS79" s="244"/>
      <c r="CT79" s="244"/>
      <c r="CU79" s="244"/>
      <c r="CV79" s="244"/>
      <c r="CW79" s="244"/>
      <c r="CX79" s="244"/>
      <c r="CY79" s="244"/>
      <c r="CZ79" s="244"/>
      <c r="DA79" s="244"/>
      <c r="DB79" s="244"/>
      <c r="DC79" s="244"/>
      <c r="DD79" s="244"/>
      <c r="DE79" s="244"/>
      <c r="DF79" s="244"/>
      <c r="DG79" s="244"/>
      <c r="DH79" s="244"/>
      <c r="DI79" s="244"/>
      <c r="DJ79" s="244"/>
      <c r="DK79" s="244"/>
      <c r="DL79" s="244"/>
      <c r="DM79" s="244"/>
      <c r="DN79" s="244"/>
      <c r="DO79" s="244"/>
      <c r="DP79" s="244"/>
      <c r="DQ79" s="244"/>
      <c r="DR79" s="244"/>
      <c r="DS79" s="244"/>
      <c r="DT79" s="244"/>
      <c r="DU79" s="244"/>
      <c r="DV79" s="244"/>
      <c r="DW79" s="244"/>
      <c r="DX79" s="244"/>
      <c r="DY79" s="244"/>
      <c r="DZ79" s="244"/>
      <c r="EA79" s="244"/>
      <c r="EB79" s="244"/>
      <c r="EC79" s="244"/>
      <c r="ED79" s="244"/>
      <c r="EE79" s="253"/>
      <c r="EF79" s="238"/>
      <c r="EG79" s="238"/>
      <c r="EH79" s="238"/>
      <c r="EI79" s="238"/>
      <c r="EJ79" s="238"/>
      <c r="EK79" s="238"/>
      <c r="EL79" s="238"/>
      <c r="EM79" s="238"/>
      <c r="EN79" s="238"/>
      <c r="EO79" s="215"/>
      <c r="EP79" s="238"/>
      <c r="EQ79" s="238"/>
      <c r="ER79" s="238"/>
      <c r="ES79" s="238"/>
      <c r="ET79" s="238"/>
      <c r="EU79" s="238"/>
      <c r="EV79" s="238"/>
      <c r="EW79" s="238"/>
      <c r="EX79" s="238"/>
      <c r="EY79" s="238"/>
      <c r="EZ79" s="215"/>
      <c r="FA79" s="238"/>
      <c r="FB79" s="238"/>
      <c r="FC79" s="238"/>
      <c r="FD79" s="238"/>
      <c r="FE79" s="238"/>
      <c r="FF79" s="238"/>
      <c r="FG79" s="238"/>
      <c r="FH79" s="238"/>
      <c r="FI79" s="238"/>
      <c r="FJ79" s="238"/>
      <c r="FK79" s="238"/>
      <c r="FL79" s="238"/>
      <c r="FM79" s="238"/>
      <c r="FN79" s="238"/>
      <c r="FO79" s="238"/>
      <c r="FP79" s="238"/>
      <c r="FQ79" s="238"/>
      <c r="FR79" s="238"/>
      <c r="FS79" s="238"/>
      <c r="FT79" s="238"/>
      <c r="FU79" s="238"/>
      <c r="FV79" s="238"/>
      <c r="FW79" s="238"/>
      <c r="FX79" s="238"/>
      <c r="FY79" s="238"/>
      <c r="FZ79" s="238"/>
      <c r="GA79" s="238"/>
      <c r="GB79" s="238"/>
      <c r="GC79" s="238"/>
      <c r="GD79" s="238"/>
      <c r="GE79" s="238"/>
      <c r="GF79" s="238"/>
      <c r="GG79" s="238"/>
      <c r="GH79" s="238"/>
      <c r="GI79" s="238"/>
      <c r="GJ79" s="238"/>
      <c r="GK79" s="238"/>
      <c r="GL79" s="238"/>
      <c r="GM79" s="238"/>
      <c r="GN79" s="238"/>
      <c r="GO79" s="238"/>
      <c r="GP79" s="238"/>
      <c r="GQ79" s="238"/>
      <c r="GR79" s="238"/>
      <c r="GS79" s="238"/>
      <c r="GT79" s="238"/>
      <c r="GU79" s="238"/>
      <c r="GV79" s="238"/>
      <c r="GW79" s="238"/>
      <c r="GX79" s="238"/>
      <c r="GY79" s="238"/>
      <c r="GZ79" s="238"/>
      <c r="HA79" s="238"/>
      <c r="HB79" s="238"/>
      <c r="HC79" s="238"/>
      <c r="HD79" s="215"/>
      <c r="HE79" s="238"/>
      <c r="HF79" s="238"/>
      <c r="HG79" s="238"/>
      <c r="HH79" s="238"/>
      <c r="HI79" s="238"/>
      <c r="HJ79" s="238"/>
      <c r="HK79" s="238"/>
      <c r="HL79" s="238"/>
      <c r="HM79" s="238"/>
      <c r="HN79" s="238"/>
      <c r="HO79" s="215"/>
      <c r="HP79" s="238"/>
      <c r="HQ79" s="238"/>
      <c r="HR79" s="238"/>
      <c r="HS79" s="238"/>
      <c r="HT79" s="238"/>
      <c r="HU79" s="238"/>
      <c r="HV79" s="238"/>
      <c r="HW79" s="238"/>
      <c r="HX79" s="238"/>
      <c r="HY79" s="238"/>
      <c r="HZ79" s="238"/>
      <c r="IA79" s="238"/>
      <c r="IB79" s="238"/>
      <c r="IC79" s="238"/>
      <c r="ID79" s="238"/>
      <c r="IE79" s="238"/>
      <c r="IF79" s="238"/>
      <c r="IG79" s="238"/>
      <c r="IH79" s="238"/>
      <c r="II79" s="238"/>
      <c r="IJ79" s="238"/>
      <c r="IK79" s="238"/>
      <c r="IL79" s="238"/>
      <c r="IM79" s="238"/>
      <c r="IN79" s="238"/>
      <c r="IO79" s="238"/>
      <c r="IP79" s="238"/>
      <c r="IQ79" s="238"/>
      <c r="IR79" s="238"/>
      <c r="IS79" s="238"/>
      <c r="IT79" s="238"/>
      <c r="IU79" s="238"/>
      <c r="IV79" s="238"/>
      <c r="IW79" s="238"/>
      <c r="IX79" s="238"/>
      <c r="IY79" s="238"/>
      <c r="IZ79" s="238"/>
      <c r="JA79" s="238"/>
      <c r="JB79" s="238"/>
      <c r="JC79" s="238"/>
      <c r="JD79" s="238"/>
      <c r="JE79" s="238"/>
      <c r="JF79" s="238"/>
      <c r="JG79" s="238"/>
      <c r="JH79" s="238"/>
      <c r="JI79" s="238"/>
      <c r="JJ79" s="238"/>
      <c r="JK79" s="238"/>
      <c r="JL79" s="238"/>
      <c r="JM79" s="238"/>
      <c r="JN79" s="238"/>
      <c r="JO79" s="238"/>
      <c r="JP79" s="238"/>
      <c r="JQ79" s="238"/>
      <c r="JR79" s="238"/>
      <c r="JS79" s="215"/>
      <c r="JT79" s="238"/>
      <c r="JU79" s="238"/>
      <c r="JV79" s="238"/>
      <c r="JW79" s="238"/>
      <c r="JX79" s="238"/>
      <c r="JY79" s="238"/>
      <c r="JZ79" s="238"/>
      <c r="KA79" s="238"/>
      <c r="KB79" s="238"/>
      <c r="KC79" s="238"/>
      <c r="KD79" s="215"/>
      <c r="KE79" s="238"/>
      <c r="KF79" s="238"/>
      <c r="KG79" s="238"/>
      <c r="KH79" s="238"/>
      <c r="KI79" s="238"/>
      <c r="KJ79" s="238"/>
      <c r="KK79" s="238"/>
      <c r="KL79" s="238"/>
      <c r="KM79" s="238"/>
      <c r="KN79" s="238"/>
      <c r="KO79" s="238"/>
      <c r="KP79" s="238"/>
      <c r="KQ79" s="238"/>
      <c r="KR79" s="238"/>
      <c r="KS79" s="238"/>
      <c r="KT79" s="238"/>
      <c r="KU79" s="238"/>
      <c r="KV79" s="238"/>
      <c r="KW79" s="238"/>
      <c r="KX79" s="238"/>
      <c r="KY79" s="238"/>
      <c r="KZ79" s="238"/>
      <c r="LA79" s="238"/>
      <c r="LB79" s="238"/>
      <c r="LC79" s="238"/>
      <c r="LD79" s="238"/>
      <c r="LE79" s="238"/>
      <c r="LF79" s="238"/>
      <c r="LG79" s="238"/>
      <c r="LH79" s="238"/>
      <c r="LI79" s="238"/>
      <c r="LJ79" s="238"/>
      <c r="LK79" s="238"/>
      <c r="LL79" s="238"/>
      <c r="LM79" s="238"/>
      <c r="LN79" s="238"/>
      <c r="LO79" s="238"/>
      <c r="LP79" s="238"/>
      <c r="LQ79" s="238"/>
      <c r="LR79" s="238"/>
      <c r="LS79" s="238"/>
      <c r="LT79" s="238"/>
      <c r="LU79" s="238"/>
      <c r="LV79" s="238"/>
      <c r="LW79" s="238"/>
      <c r="LX79" s="238"/>
      <c r="LY79" s="238"/>
      <c r="LZ79" s="238"/>
      <c r="MA79" s="238"/>
      <c r="MB79" s="238"/>
      <c r="MC79" s="238"/>
      <c r="MD79" s="238"/>
      <c r="ME79" s="238"/>
      <c r="MF79" s="238"/>
      <c r="MG79" s="238"/>
      <c r="MH79" s="215"/>
      <c r="MI79" s="238"/>
      <c r="MJ79" s="238"/>
      <c r="MK79" s="238"/>
      <c r="ML79" s="238"/>
      <c r="MM79" s="238"/>
      <c r="MN79" s="238"/>
      <c r="MO79" s="238"/>
      <c r="MP79" s="238"/>
      <c r="MQ79" s="238"/>
      <c r="MR79" s="238"/>
      <c r="MS79" s="215"/>
      <c r="MT79" s="238"/>
      <c r="MU79" s="238"/>
      <c r="MV79" s="238"/>
      <c r="MW79" s="238"/>
      <c r="MX79" s="238"/>
      <c r="MY79" s="238"/>
      <c r="MZ79" s="238"/>
      <c r="NA79" s="238"/>
      <c r="NB79" s="238"/>
      <c r="NC79" s="238"/>
      <c r="ND79" s="238"/>
      <c r="NE79" s="238"/>
      <c r="NF79" s="238"/>
      <c r="NG79" s="238"/>
      <c r="NH79" s="238"/>
      <c r="NI79" s="238"/>
      <c r="NJ79" s="238"/>
      <c r="NK79" s="238"/>
      <c r="NL79" s="238"/>
      <c r="NM79" s="238"/>
      <c r="NN79" s="238"/>
      <c r="NO79" s="238"/>
      <c r="NP79" s="238"/>
      <c r="NQ79" s="238"/>
      <c r="NR79" s="238"/>
      <c r="NS79" s="238"/>
      <c r="NT79" s="238"/>
      <c r="NU79" s="238"/>
      <c r="NV79" s="238"/>
      <c r="NW79" s="238"/>
      <c r="NX79" s="238"/>
      <c r="NY79" s="238"/>
      <c r="NZ79" s="238"/>
      <c r="OA79" s="238"/>
      <c r="OB79" s="238"/>
      <c r="OC79" s="238"/>
      <c r="OD79" s="238"/>
      <c r="OE79" s="238"/>
      <c r="OF79" s="238"/>
      <c r="OG79" s="238"/>
      <c r="OH79" s="238"/>
      <c r="OI79" s="238"/>
      <c r="OJ79" s="238"/>
      <c r="OK79" s="238"/>
      <c r="OL79" s="238"/>
      <c r="OM79" s="238"/>
      <c r="ON79" s="238"/>
      <c r="OO79" s="238"/>
      <c r="OP79" s="238"/>
      <c r="OQ79" s="238"/>
      <c r="OR79" s="238"/>
      <c r="OS79" s="238"/>
      <c r="OT79" s="238"/>
      <c r="OU79" s="238"/>
      <c r="OV79" s="238"/>
      <c r="OW79" s="215"/>
      <c r="OX79" s="238"/>
      <c r="OY79" s="238"/>
      <c r="OZ79" s="238"/>
      <c r="PA79" s="238"/>
      <c r="PB79" s="238"/>
      <c r="PC79" s="238"/>
      <c r="PD79" s="238"/>
      <c r="PE79" s="238"/>
      <c r="PF79" s="238"/>
      <c r="PG79" s="238"/>
      <c r="PH79" s="215"/>
      <c r="PI79" s="238"/>
      <c r="PJ79" s="238"/>
      <c r="PK79" s="238"/>
      <c r="PL79" s="238"/>
      <c r="PM79" s="238"/>
      <c r="PN79" s="238"/>
      <c r="PO79" s="238"/>
      <c r="PP79" s="238"/>
      <c r="PQ79" s="238"/>
      <c r="PR79" s="238"/>
      <c r="PS79" s="238"/>
      <c r="PT79" s="238"/>
      <c r="PU79" s="238"/>
      <c r="PV79" s="238"/>
      <c r="PW79" s="238"/>
      <c r="PX79" s="238"/>
      <c r="PY79" s="238"/>
      <c r="PZ79" s="238"/>
      <c r="QA79" s="238"/>
      <c r="QB79" s="238"/>
      <c r="QC79" s="238"/>
      <c r="QD79" s="238"/>
      <c r="QE79" s="238"/>
      <c r="QF79" s="238"/>
      <c r="QG79" s="238"/>
      <c r="QH79" s="238"/>
      <c r="QI79" s="238"/>
      <c r="QJ79" s="238"/>
      <c r="QK79" s="238"/>
      <c r="QL79" s="238"/>
      <c r="QM79" s="238"/>
      <c r="QN79" s="238"/>
      <c r="QO79" s="238"/>
      <c r="QP79" s="238"/>
      <c r="QQ79" s="238"/>
      <c r="QR79" s="238"/>
      <c r="QS79" s="238"/>
      <c r="QT79" s="238"/>
      <c r="QU79" s="238"/>
      <c r="QV79" s="238"/>
      <c r="QW79" s="238"/>
      <c r="QX79" s="238"/>
      <c r="QY79" s="238"/>
      <c r="QZ79" s="238"/>
      <c r="RA79" s="238"/>
      <c r="RB79" s="238"/>
      <c r="RC79" s="238"/>
      <c r="RD79" s="238"/>
      <c r="RE79" s="238"/>
      <c r="RF79" s="238"/>
      <c r="RG79" s="238"/>
      <c r="RH79" s="238"/>
      <c r="RI79" s="238"/>
      <c r="RJ79" s="238"/>
      <c r="RK79" s="238"/>
      <c r="RL79" s="215"/>
      <c r="RM79" s="238"/>
      <c r="RN79" s="238"/>
      <c r="RO79" s="238"/>
      <c r="RP79" s="238"/>
      <c r="RQ79" s="238"/>
      <c r="RR79" s="238"/>
      <c r="RS79" s="238"/>
      <c r="RT79" s="238"/>
      <c r="RU79" s="238"/>
      <c r="RV79" s="238"/>
      <c r="RW79" s="215"/>
      <c r="RX79" s="238"/>
      <c r="RY79" s="238"/>
      <c r="RZ79" s="238"/>
      <c r="SA79" s="238"/>
      <c r="SB79" s="238"/>
      <c r="SC79" s="238"/>
      <c r="SD79" s="238"/>
      <c r="SE79" s="238"/>
      <c r="SF79" s="238"/>
      <c r="SG79" s="238"/>
      <c r="SH79" s="238"/>
      <c r="SI79" s="238"/>
      <c r="SJ79" s="238"/>
      <c r="SK79" s="238"/>
      <c r="SL79" s="238"/>
      <c r="SM79" s="238"/>
      <c r="SN79" s="238"/>
      <c r="SO79" s="238"/>
      <c r="SP79" s="238"/>
      <c r="SQ79" s="238"/>
      <c r="SR79" s="238"/>
      <c r="SS79" s="238"/>
      <c r="ST79" s="238"/>
      <c r="SU79" s="238"/>
      <c r="SV79" s="238"/>
      <c r="SW79" s="238"/>
      <c r="SX79" s="238"/>
      <c r="SY79" s="238"/>
      <c r="SZ79" s="238"/>
      <c r="TA79" s="238"/>
      <c r="TB79" s="238"/>
      <c r="TC79" s="238"/>
      <c r="TD79" s="238"/>
      <c r="TE79" s="238"/>
      <c r="TF79" s="238"/>
      <c r="TG79" s="238"/>
      <c r="TH79" s="238"/>
      <c r="TI79" s="238"/>
      <c r="TJ79" s="238"/>
      <c r="TK79" s="238"/>
      <c r="TL79" s="238"/>
      <c r="TM79" s="238"/>
      <c r="TN79" s="238"/>
      <c r="TO79" s="238"/>
      <c r="TP79" s="238"/>
      <c r="TQ79" s="238"/>
      <c r="TR79" s="238"/>
      <c r="TS79" s="238"/>
      <c r="TT79" s="238"/>
      <c r="TU79" s="238"/>
      <c r="TV79" s="238"/>
      <c r="TW79" s="238"/>
      <c r="TX79" s="238"/>
      <c r="TY79" s="238"/>
      <c r="TZ79" s="238"/>
      <c r="UA79" s="215"/>
      <c r="UB79" s="238"/>
      <c r="UC79" s="238"/>
      <c r="UD79" s="238"/>
      <c r="UE79" s="238"/>
      <c r="UF79" s="238"/>
      <c r="UG79" s="238"/>
      <c r="UH79" s="238"/>
      <c r="UI79" s="238"/>
      <c r="UJ79" s="238"/>
      <c r="UK79" s="238"/>
      <c r="UL79" s="215"/>
      <c r="UM79" s="238"/>
      <c r="UN79" s="238"/>
      <c r="UO79" s="238"/>
      <c r="UP79" s="238"/>
      <c r="UQ79" s="238"/>
      <c r="UR79" s="238"/>
      <c r="US79" s="238"/>
      <c r="UT79" s="238"/>
      <c r="UU79" s="238"/>
      <c r="UV79" s="238"/>
      <c r="UW79" s="238"/>
      <c r="UX79" s="238"/>
      <c r="UY79" s="238"/>
      <c r="UZ79" s="238"/>
      <c r="VA79" s="238"/>
      <c r="VB79" s="238"/>
      <c r="VC79" s="238"/>
      <c r="VD79" s="238"/>
      <c r="VE79" s="238"/>
      <c r="VF79" s="238"/>
      <c r="VG79" s="238"/>
      <c r="VH79" s="238"/>
      <c r="VI79" s="238"/>
      <c r="VJ79" s="238"/>
      <c r="VK79" s="238"/>
      <c r="VL79" s="238"/>
      <c r="VM79" s="238"/>
      <c r="VN79" s="238"/>
      <c r="VO79" s="238"/>
      <c r="VP79" s="238"/>
      <c r="VQ79" s="238"/>
      <c r="VR79" s="238"/>
      <c r="VS79" s="238"/>
      <c r="VT79" s="238"/>
      <c r="VU79" s="238"/>
      <c r="VV79" s="238"/>
      <c r="VW79" s="238"/>
      <c r="VX79" s="238"/>
      <c r="VY79" s="238"/>
      <c r="VZ79" s="238"/>
      <c r="WA79" s="238"/>
      <c r="WB79" s="238"/>
      <c r="WC79" s="238"/>
      <c r="WD79" s="238"/>
      <c r="WE79" s="238"/>
      <c r="WF79" s="238"/>
      <c r="WG79" s="238"/>
      <c r="WH79" s="238"/>
      <c r="WI79" s="238"/>
      <c r="WJ79" s="238"/>
      <c r="WK79" s="238"/>
      <c r="WL79" s="238"/>
      <c r="WM79" s="238"/>
      <c r="WN79" s="238"/>
      <c r="WO79" s="238"/>
      <c r="WP79" s="215"/>
      <c r="WQ79" s="238"/>
      <c r="WR79" s="238"/>
      <c r="WS79" s="238"/>
      <c r="WT79" s="238"/>
      <c r="WU79" s="238"/>
      <c r="WV79" s="238"/>
      <c r="WW79" s="238"/>
      <c r="WX79" s="238"/>
      <c r="WY79" s="238"/>
      <c r="WZ79" s="238"/>
      <c r="XA79" s="215"/>
      <c r="XB79" s="238"/>
      <c r="XC79" s="238"/>
      <c r="XD79" s="238"/>
      <c r="XE79" s="238"/>
      <c r="XF79" s="238"/>
      <c r="XG79" s="238"/>
      <c r="XH79" s="238"/>
      <c r="XI79" s="238"/>
      <c r="XJ79" s="238"/>
      <c r="XK79" s="238"/>
      <c r="XL79" s="238"/>
      <c r="XM79" s="238"/>
      <c r="XN79" s="238"/>
      <c r="XO79" s="238"/>
      <c r="XP79" s="238"/>
      <c r="XQ79" s="238"/>
      <c r="XR79" s="238"/>
      <c r="XS79" s="238"/>
      <c r="XT79" s="238"/>
      <c r="XU79" s="238"/>
      <c r="XV79" s="238"/>
      <c r="XW79" s="238"/>
      <c r="XX79" s="238"/>
      <c r="XY79" s="238"/>
      <c r="XZ79" s="238"/>
      <c r="YA79" s="238"/>
      <c r="YB79" s="238"/>
      <c r="YC79" s="238"/>
      <c r="YD79" s="238"/>
      <c r="YE79" s="238"/>
      <c r="YF79" s="238"/>
      <c r="YG79" s="238"/>
      <c r="YH79" s="238"/>
      <c r="YI79" s="238"/>
      <c r="YJ79" s="238"/>
      <c r="YK79" s="238"/>
      <c r="YL79" s="238"/>
      <c r="YM79" s="238"/>
      <c r="YN79" s="238"/>
      <c r="YO79" s="238"/>
      <c r="YP79" s="238"/>
      <c r="YQ79" s="238"/>
      <c r="YR79" s="238"/>
      <c r="YS79" s="238"/>
      <c r="YT79" s="238"/>
      <c r="YU79" s="238"/>
      <c r="YV79" s="238"/>
      <c r="YW79" s="238"/>
      <c r="YX79" s="238"/>
      <c r="YY79" s="238"/>
      <c r="YZ79" s="238"/>
      <c r="ZA79" s="238"/>
      <c r="ZB79" s="238"/>
      <c r="ZC79" s="238"/>
      <c r="ZD79" s="238"/>
      <c r="ZE79" s="215"/>
      <c r="ZF79" s="238"/>
      <c r="ZG79" s="238"/>
      <c r="ZH79" s="238"/>
      <c r="ZI79" s="238"/>
      <c r="ZJ79" s="238"/>
      <c r="ZK79" s="238"/>
      <c r="ZL79" s="238"/>
      <c r="ZM79" s="238"/>
      <c r="ZN79" s="238"/>
      <c r="ZO79" s="238"/>
      <c r="ZP79" s="215"/>
      <c r="ZQ79" s="238"/>
      <c r="ZR79" s="238"/>
      <c r="ZS79" s="238"/>
      <c r="ZT79" s="238"/>
      <c r="ZU79" s="238"/>
      <c r="ZV79" s="238"/>
      <c r="ZW79" s="238"/>
      <c r="ZX79" s="238"/>
      <c r="ZY79" s="238"/>
      <c r="ZZ79" s="238"/>
      <c r="AAA79" s="238"/>
      <c r="AAB79" s="238"/>
      <c r="AAC79" s="238"/>
      <c r="AAD79" s="238"/>
      <c r="AAE79" s="238"/>
      <c r="AAF79" s="238"/>
      <c r="AAG79" s="238"/>
      <c r="AAH79" s="238"/>
      <c r="AAI79" s="238"/>
      <c r="AAJ79" s="238"/>
      <c r="AAK79" s="238"/>
      <c r="AAL79" s="238"/>
      <c r="AAM79" s="238"/>
      <c r="AAN79" s="238"/>
      <c r="AAO79" s="238"/>
      <c r="AAP79" s="238"/>
      <c r="AAQ79" s="238"/>
      <c r="AAR79" s="238"/>
      <c r="AAS79" s="238"/>
      <c r="AAT79" s="238"/>
      <c r="AAU79" s="238"/>
      <c r="AAV79" s="238"/>
      <c r="AAW79" s="238"/>
      <c r="AAX79" s="238"/>
      <c r="AAY79" s="238"/>
      <c r="AAZ79" s="238"/>
      <c r="ABA79" s="238"/>
      <c r="ABB79" s="238"/>
      <c r="ABC79" s="238"/>
      <c r="ABD79" s="238"/>
      <c r="ABE79" s="238"/>
      <c r="ABF79" s="238"/>
      <c r="ABG79" s="238"/>
      <c r="ABH79" s="238"/>
      <c r="ABI79" s="238"/>
      <c r="ABJ79" s="238"/>
      <c r="ABK79" s="238"/>
      <c r="ABL79" s="238"/>
      <c r="ABM79" s="238"/>
      <c r="ABN79" s="238"/>
      <c r="ABO79" s="238"/>
      <c r="ABP79" s="238"/>
      <c r="ABQ79" s="238"/>
      <c r="ABR79" s="238"/>
      <c r="ABS79" s="238"/>
      <c r="ABT79" s="215"/>
      <c r="ABU79" s="238"/>
      <c r="ABV79" s="238"/>
      <c r="ABW79" s="238"/>
      <c r="ABX79" s="238"/>
      <c r="ABY79" s="238"/>
      <c r="ABZ79" s="238"/>
      <c r="ACA79" s="238"/>
      <c r="ACB79" s="238"/>
      <c r="ACC79" s="238"/>
      <c r="ACD79" s="238"/>
      <c r="ACE79" s="215"/>
      <c r="ACF79" s="238"/>
      <c r="ACG79" s="238"/>
      <c r="ACH79" s="238"/>
      <c r="ACI79" s="238"/>
      <c r="ACJ79" s="238"/>
      <c r="ACK79" s="238"/>
      <c r="ACL79" s="238"/>
      <c r="ACM79" s="238"/>
      <c r="ACN79" s="238"/>
      <c r="ACO79" s="238"/>
      <c r="ACP79" s="238"/>
      <c r="ACQ79" s="238"/>
      <c r="ACR79" s="238"/>
      <c r="ACS79" s="238"/>
      <c r="ACT79" s="238"/>
      <c r="ACU79" s="238"/>
      <c r="ACV79" s="238"/>
      <c r="ACW79" s="238"/>
      <c r="ACX79" s="238"/>
      <c r="ACY79" s="238"/>
      <c r="ACZ79" s="238"/>
      <c r="ADA79" s="238"/>
      <c r="ADB79" s="238"/>
      <c r="ADC79" s="238"/>
      <c r="ADD79" s="238"/>
      <c r="ADE79" s="238"/>
      <c r="ADF79" s="238"/>
      <c r="ADG79" s="238"/>
      <c r="ADH79" s="238"/>
      <c r="ADI79" s="238"/>
      <c r="ADJ79" s="238"/>
      <c r="ADK79" s="238"/>
      <c r="ADL79" s="238"/>
      <c r="ADM79" s="238"/>
      <c r="ADN79" s="238"/>
      <c r="ADO79" s="238"/>
      <c r="ADP79" s="238"/>
      <c r="ADQ79" s="238"/>
      <c r="ADR79" s="238"/>
      <c r="ADS79" s="238"/>
      <c r="ADT79" s="238"/>
      <c r="ADU79" s="238"/>
      <c r="ADV79" s="238"/>
      <c r="ADW79" s="238"/>
      <c r="ADX79" s="238"/>
      <c r="ADY79" s="238"/>
      <c r="ADZ79" s="238"/>
      <c r="AEA79" s="238"/>
      <c r="AEB79" s="238"/>
      <c r="AEC79" s="238"/>
      <c r="AED79" s="238"/>
      <c r="AEE79" s="238"/>
      <c r="AEF79" s="238"/>
      <c r="AEG79" s="238"/>
      <c r="AEH79" s="238"/>
      <c r="AEI79" s="215"/>
      <c r="AEJ79" s="238"/>
      <c r="AEK79" s="238"/>
      <c r="AEL79" s="238"/>
      <c r="AEM79" s="238"/>
      <c r="AEN79" s="238"/>
      <c r="AEO79" s="238"/>
      <c r="AEP79" s="238"/>
      <c r="AEQ79" s="238"/>
      <c r="AER79" s="238"/>
      <c r="AES79" s="238"/>
      <c r="AET79" s="215"/>
      <c r="AEU79" s="238"/>
      <c r="AEV79" s="238"/>
      <c r="AEW79" s="238"/>
      <c r="AEX79" s="238"/>
      <c r="AEY79" s="238"/>
      <c r="AEZ79" s="238"/>
      <c r="AFA79" s="238"/>
      <c r="AFB79" s="238"/>
      <c r="AFC79" s="238"/>
      <c r="AFD79" s="238"/>
      <c r="AFE79" s="238"/>
      <c r="AFF79" s="238"/>
      <c r="AFG79" s="238"/>
      <c r="AFH79" s="238"/>
      <c r="AFI79" s="238"/>
      <c r="AFJ79" s="238"/>
      <c r="AFK79" s="238"/>
      <c r="AFL79" s="238"/>
      <c r="AFM79" s="238"/>
      <c r="AFN79" s="238"/>
      <c r="AFO79" s="238"/>
      <c r="AFP79" s="238"/>
      <c r="AFQ79" s="238"/>
      <c r="AFR79" s="238"/>
      <c r="AFS79" s="238"/>
      <c r="AFT79" s="238"/>
      <c r="AFU79" s="238"/>
      <c r="AFV79" s="238"/>
      <c r="AFW79" s="238"/>
      <c r="AFX79" s="238"/>
      <c r="AFY79" s="238"/>
      <c r="AFZ79" s="238"/>
      <c r="AGA79" s="238"/>
      <c r="AGB79" s="238"/>
      <c r="AGC79" s="238"/>
      <c r="AGD79" s="238"/>
      <c r="AGE79" s="238"/>
      <c r="AGF79" s="238"/>
      <c r="AGG79" s="238"/>
      <c r="AGH79" s="238"/>
      <c r="AGI79" s="238"/>
      <c r="AGJ79" s="238"/>
      <c r="AGK79" s="238"/>
      <c r="AGL79" s="238"/>
      <c r="AGM79" s="238"/>
      <c r="AGN79" s="238"/>
      <c r="AGO79" s="238"/>
      <c r="AGP79" s="238"/>
      <c r="AGQ79" s="238"/>
      <c r="AGR79" s="238"/>
      <c r="AGS79" s="238"/>
      <c r="AGT79" s="238"/>
      <c r="AGU79" s="238"/>
      <c r="AGV79" s="238"/>
      <c r="AGW79" s="238"/>
      <c r="AGX79" s="215"/>
      <c r="AGY79" s="238"/>
      <c r="AGZ79" s="238"/>
      <c r="AHA79" s="238"/>
      <c r="AHB79" s="238"/>
      <c r="AHC79" s="238"/>
      <c r="AHD79" s="238"/>
      <c r="AHE79" s="238"/>
      <c r="AHF79" s="238"/>
      <c r="AHG79" s="238"/>
      <c r="AHH79" s="238"/>
      <c r="AHI79" s="215"/>
      <c r="AHJ79" s="238"/>
      <c r="AHK79" s="238"/>
      <c r="AHL79" s="238"/>
      <c r="AHM79" s="238"/>
      <c r="AHN79" s="238"/>
      <c r="AHO79" s="238"/>
      <c r="AHP79" s="238"/>
      <c r="AHQ79" s="238"/>
      <c r="AHR79" s="238"/>
      <c r="AHS79" s="238"/>
      <c r="AHT79" s="238"/>
      <c r="AHU79" s="238"/>
      <c r="AHV79" s="238"/>
      <c r="AHW79" s="238"/>
      <c r="AHX79" s="238"/>
      <c r="AHY79" s="238"/>
      <c r="AHZ79" s="238"/>
      <c r="AIA79" s="238"/>
      <c r="AIB79" s="238"/>
      <c r="AIC79" s="238"/>
      <c r="AID79" s="238"/>
      <c r="AIE79" s="238"/>
      <c r="AIF79" s="238"/>
      <c r="AIG79" s="238"/>
      <c r="AIH79" s="238"/>
      <c r="AII79" s="238"/>
      <c r="AIJ79" s="238"/>
      <c r="AIK79" s="238"/>
      <c r="AIL79" s="238"/>
      <c r="AIM79" s="238"/>
      <c r="AIN79" s="238"/>
      <c r="AIO79" s="238"/>
      <c r="AIP79" s="238"/>
      <c r="AIQ79" s="238"/>
      <c r="AIR79" s="238"/>
      <c r="AIS79" s="238"/>
      <c r="AIT79" s="238"/>
      <c r="AIU79" s="238"/>
      <c r="AIV79" s="238"/>
      <c r="AIW79" s="238"/>
      <c r="AIX79" s="238"/>
      <c r="AIY79" s="238"/>
      <c r="AIZ79" s="238"/>
      <c r="AJA79" s="238"/>
      <c r="AJB79" s="238"/>
      <c r="AJC79" s="238"/>
      <c r="AJD79" s="238"/>
      <c r="AJE79" s="238"/>
      <c r="AJF79" s="238"/>
      <c r="AJG79" s="238"/>
      <c r="AJH79" s="238"/>
      <c r="AJI79" s="238"/>
      <c r="AJJ79" s="238"/>
      <c r="AJK79" s="238"/>
      <c r="AJL79" s="238"/>
      <c r="AJM79" s="215"/>
      <c r="AJN79" s="238"/>
      <c r="AJO79" s="238"/>
      <c r="AJP79" s="238"/>
      <c r="AJQ79" s="238"/>
      <c r="AJR79" s="238"/>
      <c r="AJS79" s="238"/>
      <c r="AJT79" s="238"/>
      <c r="AJU79" s="238"/>
      <c r="AJV79" s="238"/>
      <c r="AJW79" s="238"/>
      <c r="AJX79" s="215"/>
      <c r="AJY79" s="238"/>
      <c r="AJZ79" s="238"/>
      <c r="AKA79" s="238"/>
      <c r="AKB79" s="238"/>
      <c r="AKC79" s="238"/>
      <c r="AKD79" s="238"/>
      <c r="AKE79" s="238"/>
      <c r="AKF79" s="238"/>
      <c r="AKG79" s="238"/>
      <c r="AKH79" s="238"/>
      <c r="AKI79" s="238"/>
      <c r="AKJ79" s="238"/>
      <c r="AKK79" s="238"/>
      <c r="AKL79" s="238"/>
      <c r="AKM79" s="238"/>
      <c r="AKN79" s="238"/>
      <c r="AKO79" s="238"/>
      <c r="AKP79" s="238"/>
    </row>
    <row r="80" spans="1:978" x14ac:dyDescent="0.25">
      <c r="A80" s="311"/>
      <c r="B80" s="311"/>
      <c r="C80" s="24"/>
      <c r="D80" s="245"/>
      <c r="E80" s="271"/>
      <c r="F80" s="292" t="s">
        <v>387</v>
      </c>
      <c r="G80" s="292"/>
      <c r="H80" s="292"/>
      <c r="I80" s="292"/>
      <c r="J80" s="292"/>
      <c r="K80" s="292"/>
      <c r="L80" s="292"/>
      <c r="M80" s="292"/>
      <c r="N80" s="46">
        <f t="shared" ref="N80:AL80" si="58">ROUNDUP(AVERAGE(N78:N79),0)</f>
        <v>66</v>
      </c>
      <c r="O80" s="46">
        <f t="shared" si="58"/>
        <v>47</v>
      </c>
      <c r="P80" s="46">
        <f t="shared" si="58"/>
        <v>37</v>
      </c>
      <c r="Q80" s="46">
        <f t="shared" si="58"/>
        <v>50</v>
      </c>
      <c r="R80" s="46">
        <f t="shared" si="58"/>
        <v>73</v>
      </c>
      <c r="S80" s="46">
        <f t="shared" si="58"/>
        <v>245</v>
      </c>
      <c r="T80" s="46">
        <f t="shared" si="58"/>
        <v>634</v>
      </c>
      <c r="U80" s="46">
        <f t="shared" si="58"/>
        <v>1117</v>
      </c>
      <c r="V80" s="46">
        <f t="shared" si="58"/>
        <v>764</v>
      </c>
      <c r="W80" s="46">
        <f t="shared" si="58"/>
        <v>537</v>
      </c>
      <c r="X80" s="46">
        <f t="shared" si="58"/>
        <v>461</v>
      </c>
      <c r="Y80" s="46">
        <f t="shared" si="58"/>
        <v>509</v>
      </c>
      <c r="Z80" s="46">
        <f t="shared" si="58"/>
        <v>550</v>
      </c>
      <c r="AA80" s="46">
        <f t="shared" si="58"/>
        <v>538</v>
      </c>
      <c r="AB80" s="46">
        <f t="shared" si="58"/>
        <v>606</v>
      </c>
      <c r="AC80" s="46">
        <f t="shared" si="58"/>
        <v>716</v>
      </c>
      <c r="AD80" s="46">
        <f t="shared" si="58"/>
        <v>700</v>
      </c>
      <c r="AE80" s="46">
        <f t="shared" si="58"/>
        <v>627</v>
      </c>
      <c r="AF80" s="46">
        <f t="shared" si="58"/>
        <v>475</v>
      </c>
      <c r="AG80" s="46">
        <f t="shared" si="58"/>
        <v>354</v>
      </c>
      <c r="AH80" s="46">
        <f t="shared" si="58"/>
        <v>281</v>
      </c>
      <c r="AI80" s="46">
        <f t="shared" si="58"/>
        <v>233</v>
      </c>
      <c r="AJ80" s="46">
        <f t="shared" si="58"/>
        <v>186</v>
      </c>
      <c r="AK80" s="46">
        <f t="shared" si="58"/>
        <v>127</v>
      </c>
      <c r="AL80" s="46">
        <f t="shared" si="58"/>
        <v>9436</v>
      </c>
      <c r="AM80" s="271"/>
      <c r="AN80" s="266"/>
      <c r="AO80" s="266"/>
      <c r="AP80" s="266"/>
      <c r="AQ80" s="266"/>
      <c r="AR80" s="266"/>
      <c r="AS80" s="266"/>
      <c r="AT80" s="266"/>
      <c r="AU80" s="266"/>
      <c r="AV80" s="266"/>
      <c r="AW80" s="266"/>
      <c r="AX80" s="266"/>
      <c r="AY80" s="266"/>
      <c r="AZ80" s="266"/>
      <c r="BA80" s="266"/>
      <c r="BB80" s="266"/>
      <c r="BC80" s="266"/>
      <c r="BD80" s="266"/>
      <c r="BE80" s="266"/>
      <c r="BF80" s="266"/>
      <c r="BG80" s="266"/>
      <c r="BH80" s="266"/>
      <c r="BI80" s="266"/>
      <c r="BJ80" s="266"/>
      <c r="BK80" s="266"/>
      <c r="BL80" s="245"/>
      <c r="BM80" s="245"/>
      <c r="BN80" s="245"/>
      <c r="BO80" s="245"/>
      <c r="BP80" s="245"/>
      <c r="BQ80" s="245"/>
      <c r="BR80" s="245"/>
      <c r="BS80" s="245"/>
      <c r="BT80" s="245"/>
      <c r="BU80" s="188"/>
      <c r="BV80" s="245"/>
      <c r="BW80" s="245"/>
      <c r="BX80" s="245"/>
      <c r="BY80" s="245"/>
      <c r="BZ80" s="245"/>
      <c r="CA80" s="245"/>
      <c r="CB80" s="245"/>
      <c r="CC80" s="245"/>
      <c r="CD80" s="245"/>
      <c r="CE80" s="245"/>
      <c r="CF80" s="188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5"/>
      <c r="CS80" s="245"/>
      <c r="CT80" s="245"/>
      <c r="CU80" s="245"/>
      <c r="CV80" s="245"/>
      <c r="CW80" s="245"/>
      <c r="CX80" s="245"/>
      <c r="CY80" s="245"/>
      <c r="CZ80" s="245"/>
      <c r="DA80" s="245"/>
      <c r="DB80" s="245"/>
      <c r="DC80" s="245"/>
      <c r="DD80" s="245"/>
      <c r="DE80" s="245"/>
      <c r="DF80" s="245"/>
      <c r="DG80" s="245"/>
      <c r="DH80" s="245"/>
      <c r="DI80" s="245"/>
      <c r="DJ80" s="245"/>
      <c r="DK80" s="245"/>
      <c r="DL80" s="245"/>
      <c r="DM80" s="245"/>
      <c r="DN80" s="245"/>
      <c r="DO80" s="245"/>
      <c r="DP80" s="245"/>
      <c r="DQ80" s="245"/>
      <c r="DR80" s="245"/>
      <c r="DS80" s="245"/>
      <c r="DT80" s="245"/>
      <c r="DU80" s="245"/>
      <c r="DV80" s="245"/>
      <c r="DW80" s="245"/>
      <c r="DX80" s="245"/>
      <c r="DY80" s="245"/>
      <c r="DZ80" s="245"/>
      <c r="EA80" s="245"/>
      <c r="EB80" s="245"/>
      <c r="EC80" s="245"/>
      <c r="ED80" s="245"/>
      <c r="EE80" s="253"/>
      <c r="EF80" s="238"/>
      <c r="EG80" s="238"/>
      <c r="EH80" s="238"/>
      <c r="EI80" s="238"/>
      <c r="EJ80" s="238"/>
      <c r="EK80" s="238"/>
      <c r="EL80" s="238"/>
      <c r="EM80" s="238"/>
      <c r="EN80" s="238"/>
      <c r="EO80" s="215"/>
      <c r="EP80" s="238"/>
      <c r="EQ80" s="238"/>
      <c r="ER80" s="238"/>
      <c r="ES80" s="238"/>
      <c r="ET80" s="238"/>
      <c r="EU80" s="238"/>
      <c r="EV80" s="238"/>
      <c r="EW80" s="238"/>
      <c r="EX80" s="238"/>
      <c r="EY80" s="238"/>
      <c r="EZ80" s="215"/>
      <c r="FA80" s="238"/>
      <c r="FB80" s="238"/>
      <c r="FC80" s="238"/>
      <c r="FD80" s="238"/>
      <c r="FE80" s="238"/>
      <c r="FF80" s="238"/>
      <c r="FG80" s="238"/>
      <c r="FH80" s="238"/>
      <c r="FI80" s="238"/>
      <c r="FJ80" s="238"/>
      <c r="FK80" s="238"/>
      <c r="FL80" s="238"/>
      <c r="FM80" s="238"/>
      <c r="FN80" s="238"/>
      <c r="FO80" s="238"/>
      <c r="FP80" s="238"/>
      <c r="FQ80" s="238"/>
      <c r="FR80" s="238"/>
      <c r="FS80" s="238"/>
      <c r="FT80" s="238"/>
      <c r="FU80" s="238"/>
      <c r="FV80" s="238"/>
      <c r="FW80" s="238"/>
      <c r="FX80" s="238"/>
      <c r="FY80" s="238"/>
      <c r="FZ80" s="238"/>
      <c r="GA80" s="238"/>
      <c r="GB80" s="238"/>
      <c r="GC80" s="238"/>
      <c r="GD80" s="238"/>
      <c r="GE80" s="238"/>
      <c r="GF80" s="238"/>
      <c r="GG80" s="238"/>
      <c r="GH80" s="238"/>
      <c r="GI80" s="238"/>
      <c r="GJ80" s="238"/>
      <c r="GK80" s="238"/>
      <c r="GL80" s="238"/>
      <c r="GM80" s="238"/>
      <c r="GN80" s="238"/>
      <c r="GO80" s="238"/>
      <c r="GP80" s="238"/>
      <c r="GQ80" s="238"/>
      <c r="GR80" s="238"/>
      <c r="GS80" s="238"/>
      <c r="GT80" s="238"/>
      <c r="GU80" s="238"/>
      <c r="GV80" s="238"/>
      <c r="GW80" s="238"/>
      <c r="GX80" s="238"/>
      <c r="GY80" s="238"/>
      <c r="GZ80" s="238"/>
      <c r="HA80" s="238"/>
      <c r="HB80" s="238"/>
      <c r="HC80" s="238"/>
      <c r="HD80" s="215"/>
      <c r="HE80" s="238"/>
      <c r="HF80" s="238"/>
      <c r="HG80" s="238"/>
      <c r="HH80" s="238"/>
      <c r="HI80" s="238"/>
      <c r="HJ80" s="238"/>
      <c r="HK80" s="238"/>
      <c r="HL80" s="238"/>
      <c r="HM80" s="238"/>
      <c r="HN80" s="238"/>
      <c r="HO80" s="215"/>
      <c r="HP80" s="238"/>
      <c r="HQ80" s="238"/>
      <c r="HR80" s="238"/>
      <c r="HS80" s="238"/>
      <c r="HT80" s="238"/>
      <c r="HU80" s="238"/>
      <c r="HV80" s="238"/>
      <c r="HW80" s="238"/>
      <c r="HX80" s="238"/>
      <c r="HY80" s="238"/>
      <c r="HZ80" s="238"/>
      <c r="IA80" s="238"/>
      <c r="IB80" s="238"/>
      <c r="IC80" s="238"/>
      <c r="ID80" s="238"/>
      <c r="IE80" s="238"/>
      <c r="IF80" s="238"/>
      <c r="IG80" s="238"/>
      <c r="IH80" s="238"/>
      <c r="II80" s="238"/>
      <c r="IJ80" s="238"/>
      <c r="IK80" s="238"/>
      <c r="IL80" s="238"/>
      <c r="IM80" s="238"/>
      <c r="IN80" s="238"/>
      <c r="IO80" s="238"/>
      <c r="IP80" s="238"/>
      <c r="IQ80" s="238"/>
      <c r="IR80" s="238"/>
      <c r="IS80" s="238"/>
      <c r="IT80" s="238"/>
      <c r="IU80" s="238"/>
      <c r="IV80" s="238"/>
      <c r="IW80" s="238"/>
      <c r="IX80" s="238"/>
      <c r="IY80" s="238"/>
      <c r="IZ80" s="238"/>
      <c r="JA80" s="238"/>
      <c r="JB80" s="238"/>
      <c r="JC80" s="238"/>
      <c r="JD80" s="238"/>
      <c r="JE80" s="238"/>
      <c r="JF80" s="238"/>
      <c r="JG80" s="238"/>
      <c r="JH80" s="238"/>
      <c r="JI80" s="238"/>
      <c r="JJ80" s="238"/>
      <c r="JK80" s="238"/>
      <c r="JL80" s="238"/>
      <c r="JM80" s="238"/>
      <c r="JN80" s="238"/>
      <c r="JO80" s="238"/>
      <c r="JP80" s="238"/>
      <c r="JQ80" s="238"/>
      <c r="JR80" s="238"/>
      <c r="JS80" s="215"/>
      <c r="JT80" s="238"/>
      <c r="JU80" s="238"/>
      <c r="JV80" s="238"/>
      <c r="JW80" s="238"/>
      <c r="JX80" s="238"/>
      <c r="JY80" s="238"/>
      <c r="JZ80" s="238"/>
      <c r="KA80" s="238"/>
      <c r="KB80" s="238"/>
      <c r="KC80" s="238"/>
      <c r="KD80" s="215"/>
      <c r="KE80" s="238"/>
      <c r="KF80" s="238"/>
      <c r="KG80" s="238"/>
      <c r="KH80" s="238"/>
      <c r="KI80" s="238"/>
      <c r="KJ80" s="238"/>
      <c r="KK80" s="238"/>
      <c r="KL80" s="238"/>
      <c r="KM80" s="238"/>
      <c r="KN80" s="238"/>
      <c r="KO80" s="238"/>
      <c r="KP80" s="238"/>
      <c r="KQ80" s="238"/>
      <c r="KR80" s="238"/>
      <c r="KS80" s="238"/>
      <c r="KT80" s="238"/>
      <c r="KU80" s="238"/>
      <c r="KV80" s="238"/>
      <c r="KW80" s="238"/>
      <c r="KX80" s="238"/>
      <c r="KY80" s="238"/>
      <c r="KZ80" s="238"/>
      <c r="LA80" s="238"/>
      <c r="LB80" s="238"/>
      <c r="LC80" s="238"/>
      <c r="LD80" s="238"/>
      <c r="LE80" s="238"/>
      <c r="LF80" s="238"/>
      <c r="LG80" s="238"/>
      <c r="LH80" s="238"/>
      <c r="LI80" s="238"/>
      <c r="LJ80" s="238"/>
      <c r="LK80" s="238"/>
      <c r="LL80" s="238"/>
      <c r="LM80" s="238"/>
      <c r="LN80" s="238"/>
      <c r="LO80" s="238"/>
      <c r="LP80" s="238"/>
      <c r="LQ80" s="238"/>
      <c r="LR80" s="238"/>
      <c r="LS80" s="238"/>
      <c r="LT80" s="238"/>
      <c r="LU80" s="238"/>
      <c r="LV80" s="238"/>
      <c r="LW80" s="238"/>
      <c r="LX80" s="238"/>
      <c r="LY80" s="238"/>
      <c r="LZ80" s="238"/>
      <c r="MA80" s="238"/>
      <c r="MB80" s="238"/>
      <c r="MC80" s="238"/>
      <c r="MD80" s="238"/>
      <c r="ME80" s="238"/>
      <c r="MF80" s="238"/>
      <c r="MG80" s="238"/>
      <c r="MH80" s="215"/>
      <c r="MI80" s="238"/>
      <c r="MJ80" s="238"/>
      <c r="MK80" s="238"/>
      <c r="ML80" s="238"/>
      <c r="MM80" s="238"/>
      <c r="MN80" s="238"/>
      <c r="MO80" s="238"/>
      <c r="MP80" s="238"/>
      <c r="MQ80" s="238"/>
      <c r="MR80" s="238"/>
      <c r="MS80" s="215"/>
      <c r="MT80" s="238"/>
      <c r="MU80" s="238"/>
      <c r="MV80" s="238"/>
      <c r="MW80" s="238"/>
      <c r="MX80" s="238"/>
      <c r="MY80" s="238"/>
      <c r="MZ80" s="238"/>
      <c r="NA80" s="238"/>
      <c r="NB80" s="238"/>
      <c r="NC80" s="238"/>
      <c r="ND80" s="238"/>
      <c r="NE80" s="238"/>
      <c r="NF80" s="238"/>
      <c r="NG80" s="238"/>
      <c r="NH80" s="238"/>
      <c r="NI80" s="238"/>
      <c r="NJ80" s="238"/>
      <c r="NK80" s="238"/>
      <c r="NL80" s="238"/>
      <c r="NM80" s="238"/>
      <c r="NN80" s="238"/>
      <c r="NO80" s="238"/>
      <c r="NP80" s="238"/>
      <c r="NQ80" s="238"/>
      <c r="NR80" s="238"/>
      <c r="NS80" s="238"/>
      <c r="NT80" s="238"/>
      <c r="NU80" s="238"/>
      <c r="NV80" s="238"/>
      <c r="NW80" s="238"/>
      <c r="NX80" s="238"/>
      <c r="NY80" s="238"/>
      <c r="NZ80" s="238"/>
      <c r="OA80" s="238"/>
      <c r="OB80" s="238"/>
      <c r="OC80" s="238"/>
      <c r="OD80" s="238"/>
      <c r="OE80" s="238"/>
      <c r="OF80" s="238"/>
      <c r="OG80" s="238"/>
      <c r="OH80" s="238"/>
      <c r="OI80" s="238"/>
      <c r="OJ80" s="238"/>
      <c r="OK80" s="238"/>
      <c r="OL80" s="238"/>
      <c r="OM80" s="238"/>
      <c r="ON80" s="238"/>
      <c r="OO80" s="238"/>
      <c r="OP80" s="238"/>
      <c r="OQ80" s="238"/>
      <c r="OR80" s="238"/>
      <c r="OS80" s="238"/>
      <c r="OT80" s="238"/>
      <c r="OU80" s="238"/>
      <c r="OV80" s="238"/>
      <c r="OW80" s="215"/>
      <c r="OX80" s="238"/>
      <c r="OY80" s="238"/>
      <c r="OZ80" s="238"/>
      <c r="PA80" s="238"/>
      <c r="PB80" s="238"/>
      <c r="PC80" s="238"/>
      <c r="PD80" s="238"/>
      <c r="PE80" s="238"/>
      <c r="PF80" s="238"/>
      <c r="PG80" s="238"/>
      <c r="PH80" s="215"/>
      <c r="PI80" s="238"/>
      <c r="PJ80" s="238"/>
      <c r="PK80" s="238"/>
      <c r="PL80" s="238"/>
      <c r="PM80" s="238"/>
      <c r="PN80" s="238"/>
      <c r="PO80" s="238"/>
      <c r="PP80" s="238"/>
      <c r="PQ80" s="238"/>
      <c r="PR80" s="238"/>
      <c r="PS80" s="238"/>
      <c r="PT80" s="238"/>
      <c r="PU80" s="238"/>
      <c r="PV80" s="238"/>
      <c r="PW80" s="238"/>
      <c r="PX80" s="238"/>
      <c r="PY80" s="238"/>
      <c r="PZ80" s="238"/>
      <c r="QA80" s="238"/>
      <c r="QB80" s="238"/>
      <c r="QC80" s="238"/>
      <c r="QD80" s="238"/>
      <c r="QE80" s="238"/>
      <c r="QF80" s="238"/>
      <c r="QG80" s="238"/>
      <c r="QH80" s="238"/>
      <c r="QI80" s="238"/>
      <c r="QJ80" s="238"/>
      <c r="QK80" s="238"/>
      <c r="QL80" s="238"/>
      <c r="QM80" s="238"/>
      <c r="QN80" s="238"/>
      <c r="QO80" s="238"/>
      <c r="QP80" s="238"/>
      <c r="QQ80" s="238"/>
      <c r="QR80" s="238"/>
      <c r="QS80" s="238"/>
      <c r="QT80" s="238"/>
      <c r="QU80" s="238"/>
      <c r="QV80" s="238"/>
      <c r="QW80" s="238"/>
      <c r="QX80" s="238"/>
      <c r="QY80" s="238"/>
      <c r="QZ80" s="238"/>
      <c r="RA80" s="238"/>
      <c r="RB80" s="238"/>
      <c r="RC80" s="238"/>
      <c r="RD80" s="238"/>
      <c r="RE80" s="238"/>
      <c r="RF80" s="238"/>
      <c r="RG80" s="238"/>
      <c r="RH80" s="238"/>
      <c r="RI80" s="238"/>
      <c r="RJ80" s="238"/>
      <c r="RK80" s="238"/>
      <c r="RL80" s="215"/>
      <c r="RM80" s="238"/>
      <c r="RN80" s="238"/>
      <c r="RO80" s="238"/>
      <c r="RP80" s="238"/>
      <c r="RQ80" s="238"/>
      <c r="RR80" s="238"/>
      <c r="RS80" s="238"/>
      <c r="RT80" s="238"/>
      <c r="RU80" s="238"/>
      <c r="RV80" s="238"/>
      <c r="RW80" s="215"/>
      <c r="RX80" s="238"/>
      <c r="RY80" s="238"/>
      <c r="RZ80" s="238"/>
      <c r="SA80" s="238"/>
      <c r="SB80" s="238"/>
      <c r="SC80" s="238"/>
      <c r="SD80" s="238"/>
      <c r="SE80" s="238"/>
      <c r="SF80" s="238"/>
      <c r="SG80" s="238"/>
      <c r="SH80" s="238"/>
      <c r="SI80" s="238"/>
      <c r="SJ80" s="238"/>
      <c r="SK80" s="238"/>
      <c r="SL80" s="238"/>
      <c r="SM80" s="238"/>
      <c r="SN80" s="238"/>
      <c r="SO80" s="238"/>
      <c r="SP80" s="238"/>
      <c r="SQ80" s="238"/>
      <c r="SR80" s="238"/>
      <c r="SS80" s="238"/>
      <c r="ST80" s="238"/>
      <c r="SU80" s="238"/>
      <c r="SV80" s="238"/>
      <c r="SW80" s="238"/>
      <c r="SX80" s="238"/>
      <c r="SY80" s="238"/>
      <c r="SZ80" s="238"/>
      <c r="TA80" s="238"/>
      <c r="TB80" s="238"/>
      <c r="TC80" s="238"/>
      <c r="TD80" s="238"/>
      <c r="TE80" s="238"/>
      <c r="TF80" s="238"/>
      <c r="TG80" s="238"/>
      <c r="TH80" s="238"/>
      <c r="TI80" s="238"/>
      <c r="TJ80" s="238"/>
      <c r="TK80" s="238"/>
      <c r="TL80" s="238"/>
      <c r="TM80" s="238"/>
      <c r="TN80" s="238"/>
      <c r="TO80" s="238"/>
      <c r="TP80" s="238"/>
      <c r="TQ80" s="238"/>
      <c r="TR80" s="238"/>
      <c r="TS80" s="238"/>
      <c r="TT80" s="238"/>
      <c r="TU80" s="238"/>
      <c r="TV80" s="238"/>
      <c r="TW80" s="238"/>
      <c r="TX80" s="238"/>
      <c r="TY80" s="238"/>
      <c r="TZ80" s="238"/>
      <c r="UA80" s="215"/>
      <c r="UB80" s="238"/>
      <c r="UC80" s="238"/>
      <c r="UD80" s="238"/>
      <c r="UE80" s="238"/>
      <c r="UF80" s="238"/>
      <c r="UG80" s="238"/>
      <c r="UH80" s="238"/>
      <c r="UI80" s="238"/>
      <c r="UJ80" s="238"/>
      <c r="UK80" s="238"/>
      <c r="UL80" s="215"/>
      <c r="UM80" s="238"/>
      <c r="UN80" s="238"/>
      <c r="UO80" s="238"/>
      <c r="UP80" s="238"/>
      <c r="UQ80" s="238"/>
      <c r="UR80" s="238"/>
      <c r="US80" s="238"/>
      <c r="UT80" s="238"/>
      <c r="UU80" s="238"/>
      <c r="UV80" s="238"/>
      <c r="UW80" s="238"/>
      <c r="UX80" s="238"/>
      <c r="UY80" s="238"/>
      <c r="UZ80" s="238"/>
      <c r="VA80" s="238"/>
      <c r="VB80" s="238"/>
      <c r="VC80" s="238"/>
      <c r="VD80" s="238"/>
      <c r="VE80" s="238"/>
      <c r="VF80" s="238"/>
      <c r="VG80" s="238"/>
      <c r="VH80" s="238"/>
      <c r="VI80" s="238"/>
      <c r="VJ80" s="238"/>
      <c r="VK80" s="238"/>
      <c r="VL80" s="238"/>
      <c r="VM80" s="238"/>
      <c r="VN80" s="238"/>
      <c r="VO80" s="238"/>
      <c r="VP80" s="238"/>
      <c r="VQ80" s="238"/>
      <c r="VR80" s="238"/>
      <c r="VS80" s="238"/>
      <c r="VT80" s="238"/>
      <c r="VU80" s="238"/>
      <c r="VV80" s="238"/>
      <c r="VW80" s="238"/>
      <c r="VX80" s="238"/>
      <c r="VY80" s="238"/>
      <c r="VZ80" s="238"/>
      <c r="WA80" s="238"/>
      <c r="WB80" s="238"/>
      <c r="WC80" s="238"/>
      <c r="WD80" s="238"/>
      <c r="WE80" s="238"/>
      <c r="WF80" s="238"/>
      <c r="WG80" s="238"/>
      <c r="WH80" s="238"/>
      <c r="WI80" s="238"/>
      <c r="WJ80" s="238"/>
      <c r="WK80" s="238"/>
      <c r="WL80" s="238"/>
      <c r="WM80" s="238"/>
      <c r="WN80" s="238"/>
      <c r="WO80" s="238"/>
      <c r="WP80" s="215"/>
      <c r="WQ80" s="238"/>
      <c r="WR80" s="238"/>
      <c r="WS80" s="238"/>
      <c r="WT80" s="238"/>
      <c r="WU80" s="238"/>
      <c r="WV80" s="238"/>
      <c r="WW80" s="238"/>
      <c r="WX80" s="238"/>
      <c r="WY80" s="238"/>
      <c r="WZ80" s="238"/>
      <c r="XA80" s="215"/>
      <c r="XB80" s="238"/>
      <c r="XC80" s="238"/>
      <c r="XD80" s="238"/>
      <c r="XE80" s="238"/>
      <c r="XF80" s="238"/>
      <c r="XG80" s="238"/>
      <c r="XH80" s="238"/>
      <c r="XI80" s="238"/>
      <c r="XJ80" s="238"/>
      <c r="XK80" s="238"/>
      <c r="XL80" s="238"/>
      <c r="XM80" s="238"/>
      <c r="XN80" s="238"/>
      <c r="XO80" s="238"/>
      <c r="XP80" s="238"/>
      <c r="XQ80" s="238"/>
      <c r="XR80" s="238"/>
      <c r="XS80" s="238"/>
      <c r="XT80" s="238"/>
      <c r="XU80" s="238"/>
      <c r="XV80" s="238"/>
      <c r="XW80" s="238"/>
      <c r="XX80" s="238"/>
      <c r="XY80" s="238"/>
      <c r="XZ80" s="238"/>
      <c r="YA80" s="238"/>
      <c r="YB80" s="238"/>
      <c r="YC80" s="238"/>
      <c r="YD80" s="238"/>
      <c r="YE80" s="238"/>
      <c r="YF80" s="238"/>
      <c r="YG80" s="238"/>
      <c r="YH80" s="238"/>
      <c r="YI80" s="238"/>
      <c r="YJ80" s="238"/>
      <c r="YK80" s="238"/>
      <c r="YL80" s="238"/>
      <c r="YM80" s="238"/>
      <c r="YN80" s="238"/>
      <c r="YO80" s="238"/>
      <c r="YP80" s="238"/>
      <c r="YQ80" s="238"/>
      <c r="YR80" s="238"/>
      <c r="YS80" s="238"/>
      <c r="YT80" s="238"/>
      <c r="YU80" s="238"/>
      <c r="YV80" s="238"/>
      <c r="YW80" s="238"/>
      <c r="YX80" s="238"/>
      <c r="YY80" s="238"/>
      <c r="YZ80" s="238"/>
      <c r="ZA80" s="238"/>
      <c r="ZB80" s="238"/>
      <c r="ZC80" s="238"/>
      <c r="ZD80" s="238"/>
      <c r="ZE80" s="215"/>
      <c r="ZF80" s="238"/>
      <c r="ZG80" s="238"/>
      <c r="ZH80" s="238"/>
      <c r="ZI80" s="238"/>
      <c r="ZJ80" s="238"/>
      <c r="ZK80" s="238"/>
      <c r="ZL80" s="238"/>
      <c r="ZM80" s="238"/>
      <c r="ZN80" s="238"/>
      <c r="ZO80" s="238"/>
      <c r="ZP80" s="215"/>
      <c r="ZQ80" s="238"/>
      <c r="ZR80" s="238"/>
      <c r="ZS80" s="238"/>
      <c r="ZT80" s="238"/>
      <c r="ZU80" s="238"/>
      <c r="ZV80" s="238"/>
      <c r="ZW80" s="238"/>
      <c r="ZX80" s="238"/>
      <c r="ZY80" s="238"/>
      <c r="ZZ80" s="238"/>
      <c r="AAA80" s="238"/>
      <c r="AAB80" s="238"/>
      <c r="AAC80" s="238"/>
      <c r="AAD80" s="238"/>
      <c r="AAE80" s="238"/>
      <c r="AAF80" s="238"/>
      <c r="AAG80" s="238"/>
      <c r="AAH80" s="238"/>
      <c r="AAI80" s="238"/>
      <c r="AAJ80" s="238"/>
      <c r="AAK80" s="238"/>
      <c r="AAL80" s="238"/>
      <c r="AAM80" s="238"/>
      <c r="AAN80" s="238"/>
      <c r="AAO80" s="238"/>
      <c r="AAP80" s="238"/>
      <c r="AAQ80" s="238"/>
      <c r="AAR80" s="238"/>
      <c r="AAS80" s="238"/>
      <c r="AAT80" s="238"/>
      <c r="AAU80" s="238"/>
      <c r="AAV80" s="238"/>
      <c r="AAW80" s="238"/>
      <c r="AAX80" s="238"/>
      <c r="AAY80" s="238"/>
      <c r="AAZ80" s="238"/>
      <c r="ABA80" s="238"/>
      <c r="ABB80" s="238"/>
      <c r="ABC80" s="238"/>
      <c r="ABD80" s="238"/>
      <c r="ABE80" s="238"/>
      <c r="ABF80" s="238"/>
      <c r="ABG80" s="238"/>
      <c r="ABH80" s="238"/>
      <c r="ABI80" s="238"/>
      <c r="ABJ80" s="238"/>
      <c r="ABK80" s="238"/>
      <c r="ABL80" s="238"/>
      <c r="ABM80" s="238"/>
      <c r="ABN80" s="238"/>
      <c r="ABO80" s="238"/>
      <c r="ABP80" s="238"/>
      <c r="ABQ80" s="238"/>
      <c r="ABR80" s="238"/>
      <c r="ABS80" s="238"/>
      <c r="ABT80" s="215"/>
      <c r="ABU80" s="238"/>
      <c r="ABV80" s="238"/>
      <c r="ABW80" s="238"/>
      <c r="ABX80" s="238"/>
      <c r="ABY80" s="238"/>
      <c r="ABZ80" s="238"/>
      <c r="ACA80" s="238"/>
      <c r="ACB80" s="238"/>
      <c r="ACC80" s="238"/>
      <c r="ACD80" s="238"/>
      <c r="ACE80" s="215"/>
      <c r="ACF80" s="238"/>
      <c r="ACG80" s="238"/>
      <c r="ACH80" s="238"/>
      <c r="ACI80" s="238"/>
      <c r="ACJ80" s="238"/>
      <c r="ACK80" s="238"/>
      <c r="ACL80" s="238"/>
      <c r="ACM80" s="238"/>
      <c r="ACN80" s="238"/>
      <c r="ACO80" s="238"/>
      <c r="ACP80" s="238"/>
      <c r="ACQ80" s="238"/>
      <c r="ACR80" s="238"/>
      <c r="ACS80" s="238"/>
      <c r="ACT80" s="238"/>
      <c r="ACU80" s="238"/>
      <c r="ACV80" s="238"/>
      <c r="ACW80" s="238"/>
      <c r="ACX80" s="238"/>
      <c r="ACY80" s="238"/>
      <c r="ACZ80" s="238"/>
      <c r="ADA80" s="238"/>
      <c r="ADB80" s="238"/>
      <c r="ADC80" s="238"/>
      <c r="ADD80" s="238"/>
      <c r="ADE80" s="238"/>
      <c r="ADF80" s="238"/>
      <c r="ADG80" s="238"/>
      <c r="ADH80" s="238"/>
      <c r="ADI80" s="238"/>
      <c r="ADJ80" s="238"/>
      <c r="ADK80" s="238"/>
      <c r="ADL80" s="238"/>
      <c r="ADM80" s="238"/>
      <c r="ADN80" s="238"/>
      <c r="ADO80" s="238"/>
      <c r="ADP80" s="238"/>
      <c r="ADQ80" s="238"/>
      <c r="ADR80" s="238"/>
      <c r="ADS80" s="238"/>
      <c r="ADT80" s="238"/>
      <c r="ADU80" s="238"/>
      <c r="ADV80" s="238"/>
      <c r="ADW80" s="238"/>
      <c r="ADX80" s="238"/>
      <c r="ADY80" s="238"/>
      <c r="ADZ80" s="238"/>
      <c r="AEA80" s="238"/>
      <c r="AEB80" s="238"/>
      <c r="AEC80" s="238"/>
      <c r="AED80" s="238"/>
      <c r="AEE80" s="238"/>
      <c r="AEF80" s="238"/>
      <c r="AEG80" s="238"/>
      <c r="AEH80" s="238"/>
      <c r="AEI80" s="215"/>
      <c r="AEJ80" s="238"/>
      <c r="AEK80" s="238"/>
      <c r="AEL80" s="238"/>
      <c r="AEM80" s="238"/>
      <c r="AEN80" s="238"/>
      <c r="AEO80" s="238"/>
      <c r="AEP80" s="238"/>
      <c r="AEQ80" s="238"/>
      <c r="AER80" s="238"/>
      <c r="AES80" s="238"/>
      <c r="AET80" s="215"/>
      <c r="AEU80" s="238"/>
      <c r="AEV80" s="238"/>
      <c r="AEW80" s="238"/>
      <c r="AEX80" s="238"/>
      <c r="AEY80" s="238"/>
      <c r="AEZ80" s="238"/>
      <c r="AFA80" s="238"/>
      <c r="AFB80" s="238"/>
      <c r="AFC80" s="238"/>
      <c r="AFD80" s="238"/>
      <c r="AFE80" s="238"/>
      <c r="AFF80" s="238"/>
      <c r="AFG80" s="238"/>
      <c r="AFH80" s="238"/>
      <c r="AFI80" s="238"/>
      <c r="AFJ80" s="238"/>
      <c r="AFK80" s="238"/>
      <c r="AFL80" s="238"/>
      <c r="AFM80" s="238"/>
      <c r="AFN80" s="238"/>
      <c r="AFO80" s="238"/>
      <c r="AFP80" s="238"/>
      <c r="AFQ80" s="238"/>
      <c r="AFR80" s="238"/>
      <c r="AFS80" s="238"/>
      <c r="AFT80" s="238"/>
      <c r="AFU80" s="238"/>
      <c r="AFV80" s="238"/>
      <c r="AFW80" s="238"/>
      <c r="AFX80" s="238"/>
      <c r="AFY80" s="238"/>
      <c r="AFZ80" s="238"/>
      <c r="AGA80" s="238"/>
      <c r="AGB80" s="238"/>
      <c r="AGC80" s="238"/>
      <c r="AGD80" s="238"/>
      <c r="AGE80" s="238"/>
      <c r="AGF80" s="238"/>
      <c r="AGG80" s="238"/>
      <c r="AGH80" s="238"/>
      <c r="AGI80" s="238"/>
      <c r="AGJ80" s="238"/>
      <c r="AGK80" s="238"/>
      <c r="AGL80" s="238"/>
      <c r="AGM80" s="238"/>
      <c r="AGN80" s="238"/>
      <c r="AGO80" s="238"/>
      <c r="AGP80" s="238"/>
      <c r="AGQ80" s="238"/>
      <c r="AGR80" s="238"/>
      <c r="AGS80" s="238"/>
      <c r="AGT80" s="238"/>
      <c r="AGU80" s="238"/>
      <c r="AGV80" s="238"/>
      <c r="AGW80" s="238"/>
      <c r="AGX80" s="215"/>
      <c r="AGY80" s="238"/>
      <c r="AGZ80" s="238"/>
      <c r="AHA80" s="238"/>
      <c r="AHB80" s="238"/>
      <c r="AHC80" s="238"/>
      <c r="AHD80" s="238"/>
      <c r="AHE80" s="238"/>
      <c r="AHF80" s="238"/>
      <c r="AHG80" s="238"/>
      <c r="AHH80" s="238"/>
      <c r="AHI80" s="215"/>
      <c r="AHJ80" s="238"/>
      <c r="AHK80" s="238"/>
      <c r="AHL80" s="238"/>
      <c r="AHM80" s="238"/>
      <c r="AHN80" s="238"/>
      <c r="AHO80" s="238"/>
      <c r="AHP80" s="238"/>
      <c r="AHQ80" s="238"/>
      <c r="AHR80" s="238"/>
      <c r="AHS80" s="238"/>
      <c r="AHT80" s="238"/>
      <c r="AHU80" s="238"/>
      <c r="AHV80" s="238"/>
      <c r="AHW80" s="238"/>
      <c r="AHX80" s="238"/>
      <c r="AHY80" s="238"/>
      <c r="AHZ80" s="238"/>
      <c r="AIA80" s="238"/>
      <c r="AIB80" s="238"/>
      <c r="AIC80" s="238"/>
      <c r="AID80" s="238"/>
      <c r="AIE80" s="238"/>
      <c r="AIF80" s="238"/>
      <c r="AIG80" s="238"/>
      <c r="AIH80" s="238"/>
      <c r="AII80" s="238"/>
      <c r="AIJ80" s="238"/>
      <c r="AIK80" s="238"/>
      <c r="AIL80" s="238"/>
      <c r="AIM80" s="238"/>
      <c r="AIN80" s="238"/>
      <c r="AIO80" s="238"/>
      <c r="AIP80" s="238"/>
      <c r="AIQ80" s="238"/>
      <c r="AIR80" s="238"/>
      <c r="AIS80" s="238"/>
      <c r="AIT80" s="238"/>
      <c r="AIU80" s="238"/>
      <c r="AIV80" s="238"/>
      <c r="AIW80" s="238"/>
      <c r="AIX80" s="238"/>
      <c r="AIY80" s="238"/>
      <c r="AIZ80" s="238"/>
      <c r="AJA80" s="238"/>
      <c r="AJB80" s="238"/>
      <c r="AJC80" s="238"/>
      <c r="AJD80" s="238"/>
      <c r="AJE80" s="238"/>
      <c r="AJF80" s="238"/>
      <c r="AJG80" s="238"/>
      <c r="AJH80" s="238"/>
      <c r="AJI80" s="238"/>
      <c r="AJJ80" s="238"/>
      <c r="AJK80" s="238"/>
      <c r="AJL80" s="238"/>
      <c r="AJM80" s="215"/>
      <c r="AJN80" s="238"/>
      <c r="AJO80" s="238"/>
      <c r="AJP80" s="238"/>
      <c r="AJQ80" s="238"/>
      <c r="AJR80" s="238"/>
      <c r="AJS80" s="238"/>
      <c r="AJT80" s="238"/>
      <c r="AJU80" s="238"/>
      <c r="AJV80" s="238"/>
      <c r="AJW80" s="238"/>
      <c r="AJX80" s="215"/>
      <c r="AJY80" s="238"/>
      <c r="AJZ80" s="238"/>
      <c r="AKA80" s="238"/>
      <c r="AKB80" s="238"/>
      <c r="AKC80" s="238"/>
      <c r="AKD80" s="238"/>
      <c r="AKE80" s="238"/>
      <c r="AKF80" s="238"/>
      <c r="AKG80" s="238"/>
      <c r="AKH80" s="238"/>
      <c r="AKI80" s="238"/>
      <c r="AKJ80" s="238"/>
      <c r="AKK80" s="238"/>
      <c r="AKL80" s="238"/>
      <c r="AKM80" s="238"/>
      <c r="AKN80" s="238"/>
      <c r="AKO80" s="238"/>
      <c r="AKP80" s="238"/>
    </row>
    <row r="81" spans="1:978" ht="15" customHeight="1" x14ac:dyDescent="0.25">
      <c r="A81" s="303">
        <v>29</v>
      </c>
      <c r="B81" s="303">
        <v>30</v>
      </c>
      <c r="C81" s="306" t="s">
        <v>95</v>
      </c>
      <c r="D81" s="240" t="s">
        <v>96</v>
      </c>
      <c r="E81" s="267">
        <v>3.3</v>
      </c>
      <c r="F81" s="42">
        <v>540279</v>
      </c>
      <c r="G81" s="29" t="s">
        <v>97</v>
      </c>
      <c r="H81" s="29" t="s">
        <v>55</v>
      </c>
      <c r="I81" s="240" t="s">
        <v>7</v>
      </c>
      <c r="J81" s="93">
        <v>40</v>
      </c>
      <c r="K81" s="267">
        <f>AVERAGE(J81:J83)</f>
        <v>41.666666666666664</v>
      </c>
      <c r="L81" s="289">
        <f>E81/K81</f>
        <v>7.9200000000000007E-2</v>
      </c>
      <c r="M81" s="306">
        <v>2</v>
      </c>
      <c r="N81" s="42">
        <v>54</v>
      </c>
      <c r="O81" s="42">
        <v>37</v>
      </c>
      <c r="P81" s="42">
        <v>27</v>
      </c>
      <c r="Q81" s="42">
        <v>26</v>
      </c>
      <c r="R81" s="42">
        <v>44</v>
      </c>
      <c r="S81" s="42">
        <v>139</v>
      </c>
      <c r="T81" s="42">
        <v>396</v>
      </c>
      <c r="U81" s="42">
        <v>687</v>
      </c>
      <c r="V81" s="42">
        <v>577</v>
      </c>
      <c r="W81" s="42">
        <v>473</v>
      </c>
      <c r="X81" s="42">
        <v>481</v>
      </c>
      <c r="Y81" s="42">
        <v>542</v>
      </c>
      <c r="Z81" s="42">
        <v>552</v>
      </c>
      <c r="AA81" s="42">
        <v>558</v>
      </c>
      <c r="AB81" s="42">
        <v>611</v>
      </c>
      <c r="AC81" s="42">
        <v>713</v>
      </c>
      <c r="AD81" s="42">
        <v>796</v>
      </c>
      <c r="AE81" s="42">
        <v>741</v>
      </c>
      <c r="AF81" s="42">
        <v>503</v>
      </c>
      <c r="AG81" s="42">
        <v>391</v>
      </c>
      <c r="AH81" s="42">
        <v>324</v>
      </c>
      <c r="AI81" s="42">
        <v>252</v>
      </c>
      <c r="AJ81" s="42">
        <v>148</v>
      </c>
      <c r="AK81" s="42">
        <v>111</v>
      </c>
      <c r="AL81" s="42">
        <v>8729</v>
      </c>
      <c r="AM81" s="267">
        <v>1600</v>
      </c>
      <c r="AN81" s="261">
        <f>$L$81*(1+0.15*(N84/$AM$81)^4)</f>
        <v>7.9200020513911812E-2</v>
      </c>
      <c r="AO81" s="261">
        <f t="shared" ref="AO81:BK81" si="59">$L$81*(1+0.15*(O84/$AM$81)^4)</f>
        <v>7.9200003779818062E-2</v>
      </c>
      <c r="AP81" s="261">
        <f t="shared" si="59"/>
        <v>7.920000096336656E-2</v>
      </c>
      <c r="AQ81" s="261">
        <f t="shared" si="59"/>
        <v>7.9200001468322762E-2</v>
      </c>
      <c r="AR81" s="261">
        <f t="shared" si="59"/>
        <v>7.9200013254089055E-2</v>
      </c>
      <c r="AS81" s="261">
        <f t="shared" si="59"/>
        <v>7.9201779219687365E-2</v>
      </c>
      <c r="AT81" s="261">
        <f t="shared" si="59"/>
        <v>7.9305356777481795E-2</v>
      </c>
      <c r="AU81" s="261">
        <f t="shared" si="59"/>
        <v>8.0267463255839069E-2</v>
      </c>
      <c r="AV81" s="261">
        <f t="shared" si="59"/>
        <v>7.9647809165256517E-2</v>
      </c>
      <c r="AW81" s="261">
        <f t="shared" si="59"/>
        <v>7.9369526281194203E-2</v>
      </c>
      <c r="AX81" s="261">
        <f t="shared" si="59"/>
        <v>7.9386038245364943E-2</v>
      </c>
      <c r="AY81" s="261">
        <f t="shared" si="59"/>
        <v>7.9442861128452308E-2</v>
      </c>
      <c r="AZ81" s="261">
        <f t="shared" si="59"/>
        <v>7.9473079247011594E-2</v>
      </c>
      <c r="BA81" s="261">
        <f t="shared" si="59"/>
        <v>7.9461011329425013E-2</v>
      </c>
      <c r="BB81" s="261">
        <f t="shared" si="59"/>
        <v>7.9507947457154005E-2</v>
      </c>
      <c r="BC81" s="261">
        <f t="shared" si="59"/>
        <v>7.9837234690979003E-2</v>
      </c>
      <c r="BD81" s="261">
        <f t="shared" si="59"/>
        <v>7.9988062436339075E-2</v>
      </c>
      <c r="BE81" s="261">
        <f t="shared" si="59"/>
        <v>7.981437659383922E-2</v>
      </c>
      <c r="BF81" s="261">
        <f t="shared" si="59"/>
        <v>7.9403728020264019E-2</v>
      </c>
      <c r="BG81" s="261">
        <f t="shared" si="59"/>
        <v>7.9272371338103387E-2</v>
      </c>
      <c r="BH81" s="261">
        <f t="shared" si="59"/>
        <v>7.9226586029714066E-2</v>
      </c>
      <c r="BI81" s="261">
        <f t="shared" si="59"/>
        <v>7.9208157095865581E-2</v>
      </c>
      <c r="BJ81" s="261">
        <f t="shared" si="59"/>
        <v>7.9201514022033695E-2</v>
      </c>
      <c r="BK81" s="261">
        <f t="shared" si="59"/>
        <v>7.9200220340183258E-2</v>
      </c>
      <c r="BL81" s="240">
        <f>E81*(0.000001)*0.5</f>
        <v>1.6499999999999999E-6</v>
      </c>
      <c r="BM81" s="240">
        <v>425.4</v>
      </c>
      <c r="BN81" s="240">
        <v>0.48</v>
      </c>
      <c r="BO81" s="240">
        <v>1067.2</v>
      </c>
      <c r="BP81" s="240">
        <v>0.35</v>
      </c>
      <c r="BQ81" s="240">
        <v>1956.1</v>
      </c>
      <c r="BR81" s="240">
        <v>0.15</v>
      </c>
      <c r="BS81" s="240">
        <v>2639.5</v>
      </c>
      <c r="BT81" s="240">
        <v>0.02</v>
      </c>
      <c r="BU81" s="240"/>
      <c r="BV81" s="240"/>
      <c r="BW81" s="240"/>
      <c r="BX81" s="240"/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  <c r="CP81" s="240"/>
      <c r="CQ81" s="240"/>
      <c r="CR81" s="240"/>
      <c r="CS81" s="240"/>
      <c r="CT81" s="240"/>
      <c r="CU81" s="240"/>
      <c r="CV81" s="240"/>
      <c r="CW81" s="240"/>
      <c r="CX81" s="240"/>
      <c r="CY81" s="240"/>
      <c r="CZ81" s="240"/>
      <c r="DA81" s="240"/>
      <c r="DB81" s="240"/>
      <c r="DC81" s="240"/>
      <c r="DD81" s="240"/>
      <c r="DE81" s="240"/>
      <c r="DF81" s="240"/>
      <c r="DG81" s="240"/>
      <c r="DH81" s="240"/>
      <c r="DI81" s="240"/>
      <c r="DJ81" s="240"/>
      <c r="DK81" s="240"/>
      <c r="DL81" s="240"/>
      <c r="DM81" s="240"/>
      <c r="DN81" s="240"/>
      <c r="DO81" s="240"/>
      <c r="DP81" s="240"/>
      <c r="DQ81" s="240"/>
      <c r="DR81" s="240"/>
      <c r="DS81" s="240"/>
      <c r="DT81" s="240"/>
      <c r="DU81" s="240"/>
      <c r="DV81" s="240"/>
      <c r="DW81" s="240"/>
      <c r="DX81" s="240"/>
      <c r="DY81" s="240"/>
      <c r="DZ81" s="240"/>
      <c r="EA81" s="240">
        <f>BM81*BN81+BO81*BP81+BQ81*BR81+BS81*BT81+BU81*BV81+BW81*BX81+BY81*BZ81+CA81*CB81+CC81*CD81+CE81*CF81+CG81*CH81+CI81*CJ81+CK81*CL81+CM81*CN81+CO81*CP81+CQ81*CR81+CS81*CT81+CU81*CV81+CW81*CX81+CY81*CZ81+DA81*DB81</f>
        <v>923.91699999999992</v>
      </c>
      <c r="EB81" s="240">
        <f>(PI()+2*E81)*EA81</f>
        <v>9000.4230597267197</v>
      </c>
      <c r="EC81" s="240">
        <f>EB81/E81</f>
        <v>2727.4009271899154</v>
      </c>
      <c r="ED81" s="240">
        <f>PI()*EA81</f>
        <v>2902.5708597267208</v>
      </c>
      <c r="EE81" s="252">
        <f>SUM(BN81,BP81,BR81,BT81,BV81,BX81,BZ81,CB81,CD81)</f>
        <v>1</v>
      </c>
      <c r="EF81" s="238"/>
      <c r="EG81" s="238"/>
      <c r="EH81" s="238"/>
      <c r="EI81" s="238"/>
      <c r="EJ81" s="238"/>
      <c r="EK81" s="238"/>
      <c r="EL81" s="238"/>
      <c r="EM81" s="238"/>
      <c r="EN81" s="238"/>
      <c r="EO81" s="238"/>
      <c r="EP81" s="238"/>
      <c r="EQ81" s="238"/>
      <c r="ER81" s="238"/>
      <c r="ES81" s="238"/>
      <c r="ET81" s="238"/>
      <c r="EU81" s="238"/>
      <c r="EV81" s="238"/>
      <c r="EW81" s="238"/>
      <c r="EX81" s="238"/>
      <c r="EY81" s="238"/>
      <c r="EZ81" s="238"/>
      <c r="FA81" s="238"/>
      <c r="FB81" s="238"/>
      <c r="FC81" s="238"/>
      <c r="FD81" s="238"/>
      <c r="FE81" s="238"/>
      <c r="FF81" s="238"/>
      <c r="FG81" s="238"/>
      <c r="FH81" s="238"/>
      <c r="FI81" s="238"/>
      <c r="FJ81" s="238"/>
      <c r="FK81" s="238"/>
      <c r="FL81" s="238"/>
      <c r="FM81" s="238"/>
      <c r="FN81" s="238"/>
      <c r="FO81" s="238"/>
      <c r="FP81" s="238"/>
      <c r="FQ81" s="238"/>
      <c r="FR81" s="238"/>
      <c r="FS81" s="238"/>
      <c r="FT81" s="238"/>
      <c r="FU81" s="238"/>
      <c r="FV81" s="238"/>
      <c r="FW81" s="238"/>
      <c r="FX81" s="238"/>
      <c r="FY81" s="238"/>
      <c r="FZ81" s="238"/>
      <c r="GA81" s="238"/>
      <c r="GB81" s="238"/>
      <c r="GC81" s="238"/>
      <c r="GD81" s="238"/>
      <c r="GE81" s="238"/>
      <c r="GF81" s="238"/>
      <c r="GG81" s="238"/>
      <c r="GH81" s="238"/>
      <c r="GI81" s="238"/>
      <c r="GJ81" s="238"/>
      <c r="GK81" s="238"/>
      <c r="GL81" s="238"/>
      <c r="GM81" s="238"/>
      <c r="GN81" s="238"/>
      <c r="GO81" s="238"/>
      <c r="GP81" s="238"/>
      <c r="GQ81" s="238"/>
      <c r="GR81" s="238"/>
      <c r="GS81" s="238"/>
      <c r="GT81" s="238"/>
      <c r="GU81" s="238"/>
      <c r="GV81" s="238"/>
      <c r="GW81" s="238"/>
      <c r="GX81" s="238"/>
      <c r="GY81" s="238"/>
      <c r="GZ81" s="238"/>
      <c r="HA81" s="238"/>
      <c r="HB81" s="238"/>
      <c r="HC81" s="238"/>
      <c r="HD81" s="238"/>
      <c r="HE81" s="238"/>
      <c r="HF81" s="238"/>
      <c r="HG81" s="238"/>
      <c r="HH81" s="238"/>
      <c r="HI81" s="238"/>
      <c r="HJ81" s="238"/>
      <c r="HK81" s="238"/>
      <c r="HL81" s="238"/>
      <c r="HM81" s="238"/>
      <c r="HN81" s="238"/>
      <c r="HO81" s="238"/>
      <c r="HP81" s="238"/>
      <c r="HQ81" s="238"/>
      <c r="HR81" s="238"/>
      <c r="HS81" s="238"/>
      <c r="HT81" s="238"/>
      <c r="HU81" s="238"/>
      <c r="HV81" s="238"/>
      <c r="HW81" s="238"/>
      <c r="HX81" s="238"/>
      <c r="HY81" s="238"/>
      <c r="HZ81" s="238"/>
      <c r="IA81" s="238"/>
      <c r="IB81" s="238"/>
      <c r="IC81" s="238"/>
      <c r="ID81" s="238"/>
      <c r="IE81" s="238"/>
      <c r="IF81" s="238"/>
      <c r="IG81" s="238"/>
      <c r="IH81" s="238"/>
      <c r="II81" s="238"/>
      <c r="IJ81" s="238"/>
      <c r="IK81" s="238"/>
      <c r="IL81" s="238"/>
      <c r="IM81" s="238"/>
      <c r="IN81" s="238"/>
      <c r="IO81" s="238"/>
      <c r="IP81" s="238"/>
      <c r="IQ81" s="238"/>
      <c r="IR81" s="238"/>
      <c r="IS81" s="238"/>
      <c r="IT81" s="238"/>
      <c r="IU81" s="238"/>
      <c r="IV81" s="238"/>
      <c r="IW81" s="238"/>
      <c r="IX81" s="238"/>
      <c r="IY81" s="238"/>
      <c r="IZ81" s="238"/>
      <c r="JA81" s="238"/>
      <c r="JB81" s="238"/>
      <c r="JC81" s="238"/>
      <c r="JD81" s="238"/>
      <c r="JE81" s="238"/>
      <c r="JF81" s="238"/>
      <c r="JG81" s="238"/>
      <c r="JH81" s="238"/>
      <c r="JI81" s="238"/>
      <c r="JJ81" s="238"/>
      <c r="JK81" s="238"/>
      <c r="JL81" s="238"/>
      <c r="JM81" s="238"/>
      <c r="JN81" s="238"/>
      <c r="JO81" s="238"/>
      <c r="JP81" s="238"/>
      <c r="JQ81" s="238"/>
      <c r="JR81" s="238"/>
      <c r="JS81" s="238"/>
      <c r="JT81" s="238"/>
      <c r="JU81" s="238"/>
      <c r="JV81" s="238"/>
      <c r="JW81" s="238"/>
      <c r="JX81" s="238"/>
      <c r="JY81" s="238"/>
      <c r="JZ81" s="238"/>
      <c r="KA81" s="238"/>
      <c r="KB81" s="238"/>
      <c r="KC81" s="238"/>
      <c r="KD81" s="238"/>
      <c r="KE81" s="238"/>
      <c r="KF81" s="238"/>
      <c r="KG81" s="238"/>
      <c r="KH81" s="238"/>
      <c r="KI81" s="238"/>
      <c r="KJ81" s="238"/>
      <c r="KK81" s="238"/>
      <c r="KL81" s="238"/>
      <c r="KM81" s="238"/>
      <c r="KN81" s="238"/>
      <c r="KO81" s="238"/>
      <c r="KP81" s="238"/>
      <c r="KQ81" s="238"/>
      <c r="KR81" s="238"/>
      <c r="KS81" s="238"/>
      <c r="KT81" s="238"/>
      <c r="KU81" s="238"/>
      <c r="KV81" s="238"/>
      <c r="KW81" s="238"/>
      <c r="KX81" s="238"/>
      <c r="KY81" s="238"/>
      <c r="KZ81" s="238"/>
      <c r="LA81" s="238"/>
      <c r="LB81" s="238"/>
      <c r="LC81" s="238"/>
      <c r="LD81" s="238"/>
      <c r="LE81" s="238"/>
      <c r="LF81" s="238"/>
      <c r="LG81" s="238"/>
      <c r="LH81" s="238"/>
      <c r="LI81" s="238"/>
      <c r="LJ81" s="238"/>
      <c r="LK81" s="238"/>
      <c r="LL81" s="238"/>
      <c r="LM81" s="238"/>
      <c r="LN81" s="238"/>
      <c r="LO81" s="238"/>
      <c r="LP81" s="238"/>
      <c r="LQ81" s="238"/>
      <c r="LR81" s="238"/>
      <c r="LS81" s="238"/>
      <c r="LT81" s="238"/>
      <c r="LU81" s="238"/>
      <c r="LV81" s="238"/>
      <c r="LW81" s="238"/>
      <c r="LX81" s="238"/>
      <c r="LY81" s="238"/>
      <c r="LZ81" s="238"/>
      <c r="MA81" s="238"/>
      <c r="MB81" s="238"/>
      <c r="MC81" s="238"/>
      <c r="MD81" s="238"/>
      <c r="ME81" s="238"/>
      <c r="MF81" s="238"/>
      <c r="MG81" s="238"/>
      <c r="MH81" s="238"/>
      <c r="MI81" s="238"/>
      <c r="MJ81" s="238"/>
      <c r="MK81" s="238"/>
      <c r="ML81" s="238"/>
      <c r="MM81" s="238"/>
      <c r="MN81" s="238"/>
      <c r="MO81" s="238"/>
      <c r="MP81" s="238"/>
      <c r="MQ81" s="238"/>
      <c r="MR81" s="238"/>
      <c r="MS81" s="238"/>
      <c r="MT81" s="238"/>
      <c r="MU81" s="238"/>
      <c r="MV81" s="238"/>
      <c r="MW81" s="238"/>
      <c r="MX81" s="238"/>
      <c r="MY81" s="238"/>
      <c r="MZ81" s="238"/>
      <c r="NA81" s="238"/>
      <c r="NB81" s="238"/>
      <c r="NC81" s="238"/>
      <c r="ND81" s="238"/>
      <c r="NE81" s="238"/>
      <c r="NF81" s="238"/>
      <c r="NG81" s="238"/>
      <c r="NH81" s="238"/>
      <c r="NI81" s="238"/>
      <c r="NJ81" s="238"/>
      <c r="NK81" s="238"/>
      <c r="NL81" s="238"/>
      <c r="NM81" s="238"/>
      <c r="NN81" s="238"/>
      <c r="NO81" s="238"/>
      <c r="NP81" s="238"/>
      <c r="NQ81" s="238"/>
      <c r="NR81" s="238"/>
      <c r="NS81" s="238"/>
      <c r="NT81" s="238"/>
      <c r="NU81" s="238"/>
      <c r="NV81" s="238"/>
      <c r="NW81" s="238"/>
      <c r="NX81" s="238"/>
      <c r="NY81" s="238"/>
      <c r="NZ81" s="238"/>
      <c r="OA81" s="238"/>
      <c r="OB81" s="238"/>
      <c r="OC81" s="238"/>
      <c r="OD81" s="238"/>
      <c r="OE81" s="238"/>
      <c r="OF81" s="238"/>
      <c r="OG81" s="238"/>
      <c r="OH81" s="238"/>
      <c r="OI81" s="238"/>
      <c r="OJ81" s="238"/>
      <c r="OK81" s="238"/>
      <c r="OL81" s="238"/>
      <c r="OM81" s="238"/>
      <c r="ON81" s="238"/>
      <c r="OO81" s="238"/>
      <c r="OP81" s="238"/>
      <c r="OQ81" s="238"/>
      <c r="OR81" s="238"/>
      <c r="OS81" s="238"/>
      <c r="OT81" s="238"/>
      <c r="OU81" s="238"/>
      <c r="OV81" s="238"/>
      <c r="OW81" s="238"/>
      <c r="OX81" s="238"/>
      <c r="OY81" s="238"/>
      <c r="OZ81" s="238"/>
      <c r="PA81" s="238"/>
      <c r="PB81" s="238"/>
      <c r="PC81" s="238"/>
      <c r="PD81" s="238"/>
      <c r="PE81" s="238"/>
      <c r="PF81" s="238"/>
      <c r="PG81" s="238"/>
      <c r="PH81" s="238"/>
      <c r="PI81" s="238"/>
      <c r="PJ81" s="238"/>
      <c r="PK81" s="238"/>
      <c r="PL81" s="238"/>
      <c r="PM81" s="238"/>
      <c r="PN81" s="238"/>
      <c r="PO81" s="238"/>
      <c r="PP81" s="238"/>
      <c r="PQ81" s="238"/>
      <c r="PR81" s="238"/>
      <c r="PS81" s="238"/>
      <c r="PT81" s="238"/>
      <c r="PU81" s="238"/>
      <c r="PV81" s="238"/>
      <c r="PW81" s="238"/>
      <c r="PX81" s="238"/>
      <c r="PY81" s="238"/>
      <c r="PZ81" s="238"/>
      <c r="QA81" s="238"/>
      <c r="QB81" s="238"/>
      <c r="QC81" s="238"/>
      <c r="QD81" s="238"/>
      <c r="QE81" s="238"/>
      <c r="QF81" s="238"/>
      <c r="QG81" s="238"/>
      <c r="QH81" s="238"/>
      <c r="QI81" s="238"/>
      <c r="QJ81" s="238"/>
      <c r="QK81" s="238"/>
      <c r="QL81" s="238"/>
      <c r="QM81" s="238"/>
      <c r="QN81" s="238"/>
      <c r="QO81" s="238"/>
      <c r="QP81" s="238"/>
      <c r="QQ81" s="238"/>
      <c r="QR81" s="238"/>
      <c r="QS81" s="238"/>
      <c r="QT81" s="238"/>
      <c r="QU81" s="238"/>
      <c r="QV81" s="238"/>
      <c r="QW81" s="238"/>
      <c r="QX81" s="238"/>
      <c r="QY81" s="238"/>
      <c r="QZ81" s="238"/>
      <c r="RA81" s="238"/>
      <c r="RB81" s="238"/>
      <c r="RC81" s="238"/>
      <c r="RD81" s="238"/>
      <c r="RE81" s="238"/>
      <c r="RF81" s="238"/>
      <c r="RG81" s="238"/>
      <c r="RH81" s="238"/>
      <c r="RI81" s="238"/>
      <c r="RJ81" s="238"/>
      <c r="RK81" s="238"/>
      <c r="RL81" s="238"/>
      <c r="RM81" s="238"/>
      <c r="RN81" s="238"/>
      <c r="RO81" s="238"/>
      <c r="RP81" s="238"/>
      <c r="RQ81" s="238"/>
      <c r="RR81" s="238"/>
      <c r="RS81" s="238"/>
      <c r="RT81" s="238"/>
      <c r="RU81" s="238"/>
      <c r="RV81" s="238"/>
      <c r="RW81" s="238"/>
      <c r="RX81" s="238"/>
      <c r="RY81" s="238"/>
      <c r="RZ81" s="238"/>
      <c r="SA81" s="238"/>
      <c r="SB81" s="238"/>
      <c r="SC81" s="238"/>
      <c r="SD81" s="238"/>
      <c r="SE81" s="238"/>
      <c r="SF81" s="238"/>
      <c r="SG81" s="238"/>
      <c r="SH81" s="238"/>
      <c r="SI81" s="238"/>
      <c r="SJ81" s="238"/>
      <c r="SK81" s="238"/>
      <c r="SL81" s="238"/>
      <c r="SM81" s="238"/>
      <c r="SN81" s="238"/>
      <c r="SO81" s="238"/>
      <c r="SP81" s="238"/>
      <c r="SQ81" s="238"/>
      <c r="SR81" s="238"/>
      <c r="SS81" s="238"/>
      <c r="ST81" s="238"/>
      <c r="SU81" s="238"/>
      <c r="SV81" s="238"/>
      <c r="SW81" s="238"/>
      <c r="SX81" s="238"/>
      <c r="SY81" s="238"/>
      <c r="SZ81" s="238"/>
      <c r="TA81" s="238"/>
      <c r="TB81" s="238"/>
      <c r="TC81" s="238"/>
      <c r="TD81" s="238"/>
      <c r="TE81" s="238"/>
      <c r="TF81" s="238"/>
      <c r="TG81" s="238"/>
      <c r="TH81" s="238"/>
      <c r="TI81" s="238"/>
      <c r="TJ81" s="238"/>
      <c r="TK81" s="238"/>
      <c r="TL81" s="238"/>
      <c r="TM81" s="238"/>
      <c r="TN81" s="238"/>
      <c r="TO81" s="238"/>
      <c r="TP81" s="238"/>
      <c r="TQ81" s="238"/>
      <c r="TR81" s="238"/>
      <c r="TS81" s="238"/>
      <c r="TT81" s="238"/>
      <c r="TU81" s="238"/>
      <c r="TV81" s="238"/>
      <c r="TW81" s="238"/>
      <c r="TX81" s="238"/>
      <c r="TY81" s="238"/>
      <c r="TZ81" s="238"/>
      <c r="UA81" s="238"/>
      <c r="UB81" s="238"/>
      <c r="UC81" s="238"/>
      <c r="UD81" s="238"/>
      <c r="UE81" s="238"/>
      <c r="UF81" s="238"/>
      <c r="UG81" s="238"/>
      <c r="UH81" s="238"/>
      <c r="UI81" s="238"/>
      <c r="UJ81" s="238"/>
      <c r="UK81" s="238"/>
      <c r="UL81" s="238"/>
      <c r="UM81" s="238"/>
      <c r="UN81" s="238"/>
      <c r="UO81" s="238"/>
      <c r="UP81" s="238"/>
      <c r="UQ81" s="238"/>
      <c r="UR81" s="238"/>
      <c r="US81" s="238"/>
      <c r="UT81" s="238"/>
      <c r="UU81" s="238"/>
      <c r="UV81" s="238"/>
      <c r="UW81" s="238"/>
      <c r="UX81" s="238"/>
      <c r="UY81" s="238"/>
      <c r="UZ81" s="238"/>
      <c r="VA81" s="238"/>
      <c r="VB81" s="238"/>
      <c r="VC81" s="238"/>
      <c r="VD81" s="238"/>
      <c r="VE81" s="238"/>
      <c r="VF81" s="238"/>
      <c r="VG81" s="238"/>
      <c r="VH81" s="238"/>
      <c r="VI81" s="238"/>
      <c r="VJ81" s="238"/>
      <c r="VK81" s="238"/>
      <c r="VL81" s="238"/>
      <c r="VM81" s="238"/>
      <c r="VN81" s="238"/>
      <c r="VO81" s="238"/>
      <c r="VP81" s="238"/>
      <c r="VQ81" s="238"/>
      <c r="VR81" s="238"/>
      <c r="VS81" s="238"/>
      <c r="VT81" s="238"/>
      <c r="VU81" s="238"/>
      <c r="VV81" s="238"/>
      <c r="VW81" s="238"/>
      <c r="VX81" s="238"/>
      <c r="VY81" s="238"/>
      <c r="VZ81" s="238"/>
      <c r="WA81" s="238"/>
      <c r="WB81" s="238"/>
      <c r="WC81" s="238"/>
      <c r="WD81" s="238"/>
      <c r="WE81" s="238"/>
      <c r="WF81" s="238"/>
      <c r="WG81" s="238"/>
      <c r="WH81" s="238"/>
      <c r="WI81" s="238"/>
      <c r="WJ81" s="238"/>
      <c r="WK81" s="238"/>
      <c r="WL81" s="238"/>
      <c r="WM81" s="238"/>
      <c r="WN81" s="238"/>
      <c r="WO81" s="238"/>
      <c r="WP81" s="238"/>
      <c r="WQ81" s="238"/>
      <c r="WR81" s="238"/>
      <c r="WS81" s="238"/>
      <c r="WT81" s="238"/>
      <c r="WU81" s="238"/>
      <c r="WV81" s="238"/>
      <c r="WW81" s="238"/>
      <c r="WX81" s="238"/>
      <c r="WY81" s="238"/>
      <c r="WZ81" s="238"/>
      <c r="XA81" s="238"/>
      <c r="XB81" s="238"/>
      <c r="XC81" s="238"/>
      <c r="XD81" s="238"/>
      <c r="XE81" s="238"/>
      <c r="XF81" s="238"/>
      <c r="XG81" s="238"/>
      <c r="XH81" s="238"/>
      <c r="XI81" s="238"/>
      <c r="XJ81" s="238"/>
      <c r="XK81" s="238"/>
      <c r="XL81" s="238"/>
      <c r="XM81" s="238"/>
      <c r="XN81" s="238"/>
      <c r="XO81" s="238"/>
      <c r="XP81" s="238"/>
      <c r="XQ81" s="238"/>
      <c r="XR81" s="238"/>
      <c r="XS81" s="238"/>
      <c r="XT81" s="238"/>
      <c r="XU81" s="238"/>
      <c r="XV81" s="238"/>
      <c r="XW81" s="238"/>
      <c r="XX81" s="238"/>
      <c r="XY81" s="238"/>
      <c r="XZ81" s="238"/>
      <c r="YA81" s="238"/>
      <c r="YB81" s="238"/>
      <c r="YC81" s="238"/>
      <c r="YD81" s="238"/>
      <c r="YE81" s="238"/>
      <c r="YF81" s="238"/>
      <c r="YG81" s="238"/>
      <c r="YH81" s="238"/>
      <c r="YI81" s="238"/>
      <c r="YJ81" s="238"/>
      <c r="YK81" s="238"/>
      <c r="YL81" s="238"/>
      <c r="YM81" s="238"/>
      <c r="YN81" s="238"/>
      <c r="YO81" s="238"/>
      <c r="YP81" s="238"/>
      <c r="YQ81" s="238"/>
      <c r="YR81" s="238"/>
      <c r="YS81" s="238"/>
      <c r="YT81" s="238"/>
      <c r="YU81" s="238"/>
      <c r="YV81" s="238"/>
      <c r="YW81" s="238"/>
      <c r="YX81" s="238"/>
      <c r="YY81" s="238"/>
      <c r="YZ81" s="238"/>
      <c r="ZA81" s="238"/>
      <c r="ZB81" s="238"/>
      <c r="ZC81" s="238"/>
      <c r="ZD81" s="238"/>
      <c r="ZE81" s="238"/>
      <c r="ZF81" s="238"/>
      <c r="ZG81" s="238"/>
      <c r="ZH81" s="238"/>
      <c r="ZI81" s="238"/>
      <c r="ZJ81" s="238"/>
      <c r="ZK81" s="238"/>
      <c r="ZL81" s="238"/>
      <c r="ZM81" s="238"/>
      <c r="ZN81" s="238"/>
      <c r="ZO81" s="238"/>
      <c r="ZP81" s="238"/>
      <c r="ZQ81" s="238"/>
      <c r="ZR81" s="238"/>
      <c r="ZS81" s="238"/>
      <c r="ZT81" s="238"/>
      <c r="ZU81" s="238"/>
      <c r="ZV81" s="238"/>
      <c r="ZW81" s="238"/>
      <c r="ZX81" s="238"/>
      <c r="ZY81" s="238"/>
      <c r="ZZ81" s="238"/>
      <c r="AAA81" s="238"/>
      <c r="AAB81" s="238"/>
      <c r="AAC81" s="238"/>
      <c r="AAD81" s="238"/>
      <c r="AAE81" s="238"/>
      <c r="AAF81" s="238"/>
      <c r="AAG81" s="238"/>
      <c r="AAH81" s="238"/>
      <c r="AAI81" s="238"/>
      <c r="AAJ81" s="238"/>
      <c r="AAK81" s="238"/>
      <c r="AAL81" s="238"/>
      <c r="AAM81" s="238"/>
      <c r="AAN81" s="238"/>
      <c r="AAO81" s="238"/>
      <c r="AAP81" s="238"/>
      <c r="AAQ81" s="238"/>
      <c r="AAR81" s="238"/>
      <c r="AAS81" s="238"/>
      <c r="AAT81" s="238"/>
      <c r="AAU81" s="238"/>
      <c r="AAV81" s="238"/>
      <c r="AAW81" s="238"/>
      <c r="AAX81" s="238"/>
      <c r="AAY81" s="238"/>
      <c r="AAZ81" s="238"/>
      <c r="ABA81" s="238"/>
      <c r="ABB81" s="238"/>
      <c r="ABC81" s="238"/>
      <c r="ABD81" s="238"/>
      <c r="ABE81" s="238"/>
      <c r="ABF81" s="238"/>
      <c r="ABG81" s="238"/>
      <c r="ABH81" s="238"/>
      <c r="ABI81" s="238"/>
      <c r="ABJ81" s="238"/>
      <c r="ABK81" s="238"/>
      <c r="ABL81" s="238"/>
      <c r="ABM81" s="238"/>
      <c r="ABN81" s="238"/>
      <c r="ABO81" s="238"/>
      <c r="ABP81" s="238"/>
      <c r="ABQ81" s="238"/>
      <c r="ABR81" s="238"/>
      <c r="ABS81" s="238"/>
      <c r="ABT81" s="238"/>
      <c r="ABU81" s="238"/>
      <c r="ABV81" s="238"/>
      <c r="ABW81" s="238"/>
      <c r="ABX81" s="238"/>
      <c r="ABY81" s="238"/>
      <c r="ABZ81" s="238"/>
      <c r="ACA81" s="238"/>
      <c r="ACB81" s="238"/>
      <c r="ACC81" s="238"/>
      <c r="ACD81" s="238"/>
      <c r="ACE81" s="238"/>
      <c r="ACF81" s="238"/>
      <c r="ACG81" s="238"/>
      <c r="ACH81" s="238"/>
      <c r="ACI81" s="238"/>
      <c r="ACJ81" s="238"/>
      <c r="ACK81" s="238"/>
      <c r="ACL81" s="238"/>
      <c r="ACM81" s="238"/>
      <c r="ACN81" s="238"/>
      <c r="ACO81" s="238"/>
      <c r="ACP81" s="238"/>
      <c r="ACQ81" s="238"/>
      <c r="ACR81" s="238"/>
      <c r="ACS81" s="238"/>
      <c r="ACT81" s="238"/>
      <c r="ACU81" s="238"/>
      <c r="ACV81" s="238"/>
      <c r="ACW81" s="238"/>
      <c r="ACX81" s="238"/>
      <c r="ACY81" s="238"/>
      <c r="ACZ81" s="238"/>
      <c r="ADA81" s="238"/>
      <c r="ADB81" s="238"/>
      <c r="ADC81" s="238"/>
      <c r="ADD81" s="238"/>
      <c r="ADE81" s="238"/>
      <c r="ADF81" s="238"/>
      <c r="ADG81" s="238"/>
      <c r="ADH81" s="238"/>
      <c r="ADI81" s="238"/>
      <c r="ADJ81" s="238"/>
      <c r="ADK81" s="238"/>
      <c r="ADL81" s="238"/>
      <c r="ADM81" s="238"/>
      <c r="ADN81" s="238"/>
      <c r="ADO81" s="238"/>
      <c r="ADP81" s="238"/>
      <c r="ADQ81" s="238"/>
      <c r="ADR81" s="238"/>
      <c r="ADS81" s="238"/>
      <c r="ADT81" s="238"/>
      <c r="ADU81" s="238"/>
      <c r="ADV81" s="238"/>
      <c r="ADW81" s="238"/>
      <c r="ADX81" s="238"/>
      <c r="ADY81" s="238"/>
      <c r="ADZ81" s="238"/>
      <c r="AEA81" s="238"/>
      <c r="AEB81" s="238"/>
      <c r="AEC81" s="238"/>
      <c r="AED81" s="238"/>
      <c r="AEE81" s="238"/>
      <c r="AEF81" s="238"/>
      <c r="AEG81" s="238"/>
      <c r="AEH81" s="238"/>
      <c r="AEI81" s="238"/>
      <c r="AEJ81" s="238"/>
      <c r="AEK81" s="238"/>
      <c r="AEL81" s="238"/>
      <c r="AEM81" s="238"/>
      <c r="AEN81" s="238"/>
      <c r="AEO81" s="238"/>
      <c r="AEP81" s="238"/>
      <c r="AEQ81" s="238"/>
      <c r="AER81" s="238"/>
      <c r="AES81" s="238"/>
      <c r="AET81" s="238"/>
      <c r="AEU81" s="238"/>
      <c r="AEV81" s="238"/>
      <c r="AEW81" s="238"/>
      <c r="AEX81" s="238"/>
      <c r="AEY81" s="238"/>
      <c r="AEZ81" s="238"/>
      <c r="AFA81" s="238"/>
      <c r="AFB81" s="238"/>
      <c r="AFC81" s="238"/>
      <c r="AFD81" s="238"/>
      <c r="AFE81" s="238"/>
      <c r="AFF81" s="238"/>
      <c r="AFG81" s="238"/>
      <c r="AFH81" s="238"/>
      <c r="AFI81" s="238"/>
      <c r="AFJ81" s="238"/>
      <c r="AFK81" s="238"/>
      <c r="AFL81" s="238"/>
      <c r="AFM81" s="238"/>
      <c r="AFN81" s="238"/>
      <c r="AFO81" s="238"/>
      <c r="AFP81" s="238"/>
      <c r="AFQ81" s="238"/>
      <c r="AFR81" s="238"/>
      <c r="AFS81" s="238"/>
      <c r="AFT81" s="238"/>
      <c r="AFU81" s="238"/>
      <c r="AFV81" s="238"/>
      <c r="AFW81" s="238"/>
      <c r="AFX81" s="238"/>
      <c r="AFY81" s="238"/>
      <c r="AFZ81" s="238"/>
      <c r="AGA81" s="238"/>
      <c r="AGB81" s="238"/>
      <c r="AGC81" s="238"/>
      <c r="AGD81" s="238"/>
      <c r="AGE81" s="238"/>
      <c r="AGF81" s="238"/>
      <c r="AGG81" s="238"/>
      <c r="AGH81" s="238"/>
      <c r="AGI81" s="238"/>
      <c r="AGJ81" s="238"/>
      <c r="AGK81" s="238"/>
      <c r="AGL81" s="238"/>
      <c r="AGM81" s="238"/>
      <c r="AGN81" s="238"/>
      <c r="AGO81" s="238"/>
      <c r="AGP81" s="238"/>
      <c r="AGQ81" s="238"/>
      <c r="AGR81" s="238"/>
      <c r="AGS81" s="238"/>
      <c r="AGT81" s="238"/>
      <c r="AGU81" s="238"/>
      <c r="AGV81" s="238"/>
      <c r="AGW81" s="238"/>
      <c r="AGX81" s="238"/>
      <c r="AGY81" s="238"/>
      <c r="AGZ81" s="238"/>
      <c r="AHA81" s="238"/>
      <c r="AHB81" s="238"/>
      <c r="AHC81" s="238"/>
      <c r="AHD81" s="238"/>
      <c r="AHE81" s="238"/>
      <c r="AHF81" s="238"/>
      <c r="AHG81" s="238"/>
      <c r="AHH81" s="238"/>
      <c r="AHI81" s="238"/>
      <c r="AHJ81" s="238"/>
      <c r="AHK81" s="238"/>
      <c r="AHL81" s="238"/>
      <c r="AHM81" s="238"/>
      <c r="AHN81" s="238"/>
      <c r="AHO81" s="238"/>
      <c r="AHP81" s="238"/>
      <c r="AHQ81" s="238"/>
      <c r="AHR81" s="238"/>
      <c r="AHS81" s="238"/>
      <c r="AHT81" s="238"/>
      <c r="AHU81" s="238"/>
      <c r="AHV81" s="238"/>
      <c r="AHW81" s="238"/>
      <c r="AHX81" s="238"/>
      <c r="AHY81" s="238"/>
      <c r="AHZ81" s="238"/>
      <c r="AIA81" s="238"/>
      <c r="AIB81" s="238"/>
      <c r="AIC81" s="238"/>
      <c r="AID81" s="238"/>
      <c r="AIE81" s="238"/>
      <c r="AIF81" s="238"/>
      <c r="AIG81" s="238"/>
      <c r="AIH81" s="238"/>
      <c r="AII81" s="238"/>
      <c r="AIJ81" s="238"/>
      <c r="AIK81" s="238"/>
      <c r="AIL81" s="238"/>
      <c r="AIM81" s="238"/>
      <c r="AIN81" s="238"/>
      <c r="AIO81" s="238"/>
      <c r="AIP81" s="238"/>
      <c r="AIQ81" s="238"/>
      <c r="AIR81" s="238"/>
      <c r="AIS81" s="238"/>
      <c r="AIT81" s="238"/>
      <c r="AIU81" s="238"/>
      <c r="AIV81" s="238"/>
      <c r="AIW81" s="238"/>
      <c r="AIX81" s="238"/>
      <c r="AIY81" s="238"/>
      <c r="AIZ81" s="238"/>
      <c r="AJA81" s="238"/>
      <c r="AJB81" s="238"/>
      <c r="AJC81" s="238"/>
      <c r="AJD81" s="238"/>
      <c r="AJE81" s="238"/>
      <c r="AJF81" s="238"/>
      <c r="AJG81" s="238"/>
      <c r="AJH81" s="238"/>
      <c r="AJI81" s="238"/>
      <c r="AJJ81" s="238"/>
      <c r="AJK81" s="238"/>
      <c r="AJL81" s="238"/>
      <c r="AJM81" s="238"/>
      <c r="AJN81" s="238"/>
      <c r="AJO81" s="238"/>
      <c r="AJP81" s="238"/>
      <c r="AJQ81" s="238"/>
      <c r="AJR81" s="238"/>
      <c r="AJS81" s="238"/>
      <c r="AJT81" s="238"/>
      <c r="AJU81" s="238"/>
      <c r="AJV81" s="238"/>
      <c r="AJW81" s="238"/>
      <c r="AJX81" s="238"/>
      <c r="AJY81" s="238"/>
      <c r="AJZ81" s="238"/>
      <c r="AKA81" s="238"/>
      <c r="AKB81" s="238"/>
      <c r="AKC81" s="238"/>
      <c r="AKD81" s="238"/>
      <c r="AKE81" s="238"/>
      <c r="AKF81" s="238"/>
      <c r="AKG81" s="238"/>
      <c r="AKH81" s="238"/>
      <c r="AKI81" s="238"/>
      <c r="AKJ81" s="238"/>
      <c r="AKK81" s="238"/>
      <c r="AKL81" s="238"/>
      <c r="AKM81" s="238"/>
      <c r="AKN81" s="238"/>
      <c r="AKO81" s="238"/>
      <c r="AKP81" s="238"/>
    </row>
    <row r="82" spans="1:978" ht="25.5" x14ac:dyDescent="0.25">
      <c r="A82" s="304"/>
      <c r="B82" s="304"/>
      <c r="C82" s="307"/>
      <c r="D82" s="241"/>
      <c r="E82" s="268"/>
      <c r="F82" s="43">
        <v>540055</v>
      </c>
      <c r="G82" s="33" t="s">
        <v>98</v>
      </c>
      <c r="H82" s="33" t="s">
        <v>97</v>
      </c>
      <c r="I82" s="241"/>
      <c r="J82" s="94">
        <v>45</v>
      </c>
      <c r="K82" s="268"/>
      <c r="L82" s="291"/>
      <c r="M82" s="307"/>
      <c r="N82" s="43">
        <v>59</v>
      </c>
      <c r="O82" s="43">
        <v>34</v>
      </c>
      <c r="P82" s="43">
        <v>25</v>
      </c>
      <c r="Q82" s="43">
        <v>31</v>
      </c>
      <c r="R82" s="43">
        <v>54</v>
      </c>
      <c r="S82" s="43">
        <v>174</v>
      </c>
      <c r="T82" s="43">
        <v>495</v>
      </c>
      <c r="U82" s="43">
        <v>889</v>
      </c>
      <c r="V82" s="43">
        <v>726</v>
      </c>
      <c r="W82" s="43">
        <v>576</v>
      </c>
      <c r="X82" s="43">
        <v>607</v>
      </c>
      <c r="Y82" s="43">
        <v>625</v>
      </c>
      <c r="Z82" s="43">
        <v>632</v>
      </c>
      <c r="AA82" s="43">
        <v>612</v>
      </c>
      <c r="AB82" s="43">
        <v>636</v>
      </c>
      <c r="AC82" s="43">
        <v>784</v>
      </c>
      <c r="AD82" s="43">
        <v>803</v>
      </c>
      <c r="AE82" s="43">
        <v>782</v>
      </c>
      <c r="AF82" s="43">
        <v>601</v>
      </c>
      <c r="AG82" s="43">
        <v>474</v>
      </c>
      <c r="AH82" s="43">
        <v>372</v>
      </c>
      <c r="AI82" s="43">
        <v>264</v>
      </c>
      <c r="AJ82" s="43">
        <v>176</v>
      </c>
      <c r="AK82" s="43">
        <v>113</v>
      </c>
      <c r="AL82" s="43">
        <v>10023</v>
      </c>
      <c r="AM82" s="268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62"/>
      <c r="BH82" s="262"/>
      <c r="BI82" s="262"/>
      <c r="BJ82" s="262"/>
      <c r="BK82" s="262"/>
      <c r="BL82" s="241"/>
      <c r="BM82" s="241"/>
      <c r="BN82" s="241"/>
      <c r="BO82" s="241"/>
      <c r="BP82" s="241"/>
      <c r="BQ82" s="241"/>
      <c r="BR82" s="241"/>
      <c r="BS82" s="241"/>
      <c r="BT82" s="241"/>
      <c r="BU82" s="241"/>
      <c r="BV82" s="241"/>
      <c r="BW82" s="241"/>
      <c r="BX82" s="241"/>
      <c r="BY82" s="241"/>
      <c r="BZ82" s="241"/>
      <c r="CA82" s="241"/>
      <c r="CB82" s="241"/>
      <c r="CC82" s="241"/>
      <c r="CD82" s="241"/>
      <c r="CE82" s="241"/>
      <c r="CF82" s="241"/>
      <c r="CG82" s="241"/>
      <c r="CH82" s="241"/>
      <c r="CI82" s="241"/>
      <c r="CJ82" s="241"/>
      <c r="CK82" s="241"/>
      <c r="CL82" s="241"/>
      <c r="CM82" s="241"/>
      <c r="CN82" s="241"/>
      <c r="CO82" s="241"/>
      <c r="CP82" s="241"/>
      <c r="CQ82" s="241"/>
      <c r="CR82" s="241"/>
      <c r="CS82" s="241"/>
      <c r="CT82" s="241"/>
      <c r="CU82" s="241"/>
      <c r="CV82" s="241"/>
      <c r="CW82" s="241"/>
      <c r="CX82" s="241"/>
      <c r="CY82" s="241"/>
      <c r="CZ82" s="241"/>
      <c r="DA82" s="241"/>
      <c r="DB82" s="241"/>
      <c r="DC82" s="241"/>
      <c r="DD82" s="241"/>
      <c r="DE82" s="241"/>
      <c r="DF82" s="241"/>
      <c r="DG82" s="241"/>
      <c r="DH82" s="241"/>
      <c r="DI82" s="241"/>
      <c r="DJ82" s="241"/>
      <c r="DK82" s="241"/>
      <c r="DL82" s="241"/>
      <c r="DM82" s="241"/>
      <c r="DN82" s="241"/>
      <c r="DO82" s="241"/>
      <c r="DP82" s="241"/>
      <c r="DQ82" s="241"/>
      <c r="DR82" s="241"/>
      <c r="DS82" s="241"/>
      <c r="DT82" s="241"/>
      <c r="DU82" s="241"/>
      <c r="DV82" s="241"/>
      <c r="DW82" s="241"/>
      <c r="DX82" s="241"/>
      <c r="DY82" s="241"/>
      <c r="DZ82" s="241"/>
      <c r="EA82" s="241"/>
      <c r="EB82" s="241"/>
      <c r="EC82" s="241"/>
      <c r="ED82" s="241"/>
      <c r="EE82" s="252"/>
      <c r="EF82" s="238"/>
      <c r="EG82" s="238"/>
      <c r="EH82" s="238"/>
      <c r="EI82" s="238"/>
      <c r="EJ82" s="238"/>
      <c r="EK82" s="238"/>
      <c r="EL82" s="238"/>
      <c r="EM82" s="238"/>
      <c r="EN82" s="238"/>
      <c r="EO82" s="238"/>
      <c r="EP82" s="238"/>
      <c r="EQ82" s="238"/>
      <c r="ER82" s="238"/>
      <c r="ES82" s="238"/>
      <c r="ET82" s="238"/>
      <c r="EU82" s="238"/>
      <c r="EV82" s="238"/>
      <c r="EW82" s="238"/>
      <c r="EX82" s="238"/>
      <c r="EY82" s="238"/>
      <c r="EZ82" s="238"/>
      <c r="FA82" s="238"/>
      <c r="FB82" s="238"/>
      <c r="FC82" s="238"/>
      <c r="FD82" s="238"/>
      <c r="FE82" s="238"/>
      <c r="FF82" s="238"/>
      <c r="FG82" s="238"/>
      <c r="FH82" s="238"/>
      <c r="FI82" s="238"/>
      <c r="FJ82" s="238"/>
      <c r="FK82" s="238"/>
      <c r="FL82" s="238"/>
      <c r="FM82" s="238"/>
      <c r="FN82" s="238"/>
      <c r="FO82" s="238"/>
      <c r="FP82" s="238"/>
      <c r="FQ82" s="238"/>
      <c r="FR82" s="238"/>
      <c r="FS82" s="238"/>
      <c r="FT82" s="238"/>
      <c r="FU82" s="238"/>
      <c r="FV82" s="238"/>
      <c r="FW82" s="238"/>
      <c r="FX82" s="238"/>
      <c r="FY82" s="238"/>
      <c r="FZ82" s="238"/>
      <c r="GA82" s="238"/>
      <c r="GB82" s="238"/>
      <c r="GC82" s="238"/>
      <c r="GD82" s="238"/>
      <c r="GE82" s="238"/>
      <c r="GF82" s="238"/>
      <c r="GG82" s="238"/>
      <c r="GH82" s="238"/>
      <c r="GI82" s="238"/>
      <c r="GJ82" s="238"/>
      <c r="GK82" s="238"/>
      <c r="GL82" s="238"/>
      <c r="GM82" s="238"/>
      <c r="GN82" s="238"/>
      <c r="GO82" s="238"/>
      <c r="GP82" s="238"/>
      <c r="GQ82" s="238"/>
      <c r="GR82" s="238"/>
      <c r="GS82" s="238"/>
      <c r="GT82" s="238"/>
      <c r="GU82" s="238"/>
      <c r="GV82" s="238"/>
      <c r="GW82" s="238"/>
      <c r="GX82" s="238"/>
      <c r="GY82" s="238"/>
      <c r="GZ82" s="238"/>
      <c r="HA82" s="238"/>
      <c r="HB82" s="238"/>
      <c r="HC82" s="238"/>
      <c r="HD82" s="238"/>
      <c r="HE82" s="238"/>
      <c r="HF82" s="238"/>
      <c r="HG82" s="238"/>
      <c r="HH82" s="238"/>
      <c r="HI82" s="238"/>
      <c r="HJ82" s="238"/>
      <c r="HK82" s="238"/>
      <c r="HL82" s="238"/>
      <c r="HM82" s="238"/>
      <c r="HN82" s="238"/>
      <c r="HO82" s="238"/>
      <c r="HP82" s="238"/>
      <c r="HQ82" s="238"/>
      <c r="HR82" s="238"/>
      <c r="HS82" s="238"/>
      <c r="HT82" s="238"/>
      <c r="HU82" s="238"/>
      <c r="HV82" s="238"/>
      <c r="HW82" s="238"/>
      <c r="HX82" s="238"/>
      <c r="HY82" s="238"/>
      <c r="HZ82" s="238"/>
      <c r="IA82" s="238"/>
      <c r="IB82" s="238"/>
      <c r="IC82" s="238"/>
      <c r="ID82" s="238"/>
      <c r="IE82" s="238"/>
      <c r="IF82" s="238"/>
      <c r="IG82" s="238"/>
      <c r="IH82" s="238"/>
      <c r="II82" s="238"/>
      <c r="IJ82" s="238"/>
      <c r="IK82" s="238"/>
      <c r="IL82" s="238"/>
      <c r="IM82" s="238"/>
      <c r="IN82" s="238"/>
      <c r="IO82" s="238"/>
      <c r="IP82" s="238"/>
      <c r="IQ82" s="238"/>
      <c r="IR82" s="238"/>
      <c r="IS82" s="238"/>
      <c r="IT82" s="238"/>
      <c r="IU82" s="238"/>
      <c r="IV82" s="238"/>
      <c r="IW82" s="238"/>
      <c r="IX82" s="238"/>
      <c r="IY82" s="238"/>
      <c r="IZ82" s="238"/>
      <c r="JA82" s="238"/>
      <c r="JB82" s="238"/>
      <c r="JC82" s="238"/>
      <c r="JD82" s="238"/>
      <c r="JE82" s="238"/>
      <c r="JF82" s="238"/>
      <c r="JG82" s="238"/>
      <c r="JH82" s="238"/>
      <c r="JI82" s="238"/>
      <c r="JJ82" s="238"/>
      <c r="JK82" s="238"/>
      <c r="JL82" s="238"/>
      <c r="JM82" s="238"/>
      <c r="JN82" s="238"/>
      <c r="JO82" s="238"/>
      <c r="JP82" s="238"/>
      <c r="JQ82" s="238"/>
      <c r="JR82" s="238"/>
      <c r="JS82" s="238"/>
      <c r="JT82" s="238"/>
      <c r="JU82" s="238"/>
      <c r="JV82" s="238"/>
      <c r="JW82" s="238"/>
      <c r="JX82" s="238"/>
      <c r="JY82" s="238"/>
      <c r="JZ82" s="238"/>
      <c r="KA82" s="238"/>
      <c r="KB82" s="238"/>
      <c r="KC82" s="238"/>
      <c r="KD82" s="238"/>
      <c r="KE82" s="238"/>
      <c r="KF82" s="238"/>
      <c r="KG82" s="238"/>
      <c r="KH82" s="238"/>
      <c r="KI82" s="238"/>
      <c r="KJ82" s="238"/>
      <c r="KK82" s="238"/>
      <c r="KL82" s="238"/>
      <c r="KM82" s="238"/>
      <c r="KN82" s="238"/>
      <c r="KO82" s="238"/>
      <c r="KP82" s="238"/>
      <c r="KQ82" s="238"/>
      <c r="KR82" s="238"/>
      <c r="KS82" s="238"/>
      <c r="KT82" s="238"/>
      <c r="KU82" s="238"/>
      <c r="KV82" s="238"/>
      <c r="KW82" s="238"/>
      <c r="KX82" s="238"/>
      <c r="KY82" s="238"/>
      <c r="KZ82" s="238"/>
      <c r="LA82" s="238"/>
      <c r="LB82" s="238"/>
      <c r="LC82" s="238"/>
      <c r="LD82" s="238"/>
      <c r="LE82" s="238"/>
      <c r="LF82" s="238"/>
      <c r="LG82" s="238"/>
      <c r="LH82" s="238"/>
      <c r="LI82" s="238"/>
      <c r="LJ82" s="238"/>
      <c r="LK82" s="238"/>
      <c r="LL82" s="238"/>
      <c r="LM82" s="238"/>
      <c r="LN82" s="238"/>
      <c r="LO82" s="238"/>
      <c r="LP82" s="238"/>
      <c r="LQ82" s="238"/>
      <c r="LR82" s="238"/>
      <c r="LS82" s="238"/>
      <c r="LT82" s="238"/>
      <c r="LU82" s="238"/>
      <c r="LV82" s="238"/>
      <c r="LW82" s="238"/>
      <c r="LX82" s="238"/>
      <c r="LY82" s="238"/>
      <c r="LZ82" s="238"/>
      <c r="MA82" s="238"/>
      <c r="MB82" s="238"/>
      <c r="MC82" s="238"/>
      <c r="MD82" s="238"/>
      <c r="ME82" s="238"/>
      <c r="MF82" s="238"/>
      <c r="MG82" s="238"/>
      <c r="MH82" s="238"/>
      <c r="MI82" s="238"/>
      <c r="MJ82" s="238"/>
      <c r="MK82" s="238"/>
      <c r="ML82" s="238"/>
      <c r="MM82" s="238"/>
      <c r="MN82" s="238"/>
      <c r="MO82" s="238"/>
      <c r="MP82" s="238"/>
      <c r="MQ82" s="238"/>
      <c r="MR82" s="238"/>
      <c r="MS82" s="238"/>
      <c r="MT82" s="238"/>
      <c r="MU82" s="238"/>
      <c r="MV82" s="238"/>
      <c r="MW82" s="238"/>
      <c r="MX82" s="238"/>
      <c r="MY82" s="238"/>
      <c r="MZ82" s="238"/>
      <c r="NA82" s="238"/>
      <c r="NB82" s="238"/>
      <c r="NC82" s="238"/>
      <c r="ND82" s="238"/>
      <c r="NE82" s="238"/>
      <c r="NF82" s="238"/>
      <c r="NG82" s="238"/>
      <c r="NH82" s="238"/>
      <c r="NI82" s="238"/>
      <c r="NJ82" s="238"/>
      <c r="NK82" s="238"/>
      <c r="NL82" s="238"/>
      <c r="NM82" s="238"/>
      <c r="NN82" s="238"/>
      <c r="NO82" s="238"/>
      <c r="NP82" s="238"/>
      <c r="NQ82" s="238"/>
      <c r="NR82" s="238"/>
      <c r="NS82" s="238"/>
      <c r="NT82" s="238"/>
      <c r="NU82" s="238"/>
      <c r="NV82" s="238"/>
      <c r="NW82" s="238"/>
      <c r="NX82" s="238"/>
      <c r="NY82" s="238"/>
      <c r="NZ82" s="238"/>
      <c r="OA82" s="238"/>
      <c r="OB82" s="238"/>
      <c r="OC82" s="238"/>
      <c r="OD82" s="238"/>
      <c r="OE82" s="238"/>
      <c r="OF82" s="238"/>
      <c r="OG82" s="238"/>
      <c r="OH82" s="238"/>
      <c r="OI82" s="238"/>
      <c r="OJ82" s="238"/>
      <c r="OK82" s="238"/>
      <c r="OL82" s="238"/>
      <c r="OM82" s="238"/>
      <c r="ON82" s="238"/>
      <c r="OO82" s="238"/>
      <c r="OP82" s="238"/>
      <c r="OQ82" s="238"/>
      <c r="OR82" s="238"/>
      <c r="OS82" s="238"/>
      <c r="OT82" s="238"/>
      <c r="OU82" s="238"/>
      <c r="OV82" s="238"/>
      <c r="OW82" s="238"/>
      <c r="OX82" s="238"/>
      <c r="OY82" s="238"/>
      <c r="OZ82" s="238"/>
      <c r="PA82" s="238"/>
      <c r="PB82" s="238"/>
      <c r="PC82" s="238"/>
      <c r="PD82" s="238"/>
      <c r="PE82" s="238"/>
      <c r="PF82" s="238"/>
      <c r="PG82" s="238"/>
      <c r="PH82" s="238"/>
      <c r="PI82" s="238"/>
      <c r="PJ82" s="238"/>
      <c r="PK82" s="238"/>
      <c r="PL82" s="238"/>
      <c r="PM82" s="238"/>
      <c r="PN82" s="238"/>
      <c r="PO82" s="238"/>
      <c r="PP82" s="238"/>
      <c r="PQ82" s="238"/>
      <c r="PR82" s="238"/>
      <c r="PS82" s="238"/>
      <c r="PT82" s="238"/>
      <c r="PU82" s="238"/>
      <c r="PV82" s="238"/>
      <c r="PW82" s="238"/>
      <c r="PX82" s="238"/>
      <c r="PY82" s="238"/>
      <c r="PZ82" s="238"/>
      <c r="QA82" s="238"/>
      <c r="QB82" s="238"/>
      <c r="QC82" s="238"/>
      <c r="QD82" s="238"/>
      <c r="QE82" s="238"/>
      <c r="QF82" s="238"/>
      <c r="QG82" s="238"/>
      <c r="QH82" s="238"/>
      <c r="QI82" s="238"/>
      <c r="QJ82" s="238"/>
      <c r="QK82" s="238"/>
      <c r="QL82" s="238"/>
      <c r="QM82" s="238"/>
      <c r="QN82" s="238"/>
      <c r="QO82" s="238"/>
      <c r="QP82" s="238"/>
      <c r="QQ82" s="238"/>
      <c r="QR82" s="238"/>
      <c r="QS82" s="238"/>
      <c r="QT82" s="238"/>
      <c r="QU82" s="238"/>
      <c r="QV82" s="238"/>
      <c r="QW82" s="238"/>
      <c r="QX82" s="238"/>
      <c r="QY82" s="238"/>
      <c r="QZ82" s="238"/>
      <c r="RA82" s="238"/>
      <c r="RB82" s="238"/>
      <c r="RC82" s="238"/>
      <c r="RD82" s="238"/>
      <c r="RE82" s="238"/>
      <c r="RF82" s="238"/>
      <c r="RG82" s="238"/>
      <c r="RH82" s="238"/>
      <c r="RI82" s="238"/>
      <c r="RJ82" s="238"/>
      <c r="RK82" s="238"/>
      <c r="RL82" s="238"/>
      <c r="RM82" s="238"/>
      <c r="RN82" s="238"/>
      <c r="RO82" s="238"/>
      <c r="RP82" s="238"/>
      <c r="RQ82" s="238"/>
      <c r="RR82" s="238"/>
      <c r="RS82" s="238"/>
      <c r="RT82" s="238"/>
      <c r="RU82" s="238"/>
      <c r="RV82" s="238"/>
      <c r="RW82" s="238"/>
      <c r="RX82" s="238"/>
      <c r="RY82" s="238"/>
      <c r="RZ82" s="238"/>
      <c r="SA82" s="238"/>
      <c r="SB82" s="238"/>
      <c r="SC82" s="238"/>
      <c r="SD82" s="238"/>
      <c r="SE82" s="238"/>
      <c r="SF82" s="238"/>
      <c r="SG82" s="238"/>
      <c r="SH82" s="238"/>
      <c r="SI82" s="238"/>
      <c r="SJ82" s="238"/>
      <c r="SK82" s="238"/>
      <c r="SL82" s="238"/>
      <c r="SM82" s="238"/>
      <c r="SN82" s="238"/>
      <c r="SO82" s="238"/>
      <c r="SP82" s="238"/>
      <c r="SQ82" s="238"/>
      <c r="SR82" s="238"/>
      <c r="SS82" s="238"/>
      <c r="ST82" s="238"/>
      <c r="SU82" s="238"/>
      <c r="SV82" s="238"/>
      <c r="SW82" s="238"/>
      <c r="SX82" s="238"/>
      <c r="SY82" s="238"/>
      <c r="SZ82" s="238"/>
      <c r="TA82" s="238"/>
      <c r="TB82" s="238"/>
      <c r="TC82" s="238"/>
      <c r="TD82" s="238"/>
      <c r="TE82" s="238"/>
      <c r="TF82" s="238"/>
      <c r="TG82" s="238"/>
      <c r="TH82" s="238"/>
      <c r="TI82" s="238"/>
      <c r="TJ82" s="238"/>
      <c r="TK82" s="238"/>
      <c r="TL82" s="238"/>
      <c r="TM82" s="238"/>
      <c r="TN82" s="238"/>
      <c r="TO82" s="238"/>
      <c r="TP82" s="238"/>
      <c r="TQ82" s="238"/>
      <c r="TR82" s="238"/>
      <c r="TS82" s="238"/>
      <c r="TT82" s="238"/>
      <c r="TU82" s="238"/>
      <c r="TV82" s="238"/>
      <c r="TW82" s="238"/>
      <c r="TX82" s="238"/>
      <c r="TY82" s="238"/>
      <c r="TZ82" s="238"/>
      <c r="UA82" s="238"/>
      <c r="UB82" s="238"/>
      <c r="UC82" s="238"/>
      <c r="UD82" s="238"/>
      <c r="UE82" s="238"/>
      <c r="UF82" s="238"/>
      <c r="UG82" s="238"/>
      <c r="UH82" s="238"/>
      <c r="UI82" s="238"/>
      <c r="UJ82" s="238"/>
      <c r="UK82" s="238"/>
      <c r="UL82" s="238"/>
      <c r="UM82" s="238"/>
      <c r="UN82" s="238"/>
      <c r="UO82" s="238"/>
      <c r="UP82" s="238"/>
      <c r="UQ82" s="238"/>
      <c r="UR82" s="238"/>
      <c r="US82" s="238"/>
      <c r="UT82" s="238"/>
      <c r="UU82" s="238"/>
      <c r="UV82" s="238"/>
      <c r="UW82" s="238"/>
      <c r="UX82" s="238"/>
      <c r="UY82" s="238"/>
      <c r="UZ82" s="238"/>
      <c r="VA82" s="238"/>
      <c r="VB82" s="238"/>
      <c r="VC82" s="238"/>
      <c r="VD82" s="238"/>
      <c r="VE82" s="238"/>
      <c r="VF82" s="238"/>
      <c r="VG82" s="238"/>
      <c r="VH82" s="238"/>
      <c r="VI82" s="238"/>
      <c r="VJ82" s="238"/>
      <c r="VK82" s="238"/>
      <c r="VL82" s="238"/>
      <c r="VM82" s="238"/>
      <c r="VN82" s="238"/>
      <c r="VO82" s="238"/>
      <c r="VP82" s="238"/>
      <c r="VQ82" s="238"/>
      <c r="VR82" s="238"/>
      <c r="VS82" s="238"/>
      <c r="VT82" s="238"/>
      <c r="VU82" s="238"/>
      <c r="VV82" s="238"/>
      <c r="VW82" s="238"/>
      <c r="VX82" s="238"/>
      <c r="VY82" s="238"/>
      <c r="VZ82" s="238"/>
      <c r="WA82" s="238"/>
      <c r="WB82" s="238"/>
      <c r="WC82" s="238"/>
      <c r="WD82" s="238"/>
      <c r="WE82" s="238"/>
      <c r="WF82" s="238"/>
      <c r="WG82" s="238"/>
      <c r="WH82" s="238"/>
      <c r="WI82" s="238"/>
      <c r="WJ82" s="238"/>
      <c r="WK82" s="238"/>
      <c r="WL82" s="238"/>
      <c r="WM82" s="238"/>
      <c r="WN82" s="238"/>
      <c r="WO82" s="238"/>
      <c r="WP82" s="238"/>
      <c r="WQ82" s="238"/>
      <c r="WR82" s="238"/>
      <c r="WS82" s="238"/>
      <c r="WT82" s="238"/>
      <c r="WU82" s="238"/>
      <c r="WV82" s="238"/>
      <c r="WW82" s="238"/>
      <c r="WX82" s="238"/>
      <c r="WY82" s="238"/>
      <c r="WZ82" s="238"/>
      <c r="XA82" s="238"/>
      <c r="XB82" s="238"/>
      <c r="XC82" s="238"/>
      <c r="XD82" s="238"/>
      <c r="XE82" s="238"/>
      <c r="XF82" s="238"/>
      <c r="XG82" s="238"/>
      <c r="XH82" s="238"/>
      <c r="XI82" s="238"/>
      <c r="XJ82" s="238"/>
      <c r="XK82" s="238"/>
      <c r="XL82" s="238"/>
      <c r="XM82" s="238"/>
      <c r="XN82" s="238"/>
      <c r="XO82" s="238"/>
      <c r="XP82" s="238"/>
      <c r="XQ82" s="238"/>
      <c r="XR82" s="238"/>
      <c r="XS82" s="238"/>
      <c r="XT82" s="238"/>
      <c r="XU82" s="238"/>
      <c r="XV82" s="238"/>
      <c r="XW82" s="238"/>
      <c r="XX82" s="238"/>
      <c r="XY82" s="238"/>
      <c r="XZ82" s="238"/>
      <c r="YA82" s="238"/>
      <c r="YB82" s="238"/>
      <c r="YC82" s="238"/>
      <c r="YD82" s="238"/>
      <c r="YE82" s="238"/>
      <c r="YF82" s="238"/>
      <c r="YG82" s="238"/>
      <c r="YH82" s="238"/>
      <c r="YI82" s="238"/>
      <c r="YJ82" s="238"/>
      <c r="YK82" s="238"/>
      <c r="YL82" s="238"/>
      <c r="YM82" s="238"/>
      <c r="YN82" s="238"/>
      <c r="YO82" s="238"/>
      <c r="YP82" s="238"/>
      <c r="YQ82" s="238"/>
      <c r="YR82" s="238"/>
      <c r="YS82" s="238"/>
      <c r="YT82" s="238"/>
      <c r="YU82" s="238"/>
      <c r="YV82" s="238"/>
      <c r="YW82" s="238"/>
      <c r="YX82" s="238"/>
      <c r="YY82" s="238"/>
      <c r="YZ82" s="238"/>
      <c r="ZA82" s="238"/>
      <c r="ZB82" s="238"/>
      <c r="ZC82" s="238"/>
      <c r="ZD82" s="238"/>
      <c r="ZE82" s="238"/>
      <c r="ZF82" s="238"/>
      <c r="ZG82" s="238"/>
      <c r="ZH82" s="238"/>
      <c r="ZI82" s="238"/>
      <c r="ZJ82" s="238"/>
      <c r="ZK82" s="238"/>
      <c r="ZL82" s="238"/>
      <c r="ZM82" s="238"/>
      <c r="ZN82" s="238"/>
      <c r="ZO82" s="238"/>
      <c r="ZP82" s="238"/>
      <c r="ZQ82" s="238"/>
      <c r="ZR82" s="238"/>
      <c r="ZS82" s="238"/>
      <c r="ZT82" s="238"/>
      <c r="ZU82" s="238"/>
      <c r="ZV82" s="238"/>
      <c r="ZW82" s="238"/>
      <c r="ZX82" s="238"/>
      <c r="ZY82" s="238"/>
      <c r="ZZ82" s="238"/>
      <c r="AAA82" s="238"/>
      <c r="AAB82" s="238"/>
      <c r="AAC82" s="238"/>
      <c r="AAD82" s="238"/>
      <c r="AAE82" s="238"/>
      <c r="AAF82" s="238"/>
      <c r="AAG82" s="238"/>
      <c r="AAH82" s="238"/>
      <c r="AAI82" s="238"/>
      <c r="AAJ82" s="238"/>
      <c r="AAK82" s="238"/>
      <c r="AAL82" s="238"/>
      <c r="AAM82" s="238"/>
      <c r="AAN82" s="238"/>
      <c r="AAO82" s="238"/>
      <c r="AAP82" s="238"/>
      <c r="AAQ82" s="238"/>
      <c r="AAR82" s="238"/>
      <c r="AAS82" s="238"/>
      <c r="AAT82" s="238"/>
      <c r="AAU82" s="238"/>
      <c r="AAV82" s="238"/>
      <c r="AAW82" s="238"/>
      <c r="AAX82" s="238"/>
      <c r="AAY82" s="238"/>
      <c r="AAZ82" s="238"/>
      <c r="ABA82" s="238"/>
      <c r="ABB82" s="238"/>
      <c r="ABC82" s="238"/>
      <c r="ABD82" s="238"/>
      <c r="ABE82" s="238"/>
      <c r="ABF82" s="238"/>
      <c r="ABG82" s="238"/>
      <c r="ABH82" s="238"/>
      <c r="ABI82" s="238"/>
      <c r="ABJ82" s="238"/>
      <c r="ABK82" s="238"/>
      <c r="ABL82" s="238"/>
      <c r="ABM82" s="238"/>
      <c r="ABN82" s="238"/>
      <c r="ABO82" s="238"/>
      <c r="ABP82" s="238"/>
      <c r="ABQ82" s="238"/>
      <c r="ABR82" s="238"/>
      <c r="ABS82" s="238"/>
      <c r="ABT82" s="238"/>
      <c r="ABU82" s="238"/>
      <c r="ABV82" s="238"/>
      <c r="ABW82" s="238"/>
      <c r="ABX82" s="238"/>
      <c r="ABY82" s="238"/>
      <c r="ABZ82" s="238"/>
      <c r="ACA82" s="238"/>
      <c r="ACB82" s="238"/>
      <c r="ACC82" s="238"/>
      <c r="ACD82" s="238"/>
      <c r="ACE82" s="238"/>
      <c r="ACF82" s="238"/>
      <c r="ACG82" s="238"/>
      <c r="ACH82" s="238"/>
      <c r="ACI82" s="238"/>
      <c r="ACJ82" s="238"/>
      <c r="ACK82" s="238"/>
      <c r="ACL82" s="238"/>
      <c r="ACM82" s="238"/>
      <c r="ACN82" s="238"/>
      <c r="ACO82" s="238"/>
      <c r="ACP82" s="238"/>
      <c r="ACQ82" s="238"/>
      <c r="ACR82" s="238"/>
      <c r="ACS82" s="238"/>
      <c r="ACT82" s="238"/>
      <c r="ACU82" s="238"/>
      <c r="ACV82" s="238"/>
      <c r="ACW82" s="238"/>
      <c r="ACX82" s="238"/>
      <c r="ACY82" s="238"/>
      <c r="ACZ82" s="238"/>
      <c r="ADA82" s="238"/>
      <c r="ADB82" s="238"/>
      <c r="ADC82" s="238"/>
      <c r="ADD82" s="238"/>
      <c r="ADE82" s="238"/>
      <c r="ADF82" s="238"/>
      <c r="ADG82" s="238"/>
      <c r="ADH82" s="238"/>
      <c r="ADI82" s="238"/>
      <c r="ADJ82" s="238"/>
      <c r="ADK82" s="238"/>
      <c r="ADL82" s="238"/>
      <c r="ADM82" s="238"/>
      <c r="ADN82" s="238"/>
      <c r="ADO82" s="238"/>
      <c r="ADP82" s="238"/>
      <c r="ADQ82" s="238"/>
      <c r="ADR82" s="238"/>
      <c r="ADS82" s="238"/>
      <c r="ADT82" s="238"/>
      <c r="ADU82" s="238"/>
      <c r="ADV82" s="238"/>
      <c r="ADW82" s="238"/>
      <c r="ADX82" s="238"/>
      <c r="ADY82" s="238"/>
      <c r="ADZ82" s="238"/>
      <c r="AEA82" s="238"/>
      <c r="AEB82" s="238"/>
      <c r="AEC82" s="238"/>
      <c r="AED82" s="238"/>
      <c r="AEE82" s="238"/>
      <c r="AEF82" s="238"/>
      <c r="AEG82" s="238"/>
      <c r="AEH82" s="238"/>
      <c r="AEI82" s="238"/>
      <c r="AEJ82" s="238"/>
      <c r="AEK82" s="238"/>
      <c r="AEL82" s="238"/>
      <c r="AEM82" s="238"/>
      <c r="AEN82" s="238"/>
      <c r="AEO82" s="238"/>
      <c r="AEP82" s="238"/>
      <c r="AEQ82" s="238"/>
      <c r="AER82" s="238"/>
      <c r="AES82" s="238"/>
      <c r="AET82" s="238"/>
      <c r="AEU82" s="238"/>
      <c r="AEV82" s="238"/>
      <c r="AEW82" s="238"/>
      <c r="AEX82" s="238"/>
      <c r="AEY82" s="238"/>
      <c r="AEZ82" s="238"/>
      <c r="AFA82" s="238"/>
      <c r="AFB82" s="238"/>
      <c r="AFC82" s="238"/>
      <c r="AFD82" s="238"/>
      <c r="AFE82" s="238"/>
      <c r="AFF82" s="238"/>
      <c r="AFG82" s="238"/>
      <c r="AFH82" s="238"/>
      <c r="AFI82" s="238"/>
      <c r="AFJ82" s="238"/>
      <c r="AFK82" s="238"/>
      <c r="AFL82" s="238"/>
      <c r="AFM82" s="238"/>
      <c r="AFN82" s="238"/>
      <c r="AFO82" s="238"/>
      <c r="AFP82" s="238"/>
      <c r="AFQ82" s="238"/>
      <c r="AFR82" s="238"/>
      <c r="AFS82" s="238"/>
      <c r="AFT82" s="238"/>
      <c r="AFU82" s="238"/>
      <c r="AFV82" s="238"/>
      <c r="AFW82" s="238"/>
      <c r="AFX82" s="238"/>
      <c r="AFY82" s="238"/>
      <c r="AFZ82" s="238"/>
      <c r="AGA82" s="238"/>
      <c r="AGB82" s="238"/>
      <c r="AGC82" s="238"/>
      <c r="AGD82" s="238"/>
      <c r="AGE82" s="238"/>
      <c r="AGF82" s="238"/>
      <c r="AGG82" s="238"/>
      <c r="AGH82" s="238"/>
      <c r="AGI82" s="238"/>
      <c r="AGJ82" s="238"/>
      <c r="AGK82" s="238"/>
      <c r="AGL82" s="238"/>
      <c r="AGM82" s="238"/>
      <c r="AGN82" s="238"/>
      <c r="AGO82" s="238"/>
      <c r="AGP82" s="238"/>
      <c r="AGQ82" s="238"/>
      <c r="AGR82" s="238"/>
      <c r="AGS82" s="238"/>
      <c r="AGT82" s="238"/>
      <c r="AGU82" s="238"/>
      <c r="AGV82" s="238"/>
      <c r="AGW82" s="238"/>
      <c r="AGX82" s="238"/>
      <c r="AGY82" s="238"/>
      <c r="AGZ82" s="238"/>
      <c r="AHA82" s="238"/>
      <c r="AHB82" s="238"/>
      <c r="AHC82" s="238"/>
      <c r="AHD82" s="238"/>
      <c r="AHE82" s="238"/>
      <c r="AHF82" s="238"/>
      <c r="AHG82" s="238"/>
      <c r="AHH82" s="238"/>
      <c r="AHI82" s="238"/>
      <c r="AHJ82" s="238"/>
      <c r="AHK82" s="238"/>
      <c r="AHL82" s="238"/>
      <c r="AHM82" s="238"/>
      <c r="AHN82" s="238"/>
      <c r="AHO82" s="238"/>
      <c r="AHP82" s="238"/>
      <c r="AHQ82" s="238"/>
      <c r="AHR82" s="238"/>
      <c r="AHS82" s="238"/>
      <c r="AHT82" s="238"/>
      <c r="AHU82" s="238"/>
      <c r="AHV82" s="238"/>
      <c r="AHW82" s="238"/>
      <c r="AHX82" s="238"/>
      <c r="AHY82" s="238"/>
      <c r="AHZ82" s="238"/>
      <c r="AIA82" s="238"/>
      <c r="AIB82" s="238"/>
      <c r="AIC82" s="238"/>
      <c r="AID82" s="238"/>
      <c r="AIE82" s="238"/>
      <c r="AIF82" s="238"/>
      <c r="AIG82" s="238"/>
      <c r="AIH82" s="238"/>
      <c r="AII82" s="238"/>
      <c r="AIJ82" s="238"/>
      <c r="AIK82" s="238"/>
      <c r="AIL82" s="238"/>
      <c r="AIM82" s="238"/>
      <c r="AIN82" s="238"/>
      <c r="AIO82" s="238"/>
      <c r="AIP82" s="238"/>
      <c r="AIQ82" s="238"/>
      <c r="AIR82" s="238"/>
      <c r="AIS82" s="238"/>
      <c r="AIT82" s="238"/>
      <c r="AIU82" s="238"/>
      <c r="AIV82" s="238"/>
      <c r="AIW82" s="238"/>
      <c r="AIX82" s="238"/>
      <c r="AIY82" s="238"/>
      <c r="AIZ82" s="238"/>
      <c r="AJA82" s="238"/>
      <c r="AJB82" s="238"/>
      <c r="AJC82" s="238"/>
      <c r="AJD82" s="238"/>
      <c r="AJE82" s="238"/>
      <c r="AJF82" s="238"/>
      <c r="AJG82" s="238"/>
      <c r="AJH82" s="238"/>
      <c r="AJI82" s="238"/>
      <c r="AJJ82" s="238"/>
      <c r="AJK82" s="238"/>
      <c r="AJL82" s="238"/>
      <c r="AJM82" s="238"/>
      <c r="AJN82" s="238"/>
      <c r="AJO82" s="238"/>
      <c r="AJP82" s="238"/>
      <c r="AJQ82" s="238"/>
      <c r="AJR82" s="238"/>
      <c r="AJS82" s="238"/>
      <c r="AJT82" s="238"/>
      <c r="AJU82" s="238"/>
      <c r="AJV82" s="238"/>
      <c r="AJW82" s="238"/>
      <c r="AJX82" s="238"/>
      <c r="AJY82" s="238"/>
      <c r="AJZ82" s="238"/>
      <c r="AKA82" s="238"/>
      <c r="AKB82" s="238"/>
      <c r="AKC82" s="238"/>
      <c r="AKD82" s="238"/>
      <c r="AKE82" s="238"/>
      <c r="AKF82" s="238"/>
      <c r="AKG82" s="238"/>
      <c r="AKH82" s="238"/>
      <c r="AKI82" s="238"/>
      <c r="AKJ82" s="238"/>
      <c r="AKK82" s="238"/>
      <c r="AKL82" s="238"/>
      <c r="AKM82" s="238"/>
      <c r="AKN82" s="238"/>
      <c r="AKO82" s="238"/>
      <c r="AKP82" s="238"/>
    </row>
    <row r="83" spans="1:978" ht="25.5" x14ac:dyDescent="0.25">
      <c r="A83" s="304"/>
      <c r="B83" s="304"/>
      <c r="C83" s="307"/>
      <c r="D83" s="241"/>
      <c r="E83" s="268"/>
      <c r="F83" s="44">
        <v>540285</v>
      </c>
      <c r="G83" s="30" t="s">
        <v>99</v>
      </c>
      <c r="H83" s="30" t="s">
        <v>98</v>
      </c>
      <c r="I83" s="242"/>
      <c r="J83" s="95">
        <v>40</v>
      </c>
      <c r="K83" s="269"/>
      <c r="L83" s="290"/>
      <c r="M83" s="308"/>
      <c r="N83" s="44">
        <v>59</v>
      </c>
      <c r="O83" s="44">
        <v>41</v>
      </c>
      <c r="P83" s="44">
        <v>27</v>
      </c>
      <c r="Q83" s="44">
        <v>31</v>
      </c>
      <c r="R83" s="44">
        <v>58</v>
      </c>
      <c r="S83" s="44">
        <v>218</v>
      </c>
      <c r="T83" s="44">
        <v>581</v>
      </c>
      <c r="U83" s="44">
        <v>1051</v>
      </c>
      <c r="V83" s="44">
        <v>811</v>
      </c>
      <c r="W83" s="44">
        <v>608</v>
      </c>
      <c r="X83" s="44">
        <v>608</v>
      </c>
      <c r="Y83" s="44">
        <v>646</v>
      </c>
      <c r="Z83" s="44">
        <v>684</v>
      </c>
      <c r="AA83" s="44">
        <v>677</v>
      </c>
      <c r="AB83" s="44">
        <v>679</v>
      </c>
      <c r="AC83" s="44">
        <v>812</v>
      </c>
      <c r="AD83" s="44">
        <v>835</v>
      </c>
      <c r="AE83" s="44">
        <v>765</v>
      </c>
      <c r="AF83" s="44">
        <v>631</v>
      </c>
      <c r="AG83" s="44">
        <v>474</v>
      </c>
      <c r="AH83" s="44">
        <v>347</v>
      </c>
      <c r="AI83" s="44">
        <v>261</v>
      </c>
      <c r="AJ83" s="44">
        <v>184</v>
      </c>
      <c r="AK83" s="44">
        <v>90</v>
      </c>
      <c r="AL83" s="44">
        <v>10312</v>
      </c>
      <c r="AM83" s="268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62"/>
      <c r="BH83" s="262"/>
      <c r="BI83" s="262"/>
      <c r="BJ83" s="262"/>
      <c r="BK83" s="262"/>
      <c r="BL83" s="241"/>
      <c r="BM83" s="241"/>
      <c r="BN83" s="241"/>
      <c r="BO83" s="241"/>
      <c r="BP83" s="241"/>
      <c r="BQ83" s="241"/>
      <c r="BR83" s="241"/>
      <c r="BS83" s="241"/>
      <c r="BT83" s="241"/>
      <c r="BU83" s="241"/>
      <c r="BV83" s="241"/>
      <c r="BW83" s="241"/>
      <c r="BX83" s="241"/>
      <c r="BY83" s="241"/>
      <c r="BZ83" s="241"/>
      <c r="CA83" s="241"/>
      <c r="CB83" s="241"/>
      <c r="CC83" s="241"/>
      <c r="CD83" s="241"/>
      <c r="CE83" s="241"/>
      <c r="CF83" s="241"/>
      <c r="CG83" s="241"/>
      <c r="CH83" s="241"/>
      <c r="CI83" s="241"/>
      <c r="CJ83" s="241"/>
      <c r="CK83" s="241"/>
      <c r="CL83" s="241"/>
      <c r="CM83" s="241"/>
      <c r="CN83" s="241"/>
      <c r="CO83" s="241"/>
      <c r="CP83" s="241"/>
      <c r="CQ83" s="241"/>
      <c r="CR83" s="241"/>
      <c r="CS83" s="241"/>
      <c r="CT83" s="241"/>
      <c r="CU83" s="241"/>
      <c r="CV83" s="241"/>
      <c r="CW83" s="241"/>
      <c r="CX83" s="241"/>
      <c r="CY83" s="241"/>
      <c r="CZ83" s="241"/>
      <c r="DA83" s="241"/>
      <c r="DB83" s="241"/>
      <c r="DC83" s="241"/>
      <c r="DD83" s="241"/>
      <c r="DE83" s="241"/>
      <c r="DF83" s="241"/>
      <c r="DG83" s="241"/>
      <c r="DH83" s="241"/>
      <c r="DI83" s="241"/>
      <c r="DJ83" s="241"/>
      <c r="DK83" s="241"/>
      <c r="DL83" s="241"/>
      <c r="DM83" s="241"/>
      <c r="DN83" s="241"/>
      <c r="DO83" s="241"/>
      <c r="DP83" s="241"/>
      <c r="DQ83" s="241"/>
      <c r="DR83" s="241"/>
      <c r="DS83" s="241"/>
      <c r="DT83" s="241"/>
      <c r="DU83" s="241"/>
      <c r="DV83" s="241"/>
      <c r="DW83" s="241"/>
      <c r="DX83" s="241"/>
      <c r="DY83" s="241"/>
      <c r="DZ83" s="241"/>
      <c r="EA83" s="241"/>
      <c r="EB83" s="241"/>
      <c r="EC83" s="241"/>
      <c r="ED83" s="241"/>
      <c r="EE83" s="252"/>
      <c r="EF83" s="238"/>
      <c r="EG83" s="238"/>
      <c r="EH83" s="238"/>
      <c r="EI83" s="238"/>
      <c r="EJ83" s="238"/>
      <c r="EK83" s="238"/>
      <c r="EL83" s="238"/>
      <c r="EM83" s="238"/>
      <c r="EN83" s="238"/>
      <c r="EO83" s="238"/>
      <c r="EP83" s="238"/>
      <c r="EQ83" s="238"/>
      <c r="ER83" s="238"/>
      <c r="ES83" s="238"/>
      <c r="ET83" s="238"/>
      <c r="EU83" s="238"/>
      <c r="EV83" s="238"/>
      <c r="EW83" s="238"/>
      <c r="EX83" s="238"/>
      <c r="EY83" s="238"/>
      <c r="EZ83" s="238"/>
      <c r="FA83" s="238"/>
      <c r="FB83" s="238"/>
      <c r="FC83" s="238"/>
      <c r="FD83" s="238"/>
      <c r="FE83" s="238"/>
      <c r="FF83" s="238"/>
      <c r="FG83" s="238"/>
      <c r="FH83" s="238"/>
      <c r="FI83" s="238"/>
      <c r="FJ83" s="238"/>
      <c r="FK83" s="238"/>
      <c r="FL83" s="238"/>
      <c r="FM83" s="238"/>
      <c r="FN83" s="238"/>
      <c r="FO83" s="238"/>
      <c r="FP83" s="238"/>
      <c r="FQ83" s="238"/>
      <c r="FR83" s="238"/>
      <c r="FS83" s="238"/>
      <c r="FT83" s="238"/>
      <c r="FU83" s="238"/>
      <c r="FV83" s="238"/>
      <c r="FW83" s="238"/>
      <c r="FX83" s="238"/>
      <c r="FY83" s="238"/>
      <c r="FZ83" s="238"/>
      <c r="GA83" s="238"/>
      <c r="GB83" s="238"/>
      <c r="GC83" s="238"/>
      <c r="GD83" s="238"/>
      <c r="GE83" s="238"/>
      <c r="GF83" s="238"/>
      <c r="GG83" s="238"/>
      <c r="GH83" s="238"/>
      <c r="GI83" s="238"/>
      <c r="GJ83" s="238"/>
      <c r="GK83" s="238"/>
      <c r="GL83" s="238"/>
      <c r="GM83" s="238"/>
      <c r="GN83" s="238"/>
      <c r="GO83" s="238"/>
      <c r="GP83" s="238"/>
      <c r="GQ83" s="238"/>
      <c r="GR83" s="238"/>
      <c r="GS83" s="238"/>
      <c r="GT83" s="238"/>
      <c r="GU83" s="238"/>
      <c r="GV83" s="238"/>
      <c r="GW83" s="238"/>
      <c r="GX83" s="238"/>
      <c r="GY83" s="238"/>
      <c r="GZ83" s="238"/>
      <c r="HA83" s="238"/>
      <c r="HB83" s="238"/>
      <c r="HC83" s="238"/>
      <c r="HD83" s="238"/>
      <c r="HE83" s="238"/>
      <c r="HF83" s="238"/>
      <c r="HG83" s="238"/>
      <c r="HH83" s="238"/>
      <c r="HI83" s="238"/>
      <c r="HJ83" s="238"/>
      <c r="HK83" s="238"/>
      <c r="HL83" s="238"/>
      <c r="HM83" s="238"/>
      <c r="HN83" s="238"/>
      <c r="HO83" s="238"/>
      <c r="HP83" s="238"/>
      <c r="HQ83" s="238"/>
      <c r="HR83" s="238"/>
      <c r="HS83" s="238"/>
      <c r="HT83" s="238"/>
      <c r="HU83" s="238"/>
      <c r="HV83" s="238"/>
      <c r="HW83" s="238"/>
      <c r="HX83" s="238"/>
      <c r="HY83" s="238"/>
      <c r="HZ83" s="238"/>
      <c r="IA83" s="238"/>
      <c r="IB83" s="238"/>
      <c r="IC83" s="238"/>
      <c r="ID83" s="238"/>
      <c r="IE83" s="238"/>
      <c r="IF83" s="238"/>
      <c r="IG83" s="238"/>
      <c r="IH83" s="238"/>
      <c r="II83" s="238"/>
      <c r="IJ83" s="238"/>
      <c r="IK83" s="238"/>
      <c r="IL83" s="238"/>
      <c r="IM83" s="238"/>
      <c r="IN83" s="238"/>
      <c r="IO83" s="238"/>
      <c r="IP83" s="238"/>
      <c r="IQ83" s="238"/>
      <c r="IR83" s="238"/>
      <c r="IS83" s="238"/>
      <c r="IT83" s="238"/>
      <c r="IU83" s="238"/>
      <c r="IV83" s="238"/>
      <c r="IW83" s="238"/>
      <c r="IX83" s="238"/>
      <c r="IY83" s="238"/>
      <c r="IZ83" s="238"/>
      <c r="JA83" s="238"/>
      <c r="JB83" s="238"/>
      <c r="JC83" s="238"/>
      <c r="JD83" s="238"/>
      <c r="JE83" s="238"/>
      <c r="JF83" s="238"/>
      <c r="JG83" s="238"/>
      <c r="JH83" s="238"/>
      <c r="JI83" s="238"/>
      <c r="JJ83" s="238"/>
      <c r="JK83" s="238"/>
      <c r="JL83" s="238"/>
      <c r="JM83" s="238"/>
      <c r="JN83" s="238"/>
      <c r="JO83" s="238"/>
      <c r="JP83" s="238"/>
      <c r="JQ83" s="238"/>
      <c r="JR83" s="238"/>
      <c r="JS83" s="238"/>
      <c r="JT83" s="238"/>
      <c r="JU83" s="238"/>
      <c r="JV83" s="238"/>
      <c r="JW83" s="238"/>
      <c r="JX83" s="238"/>
      <c r="JY83" s="238"/>
      <c r="JZ83" s="238"/>
      <c r="KA83" s="238"/>
      <c r="KB83" s="238"/>
      <c r="KC83" s="238"/>
      <c r="KD83" s="238"/>
      <c r="KE83" s="238"/>
      <c r="KF83" s="238"/>
      <c r="KG83" s="238"/>
      <c r="KH83" s="238"/>
      <c r="KI83" s="238"/>
      <c r="KJ83" s="238"/>
      <c r="KK83" s="238"/>
      <c r="KL83" s="238"/>
      <c r="KM83" s="238"/>
      <c r="KN83" s="238"/>
      <c r="KO83" s="238"/>
      <c r="KP83" s="238"/>
      <c r="KQ83" s="238"/>
      <c r="KR83" s="238"/>
      <c r="KS83" s="238"/>
      <c r="KT83" s="238"/>
      <c r="KU83" s="238"/>
      <c r="KV83" s="238"/>
      <c r="KW83" s="238"/>
      <c r="KX83" s="238"/>
      <c r="KY83" s="238"/>
      <c r="KZ83" s="238"/>
      <c r="LA83" s="238"/>
      <c r="LB83" s="238"/>
      <c r="LC83" s="238"/>
      <c r="LD83" s="238"/>
      <c r="LE83" s="238"/>
      <c r="LF83" s="238"/>
      <c r="LG83" s="238"/>
      <c r="LH83" s="238"/>
      <c r="LI83" s="238"/>
      <c r="LJ83" s="238"/>
      <c r="LK83" s="238"/>
      <c r="LL83" s="238"/>
      <c r="LM83" s="238"/>
      <c r="LN83" s="238"/>
      <c r="LO83" s="238"/>
      <c r="LP83" s="238"/>
      <c r="LQ83" s="238"/>
      <c r="LR83" s="238"/>
      <c r="LS83" s="238"/>
      <c r="LT83" s="238"/>
      <c r="LU83" s="238"/>
      <c r="LV83" s="238"/>
      <c r="LW83" s="238"/>
      <c r="LX83" s="238"/>
      <c r="LY83" s="238"/>
      <c r="LZ83" s="238"/>
      <c r="MA83" s="238"/>
      <c r="MB83" s="238"/>
      <c r="MC83" s="238"/>
      <c r="MD83" s="238"/>
      <c r="ME83" s="238"/>
      <c r="MF83" s="238"/>
      <c r="MG83" s="238"/>
      <c r="MH83" s="238"/>
      <c r="MI83" s="238"/>
      <c r="MJ83" s="238"/>
      <c r="MK83" s="238"/>
      <c r="ML83" s="238"/>
      <c r="MM83" s="238"/>
      <c r="MN83" s="238"/>
      <c r="MO83" s="238"/>
      <c r="MP83" s="238"/>
      <c r="MQ83" s="238"/>
      <c r="MR83" s="238"/>
      <c r="MS83" s="238"/>
      <c r="MT83" s="238"/>
      <c r="MU83" s="238"/>
      <c r="MV83" s="238"/>
      <c r="MW83" s="238"/>
      <c r="MX83" s="238"/>
      <c r="MY83" s="238"/>
      <c r="MZ83" s="238"/>
      <c r="NA83" s="238"/>
      <c r="NB83" s="238"/>
      <c r="NC83" s="238"/>
      <c r="ND83" s="238"/>
      <c r="NE83" s="238"/>
      <c r="NF83" s="238"/>
      <c r="NG83" s="238"/>
      <c r="NH83" s="238"/>
      <c r="NI83" s="238"/>
      <c r="NJ83" s="238"/>
      <c r="NK83" s="238"/>
      <c r="NL83" s="238"/>
      <c r="NM83" s="238"/>
      <c r="NN83" s="238"/>
      <c r="NO83" s="238"/>
      <c r="NP83" s="238"/>
      <c r="NQ83" s="238"/>
      <c r="NR83" s="238"/>
      <c r="NS83" s="238"/>
      <c r="NT83" s="238"/>
      <c r="NU83" s="238"/>
      <c r="NV83" s="238"/>
      <c r="NW83" s="238"/>
      <c r="NX83" s="238"/>
      <c r="NY83" s="238"/>
      <c r="NZ83" s="238"/>
      <c r="OA83" s="238"/>
      <c r="OB83" s="238"/>
      <c r="OC83" s="238"/>
      <c r="OD83" s="238"/>
      <c r="OE83" s="238"/>
      <c r="OF83" s="238"/>
      <c r="OG83" s="238"/>
      <c r="OH83" s="238"/>
      <c r="OI83" s="238"/>
      <c r="OJ83" s="238"/>
      <c r="OK83" s="238"/>
      <c r="OL83" s="238"/>
      <c r="OM83" s="238"/>
      <c r="ON83" s="238"/>
      <c r="OO83" s="238"/>
      <c r="OP83" s="238"/>
      <c r="OQ83" s="238"/>
      <c r="OR83" s="238"/>
      <c r="OS83" s="238"/>
      <c r="OT83" s="238"/>
      <c r="OU83" s="238"/>
      <c r="OV83" s="238"/>
      <c r="OW83" s="238"/>
      <c r="OX83" s="238"/>
      <c r="OY83" s="238"/>
      <c r="OZ83" s="238"/>
      <c r="PA83" s="238"/>
      <c r="PB83" s="238"/>
      <c r="PC83" s="238"/>
      <c r="PD83" s="238"/>
      <c r="PE83" s="238"/>
      <c r="PF83" s="238"/>
      <c r="PG83" s="238"/>
      <c r="PH83" s="238"/>
      <c r="PI83" s="238"/>
      <c r="PJ83" s="238"/>
      <c r="PK83" s="238"/>
      <c r="PL83" s="238"/>
      <c r="PM83" s="238"/>
      <c r="PN83" s="238"/>
      <c r="PO83" s="238"/>
      <c r="PP83" s="238"/>
      <c r="PQ83" s="238"/>
      <c r="PR83" s="238"/>
      <c r="PS83" s="238"/>
      <c r="PT83" s="238"/>
      <c r="PU83" s="238"/>
      <c r="PV83" s="238"/>
      <c r="PW83" s="238"/>
      <c r="PX83" s="238"/>
      <c r="PY83" s="238"/>
      <c r="PZ83" s="238"/>
      <c r="QA83" s="238"/>
      <c r="QB83" s="238"/>
      <c r="QC83" s="238"/>
      <c r="QD83" s="238"/>
      <c r="QE83" s="238"/>
      <c r="QF83" s="238"/>
      <c r="QG83" s="238"/>
      <c r="QH83" s="238"/>
      <c r="QI83" s="238"/>
      <c r="QJ83" s="238"/>
      <c r="QK83" s="238"/>
      <c r="QL83" s="238"/>
      <c r="QM83" s="238"/>
      <c r="QN83" s="238"/>
      <c r="QO83" s="238"/>
      <c r="QP83" s="238"/>
      <c r="QQ83" s="238"/>
      <c r="QR83" s="238"/>
      <c r="QS83" s="238"/>
      <c r="QT83" s="238"/>
      <c r="QU83" s="238"/>
      <c r="QV83" s="238"/>
      <c r="QW83" s="238"/>
      <c r="QX83" s="238"/>
      <c r="QY83" s="238"/>
      <c r="QZ83" s="238"/>
      <c r="RA83" s="238"/>
      <c r="RB83" s="238"/>
      <c r="RC83" s="238"/>
      <c r="RD83" s="238"/>
      <c r="RE83" s="238"/>
      <c r="RF83" s="238"/>
      <c r="RG83" s="238"/>
      <c r="RH83" s="238"/>
      <c r="RI83" s="238"/>
      <c r="RJ83" s="238"/>
      <c r="RK83" s="238"/>
      <c r="RL83" s="238"/>
      <c r="RM83" s="238"/>
      <c r="RN83" s="238"/>
      <c r="RO83" s="238"/>
      <c r="RP83" s="238"/>
      <c r="RQ83" s="238"/>
      <c r="RR83" s="238"/>
      <c r="RS83" s="238"/>
      <c r="RT83" s="238"/>
      <c r="RU83" s="238"/>
      <c r="RV83" s="238"/>
      <c r="RW83" s="238"/>
      <c r="RX83" s="238"/>
      <c r="RY83" s="238"/>
      <c r="RZ83" s="238"/>
      <c r="SA83" s="238"/>
      <c r="SB83" s="238"/>
      <c r="SC83" s="238"/>
      <c r="SD83" s="238"/>
      <c r="SE83" s="238"/>
      <c r="SF83" s="238"/>
      <c r="SG83" s="238"/>
      <c r="SH83" s="238"/>
      <c r="SI83" s="238"/>
      <c r="SJ83" s="238"/>
      <c r="SK83" s="238"/>
      <c r="SL83" s="238"/>
      <c r="SM83" s="238"/>
      <c r="SN83" s="238"/>
      <c r="SO83" s="238"/>
      <c r="SP83" s="238"/>
      <c r="SQ83" s="238"/>
      <c r="SR83" s="238"/>
      <c r="SS83" s="238"/>
      <c r="ST83" s="238"/>
      <c r="SU83" s="238"/>
      <c r="SV83" s="238"/>
      <c r="SW83" s="238"/>
      <c r="SX83" s="238"/>
      <c r="SY83" s="238"/>
      <c r="SZ83" s="238"/>
      <c r="TA83" s="238"/>
      <c r="TB83" s="238"/>
      <c r="TC83" s="238"/>
      <c r="TD83" s="238"/>
      <c r="TE83" s="238"/>
      <c r="TF83" s="238"/>
      <c r="TG83" s="238"/>
      <c r="TH83" s="238"/>
      <c r="TI83" s="238"/>
      <c r="TJ83" s="238"/>
      <c r="TK83" s="238"/>
      <c r="TL83" s="238"/>
      <c r="TM83" s="238"/>
      <c r="TN83" s="238"/>
      <c r="TO83" s="238"/>
      <c r="TP83" s="238"/>
      <c r="TQ83" s="238"/>
      <c r="TR83" s="238"/>
      <c r="TS83" s="238"/>
      <c r="TT83" s="238"/>
      <c r="TU83" s="238"/>
      <c r="TV83" s="238"/>
      <c r="TW83" s="238"/>
      <c r="TX83" s="238"/>
      <c r="TY83" s="238"/>
      <c r="TZ83" s="238"/>
      <c r="UA83" s="238"/>
      <c r="UB83" s="238"/>
      <c r="UC83" s="238"/>
      <c r="UD83" s="238"/>
      <c r="UE83" s="238"/>
      <c r="UF83" s="238"/>
      <c r="UG83" s="238"/>
      <c r="UH83" s="238"/>
      <c r="UI83" s="238"/>
      <c r="UJ83" s="238"/>
      <c r="UK83" s="238"/>
      <c r="UL83" s="238"/>
      <c r="UM83" s="238"/>
      <c r="UN83" s="238"/>
      <c r="UO83" s="238"/>
      <c r="UP83" s="238"/>
      <c r="UQ83" s="238"/>
      <c r="UR83" s="238"/>
      <c r="US83" s="238"/>
      <c r="UT83" s="238"/>
      <c r="UU83" s="238"/>
      <c r="UV83" s="238"/>
      <c r="UW83" s="238"/>
      <c r="UX83" s="238"/>
      <c r="UY83" s="238"/>
      <c r="UZ83" s="238"/>
      <c r="VA83" s="238"/>
      <c r="VB83" s="238"/>
      <c r="VC83" s="238"/>
      <c r="VD83" s="238"/>
      <c r="VE83" s="238"/>
      <c r="VF83" s="238"/>
      <c r="VG83" s="238"/>
      <c r="VH83" s="238"/>
      <c r="VI83" s="238"/>
      <c r="VJ83" s="238"/>
      <c r="VK83" s="238"/>
      <c r="VL83" s="238"/>
      <c r="VM83" s="238"/>
      <c r="VN83" s="238"/>
      <c r="VO83" s="238"/>
      <c r="VP83" s="238"/>
      <c r="VQ83" s="238"/>
      <c r="VR83" s="238"/>
      <c r="VS83" s="238"/>
      <c r="VT83" s="238"/>
      <c r="VU83" s="238"/>
      <c r="VV83" s="238"/>
      <c r="VW83" s="238"/>
      <c r="VX83" s="238"/>
      <c r="VY83" s="238"/>
      <c r="VZ83" s="238"/>
      <c r="WA83" s="238"/>
      <c r="WB83" s="238"/>
      <c r="WC83" s="238"/>
      <c r="WD83" s="238"/>
      <c r="WE83" s="238"/>
      <c r="WF83" s="238"/>
      <c r="WG83" s="238"/>
      <c r="WH83" s="238"/>
      <c r="WI83" s="238"/>
      <c r="WJ83" s="238"/>
      <c r="WK83" s="238"/>
      <c r="WL83" s="238"/>
      <c r="WM83" s="238"/>
      <c r="WN83" s="238"/>
      <c r="WO83" s="238"/>
      <c r="WP83" s="238"/>
      <c r="WQ83" s="238"/>
      <c r="WR83" s="238"/>
      <c r="WS83" s="238"/>
      <c r="WT83" s="238"/>
      <c r="WU83" s="238"/>
      <c r="WV83" s="238"/>
      <c r="WW83" s="238"/>
      <c r="WX83" s="238"/>
      <c r="WY83" s="238"/>
      <c r="WZ83" s="238"/>
      <c r="XA83" s="238"/>
      <c r="XB83" s="238"/>
      <c r="XC83" s="238"/>
      <c r="XD83" s="238"/>
      <c r="XE83" s="238"/>
      <c r="XF83" s="238"/>
      <c r="XG83" s="238"/>
      <c r="XH83" s="238"/>
      <c r="XI83" s="238"/>
      <c r="XJ83" s="238"/>
      <c r="XK83" s="238"/>
      <c r="XL83" s="238"/>
      <c r="XM83" s="238"/>
      <c r="XN83" s="238"/>
      <c r="XO83" s="238"/>
      <c r="XP83" s="238"/>
      <c r="XQ83" s="238"/>
      <c r="XR83" s="238"/>
      <c r="XS83" s="238"/>
      <c r="XT83" s="238"/>
      <c r="XU83" s="238"/>
      <c r="XV83" s="238"/>
      <c r="XW83" s="238"/>
      <c r="XX83" s="238"/>
      <c r="XY83" s="238"/>
      <c r="XZ83" s="238"/>
      <c r="YA83" s="238"/>
      <c r="YB83" s="238"/>
      <c r="YC83" s="238"/>
      <c r="YD83" s="238"/>
      <c r="YE83" s="238"/>
      <c r="YF83" s="238"/>
      <c r="YG83" s="238"/>
      <c r="YH83" s="238"/>
      <c r="YI83" s="238"/>
      <c r="YJ83" s="238"/>
      <c r="YK83" s="238"/>
      <c r="YL83" s="238"/>
      <c r="YM83" s="238"/>
      <c r="YN83" s="238"/>
      <c r="YO83" s="238"/>
      <c r="YP83" s="238"/>
      <c r="YQ83" s="238"/>
      <c r="YR83" s="238"/>
      <c r="YS83" s="238"/>
      <c r="YT83" s="238"/>
      <c r="YU83" s="238"/>
      <c r="YV83" s="238"/>
      <c r="YW83" s="238"/>
      <c r="YX83" s="238"/>
      <c r="YY83" s="238"/>
      <c r="YZ83" s="238"/>
      <c r="ZA83" s="238"/>
      <c r="ZB83" s="238"/>
      <c r="ZC83" s="238"/>
      <c r="ZD83" s="238"/>
      <c r="ZE83" s="238"/>
      <c r="ZF83" s="238"/>
      <c r="ZG83" s="238"/>
      <c r="ZH83" s="238"/>
      <c r="ZI83" s="238"/>
      <c r="ZJ83" s="238"/>
      <c r="ZK83" s="238"/>
      <c r="ZL83" s="238"/>
      <c r="ZM83" s="238"/>
      <c r="ZN83" s="238"/>
      <c r="ZO83" s="238"/>
      <c r="ZP83" s="238"/>
      <c r="ZQ83" s="238"/>
      <c r="ZR83" s="238"/>
      <c r="ZS83" s="238"/>
      <c r="ZT83" s="238"/>
      <c r="ZU83" s="238"/>
      <c r="ZV83" s="238"/>
      <c r="ZW83" s="238"/>
      <c r="ZX83" s="238"/>
      <c r="ZY83" s="238"/>
      <c r="ZZ83" s="238"/>
      <c r="AAA83" s="238"/>
      <c r="AAB83" s="238"/>
      <c r="AAC83" s="238"/>
      <c r="AAD83" s="238"/>
      <c r="AAE83" s="238"/>
      <c r="AAF83" s="238"/>
      <c r="AAG83" s="238"/>
      <c r="AAH83" s="238"/>
      <c r="AAI83" s="238"/>
      <c r="AAJ83" s="238"/>
      <c r="AAK83" s="238"/>
      <c r="AAL83" s="238"/>
      <c r="AAM83" s="238"/>
      <c r="AAN83" s="238"/>
      <c r="AAO83" s="238"/>
      <c r="AAP83" s="238"/>
      <c r="AAQ83" s="238"/>
      <c r="AAR83" s="238"/>
      <c r="AAS83" s="238"/>
      <c r="AAT83" s="238"/>
      <c r="AAU83" s="238"/>
      <c r="AAV83" s="238"/>
      <c r="AAW83" s="238"/>
      <c r="AAX83" s="238"/>
      <c r="AAY83" s="238"/>
      <c r="AAZ83" s="238"/>
      <c r="ABA83" s="238"/>
      <c r="ABB83" s="238"/>
      <c r="ABC83" s="238"/>
      <c r="ABD83" s="238"/>
      <c r="ABE83" s="238"/>
      <c r="ABF83" s="238"/>
      <c r="ABG83" s="238"/>
      <c r="ABH83" s="238"/>
      <c r="ABI83" s="238"/>
      <c r="ABJ83" s="238"/>
      <c r="ABK83" s="238"/>
      <c r="ABL83" s="238"/>
      <c r="ABM83" s="238"/>
      <c r="ABN83" s="238"/>
      <c r="ABO83" s="238"/>
      <c r="ABP83" s="238"/>
      <c r="ABQ83" s="238"/>
      <c r="ABR83" s="238"/>
      <c r="ABS83" s="238"/>
      <c r="ABT83" s="238"/>
      <c r="ABU83" s="238"/>
      <c r="ABV83" s="238"/>
      <c r="ABW83" s="238"/>
      <c r="ABX83" s="238"/>
      <c r="ABY83" s="238"/>
      <c r="ABZ83" s="238"/>
      <c r="ACA83" s="238"/>
      <c r="ACB83" s="238"/>
      <c r="ACC83" s="238"/>
      <c r="ACD83" s="238"/>
      <c r="ACE83" s="238"/>
      <c r="ACF83" s="238"/>
      <c r="ACG83" s="238"/>
      <c r="ACH83" s="238"/>
      <c r="ACI83" s="238"/>
      <c r="ACJ83" s="238"/>
      <c r="ACK83" s="238"/>
      <c r="ACL83" s="238"/>
      <c r="ACM83" s="238"/>
      <c r="ACN83" s="238"/>
      <c r="ACO83" s="238"/>
      <c r="ACP83" s="238"/>
      <c r="ACQ83" s="238"/>
      <c r="ACR83" s="238"/>
      <c r="ACS83" s="238"/>
      <c r="ACT83" s="238"/>
      <c r="ACU83" s="238"/>
      <c r="ACV83" s="238"/>
      <c r="ACW83" s="238"/>
      <c r="ACX83" s="238"/>
      <c r="ACY83" s="238"/>
      <c r="ACZ83" s="238"/>
      <c r="ADA83" s="238"/>
      <c r="ADB83" s="238"/>
      <c r="ADC83" s="238"/>
      <c r="ADD83" s="238"/>
      <c r="ADE83" s="238"/>
      <c r="ADF83" s="238"/>
      <c r="ADG83" s="238"/>
      <c r="ADH83" s="238"/>
      <c r="ADI83" s="238"/>
      <c r="ADJ83" s="238"/>
      <c r="ADK83" s="238"/>
      <c r="ADL83" s="238"/>
      <c r="ADM83" s="238"/>
      <c r="ADN83" s="238"/>
      <c r="ADO83" s="238"/>
      <c r="ADP83" s="238"/>
      <c r="ADQ83" s="238"/>
      <c r="ADR83" s="238"/>
      <c r="ADS83" s="238"/>
      <c r="ADT83" s="238"/>
      <c r="ADU83" s="238"/>
      <c r="ADV83" s="238"/>
      <c r="ADW83" s="238"/>
      <c r="ADX83" s="238"/>
      <c r="ADY83" s="238"/>
      <c r="ADZ83" s="238"/>
      <c r="AEA83" s="238"/>
      <c r="AEB83" s="238"/>
      <c r="AEC83" s="238"/>
      <c r="AED83" s="238"/>
      <c r="AEE83" s="238"/>
      <c r="AEF83" s="238"/>
      <c r="AEG83" s="238"/>
      <c r="AEH83" s="238"/>
      <c r="AEI83" s="238"/>
      <c r="AEJ83" s="238"/>
      <c r="AEK83" s="238"/>
      <c r="AEL83" s="238"/>
      <c r="AEM83" s="238"/>
      <c r="AEN83" s="238"/>
      <c r="AEO83" s="238"/>
      <c r="AEP83" s="238"/>
      <c r="AEQ83" s="238"/>
      <c r="AER83" s="238"/>
      <c r="AES83" s="238"/>
      <c r="AET83" s="238"/>
      <c r="AEU83" s="238"/>
      <c r="AEV83" s="238"/>
      <c r="AEW83" s="238"/>
      <c r="AEX83" s="238"/>
      <c r="AEY83" s="238"/>
      <c r="AEZ83" s="238"/>
      <c r="AFA83" s="238"/>
      <c r="AFB83" s="238"/>
      <c r="AFC83" s="238"/>
      <c r="AFD83" s="238"/>
      <c r="AFE83" s="238"/>
      <c r="AFF83" s="238"/>
      <c r="AFG83" s="238"/>
      <c r="AFH83" s="238"/>
      <c r="AFI83" s="238"/>
      <c r="AFJ83" s="238"/>
      <c r="AFK83" s="238"/>
      <c r="AFL83" s="238"/>
      <c r="AFM83" s="238"/>
      <c r="AFN83" s="238"/>
      <c r="AFO83" s="238"/>
      <c r="AFP83" s="238"/>
      <c r="AFQ83" s="238"/>
      <c r="AFR83" s="238"/>
      <c r="AFS83" s="238"/>
      <c r="AFT83" s="238"/>
      <c r="AFU83" s="238"/>
      <c r="AFV83" s="238"/>
      <c r="AFW83" s="238"/>
      <c r="AFX83" s="238"/>
      <c r="AFY83" s="238"/>
      <c r="AFZ83" s="238"/>
      <c r="AGA83" s="238"/>
      <c r="AGB83" s="238"/>
      <c r="AGC83" s="238"/>
      <c r="AGD83" s="238"/>
      <c r="AGE83" s="238"/>
      <c r="AGF83" s="238"/>
      <c r="AGG83" s="238"/>
      <c r="AGH83" s="238"/>
      <c r="AGI83" s="238"/>
      <c r="AGJ83" s="238"/>
      <c r="AGK83" s="238"/>
      <c r="AGL83" s="238"/>
      <c r="AGM83" s="238"/>
      <c r="AGN83" s="238"/>
      <c r="AGO83" s="238"/>
      <c r="AGP83" s="238"/>
      <c r="AGQ83" s="238"/>
      <c r="AGR83" s="238"/>
      <c r="AGS83" s="238"/>
      <c r="AGT83" s="238"/>
      <c r="AGU83" s="238"/>
      <c r="AGV83" s="238"/>
      <c r="AGW83" s="238"/>
      <c r="AGX83" s="238"/>
      <c r="AGY83" s="238"/>
      <c r="AGZ83" s="238"/>
      <c r="AHA83" s="238"/>
      <c r="AHB83" s="238"/>
      <c r="AHC83" s="238"/>
      <c r="AHD83" s="238"/>
      <c r="AHE83" s="238"/>
      <c r="AHF83" s="238"/>
      <c r="AHG83" s="238"/>
      <c r="AHH83" s="238"/>
      <c r="AHI83" s="238"/>
      <c r="AHJ83" s="238"/>
      <c r="AHK83" s="238"/>
      <c r="AHL83" s="238"/>
      <c r="AHM83" s="238"/>
      <c r="AHN83" s="238"/>
      <c r="AHO83" s="238"/>
      <c r="AHP83" s="238"/>
      <c r="AHQ83" s="238"/>
      <c r="AHR83" s="238"/>
      <c r="AHS83" s="238"/>
      <c r="AHT83" s="238"/>
      <c r="AHU83" s="238"/>
      <c r="AHV83" s="238"/>
      <c r="AHW83" s="238"/>
      <c r="AHX83" s="238"/>
      <c r="AHY83" s="238"/>
      <c r="AHZ83" s="238"/>
      <c r="AIA83" s="238"/>
      <c r="AIB83" s="238"/>
      <c r="AIC83" s="238"/>
      <c r="AID83" s="238"/>
      <c r="AIE83" s="238"/>
      <c r="AIF83" s="238"/>
      <c r="AIG83" s="238"/>
      <c r="AIH83" s="238"/>
      <c r="AII83" s="238"/>
      <c r="AIJ83" s="238"/>
      <c r="AIK83" s="238"/>
      <c r="AIL83" s="238"/>
      <c r="AIM83" s="238"/>
      <c r="AIN83" s="238"/>
      <c r="AIO83" s="238"/>
      <c r="AIP83" s="238"/>
      <c r="AIQ83" s="238"/>
      <c r="AIR83" s="238"/>
      <c r="AIS83" s="238"/>
      <c r="AIT83" s="238"/>
      <c r="AIU83" s="238"/>
      <c r="AIV83" s="238"/>
      <c r="AIW83" s="238"/>
      <c r="AIX83" s="238"/>
      <c r="AIY83" s="238"/>
      <c r="AIZ83" s="238"/>
      <c r="AJA83" s="238"/>
      <c r="AJB83" s="238"/>
      <c r="AJC83" s="238"/>
      <c r="AJD83" s="238"/>
      <c r="AJE83" s="238"/>
      <c r="AJF83" s="238"/>
      <c r="AJG83" s="238"/>
      <c r="AJH83" s="238"/>
      <c r="AJI83" s="238"/>
      <c r="AJJ83" s="238"/>
      <c r="AJK83" s="238"/>
      <c r="AJL83" s="238"/>
      <c r="AJM83" s="238"/>
      <c r="AJN83" s="238"/>
      <c r="AJO83" s="238"/>
      <c r="AJP83" s="238"/>
      <c r="AJQ83" s="238"/>
      <c r="AJR83" s="238"/>
      <c r="AJS83" s="238"/>
      <c r="AJT83" s="238"/>
      <c r="AJU83" s="238"/>
      <c r="AJV83" s="238"/>
      <c r="AJW83" s="238"/>
      <c r="AJX83" s="238"/>
      <c r="AJY83" s="238"/>
      <c r="AJZ83" s="238"/>
      <c r="AKA83" s="238"/>
      <c r="AKB83" s="238"/>
      <c r="AKC83" s="238"/>
      <c r="AKD83" s="238"/>
      <c r="AKE83" s="238"/>
      <c r="AKF83" s="238"/>
      <c r="AKG83" s="238"/>
      <c r="AKH83" s="238"/>
      <c r="AKI83" s="238"/>
      <c r="AKJ83" s="238"/>
      <c r="AKK83" s="238"/>
      <c r="AKL83" s="238"/>
      <c r="AKM83" s="238"/>
      <c r="AKN83" s="238"/>
      <c r="AKO83" s="238"/>
      <c r="AKP83" s="238"/>
    </row>
    <row r="84" spans="1:978" x14ac:dyDescent="0.25">
      <c r="A84" s="305"/>
      <c r="B84" s="305"/>
      <c r="C84" s="308"/>
      <c r="D84" s="242"/>
      <c r="E84" s="269"/>
      <c r="F84" s="278" t="s">
        <v>387</v>
      </c>
      <c r="G84" s="278"/>
      <c r="H84" s="278"/>
      <c r="I84" s="278"/>
      <c r="J84" s="278"/>
      <c r="K84" s="278"/>
      <c r="L84" s="278"/>
      <c r="M84" s="278"/>
      <c r="N84" s="43">
        <f t="shared" ref="N84:AL84" si="60">ROUNDUP(AVERAGE(N81:N83),0)</f>
        <v>58</v>
      </c>
      <c r="O84" s="43">
        <f t="shared" si="60"/>
        <v>38</v>
      </c>
      <c r="P84" s="43">
        <f t="shared" si="60"/>
        <v>27</v>
      </c>
      <c r="Q84" s="43">
        <f t="shared" si="60"/>
        <v>30</v>
      </c>
      <c r="R84" s="43">
        <f t="shared" si="60"/>
        <v>52</v>
      </c>
      <c r="S84" s="43">
        <f t="shared" si="60"/>
        <v>177</v>
      </c>
      <c r="T84" s="43">
        <f t="shared" si="60"/>
        <v>491</v>
      </c>
      <c r="U84" s="43">
        <f t="shared" si="60"/>
        <v>876</v>
      </c>
      <c r="V84" s="43">
        <f t="shared" si="60"/>
        <v>705</v>
      </c>
      <c r="W84" s="43">
        <f t="shared" si="60"/>
        <v>553</v>
      </c>
      <c r="X84" s="43">
        <f t="shared" si="60"/>
        <v>566</v>
      </c>
      <c r="Y84" s="43">
        <f t="shared" si="60"/>
        <v>605</v>
      </c>
      <c r="Z84" s="43">
        <f t="shared" si="60"/>
        <v>623</v>
      </c>
      <c r="AA84" s="43">
        <f t="shared" si="60"/>
        <v>616</v>
      </c>
      <c r="AB84" s="43">
        <f t="shared" si="60"/>
        <v>642</v>
      </c>
      <c r="AC84" s="43">
        <f t="shared" si="60"/>
        <v>770</v>
      </c>
      <c r="AD84" s="43">
        <f t="shared" si="60"/>
        <v>812</v>
      </c>
      <c r="AE84" s="43">
        <f t="shared" si="60"/>
        <v>763</v>
      </c>
      <c r="AF84" s="43">
        <f t="shared" si="60"/>
        <v>579</v>
      </c>
      <c r="AG84" s="43">
        <f t="shared" si="60"/>
        <v>447</v>
      </c>
      <c r="AH84" s="43">
        <f t="shared" si="60"/>
        <v>348</v>
      </c>
      <c r="AI84" s="43">
        <f t="shared" si="60"/>
        <v>259</v>
      </c>
      <c r="AJ84" s="43">
        <f t="shared" si="60"/>
        <v>170</v>
      </c>
      <c r="AK84" s="43">
        <f t="shared" si="60"/>
        <v>105</v>
      </c>
      <c r="AL84" s="43">
        <f t="shared" si="60"/>
        <v>9688</v>
      </c>
      <c r="AM84" s="269"/>
      <c r="AN84" s="263"/>
      <c r="AO84" s="263"/>
      <c r="AP84" s="263"/>
      <c r="AQ84" s="263"/>
      <c r="AR84" s="263"/>
      <c r="AS84" s="263"/>
      <c r="AT84" s="263"/>
      <c r="AU84" s="263"/>
      <c r="AV84" s="263"/>
      <c r="AW84" s="263"/>
      <c r="AX84" s="263"/>
      <c r="AY84" s="263"/>
      <c r="AZ84" s="263"/>
      <c r="BA84" s="263"/>
      <c r="BB84" s="263"/>
      <c r="BC84" s="263"/>
      <c r="BD84" s="263"/>
      <c r="BE84" s="263"/>
      <c r="BF84" s="263"/>
      <c r="BG84" s="263"/>
      <c r="BH84" s="263"/>
      <c r="BI84" s="263"/>
      <c r="BJ84" s="263"/>
      <c r="BK84" s="263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2"/>
      <c r="BX84" s="242"/>
      <c r="BY84" s="242"/>
      <c r="BZ84" s="242"/>
      <c r="CA84" s="242"/>
      <c r="CB84" s="242"/>
      <c r="CC84" s="242"/>
      <c r="CD84" s="242"/>
      <c r="CE84" s="242"/>
      <c r="CF84" s="242"/>
      <c r="CG84" s="242"/>
      <c r="CH84" s="242"/>
      <c r="CI84" s="242"/>
      <c r="CJ84" s="242"/>
      <c r="CK84" s="242"/>
      <c r="CL84" s="242"/>
      <c r="CM84" s="242"/>
      <c r="CN84" s="242"/>
      <c r="CO84" s="242"/>
      <c r="CP84" s="242"/>
      <c r="CQ84" s="242"/>
      <c r="CR84" s="242"/>
      <c r="CS84" s="242"/>
      <c r="CT84" s="242"/>
      <c r="CU84" s="242"/>
      <c r="CV84" s="242"/>
      <c r="CW84" s="242"/>
      <c r="CX84" s="242"/>
      <c r="CY84" s="242"/>
      <c r="CZ84" s="242"/>
      <c r="DA84" s="242"/>
      <c r="DB84" s="242"/>
      <c r="DC84" s="242"/>
      <c r="DD84" s="242"/>
      <c r="DE84" s="242"/>
      <c r="DF84" s="242"/>
      <c r="DG84" s="242"/>
      <c r="DH84" s="242"/>
      <c r="DI84" s="242"/>
      <c r="DJ84" s="242"/>
      <c r="DK84" s="242"/>
      <c r="DL84" s="242"/>
      <c r="DM84" s="242"/>
      <c r="DN84" s="242"/>
      <c r="DO84" s="242"/>
      <c r="DP84" s="242"/>
      <c r="DQ84" s="242"/>
      <c r="DR84" s="242"/>
      <c r="DS84" s="242"/>
      <c r="DT84" s="242"/>
      <c r="DU84" s="242"/>
      <c r="DV84" s="242"/>
      <c r="DW84" s="242"/>
      <c r="DX84" s="242"/>
      <c r="DY84" s="242"/>
      <c r="DZ84" s="242"/>
      <c r="EA84" s="242"/>
      <c r="EB84" s="242"/>
      <c r="EC84" s="242"/>
      <c r="ED84" s="242"/>
      <c r="EE84" s="252"/>
      <c r="EF84" s="238"/>
      <c r="EG84" s="238"/>
      <c r="EH84" s="238"/>
      <c r="EI84" s="238"/>
      <c r="EJ84" s="238"/>
      <c r="EK84" s="238"/>
      <c r="EL84" s="238"/>
      <c r="EM84" s="238"/>
      <c r="EN84" s="238"/>
      <c r="EO84" s="238"/>
      <c r="EP84" s="238"/>
      <c r="EQ84" s="238"/>
      <c r="ER84" s="238"/>
      <c r="ES84" s="238"/>
      <c r="ET84" s="238"/>
      <c r="EU84" s="238"/>
      <c r="EV84" s="238"/>
      <c r="EW84" s="238"/>
      <c r="EX84" s="238"/>
      <c r="EY84" s="238"/>
      <c r="EZ84" s="238"/>
      <c r="FA84" s="238"/>
      <c r="FB84" s="238"/>
      <c r="FC84" s="238"/>
      <c r="FD84" s="238"/>
      <c r="FE84" s="238"/>
      <c r="FF84" s="238"/>
      <c r="FG84" s="238"/>
      <c r="FH84" s="238"/>
      <c r="FI84" s="238"/>
      <c r="FJ84" s="238"/>
      <c r="FK84" s="238"/>
      <c r="FL84" s="238"/>
      <c r="FM84" s="238"/>
      <c r="FN84" s="238"/>
      <c r="FO84" s="238"/>
      <c r="FP84" s="238"/>
      <c r="FQ84" s="238"/>
      <c r="FR84" s="238"/>
      <c r="FS84" s="238"/>
      <c r="FT84" s="238"/>
      <c r="FU84" s="238"/>
      <c r="FV84" s="238"/>
      <c r="FW84" s="238"/>
      <c r="FX84" s="238"/>
      <c r="FY84" s="238"/>
      <c r="FZ84" s="238"/>
      <c r="GA84" s="238"/>
      <c r="GB84" s="238"/>
      <c r="GC84" s="238"/>
      <c r="GD84" s="238"/>
      <c r="GE84" s="238"/>
      <c r="GF84" s="238"/>
      <c r="GG84" s="238"/>
      <c r="GH84" s="238"/>
      <c r="GI84" s="238"/>
      <c r="GJ84" s="238"/>
      <c r="GK84" s="238"/>
      <c r="GL84" s="238"/>
      <c r="GM84" s="238"/>
      <c r="GN84" s="238"/>
      <c r="GO84" s="238"/>
      <c r="GP84" s="238"/>
      <c r="GQ84" s="238"/>
      <c r="GR84" s="238"/>
      <c r="GS84" s="238"/>
      <c r="GT84" s="238"/>
      <c r="GU84" s="238"/>
      <c r="GV84" s="238"/>
      <c r="GW84" s="238"/>
      <c r="GX84" s="238"/>
      <c r="GY84" s="238"/>
      <c r="GZ84" s="238"/>
      <c r="HA84" s="238"/>
      <c r="HB84" s="238"/>
      <c r="HC84" s="238"/>
      <c r="HD84" s="238"/>
      <c r="HE84" s="238"/>
      <c r="HF84" s="238"/>
      <c r="HG84" s="238"/>
      <c r="HH84" s="238"/>
      <c r="HI84" s="238"/>
      <c r="HJ84" s="238"/>
      <c r="HK84" s="238"/>
      <c r="HL84" s="238"/>
      <c r="HM84" s="238"/>
      <c r="HN84" s="238"/>
      <c r="HO84" s="238"/>
      <c r="HP84" s="238"/>
      <c r="HQ84" s="238"/>
      <c r="HR84" s="238"/>
      <c r="HS84" s="238"/>
      <c r="HT84" s="238"/>
      <c r="HU84" s="238"/>
      <c r="HV84" s="238"/>
      <c r="HW84" s="238"/>
      <c r="HX84" s="238"/>
      <c r="HY84" s="238"/>
      <c r="HZ84" s="238"/>
      <c r="IA84" s="238"/>
      <c r="IB84" s="238"/>
      <c r="IC84" s="238"/>
      <c r="ID84" s="238"/>
      <c r="IE84" s="238"/>
      <c r="IF84" s="238"/>
      <c r="IG84" s="238"/>
      <c r="IH84" s="238"/>
      <c r="II84" s="238"/>
      <c r="IJ84" s="238"/>
      <c r="IK84" s="238"/>
      <c r="IL84" s="238"/>
      <c r="IM84" s="238"/>
      <c r="IN84" s="238"/>
      <c r="IO84" s="238"/>
      <c r="IP84" s="238"/>
      <c r="IQ84" s="238"/>
      <c r="IR84" s="238"/>
      <c r="IS84" s="238"/>
      <c r="IT84" s="238"/>
      <c r="IU84" s="238"/>
      <c r="IV84" s="238"/>
      <c r="IW84" s="238"/>
      <c r="IX84" s="238"/>
      <c r="IY84" s="238"/>
      <c r="IZ84" s="238"/>
      <c r="JA84" s="238"/>
      <c r="JB84" s="238"/>
      <c r="JC84" s="238"/>
      <c r="JD84" s="238"/>
      <c r="JE84" s="238"/>
      <c r="JF84" s="238"/>
      <c r="JG84" s="238"/>
      <c r="JH84" s="238"/>
      <c r="JI84" s="238"/>
      <c r="JJ84" s="238"/>
      <c r="JK84" s="238"/>
      <c r="JL84" s="238"/>
      <c r="JM84" s="238"/>
      <c r="JN84" s="238"/>
      <c r="JO84" s="238"/>
      <c r="JP84" s="238"/>
      <c r="JQ84" s="238"/>
      <c r="JR84" s="238"/>
      <c r="JS84" s="238"/>
      <c r="JT84" s="238"/>
      <c r="JU84" s="238"/>
      <c r="JV84" s="238"/>
      <c r="JW84" s="238"/>
      <c r="JX84" s="238"/>
      <c r="JY84" s="238"/>
      <c r="JZ84" s="238"/>
      <c r="KA84" s="238"/>
      <c r="KB84" s="238"/>
      <c r="KC84" s="238"/>
      <c r="KD84" s="238"/>
      <c r="KE84" s="238"/>
      <c r="KF84" s="238"/>
      <c r="KG84" s="238"/>
      <c r="KH84" s="238"/>
      <c r="KI84" s="238"/>
      <c r="KJ84" s="238"/>
      <c r="KK84" s="238"/>
      <c r="KL84" s="238"/>
      <c r="KM84" s="238"/>
      <c r="KN84" s="238"/>
      <c r="KO84" s="238"/>
      <c r="KP84" s="238"/>
      <c r="KQ84" s="238"/>
      <c r="KR84" s="238"/>
      <c r="KS84" s="238"/>
      <c r="KT84" s="238"/>
      <c r="KU84" s="238"/>
      <c r="KV84" s="238"/>
      <c r="KW84" s="238"/>
      <c r="KX84" s="238"/>
      <c r="KY84" s="238"/>
      <c r="KZ84" s="238"/>
      <c r="LA84" s="238"/>
      <c r="LB84" s="238"/>
      <c r="LC84" s="238"/>
      <c r="LD84" s="238"/>
      <c r="LE84" s="238"/>
      <c r="LF84" s="238"/>
      <c r="LG84" s="238"/>
      <c r="LH84" s="238"/>
      <c r="LI84" s="238"/>
      <c r="LJ84" s="238"/>
      <c r="LK84" s="238"/>
      <c r="LL84" s="238"/>
      <c r="LM84" s="238"/>
      <c r="LN84" s="238"/>
      <c r="LO84" s="238"/>
      <c r="LP84" s="238"/>
      <c r="LQ84" s="238"/>
      <c r="LR84" s="238"/>
      <c r="LS84" s="238"/>
      <c r="LT84" s="238"/>
      <c r="LU84" s="238"/>
      <c r="LV84" s="238"/>
      <c r="LW84" s="238"/>
      <c r="LX84" s="238"/>
      <c r="LY84" s="238"/>
      <c r="LZ84" s="238"/>
      <c r="MA84" s="238"/>
      <c r="MB84" s="238"/>
      <c r="MC84" s="238"/>
      <c r="MD84" s="238"/>
      <c r="ME84" s="238"/>
      <c r="MF84" s="238"/>
      <c r="MG84" s="238"/>
      <c r="MH84" s="238"/>
      <c r="MI84" s="238"/>
      <c r="MJ84" s="238"/>
      <c r="MK84" s="238"/>
      <c r="ML84" s="238"/>
      <c r="MM84" s="238"/>
      <c r="MN84" s="238"/>
      <c r="MO84" s="238"/>
      <c r="MP84" s="238"/>
      <c r="MQ84" s="238"/>
      <c r="MR84" s="238"/>
      <c r="MS84" s="238"/>
      <c r="MT84" s="238"/>
      <c r="MU84" s="238"/>
      <c r="MV84" s="238"/>
      <c r="MW84" s="238"/>
      <c r="MX84" s="238"/>
      <c r="MY84" s="238"/>
      <c r="MZ84" s="238"/>
      <c r="NA84" s="238"/>
      <c r="NB84" s="238"/>
      <c r="NC84" s="238"/>
      <c r="ND84" s="238"/>
      <c r="NE84" s="238"/>
      <c r="NF84" s="238"/>
      <c r="NG84" s="238"/>
      <c r="NH84" s="238"/>
      <c r="NI84" s="238"/>
      <c r="NJ84" s="238"/>
      <c r="NK84" s="238"/>
      <c r="NL84" s="238"/>
      <c r="NM84" s="238"/>
      <c r="NN84" s="238"/>
      <c r="NO84" s="238"/>
      <c r="NP84" s="238"/>
      <c r="NQ84" s="238"/>
      <c r="NR84" s="238"/>
      <c r="NS84" s="238"/>
      <c r="NT84" s="238"/>
      <c r="NU84" s="238"/>
      <c r="NV84" s="238"/>
      <c r="NW84" s="238"/>
      <c r="NX84" s="238"/>
      <c r="NY84" s="238"/>
      <c r="NZ84" s="238"/>
      <c r="OA84" s="238"/>
      <c r="OB84" s="238"/>
      <c r="OC84" s="238"/>
      <c r="OD84" s="238"/>
      <c r="OE84" s="238"/>
      <c r="OF84" s="238"/>
      <c r="OG84" s="238"/>
      <c r="OH84" s="238"/>
      <c r="OI84" s="238"/>
      <c r="OJ84" s="238"/>
      <c r="OK84" s="238"/>
      <c r="OL84" s="238"/>
      <c r="OM84" s="238"/>
      <c r="ON84" s="238"/>
      <c r="OO84" s="238"/>
      <c r="OP84" s="238"/>
      <c r="OQ84" s="238"/>
      <c r="OR84" s="238"/>
      <c r="OS84" s="238"/>
      <c r="OT84" s="238"/>
      <c r="OU84" s="238"/>
      <c r="OV84" s="238"/>
      <c r="OW84" s="238"/>
      <c r="OX84" s="238"/>
      <c r="OY84" s="238"/>
      <c r="OZ84" s="238"/>
      <c r="PA84" s="238"/>
      <c r="PB84" s="238"/>
      <c r="PC84" s="238"/>
      <c r="PD84" s="238"/>
      <c r="PE84" s="238"/>
      <c r="PF84" s="238"/>
      <c r="PG84" s="238"/>
      <c r="PH84" s="238"/>
      <c r="PI84" s="238"/>
      <c r="PJ84" s="238"/>
      <c r="PK84" s="238"/>
      <c r="PL84" s="238"/>
      <c r="PM84" s="238"/>
      <c r="PN84" s="238"/>
      <c r="PO84" s="238"/>
      <c r="PP84" s="238"/>
      <c r="PQ84" s="238"/>
      <c r="PR84" s="238"/>
      <c r="PS84" s="238"/>
      <c r="PT84" s="238"/>
      <c r="PU84" s="238"/>
      <c r="PV84" s="238"/>
      <c r="PW84" s="238"/>
      <c r="PX84" s="238"/>
      <c r="PY84" s="238"/>
      <c r="PZ84" s="238"/>
      <c r="QA84" s="238"/>
      <c r="QB84" s="238"/>
      <c r="QC84" s="238"/>
      <c r="QD84" s="238"/>
      <c r="QE84" s="238"/>
      <c r="QF84" s="238"/>
      <c r="QG84" s="238"/>
      <c r="QH84" s="238"/>
      <c r="QI84" s="238"/>
      <c r="QJ84" s="238"/>
      <c r="QK84" s="238"/>
      <c r="QL84" s="238"/>
      <c r="QM84" s="238"/>
      <c r="QN84" s="238"/>
      <c r="QO84" s="238"/>
      <c r="QP84" s="238"/>
      <c r="QQ84" s="238"/>
      <c r="QR84" s="238"/>
      <c r="QS84" s="238"/>
      <c r="QT84" s="238"/>
      <c r="QU84" s="238"/>
      <c r="QV84" s="238"/>
      <c r="QW84" s="238"/>
      <c r="QX84" s="238"/>
      <c r="QY84" s="238"/>
      <c r="QZ84" s="238"/>
      <c r="RA84" s="238"/>
      <c r="RB84" s="238"/>
      <c r="RC84" s="238"/>
      <c r="RD84" s="238"/>
      <c r="RE84" s="238"/>
      <c r="RF84" s="238"/>
      <c r="RG84" s="238"/>
      <c r="RH84" s="238"/>
      <c r="RI84" s="238"/>
      <c r="RJ84" s="238"/>
      <c r="RK84" s="238"/>
      <c r="RL84" s="238"/>
      <c r="RM84" s="238"/>
      <c r="RN84" s="238"/>
      <c r="RO84" s="238"/>
      <c r="RP84" s="238"/>
      <c r="RQ84" s="238"/>
      <c r="RR84" s="238"/>
      <c r="RS84" s="238"/>
      <c r="RT84" s="238"/>
      <c r="RU84" s="238"/>
      <c r="RV84" s="238"/>
      <c r="RW84" s="238"/>
      <c r="RX84" s="238"/>
      <c r="RY84" s="238"/>
      <c r="RZ84" s="238"/>
      <c r="SA84" s="238"/>
      <c r="SB84" s="238"/>
      <c r="SC84" s="238"/>
      <c r="SD84" s="238"/>
      <c r="SE84" s="238"/>
      <c r="SF84" s="238"/>
      <c r="SG84" s="238"/>
      <c r="SH84" s="238"/>
      <c r="SI84" s="238"/>
      <c r="SJ84" s="238"/>
      <c r="SK84" s="238"/>
      <c r="SL84" s="238"/>
      <c r="SM84" s="238"/>
      <c r="SN84" s="238"/>
      <c r="SO84" s="238"/>
      <c r="SP84" s="238"/>
      <c r="SQ84" s="238"/>
      <c r="SR84" s="238"/>
      <c r="SS84" s="238"/>
      <c r="ST84" s="238"/>
      <c r="SU84" s="238"/>
      <c r="SV84" s="238"/>
      <c r="SW84" s="238"/>
      <c r="SX84" s="238"/>
      <c r="SY84" s="238"/>
      <c r="SZ84" s="238"/>
      <c r="TA84" s="238"/>
      <c r="TB84" s="238"/>
      <c r="TC84" s="238"/>
      <c r="TD84" s="238"/>
      <c r="TE84" s="238"/>
      <c r="TF84" s="238"/>
      <c r="TG84" s="238"/>
      <c r="TH84" s="238"/>
      <c r="TI84" s="238"/>
      <c r="TJ84" s="238"/>
      <c r="TK84" s="238"/>
      <c r="TL84" s="238"/>
      <c r="TM84" s="238"/>
      <c r="TN84" s="238"/>
      <c r="TO84" s="238"/>
      <c r="TP84" s="238"/>
      <c r="TQ84" s="238"/>
      <c r="TR84" s="238"/>
      <c r="TS84" s="238"/>
      <c r="TT84" s="238"/>
      <c r="TU84" s="238"/>
      <c r="TV84" s="238"/>
      <c r="TW84" s="238"/>
      <c r="TX84" s="238"/>
      <c r="TY84" s="238"/>
      <c r="TZ84" s="238"/>
      <c r="UA84" s="238"/>
      <c r="UB84" s="238"/>
      <c r="UC84" s="238"/>
      <c r="UD84" s="238"/>
      <c r="UE84" s="238"/>
      <c r="UF84" s="238"/>
      <c r="UG84" s="238"/>
      <c r="UH84" s="238"/>
      <c r="UI84" s="238"/>
      <c r="UJ84" s="238"/>
      <c r="UK84" s="238"/>
      <c r="UL84" s="238"/>
      <c r="UM84" s="238"/>
      <c r="UN84" s="238"/>
      <c r="UO84" s="238"/>
      <c r="UP84" s="238"/>
      <c r="UQ84" s="238"/>
      <c r="UR84" s="238"/>
      <c r="US84" s="238"/>
      <c r="UT84" s="238"/>
      <c r="UU84" s="238"/>
      <c r="UV84" s="238"/>
      <c r="UW84" s="238"/>
      <c r="UX84" s="238"/>
      <c r="UY84" s="238"/>
      <c r="UZ84" s="238"/>
      <c r="VA84" s="238"/>
      <c r="VB84" s="238"/>
      <c r="VC84" s="238"/>
      <c r="VD84" s="238"/>
      <c r="VE84" s="238"/>
      <c r="VF84" s="238"/>
      <c r="VG84" s="238"/>
      <c r="VH84" s="238"/>
      <c r="VI84" s="238"/>
      <c r="VJ84" s="238"/>
      <c r="VK84" s="238"/>
      <c r="VL84" s="238"/>
      <c r="VM84" s="238"/>
      <c r="VN84" s="238"/>
      <c r="VO84" s="238"/>
      <c r="VP84" s="238"/>
      <c r="VQ84" s="238"/>
      <c r="VR84" s="238"/>
      <c r="VS84" s="238"/>
      <c r="VT84" s="238"/>
      <c r="VU84" s="238"/>
      <c r="VV84" s="238"/>
      <c r="VW84" s="238"/>
      <c r="VX84" s="238"/>
      <c r="VY84" s="238"/>
      <c r="VZ84" s="238"/>
      <c r="WA84" s="238"/>
      <c r="WB84" s="238"/>
      <c r="WC84" s="238"/>
      <c r="WD84" s="238"/>
      <c r="WE84" s="238"/>
      <c r="WF84" s="238"/>
      <c r="WG84" s="238"/>
      <c r="WH84" s="238"/>
      <c r="WI84" s="238"/>
      <c r="WJ84" s="238"/>
      <c r="WK84" s="238"/>
      <c r="WL84" s="238"/>
      <c r="WM84" s="238"/>
      <c r="WN84" s="238"/>
      <c r="WO84" s="238"/>
      <c r="WP84" s="238"/>
      <c r="WQ84" s="238"/>
      <c r="WR84" s="238"/>
      <c r="WS84" s="238"/>
      <c r="WT84" s="238"/>
      <c r="WU84" s="238"/>
      <c r="WV84" s="238"/>
      <c r="WW84" s="238"/>
      <c r="WX84" s="238"/>
      <c r="WY84" s="238"/>
      <c r="WZ84" s="238"/>
      <c r="XA84" s="238"/>
      <c r="XB84" s="238"/>
      <c r="XC84" s="238"/>
      <c r="XD84" s="238"/>
      <c r="XE84" s="238"/>
      <c r="XF84" s="238"/>
      <c r="XG84" s="238"/>
      <c r="XH84" s="238"/>
      <c r="XI84" s="238"/>
      <c r="XJ84" s="238"/>
      <c r="XK84" s="238"/>
      <c r="XL84" s="238"/>
      <c r="XM84" s="238"/>
      <c r="XN84" s="238"/>
      <c r="XO84" s="238"/>
      <c r="XP84" s="238"/>
      <c r="XQ84" s="238"/>
      <c r="XR84" s="238"/>
      <c r="XS84" s="238"/>
      <c r="XT84" s="238"/>
      <c r="XU84" s="238"/>
      <c r="XV84" s="238"/>
      <c r="XW84" s="238"/>
      <c r="XX84" s="238"/>
      <c r="XY84" s="238"/>
      <c r="XZ84" s="238"/>
      <c r="YA84" s="238"/>
      <c r="YB84" s="238"/>
      <c r="YC84" s="238"/>
      <c r="YD84" s="238"/>
      <c r="YE84" s="238"/>
      <c r="YF84" s="238"/>
      <c r="YG84" s="238"/>
      <c r="YH84" s="238"/>
      <c r="YI84" s="238"/>
      <c r="YJ84" s="238"/>
      <c r="YK84" s="238"/>
      <c r="YL84" s="238"/>
      <c r="YM84" s="238"/>
      <c r="YN84" s="238"/>
      <c r="YO84" s="238"/>
      <c r="YP84" s="238"/>
      <c r="YQ84" s="238"/>
      <c r="YR84" s="238"/>
      <c r="YS84" s="238"/>
      <c r="YT84" s="238"/>
      <c r="YU84" s="238"/>
      <c r="YV84" s="238"/>
      <c r="YW84" s="238"/>
      <c r="YX84" s="238"/>
      <c r="YY84" s="238"/>
      <c r="YZ84" s="238"/>
      <c r="ZA84" s="238"/>
      <c r="ZB84" s="238"/>
      <c r="ZC84" s="238"/>
      <c r="ZD84" s="238"/>
      <c r="ZE84" s="238"/>
      <c r="ZF84" s="238"/>
      <c r="ZG84" s="238"/>
      <c r="ZH84" s="238"/>
      <c r="ZI84" s="238"/>
      <c r="ZJ84" s="238"/>
      <c r="ZK84" s="238"/>
      <c r="ZL84" s="238"/>
      <c r="ZM84" s="238"/>
      <c r="ZN84" s="238"/>
      <c r="ZO84" s="238"/>
      <c r="ZP84" s="238"/>
      <c r="ZQ84" s="238"/>
      <c r="ZR84" s="238"/>
      <c r="ZS84" s="238"/>
      <c r="ZT84" s="238"/>
      <c r="ZU84" s="238"/>
      <c r="ZV84" s="238"/>
      <c r="ZW84" s="238"/>
      <c r="ZX84" s="238"/>
      <c r="ZY84" s="238"/>
      <c r="ZZ84" s="238"/>
      <c r="AAA84" s="238"/>
      <c r="AAB84" s="238"/>
      <c r="AAC84" s="238"/>
      <c r="AAD84" s="238"/>
      <c r="AAE84" s="238"/>
      <c r="AAF84" s="238"/>
      <c r="AAG84" s="238"/>
      <c r="AAH84" s="238"/>
      <c r="AAI84" s="238"/>
      <c r="AAJ84" s="238"/>
      <c r="AAK84" s="238"/>
      <c r="AAL84" s="238"/>
      <c r="AAM84" s="238"/>
      <c r="AAN84" s="238"/>
      <c r="AAO84" s="238"/>
      <c r="AAP84" s="238"/>
      <c r="AAQ84" s="238"/>
      <c r="AAR84" s="238"/>
      <c r="AAS84" s="238"/>
      <c r="AAT84" s="238"/>
      <c r="AAU84" s="238"/>
      <c r="AAV84" s="238"/>
      <c r="AAW84" s="238"/>
      <c r="AAX84" s="238"/>
      <c r="AAY84" s="238"/>
      <c r="AAZ84" s="238"/>
      <c r="ABA84" s="238"/>
      <c r="ABB84" s="238"/>
      <c r="ABC84" s="238"/>
      <c r="ABD84" s="238"/>
      <c r="ABE84" s="238"/>
      <c r="ABF84" s="238"/>
      <c r="ABG84" s="238"/>
      <c r="ABH84" s="238"/>
      <c r="ABI84" s="238"/>
      <c r="ABJ84" s="238"/>
      <c r="ABK84" s="238"/>
      <c r="ABL84" s="238"/>
      <c r="ABM84" s="238"/>
      <c r="ABN84" s="238"/>
      <c r="ABO84" s="238"/>
      <c r="ABP84" s="238"/>
      <c r="ABQ84" s="238"/>
      <c r="ABR84" s="238"/>
      <c r="ABS84" s="238"/>
      <c r="ABT84" s="238"/>
      <c r="ABU84" s="238"/>
      <c r="ABV84" s="238"/>
      <c r="ABW84" s="238"/>
      <c r="ABX84" s="238"/>
      <c r="ABY84" s="238"/>
      <c r="ABZ84" s="238"/>
      <c r="ACA84" s="238"/>
      <c r="ACB84" s="238"/>
      <c r="ACC84" s="238"/>
      <c r="ACD84" s="238"/>
      <c r="ACE84" s="238"/>
      <c r="ACF84" s="238"/>
      <c r="ACG84" s="238"/>
      <c r="ACH84" s="238"/>
      <c r="ACI84" s="238"/>
      <c r="ACJ84" s="238"/>
      <c r="ACK84" s="238"/>
      <c r="ACL84" s="238"/>
      <c r="ACM84" s="238"/>
      <c r="ACN84" s="238"/>
      <c r="ACO84" s="238"/>
      <c r="ACP84" s="238"/>
      <c r="ACQ84" s="238"/>
      <c r="ACR84" s="238"/>
      <c r="ACS84" s="238"/>
      <c r="ACT84" s="238"/>
      <c r="ACU84" s="238"/>
      <c r="ACV84" s="238"/>
      <c r="ACW84" s="238"/>
      <c r="ACX84" s="238"/>
      <c r="ACY84" s="238"/>
      <c r="ACZ84" s="238"/>
      <c r="ADA84" s="238"/>
      <c r="ADB84" s="238"/>
      <c r="ADC84" s="238"/>
      <c r="ADD84" s="238"/>
      <c r="ADE84" s="238"/>
      <c r="ADF84" s="238"/>
      <c r="ADG84" s="238"/>
      <c r="ADH84" s="238"/>
      <c r="ADI84" s="238"/>
      <c r="ADJ84" s="238"/>
      <c r="ADK84" s="238"/>
      <c r="ADL84" s="238"/>
      <c r="ADM84" s="238"/>
      <c r="ADN84" s="238"/>
      <c r="ADO84" s="238"/>
      <c r="ADP84" s="238"/>
      <c r="ADQ84" s="238"/>
      <c r="ADR84" s="238"/>
      <c r="ADS84" s="238"/>
      <c r="ADT84" s="238"/>
      <c r="ADU84" s="238"/>
      <c r="ADV84" s="238"/>
      <c r="ADW84" s="238"/>
      <c r="ADX84" s="238"/>
      <c r="ADY84" s="238"/>
      <c r="ADZ84" s="238"/>
      <c r="AEA84" s="238"/>
      <c r="AEB84" s="238"/>
      <c r="AEC84" s="238"/>
      <c r="AED84" s="238"/>
      <c r="AEE84" s="238"/>
      <c r="AEF84" s="238"/>
      <c r="AEG84" s="238"/>
      <c r="AEH84" s="238"/>
      <c r="AEI84" s="238"/>
      <c r="AEJ84" s="238"/>
      <c r="AEK84" s="238"/>
      <c r="AEL84" s="238"/>
      <c r="AEM84" s="238"/>
      <c r="AEN84" s="238"/>
      <c r="AEO84" s="238"/>
      <c r="AEP84" s="238"/>
      <c r="AEQ84" s="238"/>
      <c r="AER84" s="238"/>
      <c r="AES84" s="238"/>
      <c r="AET84" s="238"/>
      <c r="AEU84" s="238"/>
      <c r="AEV84" s="238"/>
      <c r="AEW84" s="238"/>
      <c r="AEX84" s="238"/>
      <c r="AEY84" s="238"/>
      <c r="AEZ84" s="238"/>
      <c r="AFA84" s="238"/>
      <c r="AFB84" s="238"/>
      <c r="AFC84" s="238"/>
      <c r="AFD84" s="238"/>
      <c r="AFE84" s="238"/>
      <c r="AFF84" s="238"/>
      <c r="AFG84" s="238"/>
      <c r="AFH84" s="238"/>
      <c r="AFI84" s="238"/>
      <c r="AFJ84" s="238"/>
      <c r="AFK84" s="238"/>
      <c r="AFL84" s="238"/>
      <c r="AFM84" s="238"/>
      <c r="AFN84" s="238"/>
      <c r="AFO84" s="238"/>
      <c r="AFP84" s="238"/>
      <c r="AFQ84" s="238"/>
      <c r="AFR84" s="238"/>
      <c r="AFS84" s="238"/>
      <c r="AFT84" s="238"/>
      <c r="AFU84" s="238"/>
      <c r="AFV84" s="238"/>
      <c r="AFW84" s="238"/>
      <c r="AFX84" s="238"/>
      <c r="AFY84" s="238"/>
      <c r="AFZ84" s="238"/>
      <c r="AGA84" s="238"/>
      <c r="AGB84" s="238"/>
      <c r="AGC84" s="238"/>
      <c r="AGD84" s="238"/>
      <c r="AGE84" s="238"/>
      <c r="AGF84" s="238"/>
      <c r="AGG84" s="238"/>
      <c r="AGH84" s="238"/>
      <c r="AGI84" s="238"/>
      <c r="AGJ84" s="238"/>
      <c r="AGK84" s="238"/>
      <c r="AGL84" s="238"/>
      <c r="AGM84" s="238"/>
      <c r="AGN84" s="238"/>
      <c r="AGO84" s="238"/>
      <c r="AGP84" s="238"/>
      <c r="AGQ84" s="238"/>
      <c r="AGR84" s="238"/>
      <c r="AGS84" s="238"/>
      <c r="AGT84" s="238"/>
      <c r="AGU84" s="238"/>
      <c r="AGV84" s="238"/>
      <c r="AGW84" s="238"/>
      <c r="AGX84" s="238"/>
      <c r="AGY84" s="238"/>
      <c r="AGZ84" s="238"/>
      <c r="AHA84" s="238"/>
      <c r="AHB84" s="238"/>
      <c r="AHC84" s="238"/>
      <c r="AHD84" s="238"/>
      <c r="AHE84" s="238"/>
      <c r="AHF84" s="238"/>
      <c r="AHG84" s="238"/>
      <c r="AHH84" s="238"/>
      <c r="AHI84" s="238"/>
      <c r="AHJ84" s="238"/>
      <c r="AHK84" s="238"/>
      <c r="AHL84" s="238"/>
      <c r="AHM84" s="238"/>
      <c r="AHN84" s="238"/>
      <c r="AHO84" s="238"/>
      <c r="AHP84" s="238"/>
      <c r="AHQ84" s="238"/>
      <c r="AHR84" s="238"/>
      <c r="AHS84" s="238"/>
      <c r="AHT84" s="238"/>
      <c r="AHU84" s="238"/>
      <c r="AHV84" s="238"/>
      <c r="AHW84" s="238"/>
      <c r="AHX84" s="238"/>
      <c r="AHY84" s="238"/>
      <c r="AHZ84" s="238"/>
      <c r="AIA84" s="238"/>
      <c r="AIB84" s="238"/>
      <c r="AIC84" s="238"/>
      <c r="AID84" s="238"/>
      <c r="AIE84" s="238"/>
      <c r="AIF84" s="238"/>
      <c r="AIG84" s="238"/>
      <c r="AIH84" s="238"/>
      <c r="AII84" s="238"/>
      <c r="AIJ84" s="238"/>
      <c r="AIK84" s="238"/>
      <c r="AIL84" s="238"/>
      <c r="AIM84" s="238"/>
      <c r="AIN84" s="238"/>
      <c r="AIO84" s="238"/>
      <c r="AIP84" s="238"/>
      <c r="AIQ84" s="238"/>
      <c r="AIR84" s="238"/>
      <c r="AIS84" s="238"/>
      <c r="AIT84" s="238"/>
      <c r="AIU84" s="238"/>
      <c r="AIV84" s="238"/>
      <c r="AIW84" s="238"/>
      <c r="AIX84" s="238"/>
      <c r="AIY84" s="238"/>
      <c r="AIZ84" s="238"/>
      <c r="AJA84" s="238"/>
      <c r="AJB84" s="238"/>
      <c r="AJC84" s="238"/>
      <c r="AJD84" s="238"/>
      <c r="AJE84" s="238"/>
      <c r="AJF84" s="238"/>
      <c r="AJG84" s="238"/>
      <c r="AJH84" s="238"/>
      <c r="AJI84" s="238"/>
      <c r="AJJ84" s="238"/>
      <c r="AJK84" s="238"/>
      <c r="AJL84" s="238"/>
      <c r="AJM84" s="238"/>
      <c r="AJN84" s="238"/>
      <c r="AJO84" s="238"/>
      <c r="AJP84" s="238"/>
      <c r="AJQ84" s="238"/>
      <c r="AJR84" s="238"/>
      <c r="AJS84" s="238"/>
      <c r="AJT84" s="238"/>
      <c r="AJU84" s="238"/>
      <c r="AJV84" s="238"/>
      <c r="AJW84" s="238"/>
      <c r="AJX84" s="238"/>
      <c r="AJY84" s="238"/>
      <c r="AJZ84" s="238"/>
      <c r="AKA84" s="238"/>
      <c r="AKB84" s="238"/>
      <c r="AKC84" s="238"/>
      <c r="AKD84" s="238"/>
      <c r="AKE84" s="238"/>
      <c r="AKF84" s="238"/>
      <c r="AKG84" s="238"/>
      <c r="AKH84" s="238"/>
      <c r="AKI84" s="238"/>
      <c r="AKJ84" s="238"/>
      <c r="AKK84" s="238"/>
      <c r="AKL84" s="238"/>
      <c r="AKM84" s="238"/>
      <c r="AKN84" s="238"/>
      <c r="AKO84" s="238"/>
      <c r="AKP84" s="238"/>
    </row>
    <row r="85" spans="1:978" ht="25.5" x14ac:dyDescent="0.25">
      <c r="A85" s="309">
        <v>29</v>
      </c>
      <c r="B85" s="309">
        <v>81</v>
      </c>
      <c r="C85" s="348" t="s">
        <v>100</v>
      </c>
      <c r="D85" s="243" t="s">
        <v>45</v>
      </c>
      <c r="E85" s="270">
        <v>3.6</v>
      </c>
      <c r="F85" s="45">
        <v>540497</v>
      </c>
      <c r="G85" s="20" t="s">
        <v>101</v>
      </c>
      <c r="H85" s="20" t="s">
        <v>102</v>
      </c>
      <c r="I85" s="243" t="s">
        <v>7</v>
      </c>
      <c r="J85" s="90">
        <v>40</v>
      </c>
      <c r="K85" s="270">
        <f>AVERAGE(J85:J88)</f>
        <v>32.5</v>
      </c>
      <c r="L85" s="286">
        <f>E85/K85</f>
        <v>0.11076923076923077</v>
      </c>
      <c r="M85" s="45">
        <v>1</v>
      </c>
      <c r="N85" s="45">
        <v>26</v>
      </c>
      <c r="O85" s="45">
        <v>14</v>
      </c>
      <c r="P85" s="45">
        <v>9</v>
      </c>
      <c r="Q85" s="45">
        <v>16</v>
      </c>
      <c r="R85" s="45">
        <v>16</v>
      </c>
      <c r="S85" s="45">
        <v>49</v>
      </c>
      <c r="T85" s="45">
        <v>151</v>
      </c>
      <c r="U85" s="45">
        <v>284</v>
      </c>
      <c r="V85" s="45">
        <v>249</v>
      </c>
      <c r="W85" s="45">
        <v>189</v>
      </c>
      <c r="X85" s="45">
        <v>212</v>
      </c>
      <c r="Y85" s="45">
        <v>218</v>
      </c>
      <c r="Z85" s="45">
        <v>241</v>
      </c>
      <c r="AA85" s="45">
        <v>219</v>
      </c>
      <c r="AB85" s="45">
        <v>290</v>
      </c>
      <c r="AC85" s="45">
        <v>346</v>
      </c>
      <c r="AD85" s="45">
        <v>337</v>
      </c>
      <c r="AE85" s="45">
        <v>309</v>
      </c>
      <c r="AF85" s="45">
        <v>253</v>
      </c>
      <c r="AG85" s="45">
        <v>237</v>
      </c>
      <c r="AH85" s="45">
        <v>195</v>
      </c>
      <c r="AI85" s="45">
        <v>151</v>
      </c>
      <c r="AJ85" s="45">
        <v>78</v>
      </c>
      <c r="AK85" s="45">
        <v>43</v>
      </c>
      <c r="AL85" s="45">
        <v>3928</v>
      </c>
      <c r="AM85" s="270">
        <v>800</v>
      </c>
      <c r="AN85" s="264">
        <f>$L$85*(1+0.15*(N89/$AM$85)^4)</f>
        <v>0.11076924661489633</v>
      </c>
      <c r="AO85" s="264">
        <f t="shared" ref="AO85:BJ85" si="61">$L$85*(1+0.15*(O89/$AM$85)^4)</f>
        <v>0.11076923282282902</v>
      </c>
      <c r="AP85" s="264">
        <f t="shared" si="61"/>
        <v>0.11076923103537711</v>
      </c>
      <c r="AQ85" s="264">
        <f t="shared" si="61"/>
        <v>0.11076923192780498</v>
      </c>
      <c r="AR85" s="264">
        <f t="shared" si="61"/>
        <v>0.11076923282282902</v>
      </c>
      <c r="AS85" s="264">
        <f t="shared" si="61"/>
        <v>0.11076950519895885</v>
      </c>
      <c r="AT85" s="264">
        <f t="shared" si="61"/>
        <v>0.11078869321038463</v>
      </c>
      <c r="AU85" s="264">
        <f t="shared" si="61"/>
        <v>0.11096037254487982</v>
      </c>
      <c r="AV85" s="264">
        <f t="shared" si="61"/>
        <v>0.11087885077961539</v>
      </c>
      <c r="AW85" s="264">
        <f t="shared" si="61"/>
        <v>0.11080232080749249</v>
      </c>
      <c r="AX85" s="264">
        <f t="shared" si="61"/>
        <v>0.11080904547552133</v>
      </c>
      <c r="AY85" s="264">
        <f t="shared" si="61"/>
        <v>0.11083157714487982</v>
      </c>
      <c r="AZ85" s="264">
        <f t="shared" si="61"/>
        <v>0.11085272738333382</v>
      </c>
      <c r="BA85" s="264">
        <f t="shared" si="61"/>
        <v>0.11083157714487982</v>
      </c>
      <c r="BB85" s="264">
        <f t="shared" si="61"/>
        <v>0.11090158628802133</v>
      </c>
      <c r="BC85" s="264">
        <f t="shared" si="61"/>
        <v>0.11106819617131461</v>
      </c>
      <c r="BD85" s="264">
        <f t="shared" si="61"/>
        <v>0.1110331213026923</v>
      </c>
      <c r="BE85" s="264">
        <f t="shared" si="61"/>
        <v>0.11096627610461537</v>
      </c>
      <c r="BF85" s="264">
        <f t="shared" si="61"/>
        <v>0.11086954669907903</v>
      </c>
      <c r="BG85" s="264">
        <f t="shared" si="61"/>
        <v>0.11083157714487982</v>
      </c>
      <c r="BH85" s="264">
        <f t="shared" si="61"/>
        <v>0.11079325496423079</v>
      </c>
      <c r="BI85" s="264">
        <f t="shared" si="61"/>
        <v>0.11077608201987982</v>
      </c>
      <c r="BJ85" s="264">
        <f t="shared" si="61"/>
        <v>0.11077051426814152</v>
      </c>
      <c r="BK85" s="264">
        <f>$L$85*(1+0.15*(AK89/$AM$85)^4)</f>
        <v>0.11076938281038462</v>
      </c>
      <c r="BL85" s="243">
        <f>E85*(0.000001)*0.5</f>
        <v>1.7999999999999999E-6</v>
      </c>
      <c r="BM85" s="243">
        <v>425.4</v>
      </c>
      <c r="BN85" s="243">
        <v>2.5000000000000001E-2</v>
      </c>
      <c r="BO85" s="243">
        <v>1067.2</v>
      </c>
      <c r="BP85" s="243">
        <v>0.22500000000000001</v>
      </c>
      <c r="BQ85" s="243">
        <v>2409.4</v>
      </c>
      <c r="BR85" s="243">
        <v>0.125</v>
      </c>
      <c r="BS85" s="243">
        <v>2243.3000000000002</v>
      </c>
      <c r="BT85" s="243">
        <v>0.05</v>
      </c>
      <c r="BU85" s="243">
        <v>3024.7</v>
      </c>
      <c r="BV85" s="243">
        <v>2.5000000000000001E-2</v>
      </c>
      <c r="BW85" s="243">
        <v>6209</v>
      </c>
      <c r="BX85" s="243">
        <v>0.125</v>
      </c>
      <c r="BY85" s="243">
        <v>6493.6</v>
      </c>
      <c r="BZ85" s="243">
        <v>0.1</v>
      </c>
      <c r="CA85" s="243">
        <v>6841.5</v>
      </c>
      <c r="CB85" s="243">
        <v>0.05</v>
      </c>
      <c r="CC85" s="243">
        <v>2064.1999999999998</v>
      </c>
      <c r="CD85" s="243">
        <v>0.05</v>
      </c>
      <c r="CE85" s="243">
        <v>5839.3</v>
      </c>
      <c r="CF85" s="243">
        <v>0.125</v>
      </c>
      <c r="CG85" s="243">
        <v>6349.4</v>
      </c>
      <c r="CH85" s="243">
        <v>0.05</v>
      </c>
      <c r="CI85" s="243">
        <v>3284.6</v>
      </c>
      <c r="CJ85" s="243">
        <v>2.5000000000000001E-2</v>
      </c>
      <c r="CK85" s="243">
        <v>10447.799999999999</v>
      </c>
      <c r="CL85" s="243">
        <v>2.5000000000000001E-2</v>
      </c>
      <c r="CM85" s="243"/>
      <c r="CN85" s="243"/>
      <c r="CO85" s="243"/>
      <c r="CP85" s="243"/>
      <c r="CQ85" s="243"/>
      <c r="CR85" s="243"/>
      <c r="CS85" s="243"/>
      <c r="CT85" s="243"/>
      <c r="CU85" s="243"/>
      <c r="CV85" s="243"/>
      <c r="CW85" s="243"/>
      <c r="CX85" s="243"/>
      <c r="CY85" s="243"/>
      <c r="CZ85" s="243"/>
      <c r="DA85" s="243"/>
      <c r="DB85" s="243"/>
      <c r="DC85" s="243"/>
      <c r="DD85" s="243"/>
      <c r="DE85" s="243"/>
      <c r="DF85" s="243"/>
      <c r="DG85" s="243"/>
      <c r="DH85" s="243"/>
      <c r="DI85" s="243"/>
      <c r="DJ85" s="243"/>
      <c r="DK85" s="243"/>
      <c r="DL85" s="243"/>
      <c r="DM85" s="243"/>
      <c r="DN85" s="243"/>
      <c r="DO85" s="243"/>
      <c r="DP85" s="243"/>
      <c r="DQ85" s="243"/>
      <c r="DR85" s="243"/>
      <c r="DS85" s="243"/>
      <c r="DT85" s="243"/>
      <c r="DU85" s="243"/>
      <c r="DV85" s="243"/>
      <c r="DW85" s="243"/>
      <c r="DX85" s="243"/>
      <c r="DY85" s="243"/>
      <c r="DZ85" s="243"/>
      <c r="EA85" s="243">
        <f>BM85*BN85+BO85*BP85+BQ85*BR85+BS85*BT85+BU85*BV85+BW85*BX85+BY85*BZ85+CA85*CB85+CC85*CD85+CE85*CF85+CG85*CH85+CI85*CJ85+CK85*CL85+CM85*CN85+CO85*CP85+CQ85*CR85+CS85*CT85+CU85*CV85+CW85*CX85+CY85*CZ85+DA85*DB85</f>
        <v>4001.1749999999997</v>
      </c>
      <c r="EB85" s="243">
        <f>(PI()+2*E85)*EA85</f>
        <v>41378.521985727137</v>
      </c>
      <c r="EC85" s="243">
        <f>EB85/E85</f>
        <v>11494.033884924205</v>
      </c>
      <c r="ED85" s="243">
        <f>PI()*EA85</f>
        <v>12570.061985727139</v>
      </c>
      <c r="EE85" s="253">
        <f>SUM(BN85,BP85,BR85,BT85,BV85,BX85,BZ85,CB85,CD85,CF85,CH85,CJ85,CL85,CN85)</f>
        <v>1</v>
      </c>
      <c r="EF85" s="238"/>
      <c r="EG85" s="238"/>
      <c r="EH85" s="238"/>
      <c r="EI85" s="238"/>
      <c r="EJ85" s="238"/>
      <c r="EK85" s="238"/>
      <c r="EL85" s="238"/>
      <c r="EM85" s="238"/>
      <c r="EN85" s="238"/>
      <c r="EO85" s="238"/>
      <c r="EP85" s="238"/>
      <c r="EQ85" s="238"/>
      <c r="ER85" s="238"/>
      <c r="ES85" s="238"/>
      <c r="ET85" s="238"/>
      <c r="EU85" s="238"/>
      <c r="EV85" s="238"/>
      <c r="EW85" s="238"/>
      <c r="EX85" s="238"/>
      <c r="EY85" s="238"/>
      <c r="EZ85" s="238"/>
      <c r="FA85" s="238"/>
      <c r="FB85" s="238"/>
      <c r="FC85" s="238"/>
      <c r="FD85" s="238"/>
      <c r="FE85" s="238"/>
      <c r="FF85" s="238"/>
      <c r="FG85" s="238"/>
      <c r="FH85" s="238"/>
      <c r="FI85" s="238"/>
      <c r="FJ85" s="238"/>
      <c r="FK85" s="238"/>
      <c r="FL85" s="238"/>
      <c r="FM85" s="238"/>
      <c r="FN85" s="238"/>
      <c r="FO85" s="238"/>
      <c r="FP85" s="238"/>
      <c r="FQ85" s="238"/>
      <c r="FR85" s="238"/>
      <c r="FS85" s="238"/>
      <c r="FT85" s="238"/>
      <c r="FU85" s="238"/>
      <c r="FV85" s="238"/>
      <c r="FW85" s="238"/>
      <c r="FX85" s="238"/>
      <c r="FY85" s="238"/>
      <c r="FZ85" s="238"/>
      <c r="GA85" s="238"/>
      <c r="GB85" s="238"/>
      <c r="GC85" s="238"/>
      <c r="GD85" s="238"/>
      <c r="GE85" s="238"/>
      <c r="GF85" s="238"/>
      <c r="GG85" s="238"/>
      <c r="GH85" s="238"/>
      <c r="GI85" s="238"/>
      <c r="GJ85" s="238"/>
      <c r="GK85" s="238"/>
      <c r="GL85" s="238"/>
      <c r="GM85" s="238"/>
      <c r="GN85" s="238"/>
      <c r="GO85" s="238"/>
      <c r="GP85" s="238"/>
      <c r="GQ85" s="238"/>
      <c r="GR85" s="238"/>
      <c r="GS85" s="238"/>
      <c r="GT85" s="238"/>
      <c r="GU85" s="238"/>
      <c r="GV85" s="238"/>
      <c r="GW85" s="238"/>
      <c r="GX85" s="238"/>
      <c r="GY85" s="238"/>
      <c r="GZ85" s="238"/>
      <c r="HA85" s="238"/>
      <c r="HB85" s="238"/>
      <c r="HC85" s="238"/>
      <c r="HD85" s="238"/>
      <c r="HE85" s="238"/>
      <c r="HF85" s="238"/>
      <c r="HG85" s="238"/>
      <c r="HH85" s="238"/>
      <c r="HI85" s="238"/>
      <c r="HJ85" s="238"/>
      <c r="HK85" s="238"/>
      <c r="HL85" s="238"/>
      <c r="HM85" s="238"/>
      <c r="HN85" s="238"/>
      <c r="HO85" s="238"/>
      <c r="HP85" s="238"/>
      <c r="HQ85" s="238"/>
      <c r="HR85" s="238"/>
      <c r="HS85" s="238"/>
      <c r="HT85" s="238"/>
      <c r="HU85" s="238"/>
      <c r="HV85" s="238"/>
      <c r="HW85" s="238"/>
      <c r="HX85" s="238"/>
      <c r="HY85" s="238"/>
      <c r="HZ85" s="238"/>
      <c r="IA85" s="238"/>
      <c r="IB85" s="238"/>
      <c r="IC85" s="238"/>
      <c r="ID85" s="238"/>
      <c r="IE85" s="238"/>
      <c r="IF85" s="238"/>
      <c r="IG85" s="238"/>
      <c r="IH85" s="238"/>
      <c r="II85" s="238"/>
      <c r="IJ85" s="238"/>
      <c r="IK85" s="238"/>
      <c r="IL85" s="238"/>
      <c r="IM85" s="238"/>
      <c r="IN85" s="238"/>
      <c r="IO85" s="238"/>
      <c r="IP85" s="238"/>
      <c r="IQ85" s="238"/>
      <c r="IR85" s="238"/>
      <c r="IS85" s="238"/>
      <c r="IT85" s="238"/>
      <c r="IU85" s="238"/>
      <c r="IV85" s="238"/>
      <c r="IW85" s="238"/>
      <c r="IX85" s="238"/>
      <c r="IY85" s="238"/>
      <c r="IZ85" s="238"/>
      <c r="JA85" s="238"/>
      <c r="JB85" s="238"/>
      <c r="JC85" s="238"/>
      <c r="JD85" s="238"/>
      <c r="JE85" s="238"/>
      <c r="JF85" s="238"/>
      <c r="JG85" s="238"/>
      <c r="JH85" s="238"/>
      <c r="JI85" s="238"/>
      <c r="JJ85" s="238"/>
      <c r="JK85" s="238"/>
      <c r="JL85" s="238"/>
      <c r="JM85" s="238"/>
      <c r="JN85" s="238"/>
      <c r="JO85" s="238"/>
      <c r="JP85" s="238"/>
      <c r="JQ85" s="238"/>
      <c r="JR85" s="238"/>
      <c r="JS85" s="238"/>
      <c r="JT85" s="238"/>
      <c r="JU85" s="238"/>
      <c r="JV85" s="238"/>
      <c r="JW85" s="238"/>
      <c r="JX85" s="238"/>
      <c r="JY85" s="238"/>
      <c r="JZ85" s="238"/>
      <c r="KA85" s="238"/>
      <c r="KB85" s="238"/>
      <c r="KC85" s="238"/>
      <c r="KD85" s="238"/>
      <c r="KE85" s="238"/>
      <c r="KF85" s="238"/>
      <c r="KG85" s="238"/>
      <c r="KH85" s="238"/>
      <c r="KI85" s="238"/>
      <c r="KJ85" s="238"/>
      <c r="KK85" s="238"/>
      <c r="KL85" s="238"/>
      <c r="KM85" s="238"/>
      <c r="KN85" s="238"/>
      <c r="KO85" s="238"/>
      <c r="KP85" s="238"/>
      <c r="KQ85" s="238"/>
      <c r="KR85" s="238"/>
      <c r="KS85" s="238"/>
      <c r="KT85" s="238"/>
      <c r="KU85" s="238"/>
      <c r="KV85" s="238"/>
      <c r="KW85" s="238"/>
      <c r="KX85" s="238"/>
      <c r="KY85" s="238"/>
      <c r="KZ85" s="238"/>
      <c r="LA85" s="238"/>
      <c r="LB85" s="238"/>
      <c r="LC85" s="238"/>
      <c r="LD85" s="238"/>
      <c r="LE85" s="238"/>
      <c r="LF85" s="238"/>
      <c r="LG85" s="238"/>
      <c r="LH85" s="238"/>
      <c r="LI85" s="238"/>
      <c r="LJ85" s="238"/>
      <c r="LK85" s="238"/>
      <c r="LL85" s="238"/>
      <c r="LM85" s="238"/>
      <c r="LN85" s="238"/>
      <c r="LO85" s="238"/>
      <c r="LP85" s="238"/>
      <c r="LQ85" s="238"/>
      <c r="LR85" s="238"/>
      <c r="LS85" s="238"/>
      <c r="LT85" s="238"/>
      <c r="LU85" s="238"/>
      <c r="LV85" s="238"/>
      <c r="LW85" s="238"/>
      <c r="LX85" s="238"/>
      <c r="LY85" s="238"/>
      <c r="LZ85" s="238"/>
      <c r="MA85" s="238"/>
      <c r="MB85" s="238"/>
      <c r="MC85" s="238"/>
      <c r="MD85" s="238"/>
      <c r="ME85" s="238"/>
      <c r="MF85" s="238"/>
      <c r="MG85" s="238"/>
      <c r="MH85" s="238"/>
      <c r="MI85" s="238"/>
      <c r="MJ85" s="238"/>
      <c r="MK85" s="238"/>
      <c r="ML85" s="238"/>
      <c r="MM85" s="238"/>
      <c r="MN85" s="238"/>
      <c r="MO85" s="238"/>
      <c r="MP85" s="238"/>
      <c r="MQ85" s="238"/>
      <c r="MR85" s="238"/>
      <c r="MS85" s="238"/>
      <c r="MT85" s="238"/>
      <c r="MU85" s="238"/>
      <c r="MV85" s="238"/>
      <c r="MW85" s="238"/>
      <c r="MX85" s="238"/>
      <c r="MY85" s="238"/>
      <c r="MZ85" s="238"/>
      <c r="NA85" s="238"/>
      <c r="NB85" s="238"/>
      <c r="NC85" s="238"/>
      <c r="ND85" s="238"/>
      <c r="NE85" s="238"/>
      <c r="NF85" s="238"/>
      <c r="NG85" s="238"/>
      <c r="NH85" s="238"/>
      <c r="NI85" s="238"/>
      <c r="NJ85" s="238"/>
      <c r="NK85" s="238"/>
      <c r="NL85" s="238"/>
      <c r="NM85" s="238"/>
      <c r="NN85" s="238"/>
      <c r="NO85" s="238"/>
      <c r="NP85" s="238"/>
      <c r="NQ85" s="238"/>
      <c r="NR85" s="238"/>
      <c r="NS85" s="238"/>
      <c r="NT85" s="238"/>
      <c r="NU85" s="238"/>
      <c r="NV85" s="238"/>
      <c r="NW85" s="238"/>
      <c r="NX85" s="238"/>
      <c r="NY85" s="238"/>
      <c r="NZ85" s="238"/>
      <c r="OA85" s="238"/>
      <c r="OB85" s="238"/>
      <c r="OC85" s="238"/>
      <c r="OD85" s="238"/>
      <c r="OE85" s="238"/>
      <c r="OF85" s="238"/>
      <c r="OG85" s="238"/>
      <c r="OH85" s="238"/>
      <c r="OI85" s="238"/>
      <c r="OJ85" s="238"/>
      <c r="OK85" s="238"/>
      <c r="OL85" s="238"/>
      <c r="OM85" s="238"/>
      <c r="ON85" s="238"/>
      <c r="OO85" s="238"/>
      <c r="OP85" s="238"/>
      <c r="OQ85" s="238"/>
      <c r="OR85" s="238"/>
      <c r="OS85" s="238"/>
      <c r="OT85" s="238"/>
      <c r="OU85" s="238"/>
      <c r="OV85" s="238"/>
      <c r="OW85" s="238"/>
      <c r="OX85" s="238"/>
      <c r="OY85" s="238"/>
      <c r="OZ85" s="238"/>
      <c r="PA85" s="238"/>
      <c r="PB85" s="238"/>
      <c r="PC85" s="238"/>
      <c r="PD85" s="238"/>
      <c r="PE85" s="238"/>
      <c r="PF85" s="238"/>
      <c r="PG85" s="238"/>
      <c r="PH85" s="238"/>
      <c r="PI85" s="238"/>
      <c r="PJ85" s="238"/>
      <c r="PK85" s="238"/>
      <c r="PL85" s="238"/>
      <c r="PM85" s="238"/>
      <c r="PN85" s="238"/>
      <c r="PO85" s="238"/>
      <c r="PP85" s="238"/>
      <c r="PQ85" s="238"/>
      <c r="PR85" s="238"/>
      <c r="PS85" s="238"/>
      <c r="PT85" s="238"/>
      <c r="PU85" s="238"/>
      <c r="PV85" s="238"/>
      <c r="PW85" s="238"/>
      <c r="PX85" s="238"/>
      <c r="PY85" s="238"/>
      <c r="PZ85" s="238"/>
      <c r="QA85" s="238"/>
      <c r="QB85" s="238"/>
      <c r="QC85" s="238"/>
      <c r="QD85" s="238"/>
      <c r="QE85" s="238"/>
      <c r="QF85" s="238"/>
      <c r="QG85" s="238"/>
      <c r="QH85" s="238"/>
      <c r="QI85" s="238"/>
      <c r="QJ85" s="238"/>
      <c r="QK85" s="238"/>
      <c r="QL85" s="238"/>
      <c r="QM85" s="238"/>
      <c r="QN85" s="238"/>
      <c r="QO85" s="238"/>
      <c r="QP85" s="238"/>
      <c r="QQ85" s="238"/>
      <c r="QR85" s="238"/>
      <c r="QS85" s="238"/>
      <c r="QT85" s="238"/>
      <c r="QU85" s="238"/>
      <c r="QV85" s="238"/>
      <c r="QW85" s="238"/>
      <c r="QX85" s="238"/>
      <c r="QY85" s="238"/>
      <c r="QZ85" s="238"/>
      <c r="RA85" s="238"/>
      <c r="RB85" s="238"/>
      <c r="RC85" s="238"/>
      <c r="RD85" s="238"/>
      <c r="RE85" s="238"/>
      <c r="RF85" s="238"/>
      <c r="RG85" s="238"/>
      <c r="RH85" s="238"/>
      <c r="RI85" s="238"/>
      <c r="RJ85" s="238"/>
      <c r="RK85" s="238"/>
      <c r="RL85" s="238"/>
      <c r="RM85" s="238"/>
      <c r="RN85" s="238"/>
      <c r="RO85" s="238"/>
      <c r="RP85" s="238"/>
      <c r="RQ85" s="238"/>
      <c r="RR85" s="238"/>
      <c r="RS85" s="238"/>
      <c r="RT85" s="238"/>
      <c r="RU85" s="238"/>
      <c r="RV85" s="238"/>
      <c r="RW85" s="238"/>
      <c r="RX85" s="238"/>
      <c r="RY85" s="238"/>
      <c r="RZ85" s="238"/>
      <c r="SA85" s="238"/>
      <c r="SB85" s="238"/>
      <c r="SC85" s="238"/>
      <c r="SD85" s="238"/>
      <c r="SE85" s="238"/>
      <c r="SF85" s="238"/>
      <c r="SG85" s="238"/>
      <c r="SH85" s="238"/>
      <c r="SI85" s="238"/>
      <c r="SJ85" s="238"/>
      <c r="SK85" s="238"/>
      <c r="SL85" s="238"/>
      <c r="SM85" s="238"/>
      <c r="SN85" s="238"/>
      <c r="SO85" s="238"/>
      <c r="SP85" s="238"/>
      <c r="SQ85" s="238"/>
      <c r="SR85" s="238"/>
      <c r="SS85" s="238"/>
      <c r="ST85" s="238"/>
      <c r="SU85" s="238"/>
      <c r="SV85" s="238"/>
      <c r="SW85" s="238"/>
      <c r="SX85" s="238"/>
      <c r="SY85" s="238"/>
      <c r="SZ85" s="238"/>
      <c r="TA85" s="238"/>
      <c r="TB85" s="238"/>
      <c r="TC85" s="238"/>
      <c r="TD85" s="238"/>
      <c r="TE85" s="238"/>
      <c r="TF85" s="238"/>
      <c r="TG85" s="238"/>
      <c r="TH85" s="238"/>
      <c r="TI85" s="238"/>
      <c r="TJ85" s="238"/>
      <c r="TK85" s="238"/>
      <c r="TL85" s="238"/>
      <c r="TM85" s="238"/>
      <c r="TN85" s="238"/>
      <c r="TO85" s="238"/>
      <c r="TP85" s="238"/>
      <c r="TQ85" s="238"/>
      <c r="TR85" s="238"/>
      <c r="TS85" s="238"/>
      <c r="TT85" s="238"/>
      <c r="TU85" s="238"/>
      <c r="TV85" s="238"/>
      <c r="TW85" s="238"/>
      <c r="TX85" s="238"/>
      <c r="TY85" s="238"/>
      <c r="TZ85" s="238"/>
      <c r="UA85" s="238"/>
      <c r="UB85" s="238"/>
      <c r="UC85" s="238"/>
      <c r="UD85" s="238"/>
      <c r="UE85" s="238"/>
      <c r="UF85" s="238"/>
      <c r="UG85" s="238"/>
      <c r="UH85" s="238"/>
      <c r="UI85" s="238"/>
      <c r="UJ85" s="238"/>
      <c r="UK85" s="238"/>
      <c r="UL85" s="238"/>
      <c r="UM85" s="238"/>
      <c r="UN85" s="238"/>
      <c r="UO85" s="238"/>
      <c r="UP85" s="238"/>
      <c r="UQ85" s="238"/>
      <c r="UR85" s="238"/>
      <c r="US85" s="238"/>
      <c r="UT85" s="238"/>
      <c r="UU85" s="238"/>
      <c r="UV85" s="238"/>
      <c r="UW85" s="238"/>
      <c r="UX85" s="238"/>
      <c r="UY85" s="238"/>
      <c r="UZ85" s="238"/>
      <c r="VA85" s="238"/>
      <c r="VB85" s="238"/>
      <c r="VC85" s="238"/>
      <c r="VD85" s="238"/>
      <c r="VE85" s="238"/>
      <c r="VF85" s="238"/>
      <c r="VG85" s="238"/>
      <c r="VH85" s="238"/>
      <c r="VI85" s="238"/>
      <c r="VJ85" s="238"/>
      <c r="VK85" s="238"/>
      <c r="VL85" s="238"/>
      <c r="VM85" s="238"/>
      <c r="VN85" s="238"/>
      <c r="VO85" s="238"/>
      <c r="VP85" s="238"/>
      <c r="VQ85" s="238"/>
      <c r="VR85" s="238"/>
      <c r="VS85" s="238"/>
      <c r="VT85" s="238"/>
      <c r="VU85" s="238"/>
      <c r="VV85" s="238"/>
      <c r="VW85" s="238"/>
      <c r="VX85" s="238"/>
      <c r="VY85" s="238"/>
      <c r="VZ85" s="238"/>
      <c r="WA85" s="238"/>
      <c r="WB85" s="238"/>
      <c r="WC85" s="238"/>
      <c r="WD85" s="238"/>
      <c r="WE85" s="238"/>
      <c r="WF85" s="238"/>
      <c r="WG85" s="238"/>
      <c r="WH85" s="238"/>
      <c r="WI85" s="238"/>
      <c r="WJ85" s="238"/>
      <c r="WK85" s="238"/>
      <c r="WL85" s="238"/>
      <c r="WM85" s="238"/>
      <c r="WN85" s="238"/>
      <c r="WO85" s="238"/>
      <c r="WP85" s="238"/>
      <c r="WQ85" s="238"/>
      <c r="WR85" s="238"/>
      <c r="WS85" s="238"/>
      <c r="WT85" s="238"/>
      <c r="WU85" s="238"/>
      <c r="WV85" s="238"/>
      <c r="WW85" s="238"/>
      <c r="WX85" s="238"/>
      <c r="WY85" s="238"/>
      <c r="WZ85" s="238"/>
      <c r="XA85" s="238"/>
      <c r="XB85" s="238"/>
      <c r="XC85" s="238"/>
      <c r="XD85" s="238"/>
      <c r="XE85" s="238"/>
      <c r="XF85" s="238"/>
      <c r="XG85" s="238"/>
      <c r="XH85" s="238"/>
      <c r="XI85" s="238"/>
      <c r="XJ85" s="238"/>
      <c r="XK85" s="238"/>
      <c r="XL85" s="238"/>
      <c r="XM85" s="238"/>
      <c r="XN85" s="238"/>
      <c r="XO85" s="238"/>
      <c r="XP85" s="238"/>
      <c r="XQ85" s="238"/>
      <c r="XR85" s="238"/>
      <c r="XS85" s="238"/>
      <c r="XT85" s="238"/>
      <c r="XU85" s="238"/>
      <c r="XV85" s="238"/>
      <c r="XW85" s="238"/>
      <c r="XX85" s="238"/>
      <c r="XY85" s="238"/>
      <c r="XZ85" s="238"/>
      <c r="YA85" s="238"/>
      <c r="YB85" s="238"/>
      <c r="YC85" s="238"/>
      <c r="YD85" s="238"/>
      <c r="YE85" s="238"/>
      <c r="YF85" s="238"/>
      <c r="YG85" s="238"/>
      <c r="YH85" s="238"/>
      <c r="YI85" s="238"/>
      <c r="YJ85" s="238"/>
      <c r="YK85" s="238"/>
      <c r="YL85" s="238"/>
      <c r="YM85" s="238"/>
      <c r="YN85" s="238"/>
      <c r="YO85" s="238"/>
      <c r="YP85" s="238"/>
      <c r="YQ85" s="238"/>
      <c r="YR85" s="238"/>
      <c r="YS85" s="238"/>
      <c r="YT85" s="238"/>
      <c r="YU85" s="238"/>
      <c r="YV85" s="238"/>
      <c r="YW85" s="238"/>
      <c r="YX85" s="238"/>
      <c r="YY85" s="238"/>
      <c r="YZ85" s="238"/>
      <c r="ZA85" s="238"/>
      <c r="ZB85" s="238"/>
      <c r="ZC85" s="238"/>
      <c r="ZD85" s="238"/>
      <c r="ZE85" s="238"/>
      <c r="ZF85" s="238"/>
      <c r="ZG85" s="238"/>
      <c r="ZH85" s="238"/>
      <c r="ZI85" s="238"/>
      <c r="ZJ85" s="238"/>
      <c r="ZK85" s="238"/>
      <c r="ZL85" s="238"/>
      <c r="ZM85" s="238"/>
      <c r="ZN85" s="238"/>
      <c r="ZO85" s="238"/>
      <c r="ZP85" s="238"/>
      <c r="ZQ85" s="238"/>
      <c r="ZR85" s="238"/>
      <c r="ZS85" s="238"/>
      <c r="ZT85" s="238"/>
      <c r="ZU85" s="238"/>
      <c r="ZV85" s="238"/>
      <c r="ZW85" s="238"/>
      <c r="ZX85" s="238"/>
      <c r="ZY85" s="238"/>
      <c r="ZZ85" s="238"/>
      <c r="AAA85" s="238"/>
      <c r="AAB85" s="238"/>
      <c r="AAC85" s="238"/>
      <c r="AAD85" s="238"/>
      <c r="AAE85" s="238"/>
      <c r="AAF85" s="238"/>
      <c r="AAG85" s="238"/>
      <c r="AAH85" s="238"/>
      <c r="AAI85" s="238"/>
      <c r="AAJ85" s="238"/>
      <c r="AAK85" s="238"/>
      <c r="AAL85" s="238"/>
      <c r="AAM85" s="238"/>
      <c r="AAN85" s="238"/>
      <c r="AAO85" s="238"/>
      <c r="AAP85" s="238"/>
      <c r="AAQ85" s="238"/>
      <c r="AAR85" s="238"/>
      <c r="AAS85" s="238"/>
      <c r="AAT85" s="238"/>
      <c r="AAU85" s="238"/>
      <c r="AAV85" s="238"/>
      <c r="AAW85" s="238"/>
      <c r="AAX85" s="238"/>
      <c r="AAY85" s="238"/>
      <c r="AAZ85" s="238"/>
      <c r="ABA85" s="238"/>
      <c r="ABB85" s="238"/>
      <c r="ABC85" s="238"/>
      <c r="ABD85" s="238"/>
      <c r="ABE85" s="238"/>
      <c r="ABF85" s="238"/>
      <c r="ABG85" s="238"/>
      <c r="ABH85" s="238"/>
      <c r="ABI85" s="238"/>
      <c r="ABJ85" s="238"/>
      <c r="ABK85" s="238"/>
      <c r="ABL85" s="238"/>
      <c r="ABM85" s="238"/>
      <c r="ABN85" s="238"/>
      <c r="ABO85" s="238"/>
      <c r="ABP85" s="238"/>
      <c r="ABQ85" s="238"/>
      <c r="ABR85" s="238"/>
      <c r="ABS85" s="238"/>
      <c r="ABT85" s="238"/>
      <c r="ABU85" s="238"/>
      <c r="ABV85" s="238"/>
      <c r="ABW85" s="238"/>
      <c r="ABX85" s="238"/>
      <c r="ABY85" s="238"/>
      <c r="ABZ85" s="238"/>
      <c r="ACA85" s="238"/>
      <c r="ACB85" s="238"/>
      <c r="ACC85" s="238"/>
      <c r="ACD85" s="238"/>
      <c r="ACE85" s="238"/>
      <c r="ACF85" s="238"/>
      <c r="ACG85" s="238"/>
      <c r="ACH85" s="238"/>
      <c r="ACI85" s="238"/>
      <c r="ACJ85" s="238"/>
      <c r="ACK85" s="238"/>
      <c r="ACL85" s="238"/>
      <c r="ACM85" s="238"/>
      <c r="ACN85" s="238"/>
      <c r="ACO85" s="238"/>
      <c r="ACP85" s="238"/>
      <c r="ACQ85" s="238"/>
      <c r="ACR85" s="238"/>
      <c r="ACS85" s="238"/>
      <c r="ACT85" s="238"/>
      <c r="ACU85" s="238"/>
      <c r="ACV85" s="238"/>
      <c r="ACW85" s="238"/>
      <c r="ACX85" s="238"/>
      <c r="ACY85" s="238"/>
      <c r="ACZ85" s="238"/>
      <c r="ADA85" s="238"/>
      <c r="ADB85" s="238"/>
      <c r="ADC85" s="238"/>
      <c r="ADD85" s="238"/>
      <c r="ADE85" s="238"/>
      <c r="ADF85" s="238"/>
      <c r="ADG85" s="238"/>
      <c r="ADH85" s="238"/>
      <c r="ADI85" s="238"/>
      <c r="ADJ85" s="238"/>
      <c r="ADK85" s="238"/>
      <c r="ADL85" s="238"/>
      <c r="ADM85" s="238"/>
      <c r="ADN85" s="238"/>
      <c r="ADO85" s="238"/>
      <c r="ADP85" s="238"/>
      <c r="ADQ85" s="238"/>
      <c r="ADR85" s="238"/>
      <c r="ADS85" s="238"/>
      <c r="ADT85" s="238"/>
      <c r="ADU85" s="238"/>
      <c r="ADV85" s="238"/>
      <c r="ADW85" s="238"/>
      <c r="ADX85" s="238"/>
      <c r="ADY85" s="238"/>
      <c r="ADZ85" s="238"/>
      <c r="AEA85" s="238"/>
      <c r="AEB85" s="238"/>
      <c r="AEC85" s="238"/>
      <c r="AED85" s="238"/>
      <c r="AEE85" s="238"/>
      <c r="AEF85" s="238"/>
      <c r="AEG85" s="238"/>
      <c r="AEH85" s="238"/>
      <c r="AEI85" s="238"/>
      <c r="AEJ85" s="238"/>
      <c r="AEK85" s="238"/>
      <c r="AEL85" s="238"/>
      <c r="AEM85" s="238"/>
      <c r="AEN85" s="238"/>
      <c r="AEO85" s="238"/>
      <c r="AEP85" s="238"/>
      <c r="AEQ85" s="238"/>
      <c r="AER85" s="238"/>
      <c r="AES85" s="238"/>
      <c r="AET85" s="238"/>
      <c r="AEU85" s="238"/>
      <c r="AEV85" s="238"/>
      <c r="AEW85" s="238"/>
      <c r="AEX85" s="238"/>
      <c r="AEY85" s="238"/>
      <c r="AEZ85" s="238"/>
      <c r="AFA85" s="238"/>
      <c r="AFB85" s="238"/>
      <c r="AFC85" s="238"/>
      <c r="AFD85" s="238"/>
      <c r="AFE85" s="238"/>
      <c r="AFF85" s="238"/>
      <c r="AFG85" s="238"/>
      <c r="AFH85" s="238"/>
      <c r="AFI85" s="238"/>
      <c r="AFJ85" s="238"/>
      <c r="AFK85" s="238"/>
      <c r="AFL85" s="238"/>
      <c r="AFM85" s="238"/>
      <c r="AFN85" s="238"/>
      <c r="AFO85" s="238"/>
      <c r="AFP85" s="238"/>
      <c r="AFQ85" s="238"/>
      <c r="AFR85" s="238"/>
      <c r="AFS85" s="238"/>
      <c r="AFT85" s="238"/>
      <c r="AFU85" s="238"/>
      <c r="AFV85" s="238"/>
      <c r="AFW85" s="238"/>
      <c r="AFX85" s="238"/>
      <c r="AFY85" s="238"/>
      <c r="AFZ85" s="238"/>
      <c r="AGA85" s="238"/>
      <c r="AGB85" s="238"/>
      <c r="AGC85" s="238"/>
      <c r="AGD85" s="238"/>
      <c r="AGE85" s="238"/>
      <c r="AGF85" s="238"/>
      <c r="AGG85" s="238"/>
      <c r="AGH85" s="238"/>
      <c r="AGI85" s="238"/>
      <c r="AGJ85" s="238"/>
      <c r="AGK85" s="238"/>
      <c r="AGL85" s="238"/>
      <c r="AGM85" s="238"/>
      <c r="AGN85" s="238"/>
      <c r="AGO85" s="238"/>
      <c r="AGP85" s="238"/>
      <c r="AGQ85" s="238"/>
      <c r="AGR85" s="238"/>
      <c r="AGS85" s="238"/>
      <c r="AGT85" s="238"/>
      <c r="AGU85" s="238"/>
      <c r="AGV85" s="238"/>
      <c r="AGW85" s="238"/>
      <c r="AGX85" s="238"/>
      <c r="AGY85" s="238"/>
      <c r="AGZ85" s="238"/>
      <c r="AHA85" s="238"/>
      <c r="AHB85" s="238"/>
      <c r="AHC85" s="238"/>
      <c r="AHD85" s="238"/>
      <c r="AHE85" s="238"/>
      <c r="AHF85" s="238"/>
      <c r="AHG85" s="238"/>
      <c r="AHH85" s="238"/>
      <c r="AHI85" s="238"/>
      <c r="AHJ85" s="238"/>
      <c r="AHK85" s="238"/>
      <c r="AHL85" s="238"/>
      <c r="AHM85" s="238"/>
      <c r="AHN85" s="238"/>
      <c r="AHO85" s="238"/>
      <c r="AHP85" s="238"/>
      <c r="AHQ85" s="238"/>
      <c r="AHR85" s="238"/>
      <c r="AHS85" s="238"/>
      <c r="AHT85" s="238"/>
      <c r="AHU85" s="238"/>
      <c r="AHV85" s="238"/>
      <c r="AHW85" s="238"/>
      <c r="AHX85" s="238"/>
      <c r="AHY85" s="238"/>
      <c r="AHZ85" s="238"/>
      <c r="AIA85" s="238"/>
      <c r="AIB85" s="238"/>
      <c r="AIC85" s="238"/>
      <c r="AID85" s="238"/>
      <c r="AIE85" s="238"/>
      <c r="AIF85" s="238"/>
      <c r="AIG85" s="238"/>
      <c r="AIH85" s="238"/>
      <c r="AII85" s="238"/>
      <c r="AIJ85" s="238"/>
      <c r="AIK85" s="238"/>
      <c r="AIL85" s="238"/>
      <c r="AIM85" s="238"/>
      <c r="AIN85" s="238"/>
      <c r="AIO85" s="238"/>
      <c r="AIP85" s="238"/>
      <c r="AIQ85" s="238"/>
      <c r="AIR85" s="238"/>
      <c r="AIS85" s="238"/>
      <c r="AIT85" s="238"/>
      <c r="AIU85" s="238"/>
      <c r="AIV85" s="238"/>
      <c r="AIW85" s="238"/>
      <c r="AIX85" s="238"/>
      <c r="AIY85" s="238"/>
      <c r="AIZ85" s="238"/>
      <c r="AJA85" s="238"/>
      <c r="AJB85" s="238"/>
      <c r="AJC85" s="238"/>
      <c r="AJD85" s="238"/>
      <c r="AJE85" s="238"/>
      <c r="AJF85" s="238"/>
      <c r="AJG85" s="238"/>
      <c r="AJH85" s="238"/>
      <c r="AJI85" s="238"/>
      <c r="AJJ85" s="238"/>
      <c r="AJK85" s="238"/>
      <c r="AJL85" s="238"/>
      <c r="AJM85" s="238"/>
      <c r="AJN85" s="238"/>
      <c r="AJO85" s="238"/>
      <c r="AJP85" s="238"/>
      <c r="AJQ85" s="238"/>
      <c r="AJR85" s="238"/>
      <c r="AJS85" s="238"/>
      <c r="AJT85" s="238"/>
      <c r="AJU85" s="238"/>
      <c r="AJV85" s="238"/>
      <c r="AJW85" s="238"/>
      <c r="AJX85" s="238"/>
      <c r="AJY85" s="238"/>
      <c r="AJZ85" s="238"/>
      <c r="AKA85" s="238"/>
      <c r="AKB85" s="238"/>
      <c r="AKC85" s="238"/>
      <c r="AKD85" s="238"/>
      <c r="AKE85" s="238"/>
      <c r="AKF85" s="238"/>
      <c r="AKG85" s="238"/>
      <c r="AKH85" s="238"/>
      <c r="AKI85" s="238"/>
      <c r="AKJ85" s="238"/>
      <c r="AKK85" s="238"/>
      <c r="AKL85" s="238"/>
      <c r="AKM85" s="238"/>
      <c r="AKN85" s="238"/>
      <c r="AKO85" s="238"/>
      <c r="AKP85" s="238"/>
    </row>
    <row r="86" spans="1:978" ht="25.5" x14ac:dyDescent="0.25">
      <c r="A86" s="310"/>
      <c r="B86" s="310"/>
      <c r="C86" s="349"/>
      <c r="D86" s="244"/>
      <c r="E86" s="293"/>
      <c r="F86" s="46">
        <v>540496</v>
      </c>
      <c r="G86" s="21" t="s">
        <v>58</v>
      </c>
      <c r="H86" s="21" t="s">
        <v>101</v>
      </c>
      <c r="I86" s="244"/>
      <c r="J86" s="91">
        <v>30</v>
      </c>
      <c r="K86" s="293"/>
      <c r="L86" s="287"/>
      <c r="M86" s="46">
        <v>1</v>
      </c>
      <c r="N86" s="46">
        <v>19</v>
      </c>
      <c r="O86" s="46">
        <v>15</v>
      </c>
      <c r="P86" s="46">
        <v>9</v>
      </c>
      <c r="Q86" s="46">
        <v>19</v>
      </c>
      <c r="R86" s="46">
        <v>21</v>
      </c>
      <c r="S86" s="46">
        <v>73</v>
      </c>
      <c r="T86" s="46">
        <v>226</v>
      </c>
      <c r="U86" s="46">
        <v>364</v>
      </c>
      <c r="V86" s="46">
        <v>295</v>
      </c>
      <c r="W86" s="46">
        <v>191</v>
      </c>
      <c r="X86" s="46">
        <v>205</v>
      </c>
      <c r="Y86" s="46">
        <v>221</v>
      </c>
      <c r="Z86" s="46">
        <v>241</v>
      </c>
      <c r="AA86" s="46">
        <v>226</v>
      </c>
      <c r="AB86" s="46">
        <v>283</v>
      </c>
      <c r="AC86" s="46">
        <v>323</v>
      </c>
      <c r="AD86" s="46">
        <v>308</v>
      </c>
      <c r="AE86" s="46">
        <v>272</v>
      </c>
      <c r="AF86" s="46">
        <v>235</v>
      </c>
      <c r="AG86" s="46">
        <v>210</v>
      </c>
      <c r="AH86" s="46">
        <v>154</v>
      </c>
      <c r="AI86" s="46">
        <v>109</v>
      </c>
      <c r="AJ86" s="46">
        <v>67</v>
      </c>
      <c r="AK86" s="46">
        <v>40</v>
      </c>
      <c r="AL86" s="46">
        <v>3922</v>
      </c>
      <c r="AM86" s="293"/>
      <c r="AN86" s="265"/>
      <c r="AO86" s="265"/>
      <c r="AP86" s="265"/>
      <c r="AQ86" s="265"/>
      <c r="AR86" s="265"/>
      <c r="AS86" s="265"/>
      <c r="AT86" s="265"/>
      <c r="AU86" s="265"/>
      <c r="AV86" s="265"/>
      <c r="AW86" s="265"/>
      <c r="AX86" s="265"/>
      <c r="AY86" s="265"/>
      <c r="AZ86" s="265"/>
      <c r="BA86" s="265"/>
      <c r="BB86" s="265"/>
      <c r="BC86" s="265"/>
      <c r="BD86" s="265"/>
      <c r="BE86" s="265"/>
      <c r="BF86" s="265"/>
      <c r="BG86" s="265"/>
      <c r="BH86" s="265"/>
      <c r="BI86" s="265"/>
      <c r="BJ86" s="265"/>
      <c r="BK86" s="265"/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44"/>
      <c r="CC86" s="244"/>
      <c r="CD86" s="244"/>
      <c r="CE86" s="244"/>
      <c r="CF86" s="244"/>
      <c r="CG86" s="244"/>
      <c r="CH86" s="244"/>
      <c r="CI86" s="244"/>
      <c r="CJ86" s="244"/>
      <c r="CK86" s="244"/>
      <c r="CL86" s="244"/>
      <c r="CM86" s="244"/>
      <c r="CN86" s="244"/>
      <c r="CO86" s="244"/>
      <c r="CP86" s="244"/>
      <c r="CQ86" s="244"/>
      <c r="CR86" s="244"/>
      <c r="CS86" s="244"/>
      <c r="CT86" s="244"/>
      <c r="CU86" s="244"/>
      <c r="CV86" s="244"/>
      <c r="CW86" s="244"/>
      <c r="CX86" s="244"/>
      <c r="CY86" s="244"/>
      <c r="CZ86" s="244"/>
      <c r="DA86" s="244"/>
      <c r="DB86" s="244"/>
      <c r="DC86" s="244"/>
      <c r="DD86" s="244"/>
      <c r="DE86" s="244"/>
      <c r="DF86" s="244"/>
      <c r="DG86" s="244"/>
      <c r="DH86" s="244"/>
      <c r="DI86" s="244"/>
      <c r="DJ86" s="244"/>
      <c r="DK86" s="244"/>
      <c r="DL86" s="244"/>
      <c r="DM86" s="244"/>
      <c r="DN86" s="244"/>
      <c r="DO86" s="244"/>
      <c r="DP86" s="244"/>
      <c r="DQ86" s="244"/>
      <c r="DR86" s="244"/>
      <c r="DS86" s="244"/>
      <c r="DT86" s="244"/>
      <c r="DU86" s="244"/>
      <c r="DV86" s="244"/>
      <c r="DW86" s="244"/>
      <c r="DX86" s="244"/>
      <c r="DY86" s="244"/>
      <c r="DZ86" s="244"/>
      <c r="EA86" s="244"/>
      <c r="EB86" s="244"/>
      <c r="EC86" s="244"/>
      <c r="ED86" s="244"/>
      <c r="EE86" s="253"/>
      <c r="EF86" s="238"/>
      <c r="EG86" s="238"/>
      <c r="EH86" s="238"/>
      <c r="EI86" s="238"/>
      <c r="EJ86" s="238"/>
      <c r="EK86" s="238"/>
      <c r="EL86" s="238"/>
      <c r="EM86" s="238"/>
      <c r="EN86" s="238"/>
      <c r="EO86" s="238"/>
      <c r="EP86" s="238"/>
      <c r="EQ86" s="238"/>
      <c r="ER86" s="238"/>
      <c r="ES86" s="238"/>
      <c r="ET86" s="238"/>
      <c r="EU86" s="238"/>
      <c r="EV86" s="238"/>
      <c r="EW86" s="238"/>
      <c r="EX86" s="238"/>
      <c r="EY86" s="238"/>
      <c r="EZ86" s="238"/>
      <c r="FA86" s="238"/>
      <c r="FB86" s="238"/>
      <c r="FC86" s="238"/>
      <c r="FD86" s="238"/>
      <c r="FE86" s="238"/>
      <c r="FF86" s="238"/>
      <c r="FG86" s="238"/>
      <c r="FH86" s="238"/>
      <c r="FI86" s="238"/>
      <c r="FJ86" s="238"/>
      <c r="FK86" s="238"/>
      <c r="FL86" s="238"/>
      <c r="FM86" s="238"/>
      <c r="FN86" s="238"/>
      <c r="FO86" s="238"/>
      <c r="FP86" s="238"/>
      <c r="FQ86" s="238"/>
      <c r="FR86" s="238"/>
      <c r="FS86" s="238"/>
      <c r="FT86" s="238"/>
      <c r="FU86" s="238"/>
      <c r="FV86" s="238"/>
      <c r="FW86" s="238"/>
      <c r="FX86" s="238"/>
      <c r="FY86" s="238"/>
      <c r="FZ86" s="238"/>
      <c r="GA86" s="238"/>
      <c r="GB86" s="238"/>
      <c r="GC86" s="238"/>
      <c r="GD86" s="238"/>
      <c r="GE86" s="238"/>
      <c r="GF86" s="238"/>
      <c r="GG86" s="238"/>
      <c r="GH86" s="238"/>
      <c r="GI86" s="238"/>
      <c r="GJ86" s="238"/>
      <c r="GK86" s="238"/>
      <c r="GL86" s="238"/>
      <c r="GM86" s="238"/>
      <c r="GN86" s="238"/>
      <c r="GO86" s="238"/>
      <c r="GP86" s="238"/>
      <c r="GQ86" s="238"/>
      <c r="GR86" s="238"/>
      <c r="GS86" s="238"/>
      <c r="GT86" s="238"/>
      <c r="GU86" s="238"/>
      <c r="GV86" s="238"/>
      <c r="GW86" s="238"/>
      <c r="GX86" s="238"/>
      <c r="GY86" s="238"/>
      <c r="GZ86" s="238"/>
      <c r="HA86" s="238"/>
      <c r="HB86" s="238"/>
      <c r="HC86" s="238"/>
      <c r="HD86" s="238"/>
      <c r="HE86" s="238"/>
      <c r="HF86" s="238"/>
      <c r="HG86" s="238"/>
      <c r="HH86" s="238"/>
      <c r="HI86" s="238"/>
      <c r="HJ86" s="238"/>
      <c r="HK86" s="238"/>
      <c r="HL86" s="238"/>
      <c r="HM86" s="238"/>
      <c r="HN86" s="238"/>
      <c r="HO86" s="238"/>
      <c r="HP86" s="238"/>
      <c r="HQ86" s="238"/>
      <c r="HR86" s="238"/>
      <c r="HS86" s="238"/>
      <c r="HT86" s="238"/>
      <c r="HU86" s="238"/>
      <c r="HV86" s="238"/>
      <c r="HW86" s="238"/>
      <c r="HX86" s="238"/>
      <c r="HY86" s="238"/>
      <c r="HZ86" s="238"/>
      <c r="IA86" s="238"/>
      <c r="IB86" s="238"/>
      <c r="IC86" s="238"/>
      <c r="ID86" s="238"/>
      <c r="IE86" s="238"/>
      <c r="IF86" s="238"/>
      <c r="IG86" s="238"/>
      <c r="IH86" s="238"/>
      <c r="II86" s="238"/>
      <c r="IJ86" s="238"/>
      <c r="IK86" s="238"/>
      <c r="IL86" s="238"/>
      <c r="IM86" s="238"/>
      <c r="IN86" s="238"/>
      <c r="IO86" s="238"/>
      <c r="IP86" s="238"/>
      <c r="IQ86" s="238"/>
      <c r="IR86" s="238"/>
      <c r="IS86" s="238"/>
      <c r="IT86" s="238"/>
      <c r="IU86" s="238"/>
      <c r="IV86" s="238"/>
      <c r="IW86" s="238"/>
      <c r="IX86" s="238"/>
      <c r="IY86" s="238"/>
      <c r="IZ86" s="238"/>
      <c r="JA86" s="238"/>
      <c r="JB86" s="238"/>
      <c r="JC86" s="238"/>
      <c r="JD86" s="238"/>
      <c r="JE86" s="238"/>
      <c r="JF86" s="238"/>
      <c r="JG86" s="238"/>
      <c r="JH86" s="238"/>
      <c r="JI86" s="238"/>
      <c r="JJ86" s="238"/>
      <c r="JK86" s="238"/>
      <c r="JL86" s="238"/>
      <c r="JM86" s="238"/>
      <c r="JN86" s="238"/>
      <c r="JO86" s="238"/>
      <c r="JP86" s="238"/>
      <c r="JQ86" s="238"/>
      <c r="JR86" s="238"/>
      <c r="JS86" s="238"/>
      <c r="JT86" s="238"/>
      <c r="JU86" s="238"/>
      <c r="JV86" s="238"/>
      <c r="JW86" s="238"/>
      <c r="JX86" s="238"/>
      <c r="JY86" s="238"/>
      <c r="JZ86" s="238"/>
      <c r="KA86" s="238"/>
      <c r="KB86" s="238"/>
      <c r="KC86" s="238"/>
      <c r="KD86" s="238"/>
      <c r="KE86" s="238"/>
      <c r="KF86" s="238"/>
      <c r="KG86" s="238"/>
      <c r="KH86" s="238"/>
      <c r="KI86" s="238"/>
      <c r="KJ86" s="238"/>
      <c r="KK86" s="238"/>
      <c r="KL86" s="238"/>
      <c r="KM86" s="238"/>
      <c r="KN86" s="238"/>
      <c r="KO86" s="238"/>
      <c r="KP86" s="238"/>
      <c r="KQ86" s="238"/>
      <c r="KR86" s="238"/>
      <c r="KS86" s="238"/>
      <c r="KT86" s="238"/>
      <c r="KU86" s="238"/>
      <c r="KV86" s="238"/>
      <c r="KW86" s="238"/>
      <c r="KX86" s="238"/>
      <c r="KY86" s="238"/>
      <c r="KZ86" s="238"/>
      <c r="LA86" s="238"/>
      <c r="LB86" s="238"/>
      <c r="LC86" s="238"/>
      <c r="LD86" s="238"/>
      <c r="LE86" s="238"/>
      <c r="LF86" s="238"/>
      <c r="LG86" s="238"/>
      <c r="LH86" s="238"/>
      <c r="LI86" s="238"/>
      <c r="LJ86" s="238"/>
      <c r="LK86" s="238"/>
      <c r="LL86" s="238"/>
      <c r="LM86" s="238"/>
      <c r="LN86" s="238"/>
      <c r="LO86" s="238"/>
      <c r="LP86" s="238"/>
      <c r="LQ86" s="238"/>
      <c r="LR86" s="238"/>
      <c r="LS86" s="238"/>
      <c r="LT86" s="238"/>
      <c r="LU86" s="238"/>
      <c r="LV86" s="238"/>
      <c r="LW86" s="238"/>
      <c r="LX86" s="238"/>
      <c r="LY86" s="238"/>
      <c r="LZ86" s="238"/>
      <c r="MA86" s="238"/>
      <c r="MB86" s="238"/>
      <c r="MC86" s="238"/>
      <c r="MD86" s="238"/>
      <c r="ME86" s="238"/>
      <c r="MF86" s="238"/>
      <c r="MG86" s="238"/>
      <c r="MH86" s="238"/>
      <c r="MI86" s="238"/>
      <c r="MJ86" s="238"/>
      <c r="MK86" s="238"/>
      <c r="ML86" s="238"/>
      <c r="MM86" s="238"/>
      <c r="MN86" s="238"/>
      <c r="MO86" s="238"/>
      <c r="MP86" s="238"/>
      <c r="MQ86" s="238"/>
      <c r="MR86" s="238"/>
      <c r="MS86" s="238"/>
      <c r="MT86" s="238"/>
      <c r="MU86" s="238"/>
      <c r="MV86" s="238"/>
      <c r="MW86" s="238"/>
      <c r="MX86" s="238"/>
      <c r="MY86" s="238"/>
      <c r="MZ86" s="238"/>
      <c r="NA86" s="238"/>
      <c r="NB86" s="238"/>
      <c r="NC86" s="238"/>
      <c r="ND86" s="238"/>
      <c r="NE86" s="238"/>
      <c r="NF86" s="238"/>
      <c r="NG86" s="238"/>
      <c r="NH86" s="238"/>
      <c r="NI86" s="238"/>
      <c r="NJ86" s="238"/>
      <c r="NK86" s="238"/>
      <c r="NL86" s="238"/>
      <c r="NM86" s="238"/>
      <c r="NN86" s="238"/>
      <c r="NO86" s="238"/>
      <c r="NP86" s="238"/>
      <c r="NQ86" s="238"/>
      <c r="NR86" s="238"/>
      <c r="NS86" s="238"/>
      <c r="NT86" s="238"/>
      <c r="NU86" s="238"/>
      <c r="NV86" s="238"/>
      <c r="NW86" s="238"/>
      <c r="NX86" s="238"/>
      <c r="NY86" s="238"/>
      <c r="NZ86" s="238"/>
      <c r="OA86" s="238"/>
      <c r="OB86" s="238"/>
      <c r="OC86" s="238"/>
      <c r="OD86" s="238"/>
      <c r="OE86" s="238"/>
      <c r="OF86" s="238"/>
      <c r="OG86" s="238"/>
      <c r="OH86" s="238"/>
      <c r="OI86" s="238"/>
      <c r="OJ86" s="238"/>
      <c r="OK86" s="238"/>
      <c r="OL86" s="238"/>
      <c r="OM86" s="238"/>
      <c r="ON86" s="238"/>
      <c r="OO86" s="238"/>
      <c r="OP86" s="238"/>
      <c r="OQ86" s="238"/>
      <c r="OR86" s="238"/>
      <c r="OS86" s="238"/>
      <c r="OT86" s="238"/>
      <c r="OU86" s="238"/>
      <c r="OV86" s="238"/>
      <c r="OW86" s="238"/>
      <c r="OX86" s="238"/>
      <c r="OY86" s="238"/>
      <c r="OZ86" s="238"/>
      <c r="PA86" s="238"/>
      <c r="PB86" s="238"/>
      <c r="PC86" s="238"/>
      <c r="PD86" s="238"/>
      <c r="PE86" s="238"/>
      <c r="PF86" s="238"/>
      <c r="PG86" s="238"/>
      <c r="PH86" s="238"/>
      <c r="PI86" s="238"/>
      <c r="PJ86" s="238"/>
      <c r="PK86" s="238"/>
      <c r="PL86" s="238"/>
      <c r="PM86" s="238"/>
      <c r="PN86" s="238"/>
      <c r="PO86" s="238"/>
      <c r="PP86" s="238"/>
      <c r="PQ86" s="238"/>
      <c r="PR86" s="238"/>
      <c r="PS86" s="238"/>
      <c r="PT86" s="238"/>
      <c r="PU86" s="238"/>
      <c r="PV86" s="238"/>
      <c r="PW86" s="238"/>
      <c r="PX86" s="238"/>
      <c r="PY86" s="238"/>
      <c r="PZ86" s="238"/>
      <c r="QA86" s="238"/>
      <c r="QB86" s="238"/>
      <c r="QC86" s="238"/>
      <c r="QD86" s="238"/>
      <c r="QE86" s="238"/>
      <c r="QF86" s="238"/>
      <c r="QG86" s="238"/>
      <c r="QH86" s="238"/>
      <c r="QI86" s="238"/>
      <c r="QJ86" s="238"/>
      <c r="QK86" s="238"/>
      <c r="QL86" s="238"/>
      <c r="QM86" s="238"/>
      <c r="QN86" s="238"/>
      <c r="QO86" s="238"/>
      <c r="QP86" s="238"/>
      <c r="QQ86" s="238"/>
      <c r="QR86" s="238"/>
      <c r="QS86" s="238"/>
      <c r="QT86" s="238"/>
      <c r="QU86" s="238"/>
      <c r="QV86" s="238"/>
      <c r="QW86" s="238"/>
      <c r="QX86" s="238"/>
      <c r="QY86" s="238"/>
      <c r="QZ86" s="238"/>
      <c r="RA86" s="238"/>
      <c r="RB86" s="238"/>
      <c r="RC86" s="238"/>
      <c r="RD86" s="238"/>
      <c r="RE86" s="238"/>
      <c r="RF86" s="238"/>
      <c r="RG86" s="238"/>
      <c r="RH86" s="238"/>
      <c r="RI86" s="238"/>
      <c r="RJ86" s="238"/>
      <c r="RK86" s="238"/>
      <c r="RL86" s="238"/>
      <c r="RM86" s="238"/>
      <c r="RN86" s="238"/>
      <c r="RO86" s="238"/>
      <c r="RP86" s="238"/>
      <c r="RQ86" s="238"/>
      <c r="RR86" s="238"/>
      <c r="RS86" s="238"/>
      <c r="RT86" s="238"/>
      <c r="RU86" s="238"/>
      <c r="RV86" s="238"/>
      <c r="RW86" s="238"/>
      <c r="RX86" s="238"/>
      <c r="RY86" s="238"/>
      <c r="RZ86" s="238"/>
      <c r="SA86" s="238"/>
      <c r="SB86" s="238"/>
      <c r="SC86" s="238"/>
      <c r="SD86" s="238"/>
      <c r="SE86" s="238"/>
      <c r="SF86" s="238"/>
      <c r="SG86" s="238"/>
      <c r="SH86" s="238"/>
      <c r="SI86" s="238"/>
      <c r="SJ86" s="238"/>
      <c r="SK86" s="238"/>
      <c r="SL86" s="238"/>
      <c r="SM86" s="238"/>
      <c r="SN86" s="238"/>
      <c r="SO86" s="238"/>
      <c r="SP86" s="238"/>
      <c r="SQ86" s="238"/>
      <c r="SR86" s="238"/>
      <c r="SS86" s="238"/>
      <c r="ST86" s="238"/>
      <c r="SU86" s="238"/>
      <c r="SV86" s="238"/>
      <c r="SW86" s="238"/>
      <c r="SX86" s="238"/>
      <c r="SY86" s="238"/>
      <c r="SZ86" s="238"/>
      <c r="TA86" s="238"/>
      <c r="TB86" s="238"/>
      <c r="TC86" s="238"/>
      <c r="TD86" s="238"/>
      <c r="TE86" s="238"/>
      <c r="TF86" s="238"/>
      <c r="TG86" s="238"/>
      <c r="TH86" s="238"/>
      <c r="TI86" s="238"/>
      <c r="TJ86" s="238"/>
      <c r="TK86" s="238"/>
      <c r="TL86" s="238"/>
      <c r="TM86" s="238"/>
      <c r="TN86" s="238"/>
      <c r="TO86" s="238"/>
      <c r="TP86" s="238"/>
      <c r="TQ86" s="238"/>
      <c r="TR86" s="238"/>
      <c r="TS86" s="238"/>
      <c r="TT86" s="238"/>
      <c r="TU86" s="238"/>
      <c r="TV86" s="238"/>
      <c r="TW86" s="238"/>
      <c r="TX86" s="238"/>
      <c r="TY86" s="238"/>
      <c r="TZ86" s="238"/>
      <c r="UA86" s="238"/>
      <c r="UB86" s="238"/>
      <c r="UC86" s="238"/>
      <c r="UD86" s="238"/>
      <c r="UE86" s="238"/>
      <c r="UF86" s="238"/>
      <c r="UG86" s="238"/>
      <c r="UH86" s="238"/>
      <c r="UI86" s="238"/>
      <c r="UJ86" s="238"/>
      <c r="UK86" s="238"/>
      <c r="UL86" s="238"/>
      <c r="UM86" s="238"/>
      <c r="UN86" s="238"/>
      <c r="UO86" s="238"/>
      <c r="UP86" s="238"/>
      <c r="UQ86" s="238"/>
      <c r="UR86" s="238"/>
      <c r="US86" s="238"/>
      <c r="UT86" s="238"/>
      <c r="UU86" s="238"/>
      <c r="UV86" s="238"/>
      <c r="UW86" s="238"/>
      <c r="UX86" s="238"/>
      <c r="UY86" s="238"/>
      <c r="UZ86" s="238"/>
      <c r="VA86" s="238"/>
      <c r="VB86" s="238"/>
      <c r="VC86" s="238"/>
      <c r="VD86" s="238"/>
      <c r="VE86" s="238"/>
      <c r="VF86" s="238"/>
      <c r="VG86" s="238"/>
      <c r="VH86" s="238"/>
      <c r="VI86" s="238"/>
      <c r="VJ86" s="238"/>
      <c r="VK86" s="238"/>
      <c r="VL86" s="238"/>
      <c r="VM86" s="238"/>
      <c r="VN86" s="238"/>
      <c r="VO86" s="238"/>
      <c r="VP86" s="238"/>
      <c r="VQ86" s="238"/>
      <c r="VR86" s="238"/>
      <c r="VS86" s="238"/>
      <c r="VT86" s="238"/>
      <c r="VU86" s="238"/>
      <c r="VV86" s="238"/>
      <c r="VW86" s="238"/>
      <c r="VX86" s="238"/>
      <c r="VY86" s="238"/>
      <c r="VZ86" s="238"/>
      <c r="WA86" s="238"/>
      <c r="WB86" s="238"/>
      <c r="WC86" s="238"/>
      <c r="WD86" s="238"/>
      <c r="WE86" s="238"/>
      <c r="WF86" s="238"/>
      <c r="WG86" s="238"/>
      <c r="WH86" s="238"/>
      <c r="WI86" s="238"/>
      <c r="WJ86" s="238"/>
      <c r="WK86" s="238"/>
      <c r="WL86" s="238"/>
      <c r="WM86" s="238"/>
      <c r="WN86" s="238"/>
      <c r="WO86" s="238"/>
      <c r="WP86" s="238"/>
      <c r="WQ86" s="238"/>
      <c r="WR86" s="238"/>
      <c r="WS86" s="238"/>
      <c r="WT86" s="238"/>
      <c r="WU86" s="238"/>
      <c r="WV86" s="238"/>
      <c r="WW86" s="238"/>
      <c r="WX86" s="238"/>
      <c r="WY86" s="238"/>
      <c r="WZ86" s="238"/>
      <c r="XA86" s="238"/>
      <c r="XB86" s="238"/>
      <c r="XC86" s="238"/>
      <c r="XD86" s="238"/>
      <c r="XE86" s="238"/>
      <c r="XF86" s="238"/>
      <c r="XG86" s="238"/>
      <c r="XH86" s="238"/>
      <c r="XI86" s="238"/>
      <c r="XJ86" s="238"/>
      <c r="XK86" s="238"/>
      <c r="XL86" s="238"/>
      <c r="XM86" s="238"/>
      <c r="XN86" s="238"/>
      <c r="XO86" s="238"/>
      <c r="XP86" s="238"/>
      <c r="XQ86" s="238"/>
      <c r="XR86" s="238"/>
      <c r="XS86" s="238"/>
      <c r="XT86" s="238"/>
      <c r="XU86" s="238"/>
      <c r="XV86" s="238"/>
      <c r="XW86" s="238"/>
      <c r="XX86" s="238"/>
      <c r="XY86" s="238"/>
      <c r="XZ86" s="238"/>
      <c r="YA86" s="238"/>
      <c r="YB86" s="238"/>
      <c r="YC86" s="238"/>
      <c r="YD86" s="238"/>
      <c r="YE86" s="238"/>
      <c r="YF86" s="238"/>
      <c r="YG86" s="238"/>
      <c r="YH86" s="238"/>
      <c r="YI86" s="238"/>
      <c r="YJ86" s="238"/>
      <c r="YK86" s="238"/>
      <c r="YL86" s="238"/>
      <c r="YM86" s="238"/>
      <c r="YN86" s="238"/>
      <c r="YO86" s="238"/>
      <c r="YP86" s="238"/>
      <c r="YQ86" s="238"/>
      <c r="YR86" s="238"/>
      <c r="YS86" s="238"/>
      <c r="YT86" s="238"/>
      <c r="YU86" s="238"/>
      <c r="YV86" s="238"/>
      <c r="YW86" s="238"/>
      <c r="YX86" s="238"/>
      <c r="YY86" s="238"/>
      <c r="YZ86" s="238"/>
      <c r="ZA86" s="238"/>
      <c r="ZB86" s="238"/>
      <c r="ZC86" s="238"/>
      <c r="ZD86" s="238"/>
      <c r="ZE86" s="238"/>
      <c r="ZF86" s="238"/>
      <c r="ZG86" s="238"/>
      <c r="ZH86" s="238"/>
      <c r="ZI86" s="238"/>
      <c r="ZJ86" s="238"/>
      <c r="ZK86" s="238"/>
      <c r="ZL86" s="238"/>
      <c r="ZM86" s="238"/>
      <c r="ZN86" s="238"/>
      <c r="ZO86" s="238"/>
      <c r="ZP86" s="238"/>
      <c r="ZQ86" s="238"/>
      <c r="ZR86" s="238"/>
      <c r="ZS86" s="238"/>
      <c r="ZT86" s="238"/>
      <c r="ZU86" s="238"/>
      <c r="ZV86" s="238"/>
      <c r="ZW86" s="238"/>
      <c r="ZX86" s="238"/>
      <c r="ZY86" s="238"/>
      <c r="ZZ86" s="238"/>
      <c r="AAA86" s="238"/>
      <c r="AAB86" s="238"/>
      <c r="AAC86" s="238"/>
      <c r="AAD86" s="238"/>
      <c r="AAE86" s="238"/>
      <c r="AAF86" s="238"/>
      <c r="AAG86" s="238"/>
      <c r="AAH86" s="238"/>
      <c r="AAI86" s="238"/>
      <c r="AAJ86" s="238"/>
      <c r="AAK86" s="238"/>
      <c r="AAL86" s="238"/>
      <c r="AAM86" s="238"/>
      <c r="AAN86" s="238"/>
      <c r="AAO86" s="238"/>
      <c r="AAP86" s="238"/>
      <c r="AAQ86" s="238"/>
      <c r="AAR86" s="238"/>
      <c r="AAS86" s="238"/>
      <c r="AAT86" s="238"/>
      <c r="AAU86" s="238"/>
      <c r="AAV86" s="238"/>
      <c r="AAW86" s="238"/>
      <c r="AAX86" s="238"/>
      <c r="AAY86" s="238"/>
      <c r="AAZ86" s="238"/>
      <c r="ABA86" s="238"/>
      <c r="ABB86" s="238"/>
      <c r="ABC86" s="238"/>
      <c r="ABD86" s="238"/>
      <c r="ABE86" s="238"/>
      <c r="ABF86" s="238"/>
      <c r="ABG86" s="238"/>
      <c r="ABH86" s="238"/>
      <c r="ABI86" s="238"/>
      <c r="ABJ86" s="238"/>
      <c r="ABK86" s="238"/>
      <c r="ABL86" s="238"/>
      <c r="ABM86" s="238"/>
      <c r="ABN86" s="238"/>
      <c r="ABO86" s="238"/>
      <c r="ABP86" s="238"/>
      <c r="ABQ86" s="238"/>
      <c r="ABR86" s="238"/>
      <c r="ABS86" s="238"/>
      <c r="ABT86" s="238"/>
      <c r="ABU86" s="238"/>
      <c r="ABV86" s="238"/>
      <c r="ABW86" s="238"/>
      <c r="ABX86" s="238"/>
      <c r="ABY86" s="238"/>
      <c r="ABZ86" s="238"/>
      <c r="ACA86" s="238"/>
      <c r="ACB86" s="238"/>
      <c r="ACC86" s="238"/>
      <c r="ACD86" s="238"/>
      <c r="ACE86" s="238"/>
      <c r="ACF86" s="238"/>
      <c r="ACG86" s="238"/>
      <c r="ACH86" s="238"/>
      <c r="ACI86" s="238"/>
      <c r="ACJ86" s="238"/>
      <c r="ACK86" s="238"/>
      <c r="ACL86" s="238"/>
      <c r="ACM86" s="238"/>
      <c r="ACN86" s="238"/>
      <c r="ACO86" s="238"/>
      <c r="ACP86" s="238"/>
      <c r="ACQ86" s="238"/>
      <c r="ACR86" s="238"/>
      <c r="ACS86" s="238"/>
      <c r="ACT86" s="238"/>
      <c r="ACU86" s="238"/>
      <c r="ACV86" s="238"/>
      <c r="ACW86" s="238"/>
      <c r="ACX86" s="238"/>
      <c r="ACY86" s="238"/>
      <c r="ACZ86" s="238"/>
      <c r="ADA86" s="238"/>
      <c r="ADB86" s="238"/>
      <c r="ADC86" s="238"/>
      <c r="ADD86" s="238"/>
      <c r="ADE86" s="238"/>
      <c r="ADF86" s="238"/>
      <c r="ADG86" s="238"/>
      <c r="ADH86" s="238"/>
      <c r="ADI86" s="238"/>
      <c r="ADJ86" s="238"/>
      <c r="ADK86" s="238"/>
      <c r="ADL86" s="238"/>
      <c r="ADM86" s="238"/>
      <c r="ADN86" s="238"/>
      <c r="ADO86" s="238"/>
      <c r="ADP86" s="238"/>
      <c r="ADQ86" s="238"/>
      <c r="ADR86" s="238"/>
      <c r="ADS86" s="238"/>
      <c r="ADT86" s="238"/>
      <c r="ADU86" s="238"/>
      <c r="ADV86" s="238"/>
      <c r="ADW86" s="238"/>
      <c r="ADX86" s="238"/>
      <c r="ADY86" s="238"/>
      <c r="ADZ86" s="238"/>
      <c r="AEA86" s="238"/>
      <c r="AEB86" s="238"/>
      <c r="AEC86" s="238"/>
      <c r="AED86" s="238"/>
      <c r="AEE86" s="238"/>
      <c r="AEF86" s="238"/>
      <c r="AEG86" s="238"/>
      <c r="AEH86" s="238"/>
      <c r="AEI86" s="238"/>
      <c r="AEJ86" s="238"/>
      <c r="AEK86" s="238"/>
      <c r="AEL86" s="238"/>
      <c r="AEM86" s="238"/>
      <c r="AEN86" s="238"/>
      <c r="AEO86" s="238"/>
      <c r="AEP86" s="238"/>
      <c r="AEQ86" s="238"/>
      <c r="AER86" s="238"/>
      <c r="AES86" s="238"/>
      <c r="AET86" s="238"/>
      <c r="AEU86" s="238"/>
      <c r="AEV86" s="238"/>
      <c r="AEW86" s="238"/>
      <c r="AEX86" s="238"/>
      <c r="AEY86" s="238"/>
      <c r="AEZ86" s="238"/>
      <c r="AFA86" s="238"/>
      <c r="AFB86" s="238"/>
      <c r="AFC86" s="238"/>
      <c r="AFD86" s="238"/>
      <c r="AFE86" s="238"/>
      <c r="AFF86" s="238"/>
      <c r="AFG86" s="238"/>
      <c r="AFH86" s="238"/>
      <c r="AFI86" s="238"/>
      <c r="AFJ86" s="238"/>
      <c r="AFK86" s="238"/>
      <c r="AFL86" s="238"/>
      <c r="AFM86" s="238"/>
      <c r="AFN86" s="238"/>
      <c r="AFO86" s="238"/>
      <c r="AFP86" s="238"/>
      <c r="AFQ86" s="238"/>
      <c r="AFR86" s="238"/>
      <c r="AFS86" s="238"/>
      <c r="AFT86" s="238"/>
      <c r="AFU86" s="238"/>
      <c r="AFV86" s="238"/>
      <c r="AFW86" s="238"/>
      <c r="AFX86" s="238"/>
      <c r="AFY86" s="238"/>
      <c r="AFZ86" s="238"/>
      <c r="AGA86" s="238"/>
      <c r="AGB86" s="238"/>
      <c r="AGC86" s="238"/>
      <c r="AGD86" s="238"/>
      <c r="AGE86" s="238"/>
      <c r="AGF86" s="238"/>
      <c r="AGG86" s="238"/>
      <c r="AGH86" s="238"/>
      <c r="AGI86" s="238"/>
      <c r="AGJ86" s="238"/>
      <c r="AGK86" s="238"/>
      <c r="AGL86" s="238"/>
      <c r="AGM86" s="238"/>
      <c r="AGN86" s="238"/>
      <c r="AGO86" s="238"/>
      <c r="AGP86" s="238"/>
      <c r="AGQ86" s="238"/>
      <c r="AGR86" s="238"/>
      <c r="AGS86" s="238"/>
      <c r="AGT86" s="238"/>
      <c r="AGU86" s="238"/>
      <c r="AGV86" s="238"/>
      <c r="AGW86" s="238"/>
      <c r="AGX86" s="238"/>
      <c r="AGY86" s="238"/>
      <c r="AGZ86" s="238"/>
      <c r="AHA86" s="238"/>
      <c r="AHB86" s="238"/>
      <c r="AHC86" s="238"/>
      <c r="AHD86" s="238"/>
      <c r="AHE86" s="238"/>
      <c r="AHF86" s="238"/>
      <c r="AHG86" s="238"/>
      <c r="AHH86" s="238"/>
      <c r="AHI86" s="238"/>
      <c r="AHJ86" s="238"/>
      <c r="AHK86" s="238"/>
      <c r="AHL86" s="238"/>
      <c r="AHM86" s="238"/>
      <c r="AHN86" s="238"/>
      <c r="AHO86" s="238"/>
      <c r="AHP86" s="238"/>
      <c r="AHQ86" s="238"/>
      <c r="AHR86" s="238"/>
      <c r="AHS86" s="238"/>
      <c r="AHT86" s="238"/>
      <c r="AHU86" s="238"/>
      <c r="AHV86" s="238"/>
      <c r="AHW86" s="238"/>
      <c r="AHX86" s="238"/>
      <c r="AHY86" s="238"/>
      <c r="AHZ86" s="238"/>
      <c r="AIA86" s="238"/>
      <c r="AIB86" s="238"/>
      <c r="AIC86" s="238"/>
      <c r="AID86" s="238"/>
      <c r="AIE86" s="238"/>
      <c r="AIF86" s="238"/>
      <c r="AIG86" s="238"/>
      <c r="AIH86" s="238"/>
      <c r="AII86" s="238"/>
      <c r="AIJ86" s="238"/>
      <c r="AIK86" s="238"/>
      <c r="AIL86" s="238"/>
      <c r="AIM86" s="238"/>
      <c r="AIN86" s="238"/>
      <c r="AIO86" s="238"/>
      <c r="AIP86" s="238"/>
      <c r="AIQ86" s="238"/>
      <c r="AIR86" s="238"/>
      <c r="AIS86" s="238"/>
      <c r="AIT86" s="238"/>
      <c r="AIU86" s="238"/>
      <c r="AIV86" s="238"/>
      <c r="AIW86" s="238"/>
      <c r="AIX86" s="238"/>
      <c r="AIY86" s="238"/>
      <c r="AIZ86" s="238"/>
      <c r="AJA86" s="238"/>
      <c r="AJB86" s="238"/>
      <c r="AJC86" s="238"/>
      <c r="AJD86" s="238"/>
      <c r="AJE86" s="238"/>
      <c r="AJF86" s="238"/>
      <c r="AJG86" s="238"/>
      <c r="AJH86" s="238"/>
      <c r="AJI86" s="238"/>
      <c r="AJJ86" s="238"/>
      <c r="AJK86" s="238"/>
      <c r="AJL86" s="238"/>
      <c r="AJM86" s="238"/>
      <c r="AJN86" s="238"/>
      <c r="AJO86" s="238"/>
      <c r="AJP86" s="238"/>
      <c r="AJQ86" s="238"/>
      <c r="AJR86" s="238"/>
      <c r="AJS86" s="238"/>
      <c r="AJT86" s="238"/>
      <c r="AJU86" s="238"/>
      <c r="AJV86" s="238"/>
      <c r="AJW86" s="238"/>
      <c r="AJX86" s="238"/>
      <c r="AJY86" s="238"/>
      <c r="AJZ86" s="238"/>
      <c r="AKA86" s="238"/>
      <c r="AKB86" s="238"/>
      <c r="AKC86" s="238"/>
      <c r="AKD86" s="238"/>
      <c r="AKE86" s="238"/>
      <c r="AKF86" s="238"/>
      <c r="AKG86" s="238"/>
      <c r="AKH86" s="238"/>
      <c r="AKI86" s="238"/>
      <c r="AKJ86" s="238"/>
      <c r="AKK86" s="238"/>
      <c r="AKL86" s="238"/>
      <c r="AKM86" s="238"/>
      <c r="AKN86" s="238"/>
      <c r="AKO86" s="238"/>
      <c r="AKP86" s="238"/>
    </row>
    <row r="87" spans="1:978" x14ac:dyDescent="0.25">
      <c r="A87" s="310"/>
      <c r="B87" s="310"/>
      <c r="C87" s="349" t="s">
        <v>103</v>
      </c>
      <c r="D87" s="244"/>
      <c r="E87" s="293"/>
      <c r="F87" s="46">
        <v>540108</v>
      </c>
      <c r="G87" s="21" t="s">
        <v>104</v>
      </c>
      <c r="H87" s="21" t="s">
        <v>58</v>
      </c>
      <c r="I87" s="244"/>
      <c r="J87" s="91">
        <v>30</v>
      </c>
      <c r="K87" s="293"/>
      <c r="L87" s="287"/>
      <c r="M87" s="46">
        <v>1</v>
      </c>
      <c r="N87" s="46">
        <v>23</v>
      </c>
      <c r="O87" s="46">
        <v>12</v>
      </c>
      <c r="P87" s="46">
        <v>7</v>
      </c>
      <c r="Q87" s="46">
        <v>5</v>
      </c>
      <c r="R87" s="46">
        <v>9</v>
      </c>
      <c r="S87" s="46">
        <v>29</v>
      </c>
      <c r="T87" s="46">
        <v>84</v>
      </c>
      <c r="U87" s="46">
        <v>172</v>
      </c>
      <c r="V87" s="46">
        <v>150</v>
      </c>
      <c r="W87" s="46">
        <v>118</v>
      </c>
      <c r="X87" s="46">
        <v>127</v>
      </c>
      <c r="Y87" s="46">
        <v>162</v>
      </c>
      <c r="Z87" s="46">
        <v>163</v>
      </c>
      <c r="AA87" s="46">
        <v>157</v>
      </c>
      <c r="AB87" s="46">
        <v>161</v>
      </c>
      <c r="AC87" s="46">
        <v>220</v>
      </c>
      <c r="AD87" s="46">
        <v>204</v>
      </c>
      <c r="AE87" s="46">
        <v>196</v>
      </c>
      <c r="AF87" s="46">
        <v>172</v>
      </c>
      <c r="AG87" s="46">
        <v>147</v>
      </c>
      <c r="AH87" s="46">
        <v>108</v>
      </c>
      <c r="AI87" s="46">
        <v>73</v>
      </c>
      <c r="AJ87" s="46">
        <v>50</v>
      </c>
      <c r="AK87" s="46">
        <v>37</v>
      </c>
      <c r="AL87" s="46">
        <v>2424</v>
      </c>
      <c r="AM87" s="293"/>
      <c r="AN87" s="265"/>
      <c r="AO87" s="265"/>
      <c r="AP87" s="265"/>
      <c r="AQ87" s="265"/>
      <c r="AR87" s="265"/>
      <c r="AS87" s="265"/>
      <c r="AT87" s="265"/>
      <c r="AU87" s="265"/>
      <c r="AV87" s="265"/>
      <c r="AW87" s="265"/>
      <c r="AX87" s="265"/>
      <c r="AY87" s="265"/>
      <c r="AZ87" s="265"/>
      <c r="BA87" s="265"/>
      <c r="BB87" s="265"/>
      <c r="BC87" s="265"/>
      <c r="BD87" s="265"/>
      <c r="BE87" s="265"/>
      <c r="BF87" s="265"/>
      <c r="BG87" s="265"/>
      <c r="BH87" s="265"/>
      <c r="BI87" s="265"/>
      <c r="BJ87" s="265"/>
      <c r="BK87" s="265"/>
      <c r="BL87" s="244"/>
      <c r="BM87" s="244"/>
      <c r="BN87" s="244"/>
      <c r="BO87" s="244"/>
      <c r="BP87" s="244"/>
      <c r="BQ87" s="244"/>
      <c r="BR87" s="244"/>
      <c r="BS87" s="244"/>
      <c r="BT87" s="244"/>
      <c r="BU87" s="244"/>
      <c r="BV87" s="244"/>
      <c r="BW87" s="244"/>
      <c r="BX87" s="244"/>
      <c r="BY87" s="244"/>
      <c r="BZ87" s="244"/>
      <c r="CA87" s="244"/>
      <c r="CB87" s="244"/>
      <c r="CC87" s="244"/>
      <c r="CD87" s="244"/>
      <c r="CE87" s="244"/>
      <c r="CF87" s="244"/>
      <c r="CG87" s="244"/>
      <c r="CH87" s="244"/>
      <c r="CI87" s="244"/>
      <c r="CJ87" s="244"/>
      <c r="CK87" s="244"/>
      <c r="CL87" s="244"/>
      <c r="CM87" s="244"/>
      <c r="CN87" s="244"/>
      <c r="CO87" s="244"/>
      <c r="CP87" s="244"/>
      <c r="CQ87" s="244"/>
      <c r="CR87" s="244"/>
      <c r="CS87" s="244"/>
      <c r="CT87" s="244"/>
      <c r="CU87" s="244"/>
      <c r="CV87" s="244"/>
      <c r="CW87" s="244"/>
      <c r="CX87" s="244"/>
      <c r="CY87" s="244"/>
      <c r="CZ87" s="244"/>
      <c r="DA87" s="244"/>
      <c r="DB87" s="244"/>
      <c r="DC87" s="244"/>
      <c r="DD87" s="244"/>
      <c r="DE87" s="244"/>
      <c r="DF87" s="244"/>
      <c r="DG87" s="244"/>
      <c r="DH87" s="244"/>
      <c r="DI87" s="244"/>
      <c r="DJ87" s="244"/>
      <c r="DK87" s="244"/>
      <c r="DL87" s="244"/>
      <c r="DM87" s="244"/>
      <c r="DN87" s="244"/>
      <c r="DO87" s="244"/>
      <c r="DP87" s="244"/>
      <c r="DQ87" s="244"/>
      <c r="DR87" s="244"/>
      <c r="DS87" s="244"/>
      <c r="DT87" s="244"/>
      <c r="DU87" s="244"/>
      <c r="DV87" s="244"/>
      <c r="DW87" s="244"/>
      <c r="DX87" s="244"/>
      <c r="DY87" s="244"/>
      <c r="DZ87" s="244"/>
      <c r="EA87" s="244"/>
      <c r="EB87" s="244"/>
      <c r="EC87" s="244"/>
      <c r="ED87" s="244"/>
      <c r="EE87" s="253"/>
      <c r="EF87" s="238"/>
      <c r="EG87" s="238"/>
      <c r="EH87" s="238"/>
      <c r="EI87" s="238"/>
      <c r="EJ87" s="238"/>
      <c r="EK87" s="238"/>
      <c r="EL87" s="238"/>
      <c r="EM87" s="238"/>
      <c r="EN87" s="238"/>
      <c r="EO87" s="238"/>
      <c r="EP87" s="238"/>
      <c r="EQ87" s="238"/>
      <c r="ER87" s="238"/>
      <c r="ES87" s="238"/>
      <c r="ET87" s="238"/>
      <c r="EU87" s="238"/>
      <c r="EV87" s="238"/>
      <c r="EW87" s="238"/>
      <c r="EX87" s="238"/>
      <c r="EY87" s="238"/>
      <c r="EZ87" s="238"/>
      <c r="FA87" s="238"/>
      <c r="FB87" s="238"/>
      <c r="FC87" s="238"/>
      <c r="FD87" s="238"/>
      <c r="FE87" s="238"/>
      <c r="FF87" s="238"/>
      <c r="FG87" s="238"/>
      <c r="FH87" s="238"/>
      <c r="FI87" s="238"/>
      <c r="FJ87" s="238"/>
      <c r="FK87" s="238"/>
      <c r="FL87" s="238"/>
      <c r="FM87" s="238"/>
      <c r="FN87" s="238"/>
      <c r="FO87" s="238"/>
      <c r="FP87" s="238"/>
      <c r="FQ87" s="238"/>
      <c r="FR87" s="238"/>
      <c r="FS87" s="238"/>
      <c r="FT87" s="238"/>
      <c r="FU87" s="238"/>
      <c r="FV87" s="238"/>
      <c r="FW87" s="238"/>
      <c r="FX87" s="238"/>
      <c r="FY87" s="238"/>
      <c r="FZ87" s="238"/>
      <c r="GA87" s="238"/>
      <c r="GB87" s="238"/>
      <c r="GC87" s="238"/>
      <c r="GD87" s="238"/>
      <c r="GE87" s="238"/>
      <c r="GF87" s="238"/>
      <c r="GG87" s="238"/>
      <c r="GH87" s="238"/>
      <c r="GI87" s="238"/>
      <c r="GJ87" s="238"/>
      <c r="GK87" s="238"/>
      <c r="GL87" s="238"/>
      <c r="GM87" s="238"/>
      <c r="GN87" s="238"/>
      <c r="GO87" s="238"/>
      <c r="GP87" s="238"/>
      <c r="GQ87" s="238"/>
      <c r="GR87" s="238"/>
      <c r="GS87" s="238"/>
      <c r="GT87" s="238"/>
      <c r="GU87" s="238"/>
      <c r="GV87" s="238"/>
      <c r="GW87" s="238"/>
      <c r="GX87" s="238"/>
      <c r="GY87" s="238"/>
      <c r="GZ87" s="238"/>
      <c r="HA87" s="238"/>
      <c r="HB87" s="238"/>
      <c r="HC87" s="238"/>
      <c r="HD87" s="238"/>
      <c r="HE87" s="238"/>
      <c r="HF87" s="238"/>
      <c r="HG87" s="238"/>
      <c r="HH87" s="238"/>
      <c r="HI87" s="238"/>
      <c r="HJ87" s="238"/>
      <c r="HK87" s="238"/>
      <c r="HL87" s="238"/>
      <c r="HM87" s="238"/>
      <c r="HN87" s="238"/>
      <c r="HO87" s="238"/>
      <c r="HP87" s="238"/>
      <c r="HQ87" s="238"/>
      <c r="HR87" s="238"/>
      <c r="HS87" s="238"/>
      <c r="HT87" s="238"/>
      <c r="HU87" s="238"/>
      <c r="HV87" s="238"/>
      <c r="HW87" s="238"/>
      <c r="HX87" s="238"/>
      <c r="HY87" s="238"/>
      <c r="HZ87" s="238"/>
      <c r="IA87" s="238"/>
      <c r="IB87" s="238"/>
      <c r="IC87" s="238"/>
      <c r="ID87" s="238"/>
      <c r="IE87" s="238"/>
      <c r="IF87" s="238"/>
      <c r="IG87" s="238"/>
      <c r="IH87" s="238"/>
      <c r="II87" s="238"/>
      <c r="IJ87" s="238"/>
      <c r="IK87" s="238"/>
      <c r="IL87" s="238"/>
      <c r="IM87" s="238"/>
      <c r="IN87" s="238"/>
      <c r="IO87" s="238"/>
      <c r="IP87" s="238"/>
      <c r="IQ87" s="238"/>
      <c r="IR87" s="238"/>
      <c r="IS87" s="238"/>
      <c r="IT87" s="238"/>
      <c r="IU87" s="238"/>
      <c r="IV87" s="238"/>
      <c r="IW87" s="238"/>
      <c r="IX87" s="238"/>
      <c r="IY87" s="238"/>
      <c r="IZ87" s="238"/>
      <c r="JA87" s="238"/>
      <c r="JB87" s="238"/>
      <c r="JC87" s="238"/>
      <c r="JD87" s="238"/>
      <c r="JE87" s="238"/>
      <c r="JF87" s="238"/>
      <c r="JG87" s="238"/>
      <c r="JH87" s="238"/>
      <c r="JI87" s="238"/>
      <c r="JJ87" s="238"/>
      <c r="JK87" s="238"/>
      <c r="JL87" s="238"/>
      <c r="JM87" s="238"/>
      <c r="JN87" s="238"/>
      <c r="JO87" s="238"/>
      <c r="JP87" s="238"/>
      <c r="JQ87" s="238"/>
      <c r="JR87" s="238"/>
      <c r="JS87" s="238"/>
      <c r="JT87" s="238"/>
      <c r="JU87" s="238"/>
      <c r="JV87" s="238"/>
      <c r="JW87" s="238"/>
      <c r="JX87" s="238"/>
      <c r="JY87" s="238"/>
      <c r="JZ87" s="238"/>
      <c r="KA87" s="238"/>
      <c r="KB87" s="238"/>
      <c r="KC87" s="238"/>
      <c r="KD87" s="238"/>
      <c r="KE87" s="238"/>
      <c r="KF87" s="238"/>
      <c r="KG87" s="238"/>
      <c r="KH87" s="238"/>
      <c r="KI87" s="238"/>
      <c r="KJ87" s="238"/>
      <c r="KK87" s="238"/>
      <c r="KL87" s="238"/>
      <c r="KM87" s="238"/>
      <c r="KN87" s="238"/>
      <c r="KO87" s="238"/>
      <c r="KP87" s="238"/>
      <c r="KQ87" s="238"/>
      <c r="KR87" s="238"/>
      <c r="KS87" s="238"/>
      <c r="KT87" s="238"/>
      <c r="KU87" s="238"/>
      <c r="KV87" s="238"/>
      <c r="KW87" s="238"/>
      <c r="KX87" s="238"/>
      <c r="KY87" s="238"/>
      <c r="KZ87" s="238"/>
      <c r="LA87" s="238"/>
      <c r="LB87" s="238"/>
      <c r="LC87" s="238"/>
      <c r="LD87" s="238"/>
      <c r="LE87" s="238"/>
      <c r="LF87" s="238"/>
      <c r="LG87" s="238"/>
      <c r="LH87" s="238"/>
      <c r="LI87" s="238"/>
      <c r="LJ87" s="238"/>
      <c r="LK87" s="238"/>
      <c r="LL87" s="238"/>
      <c r="LM87" s="238"/>
      <c r="LN87" s="238"/>
      <c r="LO87" s="238"/>
      <c r="LP87" s="238"/>
      <c r="LQ87" s="238"/>
      <c r="LR87" s="238"/>
      <c r="LS87" s="238"/>
      <c r="LT87" s="238"/>
      <c r="LU87" s="238"/>
      <c r="LV87" s="238"/>
      <c r="LW87" s="238"/>
      <c r="LX87" s="238"/>
      <c r="LY87" s="238"/>
      <c r="LZ87" s="238"/>
      <c r="MA87" s="238"/>
      <c r="MB87" s="238"/>
      <c r="MC87" s="238"/>
      <c r="MD87" s="238"/>
      <c r="ME87" s="238"/>
      <c r="MF87" s="238"/>
      <c r="MG87" s="238"/>
      <c r="MH87" s="238"/>
      <c r="MI87" s="238"/>
      <c r="MJ87" s="238"/>
      <c r="MK87" s="238"/>
      <c r="ML87" s="238"/>
      <c r="MM87" s="238"/>
      <c r="MN87" s="238"/>
      <c r="MO87" s="238"/>
      <c r="MP87" s="238"/>
      <c r="MQ87" s="238"/>
      <c r="MR87" s="238"/>
      <c r="MS87" s="238"/>
      <c r="MT87" s="238"/>
      <c r="MU87" s="238"/>
      <c r="MV87" s="238"/>
      <c r="MW87" s="238"/>
      <c r="MX87" s="238"/>
      <c r="MY87" s="238"/>
      <c r="MZ87" s="238"/>
      <c r="NA87" s="238"/>
      <c r="NB87" s="238"/>
      <c r="NC87" s="238"/>
      <c r="ND87" s="238"/>
      <c r="NE87" s="238"/>
      <c r="NF87" s="238"/>
      <c r="NG87" s="238"/>
      <c r="NH87" s="238"/>
      <c r="NI87" s="238"/>
      <c r="NJ87" s="238"/>
      <c r="NK87" s="238"/>
      <c r="NL87" s="238"/>
      <c r="NM87" s="238"/>
      <c r="NN87" s="238"/>
      <c r="NO87" s="238"/>
      <c r="NP87" s="238"/>
      <c r="NQ87" s="238"/>
      <c r="NR87" s="238"/>
      <c r="NS87" s="238"/>
      <c r="NT87" s="238"/>
      <c r="NU87" s="238"/>
      <c r="NV87" s="238"/>
      <c r="NW87" s="238"/>
      <c r="NX87" s="238"/>
      <c r="NY87" s="238"/>
      <c r="NZ87" s="238"/>
      <c r="OA87" s="238"/>
      <c r="OB87" s="238"/>
      <c r="OC87" s="238"/>
      <c r="OD87" s="238"/>
      <c r="OE87" s="238"/>
      <c r="OF87" s="238"/>
      <c r="OG87" s="238"/>
      <c r="OH87" s="238"/>
      <c r="OI87" s="238"/>
      <c r="OJ87" s="238"/>
      <c r="OK87" s="238"/>
      <c r="OL87" s="238"/>
      <c r="OM87" s="238"/>
      <c r="ON87" s="238"/>
      <c r="OO87" s="238"/>
      <c r="OP87" s="238"/>
      <c r="OQ87" s="238"/>
      <c r="OR87" s="238"/>
      <c r="OS87" s="238"/>
      <c r="OT87" s="238"/>
      <c r="OU87" s="238"/>
      <c r="OV87" s="238"/>
      <c r="OW87" s="238"/>
      <c r="OX87" s="238"/>
      <c r="OY87" s="238"/>
      <c r="OZ87" s="238"/>
      <c r="PA87" s="238"/>
      <c r="PB87" s="238"/>
      <c r="PC87" s="238"/>
      <c r="PD87" s="238"/>
      <c r="PE87" s="238"/>
      <c r="PF87" s="238"/>
      <c r="PG87" s="238"/>
      <c r="PH87" s="238"/>
      <c r="PI87" s="238"/>
      <c r="PJ87" s="238"/>
      <c r="PK87" s="238"/>
      <c r="PL87" s="238"/>
      <c r="PM87" s="238"/>
      <c r="PN87" s="238"/>
      <c r="PO87" s="238"/>
      <c r="PP87" s="238"/>
      <c r="PQ87" s="238"/>
      <c r="PR87" s="238"/>
      <c r="PS87" s="238"/>
      <c r="PT87" s="238"/>
      <c r="PU87" s="238"/>
      <c r="PV87" s="238"/>
      <c r="PW87" s="238"/>
      <c r="PX87" s="238"/>
      <c r="PY87" s="238"/>
      <c r="PZ87" s="238"/>
      <c r="QA87" s="238"/>
      <c r="QB87" s="238"/>
      <c r="QC87" s="238"/>
      <c r="QD87" s="238"/>
      <c r="QE87" s="238"/>
      <c r="QF87" s="238"/>
      <c r="QG87" s="238"/>
      <c r="QH87" s="238"/>
      <c r="QI87" s="238"/>
      <c r="QJ87" s="238"/>
      <c r="QK87" s="238"/>
      <c r="QL87" s="238"/>
      <c r="QM87" s="238"/>
      <c r="QN87" s="238"/>
      <c r="QO87" s="238"/>
      <c r="QP87" s="238"/>
      <c r="QQ87" s="238"/>
      <c r="QR87" s="238"/>
      <c r="QS87" s="238"/>
      <c r="QT87" s="238"/>
      <c r="QU87" s="238"/>
      <c r="QV87" s="238"/>
      <c r="QW87" s="238"/>
      <c r="QX87" s="238"/>
      <c r="QY87" s="238"/>
      <c r="QZ87" s="238"/>
      <c r="RA87" s="238"/>
      <c r="RB87" s="238"/>
      <c r="RC87" s="238"/>
      <c r="RD87" s="238"/>
      <c r="RE87" s="238"/>
      <c r="RF87" s="238"/>
      <c r="RG87" s="238"/>
      <c r="RH87" s="238"/>
      <c r="RI87" s="238"/>
      <c r="RJ87" s="238"/>
      <c r="RK87" s="238"/>
      <c r="RL87" s="238"/>
      <c r="RM87" s="238"/>
      <c r="RN87" s="238"/>
      <c r="RO87" s="238"/>
      <c r="RP87" s="238"/>
      <c r="RQ87" s="238"/>
      <c r="RR87" s="238"/>
      <c r="RS87" s="238"/>
      <c r="RT87" s="238"/>
      <c r="RU87" s="238"/>
      <c r="RV87" s="238"/>
      <c r="RW87" s="238"/>
      <c r="RX87" s="238"/>
      <c r="RY87" s="238"/>
      <c r="RZ87" s="238"/>
      <c r="SA87" s="238"/>
      <c r="SB87" s="238"/>
      <c r="SC87" s="238"/>
      <c r="SD87" s="238"/>
      <c r="SE87" s="238"/>
      <c r="SF87" s="238"/>
      <c r="SG87" s="238"/>
      <c r="SH87" s="238"/>
      <c r="SI87" s="238"/>
      <c r="SJ87" s="238"/>
      <c r="SK87" s="238"/>
      <c r="SL87" s="238"/>
      <c r="SM87" s="238"/>
      <c r="SN87" s="238"/>
      <c r="SO87" s="238"/>
      <c r="SP87" s="238"/>
      <c r="SQ87" s="238"/>
      <c r="SR87" s="238"/>
      <c r="SS87" s="238"/>
      <c r="ST87" s="238"/>
      <c r="SU87" s="238"/>
      <c r="SV87" s="238"/>
      <c r="SW87" s="238"/>
      <c r="SX87" s="238"/>
      <c r="SY87" s="238"/>
      <c r="SZ87" s="238"/>
      <c r="TA87" s="238"/>
      <c r="TB87" s="238"/>
      <c r="TC87" s="238"/>
      <c r="TD87" s="238"/>
      <c r="TE87" s="238"/>
      <c r="TF87" s="238"/>
      <c r="TG87" s="238"/>
      <c r="TH87" s="238"/>
      <c r="TI87" s="238"/>
      <c r="TJ87" s="238"/>
      <c r="TK87" s="238"/>
      <c r="TL87" s="238"/>
      <c r="TM87" s="238"/>
      <c r="TN87" s="238"/>
      <c r="TO87" s="238"/>
      <c r="TP87" s="238"/>
      <c r="TQ87" s="238"/>
      <c r="TR87" s="238"/>
      <c r="TS87" s="238"/>
      <c r="TT87" s="238"/>
      <c r="TU87" s="238"/>
      <c r="TV87" s="238"/>
      <c r="TW87" s="238"/>
      <c r="TX87" s="238"/>
      <c r="TY87" s="238"/>
      <c r="TZ87" s="238"/>
      <c r="UA87" s="238"/>
      <c r="UB87" s="238"/>
      <c r="UC87" s="238"/>
      <c r="UD87" s="238"/>
      <c r="UE87" s="238"/>
      <c r="UF87" s="238"/>
      <c r="UG87" s="238"/>
      <c r="UH87" s="238"/>
      <c r="UI87" s="238"/>
      <c r="UJ87" s="238"/>
      <c r="UK87" s="238"/>
      <c r="UL87" s="238"/>
      <c r="UM87" s="238"/>
      <c r="UN87" s="238"/>
      <c r="UO87" s="238"/>
      <c r="UP87" s="238"/>
      <c r="UQ87" s="238"/>
      <c r="UR87" s="238"/>
      <c r="US87" s="238"/>
      <c r="UT87" s="238"/>
      <c r="UU87" s="238"/>
      <c r="UV87" s="238"/>
      <c r="UW87" s="238"/>
      <c r="UX87" s="238"/>
      <c r="UY87" s="238"/>
      <c r="UZ87" s="238"/>
      <c r="VA87" s="238"/>
      <c r="VB87" s="238"/>
      <c r="VC87" s="238"/>
      <c r="VD87" s="238"/>
      <c r="VE87" s="238"/>
      <c r="VF87" s="238"/>
      <c r="VG87" s="238"/>
      <c r="VH87" s="238"/>
      <c r="VI87" s="238"/>
      <c r="VJ87" s="238"/>
      <c r="VK87" s="238"/>
      <c r="VL87" s="238"/>
      <c r="VM87" s="238"/>
      <c r="VN87" s="238"/>
      <c r="VO87" s="238"/>
      <c r="VP87" s="238"/>
      <c r="VQ87" s="238"/>
      <c r="VR87" s="238"/>
      <c r="VS87" s="238"/>
      <c r="VT87" s="238"/>
      <c r="VU87" s="238"/>
      <c r="VV87" s="238"/>
      <c r="VW87" s="238"/>
      <c r="VX87" s="238"/>
      <c r="VY87" s="238"/>
      <c r="VZ87" s="238"/>
      <c r="WA87" s="238"/>
      <c r="WB87" s="238"/>
      <c r="WC87" s="238"/>
      <c r="WD87" s="238"/>
      <c r="WE87" s="238"/>
      <c r="WF87" s="238"/>
      <c r="WG87" s="238"/>
      <c r="WH87" s="238"/>
      <c r="WI87" s="238"/>
      <c r="WJ87" s="238"/>
      <c r="WK87" s="238"/>
      <c r="WL87" s="238"/>
      <c r="WM87" s="238"/>
      <c r="WN87" s="238"/>
      <c r="WO87" s="238"/>
      <c r="WP87" s="238"/>
      <c r="WQ87" s="238"/>
      <c r="WR87" s="238"/>
      <c r="WS87" s="238"/>
      <c r="WT87" s="238"/>
      <c r="WU87" s="238"/>
      <c r="WV87" s="238"/>
      <c r="WW87" s="238"/>
      <c r="WX87" s="238"/>
      <c r="WY87" s="238"/>
      <c r="WZ87" s="238"/>
      <c r="XA87" s="238"/>
      <c r="XB87" s="238"/>
      <c r="XC87" s="238"/>
      <c r="XD87" s="238"/>
      <c r="XE87" s="238"/>
      <c r="XF87" s="238"/>
      <c r="XG87" s="238"/>
      <c r="XH87" s="238"/>
      <c r="XI87" s="238"/>
      <c r="XJ87" s="238"/>
      <c r="XK87" s="238"/>
      <c r="XL87" s="238"/>
      <c r="XM87" s="238"/>
      <c r="XN87" s="238"/>
      <c r="XO87" s="238"/>
      <c r="XP87" s="238"/>
      <c r="XQ87" s="238"/>
      <c r="XR87" s="238"/>
      <c r="XS87" s="238"/>
      <c r="XT87" s="238"/>
      <c r="XU87" s="238"/>
      <c r="XV87" s="238"/>
      <c r="XW87" s="238"/>
      <c r="XX87" s="238"/>
      <c r="XY87" s="238"/>
      <c r="XZ87" s="238"/>
      <c r="YA87" s="238"/>
      <c r="YB87" s="238"/>
      <c r="YC87" s="238"/>
      <c r="YD87" s="238"/>
      <c r="YE87" s="238"/>
      <c r="YF87" s="238"/>
      <c r="YG87" s="238"/>
      <c r="YH87" s="238"/>
      <c r="YI87" s="238"/>
      <c r="YJ87" s="238"/>
      <c r="YK87" s="238"/>
      <c r="YL87" s="238"/>
      <c r="YM87" s="238"/>
      <c r="YN87" s="238"/>
      <c r="YO87" s="238"/>
      <c r="YP87" s="238"/>
      <c r="YQ87" s="238"/>
      <c r="YR87" s="238"/>
      <c r="YS87" s="238"/>
      <c r="YT87" s="238"/>
      <c r="YU87" s="238"/>
      <c r="YV87" s="238"/>
      <c r="YW87" s="238"/>
      <c r="YX87" s="238"/>
      <c r="YY87" s="238"/>
      <c r="YZ87" s="238"/>
      <c r="ZA87" s="238"/>
      <c r="ZB87" s="238"/>
      <c r="ZC87" s="238"/>
      <c r="ZD87" s="238"/>
      <c r="ZE87" s="238"/>
      <c r="ZF87" s="238"/>
      <c r="ZG87" s="238"/>
      <c r="ZH87" s="238"/>
      <c r="ZI87" s="238"/>
      <c r="ZJ87" s="238"/>
      <c r="ZK87" s="238"/>
      <c r="ZL87" s="238"/>
      <c r="ZM87" s="238"/>
      <c r="ZN87" s="238"/>
      <c r="ZO87" s="238"/>
      <c r="ZP87" s="238"/>
      <c r="ZQ87" s="238"/>
      <c r="ZR87" s="238"/>
      <c r="ZS87" s="238"/>
      <c r="ZT87" s="238"/>
      <c r="ZU87" s="238"/>
      <c r="ZV87" s="238"/>
      <c r="ZW87" s="238"/>
      <c r="ZX87" s="238"/>
      <c r="ZY87" s="238"/>
      <c r="ZZ87" s="238"/>
      <c r="AAA87" s="238"/>
      <c r="AAB87" s="238"/>
      <c r="AAC87" s="238"/>
      <c r="AAD87" s="238"/>
      <c r="AAE87" s="238"/>
      <c r="AAF87" s="238"/>
      <c r="AAG87" s="238"/>
      <c r="AAH87" s="238"/>
      <c r="AAI87" s="238"/>
      <c r="AAJ87" s="238"/>
      <c r="AAK87" s="238"/>
      <c r="AAL87" s="238"/>
      <c r="AAM87" s="238"/>
      <c r="AAN87" s="238"/>
      <c r="AAO87" s="238"/>
      <c r="AAP87" s="238"/>
      <c r="AAQ87" s="238"/>
      <c r="AAR87" s="238"/>
      <c r="AAS87" s="238"/>
      <c r="AAT87" s="238"/>
      <c r="AAU87" s="238"/>
      <c r="AAV87" s="238"/>
      <c r="AAW87" s="238"/>
      <c r="AAX87" s="238"/>
      <c r="AAY87" s="238"/>
      <c r="AAZ87" s="238"/>
      <c r="ABA87" s="238"/>
      <c r="ABB87" s="238"/>
      <c r="ABC87" s="238"/>
      <c r="ABD87" s="238"/>
      <c r="ABE87" s="238"/>
      <c r="ABF87" s="238"/>
      <c r="ABG87" s="238"/>
      <c r="ABH87" s="238"/>
      <c r="ABI87" s="238"/>
      <c r="ABJ87" s="238"/>
      <c r="ABK87" s="238"/>
      <c r="ABL87" s="238"/>
      <c r="ABM87" s="238"/>
      <c r="ABN87" s="238"/>
      <c r="ABO87" s="238"/>
      <c r="ABP87" s="238"/>
      <c r="ABQ87" s="238"/>
      <c r="ABR87" s="238"/>
      <c r="ABS87" s="238"/>
      <c r="ABT87" s="238"/>
      <c r="ABU87" s="238"/>
      <c r="ABV87" s="238"/>
      <c r="ABW87" s="238"/>
      <c r="ABX87" s="238"/>
      <c r="ABY87" s="238"/>
      <c r="ABZ87" s="238"/>
      <c r="ACA87" s="238"/>
      <c r="ACB87" s="238"/>
      <c r="ACC87" s="238"/>
      <c r="ACD87" s="238"/>
      <c r="ACE87" s="238"/>
      <c r="ACF87" s="238"/>
      <c r="ACG87" s="238"/>
      <c r="ACH87" s="238"/>
      <c r="ACI87" s="238"/>
      <c r="ACJ87" s="238"/>
      <c r="ACK87" s="238"/>
      <c r="ACL87" s="238"/>
      <c r="ACM87" s="238"/>
      <c r="ACN87" s="238"/>
      <c r="ACO87" s="238"/>
      <c r="ACP87" s="238"/>
      <c r="ACQ87" s="238"/>
      <c r="ACR87" s="238"/>
      <c r="ACS87" s="238"/>
      <c r="ACT87" s="238"/>
      <c r="ACU87" s="238"/>
      <c r="ACV87" s="238"/>
      <c r="ACW87" s="238"/>
      <c r="ACX87" s="238"/>
      <c r="ACY87" s="238"/>
      <c r="ACZ87" s="238"/>
      <c r="ADA87" s="238"/>
      <c r="ADB87" s="238"/>
      <c r="ADC87" s="238"/>
      <c r="ADD87" s="238"/>
      <c r="ADE87" s="238"/>
      <c r="ADF87" s="238"/>
      <c r="ADG87" s="238"/>
      <c r="ADH87" s="238"/>
      <c r="ADI87" s="238"/>
      <c r="ADJ87" s="238"/>
      <c r="ADK87" s="238"/>
      <c r="ADL87" s="238"/>
      <c r="ADM87" s="238"/>
      <c r="ADN87" s="238"/>
      <c r="ADO87" s="238"/>
      <c r="ADP87" s="238"/>
      <c r="ADQ87" s="238"/>
      <c r="ADR87" s="238"/>
      <c r="ADS87" s="238"/>
      <c r="ADT87" s="238"/>
      <c r="ADU87" s="238"/>
      <c r="ADV87" s="238"/>
      <c r="ADW87" s="238"/>
      <c r="ADX87" s="238"/>
      <c r="ADY87" s="238"/>
      <c r="ADZ87" s="238"/>
      <c r="AEA87" s="238"/>
      <c r="AEB87" s="238"/>
      <c r="AEC87" s="238"/>
      <c r="AED87" s="238"/>
      <c r="AEE87" s="238"/>
      <c r="AEF87" s="238"/>
      <c r="AEG87" s="238"/>
      <c r="AEH87" s="238"/>
      <c r="AEI87" s="238"/>
      <c r="AEJ87" s="238"/>
      <c r="AEK87" s="238"/>
      <c r="AEL87" s="238"/>
      <c r="AEM87" s="238"/>
      <c r="AEN87" s="238"/>
      <c r="AEO87" s="238"/>
      <c r="AEP87" s="238"/>
      <c r="AEQ87" s="238"/>
      <c r="AER87" s="238"/>
      <c r="AES87" s="238"/>
      <c r="AET87" s="238"/>
      <c r="AEU87" s="238"/>
      <c r="AEV87" s="238"/>
      <c r="AEW87" s="238"/>
      <c r="AEX87" s="238"/>
      <c r="AEY87" s="238"/>
      <c r="AEZ87" s="238"/>
      <c r="AFA87" s="238"/>
      <c r="AFB87" s="238"/>
      <c r="AFC87" s="238"/>
      <c r="AFD87" s="238"/>
      <c r="AFE87" s="238"/>
      <c r="AFF87" s="238"/>
      <c r="AFG87" s="238"/>
      <c r="AFH87" s="238"/>
      <c r="AFI87" s="238"/>
      <c r="AFJ87" s="238"/>
      <c r="AFK87" s="238"/>
      <c r="AFL87" s="238"/>
      <c r="AFM87" s="238"/>
      <c r="AFN87" s="238"/>
      <c r="AFO87" s="238"/>
      <c r="AFP87" s="238"/>
      <c r="AFQ87" s="238"/>
      <c r="AFR87" s="238"/>
      <c r="AFS87" s="238"/>
      <c r="AFT87" s="238"/>
      <c r="AFU87" s="238"/>
      <c r="AFV87" s="238"/>
      <c r="AFW87" s="238"/>
      <c r="AFX87" s="238"/>
      <c r="AFY87" s="238"/>
      <c r="AFZ87" s="238"/>
      <c r="AGA87" s="238"/>
      <c r="AGB87" s="238"/>
      <c r="AGC87" s="238"/>
      <c r="AGD87" s="238"/>
      <c r="AGE87" s="238"/>
      <c r="AGF87" s="238"/>
      <c r="AGG87" s="238"/>
      <c r="AGH87" s="238"/>
      <c r="AGI87" s="238"/>
      <c r="AGJ87" s="238"/>
      <c r="AGK87" s="238"/>
      <c r="AGL87" s="238"/>
      <c r="AGM87" s="238"/>
      <c r="AGN87" s="238"/>
      <c r="AGO87" s="238"/>
      <c r="AGP87" s="238"/>
      <c r="AGQ87" s="238"/>
      <c r="AGR87" s="238"/>
      <c r="AGS87" s="238"/>
      <c r="AGT87" s="238"/>
      <c r="AGU87" s="238"/>
      <c r="AGV87" s="238"/>
      <c r="AGW87" s="238"/>
      <c r="AGX87" s="238"/>
      <c r="AGY87" s="238"/>
      <c r="AGZ87" s="238"/>
      <c r="AHA87" s="238"/>
      <c r="AHB87" s="238"/>
      <c r="AHC87" s="238"/>
      <c r="AHD87" s="238"/>
      <c r="AHE87" s="238"/>
      <c r="AHF87" s="238"/>
      <c r="AHG87" s="238"/>
      <c r="AHH87" s="238"/>
      <c r="AHI87" s="238"/>
      <c r="AHJ87" s="238"/>
      <c r="AHK87" s="238"/>
      <c r="AHL87" s="238"/>
      <c r="AHM87" s="238"/>
      <c r="AHN87" s="238"/>
      <c r="AHO87" s="238"/>
      <c r="AHP87" s="238"/>
      <c r="AHQ87" s="238"/>
      <c r="AHR87" s="238"/>
      <c r="AHS87" s="238"/>
      <c r="AHT87" s="238"/>
      <c r="AHU87" s="238"/>
      <c r="AHV87" s="238"/>
      <c r="AHW87" s="238"/>
      <c r="AHX87" s="238"/>
      <c r="AHY87" s="238"/>
      <c r="AHZ87" s="238"/>
      <c r="AIA87" s="238"/>
      <c r="AIB87" s="238"/>
      <c r="AIC87" s="238"/>
      <c r="AID87" s="238"/>
      <c r="AIE87" s="238"/>
      <c r="AIF87" s="238"/>
      <c r="AIG87" s="238"/>
      <c r="AIH87" s="238"/>
      <c r="AII87" s="238"/>
      <c r="AIJ87" s="238"/>
      <c r="AIK87" s="238"/>
      <c r="AIL87" s="238"/>
      <c r="AIM87" s="238"/>
      <c r="AIN87" s="238"/>
      <c r="AIO87" s="238"/>
      <c r="AIP87" s="238"/>
      <c r="AIQ87" s="238"/>
      <c r="AIR87" s="238"/>
      <c r="AIS87" s="238"/>
      <c r="AIT87" s="238"/>
      <c r="AIU87" s="238"/>
      <c r="AIV87" s="238"/>
      <c r="AIW87" s="238"/>
      <c r="AIX87" s="238"/>
      <c r="AIY87" s="238"/>
      <c r="AIZ87" s="238"/>
      <c r="AJA87" s="238"/>
      <c r="AJB87" s="238"/>
      <c r="AJC87" s="238"/>
      <c r="AJD87" s="238"/>
      <c r="AJE87" s="238"/>
      <c r="AJF87" s="238"/>
      <c r="AJG87" s="238"/>
      <c r="AJH87" s="238"/>
      <c r="AJI87" s="238"/>
      <c r="AJJ87" s="238"/>
      <c r="AJK87" s="238"/>
      <c r="AJL87" s="238"/>
      <c r="AJM87" s="238"/>
      <c r="AJN87" s="238"/>
      <c r="AJO87" s="238"/>
      <c r="AJP87" s="238"/>
      <c r="AJQ87" s="238"/>
      <c r="AJR87" s="238"/>
      <c r="AJS87" s="238"/>
      <c r="AJT87" s="238"/>
      <c r="AJU87" s="238"/>
      <c r="AJV87" s="238"/>
      <c r="AJW87" s="238"/>
      <c r="AJX87" s="238"/>
      <c r="AJY87" s="238"/>
      <c r="AJZ87" s="238"/>
      <c r="AKA87" s="238"/>
      <c r="AKB87" s="238"/>
      <c r="AKC87" s="238"/>
      <c r="AKD87" s="238"/>
      <c r="AKE87" s="238"/>
      <c r="AKF87" s="238"/>
      <c r="AKG87" s="238"/>
      <c r="AKH87" s="238"/>
      <c r="AKI87" s="238"/>
      <c r="AKJ87" s="238"/>
      <c r="AKK87" s="238"/>
      <c r="AKL87" s="238"/>
      <c r="AKM87" s="238"/>
      <c r="AKN87" s="238"/>
      <c r="AKO87" s="238"/>
      <c r="AKP87" s="238"/>
    </row>
    <row r="88" spans="1:978" x14ac:dyDescent="0.25">
      <c r="A88" s="310"/>
      <c r="B88" s="310"/>
      <c r="C88" s="349"/>
      <c r="D88" s="244"/>
      <c r="E88" s="293"/>
      <c r="F88" s="47">
        <v>540085</v>
      </c>
      <c r="G88" s="23" t="s">
        <v>105</v>
      </c>
      <c r="H88" s="23" t="s">
        <v>104</v>
      </c>
      <c r="I88" s="245"/>
      <c r="J88" s="92">
        <v>30</v>
      </c>
      <c r="K88" s="271"/>
      <c r="L88" s="288"/>
      <c r="M88" s="47">
        <v>1</v>
      </c>
      <c r="N88" s="47">
        <v>32</v>
      </c>
      <c r="O88" s="47">
        <v>17</v>
      </c>
      <c r="P88" s="47">
        <v>10</v>
      </c>
      <c r="Q88" s="47">
        <v>10</v>
      </c>
      <c r="R88" s="47">
        <v>12</v>
      </c>
      <c r="S88" s="47">
        <v>52</v>
      </c>
      <c r="T88" s="47">
        <v>129</v>
      </c>
      <c r="U88" s="47">
        <v>225</v>
      </c>
      <c r="V88" s="47">
        <v>216</v>
      </c>
      <c r="W88" s="47">
        <v>175</v>
      </c>
      <c r="X88" s="47">
        <v>162</v>
      </c>
      <c r="Y88" s="47">
        <v>191</v>
      </c>
      <c r="Z88" s="47">
        <v>204</v>
      </c>
      <c r="AA88" s="47">
        <v>190</v>
      </c>
      <c r="AB88" s="47">
        <v>222</v>
      </c>
      <c r="AC88" s="47">
        <v>283</v>
      </c>
      <c r="AD88" s="47">
        <v>287</v>
      </c>
      <c r="AE88" s="47">
        <v>279</v>
      </c>
      <c r="AF88" s="47">
        <v>229</v>
      </c>
      <c r="AG88" s="47">
        <v>197</v>
      </c>
      <c r="AH88" s="47">
        <v>164</v>
      </c>
      <c r="AI88" s="47">
        <v>123</v>
      </c>
      <c r="AJ88" s="47">
        <v>102</v>
      </c>
      <c r="AK88" s="47">
        <v>54</v>
      </c>
      <c r="AL88" s="47">
        <v>3289</v>
      </c>
      <c r="AM88" s="293"/>
      <c r="AN88" s="265"/>
      <c r="AO88" s="265"/>
      <c r="AP88" s="265"/>
      <c r="AQ88" s="265"/>
      <c r="AR88" s="265"/>
      <c r="AS88" s="265"/>
      <c r="AT88" s="265"/>
      <c r="AU88" s="265"/>
      <c r="AV88" s="265"/>
      <c r="AW88" s="265"/>
      <c r="AX88" s="265"/>
      <c r="AY88" s="265"/>
      <c r="AZ88" s="265"/>
      <c r="BA88" s="265"/>
      <c r="BB88" s="265"/>
      <c r="BC88" s="265"/>
      <c r="BD88" s="265"/>
      <c r="BE88" s="265"/>
      <c r="BF88" s="265"/>
      <c r="BG88" s="265"/>
      <c r="BH88" s="265"/>
      <c r="BI88" s="265"/>
      <c r="BJ88" s="265"/>
      <c r="BK88" s="265"/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44"/>
      <c r="CC88" s="244"/>
      <c r="CD88" s="244"/>
      <c r="CE88" s="244"/>
      <c r="CF88" s="244"/>
      <c r="CG88" s="244"/>
      <c r="CH88" s="244"/>
      <c r="CI88" s="244"/>
      <c r="CJ88" s="244"/>
      <c r="CK88" s="244"/>
      <c r="CL88" s="244"/>
      <c r="CM88" s="244"/>
      <c r="CN88" s="244"/>
      <c r="CO88" s="244"/>
      <c r="CP88" s="244"/>
      <c r="CQ88" s="244"/>
      <c r="CR88" s="244"/>
      <c r="CS88" s="244"/>
      <c r="CT88" s="244"/>
      <c r="CU88" s="244"/>
      <c r="CV88" s="244"/>
      <c r="CW88" s="244"/>
      <c r="CX88" s="244"/>
      <c r="CY88" s="244"/>
      <c r="CZ88" s="244"/>
      <c r="DA88" s="244"/>
      <c r="DB88" s="244"/>
      <c r="DC88" s="244"/>
      <c r="DD88" s="244"/>
      <c r="DE88" s="244"/>
      <c r="DF88" s="244"/>
      <c r="DG88" s="244"/>
      <c r="DH88" s="244"/>
      <c r="DI88" s="244"/>
      <c r="DJ88" s="244"/>
      <c r="DK88" s="244"/>
      <c r="DL88" s="244"/>
      <c r="DM88" s="244"/>
      <c r="DN88" s="244"/>
      <c r="DO88" s="244"/>
      <c r="DP88" s="244"/>
      <c r="DQ88" s="244"/>
      <c r="DR88" s="244"/>
      <c r="DS88" s="244"/>
      <c r="DT88" s="244"/>
      <c r="DU88" s="244"/>
      <c r="DV88" s="244"/>
      <c r="DW88" s="244"/>
      <c r="DX88" s="244"/>
      <c r="DY88" s="244"/>
      <c r="DZ88" s="244"/>
      <c r="EA88" s="244"/>
      <c r="EB88" s="244"/>
      <c r="EC88" s="244"/>
      <c r="ED88" s="244"/>
      <c r="EE88" s="253"/>
      <c r="EF88" s="238"/>
      <c r="EG88" s="238"/>
      <c r="EH88" s="238"/>
      <c r="EI88" s="238"/>
      <c r="EJ88" s="238"/>
      <c r="EK88" s="238"/>
      <c r="EL88" s="238"/>
      <c r="EM88" s="238"/>
      <c r="EN88" s="238"/>
      <c r="EO88" s="238"/>
      <c r="EP88" s="238"/>
      <c r="EQ88" s="238"/>
      <c r="ER88" s="238"/>
      <c r="ES88" s="238"/>
      <c r="ET88" s="238"/>
      <c r="EU88" s="238"/>
      <c r="EV88" s="238"/>
      <c r="EW88" s="238"/>
      <c r="EX88" s="238"/>
      <c r="EY88" s="238"/>
      <c r="EZ88" s="238"/>
      <c r="FA88" s="238"/>
      <c r="FB88" s="238"/>
      <c r="FC88" s="238"/>
      <c r="FD88" s="238"/>
      <c r="FE88" s="238"/>
      <c r="FF88" s="238"/>
      <c r="FG88" s="238"/>
      <c r="FH88" s="238"/>
      <c r="FI88" s="238"/>
      <c r="FJ88" s="238"/>
      <c r="FK88" s="238"/>
      <c r="FL88" s="238"/>
      <c r="FM88" s="238"/>
      <c r="FN88" s="238"/>
      <c r="FO88" s="238"/>
      <c r="FP88" s="238"/>
      <c r="FQ88" s="238"/>
      <c r="FR88" s="238"/>
      <c r="FS88" s="238"/>
      <c r="FT88" s="238"/>
      <c r="FU88" s="238"/>
      <c r="FV88" s="238"/>
      <c r="FW88" s="238"/>
      <c r="FX88" s="238"/>
      <c r="FY88" s="238"/>
      <c r="FZ88" s="238"/>
      <c r="GA88" s="238"/>
      <c r="GB88" s="238"/>
      <c r="GC88" s="238"/>
      <c r="GD88" s="238"/>
      <c r="GE88" s="238"/>
      <c r="GF88" s="238"/>
      <c r="GG88" s="238"/>
      <c r="GH88" s="238"/>
      <c r="GI88" s="238"/>
      <c r="GJ88" s="238"/>
      <c r="GK88" s="238"/>
      <c r="GL88" s="238"/>
      <c r="GM88" s="238"/>
      <c r="GN88" s="238"/>
      <c r="GO88" s="238"/>
      <c r="GP88" s="238"/>
      <c r="GQ88" s="238"/>
      <c r="GR88" s="238"/>
      <c r="GS88" s="238"/>
      <c r="GT88" s="238"/>
      <c r="GU88" s="238"/>
      <c r="GV88" s="238"/>
      <c r="GW88" s="238"/>
      <c r="GX88" s="238"/>
      <c r="GY88" s="238"/>
      <c r="GZ88" s="238"/>
      <c r="HA88" s="238"/>
      <c r="HB88" s="238"/>
      <c r="HC88" s="238"/>
      <c r="HD88" s="238"/>
      <c r="HE88" s="238"/>
      <c r="HF88" s="238"/>
      <c r="HG88" s="238"/>
      <c r="HH88" s="238"/>
      <c r="HI88" s="238"/>
      <c r="HJ88" s="238"/>
      <c r="HK88" s="238"/>
      <c r="HL88" s="238"/>
      <c r="HM88" s="238"/>
      <c r="HN88" s="238"/>
      <c r="HO88" s="238"/>
      <c r="HP88" s="238"/>
      <c r="HQ88" s="238"/>
      <c r="HR88" s="238"/>
      <c r="HS88" s="238"/>
      <c r="HT88" s="238"/>
      <c r="HU88" s="238"/>
      <c r="HV88" s="238"/>
      <c r="HW88" s="238"/>
      <c r="HX88" s="238"/>
      <c r="HY88" s="238"/>
      <c r="HZ88" s="238"/>
      <c r="IA88" s="238"/>
      <c r="IB88" s="238"/>
      <c r="IC88" s="238"/>
      <c r="ID88" s="238"/>
      <c r="IE88" s="238"/>
      <c r="IF88" s="238"/>
      <c r="IG88" s="238"/>
      <c r="IH88" s="238"/>
      <c r="II88" s="238"/>
      <c r="IJ88" s="238"/>
      <c r="IK88" s="238"/>
      <c r="IL88" s="238"/>
      <c r="IM88" s="238"/>
      <c r="IN88" s="238"/>
      <c r="IO88" s="238"/>
      <c r="IP88" s="238"/>
      <c r="IQ88" s="238"/>
      <c r="IR88" s="238"/>
      <c r="IS88" s="238"/>
      <c r="IT88" s="238"/>
      <c r="IU88" s="238"/>
      <c r="IV88" s="238"/>
      <c r="IW88" s="238"/>
      <c r="IX88" s="238"/>
      <c r="IY88" s="238"/>
      <c r="IZ88" s="238"/>
      <c r="JA88" s="238"/>
      <c r="JB88" s="238"/>
      <c r="JC88" s="238"/>
      <c r="JD88" s="238"/>
      <c r="JE88" s="238"/>
      <c r="JF88" s="238"/>
      <c r="JG88" s="238"/>
      <c r="JH88" s="238"/>
      <c r="JI88" s="238"/>
      <c r="JJ88" s="238"/>
      <c r="JK88" s="238"/>
      <c r="JL88" s="238"/>
      <c r="JM88" s="238"/>
      <c r="JN88" s="238"/>
      <c r="JO88" s="238"/>
      <c r="JP88" s="238"/>
      <c r="JQ88" s="238"/>
      <c r="JR88" s="238"/>
      <c r="JS88" s="238"/>
      <c r="JT88" s="238"/>
      <c r="JU88" s="238"/>
      <c r="JV88" s="238"/>
      <c r="JW88" s="238"/>
      <c r="JX88" s="238"/>
      <c r="JY88" s="238"/>
      <c r="JZ88" s="238"/>
      <c r="KA88" s="238"/>
      <c r="KB88" s="238"/>
      <c r="KC88" s="238"/>
      <c r="KD88" s="238"/>
      <c r="KE88" s="238"/>
      <c r="KF88" s="238"/>
      <c r="KG88" s="238"/>
      <c r="KH88" s="238"/>
      <c r="KI88" s="238"/>
      <c r="KJ88" s="238"/>
      <c r="KK88" s="238"/>
      <c r="KL88" s="238"/>
      <c r="KM88" s="238"/>
      <c r="KN88" s="238"/>
      <c r="KO88" s="238"/>
      <c r="KP88" s="238"/>
      <c r="KQ88" s="238"/>
      <c r="KR88" s="238"/>
      <c r="KS88" s="238"/>
      <c r="KT88" s="238"/>
      <c r="KU88" s="238"/>
      <c r="KV88" s="238"/>
      <c r="KW88" s="238"/>
      <c r="KX88" s="238"/>
      <c r="KY88" s="238"/>
      <c r="KZ88" s="238"/>
      <c r="LA88" s="238"/>
      <c r="LB88" s="238"/>
      <c r="LC88" s="238"/>
      <c r="LD88" s="238"/>
      <c r="LE88" s="238"/>
      <c r="LF88" s="238"/>
      <c r="LG88" s="238"/>
      <c r="LH88" s="238"/>
      <c r="LI88" s="238"/>
      <c r="LJ88" s="238"/>
      <c r="LK88" s="238"/>
      <c r="LL88" s="238"/>
      <c r="LM88" s="238"/>
      <c r="LN88" s="238"/>
      <c r="LO88" s="238"/>
      <c r="LP88" s="238"/>
      <c r="LQ88" s="238"/>
      <c r="LR88" s="238"/>
      <c r="LS88" s="238"/>
      <c r="LT88" s="238"/>
      <c r="LU88" s="238"/>
      <c r="LV88" s="238"/>
      <c r="LW88" s="238"/>
      <c r="LX88" s="238"/>
      <c r="LY88" s="238"/>
      <c r="LZ88" s="238"/>
      <c r="MA88" s="238"/>
      <c r="MB88" s="238"/>
      <c r="MC88" s="238"/>
      <c r="MD88" s="238"/>
      <c r="ME88" s="238"/>
      <c r="MF88" s="238"/>
      <c r="MG88" s="238"/>
      <c r="MH88" s="238"/>
      <c r="MI88" s="238"/>
      <c r="MJ88" s="238"/>
      <c r="MK88" s="238"/>
      <c r="ML88" s="238"/>
      <c r="MM88" s="238"/>
      <c r="MN88" s="238"/>
      <c r="MO88" s="238"/>
      <c r="MP88" s="238"/>
      <c r="MQ88" s="238"/>
      <c r="MR88" s="238"/>
      <c r="MS88" s="238"/>
      <c r="MT88" s="238"/>
      <c r="MU88" s="238"/>
      <c r="MV88" s="238"/>
      <c r="MW88" s="238"/>
      <c r="MX88" s="238"/>
      <c r="MY88" s="238"/>
      <c r="MZ88" s="238"/>
      <c r="NA88" s="238"/>
      <c r="NB88" s="238"/>
      <c r="NC88" s="238"/>
      <c r="ND88" s="238"/>
      <c r="NE88" s="238"/>
      <c r="NF88" s="238"/>
      <c r="NG88" s="238"/>
      <c r="NH88" s="238"/>
      <c r="NI88" s="238"/>
      <c r="NJ88" s="238"/>
      <c r="NK88" s="238"/>
      <c r="NL88" s="238"/>
      <c r="NM88" s="238"/>
      <c r="NN88" s="238"/>
      <c r="NO88" s="238"/>
      <c r="NP88" s="238"/>
      <c r="NQ88" s="238"/>
      <c r="NR88" s="238"/>
      <c r="NS88" s="238"/>
      <c r="NT88" s="238"/>
      <c r="NU88" s="238"/>
      <c r="NV88" s="238"/>
      <c r="NW88" s="238"/>
      <c r="NX88" s="238"/>
      <c r="NY88" s="238"/>
      <c r="NZ88" s="238"/>
      <c r="OA88" s="238"/>
      <c r="OB88" s="238"/>
      <c r="OC88" s="238"/>
      <c r="OD88" s="238"/>
      <c r="OE88" s="238"/>
      <c r="OF88" s="238"/>
      <c r="OG88" s="238"/>
      <c r="OH88" s="238"/>
      <c r="OI88" s="238"/>
      <c r="OJ88" s="238"/>
      <c r="OK88" s="238"/>
      <c r="OL88" s="238"/>
      <c r="OM88" s="238"/>
      <c r="ON88" s="238"/>
      <c r="OO88" s="238"/>
      <c r="OP88" s="238"/>
      <c r="OQ88" s="238"/>
      <c r="OR88" s="238"/>
      <c r="OS88" s="238"/>
      <c r="OT88" s="238"/>
      <c r="OU88" s="238"/>
      <c r="OV88" s="238"/>
      <c r="OW88" s="238"/>
      <c r="OX88" s="238"/>
      <c r="OY88" s="238"/>
      <c r="OZ88" s="238"/>
      <c r="PA88" s="238"/>
      <c r="PB88" s="238"/>
      <c r="PC88" s="238"/>
      <c r="PD88" s="238"/>
      <c r="PE88" s="238"/>
      <c r="PF88" s="238"/>
      <c r="PG88" s="238"/>
      <c r="PH88" s="238"/>
      <c r="PI88" s="238"/>
      <c r="PJ88" s="238"/>
      <c r="PK88" s="238"/>
      <c r="PL88" s="238"/>
      <c r="PM88" s="238"/>
      <c r="PN88" s="238"/>
      <c r="PO88" s="238"/>
      <c r="PP88" s="238"/>
      <c r="PQ88" s="238"/>
      <c r="PR88" s="238"/>
      <c r="PS88" s="238"/>
      <c r="PT88" s="238"/>
      <c r="PU88" s="238"/>
      <c r="PV88" s="238"/>
      <c r="PW88" s="238"/>
      <c r="PX88" s="238"/>
      <c r="PY88" s="238"/>
      <c r="PZ88" s="238"/>
      <c r="QA88" s="238"/>
      <c r="QB88" s="238"/>
      <c r="QC88" s="238"/>
      <c r="QD88" s="238"/>
      <c r="QE88" s="238"/>
      <c r="QF88" s="238"/>
      <c r="QG88" s="238"/>
      <c r="QH88" s="238"/>
      <c r="QI88" s="238"/>
      <c r="QJ88" s="238"/>
      <c r="QK88" s="238"/>
      <c r="QL88" s="238"/>
      <c r="QM88" s="238"/>
      <c r="QN88" s="238"/>
      <c r="QO88" s="238"/>
      <c r="QP88" s="238"/>
      <c r="QQ88" s="238"/>
      <c r="QR88" s="238"/>
      <c r="QS88" s="238"/>
      <c r="QT88" s="238"/>
      <c r="QU88" s="238"/>
      <c r="QV88" s="238"/>
      <c r="QW88" s="238"/>
      <c r="QX88" s="238"/>
      <c r="QY88" s="238"/>
      <c r="QZ88" s="238"/>
      <c r="RA88" s="238"/>
      <c r="RB88" s="238"/>
      <c r="RC88" s="238"/>
      <c r="RD88" s="238"/>
      <c r="RE88" s="238"/>
      <c r="RF88" s="238"/>
      <c r="RG88" s="238"/>
      <c r="RH88" s="238"/>
      <c r="RI88" s="238"/>
      <c r="RJ88" s="238"/>
      <c r="RK88" s="238"/>
      <c r="RL88" s="238"/>
      <c r="RM88" s="238"/>
      <c r="RN88" s="238"/>
      <c r="RO88" s="238"/>
      <c r="RP88" s="238"/>
      <c r="RQ88" s="238"/>
      <c r="RR88" s="238"/>
      <c r="RS88" s="238"/>
      <c r="RT88" s="238"/>
      <c r="RU88" s="238"/>
      <c r="RV88" s="238"/>
      <c r="RW88" s="238"/>
      <c r="RX88" s="238"/>
      <c r="RY88" s="238"/>
      <c r="RZ88" s="238"/>
      <c r="SA88" s="238"/>
      <c r="SB88" s="238"/>
      <c r="SC88" s="238"/>
      <c r="SD88" s="238"/>
      <c r="SE88" s="238"/>
      <c r="SF88" s="238"/>
      <c r="SG88" s="238"/>
      <c r="SH88" s="238"/>
      <c r="SI88" s="238"/>
      <c r="SJ88" s="238"/>
      <c r="SK88" s="238"/>
      <c r="SL88" s="238"/>
      <c r="SM88" s="238"/>
      <c r="SN88" s="238"/>
      <c r="SO88" s="238"/>
      <c r="SP88" s="238"/>
      <c r="SQ88" s="238"/>
      <c r="SR88" s="238"/>
      <c r="SS88" s="238"/>
      <c r="ST88" s="238"/>
      <c r="SU88" s="238"/>
      <c r="SV88" s="238"/>
      <c r="SW88" s="238"/>
      <c r="SX88" s="238"/>
      <c r="SY88" s="238"/>
      <c r="SZ88" s="238"/>
      <c r="TA88" s="238"/>
      <c r="TB88" s="238"/>
      <c r="TC88" s="238"/>
      <c r="TD88" s="238"/>
      <c r="TE88" s="238"/>
      <c r="TF88" s="238"/>
      <c r="TG88" s="238"/>
      <c r="TH88" s="238"/>
      <c r="TI88" s="238"/>
      <c r="TJ88" s="238"/>
      <c r="TK88" s="238"/>
      <c r="TL88" s="238"/>
      <c r="TM88" s="238"/>
      <c r="TN88" s="238"/>
      <c r="TO88" s="238"/>
      <c r="TP88" s="238"/>
      <c r="TQ88" s="238"/>
      <c r="TR88" s="238"/>
      <c r="TS88" s="238"/>
      <c r="TT88" s="238"/>
      <c r="TU88" s="238"/>
      <c r="TV88" s="238"/>
      <c r="TW88" s="238"/>
      <c r="TX88" s="238"/>
      <c r="TY88" s="238"/>
      <c r="TZ88" s="238"/>
      <c r="UA88" s="238"/>
      <c r="UB88" s="238"/>
      <c r="UC88" s="238"/>
      <c r="UD88" s="238"/>
      <c r="UE88" s="238"/>
      <c r="UF88" s="238"/>
      <c r="UG88" s="238"/>
      <c r="UH88" s="238"/>
      <c r="UI88" s="238"/>
      <c r="UJ88" s="238"/>
      <c r="UK88" s="238"/>
      <c r="UL88" s="238"/>
      <c r="UM88" s="238"/>
      <c r="UN88" s="238"/>
      <c r="UO88" s="238"/>
      <c r="UP88" s="238"/>
      <c r="UQ88" s="238"/>
      <c r="UR88" s="238"/>
      <c r="US88" s="238"/>
      <c r="UT88" s="238"/>
      <c r="UU88" s="238"/>
      <c r="UV88" s="238"/>
      <c r="UW88" s="238"/>
      <c r="UX88" s="238"/>
      <c r="UY88" s="238"/>
      <c r="UZ88" s="238"/>
      <c r="VA88" s="238"/>
      <c r="VB88" s="238"/>
      <c r="VC88" s="238"/>
      <c r="VD88" s="238"/>
      <c r="VE88" s="238"/>
      <c r="VF88" s="238"/>
      <c r="VG88" s="238"/>
      <c r="VH88" s="238"/>
      <c r="VI88" s="238"/>
      <c r="VJ88" s="238"/>
      <c r="VK88" s="238"/>
      <c r="VL88" s="238"/>
      <c r="VM88" s="238"/>
      <c r="VN88" s="238"/>
      <c r="VO88" s="238"/>
      <c r="VP88" s="238"/>
      <c r="VQ88" s="238"/>
      <c r="VR88" s="238"/>
      <c r="VS88" s="238"/>
      <c r="VT88" s="238"/>
      <c r="VU88" s="238"/>
      <c r="VV88" s="238"/>
      <c r="VW88" s="238"/>
      <c r="VX88" s="238"/>
      <c r="VY88" s="238"/>
      <c r="VZ88" s="238"/>
      <c r="WA88" s="238"/>
      <c r="WB88" s="238"/>
      <c r="WC88" s="238"/>
      <c r="WD88" s="238"/>
      <c r="WE88" s="238"/>
      <c r="WF88" s="238"/>
      <c r="WG88" s="238"/>
      <c r="WH88" s="238"/>
      <c r="WI88" s="238"/>
      <c r="WJ88" s="238"/>
      <c r="WK88" s="238"/>
      <c r="WL88" s="238"/>
      <c r="WM88" s="238"/>
      <c r="WN88" s="238"/>
      <c r="WO88" s="238"/>
      <c r="WP88" s="238"/>
      <c r="WQ88" s="238"/>
      <c r="WR88" s="238"/>
      <c r="WS88" s="238"/>
      <c r="WT88" s="238"/>
      <c r="WU88" s="238"/>
      <c r="WV88" s="238"/>
      <c r="WW88" s="238"/>
      <c r="WX88" s="238"/>
      <c r="WY88" s="238"/>
      <c r="WZ88" s="238"/>
      <c r="XA88" s="238"/>
      <c r="XB88" s="238"/>
      <c r="XC88" s="238"/>
      <c r="XD88" s="238"/>
      <c r="XE88" s="238"/>
      <c r="XF88" s="238"/>
      <c r="XG88" s="238"/>
      <c r="XH88" s="238"/>
      <c r="XI88" s="238"/>
      <c r="XJ88" s="238"/>
      <c r="XK88" s="238"/>
      <c r="XL88" s="238"/>
      <c r="XM88" s="238"/>
      <c r="XN88" s="238"/>
      <c r="XO88" s="238"/>
      <c r="XP88" s="238"/>
      <c r="XQ88" s="238"/>
      <c r="XR88" s="238"/>
      <c r="XS88" s="238"/>
      <c r="XT88" s="238"/>
      <c r="XU88" s="238"/>
      <c r="XV88" s="238"/>
      <c r="XW88" s="238"/>
      <c r="XX88" s="238"/>
      <c r="XY88" s="238"/>
      <c r="XZ88" s="238"/>
      <c r="YA88" s="238"/>
      <c r="YB88" s="238"/>
      <c r="YC88" s="238"/>
      <c r="YD88" s="238"/>
      <c r="YE88" s="238"/>
      <c r="YF88" s="238"/>
      <c r="YG88" s="238"/>
      <c r="YH88" s="238"/>
      <c r="YI88" s="238"/>
      <c r="YJ88" s="238"/>
      <c r="YK88" s="238"/>
      <c r="YL88" s="238"/>
      <c r="YM88" s="238"/>
      <c r="YN88" s="238"/>
      <c r="YO88" s="238"/>
      <c r="YP88" s="238"/>
      <c r="YQ88" s="238"/>
      <c r="YR88" s="238"/>
      <c r="YS88" s="238"/>
      <c r="YT88" s="238"/>
      <c r="YU88" s="238"/>
      <c r="YV88" s="238"/>
      <c r="YW88" s="238"/>
      <c r="YX88" s="238"/>
      <c r="YY88" s="238"/>
      <c r="YZ88" s="238"/>
      <c r="ZA88" s="238"/>
      <c r="ZB88" s="238"/>
      <c r="ZC88" s="238"/>
      <c r="ZD88" s="238"/>
      <c r="ZE88" s="238"/>
      <c r="ZF88" s="238"/>
      <c r="ZG88" s="238"/>
      <c r="ZH88" s="238"/>
      <c r="ZI88" s="238"/>
      <c r="ZJ88" s="238"/>
      <c r="ZK88" s="238"/>
      <c r="ZL88" s="238"/>
      <c r="ZM88" s="238"/>
      <c r="ZN88" s="238"/>
      <c r="ZO88" s="238"/>
      <c r="ZP88" s="238"/>
      <c r="ZQ88" s="238"/>
      <c r="ZR88" s="238"/>
      <c r="ZS88" s="238"/>
      <c r="ZT88" s="238"/>
      <c r="ZU88" s="238"/>
      <c r="ZV88" s="238"/>
      <c r="ZW88" s="238"/>
      <c r="ZX88" s="238"/>
      <c r="ZY88" s="238"/>
      <c r="ZZ88" s="238"/>
      <c r="AAA88" s="238"/>
      <c r="AAB88" s="238"/>
      <c r="AAC88" s="238"/>
      <c r="AAD88" s="238"/>
      <c r="AAE88" s="238"/>
      <c r="AAF88" s="238"/>
      <c r="AAG88" s="238"/>
      <c r="AAH88" s="238"/>
      <c r="AAI88" s="238"/>
      <c r="AAJ88" s="238"/>
      <c r="AAK88" s="238"/>
      <c r="AAL88" s="238"/>
      <c r="AAM88" s="238"/>
      <c r="AAN88" s="238"/>
      <c r="AAO88" s="238"/>
      <c r="AAP88" s="238"/>
      <c r="AAQ88" s="238"/>
      <c r="AAR88" s="238"/>
      <c r="AAS88" s="238"/>
      <c r="AAT88" s="238"/>
      <c r="AAU88" s="238"/>
      <c r="AAV88" s="238"/>
      <c r="AAW88" s="238"/>
      <c r="AAX88" s="238"/>
      <c r="AAY88" s="238"/>
      <c r="AAZ88" s="238"/>
      <c r="ABA88" s="238"/>
      <c r="ABB88" s="238"/>
      <c r="ABC88" s="238"/>
      <c r="ABD88" s="238"/>
      <c r="ABE88" s="238"/>
      <c r="ABF88" s="238"/>
      <c r="ABG88" s="238"/>
      <c r="ABH88" s="238"/>
      <c r="ABI88" s="238"/>
      <c r="ABJ88" s="238"/>
      <c r="ABK88" s="238"/>
      <c r="ABL88" s="238"/>
      <c r="ABM88" s="238"/>
      <c r="ABN88" s="238"/>
      <c r="ABO88" s="238"/>
      <c r="ABP88" s="238"/>
      <c r="ABQ88" s="238"/>
      <c r="ABR88" s="238"/>
      <c r="ABS88" s="238"/>
      <c r="ABT88" s="238"/>
      <c r="ABU88" s="238"/>
      <c r="ABV88" s="238"/>
      <c r="ABW88" s="238"/>
      <c r="ABX88" s="238"/>
      <c r="ABY88" s="238"/>
      <c r="ABZ88" s="238"/>
      <c r="ACA88" s="238"/>
      <c r="ACB88" s="238"/>
      <c r="ACC88" s="238"/>
      <c r="ACD88" s="238"/>
      <c r="ACE88" s="238"/>
      <c r="ACF88" s="238"/>
      <c r="ACG88" s="238"/>
      <c r="ACH88" s="238"/>
      <c r="ACI88" s="238"/>
      <c r="ACJ88" s="238"/>
      <c r="ACK88" s="238"/>
      <c r="ACL88" s="238"/>
      <c r="ACM88" s="238"/>
      <c r="ACN88" s="238"/>
      <c r="ACO88" s="238"/>
      <c r="ACP88" s="238"/>
      <c r="ACQ88" s="238"/>
      <c r="ACR88" s="238"/>
      <c r="ACS88" s="238"/>
      <c r="ACT88" s="238"/>
      <c r="ACU88" s="238"/>
      <c r="ACV88" s="238"/>
      <c r="ACW88" s="238"/>
      <c r="ACX88" s="238"/>
      <c r="ACY88" s="238"/>
      <c r="ACZ88" s="238"/>
      <c r="ADA88" s="238"/>
      <c r="ADB88" s="238"/>
      <c r="ADC88" s="238"/>
      <c r="ADD88" s="238"/>
      <c r="ADE88" s="238"/>
      <c r="ADF88" s="238"/>
      <c r="ADG88" s="238"/>
      <c r="ADH88" s="238"/>
      <c r="ADI88" s="238"/>
      <c r="ADJ88" s="238"/>
      <c r="ADK88" s="238"/>
      <c r="ADL88" s="238"/>
      <c r="ADM88" s="238"/>
      <c r="ADN88" s="238"/>
      <c r="ADO88" s="238"/>
      <c r="ADP88" s="238"/>
      <c r="ADQ88" s="238"/>
      <c r="ADR88" s="238"/>
      <c r="ADS88" s="238"/>
      <c r="ADT88" s="238"/>
      <c r="ADU88" s="238"/>
      <c r="ADV88" s="238"/>
      <c r="ADW88" s="238"/>
      <c r="ADX88" s="238"/>
      <c r="ADY88" s="238"/>
      <c r="ADZ88" s="238"/>
      <c r="AEA88" s="238"/>
      <c r="AEB88" s="238"/>
      <c r="AEC88" s="238"/>
      <c r="AED88" s="238"/>
      <c r="AEE88" s="238"/>
      <c r="AEF88" s="238"/>
      <c r="AEG88" s="238"/>
      <c r="AEH88" s="238"/>
      <c r="AEI88" s="238"/>
      <c r="AEJ88" s="238"/>
      <c r="AEK88" s="238"/>
      <c r="AEL88" s="238"/>
      <c r="AEM88" s="238"/>
      <c r="AEN88" s="238"/>
      <c r="AEO88" s="238"/>
      <c r="AEP88" s="238"/>
      <c r="AEQ88" s="238"/>
      <c r="AER88" s="238"/>
      <c r="AES88" s="238"/>
      <c r="AET88" s="238"/>
      <c r="AEU88" s="238"/>
      <c r="AEV88" s="238"/>
      <c r="AEW88" s="238"/>
      <c r="AEX88" s="238"/>
      <c r="AEY88" s="238"/>
      <c r="AEZ88" s="238"/>
      <c r="AFA88" s="238"/>
      <c r="AFB88" s="238"/>
      <c r="AFC88" s="238"/>
      <c r="AFD88" s="238"/>
      <c r="AFE88" s="238"/>
      <c r="AFF88" s="238"/>
      <c r="AFG88" s="238"/>
      <c r="AFH88" s="238"/>
      <c r="AFI88" s="238"/>
      <c r="AFJ88" s="238"/>
      <c r="AFK88" s="238"/>
      <c r="AFL88" s="238"/>
      <c r="AFM88" s="238"/>
      <c r="AFN88" s="238"/>
      <c r="AFO88" s="238"/>
      <c r="AFP88" s="238"/>
      <c r="AFQ88" s="238"/>
      <c r="AFR88" s="238"/>
      <c r="AFS88" s="238"/>
      <c r="AFT88" s="238"/>
      <c r="AFU88" s="238"/>
      <c r="AFV88" s="238"/>
      <c r="AFW88" s="238"/>
      <c r="AFX88" s="238"/>
      <c r="AFY88" s="238"/>
      <c r="AFZ88" s="238"/>
      <c r="AGA88" s="238"/>
      <c r="AGB88" s="238"/>
      <c r="AGC88" s="238"/>
      <c r="AGD88" s="238"/>
      <c r="AGE88" s="238"/>
      <c r="AGF88" s="238"/>
      <c r="AGG88" s="238"/>
      <c r="AGH88" s="238"/>
      <c r="AGI88" s="238"/>
      <c r="AGJ88" s="238"/>
      <c r="AGK88" s="238"/>
      <c r="AGL88" s="238"/>
      <c r="AGM88" s="238"/>
      <c r="AGN88" s="238"/>
      <c r="AGO88" s="238"/>
      <c r="AGP88" s="238"/>
      <c r="AGQ88" s="238"/>
      <c r="AGR88" s="238"/>
      <c r="AGS88" s="238"/>
      <c r="AGT88" s="238"/>
      <c r="AGU88" s="238"/>
      <c r="AGV88" s="238"/>
      <c r="AGW88" s="238"/>
      <c r="AGX88" s="238"/>
      <c r="AGY88" s="238"/>
      <c r="AGZ88" s="238"/>
      <c r="AHA88" s="238"/>
      <c r="AHB88" s="238"/>
      <c r="AHC88" s="238"/>
      <c r="AHD88" s="238"/>
      <c r="AHE88" s="238"/>
      <c r="AHF88" s="238"/>
      <c r="AHG88" s="238"/>
      <c r="AHH88" s="238"/>
      <c r="AHI88" s="238"/>
      <c r="AHJ88" s="238"/>
      <c r="AHK88" s="238"/>
      <c r="AHL88" s="238"/>
      <c r="AHM88" s="238"/>
      <c r="AHN88" s="238"/>
      <c r="AHO88" s="238"/>
      <c r="AHP88" s="238"/>
      <c r="AHQ88" s="238"/>
      <c r="AHR88" s="238"/>
      <c r="AHS88" s="238"/>
      <c r="AHT88" s="238"/>
      <c r="AHU88" s="238"/>
      <c r="AHV88" s="238"/>
      <c r="AHW88" s="238"/>
      <c r="AHX88" s="238"/>
      <c r="AHY88" s="238"/>
      <c r="AHZ88" s="238"/>
      <c r="AIA88" s="238"/>
      <c r="AIB88" s="238"/>
      <c r="AIC88" s="238"/>
      <c r="AID88" s="238"/>
      <c r="AIE88" s="238"/>
      <c r="AIF88" s="238"/>
      <c r="AIG88" s="238"/>
      <c r="AIH88" s="238"/>
      <c r="AII88" s="238"/>
      <c r="AIJ88" s="238"/>
      <c r="AIK88" s="238"/>
      <c r="AIL88" s="238"/>
      <c r="AIM88" s="238"/>
      <c r="AIN88" s="238"/>
      <c r="AIO88" s="238"/>
      <c r="AIP88" s="238"/>
      <c r="AIQ88" s="238"/>
      <c r="AIR88" s="238"/>
      <c r="AIS88" s="238"/>
      <c r="AIT88" s="238"/>
      <c r="AIU88" s="238"/>
      <c r="AIV88" s="238"/>
      <c r="AIW88" s="238"/>
      <c r="AIX88" s="238"/>
      <c r="AIY88" s="238"/>
      <c r="AIZ88" s="238"/>
      <c r="AJA88" s="238"/>
      <c r="AJB88" s="238"/>
      <c r="AJC88" s="238"/>
      <c r="AJD88" s="238"/>
      <c r="AJE88" s="238"/>
      <c r="AJF88" s="238"/>
      <c r="AJG88" s="238"/>
      <c r="AJH88" s="238"/>
      <c r="AJI88" s="238"/>
      <c r="AJJ88" s="238"/>
      <c r="AJK88" s="238"/>
      <c r="AJL88" s="238"/>
      <c r="AJM88" s="238"/>
      <c r="AJN88" s="238"/>
      <c r="AJO88" s="238"/>
      <c r="AJP88" s="238"/>
      <c r="AJQ88" s="238"/>
      <c r="AJR88" s="238"/>
      <c r="AJS88" s="238"/>
      <c r="AJT88" s="238"/>
      <c r="AJU88" s="238"/>
      <c r="AJV88" s="238"/>
      <c r="AJW88" s="238"/>
      <c r="AJX88" s="238"/>
      <c r="AJY88" s="238"/>
      <c r="AJZ88" s="238"/>
      <c r="AKA88" s="238"/>
      <c r="AKB88" s="238"/>
      <c r="AKC88" s="238"/>
      <c r="AKD88" s="238"/>
      <c r="AKE88" s="238"/>
      <c r="AKF88" s="238"/>
      <c r="AKG88" s="238"/>
      <c r="AKH88" s="238"/>
      <c r="AKI88" s="238"/>
      <c r="AKJ88" s="238"/>
      <c r="AKK88" s="238"/>
      <c r="AKL88" s="238"/>
      <c r="AKM88" s="238"/>
      <c r="AKN88" s="238"/>
      <c r="AKO88" s="238"/>
      <c r="AKP88" s="238"/>
    </row>
    <row r="89" spans="1:978" x14ac:dyDescent="0.25">
      <c r="A89" s="310"/>
      <c r="B89" s="311"/>
      <c r="C89" s="24"/>
      <c r="D89" s="245"/>
      <c r="E89" s="271"/>
      <c r="F89" s="292" t="s">
        <v>387</v>
      </c>
      <c r="G89" s="292"/>
      <c r="H89" s="292"/>
      <c r="I89" s="292"/>
      <c r="J89" s="292"/>
      <c r="K89" s="292"/>
      <c r="L89" s="292"/>
      <c r="M89" s="292"/>
      <c r="N89" s="7">
        <f t="shared" ref="N89:AL89" si="62">ROUNDUP(AVERAGE(N85:N88),0)</f>
        <v>25</v>
      </c>
      <c r="O89" s="7">
        <f t="shared" si="62"/>
        <v>15</v>
      </c>
      <c r="P89" s="7">
        <f t="shared" si="62"/>
        <v>9</v>
      </c>
      <c r="Q89" s="7">
        <f t="shared" si="62"/>
        <v>13</v>
      </c>
      <c r="R89" s="7">
        <f t="shared" si="62"/>
        <v>15</v>
      </c>
      <c r="S89" s="7">
        <f t="shared" si="62"/>
        <v>51</v>
      </c>
      <c r="T89" s="7">
        <f t="shared" si="62"/>
        <v>148</v>
      </c>
      <c r="U89" s="7">
        <f t="shared" si="62"/>
        <v>262</v>
      </c>
      <c r="V89" s="7">
        <f t="shared" si="62"/>
        <v>228</v>
      </c>
      <c r="W89" s="7">
        <f t="shared" si="62"/>
        <v>169</v>
      </c>
      <c r="X89" s="7">
        <f t="shared" si="62"/>
        <v>177</v>
      </c>
      <c r="Y89" s="7">
        <f t="shared" si="62"/>
        <v>198</v>
      </c>
      <c r="Z89" s="7">
        <f t="shared" si="62"/>
        <v>213</v>
      </c>
      <c r="AA89" s="7">
        <f t="shared" si="62"/>
        <v>198</v>
      </c>
      <c r="AB89" s="7">
        <f t="shared" si="62"/>
        <v>239</v>
      </c>
      <c r="AC89" s="7">
        <f t="shared" si="62"/>
        <v>293</v>
      </c>
      <c r="AD89" s="7">
        <f t="shared" si="62"/>
        <v>284</v>
      </c>
      <c r="AE89" s="7">
        <f t="shared" si="62"/>
        <v>264</v>
      </c>
      <c r="AF89" s="7">
        <f t="shared" si="62"/>
        <v>223</v>
      </c>
      <c r="AG89" s="7">
        <f t="shared" si="62"/>
        <v>198</v>
      </c>
      <c r="AH89" s="7">
        <f t="shared" si="62"/>
        <v>156</v>
      </c>
      <c r="AI89" s="7">
        <f t="shared" si="62"/>
        <v>114</v>
      </c>
      <c r="AJ89" s="7">
        <f t="shared" si="62"/>
        <v>75</v>
      </c>
      <c r="AK89" s="7">
        <f t="shared" si="62"/>
        <v>44</v>
      </c>
      <c r="AL89" s="7">
        <f t="shared" si="62"/>
        <v>3391</v>
      </c>
      <c r="AM89" s="271"/>
      <c r="AN89" s="266"/>
      <c r="AO89" s="266"/>
      <c r="AP89" s="266"/>
      <c r="AQ89" s="266"/>
      <c r="AR89" s="266"/>
      <c r="AS89" s="266"/>
      <c r="AT89" s="266"/>
      <c r="AU89" s="266"/>
      <c r="AV89" s="266"/>
      <c r="AW89" s="266"/>
      <c r="AX89" s="266"/>
      <c r="AY89" s="266"/>
      <c r="AZ89" s="266"/>
      <c r="BA89" s="266"/>
      <c r="BB89" s="266"/>
      <c r="BC89" s="266"/>
      <c r="BD89" s="266"/>
      <c r="BE89" s="266"/>
      <c r="BF89" s="266"/>
      <c r="BG89" s="266"/>
      <c r="BH89" s="266"/>
      <c r="BI89" s="266"/>
      <c r="BJ89" s="266"/>
      <c r="BK89" s="266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  <c r="CS89" s="245"/>
      <c r="CT89" s="245"/>
      <c r="CU89" s="245"/>
      <c r="CV89" s="245"/>
      <c r="CW89" s="245"/>
      <c r="CX89" s="245"/>
      <c r="CY89" s="245"/>
      <c r="CZ89" s="245"/>
      <c r="DA89" s="245"/>
      <c r="DB89" s="245"/>
      <c r="DC89" s="245"/>
      <c r="DD89" s="245"/>
      <c r="DE89" s="245"/>
      <c r="DF89" s="245"/>
      <c r="DG89" s="245"/>
      <c r="DH89" s="245"/>
      <c r="DI89" s="245"/>
      <c r="DJ89" s="245"/>
      <c r="DK89" s="245"/>
      <c r="DL89" s="245"/>
      <c r="DM89" s="245"/>
      <c r="DN89" s="245"/>
      <c r="DO89" s="245"/>
      <c r="DP89" s="245"/>
      <c r="DQ89" s="245"/>
      <c r="DR89" s="245"/>
      <c r="DS89" s="245"/>
      <c r="DT89" s="245"/>
      <c r="DU89" s="245"/>
      <c r="DV89" s="245"/>
      <c r="DW89" s="245"/>
      <c r="DX89" s="245"/>
      <c r="DY89" s="245"/>
      <c r="DZ89" s="245"/>
      <c r="EA89" s="245"/>
      <c r="EB89" s="245"/>
      <c r="EC89" s="245"/>
      <c r="ED89" s="245"/>
      <c r="EE89" s="253"/>
      <c r="EF89" s="238"/>
      <c r="EG89" s="238"/>
      <c r="EH89" s="238"/>
      <c r="EI89" s="238"/>
      <c r="EJ89" s="238"/>
      <c r="EK89" s="238"/>
      <c r="EL89" s="238"/>
      <c r="EM89" s="238"/>
      <c r="EN89" s="238"/>
      <c r="EO89" s="238"/>
      <c r="EP89" s="238"/>
      <c r="EQ89" s="238"/>
      <c r="ER89" s="238"/>
      <c r="ES89" s="238"/>
      <c r="ET89" s="238"/>
      <c r="EU89" s="238"/>
      <c r="EV89" s="238"/>
      <c r="EW89" s="238"/>
      <c r="EX89" s="238"/>
      <c r="EY89" s="238"/>
      <c r="EZ89" s="238"/>
      <c r="FA89" s="238"/>
      <c r="FB89" s="238"/>
      <c r="FC89" s="238"/>
      <c r="FD89" s="238"/>
      <c r="FE89" s="238"/>
      <c r="FF89" s="238"/>
      <c r="FG89" s="238"/>
      <c r="FH89" s="238"/>
      <c r="FI89" s="238"/>
      <c r="FJ89" s="238"/>
      <c r="FK89" s="238"/>
      <c r="FL89" s="238"/>
      <c r="FM89" s="238"/>
      <c r="FN89" s="238"/>
      <c r="FO89" s="238"/>
      <c r="FP89" s="238"/>
      <c r="FQ89" s="238"/>
      <c r="FR89" s="238"/>
      <c r="FS89" s="238"/>
      <c r="FT89" s="238"/>
      <c r="FU89" s="238"/>
      <c r="FV89" s="238"/>
      <c r="FW89" s="238"/>
      <c r="FX89" s="238"/>
      <c r="FY89" s="238"/>
      <c r="FZ89" s="238"/>
      <c r="GA89" s="238"/>
      <c r="GB89" s="238"/>
      <c r="GC89" s="238"/>
      <c r="GD89" s="238"/>
      <c r="GE89" s="238"/>
      <c r="GF89" s="238"/>
      <c r="GG89" s="238"/>
      <c r="GH89" s="238"/>
      <c r="GI89" s="238"/>
      <c r="GJ89" s="238"/>
      <c r="GK89" s="238"/>
      <c r="GL89" s="238"/>
      <c r="GM89" s="238"/>
      <c r="GN89" s="238"/>
      <c r="GO89" s="238"/>
      <c r="GP89" s="238"/>
      <c r="GQ89" s="238"/>
      <c r="GR89" s="238"/>
      <c r="GS89" s="238"/>
      <c r="GT89" s="238"/>
      <c r="GU89" s="238"/>
      <c r="GV89" s="238"/>
      <c r="GW89" s="238"/>
      <c r="GX89" s="238"/>
      <c r="GY89" s="238"/>
      <c r="GZ89" s="238"/>
      <c r="HA89" s="238"/>
      <c r="HB89" s="238"/>
      <c r="HC89" s="238"/>
      <c r="HD89" s="238"/>
      <c r="HE89" s="238"/>
      <c r="HF89" s="238"/>
      <c r="HG89" s="238"/>
      <c r="HH89" s="238"/>
      <c r="HI89" s="238"/>
      <c r="HJ89" s="238"/>
      <c r="HK89" s="238"/>
      <c r="HL89" s="238"/>
      <c r="HM89" s="238"/>
      <c r="HN89" s="238"/>
      <c r="HO89" s="238"/>
      <c r="HP89" s="238"/>
      <c r="HQ89" s="238"/>
      <c r="HR89" s="238"/>
      <c r="HS89" s="238"/>
      <c r="HT89" s="238"/>
      <c r="HU89" s="238"/>
      <c r="HV89" s="238"/>
      <c r="HW89" s="238"/>
      <c r="HX89" s="238"/>
      <c r="HY89" s="238"/>
      <c r="HZ89" s="238"/>
      <c r="IA89" s="238"/>
      <c r="IB89" s="238"/>
      <c r="IC89" s="238"/>
      <c r="ID89" s="238"/>
      <c r="IE89" s="238"/>
      <c r="IF89" s="238"/>
      <c r="IG89" s="238"/>
      <c r="IH89" s="238"/>
      <c r="II89" s="238"/>
      <c r="IJ89" s="238"/>
      <c r="IK89" s="238"/>
      <c r="IL89" s="238"/>
      <c r="IM89" s="238"/>
      <c r="IN89" s="238"/>
      <c r="IO89" s="238"/>
      <c r="IP89" s="238"/>
      <c r="IQ89" s="238"/>
      <c r="IR89" s="238"/>
      <c r="IS89" s="238"/>
      <c r="IT89" s="238"/>
      <c r="IU89" s="238"/>
      <c r="IV89" s="238"/>
      <c r="IW89" s="238"/>
      <c r="IX89" s="238"/>
      <c r="IY89" s="238"/>
      <c r="IZ89" s="238"/>
      <c r="JA89" s="238"/>
      <c r="JB89" s="238"/>
      <c r="JC89" s="238"/>
      <c r="JD89" s="238"/>
      <c r="JE89" s="238"/>
      <c r="JF89" s="238"/>
      <c r="JG89" s="238"/>
      <c r="JH89" s="238"/>
      <c r="JI89" s="238"/>
      <c r="JJ89" s="238"/>
      <c r="JK89" s="238"/>
      <c r="JL89" s="238"/>
      <c r="JM89" s="238"/>
      <c r="JN89" s="238"/>
      <c r="JO89" s="238"/>
      <c r="JP89" s="238"/>
      <c r="JQ89" s="238"/>
      <c r="JR89" s="238"/>
      <c r="JS89" s="238"/>
      <c r="JT89" s="238"/>
      <c r="JU89" s="238"/>
      <c r="JV89" s="238"/>
      <c r="JW89" s="238"/>
      <c r="JX89" s="238"/>
      <c r="JY89" s="238"/>
      <c r="JZ89" s="238"/>
      <c r="KA89" s="238"/>
      <c r="KB89" s="238"/>
      <c r="KC89" s="238"/>
      <c r="KD89" s="238"/>
      <c r="KE89" s="238"/>
      <c r="KF89" s="238"/>
      <c r="KG89" s="238"/>
      <c r="KH89" s="238"/>
      <c r="KI89" s="238"/>
      <c r="KJ89" s="238"/>
      <c r="KK89" s="238"/>
      <c r="KL89" s="238"/>
      <c r="KM89" s="238"/>
      <c r="KN89" s="238"/>
      <c r="KO89" s="238"/>
      <c r="KP89" s="238"/>
      <c r="KQ89" s="238"/>
      <c r="KR89" s="238"/>
      <c r="KS89" s="238"/>
      <c r="KT89" s="238"/>
      <c r="KU89" s="238"/>
      <c r="KV89" s="238"/>
      <c r="KW89" s="238"/>
      <c r="KX89" s="238"/>
      <c r="KY89" s="238"/>
      <c r="KZ89" s="238"/>
      <c r="LA89" s="238"/>
      <c r="LB89" s="238"/>
      <c r="LC89" s="238"/>
      <c r="LD89" s="238"/>
      <c r="LE89" s="238"/>
      <c r="LF89" s="238"/>
      <c r="LG89" s="238"/>
      <c r="LH89" s="238"/>
      <c r="LI89" s="238"/>
      <c r="LJ89" s="238"/>
      <c r="LK89" s="238"/>
      <c r="LL89" s="238"/>
      <c r="LM89" s="238"/>
      <c r="LN89" s="238"/>
      <c r="LO89" s="238"/>
      <c r="LP89" s="238"/>
      <c r="LQ89" s="238"/>
      <c r="LR89" s="238"/>
      <c r="LS89" s="238"/>
      <c r="LT89" s="238"/>
      <c r="LU89" s="238"/>
      <c r="LV89" s="238"/>
      <c r="LW89" s="238"/>
      <c r="LX89" s="238"/>
      <c r="LY89" s="238"/>
      <c r="LZ89" s="238"/>
      <c r="MA89" s="238"/>
      <c r="MB89" s="238"/>
      <c r="MC89" s="238"/>
      <c r="MD89" s="238"/>
      <c r="ME89" s="238"/>
      <c r="MF89" s="238"/>
      <c r="MG89" s="238"/>
      <c r="MH89" s="238"/>
      <c r="MI89" s="238"/>
      <c r="MJ89" s="238"/>
      <c r="MK89" s="238"/>
      <c r="ML89" s="238"/>
      <c r="MM89" s="238"/>
      <c r="MN89" s="238"/>
      <c r="MO89" s="238"/>
      <c r="MP89" s="238"/>
      <c r="MQ89" s="238"/>
      <c r="MR89" s="238"/>
      <c r="MS89" s="238"/>
      <c r="MT89" s="238"/>
      <c r="MU89" s="238"/>
      <c r="MV89" s="238"/>
      <c r="MW89" s="238"/>
      <c r="MX89" s="238"/>
      <c r="MY89" s="238"/>
      <c r="MZ89" s="238"/>
      <c r="NA89" s="238"/>
      <c r="NB89" s="238"/>
      <c r="NC89" s="238"/>
      <c r="ND89" s="238"/>
      <c r="NE89" s="238"/>
      <c r="NF89" s="238"/>
      <c r="NG89" s="238"/>
      <c r="NH89" s="238"/>
      <c r="NI89" s="238"/>
      <c r="NJ89" s="238"/>
      <c r="NK89" s="238"/>
      <c r="NL89" s="238"/>
      <c r="NM89" s="238"/>
      <c r="NN89" s="238"/>
      <c r="NO89" s="238"/>
      <c r="NP89" s="238"/>
      <c r="NQ89" s="238"/>
      <c r="NR89" s="238"/>
      <c r="NS89" s="238"/>
      <c r="NT89" s="238"/>
      <c r="NU89" s="238"/>
      <c r="NV89" s="238"/>
      <c r="NW89" s="238"/>
      <c r="NX89" s="238"/>
      <c r="NY89" s="238"/>
      <c r="NZ89" s="238"/>
      <c r="OA89" s="238"/>
      <c r="OB89" s="238"/>
      <c r="OC89" s="238"/>
      <c r="OD89" s="238"/>
      <c r="OE89" s="238"/>
      <c r="OF89" s="238"/>
      <c r="OG89" s="238"/>
      <c r="OH89" s="238"/>
      <c r="OI89" s="238"/>
      <c r="OJ89" s="238"/>
      <c r="OK89" s="238"/>
      <c r="OL89" s="238"/>
      <c r="OM89" s="238"/>
      <c r="ON89" s="238"/>
      <c r="OO89" s="238"/>
      <c r="OP89" s="238"/>
      <c r="OQ89" s="238"/>
      <c r="OR89" s="238"/>
      <c r="OS89" s="238"/>
      <c r="OT89" s="238"/>
      <c r="OU89" s="238"/>
      <c r="OV89" s="238"/>
      <c r="OW89" s="238"/>
      <c r="OX89" s="238"/>
      <c r="OY89" s="238"/>
      <c r="OZ89" s="238"/>
      <c r="PA89" s="238"/>
      <c r="PB89" s="238"/>
      <c r="PC89" s="238"/>
      <c r="PD89" s="238"/>
      <c r="PE89" s="238"/>
      <c r="PF89" s="238"/>
      <c r="PG89" s="238"/>
      <c r="PH89" s="238"/>
      <c r="PI89" s="238"/>
      <c r="PJ89" s="238"/>
      <c r="PK89" s="238"/>
      <c r="PL89" s="238"/>
      <c r="PM89" s="238"/>
      <c r="PN89" s="238"/>
      <c r="PO89" s="238"/>
      <c r="PP89" s="238"/>
      <c r="PQ89" s="238"/>
      <c r="PR89" s="238"/>
      <c r="PS89" s="238"/>
      <c r="PT89" s="238"/>
      <c r="PU89" s="238"/>
      <c r="PV89" s="238"/>
      <c r="PW89" s="238"/>
      <c r="PX89" s="238"/>
      <c r="PY89" s="238"/>
      <c r="PZ89" s="238"/>
      <c r="QA89" s="238"/>
      <c r="QB89" s="238"/>
      <c r="QC89" s="238"/>
      <c r="QD89" s="238"/>
      <c r="QE89" s="238"/>
      <c r="QF89" s="238"/>
      <c r="QG89" s="238"/>
      <c r="QH89" s="238"/>
      <c r="QI89" s="238"/>
      <c r="QJ89" s="238"/>
      <c r="QK89" s="238"/>
      <c r="QL89" s="238"/>
      <c r="QM89" s="238"/>
      <c r="QN89" s="238"/>
      <c r="QO89" s="238"/>
      <c r="QP89" s="238"/>
      <c r="QQ89" s="238"/>
      <c r="QR89" s="238"/>
      <c r="QS89" s="238"/>
      <c r="QT89" s="238"/>
      <c r="QU89" s="238"/>
      <c r="QV89" s="238"/>
      <c r="QW89" s="238"/>
      <c r="QX89" s="238"/>
      <c r="QY89" s="238"/>
      <c r="QZ89" s="238"/>
      <c r="RA89" s="238"/>
      <c r="RB89" s="238"/>
      <c r="RC89" s="238"/>
      <c r="RD89" s="238"/>
      <c r="RE89" s="238"/>
      <c r="RF89" s="238"/>
      <c r="RG89" s="238"/>
      <c r="RH89" s="238"/>
      <c r="RI89" s="238"/>
      <c r="RJ89" s="238"/>
      <c r="RK89" s="238"/>
      <c r="RL89" s="238"/>
      <c r="RM89" s="238"/>
      <c r="RN89" s="238"/>
      <c r="RO89" s="238"/>
      <c r="RP89" s="238"/>
      <c r="RQ89" s="238"/>
      <c r="RR89" s="238"/>
      <c r="RS89" s="238"/>
      <c r="RT89" s="238"/>
      <c r="RU89" s="238"/>
      <c r="RV89" s="238"/>
      <c r="RW89" s="238"/>
      <c r="RX89" s="238"/>
      <c r="RY89" s="238"/>
      <c r="RZ89" s="238"/>
      <c r="SA89" s="238"/>
      <c r="SB89" s="238"/>
      <c r="SC89" s="238"/>
      <c r="SD89" s="238"/>
      <c r="SE89" s="238"/>
      <c r="SF89" s="238"/>
      <c r="SG89" s="238"/>
      <c r="SH89" s="238"/>
      <c r="SI89" s="238"/>
      <c r="SJ89" s="238"/>
      <c r="SK89" s="238"/>
      <c r="SL89" s="238"/>
      <c r="SM89" s="238"/>
      <c r="SN89" s="238"/>
      <c r="SO89" s="238"/>
      <c r="SP89" s="238"/>
      <c r="SQ89" s="238"/>
      <c r="SR89" s="238"/>
      <c r="SS89" s="238"/>
      <c r="ST89" s="238"/>
      <c r="SU89" s="238"/>
      <c r="SV89" s="238"/>
      <c r="SW89" s="238"/>
      <c r="SX89" s="238"/>
      <c r="SY89" s="238"/>
      <c r="SZ89" s="238"/>
      <c r="TA89" s="238"/>
      <c r="TB89" s="238"/>
      <c r="TC89" s="238"/>
      <c r="TD89" s="238"/>
      <c r="TE89" s="238"/>
      <c r="TF89" s="238"/>
      <c r="TG89" s="238"/>
      <c r="TH89" s="238"/>
      <c r="TI89" s="238"/>
      <c r="TJ89" s="238"/>
      <c r="TK89" s="238"/>
      <c r="TL89" s="238"/>
      <c r="TM89" s="238"/>
      <c r="TN89" s="238"/>
      <c r="TO89" s="238"/>
      <c r="TP89" s="238"/>
      <c r="TQ89" s="238"/>
      <c r="TR89" s="238"/>
      <c r="TS89" s="238"/>
      <c r="TT89" s="238"/>
      <c r="TU89" s="238"/>
      <c r="TV89" s="238"/>
      <c r="TW89" s="238"/>
      <c r="TX89" s="238"/>
      <c r="TY89" s="238"/>
      <c r="TZ89" s="238"/>
      <c r="UA89" s="238"/>
      <c r="UB89" s="238"/>
      <c r="UC89" s="238"/>
      <c r="UD89" s="238"/>
      <c r="UE89" s="238"/>
      <c r="UF89" s="238"/>
      <c r="UG89" s="238"/>
      <c r="UH89" s="238"/>
      <c r="UI89" s="238"/>
      <c r="UJ89" s="238"/>
      <c r="UK89" s="238"/>
      <c r="UL89" s="238"/>
      <c r="UM89" s="238"/>
      <c r="UN89" s="238"/>
      <c r="UO89" s="238"/>
      <c r="UP89" s="238"/>
      <c r="UQ89" s="238"/>
      <c r="UR89" s="238"/>
      <c r="US89" s="238"/>
      <c r="UT89" s="238"/>
      <c r="UU89" s="238"/>
      <c r="UV89" s="238"/>
      <c r="UW89" s="238"/>
      <c r="UX89" s="238"/>
      <c r="UY89" s="238"/>
      <c r="UZ89" s="238"/>
      <c r="VA89" s="238"/>
      <c r="VB89" s="238"/>
      <c r="VC89" s="238"/>
      <c r="VD89" s="238"/>
      <c r="VE89" s="238"/>
      <c r="VF89" s="238"/>
      <c r="VG89" s="238"/>
      <c r="VH89" s="238"/>
      <c r="VI89" s="238"/>
      <c r="VJ89" s="238"/>
      <c r="VK89" s="238"/>
      <c r="VL89" s="238"/>
      <c r="VM89" s="238"/>
      <c r="VN89" s="238"/>
      <c r="VO89" s="238"/>
      <c r="VP89" s="238"/>
      <c r="VQ89" s="238"/>
      <c r="VR89" s="238"/>
      <c r="VS89" s="238"/>
      <c r="VT89" s="238"/>
      <c r="VU89" s="238"/>
      <c r="VV89" s="238"/>
      <c r="VW89" s="238"/>
      <c r="VX89" s="238"/>
      <c r="VY89" s="238"/>
      <c r="VZ89" s="238"/>
      <c r="WA89" s="238"/>
      <c r="WB89" s="238"/>
      <c r="WC89" s="238"/>
      <c r="WD89" s="238"/>
      <c r="WE89" s="238"/>
      <c r="WF89" s="238"/>
      <c r="WG89" s="238"/>
      <c r="WH89" s="238"/>
      <c r="WI89" s="238"/>
      <c r="WJ89" s="238"/>
      <c r="WK89" s="238"/>
      <c r="WL89" s="238"/>
      <c r="WM89" s="238"/>
      <c r="WN89" s="238"/>
      <c r="WO89" s="238"/>
      <c r="WP89" s="238"/>
      <c r="WQ89" s="238"/>
      <c r="WR89" s="238"/>
      <c r="WS89" s="238"/>
      <c r="WT89" s="238"/>
      <c r="WU89" s="238"/>
      <c r="WV89" s="238"/>
      <c r="WW89" s="238"/>
      <c r="WX89" s="238"/>
      <c r="WY89" s="238"/>
      <c r="WZ89" s="238"/>
      <c r="XA89" s="238"/>
      <c r="XB89" s="238"/>
      <c r="XC89" s="238"/>
      <c r="XD89" s="238"/>
      <c r="XE89" s="238"/>
      <c r="XF89" s="238"/>
      <c r="XG89" s="238"/>
      <c r="XH89" s="238"/>
      <c r="XI89" s="238"/>
      <c r="XJ89" s="238"/>
      <c r="XK89" s="238"/>
      <c r="XL89" s="238"/>
      <c r="XM89" s="238"/>
      <c r="XN89" s="238"/>
      <c r="XO89" s="238"/>
      <c r="XP89" s="238"/>
      <c r="XQ89" s="238"/>
      <c r="XR89" s="238"/>
      <c r="XS89" s="238"/>
      <c r="XT89" s="238"/>
      <c r="XU89" s="238"/>
      <c r="XV89" s="238"/>
      <c r="XW89" s="238"/>
      <c r="XX89" s="238"/>
      <c r="XY89" s="238"/>
      <c r="XZ89" s="238"/>
      <c r="YA89" s="238"/>
      <c r="YB89" s="238"/>
      <c r="YC89" s="238"/>
      <c r="YD89" s="238"/>
      <c r="YE89" s="238"/>
      <c r="YF89" s="238"/>
      <c r="YG89" s="238"/>
      <c r="YH89" s="238"/>
      <c r="YI89" s="238"/>
      <c r="YJ89" s="238"/>
      <c r="YK89" s="238"/>
      <c r="YL89" s="238"/>
      <c r="YM89" s="238"/>
      <c r="YN89" s="238"/>
      <c r="YO89" s="238"/>
      <c r="YP89" s="238"/>
      <c r="YQ89" s="238"/>
      <c r="YR89" s="238"/>
      <c r="YS89" s="238"/>
      <c r="YT89" s="238"/>
      <c r="YU89" s="238"/>
      <c r="YV89" s="238"/>
      <c r="YW89" s="238"/>
      <c r="YX89" s="238"/>
      <c r="YY89" s="238"/>
      <c r="YZ89" s="238"/>
      <c r="ZA89" s="238"/>
      <c r="ZB89" s="238"/>
      <c r="ZC89" s="238"/>
      <c r="ZD89" s="238"/>
      <c r="ZE89" s="238"/>
      <c r="ZF89" s="238"/>
      <c r="ZG89" s="238"/>
      <c r="ZH89" s="238"/>
      <c r="ZI89" s="238"/>
      <c r="ZJ89" s="238"/>
      <c r="ZK89" s="238"/>
      <c r="ZL89" s="238"/>
      <c r="ZM89" s="238"/>
      <c r="ZN89" s="238"/>
      <c r="ZO89" s="238"/>
      <c r="ZP89" s="238"/>
      <c r="ZQ89" s="238"/>
      <c r="ZR89" s="238"/>
      <c r="ZS89" s="238"/>
      <c r="ZT89" s="238"/>
      <c r="ZU89" s="238"/>
      <c r="ZV89" s="238"/>
      <c r="ZW89" s="238"/>
      <c r="ZX89" s="238"/>
      <c r="ZY89" s="238"/>
      <c r="ZZ89" s="238"/>
      <c r="AAA89" s="238"/>
      <c r="AAB89" s="238"/>
      <c r="AAC89" s="238"/>
      <c r="AAD89" s="238"/>
      <c r="AAE89" s="238"/>
      <c r="AAF89" s="238"/>
      <c r="AAG89" s="238"/>
      <c r="AAH89" s="238"/>
      <c r="AAI89" s="238"/>
      <c r="AAJ89" s="238"/>
      <c r="AAK89" s="238"/>
      <c r="AAL89" s="238"/>
      <c r="AAM89" s="238"/>
      <c r="AAN89" s="238"/>
      <c r="AAO89" s="238"/>
      <c r="AAP89" s="238"/>
      <c r="AAQ89" s="238"/>
      <c r="AAR89" s="238"/>
      <c r="AAS89" s="238"/>
      <c r="AAT89" s="238"/>
      <c r="AAU89" s="238"/>
      <c r="AAV89" s="238"/>
      <c r="AAW89" s="238"/>
      <c r="AAX89" s="238"/>
      <c r="AAY89" s="238"/>
      <c r="AAZ89" s="238"/>
      <c r="ABA89" s="238"/>
      <c r="ABB89" s="238"/>
      <c r="ABC89" s="238"/>
      <c r="ABD89" s="238"/>
      <c r="ABE89" s="238"/>
      <c r="ABF89" s="238"/>
      <c r="ABG89" s="238"/>
      <c r="ABH89" s="238"/>
      <c r="ABI89" s="238"/>
      <c r="ABJ89" s="238"/>
      <c r="ABK89" s="238"/>
      <c r="ABL89" s="238"/>
      <c r="ABM89" s="238"/>
      <c r="ABN89" s="238"/>
      <c r="ABO89" s="238"/>
      <c r="ABP89" s="238"/>
      <c r="ABQ89" s="238"/>
      <c r="ABR89" s="238"/>
      <c r="ABS89" s="238"/>
      <c r="ABT89" s="238"/>
      <c r="ABU89" s="238"/>
      <c r="ABV89" s="238"/>
      <c r="ABW89" s="238"/>
      <c r="ABX89" s="238"/>
      <c r="ABY89" s="238"/>
      <c r="ABZ89" s="238"/>
      <c r="ACA89" s="238"/>
      <c r="ACB89" s="238"/>
      <c r="ACC89" s="238"/>
      <c r="ACD89" s="238"/>
      <c r="ACE89" s="238"/>
      <c r="ACF89" s="238"/>
      <c r="ACG89" s="238"/>
      <c r="ACH89" s="238"/>
      <c r="ACI89" s="238"/>
      <c r="ACJ89" s="238"/>
      <c r="ACK89" s="238"/>
      <c r="ACL89" s="238"/>
      <c r="ACM89" s="238"/>
      <c r="ACN89" s="238"/>
      <c r="ACO89" s="238"/>
      <c r="ACP89" s="238"/>
      <c r="ACQ89" s="238"/>
      <c r="ACR89" s="238"/>
      <c r="ACS89" s="238"/>
      <c r="ACT89" s="238"/>
      <c r="ACU89" s="238"/>
      <c r="ACV89" s="238"/>
      <c r="ACW89" s="238"/>
      <c r="ACX89" s="238"/>
      <c r="ACY89" s="238"/>
      <c r="ACZ89" s="238"/>
      <c r="ADA89" s="238"/>
      <c r="ADB89" s="238"/>
      <c r="ADC89" s="238"/>
      <c r="ADD89" s="238"/>
      <c r="ADE89" s="238"/>
      <c r="ADF89" s="238"/>
      <c r="ADG89" s="238"/>
      <c r="ADH89" s="238"/>
      <c r="ADI89" s="238"/>
      <c r="ADJ89" s="238"/>
      <c r="ADK89" s="238"/>
      <c r="ADL89" s="238"/>
      <c r="ADM89" s="238"/>
      <c r="ADN89" s="238"/>
      <c r="ADO89" s="238"/>
      <c r="ADP89" s="238"/>
      <c r="ADQ89" s="238"/>
      <c r="ADR89" s="238"/>
      <c r="ADS89" s="238"/>
      <c r="ADT89" s="238"/>
      <c r="ADU89" s="238"/>
      <c r="ADV89" s="238"/>
      <c r="ADW89" s="238"/>
      <c r="ADX89" s="238"/>
      <c r="ADY89" s="238"/>
      <c r="ADZ89" s="238"/>
      <c r="AEA89" s="238"/>
      <c r="AEB89" s="238"/>
      <c r="AEC89" s="238"/>
      <c r="AED89" s="238"/>
      <c r="AEE89" s="238"/>
      <c r="AEF89" s="238"/>
      <c r="AEG89" s="238"/>
      <c r="AEH89" s="238"/>
      <c r="AEI89" s="238"/>
      <c r="AEJ89" s="238"/>
      <c r="AEK89" s="238"/>
      <c r="AEL89" s="238"/>
      <c r="AEM89" s="238"/>
      <c r="AEN89" s="238"/>
      <c r="AEO89" s="238"/>
      <c r="AEP89" s="238"/>
      <c r="AEQ89" s="238"/>
      <c r="AER89" s="238"/>
      <c r="AES89" s="238"/>
      <c r="AET89" s="238"/>
      <c r="AEU89" s="238"/>
      <c r="AEV89" s="238"/>
      <c r="AEW89" s="238"/>
      <c r="AEX89" s="238"/>
      <c r="AEY89" s="238"/>
      <c r="AEZ89" s="238"/>
      <c r="AFA89" s="238"/>
      <c r="AFB89" s="238"/>
      <c r="AFC89" s="238"/>
      <c r="AFD89" s="238"/>
      <c r="AFE89" s="238"/>
      <c r="AFF89" s="238"/>
      <c r="AFG89" s="238"/>
      <c r="AFH89" s="238"/>
      <c r="AFI89" s="238"/>
      <c r="AFJ89" s="238"/>
      <c r="AFK89" s="238"/>
      <c r="AFL89" s="238"/>
      <c r="AFM89" s="238"/>
      <c r="AFN89" s="238"/>
      <c r="AFO89" s="238"/>
      <c r="AFP89" s="238"/>
      <c r="AFQ89" s="238"/>
      <c r="AFR89" s="238"/>
      <c r="AFS89" s="238"/>
      <c r="AFT89" s="238"/>
      <c r="AFU89" s="238"/>
      <c r="AFV89" s="238"/>
      <c r="AFW89" s="238"/>
      <c r="AFX89" s="238"/>
      <c r="AFY89" s="238"/>
      <c r="AFZ89" s="238"/>
      <c r="AGA89" s="238"/>
      <c r="AGB89" s="238"/>
      <c r="AGC89" s="238"/>
      <c r="AGD89" s="238"/>
      <c r="AGE89" s="238"/>
      <c r="AGF89" s="238"/>
      <c r="AGG89" s="238"/>
      <c r="AGH89" s="238"/>
      <c r="AGI89" s="238"/>
      <c r="AGJ89" s="238"/>
      <c r="AGK89" s="238"/>
      <c r="AGL89" s="238"/>
      <c r="AGM89" s="238"/>
      <c r="AGN89" s="238"/>
      <c r="AGO89" s="238"/>
      <c r="AGP89" s="238"/>
      <c r="AGQ89" s="238"/>
      <c r="AGR89" s="238"/>
      <c r="AGS89" s="238"/>
      <c r="AGT89" s="238"/>
      <c r="AGU89" s="238"/>
      <c r="AGV89" s="238"/>
      <c r="AGW89" s="238"/>
      <c r="AGX89" s="238"/>
      <c r="AGY89" s="238"/>
      <c r="AGZ89" s="238"/>
      <c r="AHA89" s="238"/>
      <c r="AHB89" s="238"/>
      <c r="AHC89" s="238"/>
      <c r="AHD89" s="238"/>
      <c r="AHE89" s="238"/>
      <c r="AHF89" s="238"/>
      <c r="AHG89" s="238"/>
      <c r="AHH89" s="238"/>
      <c r="AHI89" s="238"/>
      <c r="AHJ89" s="238"/>
      <c r="AHK89" s="238"/>
      <c r="AHL89" s="238"/>
      <c r="AHM89" s="238"/>
      <c r="AHN89" s="238"/>
      <c r="AHO89" s="238"/>
      <c r="AHP89" s="238"/>
      <c r="AHQ89" s="238"/>
      <c r="AHR89" s="238"/>
      <c r="AHS89" s="238"/>
      <c r="AHT89" s="238"/>
      <c r="AHU89" s="238"/>
      <c r="AHV89" s="238"/>
      <c r="AHW89" s="238"/>
      <c r="AHX89" s="238"/>
      <c r="AHY89" s="238"/>
      <c r="AHZ89" s="238"/>
      <c r="AIA89" s="238"/>
      <c r="AIB89" s="238"/>
      <c r="AIC89" s="238"/>
      <c r="AID89" s="238"/>
      <c r="AIE89" s="238"/>
      <c r="AIF89" s="238"/>
      <c r="AIG89" s="238"/>
      <c r="AIH89" s="238"/>
      <c r="AII89" s="238"/>
      <c r="AIJ89" s="238"/>
      <c r="AIK89" s="238"/>
      <c r="AIL89" s="238"/>
      <c r="AIM89" s="238"/>
      <c r="AIN89" s="238"/>
      <c r="AIO89" s="238"/>
      <c r="AIP89" s="238"/>
      <c r="AIQ89" s="238"/>
      <c r="AIR89" s="238"/>
      <c r="AIS89" s="238"/>
      <c r="AIT89" s="238"/>
      <c r="AIU89" s="238"/>
      <c r="AIV89" s="238"/>
      <c r="AIW89" s="238"/>
      <c r="AIX89" s="238"/>
      <c r="AIY89" s="238"/>
      <c r="AIZ89" s="238"/>
      <c r="AJA89" s="238"/>
      <c r="AJB89" s="238"/>
      <c r="AJC89" s="238"/>
      <c r="AJD89" s="238"/>
      <c r="AJE89" s="238"/>
      <c r="AJF89" s="238"/>
      <c r="AJG89" s="238"/>
      <c r="AJH89" s="238"/>
      <c r="AJI89" s="238"/>
      <c r="AJJ89" s="238"/>
      <c r="AJK89" s="238"/>
      <c r="AJL89" s="238"/>
      <c r="AJM89" s="238"/>
      <c r="AJN89" s="238"/>
      <c r="AJO89" s="238"/>
      <c r="AJP89" s="238"/>
      <c r="AJQ89" s="238"/>
      <c r="AJR89" s="238"/>
      <c r="AJS89" s="238"/>
      <c r="AJT89" s="238"/>
      <c r="AJU89" s="238"/>
      <c r="AJV89" s="238"/>
      <c r="AJW89" s="238"/>
      <c r="AJX89" s="238"/>
      <c r="AJY89" s="238"/>
      <c r="AJZ89" s="238"/>
      <c r="AKA89" s="238"/>
      <c r="AKB89" s="238"/>
      <c r="AKC89" s="238"/>
      <c r="AKD89" s="238"/>
      <c r="AKE89" s="238"/>
      <c r="AKF89" s="238"/>
      <c r="AKG89" s="238"/>
      <c r="AKH89" s="238"/>
      <c r="AKI89" s="238"/>
      <c r="AKJ89" s="238"/>
      <c r="AKK89" s="238"/>
      <c r="AKL89" s="238"/>
      <c r="AKM89" s="238"/>
      <c r="AKN89" s="238"/>
      <c r="AKO89" s="238"/>
      <c r="AKP89" s="238"/>
    </row>
    <row r="90" spans="1:978" ht="25.5" x14ac:dyDescent="0.25">
      <c r="A90" s="39">
        <v>3</v>
      </c>
      <c r="B90" s="49">
        <v>5</v>
      </c>
      <c r="C90" s="35" t="s">
        <v>106</v>
      </c>
      <c r="D90" s="43" t="s">
        <v>45</v>
      </c>
      <c r="E90" s="132">
        <v>0.25</v>
      </c>
      <c r="F90" s="43">
        <v>540925</v>
      </c>
      <c r="G90" s="33" t="s">
        <v>107</v>
      </c>
      <c r="H90" s="33" t="s">
        <v>108</v>
      </c>
      <c r="I90" s="43" t="s">
        <v>7</v>
      </c>
      <c r="J90" s="94">
        <v>30</v>
      </c>
      <c r="K90" s="132">
        <f>AVERAGE(J90)</f>
        <v>30</v>
      </c>
      <c r="L90" s="155">
        <f>E90/K90</f>
        <v>8.3333333333333332E-3</v>
      </c>
      <c r="M90" s="43">
        <v>2</v>
      </c>
      <c r="N90" s="43">
        <v>244</v>
      </c>
      <c r="O90" s="43">
        <v>160</v>
      </c>
      <c r="P90" s="43">
        <v>147</v>
      </c>
      <c r="Q90" s="43">
        <v>113</v>
      </c>
      <c r="R90" s="43">
        <v>77</v>
      </c>
      <c r="S90" s="43">
        <v>78</v>
      </c>
      <c r="T90" s="43">
        <v>144</v>
      </c>
      <c r="U90" s="43">
        <v>258</v>
      </c>
      <c r="V90" s="43">
        <v>234</v>
      </c>
      <c r="W90" s="43">
        <v>284</v>
      </c>
      <c r="X90" s="43">
        <v>366</v>
      </c>
      <c r="Y90" s="43">
        <v>456</v>
      </c>
      <c r="Z90" s="43">
        <v>556</v>
      </c>
      <c r="AA90" s="43">
        <v>559</v>
      </c>
      <c r="AB90" s="43">
        <v>622</v>
      </c>
      <c r="AC90" s="43">
        <v>779</v>
      </c>
      <c r="AD90" s="43">
        <v>851</v>
      </c>
      <c r="AE90" s="43">
        <v>735</v>
      </c>
      <c r="AF90" s="43">
        <v>570</v>
      </c>
      <c r="AG90" s="43">
        <v>437</v>
      </c>
      <c r="AH90" s="43">
        <v>449</v>
      </c>
      <c r="AI90" s="43">
        <v>393</v>
      </c>
      <c r="AJ90" s="43">
        <v>360</v>
      </c>
      <c r="AK90" s="43">
        <v>329</v>
      </c>
      <c r="AL90" s="43">
        <v>9737</v>
      </c>
      <c r="AM90" s="132">
        <v>1600</v>
      </c>
      <c r="AN90" s="171">
        <f>$L$90*(1+0.15*(N90/$AM$90)^4)</f>
        <v>8.3340093997884106E-3</v>
      </c>
      <c r="AO90" s="171">
        <f t="shared" ref="AO90:BK90" si="63">$L$90*(1+0.15*(O90/$AM$90)^4)</f>
        <v>8.3334583333333333E-3</v>
      </c>
      <c r="AP90" s="171">
        <f t="shared" si="63"/>
        <v>8.333422396764309E-3</v>
      </c>
      <c r="AQ90" s="171">
        <f t="shared" si="63"/>
        <v>8.3333644321494423E-3</v>
      </c>
      <c r="AR90" s="171">
        <f t="shared" si="63"/>
        <v>8.3333400382438021E-3</v>
      </c>
      <c r="AS90" s="171">
        <f t="shared" si="63"/>
        <v>8.3333403933949796E-3</v>
      </c>
      <c r="AT90" s="171">
        <f t="shared" si="63"/>
        <v>8.3334153458333345E-3</v>
      </c>
      <c r="AU90" s="171">
        <f t="shared" si="63"/>
        <v>8.3341784348988854E-3</v>
      </c>
      <c r="AV90" s="171">
        <f t="shared" si="63"/>
        <v>8.3339051983266181E-3</v>
      </c>
      <c r="AW90" s="171">
        <f t="shared" si="63"/>
        <v>8.3345741380696607E-3</v>
      </c>
      <c r="AX90" s="171">
        <f t="shared" si="63"/>
        <v>8.3367559197621652E-3</v>
      </c>
      <c r="AY90" s="171">
        <f t="shared" si="63"/>
        <v>8.3415802091145828E-3</v>
      </c>
      <c r="AZ90" s="171">
        <f t="shared" si="63"/>
        <v>8.3515609232259116E-3</v>
      </c>
      <c r="BA90" s="171">
        <f t="shared" si="63"/>
        <v>8.3519575199179959E-3</v>
      </c>
      <c r="BB90" s="171">
        <f t="shared" si="63"/>
        <v>8.3618823806996655E-3</v>
      </c>
      <c r="BC90" s="171">
        <f t="shared" si="63"/>
        <v>8.4035725910086949E-3</v>
      </c>
      <c r="BD90" s="171">
        <f t="shared" si="63"/>
        <v>8.4333674917350127E-3</v>
      </c>
      <c r="BE90" s="171">
        <f t="shared" si="63"/>
        <v>8.388997977693876E-3</v>
      </c>
      <c r="BF90" s="171">
        <f t="shared" si="63"/>
        <v>8.3534673074086505E-3</v>
      </c>
      <c r="BG90" s="171">
        <f t="shared" si="63"/>
        <v>8.3402892733817416E-3</v>
      </c>
      <c r="BH90" s="171">
        <f t="shared" si="63"/>
        <v>8.3410853633628206E-3</v>
      </c>
      <c r="BI90" s="171">
        <f t="shared" si="63"/>
        <v>8.3378832169089621E-3</v>
      </c>
      <c r="BJ90" s="171">
        <f t="shared" si="63"/>
        <v>8.3365369466145822E-3</v>
      </c>
      <c r="BK90" s="171">
        <f t="shared" si="63"/>
        <v>8.3355680047507603E-3</v>
      </c>
      <c r="BL90" s="43">
        <f>E90*(0.000001)*0.5</f>
        <v>1.2499999999999999E-7</v>
      </c>
      <c r="BM90" s="43">
        <v>1001.1</v>
      </c>
      <c r="BN90" s="43">
        <v>0.5</v>
      </c>
      <c r="BO90" s="43">
        <v>852.2</v>
      </c>
      <c r="BP90" s="43">
        <v>0.5</v>
      </c>
      <c r="BQ90" s="43"/>
      <c r="BR90" s="43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43"/>
      <c r="CD90" s="43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3"/>
      <c r="DX90" s="193"/>
      <c r="DY90" s="193"/>
      <c r="DZ90" s="193"/>
      <c r="EA90" s="9">
        <f>BM90*BN90+BO90*BP90+BQ90*BR90+BS90*BT90+BU90*BV90+BW90*BX90+BY90*BZ90+CA90*CB90+CC90*CD90+CE90*CF90+CG90*CH90+CI90*CJ90+CK90*CL90+CM90*CN90+CO90*CP90+CQ90*CR90+CS90*CT90+CU90*CV90+CW90*CX90+CY90*CZ90+DA90*DB90</f>
        <v>926.65000000000009</v>
      </c>
      <c r="EB90" s="115">
        <f>(PI()+2*E90)*EA90</f>
        <v>3374.481832448982</v>
      </c>
      <c r="EC90" s="218">
        <f>EB90/E90</f>
        <v>13497.927329795928</v>
      </c>
      <c r="ED90" s="9">
        <f>PI()*EA90</f>
        <v>2911.1568324489822</v>
      </c>
      <c r="EE90" s="219">
        <f>SUM(BN90,BP90,BR90,BT90,BV90,BX90,BZ90,CB90,CD90,CF90,CH90,CJ90,CL90,CN90,CP90,CR90,CT90,CV90,CX90,CZ90,DB90)</f>
        <v>1</v>
      </c>
      <c r="EF90" s="215"/>
      <c r="EG90" s="215"/>
      <c r="EH90" s="215"/>
      <c r="EI90" s="215"/>
      <c r="EJ90" s="215"/>
      <c r="EK90" s="215"/>
      <c r="EL90" s="215"/>
      <c r="EM90" s="215"/>
      <c r="EN90" s="215"/>
      <c r="EO90" s="215"/>
      <c r="EP90" s="215"/>
      <c r="EQ90" s="215"/>
      <c r="ER90" s="215"/>
      <c r="ES90" s="215"/>
      <c r="ET90" s="215"/>
      <c r="EU90" s="215"/>
      <c r="EV90" s="215"/>
      <c r="EW90" s="215"/>
      <c r="EX90" s="215"/>
      <c r="EY90" s="215"/>
      <c r="EZ90" s="215"/>
      <c r="FA90" s="215"/>
      <c r="FB90" s="215"/>
      <c r="FC90" s="215"/>
      <c r="FD90" s="215"/>
      <c r="FE90" s="215"/>
      <c r="FF90" s="215"/>
      <c r="FG90" s="215"/>
      <c r="FH90" s="215"/>
      <c r="FI90" s="215"/>
      <c r="FJ90" s="215"/>
      <c r="FK90" s="215"/>
      <c r="FL90" s="215"/>
      <c r="FM90" s="215"/>
      <c r="FN90" s="215"/>
      <c r="FO90" s="215"/>
      <c r="FP90" s="215"/>
      <c r="FQ90" s="215"/>
      <c r="FR90" s="215"/>
      <c r="FS90" s="215"/>
      <c r="FT90" s="215"/>
      <c r="FU90" s="215"/>
      <c r="FV90" s="215"/>
      <c r="FW90" s="215"/>
      <c r="FX90" s="215"/>
      <c r="FY90" s="215"/>
      <c r="FZ90" s="215"/>
      <c r="GA90" s="215"/>
      <c r="GB90" s="215"/>
      <c r="GC90" s="215"/>
      <c r="GD90" s="215"/>
      <c r="GE90" s="215"/>
      <c r="GF90" s="215"/>
      <c r="GG90" s="215"/>
      <c r="GH90" s="215"/>
      <c r="GI90" s="215"/>
      <c r="GJ90" s="215"/>
      <c r="GK90" s="215"/>
      <c r="GL90" s="215"/>
      <c r="GM90" s="215"/>
      <c r="GN90" s="215"/>
      <c r="GO90" s="215"/>
      <c r="GP90" s="215"/>
      <c r="GQ90" s="215"/>
      <c r="GR90" s="215"/>
      <c r="GS90" s="215"/>
      <c r="GT90" s="215"/>
      <c r="GU90" s="215"/>
      <c r="GV90" s="215"/>
      <c r="GW90" s="215"/>
      <c r="GX90" s="215"/>
      <c r="GY90" s="215"/>
      <c r="GZ90" s="215"/>
      <c r="HA90" s="215"/>
      <c r="HB90" s="215"/>
      <c r="HC90" s="215"/>
      <c r="HD90" s="215"/>
      <c r="HE90" s="215"/>
      <c r="HF90" s="215"/>
      <c r="HG90" s="215"/>
      <c r="HH90" s="215"/>
      <c r="HI90" s="215"/>
      <c r="HJ90" s="215"/>
      <c r="HK90" s="215"/>
      <c r="HL90" s="215"/>
      <c r="HM90" s="215"/>
      <c r="HN90" s="215"/>
      <c r="HO90" s="215"/>
      <c r="HP90" s="215"/>
      <c r="HQ90" s="215"/>
      <c r="HR90" s="215"/>
      <c r="HS90" s="215"/>
      <c r="HT90" s="215"/>
      <c r="HU90" s="215"/>
      <c r="HV90" s="215"/>
      <c r="HW90" s="215"/>
      <c r="HX90" s="215"/>
      <c r="HY90" s="215"/>
      <c r="HZ90" s="215"/>
      <c r="IA90" s="215"/>
      <c r="IB90" s="215"/>
      <c r="IC90" s="215"/>
      <c r="ID90" s="215"/>
      <c r="IE90" s="215"/>
      <c r="IF90" s="215"/>
      <c r="IG90" s="215"/>
      <c r="IH90" s="215"/>
      <c r="II90" s="215"/>
      <c r="IJ90" s="215"/>
      <c r="IK90" s="215"/>
      <c r="IL90" s="215"/>
      <c r="IM90" s="215"/>
      <c r="IN90" s="215"/>
      <c r="IO90" s="215"/>
      <c r="IP90" s="215"/>
      <c r="IQ90" s="215"/>
      <c r="IR90" s="215"/>
      <c r="IS90" s="215"/>
      <c r="IT90" s="215"/>
      <c r="IU90" s="215"/>
      <c r="IV90" s="215"/>
      <c r="IW90" s="215"/>
      <c r="IX90" s="215"/>
      <c r="IY90" s="215"/>
      <c r="IZ90" s="215"/>
      <c r="JA90" s="215"/>
      <c r="JB90" s="215"/>
      <c r="JC90" s="215"/>
      <c r="JD90" s="215"/>
      <c r="JE90" s="215"/>
      <c r="JF90" s="215"/>
      <c r="JG90" s="215"/>
      <c r="JH90" s="215"/>
      <c r="JI90" s="215"/>
      <c r="JJ90" s="215"/>
      <c r="JK90" s="215"/>
      <c r="JL90" s="215"/>
      <c r="JM90" s="215"/>
      <c r="JN90" s="215"/>
      <c r="JO90" s="215"/>
      <c r="JP90" s="215"/>
      <c r="JQ90" s="215"/>
      <c r="JR90" s="215"/>
      <c r="JS90" s="215"/>
      <c r="JT90" s="215"/>
      <c r="JU90" s="215"/>
      <c r="JV90" s="215"/>
      <c r="JW90" s="215"/>
      <c r="JX90" s="215"/>
      <c r="JY90" s="215"/>
      <c r="JZ90" s="215"/>
      <c r="KA90" s="215"/>
      <c r="KB90" s="215"/>
      <c r="KC90" s="215"/>
      <c r="KD90" s="215"/>
      <c r="KE90" s="215"/>
      <c r="KF90" s="215"/>
      <c r="KG90" s="215"/>
      <c r="KH90" s="215"/>
      <c r="KI90" s="215"/>
      <c r="KJ90" s="215"/>
      <c r="KK90" s="215"/>
      <c r="KL90" s="215"/>
      <c r="KM90" s="215"/>
      <c r="KN90" s="215"/>
      <c r="KO90" s="215"/>
      <c r="KP90" s="215"/>
      <c r="KQ90" s="215"/>
      <c r="KR90" s="215"/>
      <c r="KS90" s="215"/>
      <c r="KT90" s="215"/>
      <c r="KU90" s="215"/>
      <c r="KV90" s="215"/>
      <c r="KW90" s="215"/>
      <c r="KX90" s="215"/>
      <c r="KY90" s="215"/>
      <c r="KZ90" s="215"/>
      <c r="LA90" s="215"/>
      <c r="LB90" s="215"/>
      <c r="LC90" s="215"/>
      <c r="LD90" s="215"/>
      <c r="LE90" s="215"/>
      <c r="LF90" s="215"/>
      <c r="LG90" s="215"/>
      <c r="LH90" s="215"/>
      <c r="LI90" s="215"/>
      <c r="LJ90" s="215"/>
      <c r="LK90" s="215"/>
      <c r="LL90" s="215"/>
      <c r="LM90" s="215"/>
      <c r="LN90" s="215"/>
      <c r="LO90" s="215"/>
      <c r="LP90" s="215"/>
      <c r="LQ90" s="215"/>
      <c r="LR90" s="215"/>
      <c r="LS90" s="215"/>
      <c r="LT90" s="215"/>
      <c r="LU90" s="215"/>
      <c r="LV90" s="215"/>
      <c r="LW90" s="215"/>
      <c r="LX90" s="215"/>
      <c r="LY90" s="215"/>
      <c r="LZ90" s="215"/>
      <c r="MA90" s="215"/>
      <c r="MB90" s="215"/>
      <c r="MC90" s="215"/>
      <c r="MD90" s="215"/>
      <c r="ME90" s="215"/>
      <c r="MF90" s="215"/>
      <c r="MG90" s="215"/>
      <c r="MH90" s="215"/>
      <c r="MI90" s="215"/>
      <c r="MJ90" s="215"/>
      <c r="MK90" s="215"/>
      <c r="ML90" s="215"/>
      <c r="MM90" s="215"/>
      <c r="MN90" s="215"/>
      <c r="MO90" s="215"/>
      <c r="MP90" s="215"/>
      <c r="MQ90" s="215"/>
      <c r="MR90" s="215"/>
      <c r="MS90" s="215"/>
      <c r="MT90" s="215"/>
      <c r="MU90" s="215"/>
      <c r="MV90" s="215"/>
      <c r="MW90" s="215"/>
      <c r="MX90" s="215"/>
      <c r="MY90" s="215"/>
      <c r="MZ90" s="215"/>
      <c r="NA90" s="215"/>
      <c r="NB90" s="215"/>
      <c r="NC90" s="215"/>
      <c r="ND90" s="215"/>
      <c r="NE90" s="215"/>
      <c r="NF90" s="215"/>
      <c r="NG90" s="215"/>
      <c r="NH90" s="215"/>
      <c r="NI90" s="215"/>
      <c r="NJ90" s="215"/>
      <c r="NK90" s="215"/>
      <c r="NL90" s="215"/>
      <c r="NM90" s="215"/>
      <c r="NN90" s="215"/>
      <c r="NO90" s="215"/>
      <c r="NP90" s="215"/>
      <c r="NQ90" s="215"/>
      <c r="NR90" s="215"/>
      <c r="NS90" s="215"/>
      <c r="NT90" s="215"/>
      <c r="NU90" s="215"/>
      <c r="NV90" s="215"/>
      <c r="NW90" s="215"/>
      <c r="NX90" s="215"/>
      <c r="NY90" s="215"/>
      <c r="NZ90" s="215"/>
      <c r="OA90" s="215"/>
      <c r="OB90" s="215"/>
      <c r="OC90" s="215"/>
      <c r="OD90" s="215"/>
      <c r="OE90" s="215"/>
      <c r="OF90" s="215"/>
      <c r="OG90" s="215"/>
      <c r="OH90" s="215"/>
      <c r="OI90" s="215"/>
      <c r="OJ90" s="215"/>
      <c r="OK90" s="215"/>
      <c r="OL90" s="215"/>
      <c r="OM90" s="215"/>
      <c r="ON90" s="215"/>
      <c r="OO90" s="215"/>
      <c r="OP90" s="215"/>
      <c r="OQ90" s="215"/>
      <c r="OR90" s="215"/>
      <c r="OS90" s="215"/>
      <c r="OT90" s="215"/>
      <c r="OU90" s="215"/>
      <c r="OV90" s="215"/>
      <c r="OW90" s="215"/>
      <c r="OX90" s="215"/>
      <c r="OY90" s="215"/>
      <c r="OZ90" s="215"/>
      <c r="PA90" s="215"/>
      <c r="PB90" s="215"/>
      <c r="PC90" s="215"/>
      <c r="PD90" s="215"/>
      <c r="PE90" s="215"/>
      <c r="PF90" s="215"/>
      <c r="PG90" s="215"/>
      <c r="PH90" s="215"/>
      <c r="PI90" s="215"/>
      <c r="PJ90" s="215"/>
      <c r="PK90" s="215"/>
      <c r="PL90" s="215"/>
      <c r="PM90" s="215"/>
      <c r="PN90" s="215"/>
      <c r="PO90" s="215"/>
      <c r="PP90" s="215"/>
      <c r="PQ90" s="215"/>
      <c r="PR90" s="215"/>
      <c r="PS90" s="215"/>
      <c r="PT90" s="215"/>
      <c r="PU90" s="215"/>
      <c r="PV90" s="215"/>
      <c r="PW90" s="215"/>
      <c r="PX90" s="215"/>
      <c r="PY90" s="215"/>
      <c r="PZ90" s="215"/>
      <c r="QA90" s="215"/>
      <c r="QB90" s="215"/>
      <c r="QC90" s="215"/>
      <c r="QD90" s="215"/>
      <c r="QE90" s="215"/>
      <c r="QF90" s="215"/>
      <c r="QG90" s="215"/>
      <c r="QH90" s="215"/>
      <c r="QI90" s="215"/>
      <c r="QJ90" s="215"/>
      <c r="QK90" s="215"/>
      <c r="QL90" s="215"/>
      <c r="QM90" s="215"/>
      <c r="QN90" s="215"/>
      <c r="QO90" s="215"/>
      <c r="QP90" s="215"/>
      <c r="QQ90" s="215"/>
      <c r="QR90" s="215"/>
      <c r="QS90" s="215"/>
      <c r="QT90" s="215"/>
      <c r="QU90" s="215"/>
      <c r="QV90" s="215"/>
      <c r="QW90" s="215"/>
      <c r="QX90" s="215"/>
      <c r="QY90" s="215"/>
      <c r="QZ90" s="215"/>
      <c r="RA90" s="215"/>
      <c r="RB90" s="215"/>
      <c r="RC90" s="215"/>
      <c r="RD90" s="215"/>
      <c r="RE90" s="215"/>
      <c r="RF90" s="215"/>
      <c r="RG90" s="215"/>
      <c r="RH90" s="215"/>
      <c r="RI90" s="215"/>
      <c r="RJ90" s="215"/>
      <c r="RK90" s="215"/>
      <c r="RL90" s="215"/>
      <c r="RM90" s="215"/>
      <c r="RN90" s="215"/>
      <c r="RO90" s="215"/>
      <c r="RP90" s="215"/>
      <c r="RQ90" s="215"/>
      <c r="RR90" s="215"/>
      <c r="RS90" s="215"/>
      <c r="RT90" s="215"/>
      <c r="RU90" s="215"/>
      <c r="RV90" s="215"/>
      <c r="RW90" s="215"/>
      <c r="RX90" s="215"/>
      <c r="RY90" s="215"/>
      <c r="RZ90" s="215"/>
      <c r="SA90" s="215"/>
      <c r="SB90" s="215"/>
      <c r="SC90" s="215"/>
      <c r="SD90" s="215"/>
      <c r="SE90" s="215"/>
      <c r="SF90" s="215"/>
      <c r="SG90" s="215"/>
      <c r="SH90" s="215"/>
      <c r="SI90" s="215"/>
      <c r="SJ90" s="215"/>
      <c r="SK90" s="215"/>
      <c r="SL90" s="215"/>
      <c r="SM90" s="215"/>
      <c r="SN90" s="215"/>
      <c r="SO90" s="215"/>
      <c r="SP90" s="215"/>
      <c r="SQ90" s="215"/>
      <c r="SR90" s="215"/>
      <c r="SS90" s="215"/>
      <c r="ST90" s="215"/>
      <c r="SU90" s="215"/>
      <c r="SV90" s="215"/>
      <c r="SW90" s="215"/>
      <c r="SX90" s="215"/>
      <c r="SY90" s="215"/>
      <c r="SZ90" s="215"/>
      <c r="TA90" s="215"/>
      <c r="TB90" s="215"/>
      <c r="TC90" s="215"/>
      <c r="TD90" s="215"/>
      <c r="TE90" s="215"/>
      <c r="TF90" s="215"/>
      <c r="TG90" s="215"/>
      <c r="TH90" s="215"/>
      <c r="TI90" s="215"/>
      <c r="TJ90" s="215"/>
      <c r="TK90" s="215"/>
      <c r="TL90" s="215"/>
      <c r="TM90" s="215"/>
      <c r="TN90" s="215"/>
      <c r="TO90" s="215"/>
      <c r="TP90" s="215"/>
      <c r="TQ90" s="215"/>
      <c r="TR90" s="215"/>
      <c r="TS90" s="215"/>
      <c r="TT90" s="215"/>
      <c r="TU90" s="215"/>
      <c r="TV90" s="215"/>
      <c r="TW90" s="215"/>
      <c r="TX90" s="215"/>
      <c r="TY90" s="215"/>
      <c r="TZ90" s="215"/>
      <c r="UA90" s="215"/>
      <c r="UB90" s="215"/>
      <c r="UC90" s="215"/>
      <c r="UD90" s="215"/>
      <c r="UE90" s="215"/>
      <c r="UF90" s="215"/>
      <c r="UG90" s="215"/>
      <c r="UH90" s="215"/>
      <c r="UI90" s="215"/>
      <c r="UJ90" s="215"/>
      <c r="UK90" s="215"/>
      <c r="UL90" s="215"/>
      <c r="UM90" s="215"/>
      <c r="UN90" s="215"/>
      <c r="UO90" s="215"/>
      <c r="UP90" s="215"/>
      <c r="UQ90" s="215"/>
      <c r="UR90" s="215"/>
      <c r="US90" s="215"/>
      <c r="UT90" s="215"/>
      <c r="UU90" s="215"/>
      <c r="UV90" s="215"/>
      <c r="UW90" s="215"/>
      <c r="UX90" s="215"/>
      <c r="UY90" s="215"/>
      <c r="UZ90" s="215"/>
      <c r="VA90" s="215"/>
      <c r="VB90" s="215"/>
      <c r="VC90" s="215"/>
      <c r="VD90" s="215"/>
      <c r="VE90" s="215"/>
      <c r="VF90" s="215"/>
      <c r="VG90" s="215"/>
      <c r="VH90" s="215"/>
      <c r="VI90" s="215"/>
      <c r="VJ90" s="215"/>
      <c r="VK90" s="215"/>
      <c r="VL90" s="215"/>
      <c r="VM90" s="215"/>
      <c r="VN90" s="215"/>
      <c r="VO90" s="215"/>
      <c r="VP90" s="215"/>
      <c r="VQ90" s="215"/>
      <c r="VR90" s="215"/>
      <c r="VS90" s="215"/>
      <c r="VT90" s="215"/>
      <c r="VU90" s="215"/>
      <c r="VV90" s="215"/>
      <c r="VW90" s="215"/>
      <c r="VX90" s="215"/>
      <c r="VY90" s="215"/>
      <c r="VZ90" s="215"/>
      <c r="WA90" s="215"/>
      <c r="WB90" s="215"/>
      <c r="WC90" s="215"/>
      <c r="WD90" s="215"/>
      <c r="WE90" s="215"/>
      <c r="WF90" s="215"/>
      <c r="WG90" s="215"/>
      <c r="WH90" s="215"/>
      <c r="WI90" s="215"/>
      <c r="WJ90" s="215"/>
      <c r="WK90" s="215"/>
      <c r="WL90" s="215"/>
      <c r="WM90" s="215"/>
      <c r="WN90" s="215"/>
      <c r="WO90" s="215"/>
      <c r="WP90" s="215"/>
      <c r="WQ90" s="215"/>
      <c r="WR90" s="215"/>
      <c r="WS90" s="215"/>
      <c r="WT90" s="215"/>
      <c r="WU90" s="215"/>
      <c r="WV90" s="215"/>
      <c r="WW90" s="215"/>
      <c r="WX90" s="215"/>
      <c r="WY90" s="215"/>
      <c r="WZ90" s="215"/>
      <c r="XA90" s="215"/>
      <c r="XB90" s="215"/>
      <c r="XC90" s="215"/>
      <c r="XD90" s="215"/>
      <c r="XE90" s="215"/>
      <c r="XF90" s="215"/>
      <c r="XG90" s="215"/>
      <c r="XH90" s="215"/>
      <c r="XI90" s="215"/>
      <c r="XJ90" s="215"/>
      <c r="XK90" s="215"/>
      <c r="XL90" s="215"/>
      <c r="XM90" s="215"/>
      <c r="XN90" s="215"/>
      <c r="XO90" s="215"/>
      <c r="XP90" s="215"/>
      <c r="XQ90" s="215"/>
      <c r="XR90" s="215"/>
      <c r="XS90" s="215"/>
      <c r="XT90" s="215"/>
      <c r="XU90" s="215"/>
      <c r="XV90" s="215"/>
      <c r="XW90" s="215"/>
      <c r="XX90" s="215"/>
      <c r="XY90" s="215"/>
      <c r="XZ90" s="215"/>
      <c r="YA90" s="215"/>
      <c r="YB90" s="215"/>
      <c r="YC90" s="215"/>
      <c r="YD90" s="215"/>
      <c r="YE90" s="215"/>
      <c r="YF90" s="215"/>
      <c r="YG90" s="215"/>
      <c r="YH90" s="215"/>
      <c r="YI90" s="215"/>
      <c r="YJ90" s="215"/>
      <c r="YK90" s="215"/>
      <c r="YL90" s="215"/>
      <c r="YM90" s="215"/>
      <c r="YN90" s="215"/>
      <c r="YO90" s="215"/>
      <c r="YP90" s="215"/>
      <c r="YQ90" s="215"/>
      <c r="YR90" s="215"/>
      <c r="YS90" s="215"/>
      <c r="YT90" s="215"/>
      <c r="YU90" s="215"/>
      <c r="YV90" s="215"/>
      <c r="YW90" s="215"/>
      <c r="YX90" s="215"/>
      <c r="YY90" s="215"/>
      <c r="YZ90" s="215"/>
      <c r="ZA90" s="215"/>
      <c r="ZB90" s="215"/>
      <c r="ZC90" s="215"/>
      <c r="ZD90" s="215"/>
      <c r="ZE90" s="215"/>
      <c r="ZF90" s="215"/>
      <c r="ZG90" s="215"/>
      <c r="ZH90" s="215"/>
      <c r="ZI90" s="215"/>
      <c r="ZJ90" s="215"/>
      <c r="ZK90" s="215"/>
      <c r="ZL90" s="215"/>
      <c r="ZM90" s="215"/>
      <c r="ZN90" s="215"/>
      <c r="ZO90" s="215"/>
      <c r="ZP90" s="215"/>
      <c r="ZQ90" s="215"/>
      <c r="ZR90" s="215"/>
      <c r="ZS90" s="215"/>
      <c r="ZT90" s="215"/>
      <c r="ZU90" s="215"/>
      <c r="ZV90" s="215"/>
      <c r="ZW90" s="215"/>
      <c r="ZX90" s="215"/>
      <c r="ZY90" s="215"/>
      <c r="ZZ90" s="215"/>
      <c r="AAA90" s="215"/>
      <c r="AAB90" s="215"/>
      <c r="AAC90" s="215"/>
      <c r="AAD90" s="215"/>
      <c r="AAE90" s="215"/>
      <c r="AAF90" s="215"/>
      <c r="AAG90" s="215"/>
      <c r="AAH90" s="215"/>
      <c r="AAI90" s="215"/>
      <c r="AAJ90" s="215"/>
      <c r="AAK90" s="215"/>
      <c r="AAL90" s="215"/>
      <c r="AAM90" s="215"/>
      <c r="AAN90" s="215"/>
      <c r="AAO90" s="215"/>
      <c r="AAP90" s="215"/>
      <c r="AAQ90" s="215"/>
      <c r="AAR90" s="215"/>
      <c r="AAS90" s="215"/>
      <c r="AAT90" s="215"/>
      <c r="AAU90" s="215"/>
      <c r="AAV90" s="215"/>
      <c r="AAW90" s="215"/>
      <c r="AAX90" s="215"/>
      <c r="AAY90" s="215"/>
      <c r="AAZ90" s="215"/>
      <c r="ABA90" s="215"/>
      <c r="ABB90" s="215"/>
      <c r="ABC90" s="215"/>
      <c r="ABD90" s="215"/>
      <c r="ABE90" s="215"/>
      <c r="ABF90" s="215"/>
      <c r="ABG90" s="215"/>
      <c r="ABH90" s="215"/>
      <c r="ABI90" s="215"/>
      <c r="ABJ90" s="215"/>
      <c r="ABK90" s="215"/>
      <c r="ABL90" s="215"/>
      <c r="ABM90" s="215"/>
      <c r="ABN90" s="215"/>
      <c r="ABO90" s="215"/>
      <c r="ABP90" s="215"/>
      <c r="ABQ90" s="215"/>
      <c r="ABR90" s="215"/>
      <c r="ABS90" s="215"/>
      <c r="ABT90" s="215"/>
      <c r="ABU90" s="215"/>
      <c r="ABV90" s="215"/>
      <c r="ABW90" s="215"/>
      <c r="ABX90" s="215"/>
      <c r="ABY90" s="215"/>
      <c r="ABZ90" s="215"/>
      <c r="ACA90" s="215"/>
      <c r="ACB90" s="215"/>
      <c r="ACC90" s="215"/>
      <c r="ACD90" s="215"/>
      <c r="ACE90" s="215"/>
      <c r="ACF90" s="215"/>
      <c r="ACG90" s="215"/>
      <c r="ACH90" s="215"/>
      <c r="ACI90" s="215"/>
      <c r="ACJ90" s="215"/>
      <c r="ACK90" s="215"/>
      <c r="ACL90" s="215"/>
      <c r="ACM90" s="215"/>
      <c r="ACN90" s="215"/>
      <c r="ACO90" s="215"/>
      <c r="ACP90" s="215"/>
      <c r="ACQ90" s="215"/>
      <c r="ACR90" s="215"/>
      <c r="ACS90" s="215"/>
      <c r="ACT90" s="215"/>
      <c r="ACU90" s="215"/>
      <c r="ACV90" s="215"/>
      <c r="ACW90" s="215"/>
      <c r="ACX90" s="215"/>
      <c r="ACY90" s="215"/>
      <c r="ACZ90" s="215"/>
      <c r="ADA90" s="215"/>
      <c r="ADB90" s="215"/>
      <c r="ADC90" s="215"/>
      <c r="ADD90" s="215"/>
      <c r="ADE90" s="215"/>
      <c r="ADF90" s="215"/>
      <c r="ADG90" s="215"/>
      <c r="ADH90" s="215"/>
      <c r="ADI90" s="215"/>
      <c r="ADJ90" s="215"/>
      <c r="ADK90" s="215"/>
      <c r="ADL90" s="215"/>
      <c r="ADM90" s="215"/>
      <c r="ADN90" s="215"/>
      <c r="ADO90" s="215"/>
      <c r="ADP90" s="215"/>
      <c r="ADQ90" s="215"/>
      <c r="ADR90" s="215"/>
      <c r="ADS90" s="215"/>
      <c r="ADT90" s="215"/>
      <c r="ADU90" s="215"/>
      <c r="ADV90" s="215"/>
      <c r="ADW90" s="215"/>
      <c r="ADX90" s="215"/>
      <c r="ADY90" s="215"/>
      <c r="ADZ90" s="215"/>
      <c r="AEA90" s="215"/>
      <c r="AEB90" s="215"/>
      <c r="AEC90" s="215"/>
      <c r="AED90" s="215"/>
      <c r="AEE90" s="215"/>
      <c r="AEF90" s="215"/>
      <c r="AEG90" s="215"/>
      <c r="AEH90" s="215"/>
      <c r="AEI90" s="215"/>
      <c r="AEJ90" s="215"/>
      <c r="AEK90" s="215"/>
      <c r="AEL90" s="215"/>
      <c r="AEM90" s="215"/>
      <c r="AEN90" s="215"/>
      <c r="AEO90" s="215"/>
      <c r="AEP90" s="215"/>
      <c r="AEQ90" s="215"/>
      <c r="AER90" s="215"/>
      <c r="AES90" s="215"/>
      <c r="AET90" s="215"/>
      <c r="AEU90" s="215"/>
      <c r="AEV90" s="215"/>
      <c r="AEW90" s="215"/>
      <c r="AEX90" s="215"/>
      <c r="AEY90" s="215"/>
      <c r="AEZ90" s="215"/>
      <c r="AFA90" s="215"/>
      <c r="AFB90" s="215"/>
      <c r="AFC90" s="215"/>
      <c r="AFD90" s="215"/>
      <c r="AFE90" s="215"/>
      <c r="AFF90" s="215"/>
      <c r="AFG90" s="215"/>
      <c r="AFH90" s="215"/>
      <c r="AFI90" s="215"/>
      <c r="AFJ90" s="215"/>
      <c r="AFK90" s="215"/>
      <c r="AFL90" s="215"/>
      <c r="AFM90" s="215"/>
      <c r="AFN90" s="215"/>
      <c r="AFO90" s="215"/>
      <c r="AFP90" s="215"/>
      <c r="AFQ90" s="215"/>
      <c r="AFR90" s="215"/>
      <c r="AFS90" s="215"/>
      <c r="AFT90" s="215"/>
      <c r="AFU90" s="215"/>
      <c r="AFV90" s="215"/>
      <c r="AFW90" s="215"/>
      <c r="AFX90" s="215"/>
      <c r="AFY90" s="215"/>
      <c r="AFZ90" s="215"/>
      <c r="AGA90" s="215"/>
      <c r="AGB90" s="215"/>
      <c r="AGC90" s="215"/>
      <c r="AGD90" s="215"/>
      <c r="AGE90" s="215"/>
      <c r="AGF90" s="215"/>
      <c r="AGG90" s="215"/>
      <c r="AGH90" s="215"/>
      <c r="AGI90" s="215"/>
      <c r="AGJ90" s="215"/>
      <c r="AGK90" s="215"/>
      <c r="AGL90" s="215"/>
      <c r="AGM90" s="215"/>
      <c r="AGN90" s="215"/>
      <c r="AGO90" s="215"/>
      <c r="AGP90" s="215"/>
      <c r="AGQ90" s="215"/>
      <c r="AGR90" s="215"/>
      <c r="AGS90" s="215"/>
      <c r="AGT90" s="215"/>
      <c r="AGU90" s="215"/>
      <c r="AGV90" s="215"/>
      <c r="AGW90" s="215"/>
      <c r="AGX90" s="215"/>
      <c r="AGY90" s="215"/>
      <c r="AGZ90" s="215"/>
      <c r="AHA90" s="215"/>
      <c r="AHB90" s="215"/>
      <c r="AHC90" s="215"/>
      <c r="AHD90" s="215"/>
      <c r="AHE90" s="215"/>
      <c r="AHF90" s="215"/>
      <c r="AHG90" s="215"/>
      <c r="AHH90" s="215"/>
      <c r="AHI90" s="215"/>
      <c r="AHJ90" s="215"/>
      <c r="AHK90" s="215"/>
      <c r="AHL90" s="215"/>
      <c r="AHM90" s="215"/>
      <c r="AHN90" s="215"/>
      <c r="AHO90" s="215"/>
      <c r="AHP90" s="215"/>
      <c r="AHQ90" s="215"/>
      <c r="AHR90" s="215"/>
      <c r="AHS90" s="215"/>
      <c r="AHT90" s="215"/>
      <c r="AHU90" s="215"/>
      <c r="AHV90" s="215"/>
      <c r="AHW90" s="215"/>
      <c r="AHX90" s="215"/>
      <c r="AHY90" s="215"/>
      <c r="AHZ90" s="215"/>
      <c r="AIA90" s="215"/>
      <c r="AIB90" s="215"/>
      <c r="AIC90" s="215"/>
      <c r="AID90" s="215"/>
      <c r="AIE90" s="215"/>
      <c r="AIF90" s="215"/>
      <c r="AIG90" s="215"/>
      <c r="AIH90" s="215"/>
      <c r="AII90" s="215"/>
      <c r="AIJ90" s="215"/>
      <c r="AIK90" s="215"/>
      <c r="AIL90" s="215"/>
      <c r="AIM90" s="215"/>
      <c r="AIN90" s="215"/>
      <c r="AIO90" s="215"/>
      <c r="AIP90" s="215"/>
      <c r="AIQ90" s="215"/>
      <c r="AIR90" s="215"/>
      <c r="AIS90" s="215"/>
      <c r="AIT90" s="215"/>
      <c r="AIU90" s="215"/>
      <c r="AIV90" s="215"/>
      <c r="AIW90" s="215"/>
      <c r="AIX90" s="215"/>
      <c r="AIY90" s="215"/>
      <c r="AIZ90" s="215"/>
      <c r="AJA90" s="215"/>
      <c r="AJB90" s="215"/>
      <c r="AJC90" s="215"/>
      <c r="AJD90" s="215"/>
      <c r="AJE90" s="215"/>
      <c r="AJF90" s="215"/>
      <c r="AJG90" s="215"/>
      <c r="AJH90" s="215"/>
      <c r="AJI90" s="215"/>
      <c r="AJJ90" s="215"/>
      <c r="AJK90" s="215"/>
      <c r="AJL90" s="215"/>
      <c r="AJM90" s="215"/>
      <c r="AJN90" s="215"/>
      <c r="AJO90" s="215"/>
      <c r="AJP90" s="215"/>
      <c r="AJQ90" s="215"/>
      <c r="AJR90" s="215"/>
      <c r="AJS90" s="215"/>
      <c r="AJT90" s="215"/>
      <c r="AJU90" s="215"/>
      <c r="AJV90" s="215"/>
      <c r="AJW90" s="215"/>
      <c r="AJX90" s="215"/>
      <c r="AJY90" s="215"/>
      <c r="AJZ90" s="215"/>
      <c r="AKA90" s="215"/>
      <c r="AKB90" s="215"/>
      <c r="AKC90" s="215"/>
      <c r="AKD90" s="215"/>
      <c r="AKE90" s="215"/>
      <c r="AKF90" s="215"/>
      <c r="AKG90" s="215"/>
      <c r="AKH90" s="215"/>
      <c r="AKI90" s="215"/>
      <c r="AKJ90" s="215"/>
      <c r="AKK90" s="215"/>
      <c r="AKL90" s="215"/>
      <c r="AKM90" s="215"/>
      <c r="AKN90" s="215"/>
      <c r="AKO90" s="215"/>
      <c r="AKP90" s="215"/>
    </row>
    <row r="91" spans="1:978" ht="25.5" x14ac:dyDescent="0.25">
      <c r="A91" s="309">
        <v>3</v>
      </c>
      <c r="B91" s="309">
        <v>7</v>
      </c>
      <c r="C91" s="59" t="s">
        <v>109</v>
      </c>
      <c r="D91" s="243" t="s">
        <v>43</v>
      </c>
      <c r="E91" s="270">
        <v>0.62</v>
      </c>
      <c r="F91" s="45">
        <v>540056</v>
      </c>
      <c r="G91" s="20" t="s">
        <v>110</v>
      </c>
      <c r="H91" s="20" t="s">
        <v>111</v>
      </c>
      <c r="I91" s="243" t="s">
        <v>7</v>
      </c>
      <c r="J91" s="90">
        <v>30</v>
      </c>
      <c r="K91" s="270">
        <f>AVERAGE(J91:J92)</f>
        <v>30</v>
      </c>
      <c r="L91" s="286">
        <f>E91/K91</f>
        <v>2.0666666666666667E-2</v>
      </c>
      <c r="M91" s="45">
        <v>2</v>
      </c>
      <c r="N91" s="45">
        <v>41</v>
      </c>
      <c r="O91" s="45">
        <v>27</v>
      </c>
      <c r="P91" s="45">
        <v>22</v>
      </c>
      <c r="Q91" s="45">
        <v>16</v>
      </c>
      <c r="R91" s="45">
        <v>19</v>
      </c>
      <c r="S91" s="45">
        <v>33</v>
      </c>
      <c r="T91" s="45">
        <v>60</v>
      </c>
      <c r="U91" s="45">
        <v>94</v>
      </c>
      <c r="V91" s="45">
        <v>95</v>
      </c>
      <c r="W91" s="45">
        <v>96</v>
      </c>
      <c r="X91" s="45">
        <v>101</v>
      </c>
      <c r="Y91" s="45">
        <v>108</v>
      </c>
      <c r="Z91" s="45">
        <v>145</v>
      </c>
      <c r="AA91" s="45">
        <v>126</v>
      </c>
      <c r="AB91" s="45">
        <v>126</v>
      </c>
      <c r="AC91" s="45">
        <v>118</v>
      </c>
      <c r="AD91" s="45">
        <v>121</v>
      </c>
      <c r="AE91" s="45">
        <v>94</v>
      </c>
      <c r="AF91" s="45">
        <v>74</v>
      </c>
      <c r="AG91" s="45">
        <v>61</v>
      </c>
      <c r="AH91" s="45">
        <v>72</v>
      </c>
      <c r="AI91" s="45">
        <v>67</v>
      </c>
      <c r="AJ91" s="45">
        <v>68</v>
      </c>
      <c r="AK91" s="45">
        <v>58</v>
      </c>
      <c r="AL91" s="45">
        <v>1658</v>
      </c>
      <c r="AM91" s="270">
        <v>1600</v>
      </c>
      <c r="AN91" s="264">
        <f>$L$91*(1+0.15*(N93/$AM$91)^4)</f>
        <v>2.066666787760417E-2</v>
      </c>
      <c r="AO91" s="264">
        <f t="shared" ref="AO91:BK91" si="64">$L$91*(1+0.15*(O93/$AM$91)^4)</f>
        <v>2.0666666882826576E-2</v>
      </c>
      <c r="AP91" s="264">
        <f t="shared" si="64"/>
        <v>2.0666666758660548E-2</v>
      </c>
      <c r="AQ91" s="264">
        <f t="shared" si="64"/>
        <v>2.0666666706173974E-2</v>
      </c>
      <c r="AR91" s="264">
        <f t="shared" si="64"/>
        <v>2.0666666728311425E-2</v>
      </c>
      <c r="AS91" s="264">
        <f t="shared" si="64"/>
        <v>2.0666667376495997E-2</v>
      </c>
      <c r="AT91" s="264">
        <f t="shared" si="64"/>
        <v>2.066667619859951E-2</v>
      </c>
      <c r="AU91" s="264">
        <f t="shared" si="64"/>
        <v>2.0666726384662513E-2</v>
      </c>
      <c r="AV91" s="264">
        <f t="shared" si="64"/>
        <v>2.0666712105015528E-2</v>
      </c>
      <c r="AW91" s="264">
        <f t="shared" si="64"/>
        <v>2.0666719905761379E-2</v>
      </c>
      <c r="AX91" s="264">
        <f t="shared" si="64"/>
        <v>2.0666738474806792E-2</v>
      </c>
      <c r="AY91" s="264">
        <f t="shared" si="64"/>
        <v>2.0666793642666669E-2</v>
      </c>
      <c r="AZ91" s="264">
        <f t="shared" si="64"/>
        <v>2.066694680991276E-2</v>
      </c>
      <c r="BA91" s="264">
        <f t="shared" si="64"/>
        <v>2.0666823781372703E-2</v>
      </c>
      <c r="BB91" s="264">
        <f t="shared" si="64"/>
        <v>2.0666899812058985E-2</v>
      </c>
      <c r="BC91" s="264">
        <f t="shared" si="64"/>
        <v>2.0666858991400795E-2</v>
      </c>
      <c r="BD91" s="264">
        <f t="shared" si="64"/>
        <v>2.0666833300824854E-2</v>
      </c>
      <c r="BE91" s="264">
        <f t="shared" si="64"/>
        <v>2.0666735921885171E-2</v>
      </c>
      <c r="BF91" s="264">
        <f t="shared" si="64"/>
        <v>2.0666685090929837E-2</v>
      </c>
      <c r="BG91" s="264">
        <f t="shared" si="64"/>
        <v>2.066667619859951E-2</v>
      </c>
      <c r="BH91" s="264">
        <f t="shared" si="64"/>
        <v>2.0666680099672513E-2</v>
      </c>
      <c r="BI91" s="264">
        <f t="shared" si="64"/>
        <v>2.0666675642142987E-2</v>
      </c>
      <c r="BJ91" s="264">
        <f t="shared" si="64"/>
        <v>2.066667619859951E-2</v>
      </c>
      <c r="BK91" s="264">
        <f t="shared" si="64"/>
        <v>2.0666671659892239E-2</v>
      </c>
      <c r="BL91" s="243">
        <f>E91*(0.000001)*0.5</f>
        <v>3.1E-7</v>
      </c>
      <c r="BM91" s="243">
        <v>852.2</v>
      </c>
      <c r="BN91" s="243">
        <v>0.95</v>
      </c>
      <c r="BO91" s="243">
        <v>1001.1</v>
      </c>
      <c r="BP91" s="243">
        <v>2.5000000000000001E-2</v>
      </c>
      <c r="BQ91" s="243">
        <v>1271.0999999999999</v>
      </c>
      <c r="BR91" s="243">
        <v>2.5000000000000001E-2</v>
      </c>
      <c r="BS91" s="243"/>
      <c r="BT91" s="243"/>
      <c r="BU91" s="243"/>
      <c r="BV91" s="243"/>
      <c r="BW91" s="243"/>
      <c r="BX91" s="243"/>
      <c r="BY91" s="243"/>
      <c r="BZ91" s="243"/>
      <c r="CA91" s="243"/>
      <c r="CB91" s="243"/>
      <c r="CC91" s="243"/>
      <c r="CD91" s="243"/>
      <c r="CE91" s="243"/>
      <c r="CF91" s="243"/>
      <c r="CG91" s="243"/>
      <c r="CH91" s="243"/>
      <c r="CI91" s="243"/>
      <c r="CJ91" s="243"/>
      <c r="CK91" s="243"/>
      <c r="CL91" s="243"/>
      <c r="CM91" s="243"/>
      <c r="CN91" s="243"/>
      <c r="CO91" s="243"/>
      <c r="CP91" s="243"/>
      <c r="CQ91" s="243"/>
      <c r="CR91" s="243"/>
      <c r="CS91" s="243"/>
      <c r="CT91" s="243"/>
      <c r="CU91" s="243"/>
      <c r="CV91" s="243"/>
      <c r="CW91" s="243"/>
      <c r="CX91" s="243"/>
      <c r="CY91" s="243"/>
      <c r="CZ91" s="243"/>
      <c r="DA91" s="243"/>
      <c r="DB91" s="243"/>
      <c r="DC91" s="243"/>
      <c r="DD91" s="243"/>
      <c r="DE91" s="243"/>
      <c r="DF91" s="243"/>
      <c r="DG91" s="243"/>
      <c r="DH91" s="243"/>
      <c r="DI91" s="243"/>
      <c r="DJ91" s="243"/>
      <c r="DK91" s="243"/>
      <c r="DL91" s="243"/>
      <c r="DM91" s="243"/>
      <c r="DN91" s="243"/>
      <c r="DO91" s="243"/>
      <c r="DP91" s="243"/>
      <c r="DQ91" s="243"/>
      <c r="DR91" s="243"/>
      <c r="DS91" s="243"/>
      <c r="DT91" s="243"/>
      <c r="DU91" s="243"/>
      <c r="DV91" s="243"/>
      <c r="DW91" s="243"/>
      <c r="DX91" s="243"/>
      <c r="DY91" s="243"/>
      <c r="DZ91" s="243"/>
      <c r="EA91" s="243">
        <f>BM91*BN91+BO91*BP91+BQ91*BR91+BS91*BT91+BU91*BV91+BW91*BX91+BY91*BZ91+CA91*CB91+CC91*CD91+CE91*CF91+CG91*CH91+CI91*CJ91+CK91*CL91+CM91*CN91+CO91*CP91+CQ91*CR91+CS91*CT91+CU91*CV91+CW91*CX91+CY91*CZ91+DA91*DB91</f>
        <v>866.3950000000001</v>
      </c>
      <c r="EB91" s="243">
        <f>(PI()+2*E91)*EA91</f>
        <v>3796.1899671069295</v>
      </c>
      <c r="EC91" s="243">
        <f>EB91/E91</f>
        <v>6122.8870437208543</v>
      </c>
      <c r="ED91" s="243">
        <f>PI()*EA91</f>
        <v>2721.8601671069291</v>
      </c>
      <c r="EE91" s="253">
        <f>SUM(BN91,BP91,BR91,BT91,BV91,BX91,BZ91,CB91,CD91)</f>
        <v>1</v>
      </c>
      <c r="EF91" s="238"/>
      <c r="EG91" s="238"/>
      <c r="EH91" s="238"/>
      <c r="EI91" s="238"/>
      <c r="EJ91" s="238"/>
      <c r="EK91" s="238"/>
      <c r="EL91" s="238"/>
      <c r="EM91" s="238"/>
      <c r="EN91" s="238"/>
      <c r="EO91" s="238"/>
      <c r="EP91" s="238"/>
      <c r="EQ91" s="238"/>
      <c r="ER91" s="238"/>
      <c r="ES91" s="238"/>
      <c r="ET91" s="238"/>
      <c r="EU91" s="238"/>
      <c r="EV91" s="238"/>
      <c r="EW91" s="238"/>
      <c r="EX91" s="238"/>
      <c r="EY91" s="238"/>
      <c r="EZ91" s="238"/>
      <c r="FA91" s="238"/>
      <c r="FB91" s="238"/>
      <c r="FC91" s="238"/>
      <c r="FD91" s="238"/>
      <c r="FE91" s="238"/>
      <c r="FF91" s="238"/>
      <c r="FG91" s="238"/>
      <c r="FH91" s="238"/>
      <c r="FI91" s="238"/>
      <c r="FJ91" s="238"/>
      <c r="FK91" s="238"/>
      <c r="FL91" s="238"/>
      <c r="FM91" s="238"/>
      <c r="FN91" s="238"/>
      <c r="FO91" s="238"/>
      <c r="FP91" s="238"/>
      <c r="FQ91" s="238"/>
      <c r="FR91" s="238"/>
      <c r="FS91" s="238"/>
      <c r="FT91" s="238"/>
      <c r="FU91" s="238"/>
      <c r="FV91" s="238"/>
      <c r="FW91" s="238"/>
      <c r="FX91" s="238"/>
      <c r="FY91" s="238"/>
      <c r="FZ91" s="238"/>
      <c r="GA91" s="238"/>
      <c r="GB91" s="238"/>
      <c r="GC91" s="238"/>
      <c r="GD91" s="238"/>
      <c r="GE91" s="238"/>
      <c r="GF91" s="238"/>
      <c r="GG91" s="238"/>
      <c r="GH91" s="238"/>
      <c r="GI91" s="238"/>
      <c r="GJ91" s="238"/>
      <c r="GK91" s="238"/>
      <c r="GL91" s="238"/>
      <c r="GM91" s="238"/>
      <c r="GN91" s="238"/>
      <c r="GO91" s="238"/>
      <c r="GP91" s="238"/>
      <c r="GQ91" s="238"/>
      <c r="GR91" s="238"/>
      <c r="GS91" s="238"/>
      <c r="GT91" s="238"/>
      <c r="GU91" s="238"/>
      <c r="GV91" s="238"/>
      <c r="GW91" s="238"/>
      <c r="GX91" s="238"/>
      <c r="GY91" s="238"/>
      <c r="GZ91" s="238"/>
      <c r="HA91" s="238"/>
      <c r="HB91" s="238"/>
      <c r="HC91" s="238"/>
      <c r="HD91" s="238"/>
      <c r="HE91" s="238"/>
      <c r="HF91" s="238"/>
      <c r="HG91" s="238"/>
      <c r="HH91" s="238"/>
      <c r="HI91" s="238"/>
      <c r="HJ91" s="238"/>
      <c r="HK91" s="238"/>
      <c r="HL91" s="238"/>
      <c r="HM91" s="238"/>
      <c r="HN91" s="238"/>
      <c r="HO91" s="238"/>
      <c r="HP91" s="238"/>
      <c r="HQ91" s="238"/>
      <c r="HR91" s="238"/>
      <c r="HS91" s="238"/>
      <c r="HT91" s="238"/>
      <c r="HU91" s="238"/>
      <c r="HV91" s="238"/>
      <c r="HW91" s="238"/>
      <c r="HX91" s="238"/>
      <c r="HY91" s="238"/>
      <c r="HZ91" s="238"/>
      <c r="IA91" s="238"/>
      <c r="IB91" s="238"/>
      <c r="IC91" s="238"/>
      <c r="ID91" s="238"/>
      <c r="IE91" s="238"/>
      <c r="IF91" s="238"/>
      <c r="IG91" s="238"/>
      <c r="IH91" s="238"/>
      <c r="II91" s="238"/>
      <c r="IJ91" s="238"/>
      <c r="IK91" s="238"/>
      <c r="IL91" s="238"/>
      <c r="IM91" s="238"/>
      <c r="IN91" s="238"/>
      <c r="IO91" s="238"/>
      <c r="IP91" s="238"/>
      <c r="IQ91" s="238"/>
      <c r="IR91" s="238"/>
      <c r="IS91" s="238"/>
      <c r="IT91" s="238"/>
      <c r="IU91" s="238"/>
      <c r="IV91" s="238"/>
      <c r="IW91" s="238"/>
      <c r="IX91" s="238"/>
      <c r="IY91" s="238"/>
      <c r="IZ91" s="238"/>
      <c r="JA91" s="238"/>
      <c r="JB91" s="238"/>
      <c r="JC91" s="238"/>
      <c r="JD91" s="238"/>
      <c r="JE91" s="238"/>
      <c r="JF91" s="238"/>
      <c r="JG91" s="238"/>
      <c r="JH91" s="238"/>
      <c r="JI91" s="238"/>
      <c r="JJ91" s="238"/>
      <c r="JK91" s="238"/>
      <c r="JL91" s="238"/>
      <c r="JM91" s="238"/>
      <c r="JN91" s="238"/>
      <c r="JO91" s="238"/>
      <c r="JP91" s="238"/>
      <c r="JQ91" s="238"/>
      <c r="JR91" s="238"/>
      <c r="JS91" s="238"/>
      <c r="JT91" s="238"/>
      <c r="JU91" s="238"/>
      <c r="JV91" s="238"/>
      <c r="JW91" s="238"/>
      <c r="JX91" s="238"/>
      <c r="JY91" s="238"/>
      <c r="JZ91" s="238"/>
      <c r="KA91" s="238"/>
      <c r="KB91" s="238"/>
      <c r="KC91" s="238"/>
      <c r="KD91" s="238"/>
      <c r="KE91" s="238"/>
      <c r="KF91" s="238"/>
      <c r="KG91" s="238"/>
      <c r="KH91" s="238"/>
      <c r="KI91" s="238"/>
      <c r="KJ91" s="238"/>
      <c r="KK91" s="238"/>
      <c r="KL91" s="238"/>
      <c r="KM91" s="238"/>
      <c r="KN91" s="238"/>
      <c r="KO91" s="238"/>
      <c r="KP91" s="238"/>
      <c r="KQ91" s="238"/>
      <c r="KR91" s="238"/>
      <c r="KS91" s="238"/>
      <c r="KT91" s="238"/>
      <c r="KU91" s="238"/>
      <c r="KV91" s="238"/>
      <c r="KW91" s="238"/>
      <c r="KX91" s="238"/>
      <c r="KY91" s="238"/>
      <c r="KZ91" s="238"/>
      <c r="LA91" s="238"/>
      <c r="LB91" s="238"/>
      <c r="LC91" s="238"/>
      <c r="LD91" s="238"/>
      <c r="LE91" s="238"/>
      <c r="LF91" s="238"/>
      <c r="LG91" s="238"/>
      <c r="LH91" s="238"/>
      <c r="LI91" s="238"/>
      <c r="LJ91" s="238"/>
      <c r="LK91" s="238"/>
      <c r="LL91" s="238"/>
      <c r="LM91" s="238"/>
      <c r="LN91" s="238"/>
      <c r="LO91" s="238"/>
      <c r="LP91" s="238"/>
      <c r="LQ91" s="238"/>
      <c r="LR91" s="238"/>
      <c r="LS91" s="238"/>
      <c r="LT91" s="238"/>
      <c r="LU91" s="238"/>
      <c r="LV91" s="238"/>
      <c r="LW91" s="238"/>
      <c r="LX91" s="238"/>
      <c r="LY91" s="238"/>
      <c r="LZ91" s="238"/>
      <c r="MA91" s="238"/>
      <c r="MB91" s="238"/>
      <c r="MC91" s="238"/>
      <c r="MD91" s="238"/>
      <c r="ME91" s="238"/>
      <c r="MF91" s="238"/>
      <c r="MG91" s="238"/>
      <c r="MH91" s="238"/>
      <c r="MI91" s="238"/>
      <c r="MJ91" s="238"/>
      <c r="MK91" s="238"/>
      <c r="ML91" s="238"/>
      <c r="MM91" s="238"/>
      <c r="MN91" s="238"/>
      <c r="MO91" s="238"/>
      <c r="MP91" s="238"/>
      <c r="MQ91" s="238"/>
      <c r="MR91" s="238"/>
      <c r="MS91" s="238"/>
      <c r="MT91" s="238"/>
      <c r="MU91" s="238"/>
      <c r="MV91" s="238"/>
      <c r="MW91" s="238"/>
      <c r="MX91" s="238"/>
      <c r="MY91" s="238"/>
      <c r="MZ91" s="238"/>
      <c r="NA91" s="238"/>
      <c r="NB91" s="238"/>
      <c r="NC91" s="238"/>
      <c r="ND91" s="238"/>
      <c r="NE91" s="238"/>
      <c r="NF91" s="238"/>
      <c r="NG91" s="238"/>
      <c r="NH91" s="238"/>
      <c r="NI91" s="238"/>
      <c r="NJ91" s="238"/>
      <c r="NK91" s="238"/>
      <c r="NL91" s="238"/>
      <c r="NM91" s="238"/>
      <c r="NN91" s="238"/>
      <c r="NO91" s="238"/>
      <c r="NP91" s="238"/>
      <c r="NQ91" s="238"/>
      <c r="NR91" s="238"/>
      <c r="NS91" s="238"/>
      <c r="NT91" s="238"/>
      <c r="NU91" s="238"/>
      <c r="NV91" s="238"/>
      <c r="NW91" s="238"/>
      <c r="NX91" s="238"/>
      <c r="NY91" s="238"/>
      <c r="NZ91" s="238"/>
      <c r="OA91" s="238"/>
      <c r="OB91" s="238"/>
      <c r="OC91" s="238"/>
      <c r="OD91" s="238"/>
      <c r="OE91" s="238"/>
      <c r="OF91" s="238"/>
      <c r="OG91" s="238"/>
      <c r="OH91" s="238"/>
      <c r="OI91" s="238"/>
      <c r="OJ91" s="238"/>
      <c r="OK91" s="238"/>
      <c r="OL91" s="238"/>
      <c r="OM91" s="238"/>
      <c r="ON91" s="238"/>
      <c r="OO91" s="238"/>
      <c r="OP91" s="238"/>
      <c r="OQ91" s="238"/>
      <c r="OR91" s="238"/>
      <c r="OS91" s="238"/>
      <c r="OT91" s="238"/>
      <c r="OU91" s="238"/>
      <c r="OV91" s="238"/>
      <c r="OW91" s="238"/>
      <c r="OX91" s="238"/>
      <c r="OY91" s="238"/>
      <c r="OZ91" s="238"/>
      <c r="PA91" s="238"/>
      <c r="PB91" s="238"/>
      <c r="PC91" s="238"/>
      <c r="PD91" s="238"/>
      <c r="PE91" s="238"/>
      <c r="PF91" s="238"/>
      <c r="PG91" s="238"/>
      <c r="PH91" s="238"/>
      <c r="PI91" s="238"/>
      <c r="PJ91" s="238"/>
      <c r="PK91" s="238"/>
      <c r="PL91" s="238"/>
      <c r="PM91" s="238"/>
      <c r="PN91" s="238"/>
      <c r="PO91" s="238"/>
      <c r="PP91" s="238"/>
      <c r="PQ91" s="238"/>
      <c r="PR91" s="238"/>
      <c r="PS91" s="238"/>
      <c r="PT91" s="238"/>
      <c r="PU91" s="238"/>
      <c r="PV91" s="238"/>
      <c r="PW91" s="238"/>
      <c r="PX91" s="238"/>
      <c r="PY91" s="238"/>
      <c r="PZ91" s="238"/>
      <c r="QA91" s="238"/>
      <c r="QB91" s="238"/>
      <c r="QC91" s="238"/>
      <c r="QD91" s="238"/>
      <c r="QE91" s="238"/>
      <c r="QF91" s="238"/>
      <c r="QG91" s="238"/>
      <c r="QH91" s="238"/>
      <c r="QI91" s="238"/>
      <c r="QJ91" s="238"/>
      <c r="QK91" s="238"/>
      <c r="QL91" s="238"/>
      <c r="QM91" s="238"/>
      <c r="QN91" s="238"/>
      <c r="QO91" s="238"/>
      <c r="QP91" s="238"/>
      <c r="QQ91" s="238"/>
      <c r="QR91" s="238"/>
      <c r="QS91" s="238"/>
      <c r="QT91" s="238"/>
      <c r="QU91" s="238"/>
      <c r="QV91" s="238"/>
      <c r="QW91" s="238"/>
      <c r="QX91" s="238"/>
      <c r="QY91" s="238"/>
      <c r="QZ91" s="238"/>
      <c r="RA91" s="238"/>
      <c r="RB91" s="238"/>
      <c r="RC91" s="238"/>
      <c r="RD91" s="238"/>
      <c r="RE91" s="238"/>
      <c r="RF91" s="238"/>
      <c r="RG91" s="238"/>
      <c r="RH91" s="238"/>
      <c r="RI91" s="238"/>
      <c r="RJ91" s="238"/>
      <c r="RK91" s="238"/>
      <c r="RL91" s="238"/>
      <c r="RM91" s="238"/>
      <c r="RN91" s="238"/>
      <c r="RO91" s="238"/>
      <c r="RP91" s="238"/>
      <c r="RQ91" s="238"/>
      <c r="RR91" s="238"/>
      <c r="RS91" s="238"/>
      <c r="RT91" s="238"/>
      <c r="RU91" s="238"/>
      <c r="RV91" s="238"/>
      <c r="RW91" s="238"/>
      <c r="RX91" s="238"/>
      <c r="RY91" s="238"/>
      <c r="RZ91" s="238"/>
      <c r="SA91" s="238"/>
      <c r="SB91" s="238"/>
      <c r="SC91" s="238"/>
      <c r="SD91" s="238"/>
      <c r="SE91" s="238"/>
      <c r="SF91" s="238"/>
      <c r="SG91" s="238"/>
      <c r="SH91" s="238"/>
      <c r="SI91" s="238"/>
      <c r="SJ91" s="238"/>
      <c r="SK91" s="238"/>
      <c r="SL91" s="238"/>
      <c r="SM91" s="238"/>
      <c r="SN91" s="238"/>
      <c r="SO91" s="238"/>
      <c r="SP91" s="238"/>
      <c r="SQ91" s="238"/>
      <c r="SR91" s="238"/>
      <c r="SS91" s="238"/>
      <c r="ST91" s="238"/>
      <c r="SU91" s="238"/>
      <c r="SV91" s="238"/>
      <c r="SW91" s="238"/>
      <c r="SX91" s="238"/>
      <c r="SY91" s="238"/>
      <c r="SZ91" s="238"/>
      <c r="TA91" s="238"/>
      <c r="TB91" s="238"/>
      <c r="TC91" s="238"/>
      <c r="TD91" s="238"/>
      <c r="TE91" s="238"/>
      <c r="TF91" s="238"/>
      <c r="TG91" s="238"/>
      <c r="TH91" s="238"/>
      <c r="TI91" s="238"/>
      <c r="TJ91" s="238"/>
      <c r="TK91" s="238"/>
      <c r="TL91" s="238"/>
      <c r="TM91" s="238"/>
      <c r="TN91" s="238"/>
      <c r="TO91" s="238"/>
      <c r="TP91" s="238"/>
      <c r="TQ91" s="238"/>
      <c r="TR91" s="238"/>
      <c r="TS91" s="238"/>
      <c r="TT91" s="238"/>
      <c r="TU91" s="238"/>
      <c r="TV91" s="238"/>
      <c r="TW91" s="238"/>
      <c r="TX91" s="238"/>
      <c r="TY91" s="238"/>
      <c r="TZ91" s="238"/>
      <c r="UA91" s="238"/>
      <c r="UB91" s="238"/>
      <c r="UC91" s="238"/>
      <c r="UD91" s="238"/>
      <c r="UE91" s="238"/>
      <c r="UF91" s="238"/>
      <c r="UG91" s="238"/>
      <c r="UH91" s="238"/>
      <c r="UI91" s="238"/>
      <c r="UJ91" s="238"/>
      <c r="UK91" s="238"/>
      <c r="UL91" s="238"/>
      <c r="UM91" s="238"/>
      <c r="UN91" s="238"/>
      <c r="UO91" s="238"/>
      <c r="UP91" s="238"/>
      <c r="UQ91" s="238"/>
      <c r="UR91" s="238"/>
      <c r="US91" s="238"/>
      <c r="UT91" s="238"/>
      <c r="UU91" s="238"/>
      <c r="UV91" s="238"/>
      <c r="UW91" s="238"/>
      <c r="UX91" s="238"/>
      <c r="UY91" s="238"/>
      <c r="UZ91" s="238"/>
      <c r="VA91" s="238"/>
      <c r="VB91" s="238"/>
      <c r="VC91" s="238"/>
      <c r="VD91" s="238"/>
      <c r="VE91" s="238"/>
      <c r="VF91" s="238"/>
      <c r="VG91" s="238"/>
      <c r="VH91" s="238"/>
      <c r="VI91" s="238"/>
      <c r="VJ91" s="238"/>
      <c r="VK91" s="238"/>
      <c r="VL91" s="238"/>
      <c r="VM91" s="238"/>
      <c r="VN91" s="238"/>
      <c r="VO91" s="238"/>
      <c r="VP91" s="238"/>
      <c r="VQ91" s="238"/>
      <c r="VR91" s="238"/>
      <c r="VS91" s="238"/>
      <c r="VT91" s="238"/>
      <c r="VU91" s="238"/>
      <c r="VV91" s="238"/>
      <c r="VW91" s="238"/>
      <c r="VX91" s="238"/>
      <c r="VY91" s="238"/>
      <c r="VZ91" s="238"/>
      <c r="WA91" s="238"/>
      <c r="WB91" s="238"/>
      <c r="WC91" s="238"/>
      <c r="WD91" s="238"/>
      <c r="WE91" s="238"/>
      <c r="WF91" s="238"/>
      <c r="WG91" s="238"/>
      <c r="WH91" s="238"/>
      <c r="WI91" s="238"/>
      <c r="WJ91" s="238"/>
      <c r="WK91" s="238"/>
      <c r="WL91" s="238"/>
      <c r="WM91" s="238"/>
      <c r="WN91" s="238"/>
      <c r="WO91" s="238"/>
      <c r="WP91" s="238"/>
      <c r="WQ91" s="238"/>
      <c r="WR91" s="238"/>
      <c r="WS91" s="238"/>
      <c r="WT91" s="238"/>
      <c r="WU91" s="238"/>
      <c r="WV91" s="238"/>
      <c r="WW91" s="238"/>
      <c r="WX91" s="238"/>
      <c r="WY91" s="238"/>
      <c r="WZ91" s="238"/>
      <c r="XA91" s="238"/>
      <c r="XB91" s="238"/>
      <c r="XC91" s="238"/>
      <c r="XD91" s="238"/>
      <c r="XE91" s="238"/>
      <c r="XF91" s="238"/>
      <c r="XG91" s="238"/>
      <c r="XH91" s="238"/>
      <c r="XI91" s="238"/>
      <c r="XJ91" s="238"/>
      <c r="XK91" s="238"/>
      <c r="XL91" s="238"/>
      <c r="XM91" s="238"/>
      <c r="XN91" s="238"/>
      <c r="XO91" s="238"/>
      <c r="XP91" s="238"/>
      <c r="XQ91" s="238"/>
      <c r="XR91" s="238"/>
      <c r="XS91" s="238"/>
      <c r="XT91" s="238"/>
      <c r="XU91" s="238"/>
      <c r="XV91" s="238"/>
      <c r="XW91" s="238"/>
      <c r="XX91" s="238"/>
      <c r="XY91" s="238"/>
      <c r="XZ91" s="238"/>
      <c r="YA91" s="238"/>
      <c r="YB91" s="238"/>
      <c r="YC91" s="238"/>
      <c r="YD91" s="238"/>
      <c r="YE91" s="238"/>
      <c r="YF91" s="238"/>
      <c r="YG91" s="238"/>
      <c r="YH91" s="238"/>
      <c r="YI91" s="238"/>
      <c r="YJ91" s="238"/>
      <c r="YK91" s="238"/>
      <c r="YL91" s="238"/>
      <c r="YM91" s="238"/>
      <c r="YN91" s="238"/>
      <c r="YO91" s="238"/>
      <c r="YP91" s="238"/>
      <c r="YQ91" s="238"/>
      <c r="YR91" s="238"/>
      <c r="YS91" s="238"/>
      <c r="YT91" s="238"/>
      <c r="YU91" s="238"/>
      <c r="YV91" s="238"/>
      <c r="YW91" s="238"/>
      <c r="YX91" s="238"/>
      <c r="YY91" s="238"/>
      <c r="YZ91" s="238"/>
      <c r="ZA91" s="238"/>
      <c r="ZB91" s="238"/>
      <c r="ZC91" s="238"/>
      <c r="ZD91" s="238"/>
      <c r="ZE91" s="238"/>
      <c r="ZF91" s="238"/>
      <c r="ZG91" s="238"/>
      <c r="ZH91" s="238"/>
      <c r="ZI91" s="238"/>
      <c r="ZJ91" s="238"/>
      <c r="ZK91" s="238"/>
      <c r="ZL91" s="238"/>
      <c r="ZM91" s="238"/>
      <c r="ZN91" s="238"/>
      <c r="ZO91" s="238"/>
      <c r="ZP91" s="238"/>
      <c r="ZQ91" s="238"/>
      <c r="ZR91" s="238"/>
      <c r="ZS91" s="238"/>
      <c r="ZT91" s="238"/>
      <c r="ZU91" s="238"/>
      <c r="ZV91" s="238"/>
      <c r="ZW91" s="238"/>
      <c r="ZX91" s="238"/>
      <c r="ZY91" s="238"/>
      <c r="ZZ91" s="238"/>
      <c r="AAA91" s="238"/>
      <c r="AAB91" s="238"/>
      <c r="AAC91" s="238"/>
      <c r="AAD91" s="238"/>
      <c r="AAE91" s="238"/>
      <c r="AAF91" s="238"/>
      <c r="AAG91" s="238"/>
      <c r="AAH91" s="238"/>
      <c r="AAI91" s="238"/>
      <c r="AAJ91" s="238"/>
      <c r="AAK91" s="238"/>
      <c r="AAL91" s="238"/>
      <c r="AAM91" s="238"/>
      <c r="AAN91" s="238"/>
      <c r="AAO91" s="238"/>
      <c r="AAP91" s="238"/>
      <c r="AAQ91" s="238"/>
      <c r="AAR91" s="238"/>
      <c r="AAS91" s="238"/>
      <c r="AAT91" s="238"/>
      <c r="AAU91" s="238"/>
      <c r="AAV91" s="238"/>
      <c r="AAW91" s="238"/>
      <c r="AAX91" s="238"/>
      <c r="AAY91" s="238"/>
      <c r="AAZ91" s="238"/>
      <c r="ABA91" s="238"/>
      <c r="ABB91" s="238"/>
      <c r="ABC91" s="238"/>
      <c r="ABD91" s="238"/>
      <c r="ABE91" s="238"/>
      <c r="ABF91" s="238"/>
      <c r="ABG91" s="238"/>
      <c r="ABH91" s="238"/>
      <c r="ABI91" s="238"/>
      <c r="ABJ91" s="238"/>
      <c r="ABK91" s="238"/>
      <c r="ABL91" s="238"/>
      <c r="ABM91" s="238"/>
      <c r="ABN91" s="238"/>
      <c r="ABO91" s="238"/>
      <c r="ABP91" s="238"/>
      <c r="ABQ91" s="238"/>
      <c r="ABR91" s="238"/>
      <c r="ABS91" s="238"/>
      <c r="ABT91" s="238"/>
      <c r="ABU91" s="238"/>
      <c r="ABV91" s="238"/>
      <c r="ABW91" s="238"/>
      <c r="ABX91" s="238"/>
      <c r="ABY91" s="238"/>
      <c r="ABZ91" s="238"/>
      <c r="ACA91" s="238"/>
      <c r="ACB91" s="238"/>
      <c r="ACC91" s="238"/>
      <c r="ACD91" s="238"/>
      <c r="ACE91" s="238"/>
      <c r="ACF91" s="238"/>
      <c r="ACG91" s="238"/>
      <c r="ACH91" s="238"/>
      <c r="ACI91" s="238"/>
      <c r="ACJ91" s="238"/>
      <c r="ACK91" s="238"/>
      <c r="ACL91" s="238"/>
      <c r="ACM91" s="238"/>
      <c r="ACN91" s="238"/>
      <c r="ACO91" s="238"/>
      <c r="ACP91" s="238"/>
      <c r="ACQ91" s="238"/>
      <c r="ACR91" s="238"/>
      <c r="ACS91" s="238"/>
      <c r="ACT91" s="238"/>
      <c r="ACU91" s="238"/>
      <c r="ACV91" s="238"/>
      <c r="ACW91" s="238"/>
      <c r="ACX91" s="238"/>
      <c r="ACY91" s="238"/>
      <c r="ACZ91" s="238"/>
      <c r="ADA91" s="238"/>
      <c r="ADB91" s="238"/>
      <c r="ADC91" s="238"/>
      <c r="ADD91" s="238"/>
      <c r="ADE91" s="238"/>
      <c r="ADF91" s="238"/>
      <c r="ADG91" s="238"/>
      <c r="ADH91" s="238"/>
      <c r="ADI91" s="238"/>
      <c r="ADJ91" s="238"/>
      <c r="ADK91" s="238"/>
      <c r="ADL91" s="238"/>
      <c r="ADM91" s="238"/>
      <c r="ADN91" s="238"/>
      <c r="ADO91" s="238"/>
      <c r="ADP91" s="238"/>
      <c r="ADQ91" s="238"/>
      <c r="ADR91" s="238"/>
      <c r="ADS91" s="238"/>
      <c r="ADT91" s="238"/>
      <c r="ADU91" s="238"/>
      <c r="ADV91" s="238"/>
      <c r="ADW91" s="238"/>
      <c r="ADX91" s="238"/>
      <c r="ADY91" s="238"/>
      <c r="ADZ91" s="238"/>
      <c r="AEA91" s="238"/>
      <c r="AEB91" s="238"/>
      <c r="AEC91" s="238"/>
      <c r="AED91" s="238"/>
      <c r="AEE91" s="238"/>
      <c r="AEF91" s="238"/>
      <c r="AEG91" s="238"/>
      <c r="AEH91" s="238"/>
      <c r="AEI91" s="238"/>
      <c r="AEJ91" s="238"/>
      <c r="AEK91" s="238"/>
      <c r="AEL91" s="238"/>
      <c r="AEM91" s="238"/>
      <c r="AEN91" s="238"/>
      <c r="AEO91" s="238"/>
      <c r="AEP91" s="238"/>
      <c r="AEQ91" s="238"/>
      <c r="AER91" s="238"/>
      <c r="AES91" s="238"/>
      <c r="AET91" s="238"/>
      <c r="AEU91" s="238"/>
      <c r="AEV91" s="238"/>
      <c r="AEW91" s="238"/>
      <c r="AEX91" s="238"/>
      <c r="AEY91" s="238"/>
      <c r="AEZ91" s="238"/>
      <c r="AFA91" s="238"/>
      <c r="AFB91" s="238"/>
      <c r="AFC91" s="238"/>
      <c r="AFD91" s="238"/>
      <c r="AFE91" s="238"/>
      <c r="AFF91" s="238"/>
      <c r="AFG91" s="238"/>
      <c r="AFH91" s="238"/>
      <c r="AFI91" s="238"/>
      <c r="AFJ91" s="238"/>
      <c r="AFK91" s="238"/>
      <c r="AFL91" s="238"/>
      <c r="AFM91" s="238"/>
      <c r="AFN91" s="238"/>
      <c r="AFO91" s="238"/>
      <c r="AFP91" s="238"/>
      <c r="AFQ91" s="238"/>
      <c r="AFR91" s="238"/>
      <c r="AFS91" s="238"/>
      <c r="AFT91" s="238"/>
      <c r="AFU91" s="238"/>
      <c r="AFV91" s="238"/>
      <c r="AFW91" s="238"/>
      <c r="AFX91" s="238"/>
      <c r="AFY91" s="238"/>
      <c r="AFZ91" s="238"/>
      <c r="AGA91" s="238"/>
      <c r="AGB91" s="238"/>
      <c r="AGC91" s="238"/>
      <c r="AGD91" s="238"/>
      <c r="AGE91" s="238"/>
      <c r="AGF91" s="238"/>
      <c r="AGG91" s="238"/>
      <c r="AGH91" s="238"/>
      <c r="AGI91" s="238"/>
      <c r="AGJ91" s="238"/>
      <c r="AGK91" s="238"/>
      <c r="AGL91" s="238"/>
      <c r="AGM91" s="238"/>
      <c r="AGN91" s="238"/>
      <c r="AGO91" s="238"/>
      <c r="AGP91" s="238"/>
      <c r="AGQ91" s="238"/>
      <c r="AGR91" s="238"/>
      <c r="AGS91" s="238"/>
      <c r="AGT91" s="238"/>
      <c r="AGU91" s="238"/>
      <c r="AGV91" s="238"/>
      <c r="AGW91" s="238"/>
      <c r="AGX91" s="238"/>
      <c r="AGY91" s="238"/>
      <c r="AGZ91" s="238"/>
      <c r="AHA91" s="238"/>
      <c r="AHB91" s="238"/>
      <c r="AHC91" s="238"/>
      <c r="AHD91" s="238"/>
      <c r="AHE91" s="238"/>
      <c r="AHF91" s="238"/>
      <c r="AHG91" s="238"/>
      <c r="AHH91" s="238"/>
      <c r="AHI91" s="238"/>
      <c r="AHJ91" s="238"/>
      <c r="AHK91" s="238"/>
      <c r="AHL91" s="238"/>
      <c r="AHM91" s="238"/>
      <c r="AHN91" s="238"/>
      <c r="AHO91" s="238"/>
      <c r="AHP91" s="238"/>
      <c r="AHQ91" s="238"/>
      <c r="AHR91" s="238"/>
      <c r="AHS91" s="238"/>
      <c r="AHT91" s="238"/>
      <c r="AHU91" s="238"/>
      <c r="AHV91" s="238"/>
      <c r="AHW91" s="238"/>
      <c r="AHX91" s="238"/>
      <c r="AHY91" s="238"/>
      <c r="AHZ91" s="238"/>
      <c r="AIA91" s="238"/>
      <c r="AIB91" s="238"/>
      <c r="AIC91" s="238"/>
      <c r="AID91" s="238"/>
      <c r="AIE91" s="238"/>
      <c r="AIF91" s="238"/>
      <c r="AIG91" s="238"/>
      <c r="AIH91" s="238"/>
      <c r="AII91" s="238"/>
      <c r="AIJ91" s="238"/>
      <c r="AIK91" s="238"/>
      <c r="AIL91" s="238"/>
      <c r="AIM91" s="238"/>
      <c r="AIN91" s="238"/>
      <c r="AIO91" s="238"/>
      <c r="AIP91" s="238"/>
      <c r="AIQ91" s="238"/>
      <c r="AIR91" s="238"/>
      <c r="AIS91" s="238"/>
      <c r="AIT91" s="238"/>
      <c r="AIU91" s="238"/>
      <c r="AIV91" s="238"/>
      <c r="AIW91" s="238"/>
      <c r="AIX91" s="238"/>
      <c r="AIY91" s="238"/>
      <c r="AIZ91" s="238"/>
      <c r="AJA91" s="238"/>
      <c r="AJB91" s="238"/>
      <c r="AJC91" s="238"/>
      <c r="AJD91" s="238"/>
      <c r="AJE91" s="238"/>
      <c r="AJF91" s="238"/>
      <c r="AJG91" s="238"/>
      <c r="AJH91" s="238"/>
      <c r="AJI91" s="238"/>
      <c r="AJJ91" s="238"/>
      <c r="AJK91" s="238"/>
      <c r="AJL91" s="238"/>
      <c r="AJM91" s="238"/>
      <c r="AJN91" s="238"/>
      <c r="AJO91" s="238"/>
      <c r="AJP91" s="238"/>
      <c r="AJQ91" s="238"/>
      <c r="AJR91" s="238"/>
      <c r="AJS91" s="238"/>
      <c r="AJT91" s="238"/>
      <c r="AJU91" s="238"/>
      <c r="AJV91" s="238"/>
      <c r="AJW91" s="238"/>
      <c r="AJX91" s="238"/>
      <c r="AJY91" s="238"/>
      <c r="AJZ91" s="238"/>
      <c r="AKA91" s="238"/>
      <c r="AKB91" s="238"/>
      <c r="AKC91" s="238"/>
      <c r="AKD91" s="238"/>
      <c r="AKE91" s="238"/>
      <c r="AKF91" s="238"/>
      <c r="AKG91" s="238"/>
      <c r="AKH91" s="238"/>
      <c r="AKI91" s="238"/>
      <c r="AKJ91" s="238"/>
      <c r="AKK91" s="238"/>
      <c r="AKL91" s="238"/>
      <c r="AKM91" s="238"/>
      <c r="AKN91" s="238"/>
      <c r="AKO91" s="238"/>
      <c r="AKP91" s="238"/>
    </row>
    <row r="92" spans="1:978" x14ac:dyDescent="0.25">
      <c r="A92" s="310"/>
      <c r="B92" s="310"/>
      <c r="C92" s="37" t="s">
        <v>112</v>
      </c>
      <c r="D92" s="244"/>
      <c r="E92" s="293"/>
      <c r="F92" s="47">
        <v>540054</v>
      </c>
      <c r="G92" s="23" t="s">
        <v>73</v>
      </c>
      <c r="H92" s="23" t="s">
        <v>110</v>
      </c>
      <c r="I92" s="245"/>
      <c r="J92" s="92">
        <v>30</v>
      </c>
      <c r="K92" s="271"/>
      <c r="L92" s="288"/>
      <c r="M92" s="47">
        <v>1</v>
      </c>
      <c r="N92" s="47">
        <v>38</v>
      </c>
      <c r="O92" s="47">
        <v>24</v>
      </c>
      <c r="P92" s="47">
        <v>19</v>
      </c>
      <c r="Q92" s="47">
        <v>17</v>
      </c>
      <c r="R92" s="47">
        <v>19</v>
      </c>
      <c r="S92" s="47">
        <v>36</v>
      </c>
      <c r="T92" s="47">
        <v>74</v>
      </c>
      <c r="U92" s="47">
        <v>118</v>
      </c>
      <c r="V92" s="47">
        <v>102</v>
      </c>
      <c r="W92" s="47">
        <v>109</v>
      </c>
      <c r="X92" s="47">
        <v>120</v>
      </c>
      <c r="Y92" s="47">
        <v>147</v>
      </c>
      <c r="Z92" s="47">
        <v>166</v>
      </c>
      <c r="AA92" s="47">
        <v>144</v>
      </c>
      <c r="AB92" s="47">
        <v>171</v>
      </c>
      <c r="AC92" s="47">
        <v>166</v>
      </c>
      <c r="AD92" s="47">
        <v>153</v>
      </c>
      <c r="AE92" s="47">
        <v>126</v>
      </c>
      <c r="AF92" s="47">
        <v>83</v>
      </c>
      <c r="AG92" s="47">
        <v>72</v>
      </c>
      <c r="AH92" s="47">
        <v>73</v>
      </c>
      <c r="AI92" s="47">
        <v>64</v>
      </c>
      <c r="AJ92" s="47">
        <v>66</v>
      </c>
      <c r="AK92" s="47">
        <v>56</v>
      </c>
      <c r="AL92" s="47">
        <v>1947</v>
      </c>
      <c r="AM92" s="293"/>
      <c r="AN92" s="265"/>
      <c r="AO92" s="265"/>
      <c r="AP92" s="265"/>
      <c r="AQ92" s="265"/>
      <c r="AR92" s="265"/>
      <c r="AS92" s="265"/>
      <c r="AT92" s="265"/>
      <c r="AU92" s="265"/>
      <c r="AV92" s="265"/>
      <c r="AW92" s="265"/>
      <c r="AX92" s="265"/>
      <c r="AY92" s="265"/>
      <c r="AZ92" s="265"/>
      <c r="BA92" s="265"/>
      <c r="BB92" s="265"/>
      <c r="BC92" s="265"/>
      <c r="BD92" s="265"/>
      <c r="BE92" s="265"/>
      <c r="BF92" s="265"/>
      <c r="BG92" s="265"/>
      <c r="BH92" s="265"/>
      <c r="BI92" s="265"/>
      <c r="BJ92" s="265"/>
      <c r="BK92" s="265"/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44"/>
      <c r="CC92" s="244"/>
      <c r="CD92" s="244"/>
      <c r="CE92" s="244"/>
      <c r="CF92" s="244"/>
      <c r="CG92" s="244"/>
      <c r="CH92" s="244"/>
      <c r="CI92" s="244"/>
      <c r="CJ92" s="244"/>
      <c r="CK92" s="244"/>
      <c r="CL92" s="244"/>
      <c r="CM92" s="244"/>
      <c r="CN92" s="244"/>
      <c r="CO92" s="244"/>
      <c r="CP92" s="244"/>
      <c r="CQ92" s="244"/>
      <c r="CR92" s="244"/>
      <c r="CS92" s="244"/>
      <c r="CT92" s="244"/>
      <c r="CU92" s="244"/>
      <c r="CV92" s="244"/>
      <c r="CW92" s="244"/>
      <c r="CX92" s="244"/>
      <c r="CY92" s="244"/>
      <c r="CZ92" s="244"/>
      <c r="DA92" s="244"/>
      <c r="DB92" s="244"/>
      <c r="DC92" s="244"/>
      <c r="DD92" s="244"/>
      <c r="DE92" s="244"/>
      <c r="DF92" s="244"/>
      <c r="DG92" s="244"/>
      <c r="DH92" s="244"/>
      <c r="DI92" s="244"/>
      <c r="DJ92" s="244"/>
      <c r="DK92" s="244"/>
      <c r="DL92" s="244"/>
      <c r="DM92" s="244"/>
      <c r="DN92" s="244"/>
      <c r="DO92" s="244"/>
      <c r="DP92" s="244"/>
      <c r="DQ92" s="244"/>
      <c r="DR92" s="244"/>
      <c r="DS92" s="244"/>
      <c r="DT92" s="244"/>
      <c r="DU92" s="244"/>
      <c r="DV92" s="244"/>
      <c r="DW92" s="244"/>
      <c r="DX92" s="244"/>
      <c r="DY92" s="244"/>
      <c r="DZ92" s="244"/>
      <c r="EA92" s="244"/>
      <c r="EB92" s="244"/>
      <c r="EC92" s="244"/>
      <c r="ED92" s="244"/>
      <c r="EE92" s="253"/>
      <c r="EF92" s="238"/>
      <c r="EG92" s="238"/>
      <c r="EH92" s="238"/>
      <c r="EI92" s="238"/>
      <c r="EJ92" s="238"/>
      <c r="EK92" s="238"/>
      <c r="EL92" s="238"/>
      <c r="EM92" s="238"/>
      <c r="EN92" s="238"/>
      <c r="EO92" s="238"/>
      <c r="EP92" s="238"/>
      <c r="EQ92" s="238"/>
      <c r="ER92" s="238"/>
      <c r="ES92" s="238"/>
      <c r="ET92" s="238"/>
      <c r="EU92" s="238"/>
      <c r="EV92" s="238"/>
      <c r="EW92" s="238"/>
      <c r="EX92" s="238"/>
      <c r="EY92" s="238"/>
      <c r="EZ92" s="238"/>
      <c r="FA92" s="238"/>
      <c r="FB92" s="238"/>
      <c r="FC92" s="238"/>
      <c r="FD92" s="238"/>
      <c r="FE92" s="238"/>
      <c r="FF92" s="238"/>
      <c r="FG92" s="238"/>
      <c r="FH92" s="238"/>
      <c r="FI92" s="238"/>
      <c r="FJ92" s="238"/>
      <c r="FK92" s="238"/>
      <c r="FL92" s="238"/>
      <c r="FM92" s="238"/>
      <c r="FN92" s="238"/>
      <c r="FO92" s="238"/>
      <c r="FP92" s="238"/>
      <c r="FQ92" s="238"/>
      <c r="FR92" s="238"/>
      <c r="FS92" s="238"/>
      <c r="FT92" s="238"/>
      <c r="FU92" s="238"/>
      <c r="FV92" s="238"/>
      <c r="FW92" s="238"/>
      <c r="FX92" s="238"/>
      <c r="FY92" s="238"/>
      <c r="FZ92" s="238"/>
      <c r="GA92" s="238"/>
      <c r="GB92" s="238"/>
      <c r="GC92" s="238"/>
      <c r="GD92" s="238"/>
      <c r="GE92" s="238"/>
      <c r="GF92" s="238"/>
      <c r="GG92" s="238"/>
      <c r="GH92" s="238"/>
      <c r="GI92" s="238"/>
      <c r="GJ92" s="238"/>
      <c r="GK92" s="238"/>
      <c r="GL92" s="238"/>
      <c r="GM92" s="238"/>
      <c r="GN92" s="238"/>
      <c r="GO92" s="238"/>
      <c r="GP92" s="238"/>
      <c r="GQ92" s="238"/>
      <c r="GR92" s="238"/>
      <c r="GS92" s="238"/>
      <c r="GT92" s="238"/>
      <c r="GU92" s="238"/>
      <c r="GV92" s="238"/>
      <c r="GW92" s="238"/>
      <c r="GX92" s="238"/>
      <c r="GY92" s="238"/>
      <c r="GZ92" s="238"/>
      <c r="HA92" s="238"/>
      <c r="HB92" s="238"/>
      <c r="HC92" s="238"/>
      <c r="HD92" s="238"/>
      <c r="HE92" s="238"/>
      <c r="HF92" s="238"/>
      <c r="HG92" s="238"/>
      <c r="HH92" s="238"/>
      <c r="HI92" s="238"/>
      <c r="HJ92" s="238"/>
      <c r="HK92" s="238"/>
      <c r="HL92" s="238"/>
      <c r="HM92" s="238"/>
      <c r="HN92" s="238"/>
      <c r="HO92" s="238"/>
      <c r="HP92" s="238"/>
      <c r="HQ92" s="238"/>
      <c r="HR92" s="238"/>
      <c r="HS92" s="238"/>
      <c r="HT92" s="238"/>
      <c r="HU92" s="238"/>
      <c r="HV92" s="238"/>
      <c r="HW92" s="238"/>
      <c r="HX92" s="238"/>
      <c r="HY92" s="238"/>
      <c r="HZ92" s="238"/>
      <c r="IA92" s="238"/>
      <c r="IB92" s="238"/>
      <c r="IC92" s="238"/>
      <c r="ID92" s="238"/>
      <c r="IE92" s="238"/>
      <c r="IF92" s="238"/>
      <c r="IG92" s="238"/>
      <c r="IH92" s="238"/>
      <c r="II92" s="238"/>
      <c r="IJ92" s="238"/>
      <c r="IK92" s="238"/>
      <c r="IL92" s="238"/>
      <c r="IM92" s="238"/>
      <c r="IN92" s="238"/>
      <c r="IO92" s="238"/>
      <c r="IP92" s="238"/>
      <c r="IQ92" s="238"/>
      <c r="IR92" s="238"/>
      <c r="IS92" s="238"/>
      <c r="IT92" s="238"/>
      <c r="IU92" s="238"/>
      <c r="IV92" s="238"/>
      <c r="IW92" s="238"/>
      <c r="IX92" s="238"/>
      <c r="IY92" s="238"/>
      <c r="IZ92" s="238"/>
      <c r="JA92" s="238"/>
      <c r="JB92" s="238"/>
      <c r="JC92" s="238"/>
      <c r="JD92" s="238"/>
      <c r="JE92" s="238"/>
      <c r="JF92" s="238"/>
      <c r="JG92" s="238"/>
      <c r="JH92" s="238"/>
      <c r="JI92" s="238"/>
      <c r="JJ92" s="238"/>
      <c r="JK92" s="238"/>
      <c r="JL92" s="238"/>
      <c r="JM92" s="238"/>
      <c r="JN92" s="238"/>
      <c r="JO92" s="238"/>
      <c r="JP92" s="238"/>
      <c r="JQ92" s="238"/>
      <c r="JR92" s="238"/>
      <c r="JS92" s="238"/>
      <c r="JT92" s="238"/>
      <c r="JU92" s="238"/>
      <c r="JV92" s="238"/>
      <c r="JW92" s="238"/>
      <c r="JX92" s="238"/>
      <c r="JY92" s="238"/>
      <c r="JZ92" s="238"/>
      <c r="KA92" s="238"/>
      <c r="KB92" s="238"/>
      <c r="KC92" s="238"/>
      <c r="KD92" s="238"/>
      <c r="KE92" s="238"/>
      <c r="KF92" s="238"/>
      <c r="KG92" s="238"/>
      <c r="KH92" s="238"/>
      <c r="KI92" s="238"/>
      <c r="KJ92" s="238"/>
      <c r="KK92" s="238"/>
      <c r="KL92" s="238"/>
      <c r="KM92" s="238"/>
      <c r="KN92" s="238"/>
      <c r="KO92" s="238"/>
      <c r="KP92" s="238"/>
      <c r="KQ92" s="238"/>
      <c r="KR92" s="238"/>
      <c r="KS92" s="238"/>
      <c r="KT92" s="238"/>
      <c r="KU92" s="238"/>
      <c r="KV92" s="238"/>
      <c r="KW92" s="238"/>
      <c r="KX92" s="238"/>
      <c r="KY92" s="238"/>
      <c r="KZ92" s="238"/>
      <c r="LA92" s="238"/>
      <c r="LB92" s="238"/>
      <c r="LC92" s="238"/>
      <c r="LD92" s="238"/>
      <c r="LE92" s="238"/>
      <c r="LF92" s="238"/>
      <c r="LG92" s="238"/>
      <c r="LH92" s="238"/>
      <c r="LI92" s="238"/>
      <c r="LJ92" s="238"/>
      <c r="LK92" s="238"/>
      <c r="LL92" s="238"/>
      <c r="LM92" s="238"/>
      <c r="LN92" s="238"/>
      <c r="LO92" s="238"/>
      <c r="LP92" s="238"/>
      <c r="LQ92" s="238"/>
      <c r="LR92" s="238"/>
      <c r="LS92" s="238"/>
      <c r="LT92" s="238"/>
      <c r="LU92" s="238"/>
      <c r="LV92" s="238"/>
      <c r="LW92" s="238"/>
      <c r="LX92" s="238"/>
      <c r="LY92" s="238"/>
      <c r="LZ92" s="238"/>
      <c r="MA92" s="238"/>
      <c r="MB92" s="238"/>
      <c r="MC92" s="238"/>
      <c r="MD92" s="238"/>
      <c r="ME92" s="238"/>
      <c r="MF92" s="238"/>
      <c r="MG92" s="238"/>
      <c r="MH92" s="238"/>
      <c r="MI92" s="238"/>
      <c r="MJ92" s="238"/>
      <c r="MK92" s="238"/>
      <c r="ML92" s="238"/>
      <c r="MM92" s="238"/>
      <c r="MN92" s="238"/>
      <c r="MO92" s="238"/>
      <c r="MP92" s="238"/>
      <c r="MQ92" s="238"/>
      <c r="MR92" s="238"/>
      <c r="MS92" s="238"/>
      <c r="MT92" s="238"/>
      <c r="MU92" s="238"/>
      <c r="MV92" s="238"/>
      <c r="MW92" s="238"/>
      <c r="MX92" s="238"/>
      <c r="MY92" s="238"/>
      <c r="MZ92" s="238"/>
      <c r="NA92" s="238"/>
      <c r="NB92" s="238"/>
      <c r="NC92" s="238"/>
      <c r="ND92" s="238"/>
      <c r="NE92" s="238"/>
      <c r="NF92" s="238"/>
      <c r="NG92" s="238"/>
      <c r="NH92" s="238"/>
      <c r="NI92" s="238"/>
      <c r="NJ92" s="238"/>
      <c r="NK92" s="238"/>
      <c r="NL92" s="238"/>
      <c r="NM92" s="238"/>
      <c r="NN92" s="238"/>
      <c r="NO92" s="238"/>
      <c r="NP92" s="238"/>
      <c r="NQ92" s="238"/>
      <c r="NR92" s="238"/>
      <c r="NS92" s="238"/>
      <c r="NT92" s="238"/>
      <c r="NU92" s="238"/>
      <c r="NV92" s="238"/>
      <c r="NW92" s="238"/>
      <c r="NX92" s="238"/>
      <c r="NY92" s="238"/>
      <c r="NZ92" s="238"/>
      <c r="OA92" s="238"/>
      <c r="OB92" s="238"/>
      <c r="OC92" s="238"/>
      <c r="OD92" s="238"/>
      <c r="OE92" s="238"/>
      <c r="OF92" s="238"/>
      <c r="OG92" s="238"/>
      <c r="OH92" s="238"/>
      <c r="OI92" s="238"/>
      <c r="OJ92" s="238"/>
      <c r="OK92" s="238"/>
      <c r="OL92" s="238"/>
      <c r="OM92" s="238"/>
      <c r="ON92" s="238"/>
      <c r="OO92" s="238"/>
      <c r="OP92" s="238"/>
      <c r="OQ92" s="238"/>
      <c r="OR92" s="238"/>
      <c r="OS92" s="238"/>
      <c r="OT92" s="238"/>
      <c r="OU92" s="238"/>
      <c r="OV92" s="238"/>
      <c r="OW92" s="238"/>
      <c r="OX92" s="238"/>
      <c r="OY92" s="238"/>
      <c r="OZ92" s="238"/>
      <c r="PA92" s="238"/>
      <c r="PB92" s="238"/>
      <c r="PC92" s="238"/>
      <c r="PD92" s="238"/>
      <c r="PE92" s="238"/>
      <c r="PF92" s="238"/>
      <c r="PG92" s="238"/>
      <c r="PH92" s="238"/>
      <c r="PI92" s="238"/>
      <c r="PJ92" s="238"/>
      <c r="PK92" s="238"/>
      <c r="PL92" s="238"/>
      <c r="PM92" s="238"/>
      <c r="PN92" s="238"/>
      <c r="PO92" s="238"/>
      <c r="PP92" s="238"/>
      <c r="PQ92" s="238"/>
      <c r="PR92" s="238"/>
      <c r="PS92" s="238"/>
      <c r="PT92" s="238"/>
      <c r="PU92" s="238"/>
      <c r="PV92" s="238"/>
      <c r="PW92" s="238"/>
      <c r="PX92" s="238"/>
      <c r="PY92" s="238"/>
      <c r="PZ92" s="238"/>
      <c r="QA92" s="238"/>
      <c r="QB92" s="238"/>
      <c r="QC92" s="238"/>
      <c r="QD92" s="238"/>
      <c r="QE92" s="238"/>
      <c r="QF92" s="238"/>
      <c r="QG92" s="238"/>
      <c r="QH92" s="238"/>
      <c r="QI92" s="238"/>
      <c r="QJ92" s="238"/>
      <c r="QK92" s="238"/>
      <c r="QL92" s="238"/>
      <c r="QM92" s="238"/>
      <c r="QN92" s="238"/>
      <c r="QO92" s="238"/>
      <c r="QP92" s="238"/>
      <c r="QQ92" s="238"/>
      <c r="QR92" s="238"/>
      <c r="QS92" s="238"/>
      <c r="QT92" s="238"/>
      <c r="QU92" s="238"/>
      <c r="QV92" s="238"/>
      <c r="QW92" s="238"/>
      <c r="QX92" s="238"/>
      <c r="QY92" s="238"/>
      <c r="QZ92" s="238"/>
      <c r="RA92" s="238"/>
      <c r="RB92" s="238"/>
      <c r="RC92" s="238"/>
      <c r="RD92" s="238"/>
      <c r="RE92" s="238"/>
      <c r="RF92" s="238"/>
      <c r="RG92" s="238"/>
      <c r="RH92" s="238"/>
      <c r="RI92" s="238"/>
      <c r="RJ92" s="238"/>
      <c r="RK92" s="238"/>
      <c r="RL92" s="238"/>
      <c r="RM92" s="238"/>
      <c r="RN92" s="238"/>
      <c r="RO92" s="238"/>
      <c r="RP92" s="238"/>
      <c r="RQ92" s="238"/>
      <c r="RR92" s="238"/>
      <c r="RS92" s="238"/>
      <c r="RT92" s="238"/>
      <c r="RU92" s="238"/>
      <c r="RV92" s="238"/>
      <c r="RW92" s="238"/>
      <c r="RX92" s="238"/>
      <c r="RY92" s="238"/>
      <c r="RZ92" s="238"/>
      <c r="SA92" s="238"/>
      <c r="SB92" s="238"/>
      <c r="SC92" s="238"/>
      <c r="SD92" s="238"/>
      <c r="SE92" s="238"/>
      <c r="SF92" s="238"/>
      <c r="SG92" s="238"/>
      <c r="SH92" s="238"/>
      <c r="SI92" s="238"/>
      <c r="SJ92" s="238"/>
      <c r="SK92" s="238"/>
      <c r="SL92" s="238"/>
      <c r="SM92" s="238"/>
      <c r="SN92" s="238"/>
      <c r="SO92" s="238"/>
      <c r="SP92" s="238"/>
      <c r="SQ92" s="238"/>
      <c r="SR92" s="238"/>
      <c r="SS92" s="238"/>
      <c r="ST92" s="238"/>
      <c r="SU92" s="238"/>
      <c r="SV92" s="238"/>
      <c r="SW92" s="238"/>
      <c r="SX92" s="238"/>
      <c r="SY92" s="238"/>
      <c r="SZ92" s="238"/>
      <c r="TA92" s="238"/>
      <c r="TB92" s="238"/>
      <c r="TC92" s="238"/>
      <c r="TD92" s="238"/>
      <c r="TE92" s="238"/>
      <c r="TF92" s="238"/>
      <c r="TG92" s="238"/>
      <c r="TH92" s="238"/>
      <c r="TI92" s="238"/>
      <c r="TJ92" s="238"/>
      <c r="TK92" s="238"/>
      <c r="TL92" s="238"/>
      <c r="TM92" s="238"/>
      <c r="TN92" s="238"/>
      <c r="TO92" s="238"/>
      <c r="TP92" s="238"/>
      <c r="TQ92" s="238"/>
      <c r="TR92" s="238"/>
      <c r="TS92" s="238"/>
      <c r="TT92" s="238"/>
      <c r="TU92" s="238"/>
      <c r="TV92" s="238"/>
      <c r="TW92" s="238"/>
      <c r="TX92" s="238"/>
      <c r="TY92" s="238"/>
      <c r="TZ92" s="238"/>
      <c r="UA92" s="238"/>
      <c r="UB92" s="238"/>
      <c r="UC92" s="238"/>
      <c r="UD92" s="238"/>
      <c r="UE92" s="238"/>
      <c r="UF92" s="238"/>
      <c r="UG92" s="238"/>
      <c r="UH92" s="238"/>
      <c r="UI92" s="238"/>
      <c r="UJ92" s="238"/>
      <c r="UK92" s="238"/>
      <c r="UL92" s="238"/>
      <c r="UM92" s="238"/>
      <c r="UN92" s="238"/>
      <c r="UO92" s="238"/>
      <c r="UP92" s="238"/>
      <c r="UQ92" s="238"/>
      <c r="UR92" s="238"/>
      <c r="US92" s="238"/>
      <c r="UT92" s="238"/>
      <c r="UU92" s="238"/>
      <c r="UV92" s="238"/>
      <c r="UW92" s="238"/>
      <c r="UX92" s="238"/>
      <c r="UY92" s="238"/>
      <c r="UZ92" s="238"/>
      <c r="VA92" s="238"/>
      <c r="VB92" s="238"/>
      <c r="VC92" s="238"/>
      <c r="VD92" s="238"/>
      <c r="VE92" s="238"/>
      <c r="VF92" s="238"/>
      <c r="VG92" s="238"/>
      <c r="VH92" s="238"/>
      <c r="VI92" s="238"/>
      <c r="VJ92" s="238"/>
      <c r="VK92" s="238"/>
      <c r="VL92" s="238"/>
      <c r="VM92" s="238"/>
      <c r="VN92" s="238"/>
      <c r="VO92" s="238"/>
      <c r="VP92" s="238"/>
      <c r="VQ92" s="238"/>
      <c r="VR92" s="238"/>
      <c r="VS92" s="238"/>
      <c r="VT92" s="238"/>
      <c r="VU92" s="238"/>
      <c r="VV92" s="238"/>
      <c r="VW92" s="238"/>
      <c r="VX92" s="238"/>
      <c r="VY92" s="238"/>
      <c r="VZ92" s="238"/>
      <c r="WA92" s="238"/>
      <c r="WB92" s="238"/>
      <c r="WC92" s="238"/>
      <c r="WD92" s="238"/>
      <c r="WE92" s="238"/>
      <c r="WF92" s="238"/>
      <c r="WG92" s="238"/>
      <c r="WH92" s="238"/>
      <c r="WI92" s="238"/>
      <c r="WJ92" s="238"/>
      <c r="WK92" s="238"/>
      <c r="WL92" s="238"/>
      <c r="WM92" s="238"/>
      <c r="WN92" s="238"/>
      <c r="WO92" s="238"/>
      <c r="WP92" s="238"/>
      <c r="WQ92" s="238"/>
      <c r="WR92" s="238"/>
      <c r="WS92" s="238"/>
      <c r="WT92" s="238"/>
      <c r="WU92" s="238"/>
      <c r="WV92" s="238"/>
      <c r="WW92" s="238"/>
      <c r="WX92" s="238"/>
      <c r="WY92" s="238"/>
      <c r="WZ92" s="238"/>
      <c r="XA92" s="238"/>
      <c r="XB92" s="238"/>
      <c r="XC92" s="238"/>
      <c r="XD92" s="238"/>
      <c r="XE92" s="238"/>
      <c r="XF92" s="238"/>
      <c r="XG92" s="238"/>
      <c r="XH92" s="238"/>
      <c r="XI92" s="238"/>
      <c r="XJ92" s="238"/>
      <c r="XK92" s="238"/>
      <c r="XL92" s="238"/>
      <c r="XM92" s="238"/>
      <c r="XN92" s="238"/>
      <c r="XO92" s="238"/>
      <c r="XP92" s="238"/>
      <c r="XQ92" s="238"/>
      <c r="XR92" s="238"/>
      <c r="XS92" s="238"/>
      <c r="XT92" s="238"/>
      <c r="XU92" s="238"/>
      <c r="XV92" s="238"/>
      <c r="XW92" s="238"/>
      <c r="XX92" s="238"/>
      <c r="XY92" s="238"/>
      <c r="XZ92" s="238"/>
      <c r="YA92" s="238"/>
      <c r="YB92" s="238"/>
      <c r="YC92" s="238"/>
      <c r="YD92" s="238"/>
      <c r="YE92" s="238"/>
      <c r="YF92" s="238"/>
      <c r="YG92" s="238"/>
      <c r="YH92" s="238"/>
      <c r="YI92" s="238"/>
      <c r="YJ92" s="238"/>
      <c r="YK92" s="238"/>
      <c r="YL92" s="238"/>
      <c r="YM92" s="238"/>
      <c r="YN92" s="238"/>
      <c r="YO92" s="238"/>
      <c r="YP92" s="238"/>
      <c r="YQ92" s="238"/>
      <c r="YR92" s="238"/>
      <c r="YS92" s="238"/>
      <c r="YT92" s="238"/>
      <c r="YU92" s="238"/>
      <c r="YV92" s="238"/>
      <c r="YW92" s="238"/>
      <c r="YX92" s="238"/>
      <c r="YY92" s="238"/>
      <c r="YZ92" s="238"/>
      <c r="ZA92" s="238"/>
      <c r="ZB92" s="238"/>
      <c r="ZC92" s="238"/>
      <c r="ZD92" s="238"/>
      <c r="ZE92" s="238"/>
      <c r="ZF92" s="238"/>
      <c r="ZG92" s="238"/>
      <c r="ZH92" s="238"/>
      <c r="ZI92" s="238"/>
      <c r="ZJ92" s="238"/>
      <c r="ZK92" s="238"/>
      <c r="ZL92" s="238"/>
      <c r="ZM92" s="238"/>
      <c r="ZN92" s="238"/>
      <c r="ZO92" s="238"/>
      <c r="ZP92" s="238"/>
      <c r="ZQ92" s="238"/>
      <c r="ZR92" s="238"/>
      <c r="ZS92" s="238"/>
      <c r="ZT92" s="238"/>
      <c r="ZU92" s="238"/>
      <c r="ZV92" s="238"/>
      <c r="ZW92" s="238"/>
      <c r="ZX92" s="238"/>
      <c r="ZY92" s="238"/>
      <c r="ZZ92" s="238"/>
      <c r="AAA92" s="238"/>
      <c r="AAB92" s="238"/>
      <c r="AAC92" s="238"/>
      <c r="AAD92" s="238"/>
      <c r="AAE92" s="238"/>
      <c r="AAF92" s="238"/>
      <c r="AAG92" s="238"/>
      <c r="AAH92" s="238"/>
      <c r="AAI92" s="238"/>
      <c r="AAJ92" s="238"/>
      <c r="AAK92" s="238"/>
      <c r="AAL92" s="238"/>
      <c r="AAM92" s="238"/>
      <c r="AAN92" s="238"/>
      <c r="AAO92" s="238"/>
      <c r="AAP92" s="238"/>
      <c r="AAQ92" s="238"/>
      <c r="AAR92" s="238"/>
      <c r="AAS92" s="238"/>
      <c r="AAT92" s="238"/>
      <c r="AAU92" s="238"/>
      <c r="AAV92" s="238"/>
      <c r="AAW92" s="238"/>
      <c r="AAX92" s="238"/>
      <c r="AAY92" s="238"/>
      <c r="AAZ92" s="238"/>
      <c r="ABA92" s="238"/>
      <c r="ABB92" s="238"/>
      <c r="ABC92" s="238"/>
      <c r="ABD92" s="238"/>
      <c r="ABE92" s="238"/>
      <c r="ABF92" s="238"/>
      <c r="ABG92" s="238"/>
      <c r="ABH92" s="238"/>
      <c r="ABI92" s="238"/>
      <c r="ABJ92" s="238"/>
      <c r="ABK92" s="238"/>
      <c r="ABL92" s="238"/>
      <c r="ABM92" s="238"/>
      <c r="ABN92" s="238"/>
      <c r="ABO92" s="238"/>
      <c r="ABP92" s="238"/>
      <c r="ABQ92" s="238"/>
      <c r="ABR92" s="238"/>
      <c r="ABS92" s="238"/>
      <c r="ABT92" s="238"/>
      <c r="ABU92" s="238"/>
      <c r="ABV92" s="238"/>
      <c r="ABW92" s="238"/>
      <c r="ABX92" s="238"/>
      <c r="ABY92" s="238"/>
      <c r="ABZ92" s="238"/>
      <c r="ACA92" s="238"/>
      <c r="ACB92" s="238"/>
      <c r="ACC92" s="238"/>
      <c r="ACD92" s="238"/>
      <c r="ACE92" s="238"/>
      <c r="ACF92" s="238"/>
      <c r="ACG92" s="238"/>
      <c r="ACH92" s="238"/>
      <c r="ACI92" s="238"/>
      <c r="ACJ92" s="238"/>
      <c r="ACK92" s="238"/>
      <c r="ACL92" s="238"/>
      <c r="ACM92" s="238"/>
      <c r="ACN92" s="238"/>
      <c r="ACO92" s="238"/>
      <c r="ACP92" s="238"/>
      <c r="ACQ92" s="238"/>
      <c r="ACR92" s="238"/>
      <c r="ACS92" s="238"/>
      <c r="ACT92" s="238"/>
      <c r="ACU92" s="238"/>
      <c r="ACV92" s="238"/>
      <c r="ACW92" s="238"/>
      <c r="ACX92" s="238"/>
      <c r="ACY92" s="238"/>
      <c r="ACZ92" s="238"/>
      <c r="ADA92" s="238"/>
      <c r="ADB92" s="238"/>
      <c r="ADC92" s="238"/>
      <c r="ADD92" s="238"/>
      <c r="ADE92" s="238"/>
      <c r="ADF92" s="238"/>
      <c r="ADG92" s="238"/>
      <c r="ADH92" s="238"/>
      <c r="ADI92" s="238"/>
      <c r="ADJ92" s="238"/>
      <c r="ADK92" s="238"/>
      <c r="ADL92" s="238"/>
      <c r="ADM92" s="238"/>
      <c r="ADN92" s="238"/>
      <c r="ADO92" s="238"/>
      <c r="ADP92" s="238"/>
      <c r="ADQ92" s="238"/>
      <c r="ADR92" s="238"/>
      <c r="ADS92" s="238"/>
      <c r="ADT92" s="238"/>
      <c r="ADU92" s="238"/>
      <c r="ADV92" s="238"/>
      <c r="ADW92" s="238"/>
      <c r="ADX92" s="238"/>
      <c r="ADY92" s="238"/>
      <c r="ADZ92" s="238"/>
      <c r="AEA92" s="238"/>
      <c r="AEB92" s="238"/>
      <c r="AEC92" s="238"/>
      <c r="AED92" s="238"/>
      <c r="AEE92" s="238"/>
      <c r="AEF92" s="238"/>
      <c r="AEG92" s="238"/>
      <c r="AEH92" s="238"/>
      <c r="AEI92" s="238"/>
      <c r="AEJ92" s="238"/>
      <c r="AEK92" s="238"/>
      <c r="AEL92" s="238"/>
      <c r="AEM92" s="238"/>
      <c r="AEN92" s="238"/>
      <c r="AEO92" s="238"/>
      <c r="AEP92" s="238"/>
      <c r="AEQ92" s="238"/>
      <c r="AER92" s="238"/>
      <c r="AES92" s="238"/>
      <c r="AET92" s="238"/>
      <c r="AEU92" s="238"/>
      <c r="AEV92" s="238"/>
      <c r="AEW92" s="238"/>
      <c r="AEX92" s="238"/>
      <c r="AEY92" s="238"/>
      <c r="AEZ92" s="238"/>
      <c r="AFA92" s="238"/>
      <c r="AFB92" s="238"/>
      <c r="AFC92" s="238"/>
      <c r="AFD92" s="238"/>
      <c r="AFE92" s="238"/>
      <c r="AFF92" s="238"/>
      <c r="AFG92" s="238"/>
      <c r="AFH92" s="238"/>
      <c r="AFI92" s="238"/>
      <c r="AFJ92" s="238"/>
      <c r="AFK92" s="238"/>
      <c r="AFL92" s="238"/>
      <c r="AFM92" s="238"/>
      <c r="AFN92" s="238"/>
      <c r="AFO92" s="238"/>
      <c r="AFP92" s="238"/>
      <c r="AFQ92" s="238"/>
      <c r="AFR92" s="238"/>
      <c r="AFS92" s="238"/>
      <c r="AFT92" s="238"/>
      <c r="AFU92" s="238"/>
      <c r="AFV92" s="238"/>
      <c r="AFW92" s="238"/>
      <c r="AFX92" s="238"/>
      <c r="AFY92" s="238"/>
      <c r="AFZ92" s="238"/>
      <c r="AGA92" s="238"/>
      <c r="AGB92" s="238"/>
      <c r="AGC92" s="238"/>
      <c r="AGD92" s="238"/>
      <c r="AGE92" s="238"/>
      <c r="AGF92" s="238"/>
      <c r="AGG92" s="238"/>
      <c r="AGH92" s="238"/>
      <c r="AGI92" s="238"/>
      <c r="AGJ92" s="238"/>
      <c r="AGK92" s="238"/>
      <c r="AGL92" s="238"/>
      <c r="AGM92" s="238"/>
      <c r="AGN92" s="238"/>
      <c r="AGO92" s="238"/>
      <c r="AGP92" s="238"/>
      <c r="AGQ92" s="238"/>
      <c r="AGR92" s="238"/>
      <c r="AGS92" s="238"/>
      <c r="AGT92" s="238"/>
      <c r="AGU92" s="238"/>
      <c r="AGV92" s="238"/>
      <c r="AGW92" s="238"/>
      <c r="AGX92" s="238"/>
      <c r="AGY92" s="238"/>
      <c r="AGZ92" s="238"/>
      <c r="AHA92" s="238"/>
      <c r="AHB92" s="238"/>
      <c r="AHC92" s="238"/>
      <c r="AHD92" s="238"/>
      <c r="AHE92" s="238"/>
      <c r="AHF92" s="238"/>
      <c r="AHG92" s="238"/>
      <c r="AHH92" s="238"/>
      <c r="AHI92" s="238"/>
      <c r="AHJ92" s="238"/>
      <c r="AHK92" s="238"/>
      <c r="AHL92" s="238"/>
      <c r="AHM92" s="238"/>
      <c r="AHN92" s="238"/>
      <c r="AHO92" s="238"/>
      <c r="AHP92" s="238"/>
      <c r="AHQ92" s="238"/>
      <c r="AHR92" s="238"/>
      <c r="AHS92" s="238"/>
      <c r="AHT92" s="238"/>
      <c r="AHU92" s="238"/>
      <c r="AHV92" s="238"/>
      <c r="AHW92" s="238"/>
      <c r="AHX92" s="238"/>
      <c r="AHY92" s="238"/>
      <c r="AHZ92" s="238"/>
      <c r="AIA92" s="238"/>
      <c r="AIB92" s="238"/>
      <c r="AIC92" s="238"/>
      <c r="AID92" s="238"/>
      <c r="AIE92" s="238"/>
      <c r="AIF92" s="238"/>
      <c r="AIG92" s="238"/>
      <c r="AIH92" s="238"/>
      <c r="AII92" s="238"/>
      <c r="AIJ92" s="238"/>
      <c r="AIK92" s="238"/>
      <c r="AIL92" s="238"/>
      <c r="AIM92" s="238"/>
      <c r="AIN92" s="238"/>
      <c r="AIO92" s="238"/>
      <c r="AIP92" s="238"/>
      <c r="AIQ92" s="238"/>
      <c r="AIR92" s="238"/>
      <c r="AIS92" s="238"/>
      <c r="AIT92" s="238"/>
      <c r="AIU92" s="238"/>
      <c r="AIV92" s="238"/>
      <c r="AIW92" s="238"/>
      <c r="AIX92" s="238"/>
      <c r="AIY92" s="238"/>
      <c r="AIZ92" s="238"/>
      <c r="AJA92" s="238"/>
      <c r="AJB92" s="238"/>
      <c r="AJC92" s="238"/>
      <c r="AJD92" s="238"/>
      <c r="AJE92" s="238"/>
      <c r="AJF92" s="238"/>
      <c r="AJG92" s="238"/>
      <c r="AJH92" s="238"/>
      <c r="AJI92" s="238"/>
      <c r="AJJ92" s="238"/>
      <c r="AJK92" s="238"/>
      <c r="AJL92" s="238"/>
      <c r="AJM92" s="238"/>
      <c r="AJN92" s="238"/>
      <c r="AJO92" s="238"/>
      <c r="AJP92" s="238"/>
      <c r="AJQ92" s="238"/>
      <c r="AJR92" s="238"/>
      <c r="AJS92" s="238"/>
      <c r="AJT92" s="238"/>
      <c r="AJU92" s="238"/>
      <c r="AJV92" s="238"/>
      <c r="AJW92" s="238"/>
      <c r="AJX92" s="238"/>
      <c r="AJY92" s="238"/>
      <c r="AJZ92" s="238"/>
      <c r="AKA92" s="238"/>
      <c r="AKB92" s="238"/>
      <c r="AKC92" s="238"/>
      <c r="AKD92" s="238"/>
      <c r="AKE92" s="238"/>
      <c r="AKF92" s="238"/>
      <c r="AKG92" s="238"/>
      <c r="AKH92" s="238"/>
      <c r="AKI92" s="238"/>
      <c r="AKJ92" s="238"/>
      <c r="AKK92" s="238"/>
      <c r="AKL92" s="238"/>
      <c r="AKM92" s="238"/>
      <c r="AKN92" s="238"/>
      <c r="AKO92" s="238"/>
      <c r="AKP92" s="238"/>
    </row>
    <row r="93" spans="1:978" x14ac:dyDescent="0.25">
      <c r="A93" s="311"/>
      <c r="B93" s="311"/>
      <c r="C93" s="24"/>
      <c r="D93" s="245"/>
      <c r="E93" s="271"/>
      <c r="F93" s="292" t="s">
        <v>387</v>
      </c>
      <c r="G93" s="292"/>
      <c r="H93" s="292"/>
      <c r="I93" s="292"/>
      <c r="J93" s="292"/>
      <c r="K93" s="292"/>
      <c r="L93" s="292"/>
      <c r="M93" s="292"/>
      <c r="N93" s="46">
        <f t="shared" ref="N93:AL93" si="65">ROUNDUP(AVERAGE(N91:N92),0)</f>
        <v>40</v>
      </c>
      <c r="O93" s="46">
        <f t="shared" si="65"/>
        <v>26</v>
      </c>
      <c r="P93" s="46">
        <f t="shared" si="65"/>
        <v>21</v>
      </c>
      <c r="Q93" s="46">
        <f t="shared" si="65"/>
        <v>17</v>
      </c>
      <c r="R93" s="46">
        <f t="shared" si="65"/>
        <v>19</v>
      </c>
      <c r="S93" s="46">
        <f t="shared" si="65"/>
        <v>35</v>
      </c>
      <c r="T93" s="46">
        <f t="shared" si="65"/>
        <v>67</v>
      </c>
      <c r="U93" s="46">
        <f t="shared" si="65"/>
        <v>106</v>
      </c>
      <c r="V93" s="46">
        <f t="shared" si="65"/>
        <v>99</v>
      </c>
      <c r="W93" s="46">
        <f t="shared" si="65"/>
        <v>103</v>
      </c>
      <c r="X93" s="46">
        <f t="shared" si="65"/>
        <v>111</v>
      </c>
      <c r="Y93" s="46">
        <f t="shared" si="65"/>
        <v>128</v>
      </c>
      <c r="Z93" s="46">
        <f t="shared" si="65"/>
        <v>156</v>
      </c>
      <c r="AA93" s="46">
        <f t="shared" si="65"/>
        <v>135</v>
      </c>
      <c r="AB93" s="46">
        <f t="shared" si="65"/>
        <v>149</v>
      </c>
      <c r="AC93" s="46">
        <f t="shared" si="65"/>
        <v>142</v>
      </c>
      <c r="AD93" s="46">
        <f t="shared" si="65"/>
        <v>137</v>
      </c>
      <c r="AE93" s="46">
        <f t="shared" si="65"/>
        <v>110</v>
      </c>
      <c r="AF93" s="46">
        <f t="shared" si="65"/>
        <v>79</v>
      </c>
      <c r="AG93" s="46">
        <f t="shared" si="65"/>
        <v>67</v>
      </c>
      <c r="AH93" s="46">
        <f t="shared" si="65"/>
        <v>73</v>
      </c>
      <c r="AI93" s="46">
        <f t="shared" si="65"/>
        <v>66</v>
      </c>
      <c r="AJ93" s="46">
        <f t="shared" si="65"/>
        <v>67</v>
      </c>
      <c r="AK93" s="46">
        <f t="shared" si="65"/>
        <v>57</v>
      </c>
      <c r="AL93" s="46">
        <f t="shared" si="65"/>
        <v>1803</v>
      </c>
      <c r="AM93" s="271"/>
      <c r="AN93" s="266"/>
      <c r="AO93" s="266"/>
      <c r="AP93" s="266"/>
      <c r="AQ93" s="266"/>
      <c r="AR93" s="266"/>
      <c r="AS93" s="266"/>
      <c r="AT93" s="266"/>
      <c r="AU93" s="266"/>
      <c r="AV93" s="266"/>
      <c r="AW93" s="266"/>
      <c r="AX93" s="266"/>
      <c r="AY93" s="266"/>
      <c r="AZ93" s="266"/>
      <c r="BA93" s="266"/>
      <c r="BB93" s="266"/>
      <c r="BC93" s="266"/>
      <c r="BD93" s="266"/>
      <c r="BE93" s="266"/>
      <c r="BF93" s="266"/>
      <c r="BG93" s="266"/>
      <c r="BH93" s="266"/>
      <c r="BI93" s="266"/>
      <c r="BJ93" s="266"/>
      <c r="BK93" s="266"/>
      <c r="BL93" s="245"/>
      <c r="BM93" s="245"/>
      <c r="BN93" s="245"/>
      <c r="BO93" s="245"/>
      <c r="BP93" s="245"/>
      <c r="BQ93" s="245"/>
      <c r="BR93" s="245"/>
      <c r="BS93" s="245"/>
      <c r="BT93" s="245"/>
      <c r="BU93" s="245"/>
      <c r="BV93" s="245"/>
      <c r="BW93" s="245"/>
      <c r="BX93" s="245"/>
      <c r="BY93" s="245"/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  <c r="CS93" s="245"/>
      <c r="CT93" s="245"/>
      <c r="CU93" s="245"/>
      <c r="CV93" s="245"/>
      <c r="CW93" s="245"/>
      <c r="CX93" s="245"/>
      <c r="CY93" s="245"/>
      <c r="CZ93" s="245"/>
      <c r="DA93" s="245"/>
      <c r="DB93" s="245"/>
      <c r="DC93" s="245"/>
      <c r="DD93" s="245"/>
      <c r="DE93" s="245"/>
      <c r="DF93" s="245"/>
      <c r="DG93" s="245"/>
      <c r="DH93" s="245"/>
      <c r="DI93" s="245"/>
      <c r="DJ93" s="245"/>
      <c r="DK93" s="245"/>
      <c r="DL93" s="245"/>
      <c r="DM93" s="245"/>
      <c r="DN93" s="245"/>
      <c r="DO93" s="245"/>
      <c r="DP93" s="245"/>
      <c r="DQ93" s="245"/>
      <c r="DR93" s="245"/>
      <c r="DS93" s="245"/>
      <c r="DT93" s="245"/>
      <c r="DU93" s="245"/>
      <c r="DV93" s="245"/>
      <c r="DW93" s="245"/>
      <c r="DX93" s="245"/>
      <c r="DY93" s="245"/>
      <c r="DZ93" s="245"/>
      <c r="EA93" s="245"/>
      <c r="EB93" s="245"/>
      <c r="EC93" s="245"/>
      <c r="ED93" s="245"/>
      <c r="EE93" s="253"/>
      <c r="EF93" s="238"/>
      <c r="EG93" s="238"/>
      <c r="EH93" s="238"/>
      <c r="EI93" s="238"/>
      <c r="EJ93" s="238"/>
      <c r="EK93" s="238"/>
      <c r="EL93" s="238"/>
      <c r="EM93" s="238"/>
      <c r="EN93" s="238"/>
      <c r="EO93" s="238"/>
      <c r="EP93" s="238"/>
      <c r="EQ93" s="238"/>
      <c r="ER93" s="238"/>
      <c r="ES93" s="238"/>
      <c r="ET93" s="238"/>
      <c r="EU93" s="238"/>
      <c r="EV93" s="238"/>
      <c r="EW93" s="238"/>
      <c r="EX93" s="238"/>
      <c r="EY93" s="238"/>
      <c r="EZ93" s="238"/>
      <c r="FA93" s="238"/>
      <c r="FB93" s="238"/>
      <c r="FC93" s="238"/>
      <c r="FD93" s="238"/>
      <c r="FE93" s="238"/>
      <c r="FF93" s="238"/>
      <c r="FG93" s="238"/>
      <c r="FH93" s="238"/>
      <c r="FI93" s="238"/>
      <c r="FJ93" s="238"/>
      <c r="FK93" s="238"/>
      <c r="FL93" s="238"/>
      <c r="FM93" s="238"/>
      <c r="FN93" s="238"/>
      <c r="FO93" s="238"/>
      <c r="FP93" s="238"/>
      <c r="FQ93" s="238"/>
      <c r="FR93" s="238"/>
      <c r="FS93" s="238"/>
      <c r="FT93" s="238"/>
      <c r="FU93" s="238"/>
      <c r="FV93" s="238"/>
      <c r="FW93" s="238"/>
      <c r="FX93" s="238"/>
      <c r="FY93" s="238"/>
      <c r="FZ93" s="238"/>
      <c r="GA93" s="238"/>
      <c r="GB93" s="238"/>
      <c r="GC93" s="238"/>
      <c r="GD93" s="238"/>
      <c r="GE93" s="238"/>
      <c r="GF93" s="238"/>
      <c r="GG93" s="238"/>
      <c r="GH93" s="238"/>
      <c r="GI93" s="238"/>
      <c r="GJ93" s="238"/>
      <c r="GK93" s="238"/>
      <c r="GL93" s="238"/>
      <c r="GM93" s="238"/>
      <c r="GN93" s="238"/>
      <c r="GO93" s="238"/>
      <c r="GP93" s="238"/>
      <c r="GQ93" s="238"/>
      <c r="GR93" s="238"/>
      <c r="GS93" s="238"/>
      <c r="GT93" s="238"/>
      <c r="GU93" s="238"/>
      <c r="GV93" s="238"/>
      <c r="GW93" s="238"/>
      <c r="GX93" s="238"/>
      <c r="GY93" s="238"/>
      <c r="GZ93" s="238"/>
      <c r="HA93" s="238"/>
      <c r="HB93" s="238"/>
      <c r="HC93" s="238"/>
      <c r="HD93" s="238"/>
      <c r="HE93" s="238"/>
      <c r="HF93" s="238"/>
      <c r="HG93" s="238"/>
      <c r="HH93" s="238"/>
      <c r="HI93" s="238"/>
      <c r="HJ93" s="238"/>
      <c r="HK93" s="238"/>
      <c r="HL93" s="238"/>
      <c r="HM93" s="238"/>
      <c r="HN93" s="238"/>
      <c r="HO93" s="238"/>
      <c r="HP93" s="238"/>
      <c r="HQ93" s="238"/>
      <c r="HR93" s="238"/>
      <c r="HS93" s="238"/>
      <c r="HT93" s="238"/>
      <c r="HU93" s="238"/>
      <c r="HV93" s="238"/>
      <c r="HW93" s="238"/>
      <c r="HX93" s="238"/>
      <c r="HY93" s="238"/>
      <c r="HZ93" s="238"/>
      <c r="IA93" s="238"/>
      <c r="IB93" s="238"/>
      <c r="IC93" s="238"/>
      <c r="ID93" s="238"/>
      <c r="IE93" s="238"/>
      <c r="IF93" s="238"/>
      <c r="IG93" s="238"/>
      <c r="IH93" s="238"/>
      <c r="II93" s="238"/>
      <c r="IJ93" s="238"/>
      <c r="IK93" s="238"/>
      <c r="IL93" s="238"/>
      <c r="IM93" s="238"/>
      <c r="IN93" s="238"/>
      <c r="IO93" s="238"/>
      <c r="IP93" s="238"/>
      <c r="IQ93" s="238"/>
      <c r="IR93" s="238"/>
      <c r="IS93" s="238"/>
      <c r="IT93" s="238"/>
      <c r="IU93" s="238"/>
      <c r="IV93" s="238"/>
      <c r="IW93" s="238"/>
      <c r="IX93" s="238"/>
      <c r="IY93" s="238"/>
      <c r="IZ93" s="238"/>
      <c r="JA93" s="238"/>
      <c r="JB93" s="238"/>
      <c r="JC93" s="238"/>
      <c r="JD93" s="238"/>
      <c r="JE93" s="238"/>
      <c r="JF93" s="238"/>
      <c r="JG93" s="238"/>
      <c r="JH93" s="238"/>
      <c r="JI93" s="238"/>
      <c r="JJ93" s="238"/>
      <c r="JK93" s="238"/>
      <c r="JL93" s="238"/>
      <c r="JM93" s="238"/>
      <c r="JN93" s="238"/>
      <c r="JO93" s="238"/>
      <c r="JP93" s="238"/>
      <c r="JQ93" s="238"/>
      <c r="JR93" s="238"/>
      <c r="JS93" s="238"/>
      <c r="JT93" s="238"/>
      <c r="JU93" s="238"/>
      <c r="JV93" s="238"/>
      <c r="JW93" s="238"/>
      <c r="JX93" s="238"/>
      <c r="JY93" s="238"/>
      <c r="JZ93" s="238"/>
      <c r="KA93" s="238"/>
      <c r="KB93" s="238"/>
      <c r="KC93" s="238"/>
      <c r="KD93" s="238"/>
      <c r="KE93" s="238"/>
      <c r="KF93" s="238"/>
      <c r="KG93" s="238"/>
      <c r="KH93" s="238"/>
      <c r="KI93" s="238"/>
      <c r="KJ93" s="238"/>
      <c r="KK93" s="238"/>
      <c r="KL93" s="238"/>
      <c r="KM93" s="238"/>
      <c r="KN93" s="238"/>
      <c r="KO93" s="238"/>
      <c r="KP93" s="238"/>
      <c r="KQ93" s="238"/>
      <c r="KR93" s="238"/>
      <c r="KS93" s="238"/>
      <c r="KT93" s="238"/>
      <c r="KU93" s="238"/>
      <c r="KV93" s="238"/>
      <c r="KW93" s="238"/>
      <c r="KX93" s="238"/>
      <c r="KY93" s="238"/>
      <c r="KZ93" s="238"/>
      <c r="LA93" s="238"/>
      <c r="LB93" s="238"/>
      <c r="LC93" s="238"/>
      <c r="LD93" s="238"/>
      <c r="LE93" s="238"/>
      <c r="LF93" s="238"/>
      <c r="LG93" s="238"/>
      <c r="LH93" s="238"/>
      <c r="LI93" s="238"/>
      <c r="LJ93" s="238"/>
      <c r="LK93" s="238"/>
      <c r="LL93" s="238"/>
      <c r="LM93" s="238"/>
      <c r="LN93" s="238"/>
      <c r="LO93" s="238"/>
      <c r="LP93" s="238"/>
      <c r="LQ93" s="238"/>
      <c r="LR93" s="238"/>
      <c r="LS93" s="238"/>
      <c r="LT93" s="238"/>
      <c r="LU93" s="238"/>
      <c r="LV93" s="238"/>
      <c r="LW93" s="238"/>
      <c r="LX93" s="238"/>
      <c r="LY93" s="238"/>
      <c r="LZ93" s="238"/>
      <c r="MA93" s="238"/>
      <c r="MB93" s="238"/>
      <c r="MC93" s="238"/>
      <c r="MD93" s="238"/>
      <c r="ME93" s="238"/>
      <c r="MF93" s="238"/>
      <c r="MG93" s="238"/>
      <c r="MH93" s="238"/>
      <c r="MI93" s="238"/>
      <c r="MJ93" s="238"/>
      <c r="MK93" s="238"/>
      <c r="ML93" s="238"/>
      <c r="MM93" s="238"/>
      <c r="MN93" s="238"/>
      <c r="MO93" s="238"/>
      <c r="MP93" s="238"/>
      <c r="MQ93" s="238"/>
      <c r="MR93" s="238"/>
      <c r="MS93" s="238"/>
      <c r="MT93" s="238"/>
      <c r="MU93" s="238"/>
      <c r="MV93" s="238"/>
      <c r="MW93" s="238"/>
      <c r="MX93" s="238"/>
      <c r="MY93" s="238"/>
      <c r="MZ93" s="238"/>
      <c r="NA93" s="238"/>
      <c r="NB93" s="238"/>
      <c r="NC93" s="238"/>
      <c r="ND93" s="238"/>
      <c r="NE93" s="238"/>
      <c r="NF93" s="238"/>
      <c r="NG93" s="238"/>
      <c r="NH93" s="238"/>
      <c r="NI93" s="238"/>
      <c r="NJ93" s="238"/>
      <c r="NK93" s="238"/>
      <c r="NL93" s="238"/>
      <c r="NM93" s="238"/>
      <c r="NN93" s="238"/>
      <c r="NO93" s="238"/>
      <c r="NP93" s="238"/>
      <c r="NQ93" s="238"/>
      <c r="NR93" s="238"/>
      <c r="NS93" s="238"/>
      <c r="NT93" s="238"/>
      <c r="NU93" s="238"/>
      <c r="NV93" s="238"/>
      <c r="NW93" s="238"/>
      <c r="NX93" s="238"/>
      <c r="NY93" s="238"/>
      <c r="NZ93" s="238"/>
      <c r="OA93" s="238"/>
      <c r="OB93" s="238"/>
      <c r="OC93" s="238"/>
      <c r="OD93" s="238"/>
      <c r="OE93" s="238"/>
      <c r="OF93" s="238"/>
      <c r="OG93" s="238"/>
      <c r="OH93" s="238"/>
      <c r="OI93" s="238"/>
      <c r="OJ93" s="238"/>
      <c r="OK93" s="238"/>
      <c r="OL93" s="238"/>
      <c r="OM93" s="238"/>
      <c r="ON93" s="238"/>
      <c r="OO93" s="238"/>
      <c r="OP93" s="238"/>
      <c r="OQ93" s="238"/>
      <c r="OR93" s="238"/>
      <c r="OS93" s="238"/>
      <c r="OT93" s="238"/>
      <c r="OU93" s="238"/>
      <c r="OV93" s="238"/>
      <c r="OW93" s="238"/>
      <c r="OX93" s="238"/>
      <c r="OY93" s="238"/>
      <c r="OZ93" s="238"/>
      <c r="PA93" s="238"/>
      <c r="PB93" s="238"/>
      <c r="PC93" s="238"/>
      <c r="PD93" s="238"/>
      <c r="PE93" s="238"/>
      <c r="PF93" s="238"/>
      <c r="PG93" s="238"/>
      <c r="PH93" s="238"/>
      <c r="PI93" s="238"/>
      <c r="PJ93" s="238"/>
      <c r="PK93" s="238"/>
      <c r="PL93" s="238"/>
      <c r="PM93" s="238"/>
      <c r="PN93" s="238"/>
      <c r="PO93" s="238"/>
      <c r="PP93" s="238"/>
      <c r="PQ93" s="238"/>
      <c r="PR93" s="238"/>
      <c r="PS93" s="238"/>
      <c r="PT93" s="238"/>
      <c r="PU93" s="238"/>
      <c r="PV93" s="238"/>
      <c r="PW93" s="238"/>
      <c r="PX93" s="238"/>
      <c r="PY93" s="238"/>
      <c r="PZ93" s="238"/>
      <c r="QA93" s="238"/>
      <c r="QB93" s="238"/>
      <c r="QC93" s="238"/>
      <c r="QD93" s="238"/>
      <c r="QE93" s="238"/>
      <c r="QF93" s="238"/>
      <c r="QG93" s="238"/>
      <c r="QH93" s="238"/>
      <c r="QI93" s="238"/>
      <c r="QJ93" s="238"/>
      <c r="QK93" s="238"/>
      <c r="QL93" s="238"/>
      <c r="QM93" s="238"/>
      <c r="QN93" s="238"/>
      <c r="QO93" s="238"/>
      <c r="QP93" s="238"/>
      <c r="QQ93" s="238"/>
      <c r="QR93" s="238"/>
      <c r="QS93" s="238"/>
      <c r="QT93" s="238"/>
      <c r="QU93" s="238"/>
      <c r="QV93" s="238"/>
      <c r="QW93" s="238"/>
      <c r="QX93" s="238"/>
      <c r="QY93" s="238"/>
      <c r="QZ93" s="238"/>
      <c r="RA93" s="238"/>
      <c r="RB93" s="238"/>
      <c r="RC93" s="238"/>
      <c r="RD93" s="238"/>
      <c r="RE93" s="238"/>
      <c r="RF93" s="238"/>
      <c r="RG93" s="238"/>
      <c r="RH93" s="238"/>
      <c r="RI93" s="238"/>
      <c r="RJ93" s="238"/>
      <c r="RK93" s="238"/>
      <c r="RL93" s="238"/>
      <c r="RM93" s="238"/>
      <c r="RN93" s="238"/>
      <c r="RO93" s="238"/>
      <c r="RP93" s="238"/>
      <c r="RQ93" s="238"/>
      <c r="RR93" s="238"/>
      <c r="RS93" s="238"/>
      <c r="RT93" s="238"/>
      <c r="RU93" s="238"/>
      <c r="RV93" s="238"/>
      <c r="RW93" s="238"/>
      <c r="RX93" s="238"/>
      <c r="RY93" s="238"/>
      <c r="RZ93" s="238"/>
      <c r="SA93" s="238"/>
      <c r="SB93" s="238"/>
      <c r="SC93" s="238"/>
      <c r="SD93" s="238"/>
      <c r="SE93" s="238"/>
      <c r="SF93" s="238"/>
      <c r="SG93" s="238"/>
      <c r="SH93" s="238"/>
      <c r="SI93" s="238"/>
      <c r="SJ93" s="238"/>
      <c r="SK93" s="238"/>
      <c r="SL93" s="238"/>
      <c r="SM93" s="238"/>
      <c r="SN93" s="238"/>
      <c r="SO93" s="238"/>
      <c r="SP93" s="238"/>
      <c r="SQ93" s="238"/>
      <c r="SR93" s="238"/>
      <c r="SS93" s="238"/>
      <c r="ST93" s="238"/>
      <c r="SU93" s="238"/>
      <c r="SV93" s="238"/>
      <c r="SW93" s="238"/>
      <c r="SX93" s="238"/>
      <c r="SY93" s="238"/>
      <c r="SZ93" s="238"/>
      <c r="TA93" s="238"/>
      <c r="TB93" s="238"/>
      <c r="TC93" s="238"/>
      <c r="TD93" s="238"/>
      <c r="TE93" s="238"/>
      <c r="TF93" s="238"/>
      <c r="TG93" s="238"/>
      <c r="TH93" s="238"/>
      <c r="TI93" s="238"/>
      <c r="TJ93" s="238"/>
      <c r="TK93" s="238"/>
      <c r="TL93" s="238"/>
      <c r="TM93" s="238"/>
      <c r="TN93" s="238"/>
      <c r="TO93" s="238"/>
      <c r="TP93" s="238"/>
      <c r="TQ93" s="238"/>
      <c r="TR93" s="238"/>
      <c r="TS93" s="238"/>
      <c r="TT93" s="238"/>
      <c r="TU93" s="238"/>
      <c r="TV93" s="238"/>
      <c r="TW93" s="238"/>
      <c r="TX93" s="238"/>
      <c r="TY93" s="238"/>
      <c r="TZ93" s="238"/>
      <c r="UA93" s="238"/>
      <c r="UB93" s="238"/>
      <c r="UC93" s="238"/>
      <c r="UD93" s="238"/>
      <c r="UE93" s="238"/>
      <c r="UF93" s="238"/>
      <c r="UG93" s="238"/>
      <c r="UH93" s="238"/>
      <c r="UI93" s="238"/>
      <c r="UJ93" s="238"/>
      <c r="UK93" s="238"/>
      <c r="UL93" s="238"/>
      <c r="UM93" s="238"/>
      <c r="UN93" s="238"/>
      <c r="UO93" s="238"/>
      <c r="UP93" s="238"/>
      <c r="UQ93" s="238"/>
      <c r="UR93" s="238"/>
      <c r="US93" s="238"/>
      <c r="UT93" s="238"/>
      <c r="UU93" s="238"/>
      <c r="UV93" s="238"/>
      <c r="UW93" s="238"/>
      <c r="UX93" s="238"/>
      <c r="UY93" s="238"/>
      <c r="UZ93" s="238"/>
      <c r="VA93" s="238"/>
      <c r="VB93" s="238"/>
      <c r="VC93" s="238"/>
      <c r="VD93" s="238"/>
      <c r="VE93" s="238"/>
      <c r="VF93" s="238"/>
      <c r="VG93" s="238"/>
      <c r="VH93" s="238"/>
      <c r="VI93" s="238"/>
      <c r="VJ93" s="238"/>
      <c r="VK93" s="238"/>
      <c r="VL93" s="238"/>
      <c r="VM93" s="238"/>
      <c r="VN93" s="238"/>
      <c r="VO93" s="238"/>
      <c r="VP93" s="238"/>
      <c r="VQ93" s="238"/>
      <c r="VR93" s="238"/>
      <c r="VS93" s="238"/>
      <c r="VT93" s="238"/>
      <c r="VU93" s="238"/>
      <c r="VV93" s="238"/>
      <c r="VW93" s="238"/>
      <c r="VX93" s="238"/>
      <c r="VY93" s="238"/>
      <c r="VZ93" s="238"/>
      <c r="WA93" s="238"/>
      <c r="WB93" s="238"/>
      <c r="WC93" s="238"/>
      <c r="WD93" s="238"/>
      <c r="WE93" s="238"/>
      <c r="WF93" s="238"/>
      <c r="WG93" s="238"/>
      <c r="WH93" s="238"/>
      <c r="WI93" s="238"/>
      <c r="WJ93" s="238"/>
      <c r="WK93" s="238"/>
      <c r="WL93" s="238"/>
      <c r="WM93" s="238"/>
      <c r="WN93" s="238"/>
      <c r="WO93" s="238"/>
      <c r="WP93" s="238"/>
      <c r="WQ93" s="238"/>
      <c r="WR93" s="238"/>
      <c r="WS93" s="238"/>
      <c r="WT93" s="238"/>
      <c r="WU93" s="238"/>
      <c r="WV93" s="238"/>
      <c r="WW93" s="238"/>
      <c r="WX93" s="238"/>
      <c r="WY93" s="238"/>
      <c r="WZ93" s="238"/>
      <c r="XA93" s="238"/>
      <c r="XB93" s="238"/>
      <c r="XC93" s="238"/>
      <c r="XD93" s="238"/>
      <c r="XE93" s="238"/>
      <c r="XF93" s="238"/>
      <c r="XG93" s="238"/>
      <c r="XH93" s="238"/>
      <c r="XI93" s="238"/>
      <c r="XJ93" s="238"/>
      <c r="XK93" s="238"/>
      <c r="XL93" s="238"/>
      <c r="XM93" s="238"/>
      <c r="XN93" s="238"/>
      <c r="XO93" s="238"/>
      <c r="XP93" s="238"/>
      <c r="XQ93" s="238"/>
      <c r="XR93" s="238"/>
      <c r="XS93" s="238"/>
      <c r="XT93" s="238"/>
      <c r="XU93" s="238"/>
      <c r="XV93" s="238"/>
      <c r="XW93" s="238"/>
      <c r="XX93" s="238"/>
      <c r="XY93" s="238"/>
      <c r="XZ93" s="238"/>
      <c r="YA93" s="238"/>
      <c r="YB93" s="238"/>
      <c r="YC93" s="238"/>
      <c r="YD93" s="238"/>
      <c r="YE93" s="238"/>
      <c r="YF93" s="238"/>
      <c r="YG93" s="238"/>
      <c r="YH93" s="238"/>
      <c r="YI93" s="238"/>
      <c r="YJ93" s="238"/>
      <c r="YK93" s="238"/>
      <c r="YL93" s="238"/>
      <c r="YM93" s="238"/>
      <c r="YN93" s="238"/>
      <c r="YO93" s="238"/>
      <c r="YP93" s="238"/>
      <c r="YQ93" s="238"/>
      <c r="YR93" s="238"/>
      <c r="YS93" s="238"/>
      <c r="YT93" s="238"/>
      <c r="YU93" s="238"/>
      <c r="YV93" s="238"/>
      <c r="YW93" s="238"/>
      <c r="YX93" s="238"/>
      <c r="YY93" s="238"/>
      <c r="YZ93" s="238"/>
      <c r="ZA93" s="238"/>
      <c r="ZB93" s="238"/>
      <c r="ZC93" s="238"/>
      <c r="ZD93" s="238"/>
      <c r="ZE93" s="238"/>
      <c r="ZF93" s="238"/>
      <c r="ZG93" s="238"/>
      <c r="ZH93" s="238"/>
      <c r="ZI93" s="238"/>
      <c r="ZJ93" s="238"/>
      <c r="ZK93" s="238"/>
      <c r="ZL93" s="238"/>
      <c r="ZM93" s="238"/>
      <c r="ZN93" s="238"/>
      <c r="ZO93" s="238"/>
      <c r="ZP93" s="238"/>
      <c r="ZQ93" s="238"/>
      <c r="ZR93" s="238"/>
      <c r="ZS93" s="238"/>
      <c r="ZT93" s="238"/>
      <c r="ZU93" s="238"/>
      <c r="ZV93" s="238"/>
      <c r="ZW93" s="238"/>
      <c r="ZX93" s="238"/>
      <c r="ZY93" s="238"/>
      <c r="ZZ93" s="238"/>
      <c r="AAA93" s="238"/>
      <c r="AAB93" s="238"/>
      <c r="AAC93" s="238"/>
      <c r="AAD93" s="238"/>
      <c r="AAE93" s="238"/>
      <c r="AAF93" s="238"/>
      <c r="AAG93" s="238"/>
      <c r="AAH93" s="238"/>
      <c r="AAI93" s="238"/>
      <c r="AAJ93" s="238"/>
      <c r="AAK93" s="238"/>
      <c r="AAL93" s="238"/>
      <c r="AAM93" s="238"/>
      <c r="AAN93" s="238"/>
      <c r="AAO93" s="238"/>
      <c r="AAP93" s="238"/>
      <c r="AAQ93" s="238"/>
      <c r="AAR93" s="238"/>
      <c r="AAS93" s="238"/>
      <c r="AAT93" s="238"/>
      <c r="AAU93" s="238"/>
      <c r="AAV93" s="238"/>
      <c r="AAW93" s="238"/>
      <c r="AAX93" s="238"/>
      <c r="AAY93" s="238"/>
      <c r="AAZ93" s="238"/>
      <c r="ABA93" s="238"/>
      <c r="ABB93" s="238"/>
      <c r="ABC93" s="238"/>
      <c r="ABD93" s="238"/>
      <c r="ABE93" s="238"/>
      <c r="ABF93" s="238"/>
      <c r="ABG93" s="238"/>
      <c r="ABH93" s="238"/>
      <c r="ABI93" s="238"/>
      <c r="ABJ93" s="238"/>
      <c r="ABK93" s="238"/>
      <c r="ABL93" s="238"/>
      <c r="ABM93" s="238"/>
      <c r="ABN93" s="238"/>
      <c r="ABO93" s="238"/>
      <c r="ABP93" s="238"/>
      <c r="ABQ93" s="238"/>
      <c r="ABR93" s="238"/>
      <c r="ABS93" s="238"/>
      <c r="ABT93" s="238"/>
      <c r="ABU93" s="238"/>
      <c r="ABV93" s="238"/>
      <c r="ABW93" s="238"/>
      <c r="ABX93" s="238"/>
      <c r="ABY93" s="238"/>
      <c r="ABZ93" s="238"/>
      <c r="ACA93" s="238"/>
      <c r="ACB93" s="238"/>
      <c r="ACC93" s="238"/>
      <c r="ACD93" s="238"/>
      <c r="ACE93" s="238"/>
      <c r="ACF93" s="238"/>
      <c r="ACG93" s="238"/>
      <c r="ACH93" s="238"/>
      <c r="ACI93" s="238"/>
      <c r="ACJ93" s="238"/>
      <c r="ACK93" s="238"/>
      <c r="ACL93" s="238"/>
      <c r="ACM93" s="238"/>
      <c r="ACN93" s="238"/>
      <c r="ACO93" s="238"/>
      <c r="ACP93" s="238"/>
      <c r="ACQ93" s="238"/>
      <c r="ACR93" s="238"/>
      <c r="ACS93" s="238"/>
      <c r="ACT93" s="238"/>
      <c r="ACU93" s="238"/>
      <c r="ACV93" s="238"/>
      <c r="ACW93" s="238"/>
      <c r="ACX93" s="238"/>
      <c r="ACY93" s="238"/>
      <c r="ACZ93" s="238"/>
      <c r="ADA93" s="238"/>
      <c r="ADB93" s="238"/>
      <c r="ADC93" s="238"/>
      <c r="ADD93" s="238"/>
      <c r="ADE93" s="238"/>
      <c r="ADF93" s="238"/>
      <c r="ADG93" s="238"/>
      <c r="ADH93" s="238"/>
      <c r="ADI93" s="238"/>
      <c r="ADJ93" s="238"/>
      <c r="ADK93" s="238"/>
      <c r="ADL93" s="238"/>
      <c r="ADM93" s="238"/>
      <c r="ADN93" s="238"/>
      <c r="ADO93" s="238"/>
      <c r="ADP93" s="238"/>
      <c r="ADQ93" s="238"/>
      <c r="ADR93" s="238"/>
      <c r="ADS93" s="238"/>
      <c r="ADT93" s="238"/>
      <c r="ADU93" s="238"/>
      <c r="ADV93" s="238"/>
      <c r="ADW93" s="238"/>
      <c r="ADX93" s="238"/>
      <c r="ADY93" s="238"/>
      <c r="ADZ93" s="238"/>
      <c r="AEA93" s="238"/>
      <c r="AEB93" s="238"/>
      <c r="AEC93" s="238"/>
      <c r="AED93" s="238"/>
      <c r="AEE93" s="238"/>
      <c r="AEF93" s="238"/>
      <c r="AEG93" s="238"/>
      <c r="AEH93" s="238"/>
      <c r="AEI93" s="238"/>
      <c r="AEJ93" s="238"/>
      <c r="AEK93" s="238"/>
      <c r="AEL93" s="238"/>
      <c r="AEM93" s="238"/>
      <c r="AEN93" s="238"/>
      <c r="AEO93" s="238"/>
      <c r="AEP93" s="238"/>
      <c r="AEQ93" s="238"/>
      <c r="AER93" s="238"/>
      <c r="AES93" s="238"/>
      <c r="AET93" s="238"/>
      <c r="AEU93" s="238"/>
      <c r="AEV93" s="238"/>
      <c r="AEW93" s="238"/>
      <c r="AEX93" s="238"/>
      <c r="AEY93" s="238"/>
      <c r="AEZ93" s="238"/>
      <c r="AFA93" s="238"/>
      <c r="AFB93" s="238"/>
      <c r="AFC93" s="238"/>
      <c r="AFD93" s="238"/>
      <c r="AFE93" s="238"/>
      <c r="AFF93" s="238"/>
      <c r="AFG93" s="238"/>
      <c r="AFH93" s="238"/>
      <c r="AFI93" s="238"/>
      <c r="AFJ93" s="238"/>
      <c r="AFK93" s="238"/>
      <c r="AFL93" s="238"/>
      <c r="AFM93" s="238"/>
      <c r="AFN93" s="238"/>
      <c r="AFO93" s="238"/>
      <c r="AFP93" s="238"/>
      <c r="AFQ93" s="238"/>
      <c r="AFR93" s="238"/>
      <c r="AFS93" s="238"/>
      <c r="AFT93" s="238"/>
      <c r="AFU93" s="238"/>
      <c r="AFV93" s="238"/>
      <c r="AFW93" s="238"/>
      <c r="AFX93" s="238"/>
      <c r="AFY93" s="238"/>
      <c r="AFZ93" s="238"/>
      <c r="AGA93" s="238"/>
      <c r="AGB93" s="238"/>
      <c r="AGC93" s="238"/>
      <c r="AGD93" s="238"/>
      <c r="AGE93" s="238"/>
      <c r="AGF93" s="238"/>
      <c r="AGG93" s="238"/>
      <c r="AGH93" s="238"/>
      <c r="AGI93" s="238"/>
      <c r="AGJ93" s="238"/>
      <c r="AGK93" s="238"/>
      <c r="AGL93" s="238"/>
      <c r="AGM93" s="238"/>
      <c r="AGN93" s="238"/>
      <c r="AGO93" s="238"/>
      <c r="AGP93" s="238"/>
      <c r="AGQ93" s="238"/>
      <c r="AGR93" s="238"/>
      <c r="AGS93" s="238"/>
      <c r="AGT93" s="238"/>
      <c r="AGU93" s="238"/>
      <c r="AGV93" s="238"/>
      <c r="AGW93" s="238"/>
      <c r="AGX93" s="238"/>
      <c r="AGY93" s="238"/>
      <c r="AGZ93" s="238"/>
      <c r="AHA93" s="238"/>
      <c r="AHB93" s="238"/>
      <c r="AHC93" s="238"/>
      <c r="AHD93" s="238"/>
      <c r="AHE93" s="238"/>
      <c r="AHF93" s="238"/>
      <c r="AHG93" s="238"/>
      <c r="AHH93" s="238"/>
      <c r="AHI93" s="238"/>
      <c r="AHJ93" s="238"/>
      <c r="AHK93" s="238"/>
      <c r="AHL93" s="238"/>
      <c r="AHM93" s="238"/>
      <c r="AHN93" s="238"/>
      <c r="AHO93" s="238"/>
      <c r="AHP93" s="238"/>
      <c r="AHQ93" s="238"/>
      <c r="AHR93" s="238"/>
      <c r="AHS93" s="238"/>
      <c r="AHT93" s="238"/>
      <c r="AHU93" s="238"/>
      <c r="AHV93" s="238"/>
      <c r="AHW93" s="238"/>
      <c r="AHX93" s="238"/>
      <c r="AHY93" s="238"/>
      <c r="AHZ93" s="238"/>
      <c r="AIA93" s="238"/>
      <c r="AIB93" s="238"/>
      <c r="AIC93" s="238"/>
      <c r="AID93" s="238"/>
      <c r="AIE93" s="238"/>
      <c r="AIF93" s="238"/>
      <c r="AIG93" s="238"/>
      <c r="AIH93" s="238"/>
      <c r="AII93" s="238"/>
      <c r="AIJ93" s="238"/>
      <c r="AIK93" s="238"/>
      <c r="AIL93" s="238"/>
      <c r="AIM93" s="238"/>
      <c r="AIN93" s="238"/>
      <c r="AIO93" s="238"/>
      <c r="AIP93" s="238"/>
      <c r="AIQ93" s="238"/>
      <c r="AIR93" s="238"/>
      <c r="AIS93" s="238"/>
      <c r="AIT93" s="238"/>
      <c r="AIU93" s="238"/>
      <c r="AIV93" s="238"/>
      <c r="AIW93" s="238"/>
      <c r="AIX93" s="238"/>
      <c r="AIY93" s="238"/>
      <c r="AIZ93" s="238"/>
      <c r="AJA93" s="238"/>
      <c r="AJB93" s="238"/>
      <c r="AJC93" s="238"/>
      <c r="AJD93" s="238"/>
      <c r="AJE93" s="238"/>
      <c r="AJF93" s="238"/>
      <c r="AJG93" s="238"/>
      <c r="AJH93" s="238"/>
      <c r="AJI93" s="238"/>
      <c r="AJJ93" s="238"/>
      <c r="AJK93" s="238"/>
      <c r="AJL93" s="238"/>
      <c r="AJM93" s="238"/>
      <c r="AJN93" s="238"/>
      <c r="AJO93" s="238"/>
      <c r="AJP93" s="238"/>
      <c r="AJQ93" s="238"/>
      <c r="AJR93" s="238"/>
      <c r="AJS93" s="238"/>
      <c r="AJT93" s="238"/>
      <c r="AJU93" s="238"/>
      <c r="AJV93" s="238"/>
      <c r="AJW93" s="238"/>
      <c r="AJX93" s="238"/>
      <c r="AJY93" s="238"/>
      <c r="AJZ93" s="238"/>
      <c r="AKA93" s="238"/>
      <c r="AKB93" s="238"/>
      <c r="AKC93" s="238"/>
      <c r="AKD93" s="238"/>
      <c r="AKE93" s="238"/>
      <c r="AKF93" s="238"/>
      <c r="AKG93" s="238"/>
      <c r="AKH93" s="238"/>
      <c r="AKI93" s="238"/>
      <c r="AKJ93" s="238"/>
      <c r="AKK93" s="238"/>
      <c r="AKL93" s="238"/>
      <c r="AKM93" s="238"/>
      <c r="AKN93" s="238"/>
      <c r="AKO93" s="238"/>
      <c r="AKP93" s="238"/>
    </row>
    <row r="94" spans="1:978" ht="15" customHeight="1" x14ac:dyDescent="0.25">
      <c r="A94" s="303">
        <v>30</v>
      </c>
      <c r="B94" s="303">
        <v>31</v>
      </c>
      <c r="C94" s="306" t="s">
        <v>95</v>
      </c>
      <c r="D94" s="240" t="s">
        <v>45</v>
      </c>
      <c r="E94" s="267">
        <v>4.0999999999999996</v>
      </c>
      <c r="F94" s="42">
        <v>540483</v>
      </c>
      <c r="G94" s="29" t="s">
        <v>113</v>
      </c>
      <c r="H94" s="29" t="s">
        <v>99</v>
      </c>
      <c r="I94" s="240" t="s">
        <v>7</v>
      </c>
      <c r="J94" s="93">
        <v>40</v>
      </c>
      <c r="K94" s="267">
        <f>AVERAGE(J94:J99)</f>
        <v>44.166666666666664</v>
      </c>
      <c r="L94" s="289">
        <f>E94/K94</f>
        <v>9.2830188679245279E-2</v>
      </c>
      <c r="M94" s="42">
        <v>2</v>
      </c>
      <c r="N94" s="42">
        <v>116</v>
      </c>
      <c r="O94" s="42">
        <v>62</v>
      </c>
      <c r="P94" s="42">
        <v>39</v>
      </c>
      <c r="Q94" s="42">
        <v>31</v>
      </c>
      <c r="R94" s="42">
        <v>52</v>
      </c>
      <c r="S94" s="42">
        <v>171</v>
      </c>
      <c r="T94" s="42">
        <v>445</v>
      </c>
      <c r="U94" s="42">
        <v>744</v>
      </c>
      <c r="V94" s="42">
        <v>716</v>
      </c>
      <c r="W94" s="42">
        <v>652</v>
      </c>
      <c r="X94" s="42">
        <v>706</v>
      </c>
      <c r="Y94" s="42">
        <v>747</v>
      </c>
      <c r="Z94" s="42">
        <v>887</v>
      </c>
      <c r="AA94" s="42">
        <v>896</v>
      </c>
      <c r="AB94" s="42">
        <v>1035</v>
      </c>
      <c r="AC94" s="42">
        <v>1168</v>
      </c>
      <c r="AD94" s="42">
        <v>1372</v>
      </c>
      <c r="AE94" s="42">
        <v>1438</v>
      </c>
      <c r="AF94" s="42">
        <v>1099</v>
      </c>
      <c r="AG94" s="42">
        <v>937</v>
      </c>
      <c r="AH94" s="42">
        <v>806</v>
      </c>
      <c r="AI94" s="42">
        <v>638</v>
      </c>
      <c r="AJ94" s="42">
        <v>369</v>
      </c>
      <c r="AK94" s="42">
        <v>206</v>
      </c>
      <c r="AL94" s="42">
        <v>14574</v>
      </c>
      <c r="AM94" s="147">
        <v>1600</v>
      </c>
      <c r="AN94" s="261">
        <f>$L$94*(1+0.15*(N100/$AM$100)^4)</f>
        <v>9.2830691007147692E-2</v>
      </c>
      <c r="AO94" s="261">
        <f t="shared" ref="AO94:BK94" si="66">$L$94*(1+0.15*(O100/$AM$100)^4)</f>
        <v>9.2830259564341086E-2</v>
      </c>
      <c r="AP94" s="261">
        <f t="shared" si="66"/>
        <v>9.2830208121710001E-2</v>
      </c>
      <c r="AQ94" s="261">
        <f t="shared" si="66"/>
        <v>9.2830211107732638E-2</v>
      </c>
      <c r="AR94" s="261">
        <f t="shared" si="66"/>
        <v>9.2830369141132074E-2</v>
      </c>
      <c r="AS94" s="261">
        <f t="shared" si="66"/>
        <v>9.284672071587495E-2</v>
      </c>
      <c r="AT94" s="261">
        <f t="shared" si="66"/>
        <v>9.3561690885175491E-2</v>
      </c>
      <c r="AU94" s="261">
        <f t="shared" si="66"/>
        <v>9.9887440843402203E-2</v>
      </c>
      <c r="AV94" s="261">
        <f t="shared" si="66"/>
        <v>9.6757494880090014E-2</v>
      </c>
      <c r="AW94" s="261">
        <f t="shared" si="66"/>
        <v>9.5296738975019252E-2</v>
      </c>
      <c r="AX94" s="261">
        <f t="shared" si="66"/>
        <v>9.5344608522060004E-2</v>
      </c>
      <c r="AY94" s="261">
        <f t="shared" si="66"/>
        <v>9.6257836756756074E-2</v>
      </c>
      <c r="AZ94" s="261">
        <f t="shared" si="66"/>
        <v>9.7805031457283503E-2</v>
      </c>
      <c r="BA94" s="261">
        <f t="shared" si="66"/>
        <v>9.6977536580429027E-2</v>
      </c>
      <c r="BB94" s="261">
        <f t="shared" si="66"/>
        <v>9.7076657895043314E-2</v>
      </c>
      <c r="BC94" s="261">
        <f t="shared" si="66"/>
        <v>9.8392419495495279E-2</v>
      </c>
      <c r="BD94" s="261">
        <f t="shared" si="66"/>
        <v>9.9845712933091094E-2</v>
      </c>
      <c r="BE94" s="261">
        <f t="shared" si="66"/>
        <v>9.9319914995663408E-2</v>
      </c>
      <c r="BF94" s="261">
        <f t="shared" si="66"/>
        <v>9.6717232355149813E-2</v>
      </c>
      <c r="BG94" s="261">
        <f t="shared" si="66"/>
        <v>9.455350662797557E-2</v>
      </c>
      <c r="BH94" s="261">
        <f t="shared" si="66"/>
        <v>9.346045776946206E-2</v>
      </c>
      <c r="BI94" s="261">
        <f t="shared" si="66"/>
        <v>9.306406728452829E-2</v>
      </c>
      <c r="BJ94" s="261">
        <f t="shared" si="66"/>
        <v>9.2871759344100913E-2</v>
      </c>
      <c r="BK94" s="261">
        <f t="shared" si="66"/>
        <v>9.2836134501273676E-2</v>
      </c>
      <c r="BL94" s="240">
        <f>E94*(0.000001)*0.5</f>
        <v>2.0499999999999999E-6</v>
      </c>
      <c r="BM94" s="240">
        <v>425.4</v>
      </c>
      <c r="BN94" s="240">
        <v>0.125</v>
      </c>
      <c r="BO94" s="240">
        <v>2639.5</v>
      </c>
      <c r="BP94" s="240">
        <v>7.4999999999999997E-2</v>
      </c>
      <c r="BQ94" s="240">
        <v>392.7</v>
      </c>
      <c r="BR94" s="240">
        <v>0.2</v>
      </c>
      <c r="BS94" s="240">
        <v>3214.5</v>
      </c>
      <c r="BT94" s="240">
        <v>0.125</v>
      </c>
      <c r="BU94" s="240">
        <v>2234.3000000000002</v>
      </c>
      <c r="BV94" s="240">
        <v>0.15</v>
      </c>
      <c r="BW94" s="240">
        <v>6298.1</v>
      </c>
      <c r="BX94" s="240">
        <v>0.125</v>
      </c>
      <c r="BY94" s="240">
        <v>5578.3</v>
      </c>
      <c r="BZ94" s="240">
        <v>0.05</v>
      </c>
      <c r="CA94" s="240">
        <v>4469.6000000000004</v>
      </c>
      <c r="CB94" s="240">
        <v>0.1</v>
      </c>
      <c r="CC94" s="240">
        <v>1564</v>
      </c>
      <c r="CD94" s="240">
        <v>2.5000000000000001E-2</v>
      </c>
      <c r="CE94" s="240">
        <v>2678.3</v>
      </c>
      <c r="CF94" s="240">
        <v>2.5000000000000001E-2</v>
      </c>
      <c r="CG94" s="240"/>
      <c r="CH94" s="240"/>
      <c r="CI94" s="240"/>
      <c r="CJ94" s="240"/>
      <c r="CK94" s="240"/>
      <c r="CL94" s="240"/>
      <c r="CM94" s="240"/>
      <c r="CN94" s="240"/>
      <c r="CO94" s="240"/>
      <c r="CP94" s="240"/>
      <c r="CQ94" s="240"/>
      <c r="CR94" s="240"/>
      <c r="CS94" s="240"/>
      <c r="CT94" s="240"/>
      <c r="CU94" s="240"/>
      <c r="CV94" s="240"/>
      <c r="CW94" s="240"/>
      <c r="CX94" s="240"/>
      <c r="CY94" s="240"/>
      <c r="CZ94" s="240"/>
      <c r="DA94" s="240"/>
      <c r="DB94" s="240"/>
      <c r="DC94" s="240"/>
      <c r="DD94" s="240"/>
      <c r="DE94" s="240"/>
      <c r="DF94" s="240"/>
      <c r="DG94" s="240"/>
      <c r="DH94" s="240"/>
      <c r="DI94" s="240"/>
      <c r="DJ94" s="240"/>
      <c r="DK94" s="240"/>
      <c r="DL94" s="240"/>
      <c r="DM94" s="240"/>
      <c r="DN94" s="240"/>
      <c r="DO94" s="240"/>
      <c r="DP94" s="240"/>
      <c r="DQ94" s="240"/>
      <c r="DR94" s="240"/>
      <c r="DS94" s="240"/>
      <c r="DT94" s="240"/>
      <c r="DU94" s="240"/>
      <c r="DV94" s="240"/>
      <c r="DW94" s="240"/>
      <c r="DX94" s="240"/>
      <c r="DY94" s="240"/>
      <c r="DZ94" s="240"/>
      <c r="EA94" s="240">
        <f>BM94*BN94+BO94*BP94+BQ94*BR94+BS94*BT94+BU94*BV94+BW94*BX94+BY94*BZ94+CA94*CB94+CC94*CD94+CE94*CF94+CG94*CH94+CI94*CJ94+CK94*CL94+CM94*CN94+CO94*CP94+CQ94*CR94+CS94*CT94+CU94*CV94+CW94*CX94+CY94*CZ94+DA94*DB94</f>
        <v>2685.83</v>
      </c>
      <c r="EB94" s="240">
        <f>(PI()+2*E94)*EA94</f>
        <v>30461.589796791071</v>
      </c>
      <c r="EC94" s="240">
        <f>EB94/E94</f>
        <v>7429.6560479978225</v>
      </c>
      <c r="ED94" s="240">
        <f>PI()*EA94</f>
        <v>8437.7837967910746</v>
      </c>
      <c r="EE94" s="252">
        <f>SUM(BN94,BP94,BR94,BT94,BV94,BX94,BZ94,CB94,CD94,CF94,CH94,CJ94,CL94,CN94)</f>
        <v>1</v>
      </c>
      <c r="EF94" s="238"/>
      <c r="EG94" s="238"/>
      <c r="EH94" s="238"/>
      <c r="EI94" s="238"/>
      <c r="EJ94" s="238"/>
      <c r="EK94" s="238"/>
      <c r="EL94" s="238"/>
      <c r="EM94" s="238"/>
      <c r="EN94" s="238"/>
      <c r="EO94" s="238"/>
      <c r="EP94" s="238"/>
      <c r="EQ94" s="238"/>
      <c r="ER94" s="238"/>
      <c r="ES94" s="238"/>
      <c r="ET94" s="238"/>
      <c r="EU94" s="238"/>
      <c r="EV94" s="238"/>
      <c r="EW94" s="238"/>
      <c r="EX94" s="238"/>
      <c r="EY94" s="238"/>
      <c r="EZ94" s="238"/>
      <c r="FA94" s="238"/>
      <c r="FB94" s="238"/>
      <c r="FC94" s="238"/>
      <c r="FD94" s="238"/>
      <c r="FE94" s="238"/>
      <c r="FF94" s="238"/>
      <c r="FG94" s="238"/>
      <c r="FH94" s="238"/>
      <c r="FI94" s="238"/>
      <c r="FJ94" s="238"/>
      <c r="FK94" s="238"/>
      <c r="FL94" s="238"/>
      <c r="FM94" s="238"/>
      <c r="FN94" s="238"/>
      <c r="FO94" s="238"/>
      <c r="FP94" s="238"/>
      <c r="FQ94" s="238"/>
      <c r="FR94" s="238"/>
      <c r="FS94" s="238"/>
      <c r="FT94" s="238"/>
      <c r="FU94" s="238"/>
      <c r="FV94" s="238"/>
      <c r="FW94" s="238"/>
      <c r="FX94" s="238"/>
      <c r="FY94" s="238"/>
      <c r="FZ94" s="238"/>
      <c r="GA94" s="238"/>
      <c r="GB94" s="238"/>
      <c r="GC94" s="238"/>
      <c r="GD94" s="238"/>
      <c r="GE94" s="238"/>
      <c r="GF94" s="238"/>
      <c r="GG94" s="238"/>
      <c r="GH94" s="238"/>
      <c r="GI94" s="238"/>
      <c r="GJ94" s="238"/>
      <c r="GK94" s="238"/>
      <c r="GL94" s="238"/>
      <c r="GM94" s="238"/>
      <c r="GN94" s="238"/>
      <c r="GO94" s="238"/>
      <c r="GP94" s="238"/>
      <c r="GQ94" s="238"/>
      <c r="GR94" s="238"/>
      <c r="GS94" s="238"/>
      <c r="GT94" s="238"/>
      <c r="GU94" s="238"/>
      <c r="GV94" s="238"/>
      <c r="GW94" s="238"/>
      <c r="GX94" s="238"/>
      <c r="GY94" s="238"/>
      <c r="GZ94" s="238"/>
      <c r="HA94" s="238"/>
      <c r="HB94" s="238"/>
      <c r="HC94" s="238"/>
      <c r="HD94" s="238"/>
      <c r="HE94" s="238"/>
      <c r="HF94" s="238"/>
      <c r="HG94" s="238"/>
      <c r="HH94" s="238"/>
      <c r="HI94" s="238"/>
      <c r="HJ94" s="238"/>
      <c r="HK94" s="238"/>
      <c r="HL94" s="238"/>
      <c r="HM94" s="238"/>
      <c r="HN94" s="238"/>
      <c r="HO94" s="238"/>
      <c r="HP94" s="238"/>
      <c r="HQ94" s="238"/>
      <c r="HR94" s="238"/>
      <c r="HS94" s="238"/>
      <c r="HT94" s="238"/>
      <c r="HU94" s="238"/>
      <c r="HV94" s="238"/>
      <c r="HW94" s="238"/>
      <c r="HX94" s="238"/>
      <c r="HY94" s="238"/>
      <c r="HZ94" s="238"/>
      <c r="IA94" s="238"/>
      <c r="IB94" s="238"/>
      <c r="IC94" s="238"/>
      <c r="ID94" s="238"/>
      <c r="IE94" s="238"/>
      <c r="IF94" s="238"/>
      <c r="IG94" s="238"/>
      <c r="IH94" s="238"/>
      <c r="II94" s="238"/>
      <c r="IJ94" s="238"/>
      <c r="IK94" s="238"/>
      <c r="IL94" s="238"/>
      <c r="IM94" s="238"/>
      <c r="IN94" s="238"/>
      <c r="IO94" s="238"/>
      <c r="IP94" s="238"/>
      <c r="IQ94" s="238"/>
      <c r="IR94" s="238"/>
      <c r="IS94" s="238"/>
      <c r="IT94" s="238"/>
      <c r="IU94" s="238"/>
      <c r="IV94" s="238"/>
      <c r="IW94" s="238"/>
      <c r="IX94" s="238"/>
      <c r="IY94" s="238"/>
      <c r="IZ94" s="238"/>
      <c r="JA94" s="238"/>
      <c r="JB94" s="238"/>
      <c r="JC94" s="238"/>
      <c r="JD94" s="238"/>
      <c r="JE94" s="238"/>
      <c r="JF94" s="238"/>
      <c r="JG94" s="238"/>
      <c r="JH94" s="238"/>
      <c r="JI94" s="238"/>
      <c r="JJ94" s="238"/>
      <c r="JK94" s="238"/>
      <c r="JL94" s="238"/>
      <c r="JM94" s="238"/>
      <c r="JN94" s="238"/>
      <c r="JO94" s="238"/>
      <c r="JP94" s="238"/>
      <c r="JQ94" s="238"/>
      <c r="JR94" s="238"/>
      <c r="JS94" s="238"/>
      <c r="JT94" s="238"/>
      <c r="JU94" s="238"/>
      <c r="JV94" s="238"/>
      <c r="JW94" s="238"/>
      <c r="JX94" s="238"/>
      <c r="JY94" s="238"/>
      <c r="JZ94" s="238"/>
      <c r="KA94" s="238"/>
      <c r="KB94" s="238"/>
      <c r="KC94" s="238"/>
      <c r="KD94" s="238"/>
      <c r="KE94" s="238"/>
      <c r="KF94" s="238"/>
      <c r="KG94" s="238"/>
      <c r="KH94" s="238"/>
      <c r="KI94" s="238"/>
      <c r="KJ94" s="238"/>
      <c r="KK94" s="238"/>
      <c r="KL94" s="238"/>
      <c r="KM94" s="238"/>
      <c r="KN94" s="238"/>
      <c r="KO94" s="238"/>
      <c r="KP94" s="238"/>
      <c r="KQ94" s="238"/>
      <c r="KR94" s="238"/>
      <c r="KS94" s="238"/>
      <c r="KT94" s="238"/>
      <c r="KU94" s="238"/>
      <c r="KV94" s="238"/>
      <c r="KW94" s="238"/>
      <c r="KX94" s="238"/>
      <c r="KY94" s="238"/>
      <c r="KZ94" s="238"/>
      <c r="LA94" s="238"/>
      <c r="LB94" s="238"/>
      <c r="LC94" s="238"/>
      <c r="LD94" s="238"/>
      <c r="LE94" s="238"/>
      <c r="LF94" s="238"/>
      <c r="LG94" s="238"/>
      <c r="LH94" s="238"/>
      <c r="LI94" s="238"/>
      <c r="LJ94" s="238"/>
      <c r="LK94" s="238"/>
      <c r="LL94" s="238"/>
      <c r="LM94" s="238"/>
      <c r="LN94" s="238"/>
      <c r="LO94" s="238"/>
      <c r="LP94" s="238"/>
      <c r="LQ94" s="238"/>
      <c r="LR94" s="238"/>
      <c r="LS94" s="238"/>
      <c r="LT94" s="238"/>
      <c r="LU94" s="238"/>
      <c r="LV94" s="238"/>
      <c r="LW94" s="238"/>
      <c r="LX94" s="238"/>
      <c r="LY94" s="238"/>
      <c r="LZ94" s="238"/>
      <c r="MA94" s="238"/>
      <c r="MB94" s="238"/>
      <c r="MC94" s="238"/>
      <c r="MD94" s="238"/>
      <c r="ME94" s="238"/>
      <c r="MF94" s="238"/>
      <c r="MG94" s="238"/>
      <c r="MH94" s="238"/>
      <c r="MI94" s="238"/>
      <c r="MJ94" s="238"/>
      <c r="MK94" s="238"/>
      <c r="ML94" s="238"/>
      <c r="MM94" s="238"/>
      <c r="MN94" s="238"/>
      <c r="MO94" s="238"/>
      <c r="MP94" s="238"/>
      <c r="MQ94" s="238"/>
      <c r="MR94" s="238"/>
      <c r="MS94" s="238"/>
      <c r="MT94" s="238"/>
      <c r="MU94" s="238"/>
      <c r="MV94" s="238"/>
      <c r="MW94" s="238"/>
      <c r="MX94" s="238"/>
      <c r="MY94" s="238"/>
      <c r="MZ94" s="238"/>
      <c r="NA94" s="238"/>
      <c r="NB94" s="238"/>
      <c r="NC94" s="238"/>
      <c r="ND94" s="238"/>
      <c r="NE94" s="238"/>
      <c r="NF94" s="238"/>
      <c r="NG94" s="238"/>
      <c r="NH94" s="238"/>
      <c r="NI94" s="238"/>
      <c r="NJ94" s="238"/>
      <c r="NK94" s="238"/>
      <c r="NL94" s="238"/>
      <c r="NM94" s="238"/>
      <c r="NN94" s="238"/>
      <c r="NO94" s="238"/>
      <c r="NP94" s="238"/>
      <c r="NQ94" s="238"/>
      <c r="NR94" s="238"/>
      <c r="NS94" s="238"/>
      <c r="NT94" s="238"/>
      <c r="NU94" s="238"/>
      <c r="NV94" s="238"/>
      <c r="NW94" s="238"/>
      <c r="NX94" s="238"/>
      <c r="NY94" s="238"/>
      <c r="NZ94" s="238"/>
      <c r="OA94" s="238"/>
      <c r="OB94" s="238"/>
      <c r="OC94" s="238"/>
      <c r="OD94" s="238"/>
      <c r="OE94" s="238"/>
      <c r="OF94" s="238"/>
      <c r="OG94" s="238"/>
      <c r="OH94" s="238"/>
      <c r="OI94" s="238"/>
      <c r="OJ94" s="238"/>
      <c r="OK94" s="238"/>
      <c r="OL94" s="238"/>
      <c r="OM94" s="238"/>
      <c r="ON94" s="238"/>
      <c r="OO94" s="238"/>
      <c r="OP94" s="238"/>
      <c r="OQ94" s="238"/>
      <c r="OR94" s="238"/>
      <c r="OS94" s="238"/>
      <c r="OT94" s="238"/>
      <c r="OU94" s="238"/>
      <c r="OV94" s="238"/>
      <c r="OW94" s="238"/>
      <c r="OX94" s="238"/>
      <c r="OY94" s="238"/>
      <c r="OZ94" s="238"/>
      <c r="PA94" s="238"/>
      <c r="PB94" s="238"/>
      <c r="PC94" s="238"/>
      <c r="PD94" s="238"/>
      <c r="PE94" s="238"/>
      <c r="PF94" s="238"/>
      <c r="PG94" s="238"/>
      <c r="PH94" s="238"/>
      <c r="PI94" s="238"/>
      <c r="PJ94" s="238"/>
      <c r="PK94" s="238"/>
      <c r="PL94" s="238"/>
      <c r="PM94" s="238"/>
      <c r="PN94" s="238"/>
      <c r="PO94" s="238"/>
      <c r="PP94" s="238"/>
      <c r="PQ94" s="238"/>
      <c r="PR94" s="238"/>
      <c r="PS94" s="238"/>
      <c r="PT94" s="238"/>
      <c r="PU94" s="238"/>
      <c r="PV94" s="238"/>
      <c r="PW94" s="238"/>
      <c r="PX94" s="238"/>
      <c r="PY94" s="238"/>
      <c r="PZ94" s="238"/>
      <c r="QA94" s="238"/>
      <c r="QB94" s="238"/>
      <c r="QC94" s="238"/>
      <c r="QD94" s="238"/>
      <c r="QE94" s="238"/>
      <c r="QF94" s="238"/>
      <c r="QG94" s="238"/>
      <c r="QH94" s="238"/>
      <c r="QI94" s="238"/>
      <c r="QJ94" s="238"/>
      <c r="QK94" s="238"/>
      <c r="QL94" s="238"/>
      <c r="QM94" s="238"/>
      <c r="QN94" s="238"/>
      <c r="QO94" s="238"/>
      <c r="QP94" s="238"/>
      <c r="QQ94" s="238"/>
      <c r="QR94" s="238"/>
      <c r="QS94" s="238"/>
      <c r="QT94" s="238"/>
      <c r="QU94" s="238"/>
      <c r="QV94" s="238"/>
      <c r="QW94" s="238"/>
      <c r="QX94" s="238"/>
      <c r="QY94" s="238"/>
      <c r="QZ94" s="238"/>
      <c r="RA94" s="238"/>
      <c r="RB94" s="238"/>
      <c r="RC94" s="238"/>
      <c r="RD94" s="238"/>
      <c r="RE94" s="238"/>
      <c r="RF94" s="238"/>
      <c r="RG94" s="238"/>
      <c r="RH94" s="238"/>
      <c r="RI94" s="238"/>
      <c r="RJ94" s="238"/>
      <c r="RK94" s="238"/>
      <c r="RL94" s="238"/>
      <c r="RM94" s="238"/>
      <c r="RN94" s="238"/>
      <c r="RO94" s="238"/>
      <c r="RP94" s="238"/>
      <c r="RQ94" s="238"/>
      <c r="RR94" s="238"/>
      <c r="RS94" s="238"/>
      <c r="RT94" s="238"/>
      <c r="RU94" s="238"/>
      <c r="RV94" s="238"/>
      <c r="RW94" s="238"/>
      <c r="RX94" s="238"/>
      <c r="RY94" s="238"/>
      <c r="RZ94" s="238"/>
      <c r="SA94" s="238"/>
      <c r="SB94" s="238"/>
      <c r="SC94" s="238"/>
      <c r="SD94" s="238"/>
      <c r="SE94" s="238"/>
      <c r="SF94" s="238"/>
      <c r="SG94" s="238"/>
      <c r="SH94" s="238"/>
      <c r="SI94" s="238"/>
      <c r="SJ94" s="238"/>
      <c r="SK94" s="238"/>
      <c r="SL94" s="238"/>
      <c r="SM94" s="238"/>
      <c r="SN94" s="238"/>
      <c r="SO94" s="238"/>
      <c r="SP94" s="238"/>
      <c r="SQ94" s="238"/>
      <c r="SR94" s="238"/>
      <c r="SS94" s="238"/>
      <c r="ST94" s="238"/>
      <c r="SU94" s="238"/>
      <c r="SV94" s="238"/>
      <c r="SW94" s="238"/>
      <c r="SX94" s="238"/>
      <c r="SY94" s="238"/>
      <c r="SZ94" s="238"/>
      <c r="TA94" s="238"/>
      <c r="TB94" s="238"/>
      <c r="TC94" s="238"/>
      <c r="TD94" s="238"/>
      <c r="TE94" s="238"/>
      <c r="TF94" s="238"/>
      <c r="TG94" s="238"/>
      <c r="TH94" s="238"/>
      <c r="TI94" s="238"/>
      <c r="TJ94" s="238"/>
      <c r="TK94" s="238"/>
      <c r="TL94" s="238"/>
      <c r="TM94" s="238"/>
      <c r="TN94" s="238"/>
      <c r="TO94" s="238"/>
      <c r="TP94" s="238"/>
      <c r="TQ94" s="238"/>
      <c r="TR94" s="238"/>
      <c r="TS94" s="238"/>
      <c r="TT94" s="238"/>
      <c r="TU94" s="238"/>
      <c r="TV94" s="238"/>
      <c r="TW94" s="238"/>
      <c r="TX94" s="238"/>
      <c r="TY94" s="238"/>
      <c r="TZ94" s="238"/>
      <c r="UA94" s="238"/>
      <c r="UB94" s="238"/>
      <c r="UC94" s="238"/>
      <c r="UD94" s="238"/>
      <c r="UE94" s="238"/>
      <c r="UF94" s="238"/>
      <c r="UG94" s="238"/>
      <c r="UH94" s="238"/>
      <c r="UI94" s="238"/>
      <c r="UJ94" s="238"/>
      <c r="UK94" s="238"/>
      <c r="UL94" s="238"/>
      <c r="UM94" s="238"/>
      <c r="UN94" s="238"/>
      <c r="UO94" s="238"/>
      <c r="UP94" s="238"/>
      <c r="UQ94" s="238"/>
      <c r="UR94" s="238"/>
      <c r="US94" s="238"/>
      <c r="UT94" s="238"/>
      <c r="UU94" s="238"/>
      <c r="UV94" s="238"/>
      <c r="UW94" s="238"/>
      <c r="UX94" s="238"/>
      <c r="UY94" s="238"/>
      <c r="UZ94" s="238"/>
      <c r="VA94" s="238"/>
      <c r="VB94" s="238"/>
      <c r="VC94" s="238"/>
      <c r="VD94" s="238"/>
      <c r="VE94" s="238"/>
      <c r="VF94" s="238"/>
      <c r="VG94" s="238"/>
      <c r="VH94" s="238"/>
      <c r="VI94" s="238"/>
      <c r="VJ94" s="238"/>
      <c r="VK94" s="238"/>
      <c r="VL94" s="238"/>
      <c r="VM94" s="238"/>
      <c r="VN94" s="238"/>
      <c r="VO94" s="238"/>
      <c r="VP94" s="238"/>
      <c r="VQ94" s="238"/>
      <c r="VR94" s="238"/>
      <c r="VS94" s="238"/>
      <c r="VT94" s="238"/>
      <c r="VU94" s="238"/>
      <c r="VV94" s="238"/>
      <c r="VW94" s="238"/>
      <c r="VX94" s="238"/>
      <c r="VY94" s="238"/>
      <c r="VZ94" s="238"/>
      <c r="WA94" s="238"/>
      <c r="WB94" s="238"/>
      <c r="WC94" s="238"/>
      <c r="WD94" s="238"/>
      <c r="WE94" s="238"/>
      <c r="WF94" s="238"/>
      <c r="WG94" s="238"/>
      <c r="WH94" s="238"/>
      <c r="WI94" s="238"/>
      <c r="WJ94" s="238"/>
      <c r="WK94" s="238"/>
      <c r="WL94" s="238"/>
      <c r="WM94" s="238"/>
      <c r="WN94" s="238"/>
      <c r="WO94" s="238"/>
      <c r="WP94" s="238"/>
      <c r="WQ94" s="238"/>
      <c r="WR94" s="238"/>
      <c r="WS94" s="238"/>
      <c r="WT94" s="238"/>
      <c r="WU94" s="238"/>
      <c r="WV94" s="238"/>
      <c r="WW94" s="238"/>
      <c r="WX94" s="238"/>
      <c r="WY94" s="238"/>
      <c r="WZ94" s="238"/>
      <c r="XA94" s="238"/>
      <c r="XB94" s="238"/>
      <c r="XC94" s="238"/>
      <c r="XD94" s="238"/>
      <c r="XE94" s="238"/>
      <c r="XF94" s="238"/>
      <c r="XG94" s="238"/>
      <c r="XH94" s="238"/>
      <c r="XI94" s="238"/>
      <c r="XJ94" s="238"/>
      <c r="XK94" s="238"/>
      <c r="XL94" s="238"/>
      <c r="XM94" s="238"/>
      <c r="XN94" s="238"/>
      <c r="XO94" s="238"/>
      <c r="XP94" s="238"/>
      <c r="XQ94" s="238"/>
      <c r="XR94" s="238"/>
      <c r="XS94" s="238"/>
      <c r="XT94" s="238"/>
      <c r="XU94" s="238"/>
      <c r="XV94" s="238"/>
      <c r="XW94" s="238"/>
      <c r="XX94" s="238"/>
      <c r="XY94" s="238"/>
      <c r="XZ94" s="238"/>
      <c r="YA94" s="238"/>
      <c r="YB94" s="238"/>
      <c r="YC94" s="238"/>
      <c r="YD94" s="238"/>
      <c r="YE94" s="238"/>
      <c r="YF94" s="238"/>
      <c r="YG94" s="238"/>
      <c r="YH94" s="238"/>
      <c r="YI94" s="238"/>
      <c r="YJ94" s="238"/>
      <c r="YK94" s="238"/>
      <c r="YL94" s="238"/>
      <c r="YM94" s="238"/>
      <c r="YN94" s="238"/>
      <c r="YO94" s="238"/>
      <c r="YP94" s="238"/>
      <c r="YQ94" s="238"/>
      <c r="YR94" s="238"/>
      <c r="YS94" s="238"/>
      <c r="YT94" s="238"/>
      <c r="YU94" s="238"/>
      <c r="YV94" s="238"/>
      <c r="YW94" s="238"/>
      <c r="YX94" s="238"/>
      <c r="YY94" s="238"/>
      <c r="YZ94" s="238"/>
      <c r="ZA94" s="238"/>
      <c r="ZB94" s="238"/>
      <c r="ZC94" s="238"/>
      <c r="ZD94" s="238"/>
      <c r="ZE94" s="238"/>
      <c r="ZF94" s="238"/>
      <c r="ZG94" s="238"/>
      <c r="ZH94" s="238"/>
      <c r="ZI94" s="238"/>
      <c r="ZJ94" s="238"/>
      <c r="ZK94" s="238"/>
      <c r="ZL94" s="238"/>
      <c r="ZM94" s="238"/>
      <c r="ZN94" s="238"/>
      <c r="ZO94" s="238"/>
      <c r="ZP94" s="238"/>
      <c r="ZQ94" s="238"/>
      <c r="ZR94" s="238"/>
      <c r="ZS94" s="238"/>
      <c r="ZT94" s="238"/>
      <c r="ZU94" s="238"/>
      <c r="ZV94" s="238"/>
      <c r="ZW94" s="238"/>
      <c r="ZX94" s="238"/>
      <c r="ZY94" s="238"/>
      <c r="ZZ94" s="238"/>
      <c r="AAA94" s="238"/>
      <c r="AAB94" s="238"/>
      <c r="AAC94" s="238"/>
      <c r="AAD94" s="238"/>
      <c r="AAE94" s="238"/>
      <c r="AAF94" s="238"/>
      <c r="AAG94" s="238"/>
      <c r="AAH94" s="238"/>
      <c r="AAI94" s="238"/>
      <c r="AAJ94" s="238"/>
      <c r="AAK94" s="238"/>
      <c r="AAL94" s="238"/>
      <c r="AAM94" s="238"/>
      <c r="AAN94" s="238"/>
      <c r="AAO94" s="238"/>
      <c r="AAP94" s="238"/>
      <c r="AAQ94" s="238"/>
      <c r="AAR94" s="238"/>
      <c r="AAS94" s="238"/>
      <c r="AAT94" s="238"/>
      <c r="AAU94" s="238"/>
      <c r="AAV94" s="238"/>
      <c r="AAW94" s="238"/>
      <c r="AAX94" s="238"/>
      <c r="AAY94" s="238"/>
      <c r="AAZ94" s="238"/>
      <c r="ABA94" s="238"/>
      <c r="ABB94" s="238"/>
      <c r="ABC94" s="238"/>
      <c r="ABD94" s="238"/>
      <c r="ABE94" s="238"/>
      <c r="ABF94" s="238"/>
      <c r="ABG94" s="238"/>
      <c r="ABH94" s="238"/>
      <c r="ABI94" s="238"/>
      <c r="ABJ94" s="238"/>
      <c r="ABK94" s="238"/>
      <c r="ABL94" s="238"/>
      <c r="ABM94" s="238"/>
      <c r="ABN94" s="238"/>
      <c r="ABO94" s="238"/>
      <c r="ABP94" s="238"/>
      <c r="ABQ94" s="238"/>
      <c r="ABR94" s="238"/>
      <c r="ABS94" s="238"/>
      <c r="ABT94" s="238"/>
      <c r="ABU94" s="238"/>
      <c r="ABV94" s="238"/>
      <c r="ABW94" s="238"/>
      <c r="ABX94" s="238"/>
      <c r="ABY94" s="238"/>
      <c r="ABZ94" s="238"/>
      <c r="ACA94" s="238"/>
      <c r="ACB94" s="238"/>
      <c r="ACC94" s="238"/>
      <c r="ACD94" s="238"/>
      <c r="ACE94" s="238"/>
      <c r="ACF94" s="238"/>
      <c r="ACG94" s="238"/>
      <c r="ACH94" s="238"/>
      <c r="ACI94" s="238"/>
      <c r="ACJ94" s="238"/>
      <c r="ACK94" s="238"/>
      <c r="ACL94" s="238"/>
      <c r="ACM94" s="238"/>
      <c r="ACN94" s="238"/>
      <c r="ACO94" s="238"/>
      <c r="ACP94" s="238"/>
      <c r="ACQ94" s="238"/>
      <c r="ACR94" s="238"/>
      <c r="ACS94" s="238"/>
      <c r="ACT94" s="238"/>
      <c r="ACU94" s="238"/>
      <c r="ACV94" s="238"/>
      <c r="ACW94" s="238"/>
      <c r="ACX94" s="238"/>
      <c r="ACY94" s="238"/>
      <c r="ACZ94" s="238"/>
      <c r="ADA94" s="238"/>
      <c r="ADB94" s="238"/>
      <c r="ADC94" s="238"/>
      <c r="ADD94" s="238"/>
      <c r="ADE94" s="238"/>
      <c r="ADF94" s="238"/>
      <c r="ADG94" s="238"/>
      <c r="ADH94" s="238"/>
      <c r="ADI94" s="238"/>
      <c r="ADJ94" s="238"/>
      <c r="ADK94" s="238"/>
      <c r="ADL94" s="238"/>
      <c r="ADM94" s="238"/>
      <c r="ADN94" s="238"/>
      <c r="ADO94" s="238"/>
      <c r="ADP94" s="238"/>
      <c r="ADQ94" s="238"/>
      <c r="ADR94" s="238"/>
      <c r="ADS94" s="238"/>
      <c r="ADT94" s="238"/>
      <c r="ADU94" s="238"/>
      <c r="ADV94" s="238"/>
      <c r="ADW94" s="238"/>
      <c r="ADX94" s="238"/>
      <c r="ADY94" s="238"/>
      <c r="ADZ94" s="238"/>
      <c r="AEA94" s="238"/>
      <c r="AEB94" s="238"/>
      <c r="AEC94" s="238"/>
      <c r="AED94" s="238"/>
      <c r="AEE94" s="238"/>
      <c r="AEF94" s="238"/>
      <c r="AEG94" s="238"/>
      <c r="AEH94" s="238"/>
      <c r="AEI94" s="238"/>
      <c r="AEJ94" s="238"/>
      <c r="AEK94" s="238"/>
      <c r="AEL94" s="238"/>
      <c r="AEM94" s="238"/>
      <c r="AEN94" s="238"/>
      <c r="AEO94" s="238"/>
      <c r="AEP94" s="238"/>
      <c r="AEQ94" s="238"/>
      <c r="AER94" s="238"/>
      <c r="AES94" s="238"/>
      <c r="AET94" s="238"/>
      <c r="AEU94" s="238"/>
      <c r="AEV94" s="238"/>
      <c r="AEW94" s="238"/>
      <c r="AEX94" s="238"/>
      <c r="AEY94" s="238"/>
      <c r="AEZ94" s="238"/>
      <c r="AFA94" s="238"/>
      <c r="AFB94" s="238"/>
      <c r="AFC94" s="238"/>
      <c r="AFD94" s="238"/>
      <c r="AFE94" s="238"/>
      <c r="AFF94" s="238"/>
      <c r="AFG94" s="238"/>
      <c r="AFH94" s="238"/>
      <c r="AFI94" s="238"/>
      <c r="AFJ94" s="238"/>
      <c r="AFK94" s="238"/>
      <c r="AFL94" s="238"/>
      <c r="AFM94" s="238"/>
      <c r="AFN94" s="238"/>
      <c r="AFO94" s="238"/>
      <c r="AFP94" s="238"/>
      <c r="AFQ94" s="238"/>
      <c r="AFR94" s="238"/>
      <c r="AFS94" s="238"/>
      <c r="AFT94" s="238"/>
      <c r="AFU94" s="238"/>
      <c r="AFV94" s="238"/>
      <c r="AFW94" s="238"/>
      <c r="AFX94" s="238"/>
      <c r="AFY94" s="238"/>
      <c r="AFZ94" s="238"/>
      <c r="AGA94" s="238"/>
      <c r="AGB94" s="238"/>
      <c r="AGC94" s="238"/>
      <c r="AGD94" s="238"/>
      <c r="AGE94" s="238"/>
      <c r="AGF94" s="238"/>
      <c r="AGG94" s="238"/>
      <c r="AGH94" s="238"/>
      <c r="AGI94" s="238"/>
      <c r="AGJ94" s="238"/>
      <c r="AGK94" s="238"/>
      <c r="AGL94" s="238"/>
      <c r="AGM94" s="238"/>
      <c r="AGN94" s="238"/>
      <c r="AGO94" s="238"/>
      <c r="AGP94" s="238"/>
      <c r="AGQ94" s="238"/>
      <c r="AGR94" s="238"/>
      <c r="AGS94" s="238"/>
      <c r="AGT94" s="238"/>
      <c r="AGU94" s="238"/>
      <c r="AGV94" s="238"/>
      <c r="AGW94" s="238"/>
      <c r="AGX94" s="238"/>
      <c r="AGY94" s="238"/>
      <c r="AGZ94" s="238"/>
      <c r="AHA94" s="238"/>
      <c r="AHB94" s="238"/>
      <c r="AHC94" s="238"/>
      <c r="AHD94" s="238"/>
      <c r="AHE94" s="238"/>
      <c r="AHF94" s="238"/>
      <c r="AHG94" s="238"/>
      <c r="AHH94" s="238"/>
      <c r="AHI94" s="238"/>
      <c r="AHJ94" s="238"/>
      <c r="AHK94" s="238"/>
      <c r="AHL94" s="238"/>
      <c r="AHM94" s="238"/>
      <c r="AHN94" s="238"/>
      <c r="AHO94" s="238"/>
      <c r="AHP94" s="238"/>
      <c r="AHQ94" s="238"/>
      <c r="AHR94" s="238"/>
      <c r="AHS94" s="238"/>
      <c r="AHT94" s="238"/>
      <c r="AHU94" s="238"/>
      <c r="AHV94" s="238"/>
      <c r="AHW94" s="238"/>
      <c r="AHX94" s="238"/>
      <c r="AHY94" s="238"/>
      <c r="AHZ94" s="238"/>
      <c r="AIA94" s="238"/>
      <c r="AIB94" s="238"/>
      <c r="AIC94" s="238"/>
      <c r="AID94" s="238"/>
      <c r="AIE94" s="238"/>
      <c r="AIF94" s="238"/>
      <c r="AIG94" s="238"/>
      <c r="AIH94" s="238"/>
      <c r="AII94" s="238"/>
      <c r="AIJ94" s="238"/>
      <c r="AIK94" s="238"/>
      <c r="AIL94" s="238"/>
      <c r="AIM94" s="238"/>
      <c r="AIN94" s="238"/>
      <c r="AIO94" s="238"/>
      <c r="AIP94" s="238"/>
      <c r="AIQ94" s="238"/>
      <c r="AIR94" s="238"/>
      <c r="AIS94" s="238"/>
      <c r="AIT94" s="238"/>
      <c r="AIU94" s="238"/>
      <c r="AIV94" s="238"/>
      <c r="AIW94" s="238"/>
      <c r="AIX94" s="238"/>
      <c r="AIY94" s="238"/>
      <c r="AIZ94" s="238"/>
      <c r="AJA94" s="238"/>
      <c r="AJB94" s="238"/>
      <c r="AJC94" s="238"/>
      <c r="AJD94" s="238"/>
      <c r="AJE94" s="238"/>
      <c r="AJF94" s="238"/>
      <c r="AJG94" s="238"/>
      <c r="AJH94" s="238"/>
      <c r="AJI94" s="238"/>
      <c r="AJJ94" s="238"/>
      <c r="AJK94" s="238"/>
      <c r="AJL94" s="238"/>
      <c r="AJM94" s="238"/>
      <c r="AJN94" s="238"/>
      <c r="AJO94" s="238"/>
      <c r="AJP94" s="238"/>
      <c r="AJQ94" s="238"/>
      <c r="AJR94" s="238"/>
      <c r="AJS94" s="238"/>
      <c r="AJT94" s="238"/>
      <c r="AJU94" s="238"/>
      <c r="AJV94" s="238"/>
      <c r="AJW94" s="238"/>
      <c r="AJX94" s="238"/>
      <c r="AJY94" s="238"/>
      <c r="AJZ94" s="238"/>
      <c r="AKA94" s="238"/>
      <c r="AKB94" s="238"/>
      <c r="AKC94" s="238"/>
      <c r="AKD94" s="238"/>
      <c r="AKE94" s="238"/>
      <c r="AKF94" s="238"/>
      <c r="AKG94" s="238"/>
      <c r="AKH94" s="238"/>
      <c r="AKI94" s="238"/>
      <c r="AKJ94" s="238"/>
      <c r="AKK94" s="238"/>
      <c r="AKL94" s="238"/>
      <c r="AKM94" s="238"/>
      <c r="AKN94" s="238"/>
      <c r="AKO94" s="238"/>
      <c r="AKP94" s="238"/>
    </row>
    <row r="95" spans="1:978" ht="25.5" x14ac:dyDescent="0.25">
      <c r="A95" s="304"/>
      <c r="B95" s="304"/>
      <c r="C95" s="307"/>
      <c r="D95" s="241"/>
      <c r="E95" s="268"/>
      <c r="F95" s="43">
        <v>540260</v>
      </c>
      <c r="G95" s="33" t="s">
        <v>93</v>
      </c>
      <c r="H95" s="33" t="s">
        <v>113</v>
      </c>
      <c r="I95" s="241"/>
      <c r="J95" s="94">
        <v>45</v>
      </c>
      <c r="K95" s="268"/>
      <c r="L95" s="291"/>
      <c r="M95" s="43">
        <v>2</v>
      </c>
      <c r="N95" s="43">
        <v>73</v>
      </c>
      <c r="O95" s="43">
        <v>51</v>
      </c>
      <c r="P95" s="43">
        <v>37</v>
      </c>
      <c r="Q95" s="43">
        <v>54</v>
      </c>
      <c r="R95" s="43">
        <v>93</v>
      </c>
      <c r="S95" s="43">
        <v>334</v>
      </c>
      <c r="T95" s="43">
        <v>883</v>
      </c>
      <c r="U95" s="43">
        <v>1673</v>
      </c>
      <c r="V95" s="43">
        <v>1293</v>
      </c>
      <c r="W95" s="43">
        <v>991</v>
      </c>
      <c r="X95" s="43">
        <v>892</v>
      </c>
      <c r="Y95" s="43">
        <v>964</v>
      </c>
      <c r="Z95" s="43">
        <v>999</v>
      </c>
      <c r="AA95" s="43">
        <v>994</v>
      </c>
      <c r="AB95" s="43">
        <v>1019</v>
      </c>
      <c r="AC95" s="43">
        <v>1176</v>
      </c>
      <c r="AD95" s="43">
        <v>1219</v>
      </c>
      <c r="AE95" s="43">
        <v>1104</v>
      </c>
      <c r="AF95" s="43">
        <v>913</v>
      </c>
      <c r="AG95" s="43">
        <v>712</v>
      </c>
      <c r="AH95" s="43">
        <v>538</v>
      </c>
      <c r="AI95" s="43">
        <v>375</v>
      </c>
      <c r="AJ95" s="43">
        <v>247</v>
      </c>
      <c r="AK95" s="43">
        <v>149</v>
      </c>
      <c r="AL95" s="43">
        <v>15893</v>
      </c>
      <c r="AM95" s="149">
        <v>1600</v>
      </c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62"/>
      <c r="BH95" s="262"/>
      <c r="BI95" s="262"/>
      <c r="BJ95" s="262"/>
      <c r="BK95" s="262"/>
      <c r="BL95" s="241"/>
      <c r="BM95" s="241"/>
      <c r="BN95" s="241"/>
      <c r="BO95" s="241"/>
      <c r="BP95" s="241"/>
      <c r="BQ95" s="241"/>
      <c r="BR95" s="241"/>
      <c r="BS95" s="241"/>
      <c r="BT95" s="241"/>
      <c r="BU95" s="241"/>
      <c r="BV95" s="241"/>
      <c r="BW95" s="241"/>
      <c r="BX95" s="241"/>
      <c r="BY95" s="241"/>
      <c r="BZ95" s="241"/>
      <c r="CA95" s="241"/>
      <c r="CB95" s="241"/>
      <c r="CC95" s="241"/>
      <c r="CD95" s="241"/>
      <c r="CE95" s="241"/>
      <c r="CF95" s="241"/>
      <c r="CG95" s="241"/>
      <c r="CH95" s="241"/>
      <c r="CI95" s="241"/>
      <c r="CJ95" s="241"/>
      <c r="CK95" s="241"/>
      <c r="CL95" s="241"/>
      <c r="CM95" s="241"/>
      <c r="CN95" s="241"/>
      <c r="CO95" s="241"/>
      <c r="CP95" s="241"/>
      <c r="CQ95" s="241"/>
      <c r="CR95" s="241"/>
      <c r="CS95" s="241"/>
      <c r="CT95" s="241"/>
      <c r="CU95" s="241"/>
      <c r="CV95" s="241"/>
      <c r="CW95" s="241"/>
      <c r="CX95" s="241"/>
      <c r="CY95" s="241"/>
      <c r="CZ95" s="241"/>
      <c r="DA95" s="241"/>
      <c r="DB95" s="241"/>
      <c r="DC95" s="241"/>
      <c r="DD95" s="241"/>
      <c r="DE95" s="241"/>
      <c r="DF95" s="241"/>
      <c r="DG95" s="241"/>
      <c r="DH95" s="241"/>
      <c r="DI95" s="241"/>
      <c r="DJ95" s="241"/>
      <c r="DK95" s="241"/>
      <c r="DL95" s="241"/>
      <c r="DM95" s="241"/>
      <c r="DN95" s="241"/>
      <c r="DO95" s="241"/>
      <c r="DP95" s="241"/>
      <c r="DQ95" s="241"/>
      <c r="DR95" s="241"/>
      <c r="DS95" s="241"/>
      <c r="DT95" s="241"/>
      <c r="DU95" s="241"/>
      <c r="DV95" s="241"/>
      <c r="DW95" s="241"/>
      <c r="DX95" s="241"/>
      <c r="DY95" s="241"/>
      <c r="DZ95" s="241"/>
      <c r="EA95" s="241"/>
      <c r="EB95" s="241"/>
      <c r="EC95" s="241"/>
      <c r="ED95" s="241"/>
      <c r="EE95" s="252"/>
      <c r="EF95" s="238"/>
      <c r="EG95" s="238"/>
      <c r="EH95" s="238"/>
      <c r="EI95" s="238"/>
      <c r="EJ95" s="238"/>
      <c r="EK95" s="238"/>
      <c r="EL95" s="238"/>
      <c r="EM95" s="238"/>
      <c r="EN95" s="238"/>
      <c r="EO95" s="238"/>
      <c r="EP95" s="238"/>
      <c r="EQ95" s="238"/>
      <c r="ER95" s="238"/>
      <c r="ES95" s="238"/>
      <c r="ET95" s="238"/>
      <c r="EU95" s="238"/>
      <c r="EV95" s="238"/>
      <c r="EW95" s="238"/>
      <c r="EX95" s="238"/>
      <c r="EY95" s="238"/>
      <c r="EZ95" s="238"/>
      <c r="FA95" s="238"/>
      <c r="FB95" s="238"/>
      <c r="FC95" s="238"/>
      <c r="FD95" s="238"/>
      <c r="FE95" s="238"/>
      <c r="FF95" s="238"/>
      <c r="FG95" s="238"/>
      <c r="FH95" s="238"/>
      <c r="FI95" s="238"/>
      <c r="FJ95" s="238"/>
      <c r="FK95" s="238"/>
      <c r="FL95" s="238"/>
      <c r="FM95" s="238"/>
      <c r="FN95" s="238"/>
      <c r="FO95" s="238"/>
      <c r="FP95" s="238"/>
      <c r="FQ95" s="238"/>
      <c r="FR95" s="238"/>
      <c r="FS95" s="238"/>
      <c r="FT95" s="238"/>
      <c r="FU95" s="238"/>
      <c r="FV95" s="238"/>
      <c r="FW95" s="238"/>
      <c r="FX95" s="238"/>
      <c r="FY95" s="238"/>
      <c r="FZ95" s="238"/>
      <c r="GA95" s="238"/>
      <c r="GB95" s="238"/>
      <c r="GC95" s="238"/>
      <c r="GD95" s="238"/>
      <c r="GE95" s="238"/>
      <c r="GF95" s="238"/>
      <c r="GG95" s="238"/>
      <c r="GH95" s="238"/>
      <c r="GI95" s="238"/>
      <c r="GJ95" s="238"/>
      <c r="GK95" s="238"/>
      <c r="GL95" s="238"/>
      <c r="GM95" s="238"/>
      <c r="GN95" s="238"/>
      <c r="GO95" s="238"/>
      <c r="GP95" s="238"/>
      <c r="GQ95" s="238"/>
      <c r="GR95" s="238"/>
      <c r="GS95" s="238"/>
      <c r="GT95" s="238"/>
      <c r="GU95" s="238"/>
      <c r="GV95" s="238"/>
      <c r="GW95" s="238"/>
      <c r="GX95" s="238"/>
      <c r="GY95" s="238"/>
      <c r="GZ95" s="238"/>
      <c r="HA95" s="238"/>
      <c r="HB95" s="238"/>
      <c r="HC95" s="238"/>
      <c r="HD95" s="238"/>
      <c r="HE95" s="238"/>
      <c r="HF95" s="238"/>
      <c r="HG95" s="238"/>
      <c r="HH95" s="238"/>
      <c r="HI95" s="238"/>
      <c r="HJ95" s="238"/>
      <c r="HK95" s="238"/>
      <c r="HL95" s="238"/>
      <c r="HM95" s="238"/>
      <c r="HN95" s="238"/>
      <c r="HO95" s="238"/>
      <c r="HP95" s="238"/>
      <c r="HQ95" s="238"/>
      <c r="HR95" s="238"/>
      <c r="HS95" s="238"/>
      <c r="HT95" s="238"/>
      <c r="HU95" s="238"/>
      <c r="HV95" s="238"/>
      <c r="HW95" s="238"/>
      <c r="HX95" s="238"/>
      <c r="HY95" s="238"/>
      <c r="HZ95" s="238"/>
      <c r="IA95" s="238"/>
      <c r="IB95" s="238"/>
      <c r="IC95" s="238"/>
      <c r="ID95" s="238"/>
      <c r="IE95" s="238"/>
      <c r="IF95" s="238"/>
      <c r="IG95" s="238"/>
      <c r="IH95" s="238"/>
      <c r="II95" s="238"/>
      <c r="IJ95" s="238"/>
      <c r="IK95" s="238"/>
      <c r="IL95" s="238"/>
      <c r="IM95" s="238"/>
      <c r="IN95" s="238"/>
      <c r="IO95" s="238"/>
      <c r="IP95" s="238"/>
      <c r="IQ95" s="238"/>
      <c r="IR95" s="238"/>
      <c r="IS95" s="238"/>
      <c r="IT95" s="238"/>
      <c r="IU95" s="238"/>
      <c r="IV95" s="238"/>
      <c r="IW95" s="238"/>
      <c r="IX95" s="238"/>
      <c r="IY95" s="238"/>
      <c r="IZ95" s="238"/>
      <c r="JA95" s="238"/>
      <c r="JB95" s="238"/>
      <c r="JC95" s="238"/>
      <c r="JD95" s="238"/>
      <c r="JE95" s="238"/>
      <c r="JF95" s="238"/>
      <c r="JG95" s="238"/>
      <c r="JH95" s="238"/>
      <c r="JI95" s="238"/>
      <c r="JJ95" s="238"/>
      <c r="JK95" s="238"/>
      <c r="JL95" s="238"/>
      <c r="JM95" s="238"/>
      <c r="JN95" s="238"/>
      <c r="JO95" s="238"/>
      <c r="JP95" s="238"/>
      <c r="JQ95" s="238"/>
      <c r="JR95" s="238"/>
      <c r="JS95" s="238"/>
      <c r="JT95" s="238"/>
      <c r="JU95" s="238"/>
      <c r="JV95" s="238"/>
      <c r="JW95" s="238"/>
      <c r="JX95" s="238"/>
      <c r="JY95" s="238"/>
      <c r="JZ95" s="238"/>
      <c r="KA95" s="238"/>
      <c r="KB95" s="238"/>
      <c r="KC95" s="238"/>
      <c r="KD95" s="238"/>
      <c r="KE95" s="238"/>
      <c r="KF95" s="238"/>
      <c r="KG95" s="238"/>
      <c r="KH95" s="238"/>
      <c r="KI95" s="238"/>
      <c r="KJ95" s="238"/>
      <c r="KK95" s="238"/>
      <c r="KL95" s="238"/>
      <c r="KM95" s="238"/>
      <c r="KN95" s="238"/>
      <c r="KO95" s="238"/>
      <c r="KP95" s="238"/>
      <c r="KQ95" s="238"/>
      <c r="KR95" s="238"/>
      <c r="KS95" s="238"/>
      <c r="KT95" s="238"/>
      <c r="KU95" s="238"/>
      <c r="KV95" s="238"/>
      <c r="KW95" s="238"/>
      <c r="KX95" s="238"/>
      <c r="KY95" s="238"/>
      <c r="KZ95" s="238"/>
      <c r="LA95" s="238"/>
      <c r="LB95" s="238"/>
      <c r="LC95" s="238"/>
      <c r="LD95" s="238"/>
      <c r="LE95" s="238"/>
      <c r="LF95" s="238"/>
      <c r="LG95" s="238"/>
      <c r="LH95" s="238"/>
      <c r="LI95" s="238"/>
      <c r="LJ95" s="238"/>
      <c r="LK95" s="238"/>
      <c r="LL95" s="238"/>
      <c r="LM95" s="238"/>
      <c r="LN95" s="238"/>
      <c r="LO95" s="238"/>
      <c r="LP95" s="238"/>
      <c r="LQ95" s="238"/>
      <c r="LR95" s="238"/>
      <c r="LS95" s="238"/>
      <c r="LT95" s="238"/>
      <c r="LU95" s="238"/>
      <c r="LV95" s="238"/>
      <c r="LW95" s="238"/>
      <c r="LX95" s="238"/>
      <c r="LY95" s="238"/>
      <c r="LZ95" s="238"/>
      <c r="MA95" s="238"/>
      <c r="MB95" s="238"/>
      <c r="MC95" s="238"/>
      <c r="MD95" s="238"/>
      <c r="ME95" s="238"/>
      <c r="MF95" s="238"/>
      <c r="MG95" s="238"/>
      <c r="MH95" s="238"/>
      <c r="MI95" s="238"/>
      <c r="MJ95" s="238"/>
      <c r="MK95" s="238"/>
      <c r="ML95" s="238"/>
      <c r="MM95" s="238"/>
      <c r="MN95" s="238"/>
      <c r="MO95" s="238"/>
      <c r="MP95" s="238"/>
      <c r="MQ95" s="238"/>
      <c r="MR95" s="238"/>
      <c r="MS95" s="238"/>
      <c r="MT95" s="238"/>
      <c r="MU95" s="238"/>
      <c r="MV95" s="238"/>
      <c r="MW95" s="238"/>
      <c r="MX95" s="238"/>
      <c r="MY95" s="238"/>
      <c r="MZ95" s="238"/>
      <c r="NA95" s="238"/>
      <c r="NB95" s="238"/>
      <c r="NC95" s="238"/>
      <c r="ND95" s="238"/>
      <c r="NE95" s="238"/>
      <c r="NF95" s="238"/>
      <c r="NG95" s="238"/>
      <c r="NH95" s="238"/>
      <c r="NI95" s="238"/>
      <c r="NJ95" s="238"/>
      <c r="NK95" s="238"/>
      <c r="NL95" s="238"/>
      <c r="NM95" s="238"/>
      <c r="NN95" s="238"/>
      <c r="NO95" s="238"/>
      <c r="NP95" s="238"/>
      <c r="NQ95" s="238"/>
      <c r="NR95" s="238"/>
      <c r="NS95" s="238"/>
      <c r="NT95" s="238"/>
      <c r="NU95" s="238"/>
      <c r="NV95" s="238"/>
      <c r="NW95" s="238"/>
      <c r="NX95" s="238"/>
      <c r="NY95" s="238"/>
      <c r="NZ95" s="238"/>
      <c r="OA95" s="238"/>
      <c r="OB95" s="238"/>
      <c r="OC95" s="238"/>
      <c r="OD95" s="238"/>
      <c r="OE95" s="238"/>
      <c r="OF95" s="238"/>
      <c r="OG95" s="238"/>
      <c r="OH95" s="238"/>
      <c r="OI95" s="238"/>
      <c r="OJ95" s="238"/>
      <c r="OK95" s="238"/>
      <c r="OL95" s="238"/>
      <c r="OM95" s="238"/>
      <c r="ON95" s="238"/>
      <c r="OO95" s="238"/>
      <c r="OP95" s="238"/>
      <c r="OQ95" s="238"/>
      <c r="OR95" s="238"/>
      <c r="OS95" s="238"/>
      <c r="OT95" s="238"/>
      <c r="OU95" s="238"/>
      <c r="OV95" s="238"/>
      <c r="OW95" s="238"/>
      <c r="OX95" s="238"/>
      <c r="OY95" s="238"/>
      <c r="OZ95" s="238"/>
      <c r="PA95" s="238"/>
      <c r="PB95" s="238"/>
      <c r="PC95" s="238"/>
      <c r="PD95" s="238"/>
      <c r="PE95" s="238"/>
      <c r="PF95" s="238"/>
      <c r="PG95" s="238"/>
      <c r="PH95" s="238"/>
      <c r="PI95" s="238"/>
      <c r="PJ95" s="238"/>
      <c r="PK95" s="238"/>
      <c r="PL95" s="238"/>
      <c r="PM95" s="238"/>
      <c r="PN95" s="238"/>
      <c r="PO95" s="238"/>
      <c r="PP95" s="238"/>
      <c r="PQ95" s="238"/>
      <c r="PR95" s="238"/>
      <c r="PS95" s="238"/>
      <c r="PT95" s="238"/>
      <c r="PU95" s="238"/>
      <c r="PV95" s="238"/>
      <c r="PW95" s="238"/>
      <c r="PX95" s="238"/>
      <c r="PY95" s="238"/>
      <c r="PZ95" s="238"/>
      <c r="QA95" s="238"/>
      <c r="QB95" s="238"/>
      <c r="QC95" s="238"/>
      <c r="QD95" s="238"/>
      <c r="QE95" s="238"/>
      <c r="QF95" s="238"/>
      <c r="QG95" s="238"/>
      <c r="QH95" s="238"/>
      <c r="QI95" s="238"/>
      <c r="QJ95" s="238"/>
      <c r="QK95" s="238"/>
      <c r="QL95" s="238"/>
      <c r="QM95" s="238"/>
      <c r="QN95" s="238"/>
      <c r="QO95" s="238"/>
      <c r="QP95" s="238"/>
      <c r="QQ95" s="238"/>
      <c r="QR95" s="238"/>
      <c r="QS95" s="238"/>
      <c r="QT95" s="238"/>
      <c r="QU95" s="238"/>
      <c r="QV95" s="238"/>
      <c r="QW95" s="238"/>
      <c r="QX95" s="238"/>
      <c r="QY95" s="238"/>
      <c r="QZ95" s="238"/>
      <c r="RA95" s="238"/>
      <c r="RB95" s="238"/>
      <c r="RC95" s="238"/>
      <c r="RD95" s="238"/>
      <c r="RE95" s="238"/>
      <c r="RF95" s="238"/>
      <c r="RG95" s="238"/>
      <c r="RH95" s="238"/>
      <c r="RI95" s="238"/>
      <c r="RJ95" s="238"/>
      <c r="RK95" s="238"/>
      <c r="RL95" s="238"/>
      <c r="RM95" s="238"/>
      <c r="RN95" s="238"/>
      <c r="RO95" s="238"/>
      <c r="RP95" s="238"/>
      <c r="RQ95" s="238"/>
      <c r="RR95" s="238"/>
      <c r="RS95" s="238"/>
      <c r="RT95" s="238"/>
      <c r="RU95" s="238"/>
      <c r="RV95" s="238"/>
      <c r="RW95" s="238"/>
      <c r="RX95" s="238"/>
      <c r="RY95" s="238"/>
      <c r="RZ95" s="238"/>
      <c r="SA95" s="238"/>
      <c r="SB95" s="238"/>
      <c r="SC95" s="238"/>
      <c r="SD95" s="238"/>
      <c r="SE95" s="238"/>
      <c r="SF95" s="238"/>
      <c r="SG95" s="238"/>
      <c r="SH95" s="238"/>
      <c r="SI95" s="238"/>
      <c r="SJ95" s="238"/>
      <c r="SK95" s="238"/>
      <c r="SL95" s="238"/>
      <c r="SM95" s="238"/>
      <c r="SN95" s="238"/>
      <c r="SO95" s="238"/>
      <c r="SP95" s="238"/>
      <c r="SQ95" s="238"/>
      <c r="SR95" s="238"/>
      <c r="SS95" s="238"/>
      <c r="ST95" s="238"/>
      <c r="SU95" s="238"/>
      <c r="SV95" s="238"/>
      <c r="SW95" s="238"/>
      <c r="SX95" s="238"/>
      <c r="SY95" s="238"/>
      <c r="SZ95" s="238"/>
      <c r="TA95" s="238"/>
      <c r="TB95" s="238"/>
      <c r="TC95" s="238"/>
      <c r="TD95" s="238"/>
      <c r="TE95" s="238"/>
      <c r="TF95" s="238"/>
      <c r="TG95" s="238"/>
      <c r="TH95" s="238"/>
      <c r="TI95" s="238"/>
      <c r="TJ95" s="238"/>
      <c r="TK95" s="238"/>
      <c r="TL95" s="238"/>
      <c r="TM95" s="238"/>
      <c r="TN95" s="238"/>
      <c r="TO95" s="238"/>
      <c r="TP95" s="238"/>
      <c r="TQ95" s="238"/>
      <c r="TR95" s="238"/>
      <c r="TS95" s="238"/>
      <c r="TT95" s="238"/>
      <c r="TU95" s="238"/>
      <c r="TV95" s="238"/>
      <c r="TW95" s="238"/>
      <c r="TX95" s="238"/>
      <c r="TY95" s="238"/>
      <c r="TZ95" s="238"/>
      <c r="UA95" s="238"/>
      <c r="UB95" s="238"/>
      <c r="UC95" s="238"/>
      <c r="UD95" s="238"/>
      <c r="UE95" s="238"/>
      <c r="UF95" s="238"/>
      <c r="UG95" s="238"/>
      <c r="UH95" s="238"/>
      <c r="UI95" s="238"/>
      <c r="UJ95" s="238"/>
      <c r="UK95" s="238"/>
      <c r="UL95" s="238"/>
      <c r="UM95" s="238"/>
      <c r="UN95" s="238"/>
      <c r="UO95" s="238"/>
      <c r="UP95" s="238"/>
      <c r="UQ95" s="238"/>
      <c r="UR95" s="238"/>
      <c r="US95" s="238"/>
      <c r="UT95" s="238"/>
      <c r="UU95" s="238"/>
      <c r="UV95" s="238"/>
      <c r="UW95" s="238"/>
      <c r="UX95" s="238"/>
      <c r="UY95" s="238"/>
      <c r="UZ95" s="238"/>
      <c r="VA95" s="238"/>
      <c r="VB95" s="238"/>
      <c r="VC95" s="238"/>
      <c r="VD95" s="238"/>
      <c r="VE95" s="238"/>
      <c r="VF95" s="238"/>
      <c r="VG95" s="238"/>
      <c r="VH95" s="238"/>
      <c r="VI95" s="238"/>
      <c r="VJ95" s="238"/>
      <c r="VK95" s="238"/>
      <c r="VL95" s="238"/>
      <c r="VM95" s="238"/>
      <c r="VN95" s="238"/>
      <c r="VO95" s="238"/>
      <c r="VP95" s="238"/>
      <c r="VQ95" s="238"/>
      <c r="VR95" s="238"/>
      <c r="VS95" s="238"/>
      <c r="VT95" s="238"/>
      <c r="VU95" s="238"/>
      <c r="VV95" s="238"/>
      <c r="VW95" s="238"/>
      <c r="VX95" s="238"/>
      <c r="VY95" s="238"/>
      <c r="VZ95" s="238"/>
      <c r="WA95" s="238"/>
      <c r="WB95" s="238"/>
      <c r="WC95" s="238"/>
      <c r="WD95" s="238"/>
      <c r="WE95" s="238"/>
      <c r="WF95" s="238"/>
      <c r="WG95" s="238"/>
      <c r="WH95" s="238"/>
      <c r="WI95" s="238"/>
      <c r="WJ95" s="238"/>
      <c r="WK95" s="238"/>
      <c r="WL95" s="238"/>
      <c r="WM95" s="238"/>
      <c r="WN95" s="238"/>
      <c r="WO95" s="238"/>
      <c r="WP95" s="238"/>
      <c r="WQ95" s="238"/>
      <c r="WR95" s="238"/>
      <c r="WS95" s="238"/>
      <c r="WT95" s="238"/>
      <c r="WU95" s="238"/>
      <c r="WV95" s="238"/>
      <c r="WW95" s="238"/>
      <c r="WX95" s="238"/>
      <c r="WY95" s="238"/>
      <c r="WZ95" s="238"/>
      <c r="XA95" s="238"/>
      <c r="XB95" s="238"/>
      <c r="XC95" s="238"/>
      <c r="XD95" s="238"/>
      <c r="XE95" s="238"/>
      <c r="XF95" s="238"/>
      <c r="XG95" s="238"/>
      <c r="XH95" s="238"/>
      <c r="XI95" s="238"/>
      <c r="XJ95" s="238"/>
      <c r="XK95" s="238"/>
      <c r="XL95" s="238"/>
      <c r="XM95" s="238"/>
      <c r="XN95" s="238"/>
      <c r="XO95" s="238"/>
      <c r="XP95" s="238"/>
      <c r="XQ95" s="238"/>
      <c r="XR95" s="238"/>
      <c r="XS95" s="238"/>
      <c r="XT95" s="238"/>
      <c r="XU95" s="238"/>
      <c r="XV95" s="238"/>
      <c r="XW95" s="238"/>
      <c r="XX95" s="238"/>
      <c r="XY95" s="238"/>
      <c r="XZ95" s="238"/>
      <c r="YA95" s="238"/>
      <c r="YB95" s="238"/>
      <c r="YC95" s="238"/>
      <c r="YD95" s="238"/>
      <c r="YE95" s="238"/>
      <c r="YF95" s="238"/>
      <c r="YG95" s="238"/>
      <c r="YH95" s="238"/>
      <c r="YI95" s="238"/>
      <c r="YJ95" s="238"/>
      <c r="YK95" s="238"/>
      <c r="YL95" s="238"/>
      <c r="YM95" s="238"/>
      <c r="YN95" s="238"/>
      <c r="YO95" s="238"/>
      <c r="YP95" s="238"/>
      <c r="YQ95" s="238"/>
      <c r="YR95" s="238"/>
      <c r="YS95" s="238"/>
      <c r="YT95" s="238"/>
      <c r="YU95" s="238"/>
      <c r="YV95" s="238"/>
      <c r="YW95" s="238"/>
      <c r="YX95" s="238"/>
      <c r="YY95" s="238"/>
      <c r="YZ95" s="238"/>
      <c r="ZA95" s="238"/>
      <c r="ZB95" s="238"/>
      <c r="ZC95" s="238"/>
      <c r="ZD95" s="238"/>
      <c r="ZE95" s="238"/>
      <c r="ZF95" s="238"/>
      <c r="ZG95" s="238"/>
      <c r="ZH95" s="238"/>
      <c r="ZI95" s="238"/>
      <c r="ZJ95" s="238"/>
      <c r="ZK95" s="238"/>
      <c r="ZL95" s="238"/>
      <c r="ZM95" s="238"/>
      <c r="ZN95" s="238"/>
      <c r="ZO95" s="238"/>
      <c r="ZP95" s="238"/>
      <c r="ZQ95" s="238"/>
      <c r="ZR95" s="238"/>
      <c r="ZS95" s="238"/>
      <c r="ZT95" s="238"/>
      <c r="ZU95" s="238"/>
      <c r="ZV95" s="238"/>
      <c r="ZW95" s="238"/>
      <c r="ZX95" s="238"/>
      <c r="ZY95" s="238"/>
      <c r="ZZ95" s="238"/>
      <c r="AAA95" s="238"/>
      <c r="AAB95" s="238"/>
      <c r="AAC95" s="238"/>
      <c r="AAD95" s="238"/>
      <c r="AAE95" s="238"/>
      <c r="AAF95" s="238"/>
      <c r="AAG95" s="238"/>
      <c r="AAH95" s="238"/>
      <c r="AAI95" s="238"/>
      <c r="AAJ95" s="238"/>
      <c r="AAK95" s="238"/>
      <c r="AAL95" s="238"/>
      <c r="AAM95" s="238"/>
      <c r="AAN95" s="238"/>
      <c r="AAO95" s="238"/>
      <c r="AAP95" s="238"/>
      <c r="AAQ95" s="238"/>
      <c r="AAR95" s="238"/>
      <c r="AAS95" s="238"/>
      <c r="AAT95" s="238"/>
      <c r="AAU95" s="238"/>
      <c r="AAV95" s="238"/>
      <c r="AAW95" s="238"/>
      <c r="AAX95" s="238"/>
      <c r="AAY95" s="238"/>
      <c r="AAZ95" s="238"/>
      <c r="ABA95" s="238"/>
      <c r="ABB95" s="238"/>
      <c r="ABC95" s="238"/>
      <c r="ABD95" s="238"/>
      <c r="ABE95" s="238"/>
      <c r="ABF95" s="238"/>
      <c r="ABG95" s="238"/>
      <c r="ABH95" s="238"/>
      <c r="ABI95" s="238"/>
      <c r="ABJ95" s="238"/>
      <c r="ABK95" s="238"/>
      <c r="ABL95" s="238"/>
      <c r="ABM95" s="238"/>
      <c r="ABN95" s="238"/>
      <c r="ABO95" s="238"/>
      <c r="ABP95" s="238"/>
      <c r="ABQ95" s="238"/>
      <c r="ABR95" s="238"/>
      <c r="ABS95" s="238"/>
      <c r="ABT95" s="238"/>
      <c r="ABU95" s="238"/>
      <c r="ABV95" s="238"/>
      <c r="ABW95" s="238"/>
      <c r="ABX95" s="238"/>
      <c r="ABY95" s="238"/>
      <c r="ABZ95" s="238"/>
      <c r="ACA95" s="238"/>
      <c r="ACB95" s="238"/>
      <c r="ACC95" s="238"/>
      <c r="ACD95" s="238"/>
      <c r="ACE95" s="238"/>
      <c r="ACF95" s="238"/>
      <c r="ACG95" s="238"/>
      <c r="ACH95" s="238"/>
      <c r="ACI95" s="238"/>
      <c r="ACJ95" s="238"/>
      <c r="ACK95" s="238"/>
      <c r="ACL95" s="238"/>
      <c r="ACM95" s="238"/>
      <c r="ACN95" s="238"/>
      <c r="ACO95" s="238"/>
      <c r="ACP95" s="238"/>
      <c r="ACQ95" s="238"/>
      <c r="ACR95" s="238"/>
      <c r="ACS95" s="238"/>
      <c r="ACT95" s="238"/>
      <c r="ACU95" s="238"/>
      <c r="ACV95" s="238"/>
      <c r="ACW95" s="238"/>
      <c r="ACX95" s="238"/>
      <c r="ACY95" s="238"/>
      <c r="ACZ95" s="238"/>
      <c r="ADA95" s="238"/>
      <c r="ADB95" s="238"/>
      <c r="ADC95" s="238"/>
      <c r="ADD95" s="238"/>
      <c r="ADE95" s="238"/>
      <c r="ADF95" s="238"/>
      <c r="ADG95" s="238"/>
      <c r="ADH95" s="238"/>
      <c r="ADI95" s="238"/>
      <c r="ADJ95" s="238"/>
      <c r="ADK95" s="238"/>
      <c r="ADL95" s="238"/>
      <c r="ADM95" s="238"/>
      <c r="ADN95" s="238"/>
      <c r="ADO95" s="238"/>
      <c r="ADP95" s="238"/>
      <c r="ADQ95" s="238"/>
      <c r="ADR95" s="238"/>
      <c r="ADS95" s="238"/>
      <c r="ADT95" s="238"/>
      <c r="ADU95" s="238"/>
      <c r="ADV95" s="238"/>
      <c r="ADW95" s="238"/>
      <c r="ADX95" s="238"/>
      <c r="ADY95" s="238"/>
      <c r="ADZ95" s="238"/>
      <c r="AEA95" s="238"/>
      <c r="AEB95" s="238"/>
      <c r="AEC95" s="238"/>
      <c r="AED95" s="238"/>
      <c r="AEE95" s="238"/>
      <c r="AEF95" s="238"/>
      <c r="AEG95" s="238"/>
      <c r="AEH95" s="238"/>
      <c r="AEI95" s="238"/>
      <c r="AEJ95" s="238"/>
      <c r="AEK95" s="238"/>
      <c r="AEL95" s="238"/>
      <c r="AEM95" s="238"/>
      <c r="AEN95" s="238"/>
      <c r="AEO95" s="238"/>
      <c r="AEP95" s="238"/>
      <c r="AEQ95" s="238"/>
      <c r="AER95" s="238"/>
      <c r="AES95" s="238"/>
      <c r="AET95" s="238"/>
      <c r="AEU95" s="238"/>
      <c r="AEV95" s="238"/>
      <c r="AEW95" s="238"/>
      <c r="AEX95" s="238"/>
      <c r="AEY95" s="238"/>
      <c r="AEZ95" s="238"/>
      <c r="AFA95" s="238"/>
      <c r="AFB95" s="238"/>
      <c r="AFC95" s="238"/>
      <c r="AFD95" s="238"/>
      <c r="AFE95" s="238"/>
      <c r="AFF95" s="238"/>
      <c r="AFG95" s="238"/>
      <c r="AFH95" s="238"/>
      <c r="AFI95" s="238"/>
      <c r="AFJ95" s="238"/>
      <c r="AFK95" s="238"/>
      <c r="AFL95" s="238"/>
      <c r="AFM95" s="238"/>
      <c r="AFN95" s="238"/>
      <c r="AFO95" s="238"/>
      <c r="AFP95" s="238"/>
      <c r="AFQ95" s="238"/>
      <c r="AFR95" s="238"/>
      <c r="AFS95" s="238"/>
      <c r="AFT95" s="238"/>
      <c r="AFU95" s="238"/>
      <c r="AFV95" s="238"/>
      <c r="AFW95" s="238"/>
      <c r="AFX95" s="238"/>
      <c r="AFY95" s="238"/>
      <c r="AFZ95" s="238"/>
      <c r="AGA95" s="238"/>
      <c r="AGB95" s="238"/>
      <c r="AGC95" s="238"/>
      <c r="AGD95" s="238"/>
      <c r="AGE95" s="238"/>
      <c r="AGF95" s="238"/>
      <c r="AGG95" s="238"/>
      <c r="AGH95" s="238"/>
      <c r="AGI95" s="238"/>
      <c r="AGJ95" s="238"/>
      <c r="AGK95" s="238"/>
      <c r="AGL95" s="238"/>
      <c r="AGM95" s="238"/>
      <c r="AGN95" s="238"/>
      <c r="AGO95" s="238"/>
      <c r="AGP95" s="238"/>
      <c r="AGQ95" s="238"/>
      <c r="AGR95" s="238"/>
      <c r="AGS95" s="238"/>
      <c r="AGT95" s="238"/>
      <c r="AGU95" s="238"/>
      <c r="AGV95" s="238"/>
      <c r="AGW95" s="238"/>
      <c r="AGX95" s="238"/>
      <c r="AGY95" s="238"/>
      <c r="AGZ95" s="238"/>
      <c r="AHA95" s="238"/>
      <c r="AHB95" s="238"/>
      <c r="AHC95" s="238"/>
      <c r="AHD95" s="238"/>
      <c r="AHE95" s="238"/>
      <c r="AHF95" s="238"/>
      <c r="AHG95" s="238"/>
      <c r="AHH95" s="238"/>
      <c r="AHI95" s="238"/>
      <c r="AHJ95" s="238"/>
      <c r="AHK95" s="238"/>
      <c r="AHL95" s="238"/>
      <c r="AHM95" s="238"/>
      <c r="AHN95" s="238"/>
      <c r="AHO95" s="238"/>
      <c r="AHP95" s="238"/>
      <c r="AHQ95" s="238"/>
      <c r="AHR95" s="238"/>
      <c r="AHS95" s="238"/>
      <c r="AHT95" s="238"/>
      <c r="AHU95" s="238"/>
      <c r="AHV95" s="238"/>
      <c r="AHW95" s="238"/>
      <c r="AHX95" s="238"/>
      <c r="AHY95" s="238"/>
      <c r="AHZ95" s="238"/>
      <c r="AIA95" s="238"/>
      <c r="AIB95" s="238"/>
      <c r="AIC95" s="238"/>
      <c r="AID95" s="238"/>
      <c r="AIE95" s="238"/>
      <c r="AIF95" s="238"/>
      <c r="AIG95" s="238"/>
      <c r="AIH95" s="238"/>
      <c r="AII95" s="238"/>
      <c r="AIJ95" s="238"/>
      <c r="AIK95" s="238"/>
      <c r="AIL95" s="238"/>
      <c r="AIM95" s="238"/>
      <c r="AIN95" s="238"/>
      <c r="AIO95" s="238"/>
      <c r="AIP95" s="238"/>
      <c r="AIQ95" s="238"/>
      <c r="AIR95" s="238"/>
      <c r="AIS95" s="238"/>
      <c r="AIT95" s="238"/>
      <c r="AIU95" s="238"/>
      <c r="AIV95" s="238"/>
      <c r="AIW95" s="238"/>
      <c r="AIX95" s="238"/>
      <c r="AIY95" s="238"/>
      <c r="AIZ95" s="238"/>
      <c r="AJA95" s="238"/>
      <c r="AJB95" s="238"/>
      <c r="AJC95" s="238"/>
      <c r="AJD95" s="238"/>
      <c r="AJE95" s="238"/>
      <c r="AJF95" s="238"/>
      <c r="AJG95" s="238"/>
      <c r="AJH95" s="238"/>
      <c r="AJI95" s="238"/>
      <c r="AJJ95" s="238"/>
      <c r="AJK95" s="238"/>
      <c r="AJL95" s="238"/>
      <c r="AJM95" s="238"/>
      <c r="AJN95" s="238"/>
      <c r="AJO95" s="238"/>
      <c r="AJP95" s="238"/>
      <c r="AJQ95" s="238"/>
      <c r="AJR95" s="238"/>
      <c r="AJS95" s="238"/>
      <c r="AJT95" s="238"/>
      <c r="AJU95" s="238"/>
      <c r="AJV95" s="238"/>
      <c r="AJW95" s="238"/>
      <c r="AJX95" s="238"/>
      <c r="AJY95" s="238"/>
      <c r="AJZ95" s="238"/>
      <c r="AKA95" s="238"/>
      <c r="AKB95" s="238"/>
      <c r="AKC95" s="238"/>
      <c r="AKD95" s="238"/>
      <c r="AKE95" s="238"/>
      <c r="AKF95" s="238"/>
      <c r="AKG95" s="238"/>
      <c r="AKH95" s="238"/>
      <c r="AKI95" s="238"/>
      <c r="AKJ95" s="238"/>
      <c r="AKK95" s="238"/>
      <c r="AKL95" s="238"/>
      <c r="AKM95" s="238"/>
      <c r="AKN95" s="238"/>
      <c r="AKO95" s="238"/>
      <c r="AKP95" s="238"/>
    </row>
    <row r="96" spans="1:978" ht="25.5" x14ac:dyDescent="0.25">
      <c r="A96" s="304"/>
      <c r="B96" s="304"/>
      <c r="C96" s="307"/>
      <c r="D96" s="241"/>
      <c r="E96" s="268"/>
      <c r="F96" s="43">
        <v>530259</v>
      </c>
      <c r="G96" s="33" t="s">
        <v>114</v>
      </c>
      <c r="H96" s="33" t="s">
        <v>93</v>
      </c>
      <c r="I96" s="241" t="s">
        <v>63</v>
      </c>
      <c r="J96" s="94">
        <v>45</v>
      </c>
      <c r="K96" s="268"/>
      <c r="L96" s="291"/>
      <c r="M96" s="241">
        <v>2</v>
      </c>
      <c r="N96" s="43">
        <v>121</v>
      </c>
      <c r="O96" s="43">
        <v>64</v>
      </c>
      <c r="P96" s="43">
        <v>53</v>
      </c>
      <c r="Q96" s="43">
        <v>53</v>
      </c>
      <c r="R96" s="43">
        <v>93</v>
      </c>
      <c r="S96" s="43">
        <v>292</v>
      </c>
      <c r="T96" s="43">
        <v>822</v>
      </c>
      <c r="U96" s="43">
        <v>1441</v>
      </c>
      <c r="V96" s="43">
        <v>1174</v>
      </c>
      <c r="W96" s="43">
        <v>1079</v>
      </c>
      <c r="X96" s="43">
        <v>990</v>
      </c>
      <c r="Y96" s="43">
        <v>1038</v>
      </c>
      <c r="Z96" s="43">
        <v>1159</v>
      </c>
      <c r="AA96" s="43">
        <v>1115</v>
      </c>
      <c r="AB96" s="43">
        <v>1057</v>
      </c>
      <c r="AC96" s="43">
        <v>1143</v>
      </c>
      <c r="AD96" s="43">
        <v>1192</v>
      </c>
      <c r="AE96" s="43">
        <v>1151</v>
      </c>
      <c r="AF96" s="43">
        <v>1122</v>
      </c>
      <c r="AG96" s="43">
        <v>861</v>
      </c>
      <c r="AH96" s="43">
        <v>622</v>
      </c>
      <c r="AI96" s="43">
        <v>484</v>
      </c>
      <c r="AJ96" s="43">
        <v>356</v>
      </c>
      <c r="AK96" s="43">
        <v>230</v>
      </c>
      <c r="AL96" s="43">
        <v>16600</v>
      </c>
      <c r="AM96" s="149">
        <v>1600</v>
      </c>
      <c r="AN96" s="26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62"/>
      <c r="BH96" s="262"/>
      <c r="BI96" s="262"/>
      <c r="BJ96" s="262"/>
      <c r="BK96" s="262"/>
      <c r="BL96" s="241"/>
      <c r="BM96" s="241"/>
      <c r="BN96" s="241"/>
      <c r="BO96" s="241"/>
      <c r="BP96" s="241"/>
      <c r="BQ96" s="241"/>
      <c r="BR96" s="241"/>
      <c r="BS96" s="241"/>
      <c r="BT96" s="241"/>
      <c r="BU96" s="241"/>
      <c r="BV96" s="241"/>
      <c r="BW96" s="241"/>
      <c r="BX96" s="241"/>
      <c r="BY96" s="241"/>
      <c r="BZ96" s="241"/>
      <c r="CA96" s="241"/>
      <c r="CB96" s="241"/>
      <c r="CC96" s="241"/>
      <c r="CD96" s="241"/>
      <c r="CE96" s="241"/>
      <c r="CF96" s="241"/>
      <c r="CG96" s="241"/>
      <c r="CH96" s="241"/>
      <c r="CI96" s="241"/>
      <c r="CJ96" s="241"/>
      <c r="CK96" s="241"/>
      <c r="CL96" s="241"/>
      <c r="CM96" s="241"/>
      <c r="CN96" s="241"/>
      <c r="CO96" s="241"/>
      <c r="CP96" s="241"/>
      <c r="CQ96" s="241"/>
      <c r="CR96" s="241"/>
      <c r="CS96" s="241"/>
      <c r="CT96" s="241"/>
      <c r="CU96" s="241"/>
      <c r="CV96" s="241"/>
      <c r="CW96" s="241"/>
      <c r="CX96" s="241"/>
      <c r="CY96" s="241"/>
      <c r="CZ96" s="241"/>
      <c r="DA96" s="241"/>
      <c r="DB96" s="241"/>
      <c r="DC96" s="241"/>
      <c r="DD96" s="241"/>
      <c r="DE96" s="241"/>
      <c r="DF96" s="241"/>
      <c r="DG96" s="241"/>
      <c r="DH96" s="241"/>
      <c r="DI96" s="241"/>
      <c r="DJ96" s="241"/>
      <c r="DK96" s="241"/>
      <c r="DL96" s="241"/>
      <c r="DM96" s="241"/>
      <c r="DN96" s="241"/>
      <c r="DO96" s="241"/>
      <c r="DP96" s="241"/>
      <c r="DQ96" s="241"/>
      <c r="DR96" s="241"/>
      <c r="DS96" s="241"/>
      <c r="DT96" s="241"/>
      <c r="DU96" s="241"/>
      <c r="DV96" s="241"/>
      <c r="DW96" s="241"/>
      <c r="DX96" s="241"/>
      <c r="DY96" s="241"/>
      <c r="DZ96" s="241"/>
      <c r="EA96" s="241"/>
      <c r="EB96" s="241"/>
      <c r="EC96" s="241"/>
      <c r="ED96" s="241"/>
      <c r="EE96" s="252"/>
      <c r="EF96" s="238"/>
      <c r="EG96" s="238"/>
      <c r="EH96" s="238"/>
      <c r="EI96" s="238"/>
      <c r="EJ96" s="238"/>
      <c r="EK96" s="238"/>
      <c r="EL96" s="238"/>
      <c r="EM96" s="238"/>
      <c r="EN96" s="238"/>
      <c r="EO96" s="238"/>
      <c r="EP96" s="238"/>
      <c r="EQ96" s="238"/>
      <c r="ER96" s="238"/>
      <c r="ES96" s="238"/>
      <c r="ET96" s="238"/>
      <c r="EU96" s="238"/>
      <c r="EV96" s="238"/>
      <c r="EW96" s="238"/>
      <c r="EX96" s="238"/>
      <c r="EY96" s="238"/>
      <c r="EZ96" s="238"/>
      <c r="FA96" s="238"/>
      <c r="FB96" s="238"/>
      <c r="FC96" s="238"/>
      <c r="FD96" s="238"/>
      <c r="FE96" s="238"/>
      <c r="FF96" s="238"/>
      <c r="FG96" s="238"/>
      <c r="FH96" s="238"/>
      <c r="FI96" s="238"/>
      <c r="FJ96" s="238"/>
      <c r="FK96" s="238"/>
      <c r="FL96" s="238"/>
      <c r="FM96" s="238"/>
      <c r="FN96" s="238"/>
      <c r="FO96" s="238"/>
      <c r="FP96" s="238"/>
      <c r="FQ96" s="238"/>
      <c r="FR96" s="238"/>
      <c r="FS96" s="238"/>
      <c r="FT96" s="238"/>
      <c r="FU96" s="238"/>
      <c r="FV96" s="238"/>
      <c r="FW96" s="238"/>
      <c r="FX96" s="238"/>
      <c r="FY96" s="238"/>
      <c r="FZ96" s="238"/>
      <c r="GA96" s="238"/>
      <c r="GB96" s="238"/>
      <c r="GC96" s="238"/>
      <c r="GD96" s="238"/>
      <c r="GE96" s="238"/>
      <c r="GF96" s="238"/>
      <c r="GG96" s="238"/>
      <c r="GH96" s="238"/>
      <c r="GI96" s="238"/>
      <c r="GJ96" s="238"/>
      <c r="GK96" s="238"/>
      <c r="GL96" s="238"/>
      <c r="GM96" s="238"/>
      <c r="GN96" s="238"/>
      <c r="GO96" s="238"/>
      <c r="GP96" s="238"/>
      <c r="GQ96" s="238"/>
      <c r="GR96" s="238"/>
      <c r="GS96" s="238"/>
      <c r="GT96" s="238"/>
      <c r="GU96" s="238"/>
      <c r="GV96" s="238"/>
      <c r="GW96" s="238"/>
      <c r="GX96" s="238"/>
      <c r="GY96" s="238"/>
      <c r="GZ96" s="238"/>
      <c r="HA96" s="238"/>
      <c r="HB96" s="238"/>
      <c r="HC96" s="238"/>
      <c r="HD96" s="238"/>
      <c r="HE96" s="238"/>
      <c r="HF96" s="238"/>
      <c r="HG96" s="238"/>
      <c r="HH96" s="238"/>
      <c r="HI96" s="238"/>
      <c r="HJ96" s="238"/>
      <c r="HK96" s="238"/>
      <c r="HL96" s="238"/>
      <c r="HM96" s="238"/>
      <c r="HN96" s="238"/>
      <c r="HO96" s="238"/>
      <c r="HP96" s="238"/>
      <c r="HQ96" s="238"/>
      <c r="HR96" s="238"/>
      <c r="HS96" s="238"/>
      <c r="HT96" s="238"/>
      <c r="HU96" s="238"/>
      <c r="HV96" s="238"/>
      <c r="HW96" s="238"/>
      <c r="HX96" s="238"/>
      <c r="HY96" s="238"/>
      <c r="HZ96" s="238"/>
      <c r="IA96" s="238"/>
      <c r="IB96" s="238"/>
      <c r="IC96" s="238"/>
      <c r="ID96" s="238"/>
      <c r="IE96" s="238"/>
      <c r="IF96" s="238"/>
      <c r="IG96" s="238"/>
      <c r="IH96" s="238"/>
      <c r="II96" s="238"/>
      <c r="IJ96" s="238"/>
      <c r="IK96" s="238"/>
      <c r="IL96" s="238"/>
      <c r="IM96" s="238"/>
      <c r="IN96" s="238"/>
      <c r="IO96" s="238"/>
      <c r="IP96" s="238"/>
      <c r="IQ96" s="238"/>
      <c r="IR96" s="238"/>
      <c r="IS96" s="238"/>
      <c r="IT96" s="238"/>
      <c r="IU96" s="238"/>
      <c r="IV96" s="238"/>
      <c r="IW96" s="238"/>
      <c r="IX96" s="238"/>
      <c r="IY96" s="238"/>
      <c r="IZ96" s="238"/>
      <c r="JA96" s="238"/>
      <c r="JB96" s="238"/>
      <c r="JC96" s="238"/>
      <c r="JD96" s="238"/>
      <c r="JE96" s="238"/>
      <c r="JF96" s="238"/>
      <c r="JG96" s="238"/>
      <c r="JH96" s="238"/>
      <c r="JI96" s="238"/>
      <c r="JJ96" s="238"/>
      <c r="JK96" s="238"/>
      <c r="JL96" s="238"/>
      <c r="JM96" s="238"/>
      <c r="JN96" s="238"/>
      <c r="JO96" s="238"/>
      <c r="JP96" s="238"/>
      <c r="JQ96" s="238"/>
      <c r="JR96" s="238"/>
      <c r="JS96" s="238"/>
      <c r="JT96" s="238"/>
      <c r="JU96" s="238"/>
      <c r="JV96" s="238"/>
      <c r="JW96" s="238"/>
      <c r="JX96" s="238"/>
      <c r="JY96" s="238"/>
      <c r="JZ96" s="238"/>
      <c r="KA96" s="238"/>
      <c r="KB96" s="238"/>
      <c r="KC96" s="238"/>
      <c r="KD96" s="238"/>
      <c r="KE96" s="238"/>
      <c r="KF96" s="238"/>
      <c r="KG96" s="238"/>
      <c r="KH96" s="238"/>
      <c r="KI96" s="238"/>
      <c r="KJ96" s="238"/>
      <c r="KK96" s="238"/>
      <c r="KL96" s="238"/>
      <c r="KM96" s="238"/>
      <c r="KN96" s="238"/>
      <c r="KO96" s="238"/>
      <c r="KP96" s="238"/>
      <c r="KQ96" s="238"/>
      <c r="KR96" s="238"/>
      <c r="KS96" s="238"/>
      <c r="KT96" s="238"/>
      <c r="KU96" s="238"/>
      <c r="KV96" s="238"/>
      <c r="KW96" s="238"/>
      <c r="KX96" s="238"/>
      <c r="KY96" s="238"/>
      <c r="KZ96" s="238"/>
      <c r="LA96" s="238"/>
      <c r="LB96" s="238"/>
      <c r="LC96" s="238"/>
      <c r="LD96" s="238"/>
      <c r="LE96" s="238"/>
      <c r="LF96" s="238"/>
      <c r="LG96" s="238"/>
      <c r="LH96" s="238"/>
      <c r="LI96" s="238"/>
      <c r="LJ96" s="238"/>
      <c r="LK96" s="238"/>
      <c r="LL96" s="238"/>
      <c r="LM96" s="238"/>
      <c r="LN96" s="238"/>
      <c r="LO96" s="238"/>
      <c r="LP96" s="238"/>
      <c r="LQ96" s="238"/>
      <c r="LR96" s="238"/>
      <c r="LS96" s="238"/>
      <c r="LT96" s="238"/>
      <c r="LU96" s="238"/>
      <c r="LV96" s="238"/>
      <c r="LW96" s="238"/>
      <c r="LX96" s="238"/>
      <c r="LY96" s="238"/>
      <c r="LZ96" s="238"/>
      <c r="MA96" s="238"/>
      <c r="MB96" s="238"/>
      <c r="MC96" s="238"/>
      <c r="MD96" s="238"/>
      <c r="ME96" s="238"/>
      <c r="MF96" s="238"/>
      <c r="MG96" s="238"/>
      <c r="MH96" s="238"/>
      <c r="MI96" s="238"/>
      <c r="MJ96" s="238"/>
      <c r="MK96" s="238"/>
      <c r="ML96" s="238"/>
      <c r="MM96" s="238"/>
      <c r="MN96" s="238"/>
      <c r="MO96" s="238"/>
      <c r="MP96" s="238"/>
      <c r="MQ96" s="238"/>
      <c r="MR96" s="238"/>
      <c r="MS96" s="238"/>
      <c r="MT96" s="238"/>
      <c r="MU96" s="238"/>
      <c r="MV96" s="238"/>
      <c r="MW96" s="238"/>
      <c r="MX96" s="238"/>
      <c r="MY96" s="238"/>
      <c r="MZ96" s="238"/>
      <c r="NA96" s="238"/>
      <c r="NB96" s="238"/>
      <c r="NC96" s="238"/>
      <c r="ND96" s="238"/>
      <c r="NE96" s="238"/>
      <c r="NF96" s="238"/>
      <c r="NG96" s="238"/>
      <c r="NH96" s="238"/>
      <c r="NI96" s="238"/>
      <c r="NJ96" s="238"/>
      <c r="NK96" s="238"/>
      <c r="NL96" s="238"/>
      <c r="NM96" s="238"/>
      <c r="NN96" s="238"/>
      <c r="NO96" s="238"/>
      <c r="NP96" s="238"/>
      <c r="NQ96" s="238"/>
      <c r="NR96" s="238"/>
      <c r="NS96" s="238"/>
      <c r="NT96" s="238"/>
      <c r="NU96" s="238"/>
      <c r="NV96" s="238"/>
      <c r="NW96" s="238"/>
      <c r="NX96" s="238"/>
      <c r="NY96" s="238"/>
      <c r="NZ96" s="238"/>
      <c r="OA96" s="238"/>
      <c r="OB96" s="238"/>
      <c r="OC96" s="238"/>
      <c r="OD96" s="238"/>
      <c r="OE96" s="238"/>
      <c r="OF96" s="238"/>
      <c r="OG96" s="238"/>
      <c r="OH96" s="238"/>
      <c r="OI96" s="238"/>
      <c r="OJ96" s="238"/>
      <c r="OK96" s="238"/>
      <c r="OL96" s="238"/>
      <c r="OM96" s="238"/>
      <c r="ON96" s="238"/>
      <c r="OO96" s="238"/>
      <c r="OP96" s="238"/>
      <c r="OQ96" s="238"/>
      <c r="OR96" s="238"/>
      <c r="OS96" s="238"/>
      <c r="OT96" s="238"/>
      <c r="OU96" s="238"/>
      <c r="OV96" s="238"/>
      <c r="OW96" s="238"/>
      <c r="OX96" s="238"/>
      <c r="OY96" s="238"/>
      <c r="OZ96" s="238"/>
      <c r="PA96" s="238"/>
      <c r="PB96" s="238"/>
      <c r="PC96" s="238"/>
      <c r="PD96" s="238"/>
      <c r="PE96" s="238"/>
      <c r="PF96" s="238"/>
      <c r="PG96" s="238"/>
      <c r="PH96" s="238"/>
      <c r="PI96" s="238"/>
      <c r="PJ96" s="238"/>
      <c r="PK96" s="238"/>
      <c r="PL96" s="238"/>
      <c r="PM96" s="238"/>
      <c r="PN96" s="238"/>
      <c r="PO96" s="238"/>
      <c r="PP96" s="238"/>
      <c r="PQ96" s="238"/>
      <c r="PR96" s="238"/>
      <c r="PS96" s="238"/>
      <c r="PT96" s="238"/>
      <c r="PU96" s="238"/>
      <c r="PV96" s="238"/>
      <c r="PW96" s="238"/>
      <c r="PX96" s="238"/>
      <c r="PY96" s="238"/>
      <c r="PZ96" s="238"/>
      <c r="QA96" s="238"/>
      <c r="QB96" s="238"/>
      <c r="QC96" s="238"/>
      <c r="QD96" s="238"/>
      <c r="QE96" s="238"/>
      <c r="QF96" s="238"/>
      <c r="QG96" s="238"/>
      <c r="QH96" s="238"/>
      <c r="QI96" s="238"/>
      <c r="QJ96" s="238"/>
      <c r="QK96" s="238"/>
      <c r="QL96" s="238"/>
      <c r="QM96" s="238"/>
      <c r="QN96" s="238"/>
      <c r="QO96" s="238"/>
      <c r="QP96" s="238"/>
      <c r="QQ96" s="238"/>
      <c r="QR96" s="238"/>
      <c r="QS96" s="238"/>
      <c r="QT96" s="238"/>
      <c r="QU96" s="238"/>
      <c r="QV96" s="238"/>
      <c r="QW96" s="238"/>
      <c r="QX96" s="238"/>
      <c r="QY96" s="238"/>
      <c r="QZ96" s="238"/>
      <c r="RA96" s="238"/>
      <c r="RB96" s="238"/>
      <c r="RC96" s="238"/>
      <c r="RD96" s="238"/>
      <c r="RE96" s="238"/>
      <c r="RF96" s="238"/>
      <c r="RG96" s="238"/>
      <c r="RH96" s="238"/>
      <c r="RI96" s="238"/>
      <c r="RJ96" s="238"/>
      <c r="RK96" s="238"/>
      <c r="RL96" s="238"/>
      <c r="RM96" s="238"/>
      <c r="RN96" s="238"/>
      <c r="RO96" s="238"/>
      <c r="RP96" s="238"/>
      <c r="RQ96" s="238"/>
      <c r="RR96" s="238"/>
      <c r="RS96" s="238"/>
      <c r="RT96" s="238"/>
      <c r="RU96" s="238"/>
      <c r="RV96" s="238"/>
      <c r="RW96" s="238"/>
      <c r="RX96" s="238"/>
      <c r="RY96" s="238"/>
      <c r="RZ96" s="238"/>
      <c r="SA96" s="238"/>
      <c r="SB96" s="238"/>
      <c r="SC96" s="238"/>
      <c r="SD96" s="238"/>
      <c r="SE96" s="238"/>
      <c r="SF96" s="238"/>
      <c r="SG96" s="238"/>
      <c r="SH96" s="238"/>
      <c r="SI96" s="238"/>
      <c r="SJ96" s="238"/>
      <c r="SK96" s="238"/>
      <c r="SL96" s="238"/>
      <c r="SM96" s="238"/>
      <c r="SN96" s="238"/>
      <c r="SO96" s="238"/>
      <c r="SP96" s="238"/>
      <c r="SQ96" s="238"/>
      <c r="SR96" s="238"/>
      <c r="SS96" s="238"/>
      <c r="ST96" s="238"/>
      <c r="SU96" s="238"/>
      <c r="SV96" s="238"/>
      <c r="SW96" s="238"/>
      <c r="SX96" s="238"/>
      <c r="SY96" s="238"/>
      <c r="SZ96" s="238"/>
      <c r="TA96" s="238"/>
      <c r="TB96" s="238"/>
      <c r="TC96" s="238"/>
      <c r="TD96" s="238"/>
      <c r="TE96" s="238"/>
      <c r="TF96" s="238"/>
      <c r="TG96" s="238"/>
      <c r="TH96" s="238"/>
      <c r="TI96" s="238"/>
      <c r="TJ96" s="238"/>
      <c r="TK96" s="238"/>
      <c r="TL96" s="238"/>
      <c r="TM96" s="238"/>
      <c r="TN96" s="238"/>
      <c r="TO96" s="238"/>
      <c r="TP96" s="238"/>
      <c r="TQ96" s="238"/>
      <c r="TR96" s="238"/>
      <c r="TS96" s="238"/>
      <c r="TT96" s="238"/>
      <c r="TU96" s="238"/>
      <c r="TV96" s="238"/>
      <c r="TW96" s="238"/>
      <c r="TX96" s="238"/>
      <c r="TY96" s="238"/>
      <c r="TZ96" s="238"/>
      <c r="UA96" s="238"/>
      <c r="UB96" s="238"/>
      <c r="UC96" s="238"/>
      <c r="UD96" s="238"/>
      <c r="UE96" s="238"/>
      <c r="UF96" s="238"/>
      <c r="UG96" s="238"/>
      <c r="UH96" s="238"/>
      <c r="UI96" s="238"/>
      <c r="UJ96" s="238"/>
      <c r="UK96" s="238"/>
      <c r="UL96" s="238"/>
      <c r="UM96" s="238"/>
      <c r="UN96" s="238"/>
      <c r="UO96" s="238"/>
      <c r="UP96" s="238"/>
      <c r="UQ96" s="238"/>
      <c r="UR96" s="238"/>
      <c r="US96" s="238"/>
      <c r="UT96" s="238"/>
      <c r="UU96" s="238"/>
      <c r="UV96" s="238"/>
      <c r="UW96" s="238"/>
      <c r="UX96" s="238"/>
      <c r="UY96" s="238"/>
      <c r="UZ96" s="238"/>
      <c r="VA96" s="238"/>
      <c r="VB96" s="238"/>
      <c r="VC96" s="238"/>
      <c r="VD96" s="238"/>
      <c r="VE96" s="238"/>
      <c r="VF96" s="238"/>
      <c r="VG96" s="238"/>
      <c r="VH96" s="238"/>
      <c r="VI96" s="238"/>
      <c r="VJ96" s="238"/>
      <c r="VK96" s="238"/>
      <c r="VL96" s="238"/>
      <c r="VM96" s="238"/>
      <c r="VN96" s="238"/>
      <c r="VO96" s="238"/>
      <c r="VP96" s="238"/>
      <c r="VQ96" s="238"/>
      <c r="VR96" s="238"/>
      <c r="VS96" s="238"/>
      <c r="VT96" s="238"/>
      <c r="VU96" s="238"/>
      <c r="VV96" s="238"/>
      <c r="VW96" s="238"/>
      <c r="VX96" s="238"/>
      <c r="VY96" s="238"/>
      <c r="VZ96" s="238"/>
      <c r="WA96" s="238"/>
      <c r="WB96" s="238"/>
      <c r="WC96" s="238"/>
      <c r="WD96" s="238"/>
      <c r="WE96" s="238"/>
      <c r="WF96" s="238"/>
      <c r="WG96" s="238"/>
      <c r="WH96" s="238"/>
      <c r="WI96" s="238"/>
      <c r="WJ96" s="238"/>
      <c r="WK96" s="238"/>
      <c r="WL96" s="238"/>
      <c r="WM96" s="238"/>
      <c r="WN96" s="238"/>
      <c r="WO96" s="238"/>
      <c r="WP96" s="238"/>
      <c r="WQ96" s="238"/>
      <c r="WR96" s="238"/>
      <c r="WS96" s="238"/>
      <c r="WT96" s="238"/>
      <c r="WU96" s="238"/>
      <c r="WV96" s="238"/>
      <c r="WW96" s="238"/>
      <c r="WX96" s="238"/>
      <c r="WY96" s="238"/>
      <c r="WZ96" s="238"/>
      <c r="XA96" s="238"/>
      <c r="XB96" s="238"/>
      <c r="XC96" s="238"/>
      <c r="XD96" s="238"/>
      <c r="XE96" s="238"/>
      <c r="XF96" s="238"/>
      <c r="XG96" s="238"/>
      <c r="XH96" s="238"/>
      <c r="XI96" s="238"/>
      <c r="XJ96" s="238"/>
      <c r="XK96" s="238"/>
      <c r="XL96" s="238"/>
      <c r="XM96" s="238"/>
      <c r="XN96" s="238"/>
      <c r="XO96" s="238"/>
      <c r="XP96" s="238"/>
      <c r="XQ96" s="238"/>
      <c r="XR96" s="238"/>
      <c r="XS96" s="238"/>
      <c r="XT96" s="238"/>
      <c r="XU96" s="238"/>
      <c r="XV96" s="238"/>
      <c r="XW96" s="238"/>
      <c r="XX96" s="238"/>
      <c r="XY96" s="238"/>
      <c r="XZ96" s="238"/>
      <c r="YA96" s="238"/>
      <c r="YB96" s="238"/>
      <c r="YC96" s="238"/>
      <c r="YD96" s="238"/>
      <c r="YE96" s="238"/>
      <c r="YF96" s="238"/>
      <c r="YG96" s="238"/>
      <c r="YH96" s="238"/>
      <c r="YI96" s="238"/>
      <c r="YJ96" s="238"/>
      <c r="YK96" s="238"/>
      <c r="YL96" s="238"/>
      <c r="YM96" s="238"/>
      <c r="YN96" s="238"/>
      <c r="YO96" s="238"/>
      <c r="YP96" s="238"/>
      <c r="YQ96" s="238"/>
      <c r="YR96" s="238"/>
      <c r="YS96" s="238"/>
      <c r="YT96" s="238"/>
      <c r="YU96" s="238"/>
      <c r="YV96" s="238"/>
      <c r="YW96" s="238"/>
      <c r="YX96" s="238"/>
      <c r="YY96" s="238"/>
      <c r="YZ96" s="238"/>
      <c r="ZA96" s="238"/>
      <c r="ZB96" s="238"/>
      <c r="ZC96" s="238"/>
      <c r="ZD96" s="238"/>
      <c r="ZE96" s="238"/>
      <c r="ZF96" s="238"/>
      <c r="ZG96" s="238"/>
      <c r="ZH96" s="238"/>
      <c r="ZI96" s="238"/>
      <c r="ZJ96" s="238"/>
      <c r="ZK96" s="238"/>
      <c r="ZL96" s="238"/>
      <c r="ZM96" s="238"/>
      <c r="ZN96" s="238"/>
      <c r="ZO96" s="238"/>
      <c r="ZP96" s="238"/>
      <c r="ZQ96" s="238"/>
      <c r="ZR96" s="238"/>
      <c r="ZS96" s="238"/>
      <c r="ZT96" s="238"/>
      <c r="ZU96" s="238"/>
      <c r="ZV96" s="238"/>
      <c r="ZW96" s="238"/>
      <c r="ZX96" s="238"/>
      <c r="ZY96" s="238"/>
      <c r="ZZ96" s="238"/>
      <c r="AAA96" s="238"/>
      <c r="AAB96" s="238"/>
      <c r="AAC96" s="238"/>
      <c r="AAD96" s="238"/>
      <c r="AAE96" s="238"/>
      <c r="AAF96" s="238"/>
      <c r="AAG96" s="238"/>
      <c r="AAH96" s="238"/>
      <c r="AAI96" s="238"/>
      <c r="AAJ96" s="238"/>
      <c r="AAK96" s="238"/>
      <c r="AAL96" s="238"/>
      <c r="AAM96" s="238"/>
      <c r="AAN96" s="238"/>
      <c r="AAO96" s="238"/>
      <c r="AAP96" s="238"/>
      <c r="AAQ96" s="238"/>
      <c r="AAR96" s="238"/>
      <c r="AAS96" s="238"/>
      <c r="AAT96" s="238"/>
      <c r="AAU96" s="238"/>
      <c r="AAV96" s="238"/>
      <c r="AAW96" s="238"/>
      <c r="AAX96" s="238"/>
      <c r="AAY96" s="238"/>
      <c r="AAZ96" s="238"/>
      <c r="ABA96" s="238"/>
      <c r="ABB96" s="238"/>
      <c r="ABC96" s="238"/>
      <c r="ABD96" s="238"/>
      <c r="ABE96" s="238"/>
      <c r="ABF96" s="238"/>
      <c r="ABG96" s="238"/>
      <c r="ABH96" s="238"/>
      <c r="ABI96" s="238"/>
      <c r="ABJ96" s="238"/>
      <c r="ABK96" s="238"/>
      <c r="ABL96" s="238"/>
      <c r="ABM96" s="238"/>
      <c r="ABN96" s="238"/>
      <c r="ABO96" s="238"/>
      <c r="ABP96" s="238"/>
      <c r="ABQ96" s="238"/>
      <c r="ABR96" s="238"/>
      <c r="ABS96" s="238"/>
      <c r="ABT96" s="238"/>
      <c r="ABU96" s="238"/>
      <c r="ABV96" s="238"/>
      <c r="ABW96" s="238"/>
      <c r="ABX96" s="238"/>
      <c r="ABY96" s="238"/>
      <c r="ABZ96" s="238"/>
      <c r="ACA96" s="238"/>
      <c r="ACB96" s="238"/>
      <c r="ACC96" s="238"/>
      <c r="ACD96" s="238"/>
      <c r="ACE96" s="238"/>
      <c r="ACF96" s="238"/>
      <c r="ACG96" s="238"/>
      <c r="ACH96" s="238"/>
      <c r="ACI96" s="238"/>
      <c r="ACJ96" s="238"/>
      <c r="ACK96" s="238"/>
      <c r="ACL96" s="238"/>
      <c r="ACM96" s="238"/>
      <c r="ACN96" s="238"/>
      <c r="ACO96" s="238"/>
      <c r="ACP96" s="238"/>
      <c r="ACQ96" s="238"/>
      <c r="ACR96" s="238"/>
      <c r="ACS96" s="238"/>
      <c r="ACT96" s="238"/>
      <c r="ACU96" s="238"/>
      <c r="ACV96" s="238"/>
      <c r="ACW96" s="238"/>
      <c r="ACX96" s="238"/>
      <c r="ACY96" s="238"/>
      <c r="ACZ96" s="238"/>
      <c r="ADA96" s="238"/>
      <c r="ADB96" s="238"/>
      <c r="ADC96" s="238"/>
      <c r="ADD96" s="238"/>
      <c r="ADE96" s="238"/>
      <c r="ADF96" s="238"/>
      <c r="ADG96" s="238"/>
      <c r="ADH96" s="238"/>
      <c r="ADI96" s="238"/>
      <c r="ADJ96" s="238"/>
      <c r="ADK96" s="238"/>
      <c r="ADL96" s="238"/>
      <c r="ADM96" s="238"/>
      <c r="ADN96" s="238"/>
      <c r="ADO96" s="238"/>
      <c r="ADP96" s="238"/>
      <c r="ADQ96" s="238"/>
      <c r="ADR96" s="238"/>
      <c r="ADS96" s="238"/>
      <c r="ADT96" s="238"/>
      <c r="ADU96" s="238"/>
      <c r="ADV96" s="238"/>
      <c r="ADW96" s="238"/>
      <c r="ADX96" s="238"/>
      <c r="ADY96" s="238"/>
      <c r="ADZ96" s="238"/>
      <c r="AEA96" s="238"/>
      <c r="AEB96" s="238"/>
      <c r="AEC96" s="238"/>
      <c r="AED96" s="238"/>
      <c r="AEE96" s="238"/>
      <c r="AEF96" s="238"/>
      <c r="AEG96" s="238"/>
      <c r="AEH96" s="238"/>
      <c r="AEI96" s="238"/>
      <c r="AEJ96" s="238"/>
      <c r="AEK96" s="238"/>
      <c r="AEL96" s="238"/>
      <c r="AEM96" s="238"/>
      <c r="AEN96" s="238"/>
      <c r="AEO96" s="238"/>
      <c r="AEP96" s="238"/>
      <c r="AEQ96" s="238"/>
      <c r="AER96" s="238"/>
      <c r="AES96" s="238"/>
      <c r="AET96" s="238"/>
      <c r="AEU96" s="238"/>
      <c r="AEV96" s="238"/>
      <c r="AEW96" s="238"/>
      <c r="AEX96" s="238"/>
      <c r="AEY96" s="238"/>
      <c r="AEZ96" s="238"/>
      <c r="AFA96" s="238"/>
      <c r="AFB96" s="238"/>
      <c r="AFC96" s="238"/>
      <c r="AFD96" s="238"/>
      <c r="AFE96" s="238"/>
      <c r="AFF96" s="238"/>
      <c r="AFG96" s="238"/>
      <c r="AFH96" s="238"/>
      <c r="AFI96" s="238"/>
      <c r="AFJ96" s="238"/>
      <c r="AFK96" s="238"/>
      <c r="AFL96" s="238"/>
      <c r="AFM96" s="238"/>
      <c r="AFN96" s="238"/>
      <c r="AFO96" s="238"/>
      <c r="AFP96" s="238"/>
      <c r="AFQ96" s="238"/>
      <c r="AFR96" s="238"/>
      <c r="AFS96" s="238"/>
      <c r="AFT96" s="238"/>
      <c r="AFU96" s="238"/>
      <c r="AFV96" s="238"/>
      <c r="AFW96" s="238"/>
      <c r="AFX96" s="238"/>
      <c r="AFY96" s="238"/>
      <c r="AFZ96" s="238"/>
      <c r="AGA96" s="238"/>
      <c r="AGB96" s="238"/>
      <c r="AGC96" s="238"/>
      <c r="AGD96" s="238"/>
      <c r="AGE96" s="238"/>
      <c r="AGF96" s="238"/>
      <c r="AGG96" s="238"/>
      <c r="AGH96" s="238"/>
      <c r="AGI96" s="238"/>
      <c r="AGJ96" s="238"/>
      <c r="AGK96" s="238"/>
      <c r="AGL96" s="238"/>
      <c r="AGM96" s="238"/>
      <c r="AGN96" s="238"/>
      <c r="AGO96" s="238"/>
      <c r="AGP96" s="238"/>
      <c r="AGQ96" s="238"/>
      <c r="AGR96" s="238"/>
      <c r="AGS96" s="238"/>
      <c r="AGT96" s="238"/>
      <c r="AGU96" s="238"/>
      <c r="AGV96" s="238"/>
      <c r="AGW96" s="238"/>
      <c r="AGX96" s="238"/>
      <c r="AGY96" s="238"/>
      <c r="AGZ96" s="238"/>
      <c r="AHA96" s="238"/>
      <c r="AHB96" s="238"/>
      <c r="AHC96" s="238"/>
      <c r="AHD96" s="238"/>
      <c r="AHE96" s="238"/>
      <c r="AHF96" s="238"/>
      <c r="AHG96" s="238"/>
      <c r="AHH96" s="238"/>
      <c r="AHI96" s="238"/>
      <c r="AHJ96" s="238"/>
      <c r="AHK96" s="238"/>
      <c r="AHL96" s="238"/>
      <c r="AHM96" s="238"/>
      <c r="AHN96" s="238"/>
      <c r="AHO96" s="238"/>
      <c r="AHP96" s="238"/>
      <c r="AHQ96" s="238"/>
      <c r="AHR96" s="238"/>
      <c r="AHS96" s="238"/>
      <c r="AHT96" s="238"/>
      <c r="AHU96" s="238"/>
      <c r="AHV96" s="238"/>
      <c r="AHW96" s="238"/>
      <c r="AHX96" s="238"/>
      <c r="AHY96" s="238"/>
      <c r="AHZ96" s="238"/>
      <c r="AIA96" s="238"/>
      <c r="AIB96" s="238"/>
      <c r="AIC96" s="238"/>
      <c r="AID96" s="238"/>
      <c r="AIE96" s="238"/>
      <c r="AIF96" s="238"/>
      <c r="AIG96" s="238"/>
      <c r="AIH96" s="238"/>
      <c r="AII96" s="238"/>
      <c r="AIJ96" s="238"/>
      <c r="AIK96" s="238"/>
      <c r="AIL96" s="238"/>
      <c r="AIM96" s="238"/>
      <c r="AIN96" s="238"/>
      <c r="AIO96" s="238"/>
      <c r="AIP96" s="238"/>
      <c r="AIQ96" s="238"/>
      <c r="AIR96" s="238"/>
      <c r="AIS96" s="238"/>
      <c r="AIT96" s="238"/>
      <c r="AIU96" s="238"/>
      <c r="AIV96" s="238"/>
      <c r="AIW96" s="238"/>
      <c r="AIX96" s="238"/>
      <c r="AIY96" s="238"/>
      <c r="AIZ96" s="238"/>
      <c r="AJA96" s="238"/>
      <c r="AJB96" s="238"/>
      <c r="AJC96" s="238"/>
      <c r="AJD96" s="238"/>
      <c r="AJE96" s="238"/>
      <c r="AJF96" s="238"/>
      <c r="AJG96" s="238"/>
      <c r="AJH96" s="238"/>
      <c r="AJI96" s="238"/>
      <c r="AJJ96" s="238"/>
      <c r="AJK96" s="238"/>
      <c r="AJL96" s="238"/>
      <c r="AJM96" s="238"/>
      <c r="AJN96" s="238"/>
      <c r="AJO96" s="238"/>
      <c r="AJP96" s="238"/>
      <c r="AJQ96" s="238"/>
      <c r="AJR96" s="238"/>
      <c r="AJS96" s="238"/>
      <c r="AJT96" s="238"/>
      <c r="AJU96" s="238"/>
      <c r="AJV96" s="238"/>
      <c r="AJW96" s="238"/>
      <c r="AJX96" s="238"/>
      <c r="AJY96" s="238"/>
      <c r="AJZ96" s="238"/>
      <c r="AKA96" s="238"/>
      <c r="AKB96" s="238"/>
      <c r="AKC96" s="238"/>
      <c r="AKD96" s="238"/>
      <c r="AKE96" s="238"/>
      <c r="AKF96" s="238"/>
      <c r="AKG96" s="238"/>
      <c r="AKH96" s="238"/>
      <c r="AKI96" s="238"/>
      <c r="AKJ96" s="238"/>
      <c r="AKK96" s="238"/>
      <c r="AKL96" s="238"/>
      <c r="AKM96" s="238"/>
      <c r="AKN96" s="238"/>
      <c r="AKO96" s="238"/>
      <c r="AKP96" s="238"/>
    </row>
    <row r="97" spans="1:978" ht="25.5" x14ac:dyDescent="0.25">
      <c r="A97" s="304"/>
      <c r="B97" s="304"/>
      <c r="C97" s="307"/>
      <c r="D97" s="241"/>
      <c r="E97" s="268"/>
      <c r="F97" s="43">
        <v>530269</v>
      </c>
      <c r="G97" s="33" t="s">
        <v>115</v>
      </c>
      <c r="H97" s="33" t="s">
        <v>114</v>
      </c>
      <c r="I97" s="241"/>
      <c r="J97" s="94">
        <v>45</v>
      </c>
      <c r="K97" s="268"/>
      <c r="L97" s="291"/>
      <c r="M97" s="241"/>
      <c r="N97" s="43">
        <v>121</v>
      </c>
      <c r="O97" s="43">
        <v>73</v>
      </c>
      <c r="P97" s="43">
        <v>49</v>
      </c>
      <c r="Q97" s="43">
        <v>59</v>
      </c>
      <c r="R97" s="43">
        <v>114</v>
      </c>
      <c r="S97" s="43">
        <v>315</v>
      </c>
      <c r="T97" s="43">
        <v>811</v>
      </c>
      <c r="U97" s="43">
        <v>1365</v>
      </c>
      <c r="V97" s="43">
        <v>1218</v>
      </c>
      <c r="W97" s="43">
        <v>1090</v>
      </c>
      <c r="X97" s="43">
        <v>1114</v>
      </c>
      <c r="Y97" s="43">
        <v>1156</v>
      </c>
      <c r="Z97" s="43">
        <v>1209</v>
      </c>
      <c r="AA97" s="43">
        <v>1164</v>
      </c>
      <c r="AB97" s="43">
        <v>1060</v>
      </c>
      <c r="AC97" s="43">
        <v>1142</v>
      </c>
      <c r="AD97" s="43">
        <v>1197</v>
      </c>
      <c r="AE97" s="43">
        <v>1129</v>
      </c>
      <c r="AF97" s="43">
        <v>1130</v>
      </c>
      <c r="AG97" s="43">
        <v>908</v>
      </c>
      <c r="AH97" s="43">
        <v>704</v>
      </c>
      <c r="AI97" s="43">
        <v>538</v>
      </c>
      <c r="AJ97" s="43">
        <v>380</v>
      </c>
      <c r="AK97" s="43">
        <v>243</v>
      </c>
      <c r="AL97" s="43">
        <v>17139</v>
      </c>
      <c r="AM97" s="149">
        <v>1600</v>
      </c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62"/>
      <c r="BH97" s="262"/>
      <c r="BI97" s="262"/>
      <c r="BJ97" s="262"/>
      <c r="BK97" s="262"/>
      <c r="BL97" s="241"/>
      <c r="BM97" s="241"/>
      <c r="BN97" s="241"/>
      <c r="BO97" s="241"/>
      <c r="BP97" s="241"/>
      <c r="BQ97" s="241"/>
      <c r="BR97" s="241"/>
      <c r="BS97" s="241"/>
      <c r="BT97" s="241"/>
      <c r="BU97" s="241"/>
      <c r="BV97" s="241"/>
      <c r="BW97" s="241"/>
      <c r="BX97" s="241"/>
      <c r="BY97" s="241"/>
      <c r="BZ97" s="241"/>
      <c r="CA97" s="241"/>
      <c r="CB97" s="241"/>
      <c r="CC97" s="241"/>
      <c r="CD97" s="241"/>
      <c r="CE97" s="241"/>
      <c r="CF97" s="241"/>
      <c r="CG97" s="241"/>
      <c r="CH97" s="241"/>
      <c r="CI97" s="241"/>
      <c r="CJ97" s="241"/>
      <c r="CK97" s="241"/>
      <c r="CL97" s="241"/>
      <c r="CM97" s="241"/>
      <c r="CN97" s="241"/>
      <c r="CO97" s="241"/>
      <c r="CP97" s="241"/>
      <c r="CQ97" s="241"/>
      <c r="CR97" s="241"/>
      <c r="CS97" s="241"/>
      <c r="CT97" s="241"/>
      <c r="CU97" s="241"/>
      <c r="CV97" s="241"/>
      <c r="CW97" s="241"/>
      <c r="CX97" s="241"/>
      <c r="CY97" s="241"/>
      <c r="CZ97" s="241"/>
      <c r="DA97" s="241"/>
      <c r="DB97" s="241"/>
      <c r="DC97" s="241"/>
      <c r="DD97" s="241"/>
      <c r="DE97" s="241"/>
      <c r="DF97" s="241"/>
      <c r="DG97" s="241"/>
      <c r="DH97" s="241"/>
      <c r="DI97" s="241"/>
      <c r="DJ97" s="241"/>
      <c r="DK97" s="241"/>
      <c r="DL97" s="241"/>
      <c r="DM97" s="241"/>
      <c r="DN97" s="241"/>
      <c r="DO97" s="241"/>
      <c r="DP97" s="241"/>
      <c r="DQ97" s="241"/>
      <c r="DR97" s="241"/>
      <c r="DS97" s="241"/>
      <c r="DT97" s="241"/>
      <c r="DU97" s="241"/>
      <c r="DV97" s="241"/>
      <c r="DW97" s="241"/>
      <c r="DX97" s="241"/>
      <c r="DY97" s="241"/>
      <c r="DZ97" s="241"/>
      <c r="EA97" s="241"/>
      <c r="EB97" s="241"/>
      <c r="EC97" s="241"/>
      <c r="ED97" s="241"/>
      <c r="EE97" s="252"/>
      <c r="EF97" s="238"/>
      <c r="EG97" s="238"/>
      <c r="EH97" s="238"/>
      <c r="EI97" s="238"/>
      <c r="EJ97" s="238"/>
      <c r="EK97" s="238"/>
      <c r="EL97" s="238"/>
      <c r="EM97" s="238"/>
      <c r="EN97" s="238"/>
      <c r="EO97" s="238"/>
      <c r="EP97" s="238"/>
      <c r="EQ97" s="238"/>
      <c r="ER97" s="238"/>
      <c r="ES97" s="238"/>
      <c r="ET97" s="238"/>
      <c r="EU97" s="238"/>
      <c r="EV97" s="238"/>
      <c r="EW97" s="238"/>
      <c r="EX97" s="238"/>
      <c r="EY97" s="238"/>
      <c r="EZ97" s="238"/>
      <c r="FA97" s="238"/>
      <c r="FB97" s="238"/>
      <c r="FC97" s="238"/>
      <c r="FD97" s="238"/>
      <c r="FE97" s="238"/>
      <c r="FF97" s="238"/>
      <c r="FG97" s="238"/>
      <c r="FH97" s="238"/>
      <c r="FI97" s="238"/>
      <c r="FJ97" s="238"/>
      <c r="FK97" s="238"/>
      <c r="FL97" s="238"/>
      <c r="FM97" s="238"/>
      <c r="FN97" s="238"/>
      <c r="FO97" s="238"/>
      <c r="FP97" s="238"/>
      <c r="FQ97" s="238"/>
      <c r="FR97" s="238"/>
      <c r="FS97" s="238"/>
      <c r="FT97" s="238"/>
      <c r="FU97" s="238"/>
      <c r="FV97" s="238"/>
      <c r="FW97" s="238"/>
      <c r="FX97" s="238"/>
      <c r="FY97" s="238"/>
      <c r="FZ97" s="238"/>
      <c r="GA97" s="238"/>
      <c r="GB97" s="238"/>
      <c r="GC97" s="238"/>
      <c r="GD97" s="238"/>
      <c r="GE97" s="238"/>
      <c r="GF97" s="238"/>
      <c r="GG97" s="238"/>
      <c r="GH97" s="238"/>
      <c r="GI97" s="238"/>
      <c r="GJ97" s="238"/>
      <c r="GK97" s="238"/>
      <c r="GL97" s="238"/>
      <c r="GM97" s="238"/>
      <c r="GN97" s="238"/>
      <c r="GO97" s="238"/>
      <c r="GP97" s="238"/>
      <c r="GQ97" s="238"/>
      <c r="GR97" s="238"/>
      <c r="GS97" s="238"/>
      <c r="GT97" s="238"/>
      <c r="GU97" s="238"/>
      <c r="GV97" s="238"/>
      <c r="GW97" s="238"/>
      <c r="GX97" s="238"/>
      <c r="GY97" s="238"/>
      <c r="GZ97" s="238"/>
      <c r="HA97" s="238"/>
      <c r="HB97" s="238"/>
      <c r="HC97" s="238"/>
      <c r="HD97" s="238"/>
      <c r="HE97" s="238"/>
      <c r="HF97" s="238"/>
      <c r="HG97" s="238"/>
      <c r="HH97" s="238"/>
      <c r="HI97" s="238"/>
      <c r="HJ97" s="238"/>
      <c r="HK97" s="238"/>
      <c r="HL97" s="238"/>
      <c r="HM97" s="238"/>
      <c r="HN97" s="238"/>
      <c r="HO97" s="238"/>
      <c r="HP97" s="238"/>
      <c r="HQ97" s="238"/>
      <c r="HR97" s="238"/>
      <c r="HS97" s="238"/>
      <c r="HT97" s="238"/>
      <c r="HU97" s="238"/>
      <c r="HV97" s="238"/>
      <c r="HW97" s="238"/>
      <c r="HX97" s="238"/>
      <c r="HY97" s="238"/>
      <c r="HZ97" s="238"/>
      <c r="IA97" s="238"/>
      <c r="IB97" s="238"/>
      <c r="IC97" s="238"/>
      <c r="ID97" s="238"/>
      <c r="IE97" s="238"/>
      <c r="IF97" s="238"/>
      <c r="IG97" s="238"/>
      <c r="IH97" s="238"/>
      <c r="II97" s="238"/>
      <c r="IJ97" s="238"/>
      <c r="IK97" s="238"/>
      <c r="IL97" s="238"/>
      <c r="IM97" s="238"/>
      <c r="IN97" s="238"/>
      <c r="IO97" s="238"/>
      <c r="IP97" s="238"/>
      <c r="IQ97" s="238"/>
      <c r="IR97" s="238"/>
      <c r="IS97" s="238"/>
      <c r="IT97" s="238"/>
      <c r="IU97" s="238"/>
      <c r="IV97" s="238"/>
      <c r="IW97" s="238"/>
      <c r="IX97" s="238"/>
      <c r="IY97" s="238"/>
      <c r="IZ97" s="238"/>
      <c r="JA97" s="238"/>
      <c r="JB97" s="238"/>
      <c r="JC97" s="238"/>
      <c r="JD97" s="238"/>
      <c r="JE97" s="238"/>
      <c r="JF97" s="238"/>
      <c r="JG97" s="238"/>
      <c r="JH97" s="238"/>
      <c r="JI97" s="238"/>
      <c r="JJ97" s="238"/>
      <c r="JK97" s="238"/>
      <c r="JL97" s="238"/>
      <c r="JM97" s="238"/>
      <c r="JN97" s="238"/>
      <c r="JO97" s="238"/>
      <c r="JP97" s="238"/>
      <c r="JQ97" s="238"/>
      <c r="JR97" s="238"/>
      <c r="JS97" s="238"/>
      <c r="JT97" s="238"/>
      <c r="JU97" s="238"/>
      <c r="JV97" s="238"/>
      <c r="JW97" s="238"/>
      <c r="JX97" s="238"/>
      <c r="JY97" s="238"/>
      <c r="JZ97" s="238"/>
      <c r="KA97" s="238"/>
      <c r="KB97" s="238"/>
      <c r="KC97" s="238"/>
      <c r="KD97" s="238"/>
      <c r="KE97" s="238"/>
      <c r="KF97" s="238"/>
      <c r="KG97" s="238"/>
      <c r="KH97" s="238"/>
      <c r="KI97" s="238"/>
      <c r="KJ97" s="238"/>
      <c r="KK97" s="238"/>
      <c r="KL97" s="238"/>
      <c r="KM97" s="238"/>
      <c r="KN97" s="238"/>
      <c r="KO97" s="238"/>
      <c r="KP97" s="238"/>
      <c r="KQ97" s="238"/>
      <c r="KR97" s="238"/>
      <c r="KS97" s="238"/>
      <c r="KT97" s="238"/>
      <c r="KU97" s="238"/>
      <c r="KV97" s="238"/>
      <c r="KW97" s="238"/>
      <c r="KX97" s="238"/>
      <c r="KY97" s="238"/>
      <c r="KZ97" s="238"/>
      <c r="LA97" s="238"/>
      <c r="LB97" s="238"/>
      <c r="LC97" s="238"/>
      <c r="LD97" s="238"/>
      <c r="LE97" s="238"/>
      <c r="LF97" s="238"/>
      <c r="LG97" s="238"/>
      <c r="LH97" s="238"/>
      <c r="LI97" s="238"/>
      <c r="LJ97" s="238"/>
      <c r="LK97" s="238"/>
      <c r="LL97" s="238"/>
      <c r="LM97" s="238"/>
      <c r="LN97" s="238"/>
      <c r="LO97" s="238"/>
      <c r="LP97" s="238"/>
      <c r="LQ97" s="238"/>
      <c r="LR97" s="238"/>
      <c r="LS97" s="238"/>
      <c r="LT97" s="238"/>
      <c r="LU97" s="238"/>
      <c r="LV97" s="238"/>
      <c r="LW97" s="238"/>
      <c r="LX97" s="238"/>
      <c r="LY97" s="238"/>
      <c r="LZ97" s="238"/>
      <c r="MA97" s="238"/>
      <c r="MB97" s="238"/>
      <c r="MC97" s="238"/>
      <c r="MD97" s="238"/>
      <c r="ME97" s="238"/>
      <c r="MF97" s="238"/>
      <c r="MG97" s="238"/>
      <c r="MH97" s="238"/>
      <c r="MI97" s="238"/>
      <c r="MJ97" s="238"/>
      <c r="MK97" s="238"/>
      <c r="ML97" s="238"/>
      <c r="MM97" s="238"/>
      <c r="MN97" s="238"/>
      <c r="MO97" s="238"/>
      <c r="MP97" s="238"/>
      <c r="MQ97" s="238"/>
      <c r="MR97" s="238"/>
      <c r="MS97" s="238"/>
      <c r="MT97" s="238"/>
      <c r="MU97" s="238"/>
      <c r="MV97" s="238"/>
      <c r="MW97" s="238"/>
      <c r="MX97" s="238"/>
      <c r="MY97" s="238"/>
      <c r="MZ97" s="238"/>
      <c r="NA97" s="238"/>
      <c r="NB97" s="238"/>
      <c r="NC97" s="238"/>
      <c r="ND97" s="238"/>
      <c r="NE97" s="238"/>
      <c r="NF97" s="238"/>
      <c r="NG97" s="238"/>
      <c r="NH97" s="238"/>
      <c r="NI97" s="238"/>
      <c r="NJ97" s="238"/>
      <c r="NK97" s="238"/>
      <c r="NL97" s="238"/>
      <c r="NM97" s="238"/>
      <c r="NN97" s="238"/>
      <c r="NO97" s="238"/>
      <c r="NP97" s="238"/>
      <c r="NQ97" s="238"/>
      <c r="NR97" s="238"/>
      <c r="NS97" s="238"/>
      <c r="NT97" s="238"/>
      <c r="NU97" s="238"/>
      <c r="NV97" s="238"/>
      <c r="NW97" s="238"/>
      <c r="NX97" s="238"/>
      <c r="NY97" s="238"/>
      <c r="NZ97" s="238"/>
      <c r="OA97" s="238"/>
      <c r="OB97" s="238"/>
      <c r="OC97" s="238"/>
      <c r="OD97" s="238"/>
      <c r="OE97" s="238"/>
      <c r="OF97" s="238"/>
      <c r="OG97" s="238"/>
      <c r="OH97" s="238"/>
      <c r="OI97" s="238"/>
      <c r="OJ97" s="238"/>
      <c r="OK97" s="238"/>
      <c r="OL97" s="238"/>
      <c r="OM97" s="238"/>
      <c r="ON97" s="238"/>
      <c r="OO97" s="238"/>
      <c r="OP97" s="238"/>
      <c r="OQ97" s="238"/>
      <c r="OR97" s="238"/>
      <c r="OS97" s="238"/>
      <c r="OT97" s="238"/>
      <c r="OU97" s="238"/>
      <c r="OV97" s="238"/>
      <c r="OW97" s="238"/>
      <c r="OX97" s="238"/>
      <c r="OY97" s="238"/>
      <c r="OZ97" s="238"/>
      <c r="PA97" s="238"/>
      <c r="PB97" s="238"/>
      <c r="PC97" s="238"/>
      <c r="PD97" s="238"/>
      <c r="PE97" s="238"/>
      <c r="PF97" s="238"/>
      <c r="PG97" s="238"/>
      <c r="PH97" s="238"/>
      <c r="PI97" s="238"/>
      <c r="PJ97" s="238"/>
      <c r="PK97" s="238"/>
      <c r="PL97" s="238"/>
      <c r="PM97" s="238"/>
      <c r="PN97" s="238"/>
      <c r="PO97" s="238"/>
      <c r="PP97" s="238"/>
      <c r="PQ97" s="238"/>
      <c r="PR97" s="238"/>
      <c r="PS97" s="238"/>
      <c r="PT97" s="238"/>
      <c r="PU97" s="238"/>
      <c r="PV97" s="238"/>
      <c r="PW97" s="238"/>
      <c r="PX97" s="238"/>
      <c r="PY97" s="238"/>
      <c r="PZ97" s="238"/>
      <c r="QA97" s="238"/>
      <c r="QB97" s="238"/>
      <c r="QC97" s="238"/>
      <c r="QD97" s="238"/>
      <c r="QE97" s="238"/>
      <c r="QF97" s="238"/>
      <c r="QG97" s="238"/>
      <c r="QH97" s="238"/>
      <c r="QI97" s="238"/>
      <c r="QJ97" s="238"/>
      <c r="QK97" s="238"/>
      <c r="QL97" s="238"/>
      <c r="QM97" s="238"/>
      <c r="QN97" s="238"/>
      <c r="QO97" s="238"/>
      <c r="QP97" s="238"/>
      <c r="QQ97" s="238"/>
      <c r="QR97" s="238"/>
      <c r="QS97" s="238"/>
      <c r="QT97" s="238"/>
      <c r="QU97" s="238"/>
      <c r="QV97" s="238"/>
      <c r="QW97" s="238"/>
      <c r="QX97" s="238"/>
      <c r="QY97" s="238"/>
      <c r="QZ97" s="238"/>
      <c r="RA97" s="238"/>
      <c r="RB97" s="238"/>
      <c r="RC97" s="238"/>
      <c r="RD97" s="238"/>
      <c r="RE97" s="238"/>
      <c r="RF97" s="238"/>
      <c r="RG97" s="238"/>
      <c r="RH97" s="238"/>
      <c r="RI97" s="238"/>
      <c r="RJ97" s="238"/>
      <c r="RK97" s="238"/>
      <c r="RL97" s="238"/>
      <c r="RM97" s="238"/>
      <c r="RN97" s="238"/>
      <c r="RO97" s="238"/>
      <c r="RP97" s="238"/>
      <c r="RQ97" s="238"/>
      <c r="RR97" s="238"/>
      <c r="RS97" s="238"/>
      <c r="RT97" s="238"/>
      <c r="RU97" s="238"/>
      <c r="RV97" s="238"/>
      <c r="RW97" s="238"/>
      <c r="RX97" s="238"/>
      <c r="RY97" s="238"/>
      <c r="RZ97" s="238"/>
      <c r="SA97" s="238"/>
      <c r="SB97" s="238"/>
      <c r="SC97" s="238"/>
      <c r="SD97" s="238"/>
      <c r="SE97" s="238"/>
      <c r="SF97" s="238"/>
      <c r="SG97" s="238"/>
      <c r="SH97" s="238"/>
      <c r="SI97" s="238"/>
      <c r="SJ97" s="238"/>
      <c r="SK97" s="238"/>
      <c r="SL97" s="238"/>
      <c r="SM97" s="238"/>
      <c r="SN97" s="238"/>
      <c r="SO97" s="238"/>
      <c r="SP97" s="238"/>
      <c r="SQ97" s="238"/>
      <c r="SR97" s="238"/>
      <c r="SS97" s="238"/>
      <c r="ST97" s="238"/>
      <c r="SU97" s="238"/>
      <c r="SV97" s="238"/>
      <c r="SW97" s="238"/>
      <c r="SX97" s="238"/>
      <c r="SY97" s="238"/>
      <c r="SZ97" s="238"/>
      <c r="TA97" s="238"/>
      <c r="TB97" s="238"/>
      <c r="TC97" s="238"/>
      <c r="TD97" s="238"/>
      <c r="TE97" s="238"/>
      <c r="TF97" s="238"/>
      <c r="TG97" s="238"/>
      <c r="TH97" s="238"/>
      <c r="TI97" s="238"/>
      <c r="TJ97" s="238"/>
      <c r="TK97" s="238"/>
      <c r="TL97" s="238"/>
      <c r="TM97" s="238"/>
      <c r="TN97" s="238"/>
      <c r="TO97" s="238"/>
      <c r="TP97" s="238"/>
      <c r="TQ97" s="238"/>
      <c r="TR97" s="238"/>
      <c r="TS97" s="238"/>
      <c r="TT97" s="238"/>
      <c r="TU97" s="238"/>
      <c r="TV97" s="238"/>
      <c r="TW97" s="238"/>
      <c r="TX97" s="238"/>
      <c r="TY97" s="238"/>
      <c r="TZ97" s="238"/>
      <c r="UA97" s="238"/>
      <c r="UB97" s="238"/>
      <c r="UC97" s="238"/>
      <c r="UD97" s="238"/>
      <c r="UE97" s="238"/>
      <c r="UF97" s="238"/>
      <c r="UG97" s="238"/>
      <c r="UH97" s="238"/>
      <c r="UI97" s="238"/>
      <c r="UJ97" s="238"/>
      <c r="UK97" s="238"/>
      <c r="UL97" s="238"/>
      <c r="UM97" s="238"/>
      <c r="UN97" s="238"/>
      <c r="UO97" s="238"/>
      <c r="UP97" s="238"/>
      <c r="UQ97" s="238"/>
      <c r="UR97" s="238"/>
      <c r="US97" s="238"/>
      <c r="UT97" s="238"/>
      <c r="UU97" s="238"/>
      <c r="UV97" s="238"/>
      <c r="UW97" s="238"/>
      <c r="UX97" s="238"/>
      <c r="UY97" s="238"/>
      <c r="UZ97" s="238"/>
      <c r="VA97" s="238"/>
      <c r="VB97" s="238"/>
      <c r="VC97" s="238"/>
      <c r="VD97" s="238"/>
      <c r="VE97" s="238"/>
      <c r="VF97" s="238"/>
      <c r="VG97" s="238"/>
      <c r="VH97" s="238"/>
      <c r="VI97" s="238"/>
      <c r="VJ97" s="238"/>
      <c r="VK97" s="238"/>
      <c r="VL97" s="238"/>
      <c r="VM97" s="238"/>
      <c r="VN97" s="238"/>
      <c r="VO97" s="238"/>
      <c r="VP97" s="238"/>
      <c r="VQ97" s="238"/>
      <c r="VR97" s="238"/>
      <c r="VS97" s="238"/>
      <c r="VT97" s="238"/>
      <c r="VU97" s="238"/>
      <c r="VV97" s="238"/>
      <c r="VW97" s="238"/>
      <c r="VX97" s="238"/>
      <c r="VY97" s="238"/>
      <c r="VZ97" s="238"/>
      <c r="WA97" s="238"/>
      <c r="WB97" s="238"/>
      <c r="WC97" s="238"/>
      <c r="WD97" s="238"/>
      <c r="WE97" s="238"/>
      <c r="WF97" s="238"/>
      <c r="WG97" s="238"/>
      <c r="WH97" s="238"/>
      <c r="WI97" s="238"/>
      <c r="WJ97" s="238"/>
      <c r="WK97" s="238"/>
      <c r="WL97" s="238"/>
      <c r="WM97" s="238"/>
      <c r="WN97" s="238"/>
      <c r="WO97" s="238"/>
      <c r="WP97" s="238"/>
      <c r="WQ97" s="238"/>
      <c r="WR97" s="238"/>
      <c r="WS97" s="238"/>
      <c r="WT97" s="238"/>
      <c r="WU97" s="238"/>
      <c r="WV97" s="238"/>
      <c r="WW97" s="238"/>
      <c r="WX97" s="238"/>
      <c r="WY97" s="238"/>
      <c r="WZ97" s="238"/>
      <c r="XA97" s="238"/>
      <c r="XB97" s="238"/>
      <c r="XC97" s="238"/>
      <c r="XD97" s="238"/>
      <c r="XE97" s="238"/>
      <c r="XF97" s="238"/>
      <c r="XG97" s="238"/>
      <c r="XH97" s="238"/>
      <c r="XI97" s="238"/>
      <c r="XJ97" s="238"/>
      <c r="XK97" s="238"/>
      <c r="XL97" s="238"/>
      <c r="XM97" s="238"/>
      <c r="XN97" s="238"/>
      <c r="XO97" s="238"/>
      <c r="XP97" s="238"/>
      <c r="XQ97" s="238"/>
      <c r="XR97" s="238"/>
      <c r="XS97" s="238"/>
      <c r="XT97" s="238"/>
      <c r="XU97" s="238"/>
      <c r="XV97" s="238"/>
      <c r="XW97" s="238"/>
      <c r="XX97" s="238"/>
      <c r="XY97" s="238"/>
      <c r="XZ97" s="238"/>
      <c r="YA97" s="238"/>
      <c r="YB97" s="238"/>
      <c r="YC97" s="238"/>
      <c r="YD97" s="238"/>
      <c r="YE97" s="238"/>
      <c r="YF97" s="238"/>
      <c r="YG97" s="238"/>
      <c r="YH97" s="238"/>
      <c r="YI97" s="238"/>
      <c r="YJ97" s="238"/>
      <c r="YK97" s="238"/>
      <c r="YL97" s="238"/>
      <c r="YM97" s="238"/>
      <c r="YN97" s="238"/>
      <c r="YO97" s="238"/>
      <c r="YP97" s="238"/>
      <c r="YQ97" s="238"/>
      <c r="YR97" s="238"/>
      <c r="YS97" s="238"/>
      <c r="YT97" s="238"/>
      <c r="YU97" s="238"/>
      <c r="YV97" s="238"/>
      <c r="YW97" s="238"/>
      <c r="YX97" s="238"/>
      <c r="YY97" s="238"/>
      <c r="YZ97" s="238"/>
      <c r="ZA97" s="238"/>
      <c r="ZB97" s="238"/>
      <c r="ZC97" s="238"/>
      <c r="ZD97" s="238"/>
      <c r="ZE97" s="238"/>
      <c r="ZF97" s="238"/>
      <c r="ZG97" s="238"/>
      <c r="ZH97" s="238"/>
      <c r="ZI97" s="238"/>
      <c r="ZJ97" s="238"/>
      <c r="ZK97" s="238"/>
      <c r="ZL97" s="238"/>
      <c r="ZM97" s="238"/>
      <c r="ZN97" s="238"/>
      <c r="ZO97" s="238"/>
      <c r="ZP97" s="238"/>
      <c r="ZQ97" s="238"/>
      <c r="ZR97" s="238"/>
      <c r="ZS97" s="238"/>
      <c r="ZT97" s="238"/>
      <c r="ZU97" s="238"/>
      <c r="ZV97" s="238"/>
      <c r="ZW97" s="238"/>
      <c r="ZX97" s="238"/>
      <c r="ZY97" s="238"/>
      <c r="ZZ97" s="238"/>
      <c r="AAA97" s="238"/>
      <c r="AAB97" s="238"/>
      <c r="AAC97" s="238"/>
      <c r="AAD97" s="238"/>
      <c r="AAE97" s="238"/>
      <c r="AAF97" s="238"/>
      <c r="AAG97" s="238"/>
      <c r="AAH97" s="238"/>
      <c r="AAI97" s="238"/>
      <c r="AAJ97" s="238"/>
      <c r="AAK97" s="238"/>
      <c r="AAL97" s="238"/>
      <c r="AAM97" s="238"/>
      <c r="AAN97" s="238"/>
      <c r="AAO97" s="238"/>
      <c r="AAP97" s="238"/>
      <c r="AAQ97" s="238"/>
      <c r="AAR97" s="238"/>
      <c r="AAS97" s="238"/>
      <c r="AAT97" s="238"/>
      <c r="AAU97" s="238"/>
      <c r="AAV97" s="238"/>
      <c r="AAW97" s="238"/>
      <c r="AAX97" s="238"/>
      <c r="AAY97" s="238"/>
      <c r="AAZ97" s="238"/>
      <c r="ABA97" s="238"/>
      <c r="ABB97" s="238"/>
      <c r="ABC97" s="238"/>
      <c r="ABD97" s="238"/>
      <c r="ABE97" s="238"/>
      <c r="ABF97" s="238"/>
      <c r="ABG97" s="238"/>
      <c r="ABH97" s="238"/>
      <c r="ABI97" s="238"/>
      <c r="ABJ97" s="238"/>
      <c r="ABK97" s="238"/>
      <c r="ABL97" s="238"/>
      <c r="ABM97" s="238"/>
      <c r="ABN97" s="238"/>
      <c r="ABO97" s="238"/>
      <c r="ABP97" s="238"/>
      <c r="ABQ97" s="238"/>
      <c r="ABR97" s="238"/>
      <c r="ABS97" s="238"/>
      <c r="ABT97" s="238"/>
      <c r="ABU97" s="238"/>
      <c r="ABV97" s="238"/>
      <c r="ABW97" s="238"/>
      <c r="ABX97" s="238"/>
      <c r="ABY97" s="238"/>
      <c r="ABZ97" s="238"/>
      <c r="ACA97" s="238"/>
      <c r="ACB97" s="238"/>
      <c r="ACC97" s="238"/>
      <c r="ACD97" s="238"/>
      <c r="ACE97" s="238"/>
      <c r="ACF97" s="238"/>
      <c r="ACG97" s="238"/>
      <c r="ACH97" s="238"/>
      <c r="ACI97" s="238"/>
      <c r="ACJ97" s="238"/>
      <c r="ACK97" s="238"/>
      <c r="ACL97" s="238"/>
      <c r="ACM97" s="238"/>
      <c r="ACN97" s="238"/>
      <c r="ACO97" s="238"/>
      <c r="ACP97" s="238"/>
      <c r="ACQ97" s="238"/>
      <c r="ACR97" s="238"/>
      <c r="ACS97" s="238"/>
      <c r="ACT97" s="238"/>
      <c r="ACU97" s="238"/>
      <c r="ACV97" s="238"/>
      <c r="ACW97" s="238"/>
      <c r="ACX97" s="238"/>
      <c r="ACY97" s="238"/>
      <c r="ACZ97" s="238"/>
      <c r="ADA97" s="238"/>
      <c r="ADB97" s="238"/>
      <c r="ADC97" s="238"/>
      <c r="ADD97" s="238"/>
      <c r="ADE97" s="238"/>
      <c r="ADF97" s="238"/>
      <c r="ADG97" s="238"/>
      <c r="ADH97" s="238"/>
      <c r="ADI97" s="238"/>
      <c r="ADJ97" s="238"/>
      <c r="ADK97" s="238"/>
      <c r="ADL97" s="238"/>
      <c r="ADM97" s="238"/>
      <c r="ADN97" s="238"/>
      <c r="ADO97" s="238"/>
      <c r="ADP97" s="238"/>
      <c r="ADQ97" s="238"/>
      <c r="ADR97" s="238"/>
      <c r="ADS97" s="238"/>
      <c r="ADT97" s="238"/>
      <c r="ADU97" s="238"/>
      <c r="ADV97" s="238"/>
      <c r="ADW97" s="238"/>
      <c r="ADX97" s="238"/>
      <c r="ADY97" s="238"/>
      <c r="ADZ97" s="238"/>
      <c r="AEA97" s="238"/>
      <c r="AEB97" s="238"/>
      <c r="AEC97" s="238"/>
      <c r="AED97" s="238"/>
      <c r="AEE97" s="238"/>
      <c r="AEF97" s="238"/>
      <c r="AEG97" s="238"/>
      <c r="AEH97" s="238"/>
      <c r="AEI97" s="238"/>
      <c r="AEJ97" s="238"/>
      <c r="AEK97" s="238"/>
      <c r="AEL97" s="238"/>
      <c r="AEM97" s="238"/>
      <c r="AEN97" s="238"/>
      <c r="AEO97" s="238"/>
      <c r="AEP97" s="238"/>
      <c r="AEQ97" s="238"/>
      <c r="AER97" s="238"/>
      <c r="AES97" s="238"/>
      <c r="AET97" s="238"/>
      <c r="AEU97" s="238"/>
      <c r="AEV97" s="238"/>
      <c r="AEW97" s="238"/>
      <c r="AEX97" s="238"/>
      <c r="AEY97" s="238"/>
      <c r="AEZ97" s="238"/>
      <c r="AFA97" s="238"/>
      <c r="AFB97" s="238"/>
      <c r="AFC97" s="238"/>
      <c r="AFD97" s="238"/>
      <c r="AFE97" s="238"/>
      <c r="AFF97" s="238"/>
      <c r="AFG97" s="238"/>
      <c r="AFH97" s="238"/>
      <c r="AFI97" s="238"/>
      <c r="AFJ97" s="238"/>
      <c r="AFK97" s="238"/>
      <c r="AFL97" s="238"/>
      <c r="AFM97" s="238"/>
      <c r="AFN97" s="238"/>
      <c r="AFO97" s="238"/>
      <c r="AFP97" s="238"/>
      <c r="AFQ97" s="238"/>
      <c r="AFR97" s="238"/>
      <c r="AFS97" s="238"/>
      <c r="AFT97" s="238"/>
      <c r="AFU97" s="238"/>
      <c r="AFV97" s="238"/>
      <c r="AFW97" s="238"/>
      <c r="AFX97" s="238"/>
      <c r="AFY97" s="238"/>
      <c r="AFZ97" s="238"/>
      <c r="AGA97" s="238"/>
      <c r="AGB97" s="238"/>
      <c r="AGC97" s="238"/>
      <c r="AGD97" s="238"/>
      <c r="AGE97" s="238"/>
      <c r="AGF97" s="238"/>
      <c r="AGG97" s="238"/>
      <c r="AGH97" s="238"/>
      <c r="AGI97" s="238"/>
      <c r="AGJ97" s="238"/>
      <c r="AGK97" s="238"/>
      <c r="AGL97" s="238"/>
      <c r="AGM97" s="238"/>
      <c r="AGN97" s="238"/>
      <c r="AGO97" s="238"/>
      <c r="AGP97" s="238"/>
      <c r="AGQ97" s="238"/>
      <c r="AGR97" s="238"/>
      <c r="AGS97" s="238"/>
      <c r="AGT97" s="238"/>
      <c r="AGU97" s="238"/>
      <c r="AGV97" s="238"/>
      <c r="AGW97" s="238"/>
      <c r="AGX97" s="238"/>
      <c r="AGY97" s="238"/>
      <c r="AGZ97" s="238"/>
      <c r="AHA97" s="238"/>
      <c r="AHB97" s="238"/>
      <c r="AHC97" s="238"/>
      <c r="AHD97" s="238"/>
      <c r="AHE97" s="238"/>
      <c r="AHF97" s="238"/>
      <c r="AHG97" s="238"/>
      <c r="AHH97" s="238"/>
      <c r="AHI97" s="238"/>
      <c r="AHJ97" s="238"/>
      <c r="AHK97" s="238"/>
      <c r="AHL97" s="238"/>
      <c r="AHM97" s="238"/>
      <c r="AHN97" s="238"/>
      <c r="AHO97" s="238"/>
      <c r="AHP97" s="238"/>
      <c r="AHQ97" s="238"/>
      <c r="AHR97" s="238"/>
      <c r="AHS97" s="238"/>
      <c r="AHT97" s="238"/>
      <c r="AHU97" s="238"/>
      <c r="AHV97" s="238"/>
      <c r="AHW97" s="238"/>
      <c r="AHX97" s="238"/>
      <c r="AHY97" s="238"/>
      <c r="AHZ97" s="238"/>
      <c r="AIA97" s="238"/>
      <c r="AIB97" s="238"/>
      <c r="AIC97" s="238"/>
      <c r="AID97" s="238"/>
      <c r="AIE97" s="238"/>
      <c r="AIF97" s="238"/>
      <c r="AIG97" s="238"/>
      <c r="AIH97" s="238"/>
      <c r="AII97" s="238"/>
      <c r="AIJ97" s="238"/>
      <c r="AIK97" s="238"/>
      <c r="AIL97" s="238"/>
      <c r="AIM97" s="238"/>
      <c r="AIN97" s="238"/>
      <c r="AIO97" s="238"/>
      <c r="AIP97" s="238"/>
      <c r="AIQ97" s="238"/>
      <c r="AIR97" s="238"/>
      <c r="AIS97" s="238"/>
      <c r="AIT97" s="238"/>
      <c r="AIU97" s="238"/>
      <c r="AIV97" s="238"/>
      <c r="AIW97" s="238"/>
      <c r="AIX97" s="238"/>
      <c r="AIY97" s="238"/>
      <c r="AIZ97" s="238"/>
      <c r="AJA97" s="238"/>
      <c r="AJB97" s="238"/>
      <c r="AJC97" s="238"/>
      <c r="AJD97" s="238"/>
      <c r="AJE97" s="238"/>
      <c r="AJF97" s="238"/>
      <c r="AJG97" s="238"/>
      <c r="AJH97" s="238"/>
      <c r="AJI97" s="238"/>
      <c r="AJJ97" s="238"/>
      <c r="AJK97" s="238"/>
      <c r="AJL97" s="238"/>
      <c r="AJM97" s="238"/>
      <c r="AJN97" s="238"/>
      <c r="AJO97" s="238"/>
      <c r="AJP97" s="238"/>
      <c r="AJQ97" s="238"/>
      <c r="AJR97" s="238"/>
      <c r="AJS97" s="238"/>
      <c r="AJT97" s="238"/>
      <c r="AJU97" s="238"/>
      <c r="AJV97" s="238"/>
      <c r="AJW97" s="238"/>
      <c r="AJX97" s="238"/>
      <c r="AJY97" s="238"/>
      <c r="AJZ97" s="238"/>
      <c r="AKA97" s="238"/>
      <c r="AKB97" s="238"/>
      <c r="AKC97" s="238"/>
      <c r="AKD97" s="238"/>
      <c r="AKE97" s="238"/>
      <c r="AKF97" s="238"/>
      <c r="AKG97" s="238"/>
      <c r="AKH97" s="238"/>
      <c r="AKI97" s="238"/>
      <c r="AKJ97" s="238"/>
      <c r="AKK97" s="238"/>
      <c r="AKL97" s="238"/>
      <c r="AKM97" s="238"/>
      <c r="AKN97" s="238"/>
      <c r="AKO97" s="238"/>
      <c r="AKP97" s="238"/>
    </row>
    <row r="98" spans="1:978" x14ac:dyDescent="0.25">
      <c r="A98" s="304"/>
      <c r="B98" s="304"/>
      <c r="C98" s="307"/>
      <c r="D98" s="241"/>
      <c r="E98" s="268"/>
      <c r="F98" s="43">
        <v>530080</v>
      </c>
      <c r="G98" s="33" t="s">
        <v>116</v>
      </c>
      <c r="H98" s="33" t="s">
        <v>115</v>
      </c>
      <c r="I98" s="241"/>
      <c r="J98" s="94">
        <v>45</v>
      </c>
      <c r="K98" s="268"/>
      <c r="L98" s="291"/>
      <c r="M98" s="241"/>
      <c r="N98" s="43">
        <v>148</v>
      </c>
      <c r="O98" s="43">
        <v>90</v>
      </c>
      <c r="P98" s="43">
        <v>68</v>
      </c>
      <c r="Q98" s="43">
        <v>70</v>
      </c>
      <c r="R98" s="43">
        <v>107</v>
      </c>
      <c r="S98" s="43">
        <v>307</v>
      </c>
      <c r="T98" s="43">
        <v>778</v>
      </c>
      <c r="U98" s="43">
        <v>1411</v>
      </c>
      <c r="V98" s="43">
        <v>1269</v>
      </c>
      <c r="W98" s="43">
        <v>1175</v>
      </c>
      <c r="X98" s="43">
        <v>1161</v>
      </c>
      <c r="Y98" s="43">
        <v>1323</v>
      </c>
      <c r="Z98" s="43">
        <v>1481</v>
      </c>
      <c r="AA98" s="43">
        <v>1262</v>
      </c>
      <c r="AB98" s="43">
        <v>1311</v>
      </c>
      <c r="AC98" s="43">
        <v>1327</v>
      </c>
      <c r="AD98" s="43">
        <v>1395</v>
      </c>
      <c r="AE98" s="43">
        <v>1416</v>
      </c>
      <c r="AF98" s="43">
        <v>1208</v>
      </c>
      <c r="AG98" s="43">
        <v>1022</v>
      </c>
      <c r="AH98" s="43">
        <v>867</v>
      </c>
      <c r="AI98" s="43">
        <v>726</v>
      </c>
      <c r="AJ98" s="43">
        <v>432</v>
      </c>
      <c r="AK98" s="43">
        <v>258</v>
      </c>
      <c r="AL98" s="43">
        <v>18404</v>
      </c>
      <c r="AM98" s="149">
        <v>1600</v>
      </c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62"/>
      <c r="BH98" s="262"/>
      <c r="BI98" s="262"/>
      <c r="BJ98" s="262"/>
      <c r="BK98" s="262"/>
      <c r="BL98" s="241"/>
      <c r="BM98" s="241"/>
      <c r="BN98" s="241"/>
      <c r="BO98" s="241"/>
      <c r="BP98" s="241"/>
      <c r="BQ98" s="241"/>
      <c r="BR98" s="241"/>
      <c r="BS98" s="241"/>
      <c r="BT98" s="241"/>
      <c r="BU98" s="241"/>
      <c r="BV98" s="241"/>
      <c r="BW98" s="241"/>
      <c r="BX98" s="241"/>
      <c r="BY98" s="241"/>
      <c r="BZ98" s="241"/>
      <c r="CA98" s="241"/>
      <c r="CB98" s="241"/>
      <c r="CC98" s="241"/>
      <c r="CD98" s="241"/>
      <c r="CE98" s="241"/>
      <c r="CF98" s="241"/>
      <c r="CG98" s="241"/>
      <c r="CH98" s="241"/>
      <c r="CI98" s="241"/>
      <c r="CJ98" s="241"/>
      <c r="CK98" s="241"/>
      <c r="CL98" s="241"/>
      <c r="CM98" s="241"/>
      <c r="CN98" s="241"/>
      <c r="CO98" s="241"/>
      <c r="CP98" s="241"/>
      <c r="CQ98" s="241"/>
      <c r="CR98" s="241"/>
      <c r="CS98" s="241"/>
      <c r="CT98" s="241"/>
      <c r="CU98" s="241"/>
      <c r="CV98" s="241"/>
      <c r="CW98" s="241"/>
      <c r="CX98" s="241"/>
      <c r="CY98" s="241"/>
      <c r="CZ98" s="241"/>
      <c r="DA98" s="241"/>
      <c r="DB98" s="241"/>
      <c r="DC98" s="241"/>
      <c r="DD98" s="241"/>
      <c r="DE98" s="241"/>
      <c r="DF98" s="241"/>
      <c r="DG98" s="241"/>
      <c r="DH98" s="241"/>
      <c r="DI98" s="241"/>
      <c r="DJ98" s="241"/>
      <c r="DK98" s="241"/>
      <c r="DL98" s="241"/>
      <c r="DM98" s="241"/>
      <c r="DN98" s="241"/>
      <c r="DO98" s="241"/>
      <c r="DP98" s="241"/>
      <c r="DQ98" s="241"/>
      <c r="DR98" s="241"/>
      <c r="DS98" s="241"/>
      <c r="DT98" s="241"/>
      <c r="DU98" s="241"/>
      <c r="DV98" s="241"/>
      <c r="DW98" s="241"/>
      <c r="DX98" s="241"/>
      <c r="DY98" s="241"/>
      <c r="DZ98" s="241"/>
      <c r="EA98" s="241"/>
      <c r="EB98" s="241"/>
      <c r="EC98" s="241"/>
      <c r="ED98" s="241"/>
      <c r="EE98" s="252"/>
      <c r="EF98" s="238"/>
      <c r="EG98" s="238"/>
      <c r="EH98" s="238"/>
      <c r="EI98" s="238"/>
      <c r="EJ98" s="238"/>
      <c r="EK98" s="238"/>
      <c r="EL98" s="238"/>
      <c r="EM98" s="238"/>
      <c r="EN98" s="238"/>
      <c r="EO98" s="238"/>
      <c r="EP98" s="238"/>
      <c r="EQ98" s="238"/>
      <c r="ER98" s="238"/>
      <c r="ES98" s="238"/>
      <c r="ET98" s="238"/>
      <c r="EU98" s="238"/>
      <c r="EV98" s="238"/>
      <c r="EW98" s="238"/>
      <c r="EX98" s="238"/>
      <c r="EY98" s="238"/>
      <c r="EZ98" s="238"/>
      <c r="FA98" s="238"/>
      <c r="FB98" s="238"/>
      <c r="FC98" s="238"/>
      <c r="FD98" s="238"/>
      <c r="FE98" s="238"/>
      <c r="FF98" s="238"/>
      <c r="FG98" s="238"/>
      <c r="FH98" s="238"/>
      <c r="FI98" s="238"/>
      <c r="FJ98" s="238"/>
      <c r="FK98" s="238"/>
      <c r="FL98" s="238"/>
      <c r="FM98" s="238"/>
      <c r="FN98" s="238"/>
      <c r="FO98" s="238"/>
      <c r="FP98" s="238"/>
      <c r="FQ98" s="238"/>
      <c r="FR98" s="238"/>
      <c r="FS98" s="238"/>
      <c r="FT98" s="238"/>
      <c r="FU98" s="238"/>
      <c r="FV98" s="238"/>
      <c r="FW98" s="238"/>
      <c r="FX98" s="238"/>
      <c r="FY98" s="238"/>
      <c r="FZ98" s="238"/>
      <c r="GA98" s="238"/>
      <c r="GB98" s="238"/>
      <c r="GC98" s="238"/>
      <c r="GD98" s="238"/>
      <c r="GE98" s="238"/>
      <c r="GF98" s="238"/>
      <c r="GG98" s="238"/>
      <c r="GH98" s="238"/>
      <c r="GI98" s="238"/>
      <c r="GJ98" s="238"/>
      <c r="GK98" s="238"/>
      <c r="GL98" s="238"/>
      <c r="GM98" s="238"/>
      <c r="GN98" s="238"/>
      <c r="GO98" s="238"/>
      <c r="GP98" s="238"/>
      <c r="GQ98" s="238"/>
      <c r="GR98" s="238"/>
      <c r="GS98" s="238"/>
      <c r="GT98" s="238"/>
      <c r="GU98" s="238"/>
      <c r="GV98" s="238"/>
      <c r="GW98" s="238"/>
      <c r="GX98" s="238"/>
      <c r="GY98" s="238"/>
      <c r="GZ98" s="238"/>
      <c r="HA98" s="238"/>
      <c r="HB98" s="238"/>
      <c r="HC98" s="238"/>
      <c r="HD98" s="238"/>
      <c r="HE98" s="238"/>
      <c r="HF98" s="238"/>
      <c r="HG98" s="238"/>
      <c r="HH98" s="238"/>
      <c r="HI98" s="238"/>
      <c r="HJ98" s="238"/>
      <c r="HK98" s="238"/>
      <c r="HL98" s="238"/>
      <c r="HM98" s="238"/>
      <c r="HN98" s="238"/>
      <c r="HO98" s="238"/>
      <c r="HP98" s="238"/>
      <c r="HQ98" s="238"/>
      <c r="HR98" s="238"/>
      <c r="HS98" s="238"/>
      <c r="HT98" s="238"/>
      <c r="HU98" s="238"/>
      <c r="HV98" s="238"/>
      <c r="HW98" s="238"/>
      <c r="HX98" s="238"/>
      <c r="HY98" s="238"/>
      <c r="HZ98" s="238"/>
      <c r="IA98" s="238"/>
      <c r="IB98" s="238"/>
      <c r="IC98" s="238"/>
      <c r="ID98" s="238"/>
      <c r="IE98" s="238"/>
      <c r="IF98" s="238"/>
      <c r="IG98" s="238"/>
      <c r="IH98" s="238"/>
      <c r="II98" s="238"/>
      <c r="IJ98" s="238"/>
      <c r="IK98" s="238"/>
      <c r="IL98" s="238"/>
      <c r="IM98" s="238"/>
      <c r="IN98" s="238"/>
      <c r="IO98" s="238"/>
      <c r="IP98" s="238"/>
      <c r="IQ98" s="238"/>
      <c r="IR98" s="238"/>
      <c r="IS98" s="238"/>
      <c r="IT98" s="238"/>
      <c r="IU98" s="238"/>
      <c r="IV98" s="238"/>
      <c r="IW98" s="238"/>
      <c r="IX98" s="238"/>
      <c r="IY98" s="238"/>
      <c r="IZ98" s="238"/>
      <c r="JA98" s="238"/>
      <c r="JB98" s="238"/>
      <c r="JC98" s="238"/>
      <c r="JD98" s="238"/>
      <c r="JE98" s="238"/>
      <c r="JF98" s="238"/>
      <c r="JG98" s="238"/>
      <c r="JH98" s="238"/>
      <c r="JI98" s="238"/>
      <c r="JJ98" s="238"/>
      <c r="JK98" s="238"/>
      <c r="JL98" s="238"/>
      <c r="JM98" s="238"/>
      <c r="JN98" s="238"/>
      <c r="JO98" s="238"/>
      <c r="JP98" s="238"/>
      <c r="JQ98" s="238"/>
      <c r="JR98" s="238"/>
      <c r="JS98" s="238"/>
      <c r="JT98" s="238"/>
      <c r="JU98" s="238"/>
      <c r="JV98" s="238"/>
      <c r="JW98" s="238"/>
      <c r="JX98" s="238"/>
      <c r="JY98" s="238"/>
      <c r="JZ98" s="238"/>
      <c r="KA98" s="238"/>
      <c r="KB98" s="238"/>
      <c r="KC98" s="238"/>
      <c r="KD98" s="238"/>
      <c r="KE98" s="238"/>
      <c r="KF98" s="238"/>
      <c r="KG98" s="238"/>
      <c r="KH98" s="238"/>
      <c r="KI98" s="238"/>
      <c r="KJ98" s="238"/>
      <c r="KK98" s="238"/>
      <c r="KL98" s="238"/>
      <c r="KM98" s="238"/>
      <c r="KN98" s="238"/>
      <c r="KO98" s="238"/>
      <c r="KP98" s="238"/>
      <c r="KQ98" s="238"/>
      <c r="KR98" s="238"/>
      <c r="KS98" s="238"/>
      <c r="KT98" s="238"/>
      <c r="KU98" s="238"/>
      <c r="KV98" s="238"/>
      <c r="KW98" s="238"/>
      <c r="KX98" s="238"/>
      <c r="KY98" s="238"/>
      <c r="KZ98" s="238"/>
      <c r="LA98" s="238"/>
      <c r="LB98" s="238"/>
      <c r="LC98" s="238"/>
      <c r="LD98" s="238"/>
      <c r="LE98" s="238"/>
      <c r="LF98" s="238"/>
      <c r="LG98" s="238"/>
      <c r="LH98" s="238"/>
      <c r="LI98" s="238"/>
      <c r="LJ98" s="238"/>
      <c r="LK98" s="238"/>
      <c r="LL98" s="238"/>
      <c r="LM98" s="238"/>
      <c r="LN98" s="238"/>
      <c r="LO98" s="238"/>
      <c r="LP98" s="238"/>
      <c r="LQ98" s="238"/>
      <c r="LR98" s="238"/>
      <c r="LS98" s="238"/>
      <c r="LT98" s="238"/>
      <c r="LU98" s="238"/>
      <c r="LV98" s="238"/>
      <c r="LW98" s="238"/>
      <c r="LX98" s="238"/>
      <c r="LY98" s="238"/>
      <c r="LZ98" s="238"/>
      <c r="MA98" s="238"/>
      <c r="MB98" s="238"/>
      <c r="MC98" s="238"/>
      <c r="MD98" s="238"/>
      <c r="ME98" s="238"/>
      <c r="MF98" s="238"/>
      <c r="MG98" s="238"/>
      <c r="MH98" s="238"/>
      <c r="MI98" s="238"/>
      <c r="MJ98" s="238"/>
      <c r="MK98" s="238"/>
      <c r="ML98" s="238"/>
      <c r="MM98" s="238"/>
      <c r="MN98" s="238"/>
      <c r="MO98" s="238"/>
      <c r="MP98" s="238"/>
      <c r="MQ98" s="238"/>
      <c r="MR98" s="238"/>
      <c r="MS98" s="238"/>
      <c r="MT98" s="238"/>
      <c r="MU98" s="238"/>
      <c r="MV98" s="238"/>
      <c r="MW98" s="238"/>
      <c r="MX98" s="238"/>
      <c r="MY98" s="238"/>
      <c r="MZ98" s="238"/>
      <c r="NA98" s="238"/>
      <c r="NB98" s="238"/>
      <c r="NC98" s="238"/>
      <c r="ND98" s="238"/>
      <c r="NE98" s="238"/>
      <c r="NF98" s="238"/>
      <c r="NG98" s="238"/>
      <c r="NH98" s="238"/>
      <c r="NI98" s="238"/>
      <c r="NJ98" s="238"/>
      <c r="NK98" s="238"/>
      <c r="NL98" s="238"/>
      <c r="NM98" s="238"/>
      <c r="NN98" s="238"/>
      <c r="NO98" s="238"/>
      <c r="NP98" s="238"/>
      <c r="NQ98" s="238"/>
      <c r="NR98" s="238"/>
      <c r="NS98" s="238"/>
      <c r="NT98" s="238"/>
      <c r="NU98" s="238"/>
      <c r="NV98" s="238"/>
      <c r="NW98" s="238"/>
      <c r="NX98" s="238"/>
      <c r="NY98" s="238"/>
      <c r="NZ98" s="238"/>
      <c r="OA98" s="238"/>
      <c r="OB98" s="238"/>
      <c r="OC98" s="238"/>
      <c r="OD98" s="238"/>
      <c r="OE98" s="238"/>
      <c r="OF98" s="238"/>
      <c r="OG98" s="238"/>
      <c r="OH98" s="238"/>
      <c r="OI98" s="238"/>
      <c r="OJ98" s="238"/>
      <c r="OK98" s="238"/>
      <c r="OL98" s="238"/>
      <c r="OM98" s="238"/>
      <c r="ON98" s="238"/>
      <c r="OO98" s="238"/>
      <c r="OP98" s="238"/>
      <c r="OQ98" s="238"/>
      <c r="OR98" s="238"/>
      <c r="OS98" s="238"/>
      <c r="OT98" s="238"/>
      <c r="OU98" s="238"/>
      <c r="OV98" s="238"/>
      <c r="OW98" s="238"/>
      <c r="OX98" s="238"/>
      <c r="OY98" s="238"/>
      <c r="OZ98" s="238"/>
      <c r="PA98" s="238"/>
      <c r="PB98" s="238"/>
      <c r="PC98" s="238"/>
      <c r="PD98" s="238"/>
      <c r="PE98" s="238"/>
      <c r="PF98" s="238"/>
      <c r="PG98" s="238"/>
      <c r="PH98" s="238"/>
      <c r="PI98" s="238"/>
      <c r="PJ98" s="238"/>
      <c r="PK98" s="238"/>
      <c r="PL98" s="238"/>
      <c r="PM98" s="238"/>
      <c r="PN98" s="238"/>
      <c r="PO98" s="238"/>
      <c r="PP98" s="238"/>
      <c r="PQ98" s="238"/>
      <c r="PR98" s="238"/>
      <c r="PS98" s="238"/>
      <c r="PT98" s="238"/>
      <c r="PU98" s="238"/>
      <c r="PV98" s="238"/>
      <c r="PW98" s="238"/>
      <c r="PX98" s="238"/>
      <c r="PY98" s="238"/>
      <c r="PZ98" s="238"/>
      <c r="QA98" s="238"/>
      <c r="QB98" s="238"/>
      <c r="QC98" s="238"/>
      <c r="QD98" s="238"/>
      <c r="QE98" s="238"/>
      <c r="QF98" s="238"/>
      <c r="QG98" s="238"/>
      <c r="QH98" s="238"/>
      <c r="QI98" s="238"/>
      <c r="QJ98" s="238"/>
      <c r="QK98" s="238"/>
      <c r="QL98" s="238"/>
      <c r="QM98" s="238"/>
      <c r="QN98" s="238"/>
      <c r="QO98" s="238"/>
      <c r="QP98" s="238"/>
      <c r="QQ98" s="238"/>
      <c r="QR98" s="238"/>
      <c r="QS98" s="238"/>
      <c r="QT98" s="238"/>
      <c r="QU98" s="238"/>
      <c r="QV98" s="238"/>
      <c r="QW98" s="238"/>
      <c r="QX98" s="238"/>
      <c r="QY98" s="238"/>
      <c r="QZ98" s="238"/>
      <c r="RA98" s="238"/>
      <c r="RB98" s="238"/>
      <c r="RC98" s="238"/>
      <c r="RD98" s="238"/>
      <c r="RE98" s="238"/>
      <c r="RF98" s="238"/>
      <c r="RG98" s="238"/>
      <c r="RH98" s="238"/>
      <c r="RI98" s="238"/>
      <c r="RJ98" s="238"/>
      <c r="RK98" s="238"/>
      <c r="RL98" s="238"/>
      <c r="RM98" s="238"/>
      <c r="RN98" s="238"/>
      <c r="RO98" s="238"/>
      <c r="RP98" s="238"/>
      <c r="RQ98" s="238"/>
      <c r="RR98" s="238"/>
      <c r="RS98" s="238"/>
      <c r="RT98" s="238"/>
      <c r="RU98" s="238"/>
      <c r="RV98" s="238"/>
      <c r="RW98" s="238"/>
      <c r="RX98" s="238"/>
      <c r="RY98" s="238"/>
      <c r="RZ98" s="238"/>
      <c r="SA98" s="238"/>
      <c r="SB98" s="238"/>
      <c r="SC98" s="238"/>
      <c r="SD98" s="238"/>
      <c r="SE98" s="238"/>
      <c r="SF98" s="238"/>
      <c r="SG98" s="238"/>
      <c r="SH98" s="238"/>
      <c r="SI98" s="238"/>
      <c r="SJ98" s="238"/>
      <c r="SK98" s="238"/>
      <c r="SL98" s="238"/>
      <c r="SM98" s="238"/>
      <c r="SN98" s="238"/>
      <c r="SO98" s="238"/>
      <c r="SP98" s="238"/>
      <c r="SQ98" s="238"/>
      <c r="SR98" s="238"/>
      <c r="SS98" s="238"/>
      <c r="ST98" s="238"/>
      <c r="SU98" s="238"/>
      <c r="SV98" s="238"/>
      <c r="SW98" s="238"/>
      <c r="SX98" s="238"/>
      <c r="SY98" s="238"/>
      <c r="SZ98" s="238"/>
      <c r="TA98" s="238"/>
      <c r="TB98" s="238"/>
      <c r="TC98" s="238"/>
      <c r="TD98" s="238"/>
      <c r="TE98" s="238"/>
      <c r="TF98" s="238"/>
      <c r="TG98" s="238"/>
      <c r="TH98" s="238"/>
      <c r="TI98" s="238"/>
      <c r="TJ98" s="238"/>
      <c r="TK98" s="238"/>
      <c r="TL98" s="238"/>
      <c r="TM98" s="238"/>
      <c r="TN98" s="238"/>
      <c r="TO98" s="238"/>
      <c r="TP98" s="238"/>
      <c r="TQ98" s="238"/>
      <c r="TR98" s="238"/>
      <c r="TS98" s="238"/>
      <c r="TT98" s="238"/>
      <c r="TU98" s="238"/>
      <c r="TV98" s="238"/>
      <c r="TW98" s="238"/>
      <c r="TX98" s="238"/>
      <c r="TY98" s="238"/>
      <c r="TZ98" s="238"/>
      <c r="UA98" s="238"/>
      <c r="UB98" s="238"/>
      <c r="UC98" s="238"/>
      <c r="UD98" s="238"/>
      <c r="UE98" s="238"/>
      <c r="UF98" s="238"/>
      <c r="UG98" s="238"/>
      <c r="UH98" s="238"/>
      <c r="UI98" s="238"/>
      <c r="UJ98" s="238"/>
      <c r="UK98" s="238"/>
      <c r="UL98" s="238"/>
      <c r="UM98" s="238"/>
      <c r="UN98" s="238"/>
      <c r="UO98" s="238"/>
      <c r="UP98" s="238"/>
      <c r="UQ98" s="238"/>
      <c r="UR98" s="238"/>
      <c r="US98" s="238"/>
      <c r="UT98" s="238"/>
      <c r="UU98" s="238"/>
      <c r="UV98" s="238"/>
      <c r="UW98" s="238"/>
      <c r="UX98" s="238"/>
      <c r="UY98" s="238"/>
      <c r="UZ98" s="238"/>
      <c r="VA98" s="238"/>
      <c r="VB98" s="238"/>
      <c r="VC98" s="238"/>
      <c r="VD98" s="238"/>
      <c r="VE98" s="238"/>
      <c r="VF98" s="238"/>
      <c r="VG98" s="238"/>
      <c r="VH98" s="238"/>
      <c r="VI98" s="238"/>
      <c r="VJ98" s="238"/>
      <c r="VK98" s="238"/>
      <c r="VL98" s="238"/>
      <c r="VM98" s="238"/>
      <c r="VN98" s="238"/>
      <c r="VO98" s="238"/>
      <c r="VP98" s="238"/>
      <c r="VQ98" s="238"/>
      <c r="VR98" s="238"/>
      <c r="VS98" s="238"/>
      <c r="VT98" s="238"/>
      <c r="VU98" s="238"/>
      <c r="VV98" s="238"/>
      <c r="VW98" s="238"/>
      <c r="VX98" s="238"/>
      <c r="VY98" s="238"/>
      <c r="VZ98" s="238"/>
      <c r="WA98" s="238"/>
      <c r="WB98" s="238"/>
      <c r="WC98" s="238"/>
      <c r="WD98" s="238"/>
      <c r="WE98" s="238"/>
      <c r="WF98" s="238"/>
      <c r="WG98" s="238"/>
      <c r="WH98" s="238"/>
      <c r="WI98" s="238"/>
      <c r="WJ98" s="238"/>
      <c r="WK98" s="238"/>
      <c r="WL98" s="238"/>
      <c r="WM98" s="238"/>
      <c r="WN98" s="238"/>
      <c r="WO98" s="238"/>
      <c r="WP98" s="238"/>
      <c r="WQ98" s="238"/>
      <c r="WR98" s="238"/>
      <c r="WS98" s="238"/>
      <c r="WT98" s="238"/>
      <c r="WU98" s="238"/>
      <c r="WV98" s="238"/>
      <c r="WW98" s="238"/>
      <c r="WX98" s="238"/>
      <c r="WY98" s="238"/>
      <c r="WZ98" s="238"/>
      <c r="XA98" s="238"/>
      <c r="XB98" s="238"/>
      <c r="XC98" s="238"/>
      <c r="XD98" s="238"/>
      <c r="XE98" s="238"/>
      <c r="XF98" s="238"/>
      <c r="XG98" s="238"/>
      <c r="XH98" s="238"/>
      <c r="XI98" s="238"/>
      <c r="XJ98" s="238"/>
      <c r="XK98" s="238"/>
      <c r="XL98" s="238"/>
      <c r="XM98" s="238"/>
      <c r="XN98" s="238"/>
      <c r="XO98" s="238"/>
      <c r="XP98" s="238"/>
      <c r="XQ98" s="238"/>
      <c r="XR98" s="238"/>
      <c r="XS98" s="238"/>
      <c r="XT98" s="238"/>
      <c r="XU98" s="238"/>
      <c r="XV98" s="238"/>
      <c r="XW98" s="238"/>
      <c r="XX98" s="238"/>
      <c r="XY98" s="238"/>
      <c r="XZ98" s="238"/>
      <c r="YA98" s="238"/>
      <c r="YB98" s="238"/>
      <c r="YC98" s="238"/>
      <c r="YD98" s="238"/>
      <c r="YE98" s="238"/>
      <c r="YF98" s="238"/>
      <c r="YG98" s="238"/>
      <c r="YH98" s="238"/>
      <c r="YI98" s="238"/>
      <c r="YJ98" s="238"/>
      <c r="YK98" s="238"/>
      <c r="YL98" s="238"/>
      <c r="YM98" s="238"/>
      <c r="YN98" s="238"/>
      <c r="YO98" s="238"/>
      <c r="YP98" s="238"/>
      <c r="YQ98" s="238"/>
      <c r="YR98" s="238"/>
      <c r="YS98" s="238"/>
      <c r="YT98" s="238"/>
      <c r="YU98" s="238"/>
      <c r="YV98" s="238"/>
      <c r="YW98" s="238"/>
      <c r="YX98" s="238"/>
      <c r="YY98" s="238"/>
      <c r="YZ98" s="238"/>
      <c r="ZA98" s="238"/>
      <c r="ZB98" s="238"/>
      <c r="ZC98" s="238"/>
      <c r="ZD98" s="238"/>
      <c r="ZE98" s="238"/>
      <c r="ZF98" s="238"/>
      <c r="ZG98" s="238"/>
      <c r="ZH98" s="238"/>
      <c r="ZI98" s="238"/>
      <c r="ZJ98" s="238"/>
      <c r="ZK98" s="238"/>
      <c r="ZL98" s="238"/>
      <c r="ZM98" s="238"/>
      <c r="ZN98" s="238"/>
      <c r="ZO98" s="238"/>
      <c r="ZP98" s="238"/>
      <c r="ZQ98" s="238"/>
      <c r="ZR98" s="238"/>
      <c r="ZS98" s="238"/>
      <c r="ZT98" s="238"/>
      <c r="ZU98" s="238"/>
      <c r="ZV98" s="238"/>
      <c r="ZW98" s="238"/>
      <c r="ZX98" s="238"/>
      <c r="ZY98" s="238"/>
      <c r="ZZ98" s="238"/>
      <c r="AAA98" s="238"/>
      <c r="AAB98" s="238"/>
      <c r="AAC98" s="238"/>
      <c r="AAD98" s="238"/>
      <c r="AAE98" s="238"/>
      <c r="AAF98" s="238"/>
      <c r="AAG98" s="238"/>
      <c r="AAH98" s="238"/>
      <c r="AAI98" s="238"/>
      <c r="AAJ98" s="238"/>
      <c r="AAK98" s="238"/>
      <c r="AAL98" s="238"/>
      <c r="AAM98" s="238"/>
      <c r="AAN98" s="238"/>
      <c r="AAO98" s="238"/>
      <c r="AAP98" s="238"/>
      <c r="AAQ98" s="238"/>
      <c r="AAR98" s="238"/>
      <c r="AAS98" s="238"/>
      <c r="AAT98" s="238"/>
      <c r="AAU98" s="238"/>
      <c r="AAV98" s="238"/>
      <c r="AAW98" s="238"/>
      <c r="AAX98" s="238"/>
      <c r="AAY98" s="238"/>
      <c r="AAZ98" s="238"/>
      <c r="ABA98" s="238"/>
      <c r="ABB98" s="238"/>
      <c r="ABC98" s="238"/>
      <c r="ABD98" s="238"/>
      <c r="ABE98" s="238"/>
      <c r="ABF98" s="238"/>
      <c r="ABG98" s="238"/>
      <c r="ABH98" s="238"/>
      <c r="ABI98" s="238"/>
      <c r="ABJ98" s="238"/>
      <c r="ABK98" s="238"/>
      <c r="ABL98" s="238"/>
      <c r="ABM98" s="238"/>
      <c r="ABN98" s="238"/>
      <c r="ABO98" s="238"/>
      <c r="ABP98" s="238"/>
      <c r="ABQ98" s="238"/>
      <c r="ABR98" s="238"/>
      <c r="ABS98" s="238"/>
      <c r="ABT98" s="238"/>
      <c r="ABU98" s="238"/>
      <c r="ABV98" s="238"/>
      <c r="ABW98" s="238"/>
      <c r="ABX98" s="238"/>
      <c r="ABY98" s="238"/>
      <c r="ABZ98" s="238"/>
      <c r="ACA98" s="238"/>
      <c r="ACB98" s="238"/>
      <c r="ACC98" s="238"/>
      <c r="ACD98" s="238"/>
      <c r="ACE98" s="238"/>
      <c r="ACF98" s="238"/>
      <c r="ACG98" s="238"/>
      <c r="ACH98" s="238"/>
      <c r="ACI98" s="238"/>
      <c r="ACJ98" s="238"/>
      <c r="ACK98" s="238"/>
      <c r="ACL98" s="238"/>
      <c r="ACM98" s="238"/>
      <c r="ACN98" s="238"/>
      <c r="ACO98" s="238"/>
      <c r="ACP98" s="238"/>
      <c r="ACQ98" s="238"/>
      <c r="ACR98" s="238"/>
      <c r="ACS98" s="238"/>
      <c r="ACT98" s="238"/>
      <c r="ACU98" s="238"/>
      <c r="ACV98" s="238"/>
      <c r="ACW98" s="238"/>
      <c r="ACX98" s="238"/>
      <c r="ACY98" s="238"/>
      <c r="ACZ98" s="238"/>
      <c r="ADA98" s="238"/>
      <c r="ADB98" s="238"/>
      <c r="ADC98" s="238"/>
      <c r="ADD98" s="238"/>
      <c r="ADE98" s="238"/>
      <c r="ADF98" s="238"/>
      <c r="ADG98" s="238"/>
      <c r="ADH98" s="238"/>
      <c r="ADI98" s="238"/>
      <c r="ADJ98" s="238"/>
      <c r="ADK98" s="238"/>
      <c r="ADL98" s="238"/>
      <c r="ADM98" s="238"/>
      <c r="ADN98" s="238"/>
      <c r="ADO98" s="238"/>
      <c r="ADP98" s="238"/>
      <c r="ADQ98" s="238"/>
      <c r="ADR98" s="238"/>
      <c r="ADS98" s="238"/>
      <c r="ADT98" s="238"/>
      <c r="ADU98" s="238"/>
      <c r="ADV98" s="238"/>
      <c r="ADW98" s="238"/>
      <c r="ADX98" s="238"/>
      <c r="ADY98" s="238"/>
      <c r="ADZ98" s="238"/>
      <c r="AEA98" s="238"/>
      <c r="AEB98" s="238"/>
      <c r="AEC98" s="238"/>
      <c r="AED98" s="238"/>
      <c r="AEE98" s="238"/>
      <c r="AEF98" s="238"/>
      <c r="AEG98" s="238"/>
      <c r="AEH98" s="238"/>
      <c r="AEI98" s="238"/>
      <c r="AEJ98" s="238"/>
      <c r="AEK98" s="238"/>
      <c r="AEL98" s="238"/>
      <c r="AEM98" s="238"/>
      <c r="AEN98" s="238"/>
      <c r="AEO98" s="238"/>
      <c r="AEP98" s="238"/>
      <c r="AEQ98" s="238"/>
      <c r="AER98" s="238"/>
      <c r="AES98" s="238"/>
      <c r="AET98" s="238"/>
      <c r="AEU98" s="238"/>
      <c r="AEV98" s="238"/>
      <c r="AEW98" s="238"/>
      <c r="AEX98" s="238"/>
      <c r="AEY98" s="238"/>
      <c r="AEZ98" s="238"/>
      <c r="AFA98" s="238"/>
      <c r="AFB98" s="238"/>
      <c r="AFC98" s="238"/>
      <c r="AFD98" s="238"/>
      <c r="AFE98" s="238"/>
      <c r="AFF98" s="238"/>
      <c r="AFG98" s="238"/>
      <c r="AFH98" s="238"/>
      <c r="AFI98" s="238"/>
      <c r="AFJ98" s="238"/>
      <c r="AFK98" s="238"/>
      <c r="AFL98" s="238"/>
      <c r="AFM98" s="238"/>
      <c r="AFN98" s="238"/>
      <c r="AFO98" s="238"/>
      <c r="AFP98" s="238"/>
      <c r="AFQ98" s="238"/>
      <c r="AFR98" s="238"/>
      <c r="AFS98" s="238"/>
      <c r="AFT98" s="238"/>
      <c r="AFU98" s="238"/>
      <c r="AFV98" s="238"/>
      <c r="AFW98" s="238"/>
      <c r="AFX98" s="238"/>
      <c r="AFY98" s="238"/>
      <c r="AFZ98" s="238"/>
      <c r="AGA98" s="238"/>
      <c r="AGB98" s="238"/>
      <c r="AGC98" s="238"/>
      <c r="AGD98" s="238"/>
      <c r="AGE98" s="238"/>
      <c r="AGF98" s="238"/>
      <c r="AGG98" s="238"/>
      <c r="AGH98" s="238"/>
      <c r="AGI98" s="238"/>
      <c r="AGJ98" s="238"/>
      <c r="AGK98" s="238"/>
      <c r="AGL98" s="238"/>
      <c r="AGM98" s="238"/>
      <c r="AGN98" s="238"/>
      <c r="AGO98" s="238"/>
      <c r="AGP98" s="238"/>
      <c r="AGQ98" s="238"/>
      <c r="AGR98" s="238"/>
      <c r="AGS98" s="238"/>
      <c r="AGT98" s="238"/>
      <c r="AGU98" s="238"/>
      <c r="AGV98" s="238"/>
      <c r="AGW98" s="238"/>
      <c r="AGX98" s="238"/>
      <c r="AGY98" s="238"/>
      <c r="AGZ98" s="238"/>
      <c r="AHA98" s="238"/>
      <c r="AHB98" s="238"/>
      <c r="AHC98" s="238"/>
      <c r="AHD98" s="238"/>
      <c r="AHE98" s="238"/>
      <c r="AHF98" s="238"/>
      <c r="AHG98" s="238"/>
      <c r="AHH98" s="238"/>
      <c r="AHI98" s="238"/>
      <c r="AHJ98" s="238"/>
      <c r="AHK98" s="238"/>
      <c r="AHL98" s="238"/>
      <c r="AHM98" s="238"/>
      <c r="AHN98" s="238"/>
      <c r="AHO98" s="238"/>
      <c r="AHP98" s="238"/>
      <c r="AHQ98" s="238"/>
      <c r="AHR98" s="238"/>
      <c r="AHS98" s="238"/>
      <c r="AHT98" s="238"/>
      <c r="AHU98" s="238"/>
      <c r="AHV98" s="238"/>
      <c r="AHW98" s="238"/>
      <c r="AHX98" s="238"/>
      <c r="AHY98" s="238"/>
      <c r="AHZ98" s="238"/>
      <c r="AIA98" s="238"/>
      <c r="AIB98" s="238"/>
      <c r="AIC98" s="238"/>
      <c r="AID98" s="238"/>
      <c r="AIE98" s="238"/>
      <c r="AIF98" s="238"/>
      <c r="AIG98" s="238"/>
      <c r="AIH98" s="238"/>
      <c r="AII98" s="238"/>
      <c r="AIJ98" s="238"/>
      <c r="AIK98" s="238"/>
      <c r="AIL98" s="238"/>
      <c r="AIM98" s="238"/>
      <c r="AIN98" s="238"/>
      <c r="AIO98" s="238"/>
      <c r="AIP98" s="238"/>
      <c r="AIQ98" s="238"/>
      <c r="AIR98" s="238"/>
      <c r="AIS98" s="238"/>
      <c r="AIT98" s="238"/>
      <c r="AIU98" s="238"/>
      <c r="AIV98" s="238"/>
      <c r="AIW98" s="238"/>
      <c r="AIX98" s="238"/>
      <c r="AIY98" s="238"/>
      <c r="AIZ98" s="238"/>
      <c r="AJA98" s="238"/>
      <c r="AJB98" s="238"/>
      <c r="AJC98" s="238"/>
      <c r="AJD98" s="238"/>
      <c r="AJE98" s="238"/>
      <c r="AJF98" s="238"/>
      <c r="AJG98" s="238"/>
      <c r="AJH98" s="238"/>
      <c r="AJI98" s="238"/>
      <c r="AJJ98" s="238"/>
      <c r="AJK98" s="238"/>
      <c r="AJL98" s="238"/>
      <c r="AJM98" s="238"/>
      <c r="AJN98" s="238"/>
      <c r="AJO98" s="238"/>
      <c r="AJP98" s="238"/>
      <c r="AJQ98" s="238"/>
      <c r="AJR98" s="238"/>
      <c r="AJS98" s="238"/>
      <c r="AJT98" s="238"/>
      <c r="AJU98" s="238"/>
      <c r="AJV98" s="238"/>
      <c r="AJW98" s="238"/>
      <c r="AJX98" s="238"/>
      <c r="AJY98" s="238"/>
      <c r="AJZ98" s="238"/>
      <c r="AKA98" s="238"/>
      <c r="AKB98" s="238"/>
      <c r="AKC98" s="238"/>
      <c r="AKD98" s="238"/>
      <c r="AKE98" s="238"/>
      <c r="AKF98" s="238"/>
      <c r="AKG98" s="238"/>
      <c r="AKH98" s="238"/>
      <c r="AKI98" s="238"/>
      <c r="AKJ98" s="238"/>
      <c r="AKK98" s="238"/>
      <c r="AKL98" s="238"/>
      <c r="AKM98" s="238"/>
      <c r="AKN98" s="238"/>
      <c r="AKO98" s="238"/>
      <c r="AKP98" s="238"/>
    </row>
    <row r="99" spans="1:978" ht="38.25" x14ac:dyDescent="0.25">
      <c r="A99" s="304"/>
      <c r="B99" s="304"/>
      <c r="C99" s="307"/>
      <c r="D99" s="241"/>
      <c r="E99" s="268"/>
      <c r="F99" s="43">
        <v>530487</v>
      </c>
      <c r="G99" s="33" t="s">
        <v>117</v>
      </c>
      <c r="H99" s="33" t="s">
        <v>116</v>
      </c>
      <c r="I99" s="241"/>
      <c r="J99" s="94">
        <v>45</v>
      </c>
      <c r="K99" s="269"/>
      <c r="L99" s="290"/>
      <c r="M99" s="241"/>
      <c r="N99" s="43">
        <v>165</v>
      </c>
      <c r="O99" s="43">
        <v>115</v>
      </c>
      <c r="P99" s="43">
        <v>81</v>
      </c>
      <c r="Q99" s="43">
        <v>70</v>
      </c>
      <c r="R99" s="43">
        <v>117</v>
      </c>
      <c r="S99" s="43">
        <v>360</v>
      </c>
      <c r="T99" s="43">
        <v>855</v>
      </c>
      <c r="U99" s="43">
        <v>1462</v>
      </c>
      <c r="V99" s="43">
        <v>1325</v>
      </c>
      <c r="W99" s="43">
        <v>1239</v>
      </c>
      <c r="X99" s="43">
        <v>1395</v>
      </c>
      <c r="Y99" s="43">
        <v>1533</v>
      </c>
      <c r="Z99" s="43">
        <v>1686</v>
      </c>
      <c r="AA99" s="43">
        <v>1660</v>
      </c>
      <c r="AB99" s="43">
        <v>1650</v>
      </c>
      <c r="AC99" s="43">
        <v>1673</v>
      </c>
      <c r="AD99" s="43">
        <v>1710</v>
      </c>
      <c r="AE99" s="43">
        <v>1691</v>
      </c>
      <c r="AF99" s="43">
        <v>1502</v>
      </c>
      <c r="AG99" s="43">
        <v>1252</v>
      </c>
      <c r="AH99" s="43">
        <v>889</v>
      </c>
      <c r="AI99" s="43">
        <v>690</v>
      </c>
      <c r="AJ99" s="43">
        <v>458</v>
      </c>
      <c r="AK99" s="43">
        <v>292</v>
      </c>
      <c r="AL99" s="43">
        <v>24761</v>
      </c>
      <c r="AM99" s="132">
        <v>2400</v>
      </c>
      <c r="AN99" s="262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62"/>
      <c r="BH99" s="262"/>
      <c r="BI99" s="262"/>
      <c r="BJ99" s="262"/>
      <c r="BK99" s="262"/>
      <c r="BL99" s="241"/>
      <c r="BM99" s="241"/>
      <c r="BN99" s="241"/>
      <c r="BO99" s="241"/>
      <c r="BP99" s="241"/>
      <c r="BQ99" s="241"/>
      <c r="BR99" s="241"/>
      <c r="BS99" s="241"/>
      <c r="BT99" s="241"/>
      <c r="BU99" s="241"/>
      <c r="BV99" s="241"/>
      <c r="BW99" s="241"/>
      <c r="BX99" s="241"/>
      <c r="BY99" s="241"/>
      <c r="BZ99" s="241"/>
      <c r="CA99" s="241"/>
      <c r="CB99" s="241"/>
      <c r="CC99" s="241"/>
      <c r="CD99" s="241"/>
      <c r="CE99" s="241"/>
      <c r="CF99" s="241"/>
      <c r="CG99" s="241"/>
      <c r="CH99" s="241"/>
      <c r="CI99" s="241"/>
      <c r="CJ99" s="241"/>
      <c r="CK99" s="241"/>
      <c r="CL99" s="241"/>
      <c r="CM99" s="241"/>
      <c r="CN99" s="241"/>
      <c r="CO99" s="241"/>
      <c r="CP99" s="241"/>
      <c r="CQ99" s="241"/>
      <c r="CR99" s="241"/>
      <c r="CS99" s="241"/>
      <c r="CT99" s="241"/>
      <c r="CU99" s="241"/>
      <c r="CV99" s="241"/>
      <c r="CW99" s="241"/>
      <c r="CX99" s="241"/>
      <c r="CY99" s="241"/>
      <c r="CZ99" s="241"/>
      <c r="DA99" s="241"/>
      <c r="DB99" s="241"/>
      <c r="DC99" s="241"/>
      <c r="DD99" s="241"/>
      <c r="DE99" s="241"/>
      <c r="DF99" s="241"/>
      <c r="DG99" s="241"/>
      <c r="DH99" s="241"/>
      <c r="DI99" s="241"/>
      <c r="DJ99" s="241"/>
      <c r="DK99" s="241"/>
      <c r="DL99" s="241"/>
      <c r="DM99" s="241"/>
      <c r="DN99" s="241"/>
      <c r="DO99" s="241"/>
      <c r="DP99" s="241"/>
      <c r="DQ99" s="241"/>
      <c r="DR99" s="241"/>
      <c r="DS99" s="241"/>
      <c r="DT99" s="241"/>
      <c r="DU99" s="241"/>
      <c r="DV99" s="241"/>
      <c r="DW99" s="241"/>
      <c r="DX99" s="241"/>
      <c r="DY99" s="241"/>
      <c r="DZ99" s="241"/>
      <c r="EA99" s="241"/>
      <c r="EB99" s="241"/>
      <c r="EC99" s="241"/>
      <c r="ED99" s="241"/>
      <c r="EE99" s="252"/>
      <c r="EF99" s="238"/>
      <c r="EG99" s="238"/>
      <c r="EH99" s="238"/>
      <c r="EI99" s="238"/>
      <c r="EJ99" s="238"/>
      <c r="EK99" s="238"/>
      <c r="EL99" s="238"/>
      <c r="EM99" s="238"/>
      <c r="EN99" s="238"/>
      <c r="EO99" s="238"/>
      <c r="EP99" s="238"/>
      <c r="EQ99" s="238"/>
      <c r="ER99" s="238"/>
      <c r="ES99" s="238"/>
      <c r="ET99" s="238"/>
      <c r="EU99" s="238"/>
      <c r="EV99" s="238"/>
      <c r="EW99" s="238"/>
      <c r="EX99" s="238"/>
      <c r="EY99" s="238"/>
      <c r="EZ99" s="238"/>
      <c r="FA99" s="238"/>
      <c r="FB99" s="238"/>
      <c r="FC99" s="238"/>
      <c r="FD99" s="238"/>
      <c r="FE99" s="238"/>
      <c r="FF99" s="238"/>
      <c r="FG99" s="238"/>
      <c r="FH99" s="238"/>
      <c r="FI99" s="238"/>
      <c r="FJ99" s="238"/>
      <c r="FK99" s="238"/>
      <c r="FL99" s="238"/>
      <c r="FM99" s="238"/>
      <c r="FN99" s="238"/>
      <c r="FO99" s="238"/>
      <c r="FP99" s="238"/>
      <c r="FQ99" s="238"/>
      <c r="FR99" s="238"/>
      <c r="FS99" s="238"/>
      <c r="FT99" s="238"/>
      <c r="FU99" s="238"/>
      <c r="FV99" s="238"/>
      <c r="FW99" s="238"/>
      <c r="FX99" s="238"/>
      <c r="FY99" s="238"/>
      <c r="FZ99" s="238"/>
      <c r="GA99" s="238"/>
      <c r="GB99" s="238"/>
      <c r="GC99" s="238"/>
      <c r="GD99" s="238"/>
      <c r="GE99" s="238"/>
      <c r="GF99" s="238"/>
      <c r="GG99" s="238"/>
      <c r="GH99" s="238"/>
      <c r="GI99" s="238"/>
      <c r="GJ99" s="238"/>
      <c r="GK99" s="238"/>
      <c r="GL99" s="238"/>
      <c r="GM99" s="238"/>
      <c r="GN99" s="238"/>
      <c r="GO99" s="238"/>
      <c r="GP99" s="238"/>
      <c r="GQ99" s="238"/>
      <c r="GR99" s="238"/>
      <c r="GS99" s="238"/>
      <c r="GT99" s="238"/>
      <c r="GU99" s="238"/>
      <c r="GV99" s="238"/>
      <c r="GW99" s="238"/>
      <c r="GX99" s="238"/>
      <c r="GY99" s="238"/>
      <c r="GZ99" s="238"/>
      <c r="HA99" s="238"/>
      <c r="HB99" s="238"/>
      <c r="HC99" s="238"/>
      <c r="HD99" s="238"/>
      <c r="HE99" s="238"/>
      <c r="HF99" s="238"/>
      <c r="HG99" s="238"/>
      <c r="HH99" s="238"/>
      <c r="HI99" s="238"/>
      <c r="HJ99" s="238"/>
      <c r="HK99" s="238"/>
      <c r="HL99" s="238"/>
      <c r="HM99" s="238"/>
      <c r="HN99" s="238"/>
      <c r="HO99" s="238"/>
      <c r="HP99" s="238"/>
      <c r="HQ99" s="238"/>
      <c r="HR99" s="238"/>
      <c r="HS99" s="238"/>
      <c r="HT99" s="238"/>
      <c r="HU99" s="238"/>
      <c r="HV99" s="238"/>
      <c r="HW99" s="238"/>
      <c r="HX99" s="238"/>
      <c r="HY99" s="238"/>
      <c r="HZ99" s="238"/>
      <c r="IA99" s="238"/>
      <c r="IB99" s="238"/>
      <c r="IC99" s="238"/>
      <c r="ID99" s="238"/>
      <c r="IE99" s="238"/>
      <c r="IF99" s="238"/>
      <c r="IG99" s="238"/>
      <c r="IH99" s="238"/>
      <c r="II99" s="238"/>
      <c r="IJ99" s="238"/>
      <c r="IK99" s="238"/>
      <c r="IL99" s="238"/>
      <c r="IM99" s="238"/>
      <c r="IN99" s="238"/>
      <c r="IO99" s="238"/>
      <c r="IP99" s="238"/>
      <c r="IQ99" s="238"/>
      <c r="IR99" s="238"/>
      <c r="IS99" s="238"/>
      <c r="IT99" s="238"/>
      <c r="IU99" s="238"/>
      <c r="IV99" s="238"/>
      <c r="IW99" s="238"/>
      <c r="IX99" s="238"/>
      <c r="IY99" s="238"/>
      <c r="IZ99" s="238"/>
      <c r="JA99" s="238"/>
      <c r="JB99" s="238"/>
      <c r="JC99" s="238"/>
      <c r="JD99" s="238"/>
      <c r="JE99" s="238"/>
      <c r="JF99" s="238"/>
      <c r="JG99" s="238"/>
      <c r="JH99" s="238"/>
      <c r="JI99" s="238"/>
      <c r="JJ99" s="238"/>
      <c r="JK99" s="238"/>
      <c r="JL99" s="238"/>
      <c r="JM99" s="238"/>
      <c r="JN99" s="238"/>
      <c r="JO99" s="238"/>
      <c r="JP99" s="238"/>
      <c r="JQ99" s="238"/>
      <c r="JR99" s="238"/>
      <c r="JS99" s="238"/>
      <c r="JT99" s="238"/>
      <c r="JU99" s="238"/>
      <c r="JV99" s="238"/>
      <c r="JW99" s="238"/>
      <c r="JX99" s="238"/>
      <c r="JY99" s="238"/>
      <c r="JZ99" s="238"/>
      <c r="KA99" s="238"/>
      <c r="KB99" s="238"/>
      <c r="KC99" s="238"/>
      <c r="KD99" s="238"/>
      <c r="KE99" s="238"/>
      <c r="KF99" s="238"/>
      <c r="KG99" s="238"/>
      <c r="KH99" s="238"/>
      <c r="KI99" s="238"/>
      <c r="KJ99" s="238"/>
      <c r="KK99" s="238"/>
      <c r="KL99" s="238"/>
      <c r="KM99" s="238"/>
      <c r="KN99" s="238"/>
      <c r="KO99" s="238"/>
      <c r="KP99" s="238"/>
      <c r="KQ99" s="238"/>
      <c r="KR99" s="238"/>
      <c r="KS99" s="238"/>
      <c r="KT99" s="238"/>
      <c r="KU99" s="238"/>
      <c r="KV99" s="238"/>
      <c r="KW99" s="238"/>
      <c r="KX99" s="238"/>
      <c r="KY99" s="238"/>
      <c r="KZ99" s="238"/>
      <c r="LA99" s="238"/>
      <c r="LB99" s="238"/>
      <c r="LC99" s="238"/>
      <c r="LD99" s="238"/>
      <c r="LE99" s="238"/>
      <c r="LF99" s="238"/>
      <c r="LG99" s="238"/>
      <c r="LH99" s="238"/>
      <c r="LI99" s="238"/>
      <c r="LJ99" s="238"/>
      <c r="LK99" s="238"/>
      <c r="LL99" s="238"/>
      <c r="LM99" s="238"/>
      <c r="LN99" s="238"/>
      <c r="LO99" s="238"/>
      <c r="LP99" s="238"/>
      <c r="LQ99" s="238"/>
      <c r="LR99" s="238"/>
      <c r="LS99" s="238"/>
      <c r="LT99" s="238"/>
      <c r="LU99" s="238"/>
      <c r="LV99" s="238"/>
      <c r="LW99" s="238"/>
      <c r="LX99" s="238"/>
      <c r="LY99" s="238"/>
      <c r="LZ99" s="238"/>
      <c r="MA99" s="238"/>
      <c r="MB99" s="238"/>
      <c r="MC99" s="238"/>
      <c r="MD99" s="238"/>
      <c r="ME99" s="238"/>
      <c r="MF99" s="238"/>
      <c r="MG99" s="238"/>
      <c r="MH99" s="238"/>
      <c r="MI99" s="238"/>
      <c r="MJ99" s="238"/>
      <c r="MK99" s="238"/>
      <c r="ML99" s="238"/>
      <c r="MM99" s="238"/>
      <c r="MN99" s="238"/>
      <c r="MO99" s="238"/>
      <c r="MP99" s="238"/>
      <c r="MQ99" s="238"/>
      <c r="MR99" s="238"/>
      <c r="MS99" s="238"/>
      <c r="MT99" s="238"/>
      <c r="MU99" s="238"/>
      <c r="MV99" s="238"/>
      <c r="MW99" s="238"/>
      <c r="MX99" s="238"/>
      <c r="MY99" s="238"/>
      <c r="MZ99" s="238"/>
      <c r="NA99" s="238"/>
      <c r="NB99" s="238"/>
      <c r="NC99" s="238"/>
      <c r="ND99" s="238"/>
      <c r="NE99" s="238"/>
      <c r="NF99" s="238"/>
      <c r="NG99" s="238"/>
      <c r="NH99" s="238"/>
      <c r="NI99" s="238"/>
      <c r="NJ99" s="238"/>
      <c r="NK99" s="238"/>
      <c r="NL99" s="238"/>
      <c r="NM99" s="238"/>
      <c r="NN99" s="238"/>
      <c r="NO99" s="238"/>
      <c r="NP99" s="238"/>
      <c r="NQ99" s="238"/>
      <c r="NR99" s="238"/>
      <c r="NS99" s="238"/>
      <c r="NT99" s="238"/>
      <c r="NU99" s="238"/>
      <c r="NV99" s="238"/>
      <c r="NW99" s="238"/>
      <c r="NX99" s="238"/>
      <c r="NY99" s="238"/>
      <c r="NZ99" s="238"/>
      <c r="OA99" s="238"/>
      <c r="OB99" s="238"/>
      <c r="OC99" s="238"/>
      <c r="OD99" s="238"/>
      <c r="OE99" s="238"/>
      <c r="OF99" s="238"/>
      <c r="OG99" s="238"/>
      <c r="OH99" s="238"/>
      <c r="OI99" s="238"/>
      <c r="OJ99" s="238"/>
      <c r="OK99" s="238"/>
      <c r="OL99" s="238"/>
      <c r="OM99" s="238"/>
      <c r="ON99" s="238"/>
      <c r="OO99" s="238"/>
      <c r="OP99" s="238"/>
      <c r="OQ99" s="238"/>
      <c r="OR99" s="238"/>
      <c r="OS99" s="238"/>
      <c r="OT99" s="238"/>
      <c r="OU99" s="238"/>
      <c r="OV99" s="238"/>
      <c r="OW99" s="238"/>
      <c r="OX99" s="238"/>
      <c r="OY99" s="238"/>
      <c r="OZ99" s="238"/>
      <c r="PA99" s="238"/>
      <c r="PB99" s="238"/>
      <c r="PC99" s="238"/>
      <c r="PD99" s="238"/>
      <c r="PE99" s="238"/>
      <c r="PF99" s="238"/>
      <c r="PG99" s="238"/>
      <c r="PH99" s="238"/>
      <c r="PI99" s="238"/>
      <c r="PJ99" s="238"/>
      <c r="PK99" s="238"/>
      <c r="PL99" s="238"/>
      <c r="PM99" s="238"/>
      <c r="PN99" s="238"/>
      <c r="PO99" s="238"/>
      <c r="PP99" s="238"/>
      <c r="PQ99" s="238"/>
      <c r="PR99" s="238"/>
      <c r="PS99" s="238"/>
      <c r="PT99" s="238"/>
      <c r="PU99" s="238"/>
      <c r="PV99" s="238"/>
      <c r="PW99" s="238"/>
      <c r="PX99" s="238"/>
      <c r="PY99" s="238"/>
      <c r="PZ99" s="238"/>
      <c r="QA99" s="238"/>
      <c r="QB99" s="238"/>
      <c r="QC99" s="238"/>
      <c r="QD99" s="238"/>
      <c r="QE99" s="238"/>
      <c r="QF99" s="238"/>
      <c r="QG99" s="238"/>
      <c r="QH99" s="238"/>
      <c r="QI99" s="238"/>
      <c r="QJ99" s="238"/>
      <c r="QK99" s="238"/>
      <c r="QL99" s="238"/>
      <c r="QM99" s="238"/>
      <c r="QN99" s="238"/>
      <c r="QO99" s="238"/>
      <c r="QP99" s="238"/>
      <c r="QQ99" s="238"/>
      <c r="QR99" s="238"/>
      <c r="QS99" s="238"/>
      <c r="QT99" s="238"/>
      <c r="QU99" s="238"/>
      <c r="QV99" s="238"/>
      <c r="QW99" s="238"/>
      <c r="QX99" s="238"/>
      <c r="QY99" s="238"/>
      <c r="QZ99" s="238"/>
      <c r="RA99" s="238"/>
      <c r="RB99" s="238"/>
      <c r="RC99" s="238"/>
      <c r="RD99" s="238"/>
      <c r="RE99" s="238"/>
      <c r="RF99" s="238"/>
      <c r="RG99" s="238"/>
      <c r="RH99" s="238"/>
      <c r="RI99" s="238"/>
      <c r="RJ99" s="238"/>
      <c r="RK99" s="238"/>
      <c r="RL99" s="238"/>
      <c r="RM99" s="238"/>
      <c r="RN99" s="238"/>
      <c r="RO99" s="238"/>
      <c r="RP99" s="238"/>
      <c r="RQ99" s="238"/>
      <c r="RR99" s="238"/>
      <c r="RS99" s="238"/>
      <c r="RT99" s="238"/>
      <c r="RU99" s="238"/>
      <c r="RV99" s="238"/>
      <c r="RW99" s="238"/>
      <c r="RX99" s="238"/>
      <c r="RY99" s="238"/>
      <c r="RZ99" s="238"/>
      <c r="SA99" s="238"/>
      <c r="SB99" s="238"/>
      <c r="SC99" s="238"/>
      <c r="SD99" s="238"/>
      <c r="SE99" s="238"/>
      <c r="SF99" s="238"/>
      <c r="SG99" s="238"/>
      <c r="SH99" s="238"/>
      <c r="SI99" s="238"/>
      <c r="SJ99" s="238"/>
      <c r="SK99" s="238"/>
      <c r="SL99" s="238"/>
      <c r="SM99" s="238"/>
      <c r="SN99" s="238"/>
      <c r="SO99" s="238"/>
      <c r="SP99" s="238"/>
      <c r="SQ99" s="238"/>
      <c r="SR99" s="238"/>
      <c r="SS99" s="238"/>
      <c r="ST99" s="238"/>
      <c r="SU99" s="238"/>
      <c r="SV99" s="238"/>
      <c r="SW99" s="238"/>
      <c r="SX99" s="238"/>
      <c r="SY99" s="238"/>
      <c r="SZ99" s="238"/>
      <c r="TA99" s="238"/>
      <c r="TB99" s="238"/>
      <c r="TC99" s="238"/>
      <c r="TD99" s="238"/>
      <c r="TE99" s="238"/>
      <c r="TF99" s="238"/>
      <c r="TG99" s="238"/>
      <c r="TH99" s="238"/>
      <c r="TI99" s="238"/>
      <c r="TJ99" s="238"/>
      <c r="TK99" s="238"/>
      <c r="TL99" s="238"/>
      <c r="TM99" s="238"/>
      <c r="TN99" s="238"/>
      <c r="TO99" s="238"/>
      <c r="TP99" s="238"/>
      <c r="TQ99" s="238"/>
      <c r="TR99" s="238"/>
      <c r="TS99" s="238"/>
      <c r="TT99" s="238"/>
      <c r="TU99" s="238"/>
      <c r="TV99" s="238"/>
      <c r="TW99" s="238"/>
      <c r="TX99" s="238"/>
      <c r="TY99" s="238"/>
      <c r="TZ99" s="238"/>
      <c r="UA99" s="238"/>
      <c r="UB99" s="238"/>
      <c r="UC99" s="238"/>
      <c r="UD99" s="238"/>
      <c r="UE99" s="238"/>
      <c r="UF99" s="238"/>
      <c r="UG99" s="238"/>
      <c r="UH99" s="238"/>
      <c r="UI99" s="238"/>
      <c r="UJ99" s="238"/>
      <c r="UK99" s="238"/>
      <c r="UL99" s="238"/>
      <c r="UM99" s="238"/>
      <c r="UN99" s="238"/>
      <c r="UO99" s="238"/>
      <c r="UP99" s="238"/>
      <c r="UQ99" s="238"/>
      <c r="UR99" s="238"/>
      <c r="US99" s="238"/>
      <c r="UT99" s="238"/>
      <c r="UU99" s="238"/>
      <c r="UV99" s="238"/>
      <c r="UW99" s="238"/>
      <c r="UX99" s="238"/>
      <c r="UY99" s="238"/>
      <c r="UZ99" s="238"/>
      <c r="VA99" s="238"/>
      <c r="VB99" s="238"/>
      <c r="VC99" s="238"/>
      <c r="VD99" s="238"/>
      <c r="VE99" s="238"/>
      <c r="VF99" s="238"/>
      <c r="VG99" s="238"/>
      <c r="VH99" s="238"/>
      <c r="VI99" s="238"/>
      <c r="VJ99" s="238"/>
      <c r="VK99" s="238"/>
      <c r="VL99" s="238"/>
      <c r="VM99" s="238"/>
      <c r="VN99" s="238"/>
      <c r="VO99" s="238"/>
      <c r="VP99" s="238"/>
      <c r="VQ99" s="238"/>
      <c r="VR99" s="238"/>
      <c r="VS99" s="238"/>
      <c r="VT99" s="238"/>
      <c r="VU99" s="238"/>
      <c r="VV99" s="238"/>
      <c r="VW99" s="238"/>
      <c r="VX99" s="238"/>
      <c r="VY99" s="238"/>
      <c r="VZ99" s="238"/>
      <c r="WA99" s="238"/>
      <c r="WB99" s="238"/>
      <c r="WC99" s="238"/>
      <c r="WD99" s="238"/>
      <c r="WE99" s="238"/>
      <c r="WF99" s="238"/>
      <c r="WG99" s="238"/>
      <c r="WH99" s="238"/>
      <c r="WI99" s="238"/>
      <c r="WJ99" s="238"/>
      <c r="WK99" s="238"/>
      <c r="WL99" s="238"/>
      <c r="WM99" s="238"/>
      <c r="WN99" s="238"/>
      <c r="WO99" s="238"/>
      <c r="WP99" s="238"/>
      <c r="WQ99" s="238"/>
      <c r="WR99" s="238"/>
      <c r="WS99" s="238"/>
      <c r="WT99" s="238"/>
      <c r="WU99" s="238"/>
      <c r="WV99" s="238"/>
      <c r="WW99" s="238"/>
      <c r="WX99" s="238"/>
      <c r="WY99" s="238"/>
      <c r="WZ99" s="238"/>
      <c r="XA99" s="238"/>
      <c r="XB99" s="238"/>
      <c r="XC99" s="238"/>
      <c r="XD99" s="238"/>
      <c r="XE99" s="238"/>
      <c r="XF99" s="238"/>
      <c r="XG99" s="238"/>
      <c r="XH99" s="238"/>
      <c r="XI99" s="238"/>
      <c r="XJ99" s="238"/>
      <c r="XK99" s="238"/>
      <c r="XL99" s="238"/>
      <c r="XM99" s="238"/>
      <c r="XN99" s="238"/>
      <c r="XO99" s="238"/>
      <c r="XP99" s="238"/>
      <c r="XQ99" s="238"/>
      <c r="XR99" s="238"/>
      <c r="XS99" s="238"/>
      <c r="XT99" s="238"/>
      <c r="XU99" s="238"/>
      <c r="XV99" s="238"/>
      <c r="XW99" s="238"/>
      <c r="XX99" s="238"/>
      <c r="XY99" s="238"/>
      <c r="XZ99" s="238"/>
      <c r="YA99" s="238"/>
      <c r="YB99" s="238"/>
      <c r="YC99" s="238"/>
      <c r="YD99" s="238"/>
      <c r="YE99" s="238"/>
      <c r="YF99" s="238"/>
      <c r="YG99" s="238"/>
      <c r="YH99" s="238"/>
      <c r="YI99" s="238"/>
      <c r="YJ99" s="238"/>
      <c r="YK99" s="238"/>
      <c r="YL99" s="238"/>
      <c r="YM99" s="238"/>
      <c r="YN99" s="238"/>
      <c r="YO99" s="238"/>
      <c r="YP99" s="238"/>
      <c r="YQ99" s="238"/>
      <c r="YR99" s="238"/>
      <c r="YS99" s="238"/>
      <c r="YT99" s="238"/>
      <c r="YU99" s="238"/>
      <c r="YV99" s="238"/>
      <c r="YW99" s="238"/>
      <c r="YX99" s="238"/>
      <c r="YY99" s="238"/>
      <c r="YZ99" s="238"/>
      <c r="ZA99" s="238"/>
      <c r="ZB99" s="238"/>
      <c r="ZC99" s="238"/>
      <c r="ZD99" s="238"/>
      <c r="ZE99" s="238"/>
      <c r="ZF99" s="238"/>
      <c r="ZG99" s="238"/>
      <c r="ZH99" s="238"/>
      <c r="ZI99" s="238"/>
      <c r="ZJ99" s="238"/>
      <c r="ZK99" s="238"/>
      <c r="ZL99" s="238"/>
      <c r="ZM99" s="238"/>
      <c r="ZN99" s="238"/>
      <c r="ZO99" s="238"/>
      <c r="ZP99" s="238"/>
      <c r="ZQ99" s="238"/>
      <c r="ZR99" s="238"/>
      <c r="ZS99" s="238"/>
      <c r="ZT99" s="238"/>
      <c r="ZU99" s="238"/>
      <c r="ZV99" s="238"/>
      <c r="ZW99" s="238"/>
      <c r="ZX99" s="238"/>
      <c r="ZY99" s="238"/>
      <c r="ZZ99" s="238"/>
      <c r="AAA99" s="238"/>
      <c r="AAB99" s="238"/>
      <c r="AAC99" s="238"/>
      <c r="AAD99" s="238"/>
      <c r="AAE99" s="238"/>
      <c r="AAF99" s="238"/>
      <c r="AAG99" s="238"/>
      <c r="AAH99" s="238"/>
      <c r="AAI99" s="238"/>
      <c r="AAJ99" s="238"/>
      <c r="AAK99" s="238"/>
      <c r="AAL99" s="238"/>
      <c r="AAM99" s="238"/>
      <c r="AAN99" s="238"/>
      <c r="AAO99" s="238"/>
      <c r="AAP99" s="238"/>
      <c r="AAQ99" s="238"/>
      <c r="AAR99" s="238"/>
      <c r="AAS99" s="238"/>
      <c r="AAT99" s="238"/>
      <c r="AAU99" s="238"/>
      <c r="AAV99" s="238"/>
      <c r="AAW99" s="238"/>
      <c r="AAX99" s="238"/>
      <c r="AAY99" s="238"/>
      <c r="AAZ99" s="238"/>
      <c r="ABA99" s="238"/>
      <c r="ABB99" s="238"/>
      <c r="ABC99" s="238"/>
      <c r="ABD99" s="238"/>
      <c r="ABE99" s="238"/>
      <c r="ABF99" s="238"/>
      <c r="ABG99" s="238"/>
      <c r="ABH99" s="238"/>
      <c r="ABI99" s="238"/>
      <c r="ABJ99" s="238"/>
      <c r="ABK99" s="238"/>
      <c r="ABL99" s="238"/>
      <c r="ABM99" s="238"/>
      <c r="ABN99" s="238"/>
      <c r="ABO99" s="238"/>
      <c r="ABP99" s="238"/>
      <c r="ABQ99" s="238"/>
      <c r="ABR99" s="238"/>
      <c r="ABS99" s="238"/>
      <c r="ABT99" s="238"/>
      <c r="ABU99" s="238"/>
      <c r="ABV99" s="238"/>
      <c r="ABW99" s="238"/>
      <c r="ABX99" s="238"/>
      <c r="ABY99" s="238"/>
      <c r="ABZ99" s="238"/>
      <c r="ACA99" s="238"/>
      <c r="ACB99" s="238"/>
      <c r="ACC99" s="238"/>
      <c r="ACD99" s="238"/>
      <c r="ACE99" s="238"/>
      <c r="ACF99" s="238"/>
      <c r="ACG99" s="238"/>
      <c r="ACH99" s="238"/>
      <c r="ACI99" s="238"/>
      <c r="ACJ99" s="238"/>
      <c r="ACK99" s="238"/>
      <c r="ACL99" s="238"/>
      <c r="ACM99" s="238"/>
      <c r="ACN99" s="238"/>
      <c r="ACO99" s="238"/>
      <c r="ACP99" s="238"/>
      <c r="ACQ99" s="238"/>
      <c r="ACR99" s="238"/>
      <c r="ACS99" s="238"/>
      <c r="ACT99" s="238"/>
      <c r="ACU99" s="238"/>
      <c r="ACV99" s="238"/>
      <c r="ACW99" s="238"/>
      <c r="ACX99" s="238"/>
      <c r="ACY99" s="238"/>
      <c r="ACZ99" s="238"/>
      <c r="ADA99" s="238"/>
      <c r="ADB99" s="238"/>
      <c r="ADC99" s="238"/>
      <c r="ADD99" s="238"/>
      <c r="ADE99" s="238"/>
      <c r="ADF99" s="238"/>
      <c r="ADG99" s="238"/>
      <c r="ADH99" s="238"/>
      <c r="ADI99" s="238"/>
      <c r="ADJ99" s="238"/>
      <c r="ADK99" s="238"/>
      <c r="ADL99" s="238"/>
      <c r="ADM99" s="238"/>
      <c r="ADN99" s="238"/>
      <c r="ADO99" s="238"/>
      <c r="ADP99" s="238"/>
      <c r="ADQ99" s="238"/>
      <c r="ADR99" s="238"/>
      <c r="ADS99" s="238"/>
      <c r="ADT99" s="238"/>
      <c r="ADU99" s="238"/>
      <c r="ADV99" s="238"/>
      <c r="ADW99" s="238"/>
      <c r="ADX99" s="238"/>
      <c r="ADY99" s="238"/>
      <c r="ADZ99" s="238"/>
      <c r="AEA99" s="238"/>
      <c r="AEB99" s="238"/>
      <c r="AEC99" s="238"/>
      <c r="AED99" s="238"/>
      <c r="AEE99" s="238"/>
      <c r="AEF99" s="238"/>
      <c r="AEG99" s="238"/>
      <c r="AEH99" s="238"/>
      <c r="AEI99" s="238"/>
      <c r="AEJ99" s="238"/>
      <c r="AEK99" s="238"/>
      <c r="AEL99" s="238"/>
      <c r="AEM99" s="238"/>
      <c r="AEN99" s="238"/>
      <c r="AEO99" s="238"/>
      <c r="AEP99" s="238"/>
      <c r="AEQ99" s="238"/>
      <c r="AER99" s="238"/>
      <c r="AES99" s="238"/>
      <c r="AET99" s="238"/>
      <c r="AEU99" s="238"/>
      <c r="AEV99" s="238"/>
      <c r="AEW99" s="238"/>
      <c r="AEX99" s="238"/>
      <c r="AEY99" s="238"/>
      <c r="AEZ99" s="238"/>
      <c r="AFA99" s="238"/>
      <c r="AFB99" s="238"/>
      <c r="AFC99" s="238"/>
      <c r="AFD99" s="238"/>
      <c r="AFE99" s="238"/>
      <c r="AFF99" s="238"/>
      <c r="AFG99" s="238"/>
      <c r="AFH99" s="238"/>
      <c r="AFI99" s="238"/>
      <c r="AFJ99" s="238"/>
      <c r="AFK99" s="238"/>
      <c r="AFL99" s="238"/>
      <c r="AFM99" s="238"/>
      <c r="AFN99" s="238"/>
      <c r="AFO99" s="238"/>
      <c r="AFP99" s="238"/>
      <c r="AFQ99" s="238"/>
      <c r="AFR99" s="238"/>
      <c r="AFS99" s="238"/>
      <c r="AFT99" s="238"/>
      <c r="AFU99" s="238"/>
      <c r="AFV99" s="238"/>
      <c r="AFW99" s="238"/>
      <c r="AFX99" s="238"/>
      <c r="AFY99" s="238"/>
      <c r="AFZ99" s="238"/>
      <c r="AGA99" s="238"/>
      <c r="AGB99" s="238"/>
      <c r="AGC99" s="238"/>
      <c r="AGD99" s="238"/>
      <c r="AGE99" s="238"/>
      <c r="AGF99" s="238"/>
      <c r="AGG99" s="238"/>
      <c r="AGH99" s="238"/>
      <c r="AGI99" s="238"/>
      <c r="AGJ99" s="238"/>
      <c r="AGK99" s="238"/>
      <c r="AGL99" s="238"/>
      <c r="AGM99" s="238"/>
      <c r="AGN99" s="238"/>
      <c r="AGO99" s="238"/>
      <c r="AGP99" s="238"/>
      <c r="AGQ99" s="238"/>
      <c r="AGR99" s="238"/>
      <c r="AGS99" s="238"/>
      <c r="AGT99" s="238"/>
      <c r="AGU99" s="238"/>
      <c r="AGV99" s="238"/>
      <c r="AGW99" s="238"/>
      <c r="AGX99" s="238"/>
      <c r="AGY99" s="238"/>
      <c r="AGZ99" s="238"/>
      <c r="AHA99" s="238"/>
      <c r="AHB99" s="238"/>
      <c r="AHC99" s="238"/>
      <c r="AHD99" s="238"/>
      <c r="AHE99" s="238"/>
      <c r="AHF99" s="238"/>
      <c r="AHG99" s="238"/>
      <c r="AHH99" s="238"/>
      <c r="AHI99" s="238"/>
      <c r="AHJ99" s="238"/>
      <c r="AHK99" s="238"/>
      <c r="AHL99" s="238"/>
      <c r="AHM99" s="238"/>
      <c r="AHN99" s="238"/>
      <c r="AHO99" s="238"/>
      <c r="AHP99" s="238"/>
      <c r="AHQ99" s="238"/>
      <c r="AHR99" s="238"/>
      <c r="AHS99" s="238"/>
      <c r="AHT99" s="238"/>
      <c r="AHU99" s="238"/>
      <c r="AHV99" s="238"/>
      <c r="AHW99" s="238"/>
      <c r="AHX99" s="238"/>
      <c r="AHY99" s="238"/>
      <c r="AHZ99" s="238"/>
      <c r="AIA99" s="238"/>
      <c r="AIB99" s="238"/>
      <c r="AIC99" s="238"/>
      <c r="AID99" s="238"/>
      <c r="AIE99" s="238"/>
      <c r="AIF99" s="238"/>
      <c r="AIG99" s="238"/>
      <c r="AIH99" s="238"/>
      <c r="AII99" s="238"/>
      <c r="AIJ99" s="238"/>
      <c r="AIK99" s="238"/>
      <c r="AIL99" s="238"/>
      <c r="AIM99" s="238"/>
      <c r="AIN99" s="238"/>
      <c r="AIO99" s="238"/>
      <c r="AIP99" s="238"/>
      <c r="AIQ99" s="238"/>
      <c r="AIR99" s="238"/>
      <c r="AIS99" s="238"/>
      <c r="AIT99" s="238"/>
      <c r="AIU99" s="238"/>
      <c r="AIV99" s="238"/>
      <c r="AIW99" s="238"/>
      <c r="AIX99" s="238"/>
      <c r="AIY99" s="238"/>
      <c r="AIZ99" s="238"/>
      <c r="AJA99" s="238"/>
      <c r="AJB99" s="238"/>
      <c r="AJC99" s="238"/>
      <c r="AJD99" s="238"/>
      <c r="AJE99" s="238"/>
      <c r="AJF99" s="238"/>
      <c r="AJG99" s="238"/>
      <c r="AJH99" s="238"/>
      <c r="AJI99" s="238"/>
      <c r="AJJ99" s="238"/>
      <c r="AJK99" s="238"/>
      <c r="AJL99" s="238"/>
      <c r="AJM99" s="238"/>
      <c r="AJN99" s="238"/>
      <c r="AJO99" s="238"/>
      <c r="AJP99" s="238"/>
      <c r="AJQ99" s="238"/>
      <c r="AJR99" s="238"/>
      <c r="AJS99" s="238"/>
      <c r="AJT99" s="238"/>
      <c r="AJU99" s="238"/>
      <c r="AJV99" s="238"/>
      <c r="AJW99" s="238"/>
      <c r="AJX99" s="238"/>
      <c r="AJY99" s="238"/>
      <c r="AJZ99" s="238"/>
      <c r="AKA99" s="238"/>
      <c r="AKB99" s="238"/>
      <c r="AKC99" s="238"/>
      <c r="AKD99" s="238"/>
      <c r="AKE99" s="238"/>
      <c r="AKF99" s="238"/>
      <c r="AKG99" s="238"/>
      <c r="AKH99" s="238"/>
      <c r="AKI99" s="238"/>
      <c r="AKJ99" s="238"/>
      <c r="AKK99" s="238"/>
      <c r="AKL99" s="238"/>
      <c r="AKM99" s="238"/>
      <c r="AKN99" s="238"/>
      <c r="AKO99" s="238"/>
      <c r="AKP99" s="238"/>
    </row>
    <row r="100" spans="1:978" x14ac:dyDescent="0.25">
      <c r="A100" s="305"/>
      <c r="B100" s="305"/>
      <c r="C100" s="308"/>
      <c r="D100" s="242"/>
      <c r="E100" s="269"/>
      <c r="F100" s="278" t="s">
        <v>387</v>
      </c>
      <c r="G100" s="278"/>
      <c r="H100" s="278"/>
      <c r="I100" s="278"/>
      <c r="J100" s="278"/>
      <c r="K100" s="278"/>
      <c r="L100" s="278"/>
      <c r="M100" s="278"/>
      <c r="N100" s="9">
        <f>ROUNDUP(AVERAGE(N94:N99),0)</f>
        <v>124</v>
      </c>
      <c r="O100" s="9">
        <f t="shared" ref="O100:AL100" si="67">ROUNDUP(AVERAGE(O94:O99),0)</f>
        <v>76</v>
      </c>
      <c r="P100" s="9">
        <f t="shared" si="67"/>
        <v>55</v>
      </c>
      <c r="Q100" s="9">
        <f t="shared" si="67"/>
        <v>57</v>
      </c>
      <c r="R100" s="9">
        <f t="shared" si="67"/>
        <v>96</v>
      </c>
      <c r="S100" s="9">
        <f t="shared" si="67"/>
        <v>297</v>
      </c>
      <c r="T100" s="9">
        <f t="shared" si="67"/>
        <v>766</v>
      </c>
      <c r="U100" s="9">
        <f t="shared" si="67"/>
        <v>1350</v>
      </c>
      <c r="V100" s="9">
        <f t="shared" si="67"/>
        <v>1166</v>
      </c>
      <c r="W100" s="9">
        <f t="shared" si="67"/>
        <v>1038</v>
      </c>
      <c r="X100" s="9">
        <f t="shared" si="67"/>
        <v>1043</v>
      </c>
      <c r="Y100" s="9">
        <f t="shared" si="67"/>
        <v>1127</v>
      </c>
      <c r="Z100" s="9">
        <f t="shared" si="67"/>
        <v>1237</v>
      </c>
      <c r="AA100" s="9">
        <f t="shared" si="67"/>
        <v>1182</v>
      </c>
      <c r="AB100" s="9">
        <f t="shared" si="67"/>
        <v>1189</v>
      </c>
      <c r="AC100" s="9">
        <f t="shared" si="67"/>
        <v>1272</v>
      </c>
      <c r="AD100" s="9">
        <f t="shared" si="67"/>
        <v>1348</v>
      </c>
      <c r="AE100" s="9">
        <f t="shared" si="67"/>
        <v>1322</v>
      </c>
      <c r="AF100" s="9">
        <f t="shared" si="67"/>
        <v>1163</v>
      </c>
      <c r="AG100" s="9">
        <f t="shared" si="67"/>
        <v>949</v>
      </c>
      <c r="AH100" s="9">
        <f t="shared" si="67"/>
        <v>738</v>
      </c>
      <c r="AI100" s="9">
        <f t="shared" si="67"/>
        <v>576</v>
      </c>
      <c r="AJ100" s="9">
        <f t="shared" si="67"/>
        <v>374</v>
      </c>
      <c r="AK100" s="9">
        <f t="shared" si="67"/>
        <v>230</v>
      </c>
      <c r="AL100" s="9">
        <f t="shared" si="67"/>
        <v>17896</v>
      </c>
      <c r="AM100" s="9">
        <f>MIN(AM94:AM99)</f>
        <v>1600</v>
      </c>
      <c r="AN100" s="263"/>
      <c r="AO100" s="263"/>
      <c r="AP100" s="263"/>
      <c r="AQ100" s="263"/>
      <c r="AR100" s="263"/>
      <c r="AS100" s="263"/>
      <c r="AT100" s="263"/>
      <c r="AU100" s="263"/>
      <c r="AV100" s="263"/>
      <c r="AW100" s="263"/>
      <c r="AX100" s="263"/>
      <c r="AY100" s="263"/>
      <c r="AZ100" s="263"/>
      <c r="BA100" s="263"/>
      <c r="BB100" s="263"/>
      <c r="BC100" s="263"/>
      <c r="BD100" s="263"/>
      <c r="BE100" s="263"/>
      <c r="BF100" s="263"/>
      <c r="BG100" s="263"/>
      <c r="BH100" s="263"/>
      <c r="BI100" s="263"/>
      <c r="BJ100" s="263"/>
      <c r="BK100" s="263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52"/>
      <c r="EF100" s="238"/>
      <c r="EG100" s="238"/>
      <c r="EH100" s="238"/>
      <c r="EI100" s="238"/>
      <c r="EJ100" s="238"/>
      <c r="EK100" s="238"/>
      <c r="EL100" s="238"/>
      <c r="EM100" s="238"/>
      <c r="EN100" s="238"/>
      <c r="EO100" s="238"/>
      <c r="EP100" s="238"/>
      <c r="EQ100" s="238"/>
      <c r="ER100" s="238"/>
      <c r="ES100" s="238"/>
      <c r="ET100" s="238"/>
      <c r="EU100" s="238"/>
      <c r="EV100" s="238"/>
      <c r="EW100" s="238"/>
      <c r="EX100" s="238"/>
      <c r="EY100" s="238"/>
      <c r="EZ100" s="238"/>
      <c r="FA100" s="238"/>
      <c r="FB100" s="238"/>
      <c r="FC100" s="238"/>
      <c r="FD100" s="238"/>
      <c r="FE100" s="238"/>
      <c r="FF100" s="238"/>
      <c r="FG100" s="238"/>
      <c r="FH100" s="238"/>
      <c r="FI100" s="238"/>
      <c r="FJ100" s="238"/>
      <c r="FK100" s="238"/>
      <c r="FL100" s="238"/>
      <c r="FM100" s="238"/>
      <c r="FN100" s="238"/>
      <c r="FO100" s="238"/>
      <c r="FP100" s="238"/>
      <c r="FQ100" s="238"/>
      <c r="FR100" s="238"/>
      <c r="FS100" s="238"/>
      <c r="FT100" s="238"/>
      <c r="FU100" s="238"/>
      <c r="FV100" s="238"/>
      <c r="FW100" s="238"/>
      <c r="FX100" s="238"/>
      <c r="FY100" s="238"/>
      <c r="FZ100" s="238"/>
      <c r="GA100" s="238"/>
      <c r="GB100" s="238"/>
      <c r="GC100" s="238"/>
      <c r="GD100" s="238"/>
      <c r="GE100" s="238"/>
      <c r="GF100" s="238"/>
      <c r="GG100" s="238"/>
      <c r="GH100" s="238"/>
      <c r="GI100" s="238"/>
      <c r="GJ100" s="238"/>
      <c r="GK100" s="238"/>
      <c r="GL100" s="238"/>
      <c r="GM100" s="238"/>
      <c r="GN100" s="238"/>
      <c r="GO100" s="238"/>
      <c r="GP100" s="238"/>
      <c r="GQ100" s="238"/>
      <c r="GR100" s="238"/>
      <c r="GS100" s="238"/>
      <c r="GT100" s="238"/>
      <c r="GU100" s="238"/>
      <c r="GV100" s="238"/>
      <c r="GW100" s="238"/>
      <c r="GX100" s="238"/>
      <c r="GY100" s="238"/>
      <c r="GZ100" s="238"/>
      <c r="HA100" s="238"/>
      <c r="HB100" s="238"/>
      <c r="HC100" s="238"/>
      <c r="HD100" s="238"/>
      <c r="HE100" s="238"/>
      <c r="HF100" s="238"/>
      <c r="HG100" s="238"/>
      <c r="HH100" s="238"/>
      <c r="HI100" s="238"/>
      <c r="HJ100" s="238"/>
      <c r="HK100" s="238"/>
      <c r="HL100" s="238"/>
      <c r="HM100" s="238"/>
      <c r="HN100" s="238"/>
      <c r="HO100" s="238"/>
      <c r="HP100" s="238"/>
      <c r="HQ100" s="238"/>
      <c r="HR100" s="238"/>
      <c r="HS100" s="238"/>
      <c r="HT100" s="238"/>
      <c r="HU100" s="238"/>
      <c r="HV100" s="238"/>
      <c r="HW100" s="238"/>
      <c r="HX100" s="238"/>
      <c r="HY100" s="238"/>
      <c r="HZ100" s="238"/>
      <c r="IA100" s="238"/>
      <c r="IB100" s="238"/>
      <c r="IC100" s="238"/>
      <c r="ID100" s="238"/>
      <c r="IE100" s="238"/>
      <c r="IF100" s="238"/>
      <c r="IG100" s="238"/>
      <c r="IH100" s="238"/>
      <c r="II100" s="238"/>
      <c r="IJ100" s="238"/>
      <c r="IK100" s="238"/>
      <c r="IL100" s="238"/>
      <c r="IM100" s="238"/>
      <c r="IN100" s="238"/>
      <c r="IO100" s="238"/>
      <c r="IP100" s="238"/>
      <c r="IQ100" s="238"/>
      <c r="IR100" s="238"/>
      <c r="IS100" s="238"/>
      <c r="IT100" s="238"/>
      <c r="IU100" s="238"/>
      <c r="IV100" s="238"/>
      <c r="IW100" s="238"/>
      <c r="IX100" s="238"/>
      <c r="IY100" s="238"/>
      <c r="IZ100" s="238"/>
      <c r="JA100" s="238"/>
      <c r="JB100" s="238"/>
      <c r="JC100" s="238"/>
      <c r="JD100" s="238"/>
      <c r="JE100" s="238"/>
      <c r="JF100" s="238"/>
      <c r="JG100" s="238"/>
      <c r="JH100" s="238"/>
      <c r="JI100" s="238"/>
      <c r="JJ100" s="238"/>
      <c r="JK100" s="238"/>
      <c r="JL100" s="238"/>
      <c r="JM100" s="238"/>
      <c r="JN100" s="238"/>
      <c r="JO100" s="238"/>
      <c r="JP100" s="238"/>
      <c r="JQ100" s="238"/>
      <c r="JR100" s="238"/>
      <c r="JS100" s="238"/>
      <c r="JT100" s="238"/>
      <c r="JU100" s="238"/>
      <c r="JV100" s="238"/>
      <c r="JW100" s="238"/>
      <c r="JX100" s="238"/>
      <c r="JY100" s="238"/>
      <c r="JZ100" s="238"/>
      <c r="KA100" s="238"/>
      <c r="KB100" s="238"/>
      <c r="KC100" s="238"/>
      <c r="KD100" s="238"/>
      <c r="KE100" s="238"/>
      <c r="KF100" s="238"/>
      <c r="KG100" s="238"/>
      <c r="KH100" s="238"/>
      <c r="KI100" s="238"/>
      <c r="KJ100" s="238"/>
      <c r="KK100" s="238"/>
      <c r="KL100" s="238"/>
      <c r="KM100" s="238"/>
      <c r="KN100" s="238"/>
      <c r="KO100" s="238"/>
      <c r="KP100" s="238"/>
      <c r="KQ100" s="238"/>
      <c r="KR100" s="238"/>
      <c r="KS100" s="238"/>
      <c r="KT100" s="238"/>
      <c r="KU100" s="238"/>
      <c r="KV100" s="238"/>
      <c r="KW100" s="238"/>
      <c r="KX100" s="238"/>
      <c r="KY100" s="238"/>
      <c r="KZ100" s="238"/>
      <c r="LA100" s="238"/>
      <c r="LB100" s="238"/>
      <c r="LC100" s="238"/>
      <c r="LD100" s="238"/>
      <c r="LE100" s="238"/>
      <c r="LF100" s="238"/>
      <c r="LG100" s="238"/>
      <c r="LH100" s="238"/>
      <c r="LI100" s="238"/>
      <c r="LJ100" s="238"/>
      <c r="LK100" s="238"/>
      <c r="LL100" s="238"/>
      <c r="LM100" s="238"/>
      <c r="LN100" s="238"/>
      <c r="LO100" s="238"/>
      <c r="LP100" s="238"/>
      <c r="LQ100" s="238"/>
      <c r="LR100" s="238"/>
      <c r="LS100" s="238"/>
      <c r="LT100" s="238"/>
      <c r="LU100" s="238"/>
      <c r="LV100" s="238"/>
      <c r="LW100" s="238"/>
      <c r="LX100" s="238"/>
      <c r="LY100" s="238"/>
      <c r="LZ100" s="238"/>
      <c r="MA100" s="238"/>
      <c r="MB100" s="238"/>
      <c r="MC100" s="238"/>
      <c r="MD100" s="238"/>
      <c r="ME100" s="238"/>
      <c r="MF100" s="238"/>
      <c r="MG100" s="238"/>
      <c r="MH100" s="238"/>
      <c r="MI100" s="238"/>
      <c r="MJ100" s="238"/>
      <c r="MK100" s="238"/>
      <c r="ML100" s="238"/>
      <c r="MM100" s="238"/>
      <c r="MN100" s="238"/>
      <c r="MO100" s="238"/>
      <c r="MP100" s="238"/>
      <c r="MQ100" s="238"/>
      <c r="MR100" s="238"/>
      <c r="MS100" s="238"/>
      <c r="MT100" s="238"/>
      <c r="MU100" s="238"/>
      <c r="MV100" s="238"/>
      <c r="MW100" s="238"/>
      <c r="MX100" s="238"/>
      <c r="MY100" s="238"/>
      <c r="MZ100" s="238"/>
      <c r="NA100" s="238"/>
      <c r="NB100" s="238"/>
      <c r="NC100" s="238"/>
      <c r="ND100" s="238"/>
      <c r="NE100" s="238"/>
      <c r="NF100" s="238"/>
      <c r="NG100" s="238"/>
      <c r="NH100" s="238"/>
      <c r="NI100" s="238"/>
      <c r="NJ100" s="238"/>
      <c r="NK100" s="238"/>
      <c r="NL100" s="238"/>
      <c r="NM100" s="238"/>
      <c r="NN100" s="238"/>
      <c r="NO100" s="238"/>
      <c r="NP100" s="238"/>
      <c r="NQ100" s="238"/>
      <c r="NR100" s="238"/>
      <c r="NS100" s="238"/>
      <c r="NT100" s="238"/>
      <c r="NU100" s="238"/>
      <c r="NV100" s="238"/>
      <c r="NW100" s="238"/>
      <c r="NX100" s="238"/>
      <c r="NY100" s="238"/>
      <c r="NZ100" s="238"/>
      <c r="OA100" s="238"/>
      <c r="OB100" s="238"/>
      <c r="OC100" s="238"/>
      <c r="OD100" s="238"/>
      <c r="OE100" s="238"/>
      <c r="OF100" s="238"/>
      <c r="OG100" s="238"/>
      <c r="OH100" s="238"/>
      <c r="OI100" s="238"/>
      <c r="OJ100" s="238"/>
      <c r="OK100" s="238"/>
      <c r="OL100" s="238"/>
      <c r="OM100" s="238"/>
      <c r="ON100" s="238"/>
      <c r="OO100" s="238"/>
      <c r="OP100" s="238"/>
      <c r="OQ100" s="238"/>
      <c r="OR100" s="238"/>
      <c r="OS100" s="238"/>
      <c r="OT100" s="238"/>
      <c r="OU100" s="238"/>
      <c r="OV100" s="238"/>
      <c r="OW100" s="238"/>
      <c r="OX100" s="238"/>
      <c r="OY100" s="238"/>
      <c r="OZ100" s="238"/>
      <c r="PA100" s="238"/>
      <c r="PB100" s="238"/>
      <c r="PC100" s="238"/>
      <c r="PD100" s="238"/>
      <c r="PE100" s="238"/>
      <c r="PF100" s="238"/>
      <c r="PG100" s="238"/>
      <c r="PH100" s="238"/>
      <c r="PI100" s="238"/>
      <c r="PJ100" s="238"/>
      <c r="PK100" s="238"/>
      <c r="PL100" s="238"/>
      <c r="PM100" s="238"/>
      <c r="PN100" s="238"/>
      <c r="PO100" s="238"/>
      <c r="PP100" s="238"/>
      <c r="PQ100" s="238"/>
      <c r="PR100" s="238"/>
      <c r="PS100" s="238"/>
      <c r="PT100" s="238"/>
      <c r="PU100" s="238"/>
      <c r="PV100" s="238"/>
      <c r="PW100" s="238"/>
      <c r="PX100" s="238"/>
      <c r="PY100" s="238"/>
      <c r="PZ100" s="238"/>
      <c r="QA100" s="238"/>
      <c r="QB100" s="238"/>
      <c r="QC100" s="238"/>
      <c r="QD100" s="238"/>
      <c r="QE100" s="238"/>
      <c r="QF100" s="238"/>
      <c r="QG100" s="238"/>
      <c r="QH100" s="238"/>
      <c r="QI100" s="238"/>
      <c r="QJ100" s="238"/>
      <c r="QK100" s="238"/>
      <c r="QL100" s="238"/>
      <c r="QM100" s="238"/>
      <c r="QN100" s="238"/>
      <c r="QO100" s="238"/>
      <c r="QP100" s="238"/>
      <c r="QQ100" s="238"/>
      <c r="QR100" s="238"/>
      <c r="QS100" s="238"/>
      <c r="QT100" s="238"/>
      <c r="QU100" s="238"/>
      <c r="QV100" s="238"/>
      <c r="QW100" s="238"/>
      <c r="QX100" s="238"/>
      <c r="QY100" s="238"/>
      <c r="QZ100" s="238"/>
      <c r="RA100" s="238"/>
      <c r="RB100" s="238"/>
      <c r="RC100" s="238"/>
      <c r="RD100" s="238"/>
      <c r="RE100" s="238"/>
      <c r="RF100" s="238"/>
      <c r="RG100" s="238"/>
      <c r="RH100" s="238"/>
      <c r="RI100" s="238"/>
      <c r="RJ100" s="238"/>
      <c r="RK100" s="238"/>
      <c r="RL100" s="238"/>
      <c r="RM100" s="238"/>
      <c r="RN100" s="238"/>
      <c r="RO100" s="238"/>
      <c r="RP100" s="238"/>
      <c r="RQ100" s="238"/>
      <c r="RR100" s="238"/>
      <c r="RS100" s="238"/>
      <c r="RT100" s="238"/>
      <c r="RU100" s="238"/>
      <c r="RV100" s="238"/>
      <c r="RW100" s="238"/>
      <c r="RX100" s="238"/>
      <c r="RY100" s="238"/>
      <c r="RZ100" s="238"/>
      <c r="SA100" s="238"/>
      <c r="SB100" s="238"/>
      <c r="SC100" s="238"/>
      <c r="SD100" s="238"/>
      <c r="SE100" s="238"/>
      <c r="SF100" s="238"/>
      <c r="SG100" s="238"/>
      <c r="SH100" s="238"/>
      <c r="SI100" s="238"/>
      <c r="SJ100" s="238"/>
      <c r="SK100" s="238"/>
      <c r="SL100" s="238"/>
      <c r="SM100" s="238"/>
      <c r="SN100" s="238"/>
      <c r="SO100" s="238"/>
      <c r="SP100" s="238"/>
      <c r="SQ100" s="238"/>
      <c r="SR100" s="238"/>
      <c r="SS100" s="238"/>
      <c r="ST100" s="238"/>
      <c r="SU100" s="238"/>
      <c r="SV100" s="238"/>
      <c r="SW100" s="238"/>
      <c r="SX100" s="238"/>
      <c r="SY100" s="238"/>
      <c r="SZ100" s="238"/>
      <c r="TA100" s="238"/>
      <c r="TB100" s="238"/>
      <c r="TC100" s="238"/>
      <c r="TD100" s="238"/>
      <c r="TE100" s="238"/>
      <c r="TF100" s="238"/>
      <c r="TG100" s="238"/>
      <c r="TH100" s="238"/>
      <c r="TI100" s="238"/>
      <c r="TJ100" s="238"/>
      <c r="TK100" s="238"/>
      <c r="TL100" s="238"/>
      <c r="TM100" s="238"/>
      <c r="TN100" s="238"/>
      <c r="TO100" s="238"/>
      <c r="TP100" s="238"/>
      <c r="TQ100" s="238"/>
      <c r="TR100" s="238"/>
      <c r="TS100" s="238"/>
      <c r="TT100" s="238"/>
      <c r="TU100" s="238"/>
      <c r="TV100" s="238"/>
      <c r="TW100" s="238"/>
      <c r="TX100" s="238"/>
      <c r="TY100" s="238"/>
      <c r="TZ100" s="238"/>
      <c r="UA100" s="238"/>
      <c r="UB100" s="238"/>
      <c r="UC100" s="238"/>
      <c r="UD100" s="238"/>
      <c r="UE100" s="238"/>
      <c r="UF100" s="238"/>
      <c r="UG100" s="238"/>
      <c r="UH100" s="238"/>
      <c r="UI100" s="238"/>
      <c r="UJ100" s="238"/>
      <c r="UK100" s="238"/>
      <c r="UL100" s="238"/>
      <c r="UM100" s="238"/>
      <c r="UN100" s="238"/>
      <c r="UO100" s="238"/>
      <c r="UP100" s="238"/>
      <c r="UQ100" s="238"/>
      <c r="UR100" s="238"/>
      <c r="US100" s="238"/>
      <c r="UT100" s="238"/>
      <c r="UU100" s="238"/>
      <c r="UV100" s="238"/>
      <c r="UW100" s="238"/>
      <c r="UX100" s="238"/>
      <c r="UY100" s="238"/>
      <c r="UZ100" s="238"/>
      <c r="VA100" s="238"/>
      <c r="VB100" s="238"/>
      <c r="VC100" s="238"/>
      <c r="VD100" s="238"/>
      <c r="VE100" s="238"/>
      <c r="VF100" s="238"/>
      <c r="VG100" s="238"/>
      <c r="VH100" s="238"/>
      <c r="VI100" s="238"/>
      <c r="VJ100" s="238"/>
      <c r="VK100" s="238"/>
      <c r="VL100" s="238"/>
      <c r="VM100" s="238"/>
      <c r="VN100" s="238"/>
      <c r="VO100" s="238"/>
      <c r="VP100" s="238"/>
      <c r="VQ100" s="238"/>
      <c r="VR100" s="238"/>
      <c r="VS100" s="238"/>
      <c r="VT100" s="238"/>
      <c r="VU100" s="238"/>
      <c r="VV100" s="238"/>
      <c r="VW100" s="238"/>
      <c r="VX100" s="238"/>
      <c r="VY100" s="238"/>
      <c r="VZ100" s="238"/>
      <c r="WA100" s="238"/>
      <c r="WB100" s="238"/>
      <c r="WC100" s="238"/>
      <c r="WD100" s="238"/>
      <c r="WE100" s="238"/>
      <c r="WF100" s="238"/>
      <c r="WG100" s="238"/>
      <c r="WH100" s="238"/>
      <c r="WI100" s="238"/>
      <c r="WJ100" s="238"/>
      <c r="WK100" s="238"/>
      <c r="WL100" s="238"/>
      <c r="WM100" s="238"/>
      <c r="WN100" s="238"/>
      <c r="WO100" s="238"/>
      <c r="WP100" s="238"/>
      <c r="WQ100" s="238"/>
      <c r="WR100" s="238"/>
      <c r="WS100" s="238"/>
      <c r="WT100" s="238"/>
      <c r="WU100" s="238"/>
      <c r="WV100" s="238"/>
      <c r="WW100" s="238"/>
      <c r="WX100" s="238"/>
      <c r="WY100" s="238"/>
      <c r="WZ100" s="238"/>
      <c r="XA100" s="238"/>
      <c r="XB100" s="238"/>
      <c r="XC100" s="238"/>
      <c r="XD100" s="238"/>
      <c r="XE100" s="238"/>
      <c r="XF100" s="238"/>
      <c r="XG100" s="238"/>
      <c r="XH100" s="238"/>
      <c r="XI100" s="238"/>
      <c r="XJ100" s="238"/>
      <c r="XK100" s="238"/>
      <c r="XL100" s="238"/>
      <c r="XM100" s="238"/>
      <c r="XN100" s="238"/>
      <c r="XO100" s="238"/>
      <c r="XP100" s="238"/>
      <c r="XQ100" s="238"/>
      <c r="XR100" s="238"/>
      <c r="XS100" s="238"/>
      <c r="XT100" s="238"/>
      <c r="XU100" s="238"/>
      <c r="XV100" s="238"/>
      <c r="XW100" s="238"/>
      <c r="XX100" s="238"/>
      <c r="XY100" s="238"/>
      <c r="XZ100" s="238"/>
      <c r="YA100" s="238"/>
      <c r="YB100" s="238"/>
      <c r="YC100" s="238"/>
      <c r="YD100" s="238"/>
      <c r="YE100" s="238"/>
      <c r="YF100" s="238"/>
      <c r="YG100" s="238"/>
      <c r="YH100" s="238"/>
      <c r="YI100" s="238"/>
      <c r="YJ100" s="238"/>
      <c r="YK100" s="238"/>
      <c r="YL100" s="238"/>
      <c r="YM100" s="238"/>
      <c r="YN100" s="238"/>
      <c r="YO100" s="238"/>
      <c r="YP100" s="238"/>
      <c r="YQ100" s="238"/>
      <c r="YR100" s="238"/>
      <c r="YS100" s="238"/>
      <c r="YT100" s="238"/>
      <c r="YU100" s="238"/>
      <c r="YV100" s="238"/>
      <c r="YW100" s="238"/>
      <c r="YX100" s="238"/>
      <c r="YY100" s="238"/>
      <c r="YZ100" s="238"/>
      <c r="ZA100" s="238"/>
      <c r="ZB100" s="238"/>
      <c r="ZC100" s="238"/>
      <c r="ZD100" s="238"/>
      <c r="ZE100" s="238"/>
      <c r="ZF100" s="238"/>
      <c r="ZG100" s="238"/>
      <c r="ZH100" s="238"/>
      <c r="ZI100" s="238"/>
      <c r="ZJ100" s="238"/>
      <c r="ZK100" s="238"/>
      <c r="ZL100" s="238"/>
      <c r="ZM100" s="238"/>
      <c r="ZN100" s="238"/>
      <c r="ZO100" s="238"/>
      <c r="ZP100" s="238"/>
      <c r="ZQ100" s="238"/>
      <c r="ZR100" s="238"/>
      <c r="ZS100" s="238"/>
      <c r="ZT100" s="238"/>
      <c r="ZU100" s="238"/>
      <c r="ZV100" s="238"/>
      <c r="ZW100" s="238"/>
      <c r="ZX100" s="238"/>
      <c r="ZY100" s="238"/>
      <c r="ZZ100" s="238"/>
      <c r="AAA100" s="238"/>
      <c r="AAB100" s="238"/>
      <c r="AAC100" s="238"/>
      <c r="AAD100" s="238"/>
      <c r="AAE100" s="238"/>
      <c r="AAF100" s="238"/>
      <c r="AAG100" s="238"/>
      <c r="AAH100" s="238"/>
      <c r="AAI100" s="238"/>
      <c r="AAJ100" s="238"/>
      <c r="AAK100" s="238"/>
      <c r="AAL100" s="238"/>
      <c r="AAM100" s="238"/>
      <c r="AAN100" s="238"/>
      <c r="AAO100" s="238"/>
      <c r="AAP100" s="238"/>
      <c r="AAQ100" s="238"/>
      <c r="AAR100" s="238"/>
      <c r="AAS100" s="238"/>
      <c r="AAT100" s="238"/>
      <c r="AAU100" s="238"/>
      <c r="AAV100" s="238"/>
      <c r="AAW100" s="238"/>
      <c r="AAX100" s="238"/>
      <c r="AAY100" s="238"/>
      <c r="AAZ100" s="238"/>
      <c r="ABA100" s="238"/>
      <c r="ABB100" s="238"/>
      <c r="ABC100" s="238"/>
      <c r="ABD100" s="238"/>
      <c r="ABE100" s="238"/>
      <c r="ABF100" s="238"/>
      <c r="ABG100" s="238"/>
      <c r="ABH100" s="238"/>
      <c r="ABI100" s="238"/>
      <c r="ABJ100" s="238"/>
      <c r="ABK100" s="238"/>
      <c r="ABL100" s="238"/>
      <c r="ABM100" s="238"/>
      <c r="ABN100" s="238"/>
      <c r="ABO100" s="238"/>
      <c r="ABP100" s="238"/>
      <c r="ABQ100" s="238"/>
      <c r="ABR100" s="238"/>
      <c r="ABS100" s="238"/>
      <c r="ABT100" s="238"/>
      <c r="ABU100" s="238"/>
      <c r="ABV100" s="238"/>
      <c r="ABW100" s="238"/>
      <c r="ABX100" s="238"/>
      <c r="ABY100" s="238"/>
      <c r="ABZ100" s="238"/>
      <c r="ACA100" s="238"/>
      <c r="ACB100" s="238"/>
      <c r="ACC100" s="238"/>
      <c r="ACD100" s="238"/>
      <c r="ACE100" s="238"/>
      <c r="ACF100" s="238"/>
      <c r="ACG100" s="238"/>
      <c r="ACH100" s="238"/>
      <c r="ACI100" s="238"/>
      <c r="ACJ100" s="238"/>
      <c r="ACK100" s="238"/>
      <c r="ACL100" s="238"/>
      <c r="ACM100" s="238"/>
      <c r="ACN100" s="238"/>
      <c r="ACO100" s="238"/>
      <c r="ACP100" s="238"/>
      <c r="ACQ100" s="238"/>
      <c r="ACR100" s="238"/>
      <c r="ACS100" s="238"/>
      <c r="ACT100" s="238"/>
      <c r="ACU100" s="238"/>
      <c r="ACV100" s="238"/>
      <c r="ACW100" s="238"/>
      <c r="ACX100" s="238"/>
      <c r="ACY100" s="238"/>
      <c r="ACZ100" s="238"/>
      <c r="ADA100" s="238"/>
      <c r="ADB100" s="238"/>
      <c r="ADC100" s="238"/>
      <c r="ADD100" s="238"/>
      <c r="ADE100" s="238"/>
      <c r="ADF100" s="238"/>
      <c r="ADG100" s="238"/>
      <c r="ADH100" s="238"/>
      <c r="ADI100" s="238"/>
      <c r="ADJ100" s="238"/>
      <c r="ADK100" s="238"/>
      <c r="ADL100" s="238"/>
      <c r="ADM100" s="238"/>
      <c r="ADN100" s="238"/>
      <c r="ADO100" s="238"/>
      <c r="ADP100" s="238"/>
      <c r="ADQ100" s="238"/>
      <c r="ADR100" s="238"/>
      <c r="ADS100" s="238"/>
      <c r="ADT100" s="238"/>
      <c r="ADU100" s="238"/>
      <c r="ADV100" s="238"/>
      <c r="ADW100" s="238"/>
      <c r="ADX100" s="238"/>
      <c r="ADY100" s="238"/>
      <c r="ADZ100" s="238"/>
      <c r="AEA100" s="238"/>
      <c r="AEB100" s="238"/>
      <c r="AEC100" s="238"/>
      <c r="AED100" s="238"/>
      <c r="AEE100" s="238"/>
      <c r="AEF100" s="238"/>
      <c r="AEG100" s="238"/>
      <c r="AEH100" s="238"/>
      <c r="AEI100" s="238"/>
      <c r="AEJ100" s="238"/>
      <c r="AEK100" s="238"/>
      <c r="AEL100" s="238"/>
      <c r="AEM100" s="238"/>
      <c r="AEN100" s="238"/>
      <c r="AEO100" s="238"/>
      <c r="AEP100" s="238"/>
      <c r="AEQ100" s="238"/>
      <c r="AER100" s="238"/>
      <c r="AES100" s="238"/>
      <c r="AET100" s="238"/>
      <c r="AEU100" s="238"/>
      <c r="AEV100" s="238"/>
      <c r="AEW100" s="238"/>
      <c r="AEX100" s="238"/>
      <c r="AEY100" s="238"/>
      <c r="AEZ100" s="238"/>
      <c r="AFA100" s="238"/>
      <c r="AFB100" s="238"/>
      <c r="AFC100" s="238"/>
      <c r="AFD100" s="238"/>
      <c r="AFE100" s="238"/>
      <c r="AFF100" s="238"/>
      <c r="AFG100" s="238"/>
      <c r="AFH100" s="238"/>
      <c r="AFI100" s="238"/>
      <c r="AFJ100" s="238"/>
      <c r="AFK100" s="238"/>
      <c r="AFL100" s="238"/>
      <c r="AFM100" s="238"/>
      <c r="AFN100" s="238"/>
      <c r="AFO100" s="238"/>
      <c r="AFP100" s="238"/>
      <c r="AFQ100" s="238"/>
      <c r="AFR100" s="238"/>
      <c r="AFS100" s="238"/>
      <c r="AFT100" s="238"/>
      <c r="AFU100" s="238"/>
      <c r="AFV100" s="238"/>
      <c r="AFW100" s="238"/>
      <c r="AFX100" s="238"/>
      <c r="AFY100" s="238"/>
      <c r="AFZ100" s="238"/>
      <c r="AGA100" s="238"/>
      <c r="AGB100" s="238"/>
      <c r="AGC100" s="238"/>
      <c r="AGD100" s="238"/>
      <c r="AGE100" s="238"/>
      <c r="AGF100" s="238"/>
      <c r="AGG100" s="238"/>
      <c r="AGH100" s="238"/>
      <c r="AGI100" s="238"/>
      <c r="AGJ100" s="238"/>
      <c r="AGK100" s="238"/>
      <c r="AGL100" s="238"/>
      <c r="AGM100" s="238"/>
      <c r="AGN100" s="238"/>
      <c r="AGO100" s="238"/>
      <c r="AGP100" s="238"/>
      <c r="AGQ100" s="238"/>
      <c r="AGR100" s="238"/>
      <c r="AGS100" s="238"/>
      <c r="AGT100" s="238"/>
      <c r="AGU100" s="238"/>
      <c r="AGV100" s="238"/>
      <c r="AGW100" s="238"/>
      <c r="AGX100" s="238"/>
      <c r="AGY100" s="238"/>
      <c r="AGZ100" s="238"/>
      <c r="AHA100" s="238"/>
      <c r="AHB100" s="238"/>
      <c r="AHC100" s="238"/>
      <c r="AHD100" s="238"/>
      <c r="AHE100" s="238"/>
      <c r="AHF100" s="238"/>
      <c r="AHG100" s="238"/>
      <c r="AHH100" s="238"/>
      <c r="AHI100" s="238"/>
      <c r="AHJ100" s="238"/>
      <c r="AHK100" s="238"/>
      <c r="AHL100" s="238"/>
      <c r="AHM100" s="238"/>
      <c r="AHN100" s="238"/>
      <c r="AHO100" s="238"/>
      <c r="AHP100" s="238"/>
      <c r="AHQ100" s="238"/>
      <c r="AHR100" s="238"/>
      <c r="AHS100" s="238"/>
      <c r="AHT100" s="238"/>
      <c r="AHU100" s="238"/>
      <c r="AHV100" s="238"/>
      <c r="AHW100" s="238"/>
      <c r="AHX100" s="238"/>
      <c r="AHY100" s="238"/>
      <c r="AHZ100" s="238"/>
      <c r="AIA100" s="238"/>
      <c r="AIB100" s="238"/>
      <c r="AIC100" s="238"/>
      <c r="AID100" s="238"/>
      <c r="AIE100" s="238"/>
      <c r="AIF100" s="238"/>
      <c r="AIG100" s="238"/>
      <c r="AIH100" s="238"/>
      <c r="AII100" s="238"/>
      <c r="AIJ100" s="238"/>
      <c r="AIK100" s="238"/>
      <c r="AIL100" s="238"/>
      <c r="AIM100" s="238"/>
      <c r="AIN100" s="238"/>
      <c r="AIO100" s="238"/>
      <c r="AIP100" s="238"/>
      <c r="AIQ100" s="238"/>
      <c r="AIR100" s="238"/>
      <c r="AIS100" s="238"/>
      <c r="AIT100" s="238"/>
      <c r="AIU100" s="238"/>
      <c r="AIV100" s="238"/>
      <c r="AIW100" s="238"/>
      <c r="AIX100" s="238"/>
      <c r="AIY100" s="238"/>
      <c r="AIZ100" s="238"/>
      <c r="AJA100" s="238"/>
      <c r="AJB100" s="238"/>
      <c r="AJC100" s="238"/>
      <c r="AJD100" s="238"/>
      <c r="AJE100" s="238"/>
      <c r="AJF100" s="238"/>
      <c r="AJG100" s="238"/>
      <c r="AJH100" s="238"/>
      <c r="AJI100" s="238"/>
      <c r="AJJ100" s="238"/>
      <c r="AJK100" s="238"/>
      <c r="AJL100" s="238"/>
      <c r="AJM100" s="238"/>
      <c r="AJN100" s="238"/>
      <c r="AJO100" s="238"/>
      <c r="AJP100" s="238"/>
      <c r="AJQ100" s="238"/>
      <c r="AJR100" s="238"/>
      <c r="AJS100" s="238"/>
      <c r="AJT100" s="238"/>
      <c r="AJU100" s="238"/>
      <c r="AJV100" s="238"/>
      <c r="AJW100" s="238"/>
      <c r="AJX100" s="238"/>
      <c r="AJY100" s="238"/>
      <c r="AJZ100" s="238"/>
      <c r="AKA100" s="238"/>
      <c r="AKB100" s="238"/>
      <c r="AKC100" s="238"/>
      <c r="AKD100" s="238"/>
      <c r="AKE100" s="238"/>
      <c r="AKF100" s="238"/>
      <c r="AKG100" s="238"/>
      <c r="AKH100" s="238"/>
      <c r="AKI100" s="238"/>
      <c r="AKJ100" s="238"/>
      <c r="AKK100" s="238"/>
      <c r="AKL100" s="238"/>
      <c r="AKM100" s="238"/>
      <c r="AKN100" s="238"/>
      <c r="AKO100" s="238"/>
      <c r="AKP100" s="238"/>
    </row>
    <row r="101" spans="1:978" ht="21" x14ac:dyDescent="0.25">
      <c r="A101" s="40">
        <v>30</v>
      </c>
      <c r="B101" s="40">
        <v>36</v>
      </c>
      <c r="C101" s="7" t="s">
        <v>118</v>
      </c>
      <c r="D101" s="7" t="s">
        <v>45</v>
      </c>
      <c r="E101" s="129">
        <v>1.9</v>
      </c>
      <c r="F101" s="7">
        <v>540082</v>
      </c>
      <c r="G101" s="27" t="s">
        <v>119</v>
      </c>
      <c r="H101" s="27" t="s">
        <v>120</v>
      </c>
      <c r="I101" s="7" t="s">
        <v>7</v>
      </c>
      <c r="J101" s="7">
        <v>40</v>
      </c>
      <c r="K101" s="129">
        <f>AVERAGE(J101)</f>
        <v>40</v>
      </c>
      <c r="L101" s="152">
        <f>E101/K101</f>
        <v>4.7500000000000001E-2</v>
      </c>
      <c r="M101" s="7">
        <v>1</v>
      </c>
      <c r="N101" s="7">
        <v>23</v>
      </c>
      <c r="O101" s="7">
        <v>14</v>
      </c>
      <c r="P101" s="7">
        <v>9</v>
      </c>
      <c r="Q101" s="7">
        <v>10</v>
      </c>
      <c r="R101" s="7">
        <v>28</v>
      </c>
      <c r="S101" s="7">
        <v>106</v>
      </c>
      <c r="T101" s="7">
        <v>299</v>
      </c>
      <c r="U101" s="7">
        <v>444</v>
      </c>
      <c r="V101" s="7">
        <v>381</v>
      </c>
      <c r="W101" s="7">
        <v>289</v>
      </c>
      <c r="X101" s="7">
        <v>273</v>
      </c>
      <c r="Y101" s="7">
        <v>289</v>
      </c>
      <c r="Z101" s="7">
        <v>304</v>
      </c>
      <c r="AA101" s="7">
        <v>316</v>
      </c>
      <c r="AB101" s="7">
        <v>347</v>
      </c>
      <c r="AC101" s="7">
        <v>387</v>
      </c>
      <c r="AD101" s="7">
        <v>382</v>
      </c>
      <c r="AE101" s="7">
        <v>381</v>
      </c>
      <c r="AF101" s="7">
        <v>296</v>
      </c>
      <c r="AG101" s="7">
        <v>258</v>
      </c>
      <c r="AH101" s="7">
        <v>175</v>
      </c>
      <c r="AI101" s="7">
        <v>116</v>
      </c>
      <c r="AJ101" s="7">
        <v>81</v>
      </c>
      <c r="AK101" s="7">
        <v>44</v>
      </c>
      <c r="AL101" s="7">
        <v>4827</v>
      </c>
      <c r="AM101" s="129">
        <v>800</v>
      </c>
      <c r="AN101" s="169">
        <f>$L$101*(1+0.15*(N101/$AM$101)^4)</f>
        <v>4.750000486783966E-2</v>
      </c>
      <c r="AO101" s="169">
        <f t="shared" ref="AO101:BK101" si="68">$L$101*(1+0.15*(O101/$AM$101)^4)</f>
        <v>4.7500000668247069E-2</v>
      </c>
      <c r="AP101" s="169">
        <f t="shared" si="68"/>
        <v>4.7500000114128728E-2</v>
      </c>
      <c r="AQ101" s="169">
        <f t="shared" si="68"/>
        <v>4.7500000173950188E-2</v>
      </c>
      <c r="AR101" s="169">
        <f t="shared" si="68"/>
        <v>4.7500010691953129E-2</v>
      </c>
      <c r="AS101" s="169">
        <f t="shared" si="68"/>
        <v>4.7502196081137697E-2</v>
      </c>
      <c r="AT101" s="169">
        <f t="shared" si="68"/>
        <v>4.7639030368547677E-2</v>
      </c>
      <c r="AU101" s="169">
        <f t="shared" si="68"/>
        <v>4.8176015729453125E-2</v>
      </c>
      <c r="AV101" s="169">
        <f t="shared" si="68"/>
        <v>4.7866542910002745E-2</v>
      </c>
      <c r="AW101" s="169">
        <f t="shared" si="68"/>
        <v>4.762134343693146E-2</v>
      </c>
      <c r="AX101" s="169">
        <f t="shared" si="68"/>
        <v>4.7596621885661924E-2</v>
      </c>
      <c r="AY101" s="169">
        <f t="shared" si="68"/>
        <v>4.762134343693146E-2</v>
      </c>
      <c r="AZ101" s="169">
        <f t="shared" si="68"/>
        <v>4.7648565939999998E-2</v>
      </c>
      <c r="BA101" s="169">
        <f t="shared" si="68"/>
        <v>4.7673449579453131E-2</v>
      </c>
      <c r="BB101" s="169">
        <f t="shared" si="68"/>
        <v>4.7752198686223449E-2</v>
      </c>
      <c r="BC101" s="169">
        <f t="shared" si="68"/>
        <v>4.7890183392815248E-2</v>
      </c>
      <c r="BD101" s="169">
        <f t="shared" si="68"/>
        <v>4.7870406306528321E-2</v>
      </c>
      <c r="BE101" s="169">
        <f t="shared" si="68"/>
        <v>4.7866542910002745E-2</v>
      </c>
      <c r="BF101" s="169">
        <f t="shared" si="68"/>
        <v>4.7633533971249996E-2</v>
      </c>
      <c r="BG101" s="169">
        <f t="shared" si="68"/>
        <v>4.7577073262778324E-2</v>
      </c>
      <c r="BH101" s="169">
        <f t="shared" si="68"/>
        <v>4.7516314625740047E-2</v>
      </c>
      <c r="BI101" s="169">
        <f t="shared" si="68"/>
        <v>4.7503149610703121E-2</v>
      </c>
      <c r="BJ101" s="169">
        <f t="shared" si="68"/>
        <v>4.7500748798552553E-2</v>
      </c>
      <c r="BK101" s="169">
        <f t="shared" si="68"/>
        <v>4.7500065198203129E-2</v>
      </c>
      <c r="BL101" s="7">
        <f>E101*(0.000001)*0.5</f>
        <v>9.499999999999999E-7</v>
      </c>
      <c r="BM101" s="7">
        <v>2639.5</v>
      </c>
      <c r="BN101" s="7">
        <v>0.35</v>
      </c>
      <c r="BO101" s="7">
        <v>425.4</v>
      </c>
      <c r="BP101" s="7">
        <v>2.5000000000000001E-2</v>
      </c>
      <c r="BQ101" s="7">
        <v>642</v>
      </c>
      <c r="BR101" s="7">
        <v>2.5000000000000001E-2</v>
      </c>
      <c r="BS101" s="7">
        <v>1956.1</v>
      </c>
      <c r="BT101" s="7">
        <v>0.35</v>
      </c>
      <c r="BU101" s="7">
        <v>4944.3</v>
      </c>
      <c r="BV101" s="7">
        <v>0.2</v>
      </c>
      <c r="BW101" s="7">
        <v>4420.3</v>
      </c>
      <c r="BX101" s="7">
        <v>2.5000000000000001E-2</v>
      </c>
      <c r="BY101" s="7">
        <v>4503.6000000000004</v>
      </c>
      <c r="BZ101" s="7">
        <v>2.5000000000000001E-2</v>
      </c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>
        <f>BM101*BN101+BO101*BP101+BQ101*BR101+BS101*BT101+BU101*BV101+BW101*BX101+BY101*BZ101+CA101*CB101+CC101*CD101+CE101*CF101+CG101*CH101+CI101*CJ101+CK101*CL101+CM101*CN101+CO101*CP101+CQ101*CR101+CS101*CT101+CU101*CV101+CW101*CX101+CY101*CZ101+DA101*DB101</f>
        <v>2847.1025000000004</v>
      </c>
      <c r="EB101" s="7">
        <f>(PI()+2*E101)*EA101</f>
        <v>19763.425798017135</v>
      </c>
      <c r="EC101" s="7">
        <f>EB101/E101</f>
        <v>10401.803051587965</v>
      </c>
      <c r="ED101" s="7">
        <f>PI()*EA101</f>
        <v>8944.4362980171354</v>
      </c>
      <c r="EE101" s="220">
        <f>SUM(BN101,BP101,BR101,BT101,BV101,BX101,BZ101,CB101,CD101,CF101,CH101,CJ101,CL101,CN101,CP101,CR101,CT101,CV101,CX101,CZ101,DB101)</f>
        <v>1</v>
      </c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  <c r="EY101" s="215"/>
      <c r="EZ101" s="215"/>
      <c r="FA101" s="215"/>
      <c r="FB101" s="215"/>
      <c r="FC101" s="215"/>
      <c r="FD101" s="215"/>
      <c r="FE101" s="215"/>
      <c r="FF101" s="215"/>
      <c r="FG101" s="215"/>
      <c r="FH101" s="215"/>
      <c r="FI101" s="215"/>
      <c r="FJ101" s="215"/>
      <c r="FK101" s="215"/>
      <c r="FL101" s="215"/>
      <c r="FM101" s="215"/>
      <c r="FN101" s="215"/>
      <c r="FO101" s="215"/>
      <c r="FP101" s="215"/>
      <c r="FQ101" s="215"/>
      <c r="FR101" s="215"/>
      <c r="FS101" s="215"/>
      <c r="FT101" s="215"/>
      <c r="FU101" s="215"/>
      <c r="FV101" s="215"/>
      <c r="FW101" s="215"/>
      <c r="FX101" s="215"/>
      <c r="FY101" s="215"/>
      <c r="FZ101" s="215"/>
      <c r="GA101" s="215"/>
      <c r="GB101" s="215"/>
      <c r="GC101" s="215"/>
      <c r="GD101" s="215"/>
      <c r="GE101" s="215"/>
      <c r="GF101" s="215"/>
      <c r="GG101" s="215"/>
      <c r="GH101" s="215"/>
      <c r="GI101" s="215"/>
      <c r="GJ101" s="215"/>
      <c r="GK101" s="215"/>
      <c r="GL101" s="215"/>
      <c r="GM101" s="215"/>
      <c r="GN101" s="215"/>
      <c r="GO101" s="215"/>
      <c r="GP101" s="215"/>
      <c r="GQ101" s="215"/>
      <c r="GR101" s="215"/>
      <c r="GS101" s="215"/>
      <c r="GT101" s="215"/>
      <c r="GU101" s="215"/>
      <c r="GV101" s="215"/>
      <c r="GW101" s="215"/>
      <c r="GX101" s="215"/>
      <c r="GY101" s="215"/>
      <c r="GZ101" s="215"/>
      <c r="HA101" s="215"/>
      <c r="HB101" s="215"/>
      <c r="HC101" s="215"/>
      <c r="HD101" s="215"/>
      <c r="HE101" s="215"/>
      <c r="HF101" s="215"/>
      <c r="HG101" s="215"/>
      <c r="HH101" s="215"/>
      <c r="HI101" s="215"/>
      <c r="HJ101" s="215"/>
      <c r="HK101" s="215"/>
      <c r="HL101" s="215"/>
      <c r="HM101" s="215"/>
      <c r="HN101" s="215"/>
      <c r="HO101" s="215"/>
      <c r="HP101" s="215"/>
      <c r="HQ101" s="215"/>
      <c r="HR101" s="215"/>
      <c r="HS101" s="215"/>
      <c r="HT101" s="215"/>
      <c r="HU101" s="215"/>
      <c r="HV101" s="215"/>
      <c r="HW101" s="215"/>
      <c r="HX101" s="215"/>
      <c r="HY101" s="215"/>
      <c r="HZ101" s="215"/>
      <c r="IA101" s="215"/>
      <c r="IB101" s="215"/>
      <c r="IC101" s="215"/>
      <c r="ID101" s="215"/>
      <c r="IE101" s="215"/>
      <c r="IF101" s="215"/>
      <c r="IG101" s="215"/>
      <c r="IH101" s="215"/>
      <c r="II101" s="215"/>
      <c r="IJ101" s="215"/>
      <c r="IK101" s="215"/>
      <c r="IL101" s="215"/>
      <c r="IM101" s="215"/>
      <c r="IN101" s="215"/>
      <c r="IO101" s="215"/>
      <c r="IP101" s="215"/>
      <c r="IQ101" s="215"/>
      <c r="IR101" s="215"/>
      <c r="IS101" s="215"/>
      <c r="IT101" s="215"/>
      <c r="IU101" s="215"/>
      <c r="IV101" s="215"/>
      <c r="IW101" s="215"/>
      <c r="IX101" s="215"/>
      <c r="IY101" s="215"/>
      <c r="IZ101" s="215"/>
      <c r="JA101" s="215"/>
      <c r="JB101" s="215"/>
      <c r="JC101" s="215"/>
      <c r="JD101" s="215"/>
      <c r="JE101" s="215"/>
      <c r="JF101" s="215"/>
      <c r="JG101" s="215"/>
      <c r="JH101" s="215"/>
      <c r="JI101" s="215"/>
      <c r="JJ101" s="215"/>
      <c r="JK101" s="215"/>
      <c r="JL101" s="215"/>
      <c r="JM101" s="215"/>
      <c r="JN101" s="215"/>
      <c r="JO101" s="215"/>
      <c r="JP101" s="215"/>
      <c r="JQ101" s="215"/>
      <c r="JR101" s="215"/>
      <c r="JS101" s="215"/>
      <c r="JT101" s="215"/>
      <c r="JU101" s="215"/>
      <c r="JV101" s="215"/>
      <c r="JW101" s="215"/>
      <c r="JX101" s="215"/>
      <c r="JY101" s="215"/>
      <c r="JZ101" s="215"/>
      <c r="KA101" s="215"/>
      <c r="KB101" s="215"/>
      <c r="KC101" s="215"/>
      <c r="KD101" s="215"/>
      <c r="KE101" s="215"/>
      <c r="KF101" s="215"/>
      <c r="KG101" s="215"/>
      <c r="KH101" s="215"/>
      <c r="KI101" s="215"/>
      <c r="KJ101" s="215"/>
      <c r="KK101" s="215"/>
      <c r="KL101" s="215"/>
      <c r="KM101" s="215"/>
      <c r="KN101" s="215"/>
      <c r="KO101" s="215"/>
      <c r="KP101" s="215"/>
      <c r="KQ101" s="215"/>
      <c r="KR101" s="215"/>
      <c r="KS101" s="215"/>
      <c r="KT101" s="215"/>
      <c r="KU101" s="215"/>
      <c r="KV101" s="215"/>
      <c r="KW101" s="215"/>
      <c r="KX101" s="215"/>
      <c r="KY101" s="215"/>
      <c r="KZ101" s="215"/>
      <c r="LA101" s="215"/>
      <c r="LB101" s="215"/>
      <c r="LC101" s="215"/>
      <c r="LD101" s="215"/>
      <c r="LE101" s="215"/>
      <c r="LF101" s="215"/>
      <c r="LG101" s="215"/>
      <c r="LH101" s="215"/>
      <c r="LI101" s="215"/>
      <c r="LJ101" s="215"/>
      <c r="LK101" s="215"/>
      <c r="LL101" s="215"/>
      <c r="LM101" s="215"/>
      <c r="LN101" s="215"/>
      <c r="LO101" s="215"/>
      <c r="LP101" s="215"/>
      <c r="LQ101" s="215"/>
      <c r="LR101" s="215"/>
      <c r="LS101" s="215"/>
      <c r="LT101" s="215"/>
      <c r="LU101" s="215"/>
      <c r="LV101" s="215"/>
      <c r="LW101" s="215"/>
      <c r="LX101" s="215"/>
      <c r="LY101" s="215"/>
      <c r="LZ101" s="215"/>
      <c r="MA101" s="215"/>
      <c r="MB101" s="215"/>
      <c r="MC101" s="215"/>
      <c r="MD101" s="215"/>
      <c r="ME101" s="215"/>
      <c r="MF101" s="215"/>
      <c r="MG101" s="215"/>
      <c r="MH101" s="215"/>
      <c r="MI101" s="215"/>
      <c r="MJ101" s="215"/>
      <c r="MK101" s="215"/>
      <c r="ML101" s="215"/>
      <c r="MM101" s="215"/>
      <c r="MN101" s="215"/>
      <c r="MO101" s="215"/>
      <c r="MP101" s="215"/>
      <c r="MQ101" s="215"/>
      <c r="MR101" s="215"/>
      <c r="MS101" s="215"/>
      <c r="MT101" s="215"/>
      <c r="MU101" s="215"/>
      <c r="MV101" s="215"/>
      <c r="MW101" s="215"/>
      <c r="MX101" s="215"/>
      <c r="MY101" s="215"/>
      <c r="MZ101" s="215"/>
      <c r="NA101" s="215"/>
      <c r="NB101" s="215"/>
      <c r="NC101" s="215"/>
      <c r="ND101" s="215"/>
      <c r="NE101" s="215"/>
      <c r="NF101" s="215"/>
      <c r="NG101" s="215"/>
      <c r="NH101" s="215"/>
      <c r="NI101" s="215"/>
      <c r="NJ101" s="215"/>
      <c r="NK101" s="215"/>
      <c r="NL101" s="215"/>
      <c r="NM101" s="215"/>
      <c r="NN101" s="215"/>
      <c r="NO101" s="215"/>
      <c r="NP101" s="215"/>
      <c r="NQ101" s="215"/>
      <c r="NR101" s="215"/>
      <c r="NS101" s="215"/>
      <c r="NT101" s="215"/>
      <c r="NU101" s="215"/>
      <c r="NV101" s="215"/>
      <c r="NW101" s="215"/>
      <c r="NX101" s="215"/>
      <c r="NY101" s="215"/>
      <c r="NZ101" s="215"/>
      <c r="OA101" s="215"/>
      <c r="OB101" s="215"/>
      <c r="OC101" s="215"/>
      <c r="OD101" s="215"/>
      <c r="OE101" s="215"/>
      <c r="OF101" s="215"/>
      <c r="OG101" s="215"/>
      <c r="OH101" s="215"/>
      <c r="OI101" s="215"/>
      <c r="OJ101" s="215"/>
      <c r="OK101" s="215"/>
      <c r="OL101" s="215"/>
      <c r="OM101" s="215"/>
      <c r="ON101" s="215"/>
      <c r="OO101" s="215"/>
      <c r="OP101" s="215"/>
      <c r="OQ101" s="215"/>
      <c r="OR101" s="215"/>
      <c r="OS101" s="215"/>
      <c r="OT101" s="215"/>
      <c r="OU101" s="215"/>
      <c r="OV101" s="215"/>
      <c r="OW101" s="215"/>
      <c r="OX101" s="215"/>
      <c r="OY101" s="215"/>
      <c r="OZ101" s="215"/>
      <c r="PA101" s="215"/>
      <c r="PB101" s="215"/>
      <c r="PC101" s="215"/>
      <c r="PD101" s="215"/>
      <c r="PE101" s="215"/>
      <c r="PF101" s="215"/>
      <c r="PG101" s="215"/>
      <c r="PH101" s="215"/>
      <c r="PI101" s="215"/>
      <c r="PJ101" s="215"/>
      <c r="PK101" s="215"/>
      <c r="PL101" s="215"/>
      <c r="PM101" s="215"/>
      <c r="PN101" s="215"/>
      <c r="PO101" s="215"/>
      <c r="PP101" s="215"/>
      <c r="PQ101" s="215"/>
      <c r="PR101" s="215"/>
      <c r="PS101" s="215"/>
      <c r="PT101" s="215"/>
      <c r="PU101" s="215"/>
      <c r="PV101" s="215"/>
      <c r="PW101" s="215"/>
      <c r="PX101" s="215"/>
      <c r="PY101" s="215"/>
      <c r="PZ101" s="215"/>
      <c r="QA101" s="215"/>
      <c r="QB101" s="215"/>
      <c r="QC101" s="215"/>
      <c r="QD101" s="215"/>
      <c r="QE101" s="215"/>
      <c r="QF101" s="215"/>
      <c r="QG101" s="215"/>
      <c r="QH101" s="215"/>
      <c r="QI101" s="215"/>
      <c r="QJ101" s="215"/>
      <c r="QK101" s="215"/>
      <c r="QL101" s="215"/>
      <c r="QM101" s="215"/>
      <c r="QN101" s="215"/>
      <c r="QO101" s="215"/>
      <c r="QP101" s="215"/>
      <c r="QQ101" s="215"/>
      <c r="QR101" s="215"/>
      <c r="QS101" s="215"/>
      <c r="QT101" s="215"/>
      <c r="QU101" s="215"/>
      <c r="QV101" s="215"/>
      <c r="QW101" s="215"/>
      <c r="QX101" s="215"/>
      <c r="QY101" s="215"/>
      <c r="QZ101" s="215"/>
      <c r="RA101" s="215"/>
      <c r="RB101" s="215"/>
      <c r="RC101" s="215"/>
      <c r="RD101" s="215"/>
      <c r="RE101" s="215"/>
      <c r="RF101" s="215"/>
      <c r="RG101" s="215"/>
      <c r="RH101" s="215"/>
      <c r="RI101" s="215"/>
      <c r="RJ101" s="215"/>
      <c r="RK101" s="215"/>
      <c r="RL101" s="215"/>
      <c r="RM101" s="215"/>
      <c r="RN101" s="215"/>
      <c r="RO101" s="215"/>
      <c r="RP101" s="215"/>
      <c r="RQ101" s="215"/>
      <c r="RR101" s="215"/>
      <c r="RS101" s="215"/>
      <c r="RT101" s="215"/>
      <c r="RU101" s="215"/>
      <c r="RV101" s="215"/>
      <c r="RW101" s="215"/>
      <c r="RX101" s="215"/>
      <c r="RY101" s="215"/>
      <c r="RZ101" s="215"/>
      <c r="SA101" s="215"/>
      <c r="SB101" s="215"/>
      <c r="SC101" s="215"/>
      <c r="SD101" s="215"/>
      <c r="SE101" s="215"/>
      <c r="SF101" s="215"/>
      <c r="SG101" s="215"/>
      <c r="SH101" s="215"/>
      <c r="SI101" s="215"/>
      <c r="SJ101" s="215"/>
      <c r="SK101" s="215"/>
      <c r="SL101" s="215"/>
      <c r="SM101" s="215"/>
      <c r="SN101" s="215"/>
      <c r="SO101" s="215"/>
      <c r="SP101" s="215"/>
      <c r="SQ101" s="215"/>
      <c r="SR101" s="215"/>
      <c r="SS101" s="215"/>
      <c r="ST101" s="215"/>
      <c r="SU101" s="215"/>
      <c r="SV101" s="215"/>
      <c r="SW101" s="215"/>
      <c r="SX101" s="215"/>
      <c r="SY101" s="215"/>
      <c r="SZ101" s="215"/>
      <c r="TA101" s="215"/>
      <c r="TB101" s="215"/>
      <c r="TC101" s="215"/>
      <c r="TD101" s="215"/>
      <c r="TE101" s="215"/>
      <c r="TF101" s="215"/>
      <c r="TG101" s="215"/>
      <c r="TH101" s="215"/>
      <c r="TI101" s="215"/>
      <c r="TJ101" s="215"/>
      <c r="TK101" s="215"/>
      <c r="TL101" s="215"/>
      <c r="TM101" s="215"/>
      <c r="TN101" s="215"/>
      <c r="TO101" s="215"/>
      <c r="TP101" s="215"/>
      <c r="TQ101" s="215"/>
      <c r="TR101" s="215"/>
      <c r="TS101" s="215"/>
      <c r="TT101" s="215"/>
      <c r="TU101" s="215"/>
      <c r="TV101" s="215"/>
      <c r="TW101" s="215"/>
      <c r="TX101" s="215"/>
      <c r="TY101" s="215"/>
      <c r="TZ101" s="215"/>
      <c r="UA101" s="215"/>
      <c r="UB101" s="215"/>
      <c r="UC101" s="215"/>
      <c r="UD101" s="215"/>
      <c r="UE101" s="215"/>
      <c r="UF101" s="215"/>
      <c r="UG101" s="215"/>
      <c r="UH101" s="215"/>
      <c r="UI101" s="215"/>
      <c r="UJ101" s="215"/>
      <c r="UK101" s="215"/>
      <c r="UL101" s="215"/>
      <c r="UM101" s="215"/>
      <c r="UN101" s="215"/>
      <c r="UO101" s="215"/>
      <c r="UP101" s="215"/>
      <c r="UQ101" s="215"/>
      <c r="UR101" s="215"/>
      <c r="US101" s="215"/>
      <c r="UT101" s="215"/>
      <c r="UU101" s="215"/>
      <c r="UV101" s="215"/>
      <c r="UW101" s="215"/>
      <c r="UX101" s="215"/>
      <c r="UY101" s="215"/>
      <c r="UZ101" s="215"/>
      <c r="VA101" s="215"/>
      <c r="VB101" s="215"/>
      <c r="VC101" s="215"/>
      <c r="VD101" s="215"/>
      <c r="VE101" s="215"/>
      <c r="VF101" s="215"/>
      <c r="VG101" s="215"/>
      <c r="VH101" s="215"/>
      <c r="VI101" s="215"/>
      <c r="VJ101" s="215"/>
      <c r="VK101" s="215"/>
      <c r="VL101" s="215"/>
      <c r="VM101" s="215"/>
      <c r="VN101" s="215"/>
      <c r="VO101" s="215"/>
      <c r="VP101" s="215"/>
      <c r="VQ101" s="215"/>
      <c r="VR101" s="215"/>
      <c r="VS101" s="215"/>
      <c r="VT101" s="215"/>
      <c r="VU101" s="215"/>
      <c r="VV101" s="215"/>
      <c r="VW101" s="215"/>
      <c r="VX101" s="215"/>
      <c r="VY101" s="215"/>
      <c r="VZ101" s="215"/>
      <c r="WA101" s="215"/>
      <c r="WB101" s="215"/>
      <c r="WC101" s="215"/>
      <c r="WD101" s="215"/>
      <c r="WE101" s="215"/>
      <c r="WF101" s="215"/>
      <c r="WG101" s="215"/>
      <c r="WH101" s="215"/>
      <c r="WI101" s="215"/>
      <c r="WJ101" s="215"/>
      <c r="WK101" s="215"/>
      <c r="WL101" s="215"/>
      <c r="WM101" s="215"/>
      <c r="WN101" s="215"/>
      <c r="WO101" s="215"/>
      <c r="WP101" s="215"/>
      <c r="WQ101" s="215"/>
      <c r="WR101" s="215"/>
      <c r="WS101" s="215"/>
      <c r="WT101" s="215"/>
      <c r="WU101" s="215"/>
      <c r="WV101" s="215"/>
      <c r="WW101" s="215"/>
      <c r="WX101" s="215"/>
      <c r="WY101" s="215"/>
      <c r="WZ101" s="215"/>
      <c r="XA101" s="215"/>
      <c r="XB101" s="215"/>
      <c r="XC101" s="215"/>
      <c r="XD101" s="215"/>
      <c r="XE101" s="215"/>
      <c r="XF101" s="215"/>
      <c r="XG101" s="215"/>
      <c r="XH101" s="215"/>
      <c r="XI101" s="215"/>
      <c r="XJ101" s="215"/>
      <c r="XK101" s="215"/>
      <c r="XL101" s="215"/>
      <c r="XM101" s="215"/>
      <c r="XN101" s="215"/>
      <c r="XO101" s="215"/>
      <c r="XP101" s="215"/>
      <c r="XQ101" s="215"/>
      <c r="XR101" s="215"/>
      <c r="XS101" s="215"/>
      <c r="XT101" s="215"/>
      <c r="XU101" s="215"/>
      <c r="XV101" s="215"/>
      <c r="XW101" s="215"/>
      <c r="XX101" s="215"/>
      <c r="XY101" s="215"/>
      <c r="XZ101" s="215"/>
      <c r="YA101" s="215"/>
      <c r="YB101" s="215"/>
      <c r="YC101" s="215"/>
      <c r="YD101" s="215"/>
      <c r="YE101" s="215"/>
      <c r="YF101" s="215"/>
      <c r="YG101" s="215"/>
      <c r="YH101" s="215"/>
      <c r="YI101" s="215"/>
      <c r="YJ101" s="215"/>
      <c r="YK101" s="215"/>
      <c r="YL101" s="215"/>
      <c r="YM101" s="215"/>
      <c r="YN101" s="215"/>
      <c r="YO101" s="215"/>
      <c r="YP101" s="215"/>
      <c r="YQ101" s="215"/>
      <c r="YR101" s="215"/>
      <c r="YS101" s="215"/>
      <c r="YT101" s="215"/>
      <c r="YU101" s="215"/>
      <c r="YV101" s="215"/>
      <c r="YW101" s="215"/>
      <c r="YX101" s="215"/>
      <c r="YY101" s="215"/>
      <c r="YZ101" s="215"/>
      <c r="ZA101" s="215"/>
      <c r="ZB101" s="215"/>
      <c r="ZC101" s="215"/>
      <c r="ZD101" s="215"/>
      <c r="ZE101" s="215"/>
      <c r="ZF101" s="215"/>
      <c r="ZG101" s="215"/>
      <c r="ZH101" s="215"/>
      <c r="ZI101" s="215"/>
      <c r="ZJ101" s="215"/>
      <c r="ZK101" s="215"/>
      <c r="ZL101" s="215"/>
      <c r="ZM101" s="215"/>
      <c r="ZN101" s="215"/>
      <c r="ZO101" s="215"/>
      <c r="ZP101" s="215"/>
      <c r="ZQ101" s="215"/>
      <c r="ZR101" s="215"/>
      <c r="ZS101" s="215"/>
      <c r="ZT101" s="215"/>
      <c r="ZU101" s="215"/>
      <c r="ZV101" s="215"/>
      <c r="ZW101" s="215"/>
      <c r="ZX101" s="215"/>
      <c r="ZY101" s="215"/>
      <c r="ZZ101" s="215"/>
      <c r="AAA101" s="215"/>
      <c r="AAB101" s="215"/>
      <c r="AAC101" s="215"/>
      <c r="AAD101" s="215"/>
      <c r="AAE101" s="215"/>
      <c r="AAF101" s="215"/>
      <c r="AAG101" s="215"/>
      <c r="AAH101" s="215"/>
      <c r="AAI101" s="215"/>
      <c r="AAJ101" s="215"/>
      <c r="AAK101" s="215"/>
      <c r="AAL101" s="215"/>
      <c r="AAM101" s="215"/>
      <c r="AAN101" s="215"/>
      <c r="AAO101" s="215"/>
      <c r="AAP101" s="215"/>
      <c r="AAQ101" s="215"/>
      <c r="AAR101" s="215"/>
      <c r="AAS101" s="215"/>
      <c r="AAT101" s="215"/>
      <c r="AAU101" s="215"/>
      <c r="AAV101" s="215"/>
      <c r="AAW101" s="215"/>
      <c r="AAX101" s="215"/>
      <c r="AAY101" s="215"/>
      <c r="AAZ101" s="215"/>
      <c r="ABA101" s="215"/>
      <c r="ABB101" s="215"/>
      <c r="ABC101" s="215"/>
      <c r="ABD101" s="215"/>
      <c r="ABE101" s="215"/>
      <c r="ABF101" s="215"/>
      <c r="ABG101" s="215"/>
      <c r="ABH101" s="215"/>
      <c r="ABI101" s="215"/>
      <c r="ABJ101" s="215"/>
      <c r="ABK101" s="215"/>
      <c r="ABL101" s="215"/>
      <c r="ABM101" s="215"/>
      <c r="ABN101" s="215"/>
      <c r="ABO101" s="215"/>
      <c r="ABP101" s="215"/>
      <c r="ABQ101" s="215"/>
      <c r="ABR101" s="215"/>
      <c r="ABS101" s="215"/>
      <c r="ABT101" s="215"/>
      <c r="ABU101" s="215"/>
      <c r="ABV101" s="215"/>
      <c r="ABW101" s="215"/>
      <c r="ABX101" s="215"/>
      <c r="ABY101" s="215"/>
      <c r="ABZ101" s="215"/>
      <c r="ACA101" s="215"/>
      <c r="ACB101" s="215"/>
      <c r="ACC101" s="215"/>
      <c r="ACD101" s="215"/>
      <c r="ACE101" s="215"/>
      <c r="ACF101" s="215"/>
      <c r="ACG101" s="215"/>
      <c r="ACH101" s="215"/>
      <c r="ACI101" s="215"/>
      <c r="ACJ101" s="215"/>
      <c r="ACK101" s="215"/>
      <c r="ACL101" s="215"/>
      <c r="ACM101" s="215"/>
      <c r="ACN101" s="215"/>
      <c r="ACO101" s="215"/>
      <c r="ACP101" s="215"/>
      <c r="ACQ101" s="215"/>
      <c r="ACR101" s="215"/>
      <c r="ACS101" s="215"/>
      <c r="ACT101" s="215"/>
      <c r="ACU101" s="215"/>
      <c r="ACV101" s="215"/>
      <c r="ACW101" s="215"/>
      <c r="ACX101" s="215"/>
      <c r="ACY101" s="215"/>
      <c r="ACZ101" s="215"/>
      <c r="ADA101" s="215"/>
      <c r="ADB101" s="215"/>
      <c r="ADC101" s="215"/>
      <c r="ADD101" s="215"/>
      <c r="ADE101" s="215"/>
      <c r="ADF101" s="215"/>
      <c r="ADG101" s="215"/>
      <c r="ADH101" s="215"/>
      <c r="ADI101" s="215"/>
      <c r="ADJ101" s="215"/>
      <c r="ADK101" s="215"/>
      <c r="ADL101" s="215"/>
      <c r="ADM101" s="215"/>
      <c r="ADN101" s="215"/>
      <c r="ADO101" s="215"/>
      <c r="ADP101" s="215"/>
      <c r="ADQ101" s="215"/>
      <c r="ADR101" s="215"/>
      <c r="ADS101" s="215"/>
      <c r="ADT101" s="215"/>
      <c r="ADU101" s="215"/>
      <c r="ADV101" s="215"/>
      <c r="ADW101" s="215"/>
      <c r="ADX101" s="215"/>
      <c r="ADY101" s="215"/>
      <c r="ADZ101" s="215"/>
      <c r="AEA101" s="215"/>
      <c r="AEB101" s="215"/>
      <c r="AEC101" s="215"/>
      <c r="AED101" s="215"/>
      <c r="AEE101" s="215"/>
      <c r="AEF101" s="215"/>
      <c r="AEG101" s="215"/>
      <c r="AEH101" s="215"/>
      <c r="AEI101" s="215"/>
      <c r="AEJ101" s="215"/>
      <c r="AEK101" s="215"/>
      <c r="AEL101" s="215"/>
      <c r="AEM101" s="215"/>
      <c r="AEN101" s="215"/>
      <c r="AEO101" s="215"/>
      <c r="AEP101" s="215"/>
      <c r="AEQ101" s="215"/>
      <c r="AER101" s="215"/>
      <c r="AES101" s="215"/>
      <c r="AET101" s="215"/>
      <c r="AEU101" s="215"/>
      <c r="AEV101" s="215"/>
      <c r="AEW101" s="215"/>
      <c r="AEX101" s="215"/>
      <c r="AEY101" s="215"/>
      <c r="AEZ101" s="215"/>
      <c r="AFA101" s="215"/>
      <c r="AFB101" s="215"/>
      <c r="AFC101" s="215"/>
      <c r="AFD101" s="215"/>
      <c r="AFE101" s="215"/>
      <c r="AFF101" s="215"/>
      <c r="AFG101" s="215"/>
      <c r="AFH101" s="215"/>
      <c r="AFI101" s="215"/>
      <c r="AFJ101" s="215"/>
      <c r="AFK101" s="215"/>
      <c r="AFL101" s="215"/>
      <c r="AFM101" s="215"/>
      <c r="AFN101" s="215"/>
      <c r="AFO101" s="215"/>
      <c r="AFP101" s="215"/>
      <c r="AFQ101" s="215"/>
      <c r="AFR101" s="215"/>
      <c r="AFS101" s="215"/>
      <c r="AFT101" s="215"/>
      <c r="AFU101" s="215"/>
      <c r="AFV101" s="215"/>
      <c r="AFW101" s="215"/>
      <c r="AFX101" s="215"/>
      <c r="AFY101" s="215"/>
      <c r="AFZ101" s="215"/>
      <c r="AGA101" s="215"/>
      <c r="AGB101" s="215"/>
      <c r="AGC101" s="215"/>
      <c r="AGD101" s="215"/>
      <c r="AGE101" s="215"/>
      <c r="AGF101" s="215"/>
      <c r="AGG101" s="215"/>
      <c r="AGH101" s="215"/>
      <c r="AGI101" s="215"/>
      <c r="AGJ101" s="215"/>
      <c r="AGK101" s="215"/>
      <c r="AGL101" s="215"/>
      <c r="AGM101" s="215"/>
      <c r="AGN101" s="215"/>
      <c r="AGO101" s="215"/>
      <c r="AGP101" s="215"/>
      <c r="AGQ101" s="215"/>
      <c r="AGR101" s="215"/>
      <c r="AGS101" s="215"/>
      <c r="AGT101" s="215"/>
      <c r="AGU101" s="215"/>
      <c r="AGV101" s="215"/>
      <c r="AGW101" s="215"/>
      <c r="AGX101" s="215"/>
      <c r="AGY101" s="215"/>
      <c r="AGZ101" s="215"/>
      <c r="AHA101" s="215"/>
      <c r="AHB101" s="215"/>
      <c r="AHC101" s="215"/>
      <c r="AHD101" s="215"/>
      <c r="AHE101" s="215"/>
      <c r="AHF101" s="215"/>
      <c r="AHG101" s="215"/>
      <c r="AHH101" s="215"/>
      <c r="AHI101" s="215"/>
      <c r="AHJ101" s="215"/>
      <c r="AHK101" s="215"/>
      <c r="AHL101" s="215"/>
      <c r="AHM101" s="215"/>
      <c r="AHN101" s="215"/>
      <c r="AHO101" s="215"/>
      <c r="AHP101" s="215"/>
      <c r="AHQ101" s="215"/>
      <c r="AHR101" s="215"/>
      <c r="AHS101" s="215"/>
      <c r="AHT101" s="215"/>
      <c r="AHU101" s="215"/>
      <c r="AHV101" s="215"/>
      <c r="AHW101" s="215"/>
      <c r="AHX101" s="215"/>
      <c r="AHY101" s="215"/>
      <c r="AHZ101" s="215"/>
      <c r="AIA101" s="215"/>
      <c r="AIB101" s="215"/>
      <c r="AIC101" s="215"/>
      <c r="AID101" s="215"/>
      <c r="AIE101" s="215"/>
      <c r="AIF101" s="215"/>
      <c r="AIG101" s="215"/>
      <c r="AIH101" s="215"/>
      <c r="AII101" s="215"/>
      <c r="AIJ101" s="215"/>
      <c r="AIK101" s="215"/>
      <c r="AIL101" s="215"/>
      <c r="AIM101" s="215"/>
      <c r="AIN101" s="215"/>
      <c r="AIO101" s="215"/>
      <c r="AIP101" s="215"/>
      <c r="AIQ101" s="215"/>
      <c r="AIR101" s="215"/>
      <c r="AIS101" s="215"/>
      <c r="AIT101" s="215"/>
      <c r="AIU101" s="215"/>
      <c r="AIV101" s="215"/>
      <c r="AIW101" s="215"/>
      <c r="AIX101" s="215"/>
      <c r="AIY101" s="215"/>
      <c r="AIZ101" s="215"/>
      <c r="AJA101" s="215"/>
      <c r="AJB101" s="215"/>
      <c r="AJC101" s="215"/>
      <c r="AJD101" s="215"/>
      <c r="AJE101" s="215"/>
      <c r="AJF101" s="215"/>
      <c r="AJG101" s="215"/>
      <c r="AJH101" s="215"/>
      <c r="AJI101" s="215"/>
      <c r="AJJ101" s="215"/>
      <c r="AJK101" s="215"/>
      <c r="AJL101" s="215"/>
      <c r="AJM101" s="215"/>
      <c r="AJN101" s="215"/>
      <c r="AJO101" s="215"/>
      <c r="AJP101" s="215"/>
      <c r="AJQ101" s="215"/>
      <c r="AJR101" s="215"/>
      <c r="AJS101" s="215"/>
      <c r="AJT101" s="215"/>
      <c r="AJU101" s="215"/>
      <c r="AJV101" s="215"/>
      <c r="AJW101" s="215"/>
      <c r="AJX101" s="215"/>
      <c r="AJY101" s="215"/>
      <c r="AJZ101" s="215"/>
      <c r="AKA101" s="215"/>
      <c r="AKB101" s="215"/>
      <c r="AKC101" s="215"/>
      <c r="AKD101" s="215"/>
      <c r="AKE101" s="215"/>
      <c r="AKF101" s="215"/>
      <c r="AKG101" s="215"/>
      <c r="AKH101" s="215"/>
      <c r="AKI101" s="215"/>
      <c r="AKJ101" s="215"/>
      <c r="AKK101" s="215"/>
      <c r="AKL101" s="215"/>
      <c r="AKM101" s="215"/>
      <c r="AKN101" s="215"/>
      <c r="AKO101" s="215"/>
      <c r="AKP101" s="215"/>
    </row>
    <row r="102" spans="1:978" ht="25.5" x14ac:dyDescent="0.25">
      <c r="A102" s="39">
        <v>31</v>
      </c>
      <c r="B102" s="39">
        <v>32</v>
      </c>
      <c r="C102" s="9" t="s">
        <v>121</v>
      </c>
      <c r="D102" s="9" t="s">
        <v>124</v>
      </c>
      <c r="E102" s="128">
        <v>1.6</v>
      </c>
      <c r="F102" s="9">
        <v>530036</v>
      </c>
      <c r="G102" s="26" t="s">
        <v>122</v>
      </c>
      <c r="H102" s="26" t="s">
        <v>123</v>
      </c>
      <c r="I102" s="9" t="s">
        <v>63</v>
      </c>
      <c r="J102" s="9">
        <v>55</v>
      </c>
      <c r="K102" s="128">
        <f>AVERAGE(J102)</f>
        <v>55</v>
      </c>
      <c r="L102" s="151">
        <f>E102/K102</f>
        <v>2.9090909090909091E-2</v>
      </c>
      <c r="M102" s="9">
        <v>3</v>
      </c>
      <c r="N102" s="9">
        <v>438</v>
      </c>
      <c r="O102" s="9">
        <v>273</v>
      </c>
      <c r="P102" s="9">
        <v>172</v>
      </c>
      <c r="Q102" s="9">
        <v>173</v>
      </c>
      <c r="R102" s="9">
        <v>264</v>
      </c>
      <c r="S102" s="9">
        <v>646</v>
      </c>
      <c r="T102" s="9">
        <v>1512</v>
      </c>
      <c r="U102" s="9">
        <v>2831</v>
      </c>
      <c r="V102" s="9">
        <v>2667</v>
      </c>
      <c r="W102" s="9">
        <v>2227</v>
      </c>
      <c r="X102" s="9">
        <v>2009</v>
      </c>
      <c r="Y102" s="9">
        <v>2328</v>
      </c>
      <c r="Z102" s="9">
        <v>2598</v>
      </c>
      <c r="AA102" s="9">
        <v>2560</v>
      </c>
      <c r="AB102" s="9">
        <v>2872</v>
      </c>
      <c r="AC102" s="9">
        <v>3590</v>
      </c>
      <c r="AD102" s="9">
        <v>4506</v>
      </c>
      <c r="AE102" s="9">
        <v>4705</v>
      </c>
      <c r="AF102" s="9">
        <v>3481</v>
      </c>
      <c r="AG102" s="9">
        <v>2046</v>
      </c>
      <c r="AH102" s="9">
        <v>1949</v>
      </c>
      <c r="AI102" s="9">
        <v>1821</v>
      </c>
      <c r="AJ102" s="9">
        <v>1089</v>
      </c>
      <c r="AK102" s="9">
        <v>700</v>
      </c>
      <c r="AL102" s="9">
        <v>45111</v>
      </c>
      <c r="AM102" s="132">
        <v>6000</v>
      </c>
      <c r="AN102" s="168">
        <f>$L$102*(1+0.15*(N102/$AM$102)^4)</f>
        <v>2.9091033010506182E-2</v>
      </c>
      <c r="AO102" s="168">
        <f t="shared" ref="AO102:BK102" si="69">$L$102*(1+0.15*(O102/$AM$102)^4)</f>
        <v>2.9090927793171184E-2</v>
      </c>
      <c r="AP102" s="168">
        <f t="shared" si="69"/>
        <v>2.90909120377544E-2</v>
      </c>
      <c r="AQ102" s="168">
        <f t="shared" si="69"/>
        <v>2.909091210688566E-2</v>
      </c>
      <c r="AR102" s="168">
        <f t="shared" si="69"/>
        <v>2.9090925446237089E-2</v>
      </c>
      <c r="AS102" s="168">
        <f t="shared" si="69"/>
        <v>2.9091495463447328E-2</v>
      </c>
      <c r="AT102" s="168">
        <f t="shared" si="69"/>
        <v>2.9108506580433454E-2</v>
      </c>
      <c r="AU102" s="168">
        <f t="shared" si="69"/>
        <v>2.9307182451254955E-2</v>
      </c>
      <c r="AV102" s="168">
        <f t="shared" si="69"/>
        <v>2.9261256531738455E-2</v>
      </c>
      <c r="AW102" s="168">
        <f t="shared" si="69"/>
        <v>2.9173727029972528E-2</v>
      </c>
      <c r="AX102" s="168">
        <f t="shared" si="69"/>
        <v>2.9145757406863839E-2</v>
      </c>
      <c r="AY102" s="168">
        <f t="shared" si="69"/>
        <v>2.9189804345902542E-2</v>
      </c>
      <c r="AZ102" s="168">
        <f t="shared" si="69"/>
        <v>2.9244300182346177E-2</v>
      </c>
      <c r="BA102" s="168">
        <f t="shared" si="69"/>
        <v>2.9235520784377106E-2</v>
      </c>
      <c r="BB102" s="168">
        <f t="shared" si="69"/>
        <v>2.9319985988590765E-2</v>
      </c>
      <c r="BC102" s="168">
        <f t="shared" si="69"/>
        <v>2.9650178860639729E-2</v>
      </c>
      <c r="BD102" s="168">
        <f t="shared" si="69"/>
        <v>3.0478969285822544E-2</v>
      </c>
      <c r="BE102" s="168">
        <f t="shared" si="69"/>
        <v>3.074090193889099E-2</v>
      </c>
      <c r="BF102" s="168">
        <f t="shared" si="69"/>
        <v>2.9585287668701415E-2</v>
      </c>
      <c r="BG102" s="168">
        <f t="shared" si="69"/>
        <v>2.914991100055709E-2</v>
      </c>
      <c r="BH102" s="168">
        <f t="shared" si="69"/>
        <v>2.9139492826791923E-2</v>
      </c>
      <c r="BI102" s="168">
        <f t="shared" si="69"/>
        <v>2.9127933090618455E-2</v>
      </c>
      <c r="BJ102" s="168">
        <f t="shared" si="69"/>
        <v>2.9095644473462093E-2</v>
      </c>
      <c r="BK102" s="168">
        <f t="shared" si="69"/>
        <v>2.9091717508417509E-2</v>
      </c>
      <c r="BL102" s="43">
        <f>E102*(0.000001)*0.5</f>
        <v>7.9999999999999996E-7</v>
      </c>
      <c r="BM102" s="43">
        <v>2678.3</v>
      </c>
      <c r="BN102" s="43">
        <v>0.45</v>
      </c>
      <c r="BO102" s="43">
        <v>3719.8</v>
      </c>
      <c r="BP102" s="43">
        <v>0.25</v>
      </c>
      <c r="BQ102" s="43">
        <v>1564</v>
      </c>
      <c r="BR102" s="43">
        <v>2.5000000000000001E-2</v>
      </c>
      <c r="BS102" s="185">
        <v>3899</v>
      </c>
      <c r="BT102" s="185">
        <v>0.25</v>
      </c>
      <c r="BU102" s="185">
        <v>5087.3</v>
      </c>
      <c r="BV102" s="185">
        <v>2.5000000000000001E-2</v>
      </c>
      <c r="BW102" s="185"/>
      <c r="BX102" s="185"/>
      <c r="BY102" s="185"/>
      <c r="BZ102" s="185"/>
      <c r="CA102" s="185"/>
      <c r="CB102" s="185"/>
      <c r="CC102" s="43"/>
      <c r="CD102" s="43"/>
      <c r="CE102" s="185"/>
      <c r="CF102" s="185"/>
      <c r="CG102" s="185"/>
      <c r="CH102" s="185"/>
      <c r="CI102" s="185"/>
      <c r="CJ102" s="185"/>
      <c r="CK102" s="185"/>
      <c r="CL102" s="185"/>
      <c r="CM102" s="185"/>
      <c r="CN102" s="185"/>
      <c r="CO102" s="185"/>
      <c r="CP102" s="185"/>
      <c r="CQ102" s="185"/>
      <c r="CR102" s="185"/>
      <c r="CS102" s="185"/>
      <c r="CT102" s="185"/>
      <c r="CU102" s="185"/>
      <c r="CV102" s="185"/>
      <c r="CW102" s="185"/>
      <c r="CX102" s="185"/>
      <c r="CY102" s="185"/>
      <c r="CZ102" s="185"/>
      <c r="DA102" s="185"/>
      <c r="DB102" s="185"/>
      <c r="DC102" s="185"/>
      <c r="DD102" s="185"/>
      <c r="DE102" s="185"/>
      <c r="DF102" s="185"/>
      <c r="DG102" s="193"/>
      <c r="DH102" s="193"/>
      <c r="DI102" s="193"/>
      <c r="DJ102" s="193"/>
      <c r="DK102" s="193"/>
      <c r="DL102" s="193"/>
      <c r="DM102" s="193"/>
      <c r="DN102" s="193"/>
      <c r="DO102" s="193"/>
      <c r="DP102" s="193"/>
      <c r="DQ102" s="193"/>
      <c r="DR102" s="193"/>
      <c r="DS102" s="193"/>
      <c r="DT102" s="193"/>
      <c r="DU102" s="193"/>
      <c r="DV102" s="193"/>
      <c r="DW102" s="193"/>
      <c r="DX102" s="193"/>
      <c r="DY102" s="193"/>
      <c r="DZ102" s="193"/>
      <c r="EA102" s="9">
        <f>BM102*BN102+BO102*BP102+BQ102*BR102+BS102*BT102+BU102*BV102+BW102*BX102+BY102*BZ102+CA102*CB102+CC102*CD102+CE102*CF102+CG102*CH102+CI102*CJ102+CK102*CL102+CM102*CN102+CO102*CP102+CQ102*CR102+CS102*CT102+CU102*CV102+CW102*CX102+CY102*CZ102+DA102*DB102</f>
        <v>3276.2175000000002</v>
      </c>
      <c r="EB102" s="9">
        <f>(PI()+2*E102)*EA102</f>
        <v>20776.436829562321</v>
      </c>
      <c r="EC102" s="9">
        <f>EB102/E102</f>
        <v>12985.27301847645</v>
      </c>
      <c r="ED102" s="9">
        <f>PI()*EA102</f>
        <v>10292.540829562318</v>
      </c>
      <c r="EE102" s="219">
        <f>SUM(BN102,BP102,BR102,BT102,BV102,BX102,BZ102,CB102,CD102,CF102,CH102,CJ102,CL102,CN102,CP102,CR102,CT102,CV102,CX102,CZ102,DB102)</f>
        <v>1</v>
      </c>
      <c r="EF102" s="215"/>
      <c r="EG102" s="215"/>
      <c r="EH102" s="215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  <c r="EY102" s="215"/>
      <c r="EZ102" s="215"/>
      <c r="FA102" s="215"/>
      <c r="FB102" s="215"/>
      <c r="FC102" s="215"/>
      <c r="FD102" s="215"/>
      <c r="FE102" s="215"/>
      <c r="FF102" s="215"/>
      <c r="FG102" s="215"/>
      <c r="FH102" s="215"/>
      <c r="FI102" s="215"/>
      <c r="FJ102" s="215"/>
      <c r="FK102" s="215"/>
      <c r="FL102" s="215"/>
      <c r="FM102" s="215"/>
      <c r="FN102" s="215"/>
      <c r="FO102" s="215"/>
      <c r="FP102" s="215"/>
      <c r="FQ102" s="215"/>
      <c r="FR102" s="215"/>
      <c r="FS102" s="215"/>
      <c r="FT102" s="215"/>
      <c r="FU102" s="215"/>
      <c r="FV102" s="215"/>
      <c r="FW102" s="215"/>
      <c r="FX102" s="215"/>
      <c r="FY102" s="215"/>
      <c r="FZ102" s="215"/>
      <c r="GA102" s="215"/>
      <c r="GB102" s="215"/>
      <c r="GC102" s="215"/>
      <c r="GD102" s="215"/>
      <c r="GE102" s="215"/>
      <c r="GF102" s="215"/>
      <c r="GG102" s="215"/>
      <c r="GH102" s="215"/>
      <c r="GI102" s="215"/>
      <c r="GJ102" s="215"/>
      <c r="GK102" s="215"/>
      <c r="GL102" s="215"/>
      <c r="GM102" s="215"/>
      <c r="GN102" s="215"/>
      <c r="GO102" s="215"/>
      <c r="GP102" s="215"/>
      <c r="GQ102" s="215"/>
      <c r="GR102" s="215"/>
      <c r="GS102" s="215"/>
      <c r="GT102" s="215"/>
      <c r="GU102" s="215"/>
      <c r="GV102" s="215"/>
      <c r="GW102" s="215"/>
      <c r="GX102" s="215"/>
      <c r="GY102" s="215"/>
      <c r="GZ102" s="215"/>
      <c r="HA102" s="215"/>
      <c r="HB102" s="215"/>
      <c r="HC102" s="215"/>
      <c r="HD102" s="215"/>
      <c r="HE102" s="215"/>
      <c r="HF102" s="215"/>
      <c r="HG102" s="215"/>
      <c r="HH102" s="215"/>
      <c r="HI102" s="215"/>
      <c r="HJ102" s="215"/>
      <c r="HK102" s="215"/>
      <c r="HL102" s="215"/>
      <c r="HM102" s="215"/>
      <c r="HN102" s="215"/>
      <c r="HO102" s="215"/>
      <c r="HP102" s="215"/>
      <c r="HQ102" s="215"/>
      <c r="HR102" s="215"/>
      <c r="HS102" s="215"/>
      <c r="HT102" s="215"/>
      <c r="HU102" s="215"/>
      <c r="HV102" s="215"/>
      <c r="HW102" s="215"/>
      <c r="HX102" s="215"/>
      <c r="HY102" s="215"/>
      <c r="HZ102" s="215"/>
      <c r="IA102" s="215"/>
      <c r="IB102" s="215"/>
      <c r="IC102" s="215"/>
      <c r="ID102" s="215"/>
      <c r="IE102" s="215"/>
      <c r="IF102" s="215"/>
      <c r="IG102" s="215"/>
      <c r="IH102" s="215"/>
      <c r="II102" s="215"/>
      <c r="IJ102" s="215"/>
      <c r="IK102" s="215"/>
      <c r="IL102" s="215"/>
      <c r="IM102" s="215"/>
      <c r="IN102" s="215"/>
      <c r="IO102" s="215"/>
      <c r="IP102" s="215"/>
      <c r="IQ102" s="215"/>
      <c r="IR102" s="215"/>
      <c r="IS102" s="215"/>
      <c r="IT102" s="215"/>
      <c r="IU102" s="215"/>
      <c r="IV102" s="215"/>
      <c r="IW102" s="215"/>
      <c r="IX102" s="215"/>
      <c r="IY102" s="215"/>
      <c r="IZ102" s="215"/>
      <c r="JA102" s="215"/>
      <c r="JB102" s="215"/>
      <c r="JC102" s="215"/>
      <c r="JD102" s="215"/>
      <c r="JE102" s="215"/>
      <c r="JF102" s="215"/>
      <c r="JG102" s="215"/>
      <c r="JH102" s="215"/>
      <c r="JI102" s="215"/>
      <c r="JJ102" s="215"/>
      <c r="JK102" s="215"/>
      <c r="JL102" s="215"/>
      <c r="JM102" s="215"/>
      <c r="JN102" s="215"/>
      <c r="JO102" s="215"/>
      <c r="JP102" s="215"/>
      <c r="JQ102" s="215"/>
      <c r="JR102" s="215"/>
      <c r="JS102" s="215"/>
      <c r="JT102" s="215"/>
      <c r="JU102" s="215"/>
      <c r="JV102" s="215"/>
      <c r="JW102" s="215"/>
      <c r="JX102" s="215"/>
      <c r="JY102" s="215"/>
      <c r="JZ102" s="215"/>
      <c r="KA102" s="215"/>
      <c r="KB102" s="215"/>
      <c r="KC102" s="215"/>
      <c r="KD102" s="215"/>
      <c r="KE102" s="215"/>
      <c r="KF102" s="215"/>
      <c r="KG102" s="215"/>
      <c r="KH102" s="215"/>
      <c r="KI102" s="215"/>
      <c r="KJ102" s="215"/>
      <c r="KK102" s="215"/>
      <c r="KL102" s="215"/>
      <c r="KM102" s="215"/>
      <c r="KN102" s="215"/>
      <c r="KO102" s="215"/>
      <c r="KP102" s="215"/>
      <c r="KQ102" s="215"/>
      <c r="KR102" s="215"/>
      <c r="KS102" s="215"/>
      <c r="KT102" s="215"/>
      <c r="KU102" s="215"/>
      <c r="KV102" s="215"/>
      <c r="KW102" s="215"/>
      <c r="KX102" s="215"/>
      <c r="KY102" s="215"/>
      <c r="KZ102" s="215"/>
      <c r="LA102" s="215"/>
      <c r="LB102" s="215"/>
      <c r="LC102" s="215"/>
      <c r="LD102" s="215"/>
      <c r="LE102" s="215"/>
      <c r="LF102" s="215"/>
      <c r="LG102" s="215"/>
      <c r="LH102" s="215"/>
      <c r="LI102" s="215"/>
      <c r="LJ102" s="215"/>
      <c r="LK102" s="215"/>
      <c r="LL102" s="215"/>
      <c r="LM102" s="215"/>
      <c r="LN102" s="215"/>
      <c r="LO102" s="215"/>
      <c r="LP102" s="215"/>
      <c r="LQ102" s="215"/>
      <c r="LR102" s="215"/>
      <c r="LS102" s="215"/>
      <c r="LT102" s="215"/>
      <c r="LU102" s="215"/>
      <c r="LV102" s="215"/>
      <c r="LW102" s="215"/>
      <c r="LX102" s="215"/>
      <c r="LY102" s="215"/>
      <c r="LZ102" s="215"/>
      <c r="MA102" s="215"/>
      <c r="MB102" s="215"/>
      <c r="MC102" s="215"/>
      <c r="MD102" s="215"/>
      <c r="ME102" s="215"/>
      <c r="MF102" s="215"/>
      <c r="MG102" s="215"/>
      <c r="MH102" s="215"/>
      <c r="MI102" s="215"/>
      <c r="MJ102" s="215"/>
      <c r="MK102" s="215"/>
      <c r="ML102" s="215"/>
      <c r="MM102" s="215"/>
      <c r="MN102" s="215"/>
      <c r="MO102" s="215"/>
      <c r="MP102" s="215"/>
      <c r="MQ102" s="215"/>
      <c r="MR102" s="215"/>
      <c r="MS102" s="215"/>
      <c r="MT102" s="215"/>
      <c r="MU102" s="215"/>
      <c r="MV102" s="215"/>
      <c r="MW102" s="215"/>
      <c r="MX102" s="215"/>
      <c r="MY102" s="215"/>
      <c r="MZ102" s="215"/>
      <c r="NA102" s="215"/>
      <c r="NB102" s="215"/>
      <c r="NC102" s="215"/>
      <c r="ND102" s="215"/>
      <c r="NE102" s="215"/>
      <c r="NF102" s="215"/>
      <c r="NG102" s="215"/>
      <c r="NH102" s="215"/>
      <c r="NI102" s="215"/>
      <c r="NJ102" s="215"/>
      <c r="NK102" s="215"/>
      <c r="NL102" s="215"/>
      <c r="NM102" s="215"/>
      <c r="NN102" s="215"/>
      <c r="NO102" s="215"/>
      <c r="NP102" s="215"/>
      <c r="NQ102" s="215"/>
      <c r="NR102" s="215"/>
      <c r="NS102" s="215"/>
      <c r="NT102" s="215"/>
      <c r="NU102" s="215"/>
      <c r="NV102" s="215"/>
      <c r="NW102" s="215"/>
      <c r="NX102" s="215"/>
      <c r="NY102" s="215"/>
      <c r="NZ102" s="215"/>
      <c r="OA102" s="215"/>
      <c r="OB102" s="215"/>
      <c r="OC102" s="215"/>
      <c r="OD102" s="215"/>
      <c r="OE102" s="215"/>
      <c r="OF102" s="215"/>
      <c r="OG102" s="215"/>
      <c r="OH102" s="215"/>
      <c r="OI102" s="215"/>
      <c r="OJ102" s="215"/>
      <c r="OK102" s="215"/>
      <c r="OL102" s="215"/>
      <c r="OM102" s="215"/>
      <c r="ON102" s="215"/>
      <c r="OO102" s="215"/>
      <c r="OP102" s="215"/>
      <c r="OQ102" s="215"/>
      <c r="OR102" s="215"/>
      <c r="OS102" s="215"/>
      <c r="OT102" s="215"/>
      <c r="OU102" s="215"/>
      <c r="OV102" s="215"/>
      <c r="OW102" s="215"/>
      <c r="OX102" s="215"/>
      <c r="OY102" s="215"/>
      <c r="OZ102" s="215"/>
      <c r="PA102" s="215"/>
      <c r="PB102" s="215"/>
      <c r="PC102" s="215"/>
      <c r="PD102" s="215"/>
      <c r="PE102" s="215"/>
      <c r="PF102" s="215"/>
      <c r="PG102" s="215"/>
      <c r="PH102" s="215"/>
      <c r="PI102" s="215"/>
      <c r="PJ102" s="215"/>
      <c r="PK102" s="215"/>
      <c r="PL102" s="215"/>
      <c r="PM102" s="215"/>
      <c r="PN102" s="215"/>
      <c r="PO102" s="215"/>
      <c r="PP102" s="215"/>
      <c r="PQ102" s="215"/>
      <c r="PR102" s="215"/>
      <c r="PS102" s="215"/>
      <c r="PT102" s="215"/>
      <c r="PU102" s="215"/>
      <c r="PV102" s="215"/>
      <c r="PW102" s="215"/>
      <c r="PX102" s="215"/>
      <c r="PY102" s="215"/>
      <c r="PZ102" s="215"/>
      <c r="QA102" s="215"/>
      <c r="QB102" s="215"/>
      <c r="QC102" s="215"/>
      <c r="QD102" s="215"/>
      <c r="QE102" s="215"/>
      <c r="QF102" s="215"/>
      <c r="QG102" s="215"/>
      <c r="QH102" s="215"/>
      <c r="QI102" s="215"/>
      <c r="QJ102" s="215"/>
      <c r="QK102" s="215"/>
      <c r="QL102" s="215"/>
      <c r="QM102" s="215"/>
      <c r="QN102" s="215"/>
      <c r="QO102" s="215"/>
      <c r="QP102" s="215"/>
      <c r="QQ102" s="215"/>
      <c r="QR102" s="215"/>
      <c r="QS102" s="215"/>
      <c r="QT102" s="215"/>
      <c r="QU102" s="215"/>
      <c r="QV102" s="215"/>
      <c r="QW102" s="215"/>
      <c r="QX102" s="215"/>
      <c r="QY102" s="215"/>
      <c r="QZ102" s="215"/>
      <c r="RA102" s="215"/>
      <c r="RB102" s="215"/>
      <c r="RC102" s="215"/>
      <c r="RD102" s="215"/>
      <c r="RE102" s="215"/>
      <c r="RF102" s="215"/>
      <c r="RG102" s="215"/>
      <c r="RH102" s="215"/>
      <c r="RI102" s="215"/>
      <c r="RJ102" s="215"/>
      <c r="RK102" s="215"/>
      <c r="RL102" s="215"/>
      <c r="RM102" s="215"/>
      <c r="RN102" s="215"/>
      <c r="RO102" s="215"/>
      <c r="RP102" s="215"/>
      <c r="RQ102" s="215"/>
      <c r="RR102" s="215"/>
      <c r="RS102" s="215"/>
      <c r="RT102" s="215"/>
      <c r="RU102" s="215"/>
      <c r="RV102" s="215"/>
      <c r="RW102" s="215"/>
      <c r="RX102" s="215"/>
      <c r="RY102" s="215"/>
      <c r="RZ102" s="215"/>
      <c r="SA102" s="215"/>
      <c r="SB102" s="215"/>
      <c r="SC102" s="215"/>
      <c r="SD102" s="215"/>
      <c r="SE102" s="215"/>
      <c r="SF102" s="215"/>
      <c r="SG102" s="215"/>
      <c r="SH102" s="215"/>
      <c r="SI102" s="215"/>
      <c r="SJ102" s="215"/>
      <c r="SK102" s="215"/>
      <c r="SL102" s="215"/>
      <c r="SM102" s="215"/>
      <c r="SN102" s="215"/>
      <c r="SO102" s="215"/>
      <c r="SP102" s="215"/>
      <c r="SQ102" s="215"/>
      <c r="SR102" s="215"/>
      <c r="SS102" s="215"/>
      <c r="ST102" s="215"/>
      <c r="SU102" s="215"/>
      <c r="SV102" s="215"/>
      <c r="SW102" s="215"/>
      <c r="SX102" s="215"/>
      <c r="SY102" s="215"/>
      <c r="SZ102" s="215"/>
      <c r="TA102" s="215"/>
      <c r="TB102" s="215"/>
      <c r="TC102" s="215"/>
      <c r="TD102" s="215"/>
      <c r="TE102" s="215"/>
      <c r="TF102" s="215"/>
      <c r="TG102" s="215"/>
      <c r="TH102" s="215"/>
      <c r="TI102" s="215"/>
      <c r="TJ102" s="215"/>
      <c r="TK102" s="215"/>
      <c r="TL102" s="215"/>
      <c r="TM102" s="215"/>
      <c r="TN102" s="215"/>
      <c r="TO102" s="215"/>
      <c r="TP102" s="215"/>
      <c r="TQ102" s="215"/>
      <c r="TR102" s="215"/>
      <c r="TS102" s="215"/>
      <c r="TT102" s="215"/>
      <c r="TU102" s="215"/>
      <c r="TV102" s="215"/>
      <c r="TW102" s="215"/>
      <c r="TX102" s="215"/>
      <c r="TY102" s="215"/>
      <c r="TZ102" s="215"/>
      <c r="UA102" s="215"/>
      <c r="UB102" s="215"/>
      <c r="UC102" s="215"/>
      <c r="UD102" s="215"/>
      <c r="UE102" s="215"/>
      <c r="UF102" s="215"/>
      <c r="UG102" s="215"/>
      <c r="UH102" s="215"/>
      <c r="UI102" s="215"/>
      <c r="UJ102" s="215"/>
      <c r="UK102" s="215"/>
      <c r="UL102" s="215"/>
      <c r="UM102" s="215"/>
      <c r="UN102" s="215"/>
      <c r="UO102" s="215"/>
      <c r="UP102" s="215"/>
      <c r="UQ102" s="215"/>
      <c r="UR102" s="215"/>
      <c r="US102" s="215"/>
      <c r="UT102" s="215"/>
      <c r="UU102" s="215"/>
      <c r="UV102" s="215"/>
      <c r="UW102" s="215"/>
      <c r="UX102" s="215"/>
      <c r="UY102" s="215"/>
      <c r="UZ102" s="215"/>
      <c r="VA102" s="215"/>
      <c r="VB102" s="215"/>
      <c r="VC102" s="215"/>
      <c r="VD102" s="215"/>
      <c r="VE102" s="215"/>
      <c r="VF102" s="215"/>
      <c r="VG102" s="215"/>
      <c r="VH102" s="215"/>
      <c r="VI102" s="215"/>
      <c r="VJ102" s="215"/>
      <c r="VK102" s="215"/>
      <c r="VL102" s="215"/>
      <c r="VM102" s="215"/>
      <c r="VN102" s="215"/>
      <c r="VO102" s="215"/>
      <c r="VP102" s="215"/>
      <c r="VQ102" s="215"/>
      <c r="VR102" s="215"/>
      <c r="VS102" s="215"/>
      <c r="VT102" s="215"/>
      <c r="VU102" s="215"/>
      <c r="VV102" s="215"/>
      <c r="VW102" s="215"/>
      <c r="VX102" s="215"/>
      <c r="VY102" s="215"/>
      <c r="VZ102" s="215"/>
      <c r="WA102" s="215"/>
      <c r="WB102" s="215"/>
      <c r="WC102" s="215"/>
      <c r="WD102" s="215"/>
      <c r="WE102" s="215"/>
      <c r="WF102" s="215"/>
      <c r="WG102" s="215"/>
      <c r="WH102" s="215"/>
      <c r="WI102" s="215"/>
      <c r="WJ102" s="215"/>
      <c r="WK102" s="215"/>
      <c r="WL102" s="215"/>
      <c r="WM102" s="215"/>
      <c r="WN102" s="215"/>
      <c r="WO102" s="215"/>
      <c r="WP102" s="215"/>
      <c r="WQ102" s="215"/>
      <c r="WR102" s="215"/>
      <c r="WS102" s="215"/>
      <c r="WT102" s="215"/>
      <c r="WU102" s="215"/>
      <c r="WV102" s="215"/>
      <c r="WW102" s="215"/>
      <c r="WX102" s="215"/>
      <c r="WY102" s="215"/>
      <c r="WZ102" s="215"/>
      <c r="XA102" s="215"/>
      <c r="XB102" s="215"/>
      <c r="XC102" s="215"/>
      <c r="XD102" s="215"/>
      <c r="XE102" s="215"/>
      <c r="XF102" s="215"/>
      <c r="XG102" s="215"/>
      <c r="XH102" s="215"/>
      <c r="XI102" s="215"/>
      <c r="XJ102" s="215"/>
      <c r="XK102" s="215"/>
      <c r="XL102" s="215"/>
      <c r="XM102" s="215"/>
      <c r="XN102" s="215"/>
      <c r="XO102" s="215"/>
      <c r="XP102" s="215"/>
      <c r="XQ102" s="215"/>
      <c r="XR102" s="215"/>
      <c r="XS102" s="215"/>
      <c r="XT102" s="215"/>
      <c r="XU102" s="215"/>
      <c r="XV102" s="215"/>
      <c r="XW102" s="215"/>
      <c r="XX102" s="215"/>
      <c r="XY102" s="215"/>
      <c r="XZ102" s="215"/>
      <c r="YA102" s="215"/>
      <c r="YB102" s="215"/>
      <c r="YC102" s="215"/>
      <c r="YD102" s="215"/>
      <c r="YE102" s="215"/>
      <c r="YF102" s="215"/>
      <c r="YG102" s="215"/>
      <c r="YH102" s="215"/>
      <c r="YI102" s="215"/>
      <c r="YJ102" s="215"/>
      <c r="YK102" s="215"/>
      <c r="YL102" s="215"/>
      <c r="YM102" s="215"/>
      <c r="YN102" s="215"/>
      <c r="YO102" s="215"/>
      <c r="YP102" s="215"/>
      <c r="YQ102" s="215"/>
      <c r="YR102" s="215"/>
      <c r="YS102" s="215"/>
      <c r="YT102" s="215"/>
      <c r="YU102" s="215"/>
      <c r="YV102" s="215"/>
      <c r="YW102" s="215"/>
      <c r="YX102" s="215"/>
      <c r="YY102" s="215"/>
      <c r="YZ102" s="215"/>
      <c r="ZA102" s="215"/>
      <c r="ZB102" s="215"/>
      <c r="ZC102" s="215"/>
      <c r="ZD102" s="215"/>
      <c r="ZE102" s="215"/>
      <c r="ZF102" s="215"/>
      <c r="ZG102" s="215"/>
      <c r="ZH102" s="215"/>
      <c r="ZI102" s="215"/>
      <c r="ZJ102" s="215"/>
      <c r="ZK102" s="215"/>
      <c r="ZL102" s="215"/>
      <c r="ZM102" s="215"/>
      <c r="ZN102" s="215"/>
      <c r="ZO102" s="215"/>
      <c r="ZP102" s="215"/>
      <c r="ZQ102" s="215"/>
      <c r="ZR102" s="215"/>
      <c r="ZS102" s="215"/>
      <c r="ZT102" s="215"/>
      <c r="ZU102" s="215"/>
      <c r="ZV102" s="215"/>
      <c r="ZW102" s="215"/>
      <c r="ZX102" s="215"/>
      <c r="ZY102" s="215"/>
      <c r="ZZ102" s="215"/>
      <c r="AAA102" s="215"/>
      <c r="AAB102" s="215"/>
      <c r="AAC102" s="215"/>
      <c r="AAD102" s="215"/>
      <c r="AAE102" s="215"/>
      <c r="AAF102" s="215"/>
      <c r="AAG102" s="215"/>
      <c r="AAH102" s="215"/>
      <c r="AAI102" s="215"/>
      <c r="AAJ102" s="215"/>
      <c r="AAK102" s="215"/>
      <c r="AAL102" s="215"/>
      <c r="AAM102" s="215"/>
      <c r="AAN102" s="215"/>
      <c r="AAO102" s="215"/>
      <c r="AAP102" s="215"/>
      <c r="AAQ102" s="215"/>
      <c r="AAR102" s="215"/>
      <c r="AAS102" s="215"/>
      <c r="AAT102" s="215"/>
      <c r="AAU102" s="215"/>
      <c r="AAV102" s="215"/>
      <c r="AAW102" s="215"/>
      <c r="AAX102" s="215"/>
      <c r="AAY102" s="215"/>
      <c r="AAZ102" s="215"/>
      <c r="ABA102" s="215"/>
      <c r="ABB102" s="215"/>
      <c r="ABC102" s="215"/>
      <c r="ABD102" s="215"/>
      <c r="ABE102" s="215"/>
      <c r="ABF102" s="215"/>
      <c r="ABG102" s="215"/>
      <c r="ABH102" s="215"/>
      <c r="ABI102" s="215"/>
      <c r="ABJ102" s="215"/>
      <c r="ABK102" s="215"/>
      <c r="ABL102" s="215"/>
      <c r="ABM102" s="215"/>
      <c r="ABN102" s="215"/>
      <c r="ABO102" s="215"/>
      <c r="ABP102" s="215"/>
      <c r="ABQ102" s="215"/>
      <c r="ABR102" s="215"/>
      <c r="ABS102" s="215"/>
      <c r="ABT102" s="215"/>
      <c r="ABU102" s="215"/>
      <c r="ABV102" s="215"/>
      <c r="ABW102" s="215"/>
      <c r="ABX102" s="215"/>
      <c r="ABY102" s="215"/>
      <c r="ABZ102" s="215"/>
      <c r="ACA102" s="215"/>
      <c r="ACB102" s="215"/>
      <c r="ACC102" s="215"/>
      <c r="ACD102" s="215"/>
      <c r="ACE102" s="215"/>
      <c r="ACF102" s="215"/>
      <c r="ACG102" s="215"/>
      <c r="ACH102" s="215"/>
      <c r="ACI102" s="215"/>
      <c r="ACJ102" s="215"/>
      <c r="ACK102" s="215"/>
      <c r="ACL102" s="215"/>
      <c r="ACM102" s="215"/>
      <c r="ACN102" s="215"/>
      <c r="ACO102" s="215"/>
      <c r="ACP102" s="215"/>
      <c r="ACQ102" s="215"/>
      <c r="ACR102" s="215"/>
      <c r="ACS102" s="215"/>
      <c r="ACT102" s="215"/>
      <c r="ACU102" s="215"/>
      <c r="ACV102" s="215"/>
      <c r="ACW102" s="215"/>
      <c r="ACX102" s="215"/>
      <c r="ACY102" s="215"/>
      <c r="ACZ102" s="215"/>
      <c r="ADA102" s="215"/>
      <c r="ADB102" s="215"/>
      <c r="ADC102" s="215"/>
      <c r="ADD102" s="215"/>
      <c r="ADE102" s="215"/>
      <c r="ADF102" s="215"/>
      <c r="ADG102" s="215"/>
      <c r="ADH102" s="215"/>
      <c r="ADI102" s="215"/>
      <c r="ADJ102" s="215"/>
      <c r="ADK102" s="215"/>
      <c r="ADL102" s="215"/>
      <c r="ADM102" s="215"/>
      <c r="ADN102" s="215"/>
      <c r="ADO102" s="215"/>
      <c r="ADP102" s="215"/>
      <c r="ADQ102" s="215"/>
      <c r="ADR102" s="215"/>
      <c r="ADS102" s="215"/>
      <c r="ADT102" s="215"/>
      <c r="ADU102" s="215"/>
      <c r="ADV102" s="215"/>
      <c r="ADW102" s="215"/>
      <c r="ADX102" s="215"/>
      <c r="ADY102" s="215"/>
      <c r="ADZ102" s="215"/>
      <c r="AEA102" s="215"/>
      <c r="AEB102" s="215"/>
      <c r="AEC102" s="215"/>
      <c r="AED102" s="215"/>
      <c r="AEE102" s="215"/>
      <c r="AEF102" s="215"/>
      <c r="AEG102" s="215"/>
      <c r="AEH102" s="215"/>
      <c r="AEI102" s="215"/>
      <c r="AEJ102" s="215"/>
      <c r="AEK102" s="215"/>
      <c r="AEL102" s="215"/>
      <c r="AEM102" s="215"/>
      <c r="AEN102" s="215"/>
      <c r="AEO102" s="215"/>
      <c r="AEP102" s="215"/>
      <c r="AEQ102" s="215"/>
      <c r="AER102" s="215"/>
      <c r="AES102" s="215"/>
      <c r="AET102" s="215"/>
      <c r="AEU102" s="215"/>
      <c r="AEV102" s="215"/>
      <c r="AEW102" s="215"/>
      <c r="AEX102" s="215"/>
      <c r="AEY102" s="215"/>
      <c r="AEZ102" s="215"/>
      <c r="AFA102" s="215"/>
      <c r="AFB102" s="215"/>
      <c r="AFC102" s="215"/>
      <c r="AFD102" s="215"/>
      <c r="AFE102" s="215"/>
      <c r="AFF102" s="215"/>
      <c r="AFG102" s="215"/>
      <c r="AFH102" s="215"/>
      <c r="AFI102" s="215"/>
      <c r="AFJ102" s="215"/>
      <c r="AFK102" s="215"/>
      <c r="AFL102" s="215"/>
      <c r="AFM102" s="215"/>
      <c r="AFN102" s="215"/>
      <c r="AFO102" s="215"/>
      <c r="AFP102" s="215"/>
      <c r="AFQ102" s="215"/>
      <c r="AFR102" s="215"/>
      <c r="AFS102" s="215"/>
      <c r="AFT102" s="215"/>
      <c r="AFU102" s="215"/>
      <c r="AFV102" s="215"/>
      <c r="AFW102" s="215"/>
      <c r="AFX102" s="215"/>
      <c r="AFY102" s="215"/>
      <c r="AFZ102" s="215"/>
      <c r="AGA102" s="215"/>
      <c r="AGB102" s="215"/>
      <c r="AGC102" s="215"/>
      <c r="AGD102" s="215"/>
      <c r="AGE102" s="215"/>
      <c r="AGF102" s="215"/>
      <c r="AGG102" s="215"/>
      <c r="AGH102" s="215"/>
      <c r="AGI102" s="215"/>
      <c r="AGJ102" s="215"/>
      <c r="AGK102" s="215"/>
      <c r="AGL102" s="215"/>
      <c r="AGM102" s="215"/>
      <c r="AGN102" s="215"/>
      <c r="AGO102" s="215"/>
      <c r="AGP102" s="215"/>
      <c r="AGQ102" s="215"/>
      <c r="AGR102" s="215"/>
      <c r="AGS102" s="215"/>
      <c r="AGT102" s="215"/>
      <c r="AGU102" s="215"/>
      <c r="AGV102" s="215"/>
      <c r="AGW102" s="215"/>
      <c r="AGX102" s="215"/>
      <c r="AGY102" s="215"/>
      <c r="AGZ102" s="215"/>
      <c r="AHA102" s="215"/>
      <c r="AHB102" s="215"/>
      <c r="AHC102" s="215"/>
      <c r="AHD102" s="215"/>
      <c r="AHE102" s="215"/>
      <c r="AHF102" s="215"/>
      <c r="AHG102" s="215"/>
      <c r="AHH102" s="215"/>
      <c r="AHI102" s="215"/>
      <c r="AHJ102" s="215"/>
      <c r="AHK102" s="215"/>
      <c r="AHL102" s="215"/>
      <c r="AHM102" s="215"/>
      <c r="AHN102" s="215"/>
      <c r="AHO102" s="215"/>
      <c r="AHP102" s="215"/>
      <c r="AHQ102" s="215"/>
      <c r="AHR102" s="215"/>
      <c r="AHS102" s="215"/>
      <c r="AHT102" s="215"/>
      <c r="AHU102" s="215"/>
      <c r="AHV102" s="215"/>
      <c r="AHW102" s="215"/>
      <c r="AHX102" s="215"/>
      <c r="AHY102" s="215"/>
      <c r="AHZ102" s="215"/>
      <c r="AIA102" s="215"/>
      <c r="AIB102" s="215"/>
      <c r="AIC102" s="215"/>
      <c r="AID102" s="215"/>
      <c r="AIE102" s="215"/>
      <c r="AIF102" s="215"/>
      <c r="AIG102" s="215"/>
      <c r="AIH102" s="215"/>
      <c r="AII102" s="215"/>
      <c r="AIJ102" s="215"/>
      <c r="AIK102" s="215"/>
      <c r="AIL102" s="215"/>
      <c r="AIM102" s="215"/>
      <c r="AIN102" s="215"/>
      <c r="AIO102" s="215"/>
      <c r="AIP102" s="215"/>
      <c r="AIQ102" s="215"/>
      <c r="AIR102" s="215"/>
      <c r="AIS102" s="215"/>
      <c r="AIT102" s="215"/>
      <c r="AIU102" s="215"/>
      <c r="AIV102" s="215"/>
      <c r="AIW102" s="215"/>
      <c r="AIX102" s="215"/>
      <c r="AIY102" s="215"/>
      <c r="AIZ102" s="215"/>
      <c r="AJA102" s="215"/>
      <c r="AJB102" s="215"/>
      <c r="AJC102" s="215"/>
      <c r="AJD102" s="215"/>
      <c r="AJE102" s="215"/>
      <c r="AJF102" s="215"/>
      <c r="AJG102" s="215"/>
      <c r="AJH102" s="215"/>
      <c r="AJI102" s="215"/>
      <c r="AJJ102" s="215"/>
      <c r="AJK102" s="215"/>
      <c r="AJL102" s="215"/>
      <c r="AJM102" s="215"/>
      <c r="AJN102" s="215"/>
      <c r="AJO102" s="215"/>
      <c r="AJP102" s="215"/>
      <c r="AJQ102" s="215"/>
      <c r="AJR102" s="215"/>
      <c r="AJS102" s="215"/>
      <c r="AJT102" s="215"/>
      <c r="AJU102" s="215"/>
      <c r="AJV102" s="215"/>
      <c r="AJW102" s="215"/>
      <c r="AJX102" s="215"/>
      <c r="AJY102" s="215"/>
      <c r="AJZ102" s="215"/>
      <c r="AKA102" s="215"/>
      <c r="AKB102" s="215"/>
      <c r="AKC102" s="215"/>
      <c r="AKD102" s="215"/>
      <c r="AKE102" s="215"/>
      <c r="AKF102" s="215"/>
      <c r="AKG102" s="215"/>
      <c r="AKH102" s="215"/>
      <c r="AKI102" s="215"/>
      <c r="AKJ102" s="215"/>
      <c r="AKK102" s="215"/>
      <c r="AKL102" s="215"/>
      <c r="AKM102" s="215"/>
      <c r="AKN102" s="215"/>
      <c r="AKO102" s="215"/>
      <c r="AKP102" s="215"/>
    </row>
    <row r="103" spans="1:978" ht="38.25" x14ac:dyDescent="0.25">
      <c r="A103" s="40">
        <v>31</v>
      </c>
      <c r="B103" s="40">
        <v>41</v>
      </c>
      <c r="C103" s="36" t="s">
        <v>95</v>
      </c>
      <c r="D103" s="7" t="s">
        <v>45</v>
      </c>
      <c r="E103" s="129">
        <v>1.6</v>
      </c>
      <c r="F103" s="7">
        <v>530260</v>
      </c>
      <c r="G103" s="27" t="s">
        <v>125</v>
      </c>
      <c r="H103" s="27" t="s">
        <v>117</v>
      </c>
      <c r="I103" s="7" t="s">
        <v>63</v>
      </c>
      <c r="J103" s="7">
        <v>40</v>
      </c>
      <c r="K103" s="129">
        <f>AVERAGE(J103)</f>
        <v>40</v>
      </c>
      <c r="L103" s="152">
        <f>E103/K103</f>
        <v>0.04</v>
      </c>
      <c r="M103" s="7">
        <v>3</v>
      </c>
      <c r="N103" s="7">
        <v>90</v>
      </c>
      <c r="O103" s="7">
        <v>72</v>
      </c>
      <c r="P103" s="7">
        <v>47</v>
      </c>
      <c r="Q103" s="7">
        <v>41</v>
      </c>
      <c r="R103" s="7">
        <v>43</v>
      </c>
      <c r="S103" s="7">
        <v>100</v>
      </c>
      <c r="T103" s="7">
        <v>301</v>
      </c>
      <c r="U103" s="7">
        <v>834</v>
      </c>
      <c r="V103" s="7">
        <v>999</v>
      </c>
      <c r="W103" s="7">
        <v>923</v>
      </c>
      <c r="X103" s="7">
        <v>1110</v>
      </c>
      <c r="Y103" s="7">
        <v>1411</v>
      </c>
      <c r="Z103" s="7">
        <v>1633</v>
      </c>
      <c r="AA103" s="7">
        <v>1480</v>
      </c>
      <c r="AB103" s="7">
        <v>1421</v>
      </c>
      <c r="AC103" s="7">
        <v>1436</v>
      </c>
      <c r="AD103" s="7">
        <v>1456</v>
      </c>
      <c r="AE103" s="7">
        <v>1490</v>
      </c>
      <c r="AF103" s="7">
        <v>1307</v>
      </c>
      <c r="AG103" s="7">
        <v>1049</v>
      </c>
      <c r="AH103" s="7">
        <v>755</v>
      </c>
      <c r="AI103" s="7">
        <v>580</v>
      </c>
      <c r="AJ103" s="7">
        <v>368</v>
      </c>
      <c r="AK103" s="7">
        <v>223</v>
      </c>
      <c r="AL103" s="7">
        <v>18701</v>
      </c>
      <c r="AM103" s="129">
        <v>2400</v>
      </c>
      <c r="AN103" s="169">
        <f>$L$103*(1+0.15*(N103/$AM$103)^4)</f>
        <v>4.0000011865234379E-2</v>
      </c>
      <c r="AO103" s="169">
        <f t="shared" ref="AO103:BK103" si="70">$L$103*(1+0.15*(O103/$AM$103)^4)</f>
        <v>4.000000486E-2</v>
      </c>
      <c r="AP103" s="169">
        <f t="shared" si="70"/>
        <v>4.0000000882465463E-2</v>
      </c>
      <c r="AQ103" s="169">
        <f t="shared" si="70"/>
        <v>4.0000000511024487E-2</v>
      </c>
      <c r="AR103" s="169">
        <f t="shared" si="70"/>
        <v>4.0000000618272746E-2</v>
      </c>
      <c r="AS103" s="169">
        <f t="shared" si="70"/>
        <v>4.0000018084490739E-2</v>
      </c>
      <c r="AT103" s="169">
        <f t="shared" si="70"/>
        <v>4.0001484472873446E-2</v>
      </c>
      <c r="AU103" s="169">
        <f t="shared" si="70"/>
        <v>4.0087492431484371E-2</v>
      </c>
      <c r="AV103" s="169">
        <f t="shared" si="70"/>
        <v>4.0180122612124024E-2</v>
      </c>
      <c r="AW103" s="169">
        <f t="shared" si="70"/>
        <v>4.0131254163238025E-2</v>
      </c>
      <c r="AX103" s="169">
        <f t="shared" si="70"/>
        <v>4.0274535302734372E-2</v>
      </c>
      <c r="AY103" s="169">
        <f t="shared" si="70"/>
        <v>4.0716826972699835E-2</v>
      </c>
      <c r="AZ103" s="169">
        <f t="shared" si="70"/>
        <v>4.1286029771180732E-2</v>
      </c>
      <c r="BA103" s="169">
        <f t="shared" si="70"/>
        <v>4.086766712962963E-2</v>
      </c>
      <c r="BB103" s="169">
        <f t="shared" si="70"/>
        <v>4.0737365128776223E-2</v>
      </c>
      <c r="BC103" s="169">
        <f t="shared" si="70"/>
        <v>4.0768995933379626E-2</v>
      </c>
      <c r="BD103" s="169">
        <f t="shared" si="70"/>
        <v>4.0812740278518521E-2</v>
      </c>
      <c r="BE103" s="169">
        <f t="shared" si="70"/>
        <v>4.0891356338614009E-2</v>
      </c>
      <c r="BF103" s="169">
        <f t="shared" si="70"/>
        <v>4.052772617296025E-2</v>
      </c>
      <c r="BG103" s="169">
        <f t="shared" si="70"/>
        <v>4.0218981908420319E-2</v>
      </c>
      <c r="BH103" s="169">
        <f t="shared" si="70"/>
        <v>4.005876166460956E-2</v>
      </c>
      <c r="BI103" s="169">
        <f t="shared" si="70"/>
        <v>4.0020465306712966E-2</v>
      </c>
      <c r="BJ103" s="169">
        <f t="shared" si="70"/>
        <v>4.0003316634074075E-2</v>
      </c>
      <c r="BK103" s="169">
        <f t="shared" si="70"/>
        <v>4.0000447224652957E-2</v>
      </c>
      <c r="BL103" s="7">
        <f>E103*(0.000001)*0.5</f>
        <v>7.9999999999999996E-7</v>
      </c>
      <c r="BM103" s="7">
        <v>3719.8</v>
      </c>
      <c r="BN103" s="7">
        <v>0.125</v>
      </c>
      <c r="BO103" s="7">
        <v>1334.7</v>
      </c>
      <c r="BP103" s="7">
        <v>0.27500000000000002</v>
      </c>
      <c r="BQ103" s="7">
        <v>1564</v>
      </c>
      <c r="BR103" s="7">
        <v>0.05</v>
      </c>
      <c r="BS103" s="7">
        <v>2678.3</v>
      </c>
      <c r="BT103" s="7">
        <v>2.5000000000000001E-2</v>
      </c>
      <c r="BU103" s="7">
        <v>4803.8999999999996</v>
      </c>
      <c r="BV103" s="7">
        <v>0.1</v>
      </c>
      <c r="BW103" s="7">
        <v>5840.9</v>
      </c>
      <c r="BX103" s="7">
        <v>0.1</v>
      </c>
      <c r="BY103" s="7">
        <v>2814.7</v>
      </c>
      <c r="BZ103" s="7">
        <v>0.2</v>
      </c>
      <c r="CA103" s="7">
        <v>6390.9</v>
      </c>
      <c r="CB103" s="7">
        <v>7.4999999999999997E-2</v>
      </c>
      <c r="CC103" s="7">
        <v>3763.6</v>
      </c>
      <c r="CD103" s="7">
        <v>2.5000000000000001E-2</v>
      </c>
      <c r="CE103" s="7">
        <v>7395.3</v>
      </c>
      <c r="CF103" s="7">
        <v>0.01</v>
      </c>
      <c r="CG103" s="7">
        <v>6747.9</v>
      </c>
      <c r="CH103" s="7">
        <v>1.4999999999999999E-2</v>
      </c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>
        <f>BM103*BN103+BO103*BP103+BQ103*BR103+BS103*BT103+BU103*BV103+BW103*BX103+BY103*BZ103+CA103*CB103+CC103*CD103+CE103*CF103+CG103*CH103+CI103*CJ103+CK103*CL103+CM103*CN103+CO103*CP103+CQ103*CR103+CS103*CT103+CU103*CV103+CW103*CX103+CY103*CZ103+DA103*DB103</f>
        <v>3353.1740000000004</v>
      </c>
      <c r="EB103" s="7">
        <f>(PI()+2*E103)*EA103</f>
        <v>21264.463604608303</v>
      </c>
      <c r="EC103" s="7">
        <f>EB103/E103</f>
        <v>13290.28975288019</v>
      </c>
      <c r="ED103" s="7">
        <f>PI()*EA103</f>
        <v>10534.306804608303</v>
      </c>
      <c r="EE103" s="220">
        <f>SUM(BN103,BP103,BR103,BT103,BV103,BX103,BZ103,CB103,CD103,CF103,CH103,CJ103,CL103,CN103,CP103,CR103,CT103,CV103,CX103,CZ103,DB103)</f>
        <v>1</v>
      </c>
      <c r="EF103" s="215"/>
      <c r="EG103" s="215"/>
      <c r="EH103" s="215"/>
      <c r="EI103" s="215"/>
      <c r="EJ103" s="215"/>
      <c r="EK103" s="215"/>
      <c r="EL103" s="215"/>
      <c r="EM103" s="215"/>
      <c r="EN103" s="215"/>
      <c r="EO103" s="215"/>
      <c r="EP103" s="215"/>
      <c r="EQ103" s="215"/>
      <c r="ER103" s="215"/>
      <c r="ES103" s="215"/>
      <c r="ET103" s="215"/>
      <c r="EU103" s="215"/>
      <c r="EV103" s="215"/>
      <c r="EW103" s="215"/>
      <c r="EX103" s="215"/>
      <c r="EY103" s="215"/>
      <c r="EZ103" s="215"/>
      <c r="FA103" s="215"/>
      <c r="FB103" s="215"/>
      <c r="FC103" s="215"/>
      <c r="FD103" s="215"/>
      <c r="FE103" s="215"/>
      <c r="FF103" s="215"/>
      <c r="FG103" s="215"/>
      <c r="FH103" s="215"/>
      <c r="FI103" s="215"/>
      <c r="FJ103" s="215"/>
      <c r="FK103" s="215"/>
      <c r="FL103" s="215"/>
      <c r="FM103" s="215"/>
      <c r="FN103" s="215"/>
      <c r="FO103" s="215"/>
      <c r="FP103" s="215"/>
      <c r="FQ103" s="215"/>
      <c r="FR103" s="215"/>
      <c r="FS103" s="215"/>
      <c r="FT103" s="215"/>
      <c r="FU103" s="215"/>
      <c r="FV103" s="215"/>
      <c r="FW103" s="215"/>
      <c r="FX103" s="215"/>
      <c r="FY103" s="215"/>
      <c r="FZ103" s="215"/>
      <c r="GA103" s="215"/>
      <c r="GB103" s="215"/>
      <c r="GC103" s="215"/>
      <c r="GD103" s="215"/>
      <c r="GE103" s="215"/>
      <c r="GF103" s="215"/>
      <c r="GG103" s="215"/>
      <c r="GH103" s="215"/>
      <c r="GI103" s="215"/>
      <c r="GJ103" s="215"/>
      <c r="GK103" s="215"/>
      <c r="GL103" s="215"/>
      <c r="GM103" s="215"/>
      <c r="GN103" s="215"/>
      <c r="GO103" s="215"/>
      <c r="GP103" s="215"/>
      <c r="GQ103" s="215"/>
      <c r="GR103" s="215"/>
      <c r="GS103" s="215"/>
      <c r="GT103" s="215"/>
      <c r="GU103" s="215"/>
      <c r="GV103" s="215"/>
      <c r="GW103" s="215"/>
      <c r="GX103" s="215"/>
      <c r="GY103" s="215"/>
      <c r="GZ103" s="215"/>
      <c r="HA103" s="215"/>
      <c r="HB103" s="215"/>
      <c r="HC103" s="215"/>
      <c r="HD103" s="215"/>
      <c r="HE103" s="215"/>
      <c r="HF103" s="215"/>
      <c r="HG103" s="215"/>
      <c r="HH103" s="215"/>
      <c r="HI103" s="215"/>
      <c r="HJ103" s="215"/>
      <c r="HK103" s="215"/>
      <c r="HL103" s="215"/>
      <c r="HM103" s="215"/>
      <c r="HN103" s="215"/>
      <c r="HO103" s="215"/>
      <c r="HP103" s="215"/>
      <c r="HQ103" s="215"/>
      <c r="HR103" s="215"/>
      <c r="HS103" s="215"/>
      <c r="HT103" s="215"/>
      <c r="HU103" s="215"/>
      <c r="HV103" s="215"/>
      <c r="HW103" s="215"/>
      <c r="HX103" s="215"/>
      <c r="HY103" s="215"/>
      <c r="HZ103" s="215"/>
      <c r="IA103" s="215"/>
      <c r="IB103" s="215"/>
      <c r="IC103" s="215"/>
      <c r="ID103" s="215"/>
      <c r="IE103" s="215"/>
      <c r="IF103" s="215"/>
      <c r="IG103" s="215"/>
      <c r="IH103" s="215"/>
      <c r="II103" s="215"/>
      <c r="IJ103" s="215"/>
      <c r="IK103" s="215"/>
      <c r="IL103" s="215"/>
      <c r="IM103" s="215"/>
      <c r="IN103" s="215"/>
      <c r="IO103" s="215"/>
      <c r="IP103" s="215"/>
      <c r="IQ103" s="215"/>
      <c r="IR103" s="215"/>
      <c r="IS103" s="215"/>
      <c r="IT103" s="215"/>
      <c r="IU103" s="215"/>
      <c r="IV103" s="215"/>
      <c r="IW103" s="215"/>
      <c r="IX103" s="215"/>
      <c r="IY103" s="215"/>
      <c r="IZ103" s="215"/>
      <c r="JA103" s="215"/>
      <c r="JB103" s="215"/>
      <c r="JC103" s="215"/>
      <c r="JD103" s="215"/>
      <c r="JE103" s="215"/>
      <c r="JF103" s="215"/>
      <c r="JG103" s="215"/>
      <c r="JH103" s="215"/>
      <c r="JI103" s="215"/>
      <c r="JJ103" s="215"/>
      <c r="JK103" s="215"/>
      <c r="JL103" s="215"/>
      <c r="JM103" s="215"/>
      <c r="JN103" s="215"/>
      <c r="JO103" s="215"/>
      <c r="JP103" s="215"/>
      <c r="JQ103" s="215"/>
      <c r="JR103" s="215"/>
      <c r="JS103" s="215"/>
      <c r="JT103" s="215"/>
      <c r="JU103" s="215"/>
      <c r="JV103" s="215"/>
      <c r="JW103" s="215"/>
      <c r="JX103" s="215"/>
      <c r="JY103" s="215"/>
      <c r="JZ103" s="215"/>
      <c r="KA103" s="215"/>
      <c r="KB103" s="215"/>
      <c r="KC103" s="215"/>
      <c r="KD103" s="215"/>
      <c r="KE103" s="215"/>
      <c r="KF103" s="215"/>
      <c r="KG103" s="215"/>
      <c r="KH103" s="215"/>
      <c r="KI103" s="215"/>
      <c r="KJ103" s="215"/>
      <c r="KK103" s="215"/>
      <c r="KL103" s="215"/>
      <c r="KM103" s="215"/>
      <c r="KN103" s="215"/>
      <c r="KO103" s="215"/>
      <c r="KP103" s="215"/>
      <c r="KQ103" s="215"/>
      <c r="KR103" s="215"/>
      <c r="KS103" s="215"/>
      <c r="KT103" s="215"/>
      <c r="KU103" s="215"/>
      <c r="KV103" s="215"/>
      <c r="KW103" s="215"/>
      <c r="KX103" s="215"/>
      <c r="KY103" s="215"/>
      <c r="KZ103" s="215"/>
      <c r="LA103" s="215"/>
      <c r="LB103" s="215"/>
      <c r="LC103" s="215"/>
      <c r="LD103" s="215"/>
      <c r="LE103" s="215"/>
      <c r="LF103" s="215"/>
      <c r="LG103" s="215"/>
      <c r="LH103" s="215"/>
      <c r="LI103" s="215"/>
      <c r="LJ103" s="215"/>
      <c r="LK103" s="215"/>
      <c r="LL103" s="215"/>
      <c r="LM103" s="215"/>
      <c r="LN103" s="215"/>
      <c r="LO103" s="215"/>
      <c r="LP103" s="215"/>
      <c r="LQ103" s="215"/>
      <c r="LR103" s="215"/>
      <c r="LS103" s="215"/>
      <c r="LT103" s="215"/>
      <c r="LU103" s="215"/>
      <c r="LV103" s="215"/>
      <c r="LW103" s="215"/>
      <c r="LX103" s="215"/>
      <c r="LY103" s="215"/>
      <c r="LZ103" s="215"/>
      <c r="MA103" s="215"/>
      <c r="MB103" s="215"/>
      <c r="MC103" s="215"/>
      <c r="MD103" s="215"/>
      <c r="ME103" s="215"/>
      <c r="MF103" s="215"/>
      <c r="MG103" s="215"/>
      <c r="MH103" s="215"/>
      <c r="MI103" s="215"/>
      <c r="MJ103" s="215"/>
      <c r="MK103" s="215"/>
      <c r="ML103" s="215"/>
      <c r="MM103" s="215"/>
      <c r="MN103" s="215"/>
      <c r="MO103" s="215"/>
      <c r="MP103" s="215"/>
      <c r="MQ103" s="215"/>
      <c r="MR103" s="215"/>
      <c r="MS103" s="215"/>
      <c r="MT103" s="215"/>
      <c r="MU103" s="215"/>
      <c r="MV103" s="215"/>
      <c r="MW103" s="215"/>
      <c r="MX103" s="215"/>
      <c r="MY103" s="215"/>
      <c r="MZ103" s="215"/>
      <c r="NA103" s="215"/>
      <c r="NB103" s="215"/>
      <c r="NC103" s="215"/>
      <c r="ND103" s="215"/>
      <c r="NE103" s="215"/>
      <c r="NF103" s="215"/>
      <c r="NG103" s="215"/>
      <c r="NH103" s="215"/>
      <c r="NI103" s="215"/>
      <c r="NJ103" s="215"/>
      <c r="NK103" s="215"/>
      <c r="NL103" s="215"/>
      <c r="NM103" s="215"/>
      <c r="NN103" s="215"/>
      <c r="NO103" s="215"/>
      <c r="NP103" s="215"/>
      <c r="NQ103" s="215"/>
      <c r="NR103" s="215"/>
      <c r="NS103" s="215"/>
      <c r="NT103" s="215"/>
      <c r="NU103" s="215"/>
      <c r="NV103" s="215"/>
      <c r="NW103" s="215"/>
      <c r="NX103" s="215"/>
      <c r="NY103" s="215"/>
      <c r="NZ103" s="215"/>
      <c r="OA103" s="215"/>
      <c r="OB103" s="215"/>
      <c r="OC103" s="215"/>
      <c r="OD103" s="215"/>
      <c r="OE103" s="215"/>
      <c r="OF103" s="215"/>
      <c r="OG103" s="215"/>
      <c r="OH103" s="215"/>
      <c r="OI103" s="215"/>
      <c r="OJ103" s="215"/>
      <c r="OK103" s="215"/>
      <c r="OL103" s="215"/>
      <c r="OM103" s="215"/>
      <c r="ON103" s="215"/>
      <c r="OO103" s="215"/>
      <c r="OP103" s="215"/>
      <c r="OQ103" s="215"/>
      <c r="OR103" s="215"/>
      <c r="OS103" s="215"/>
      <c r="OT103" s="215"/>
      <c r="OU103" s="215"/>
      <c r="OV103" s="215"/>
      <c r="OW103" s="215"/>
      <c r="OX103" s="215"/>
      <c r="OY103" s="215"/>
      <c r="OZ103" s="215"/>
      <c r="PA103" s="215"/>
      <c r="PB103" s="215"/>
      <c r="PC103" s="215"/>
      <c r="PD103" s="215"/>
      <c r="PE103" s="215"/>
      <c r="PF103" s="215"/>
      <c r="PG103" s="215"/>
      <c r="PH103" s="215"/>
      <c r="PI103" s="215"/>
      <c r="PJ103" s="215"/>
      <c r="PK103" s="215"/>
      <c r="PL103" s="215"/>
      <c r="PM103" s="215"/>
      <c r="PN103" s="215"/>
      <c r="PO103" s="215"/>
      <c r="PP103" s="215"/>
      <c r="PQ103" s="215"/>
      <c r="PR103" s="215"/>
      <c r="PS103" s="215"/>
      <c r="PT103" s="215"/>
      <c r="PU103" s="215"/>
      <c r="PV103" s="215"/>
      <c r="PW103" s="215"/>
      <c r="PX103" s="215"/>
      <c r="PY103" s="215"/>
      <c r="PZ103" s="215"/>
      <c r="QA103" s="215"/>
      <c r="QB103" s="215"/>
      <c r="QC103" s="215"/>
      <c r="QD103" s="215"/>
      <c r="QE103" s="215"/>
      <c r="QF103" s="215"/>
      <c r="QG103" s="215"/>
      <c r="QH103" s="215"/>
      <c r="QI103" s="215"/>
      <c r="QJ103" s="215"/>
      <c r="QK103" s="215"/>
      <c r="QL103" s="215"/>
      <c r="QM103" s="215"/>
      <c r="QN103" s="215"/>
      <c r="QO103" s="215"/>
      <c r="QP103" s="215"/>
      <c r="QQ103" s="215"/>
      <c r="QR103" s="215"/>
      <c r="QS103" s="215"/>
      <c r="QT103" s="215"/>
      <c r="QU103" s="215"/>
      <c r="QV103" s="215"/>
      <c r="QW103" s="215"/>
      <c r="QX103" s="215"/>
      <c r="QY103" s="215"/>
      <c r="QZ103" s="215"/>
      <c r="RA103" s="215"/>
      <c r="RB103" s="215"/>
      <c r="RC103" s="215"/>
      <c r="RD103" s="215"/>
      <c r="RE103" s="215"/>
      <c r="RF103" s="215"/>
      <c r="RG103" s="215"/>
      <c r="RH103" s="215"/>
      <c r="RI103" s="215"/>
      <c r="RJ103" s="215"/>
      <c r="RK103" s="215"/>
      <c r="RL103" s="215"/>
      <c r="RM103" s="215"/>
      <c r="RN103" s="215"/>
      <c r="RO103" s="215"/>
      <c r="RP103" s="215"/>
      <c r="RQ103" s="215"/>
      <c r="RR103" s="215"/>
      <c r="RS103" s="215"/>
      <c r="RT103" s="215"/>
      <c r="RU103" s="215"/>
      <c r="RV103" s="215"/>
      <c r="RW103" s="215"/>
      <c r="RX103" s="215"/>
      <c r="RY103" s="215"/>
      <c r="RZ103" s="215"/>
      <c r="SA103" s="215"/>
      <c r="SB103" s="215"/>
      <c r="SC103" s="215"/>
      <c r="SD103" s="215"/>
      <c r="SE103" s="215"/>
      <c r="SF103" s="215"/>
      <c r="SG103" s="215"/>
      <c r="SH103" s="215"/>
      <c r="SI103" s="215"/>
      <c r="SJ103" s="215"/>
      <c r="SK103" s="215"/>
      <c r="SL103" s="215"/>
      <c r="SM103" s="215"/>
      <c r="SN103" s="215"/>
      <c r="SO103" s="215"/>
      <c r="SP103" s="215"/>
      <c r="SQ103" s="215"/>
      <c r="SR103" s="215"/>
      <c r="SS103" s="215"/>
      <c r="ST103" s="215"/>
      <c r="SU103" s="215"/>
      <c r="SV103" s="215"/>
      <c r="SW103" s="215"/>
      <c r="SX103" s="215"/>
      <c r="SY103" s="215"/>
      <c r="SZ103" s="215"/>
      <c r="TA103" s="215"/>
      <c r="TB103" s="215"/>
      <c r="TC103" s="215"/>
      <c r="TD103" s="215"/>
      <c r="TE103" s="215"/>
      <c r="TF103" s="215"/>
      <c r="TG103" s="215"/>
      <c r="TH103" s="215"/>
      <c r="TI103" s="215"/>
      <c r="TJ103" s="215"/>
      <c r="TK103" s="215"/>
      <c r="TL103" s="215"/>
      <c r="TM103" s="215"/>
      <c r="TN103" s="215"/>
      <c r="TO103" s="215"/>
      <c r="TP103" s="215"/>
      <c r="TQ103" s="215"/>
      <c r="TR103" s="215"/>
      <c r="TS103" s="215"/>
      <c r="TT103" s="215"/>
      <c r="TU103" s="215"/>
      <c r="TV103" s="215"/>
      <c r="TW103" s="215"/>
      <c r="TX103" s="215"/>
      <c r="TY103" s="215"/>
      <c r="TZ103" s="215"/>
      <c r="UA103" s="215"/>
      <c r="UB103" s="215"/>
      <c r="UC103" s="215"/>
      <c r="UD103" s="215"/>
      <c r="UE103" s="215"/>
      <c r="UF103" s="215"/>
      <c r="UG103" s="215"/>
      <c r="UH103" s="215"/>
      <c r="UI103" s="215"/>
      <c r="UJ103" s="215"/>
      <c r="UK103" s="215"/>
      <c r="UL103" s="215"/>
      <c r="UM103" s="215"/>
      <c r="UN103" s="215"/>
      <c r="UO103" s="215"/>
      <c r="UP103" s="215"/>
      <c r="UQ103" s="215"/>
      <c r="UR103" s="215"/>
      <c r="US103" s="215"/>
      <c r="UT103" s="215"/>
      <c r="UU103" s="215"/>
      <c r="UV103" s="215"/>
      <c r="UW103" s="215"/>
      <c r="UX103" s="215"/>
      <c r="UY103" s="215"/>
      <c r="UZ103" s="215"/>
      <c r="VA103" s="215"/>
      <c r="VB103" s="215"/>
      <c r="VC103" s="215"/>
      <c r="VD103" s="215"/>
      <c r="VE103" s="215"/>
      <c r="VF103" s="215"/>
      <c r="VG103" s="215"/>
      <c r="VH103" s="215"/>
      <c r="VI103" s="215"/>
      <c r="VJ103" s="215"/>
      <c r="VK103" s="215"/>
      <c r="VL103" s="215"/>
      <c r="VM103" s="215"/>
      <c r="VN103" s="215"/>
      <c r="VO103" s="215"/>
      <c r="VP103" s="215"/>
      <c r="VQ103" s="215"/>
      <c r="VR103" s="215"/>
      <c r="VS103" s="215"/>
      <c r="VT103" s="215"/>
      <c r="VU103" s="215"/>
      <c r="VV103" s="215"/>
      <c r="VW103" s="215"/>
      <c r="VX103" s="215"/>
      <c r="VY103" s="215"/>
      <c r="VZ103" s="215"/>
      <c r="WA103" s="215"/>
      <c r="WB103" s="215"/>
      <c r="WC103" s="215"/>
      <c r="WD103" s="215"/>
      <c r="WE103" s="215"/>
      <c r="WF103" s="215"/>
      <c r="WG103" s="215"/>
      <c r="WH103" s="215"/>
      <c r="WI103" s="215"/>
      <c r="WJ103" s="215"/>
      <c r="WK103" s="215"/>
      <c r="WL103" s="215"/>
      <c r="WM103" s="215"/>
      <c r="WN103" s="215"/>
      <c r="WO103" s="215"/>
      <c r="WP103" s="215"/>
      <c r="WQ103" s="215"/>
      <c r="WR103" s="215"/>
      <c r="WS103" s="215"/>
      <c r="WT103" s="215"/>
      <c r="WU103" s="215"/>
      <c r="WV103" s="215"/>
      <c r="WW103" s="215"/>
      <c r="WX103" s="215"/>
      <c r="WY103" s="215"/>
      <c r="WZ103" s="215"/>
      <c r="XA103" s="215"/>
      <c r="XB103" s="215"/>
      <c r="XC103" s="215"/>
      <c r="XD103" s="215"/>
      <c r="XE103" s="215"/>
      <c r="XF103" s="215"/>
      <c r="XG103" s="215"/>
      <c r="XH103" s="215"/>
      <c r="XI103" s="215"/>
      <c r="XJ103" s="215"/>
      <c r="XK103" s="215"/>
      <c r="XL103" s="215"/>
      <c r="XM103" s="215"/>
      <c r="XN103" s="215"/>
      <c r="XO103" s="215"/>
      <c r="XP103" s="215"/>
      <c r="XQ103" s="215"/>
      <c r="XR103" s="215"/>
      <c r="XS103" s="215"/>
      <c r="XT103" s="215"/>
      <c r="XU103" s="215"/>
      <c r="XV103" s="215"/>
      <c r="XW103" s="215"/>
      <c r="XX103" s="215"/>
      <c r="XY103" s="215"/>
      <c r="XZ103" s="215"/>
      <c r="YA103" s="215"/>
      <c r="YB103" s="215"/>
      <c r="YC103" s="215"/>
      <c r="YD103" s="215"/>
      <c r="YE103" s="215"/>
      <c r="YF103" s="215"/>
      <c r="YG103" s="215"/>
      <c r="YH103" s="215"/>
      <c r="YI103" s="215"/>
      <c r="YJ103" s="215"/>
      <c r="YK103" s="215"/>
      <c r="YL103" s="215"/>
      <c r="YM103" s="215"/>
      <c r="YN103" s="215"/>
      <c r="YO103" s="215"/>
      <c r="YP103" s="215"/>
      <c r="YQ103" s="215"/>
      <c r="YR103" s="215"/>
      <c r="YS103" s="215"/>
      <c r="YT103" s="215"/>
      <c r="YU103" s="215"/>
      <c r="YV103" s="215"/>
      <c r="YW103" s="215"/>
      <c r="YX103" s="215"/>
      <c r="YY103" s="215"/>
      <c r="YZ103" s="215"/>
      <c r="ZA103" s="215"/>
      <c r="ZB103" s="215"/>
      <c r="ZC103" s="215"/>
      <c r="ZD103" s="215"/>
      <c r="ZE103" s="215"/>
      <c r="ZF103" s="215"/>
      <c r="ZG103" s="215"/>
      <c r="ZH103" s="215"/>
      <c r="ZI103" s="215"/>
      <c r="ZJ103" s="215"/>
      <c r="ZK103" s="215"/>
      <c r="ZL103" s="215"/>
      <c r="ZM103" s="215"/>
      <c r="ZN103" s="215"/>
      <c r="ZO103" s="215"/>
      <c r="ZP103" s="215"/>
      <c r="ZQ103" s="215"/>
      <c r="ZR103" s="215"/>
      <c r="ZS103" s="215"/>
      <c r="ZT103" s="215"/>
      <c r="ZU103" s="215"/>
      <c r="ZV103" s="215"/>
      <c r="ZW103" s="215"/>
      <c r="ZX103" s="215"/>
      <c r="ZY103" s="215"/>
      <c r="ZZ103" s="215"/>
      <c r="AAA103" s="215"/>
      <c r="AAB103" s="215"/>
      <c r="AAC103" s="215"/>
      <c r="AAD103" s="215"/>
      <c r="AAE103" s="215"/>
      <c r="AAF103" s="215"/>
      <c r="AAG103" s="215"/>
      <c r="AAH103" s="215"/>
      <c r="AAI103" s="215"/>
      <c r="AAJ103" s="215"/>
      <c r="AAK103" s="215"/>
      <c r="AAL103" s="215"/>
      <c r="AAM103" s="215"/>
      <c r="AAN103" s="215"/>
      <c r="AAO103" s="215"/>
      <c r="AAP103" s="215"/>
      <c r="AAQ103" s="215"/>
      <c r="AAR103" s="215"/>
      <c r="AAS103" s="215"/>
      <c r="AAT103" s="215"/>
      <c r="AAU103" s="215"/>
      <c r="AAV103" s="215"/>
      <c r="AAW103" s="215"/>
      <c r="AAX103" s="215"/>
      <c r="AAY103" s="215"/>
      <c r="AAZ103" s="215"/>
      <c r="ABA103" s="215"/>
      <c r="ABB103" s="215"/>
      <c r="ABC103" s="215"/>
      <c r="ABD103" s="215"/>
      <c r="ABE103" s="215"/>
      <c r="ABF103" s="215"/>
      <c r="ABG103" s="215"/>
      <c r="ABH103" s="215"/>
      <c r="ABI103" s="215"/>
      <c r="ABJ103" s="215"/>
      <c r="ABK103" s="215"/>
      <c r="ABL103" s="215"/>
      <c r="ABM103" s="215"/>
      <c r="ABN103" s="215"/>
      <c r="ABO103" s="215"/>
      <c r="ABP103" s="215"/>
      <c r="ABQ103" s="215"/>
      <c r="ABR103" s="215"/>
      <c r="ABS103" s="215"/>
      <c r="ABT103" s="215"/>
      <c r="ABU103" s="215"/>
      <c r="ABV103" s="215"/>
      <c r="ABW103" s="215"/>
      <c r="ABX103" s="215"/>
      <c r="ABY103" s="215"/>
      <c r="ABZ103" s="215"/>
      <c r="ACA103" s="215"/>
      <c r="ACB103" s="215"/>
      <c r="ACC103" s="215"/>
      <c r="ACD103" s="215"/>
      <c r="ACE103" s="215"/>
      <c r="ACF103" s="215"/>
      <c r="ACG103" s="215"/>
      <c r="ACH103" s="215"/>
      <c r="ACI103" s="215"/>
      <c r="ACJ103" s="215"/>
      <c r="ACK103" s="215"/>
      <c r="ACL103" s="215"/>
      <c r="ACM103" s="215"/>
      <c r="ACN103" s="215"/>
      <c r="ACO103" s="215"/>
      <c r="ACP103" s="215"/>
      <c r="ACQ103" s="215"/>
      <c r="ACR103" s="215"/>
      <c r="ACS103" s="215"/>
      <c r="ACT103" s="215"/>
      <c r="ACU103" s="215"/>
      <c r="ACV103" s="215"/>
      <c r="ACW103" s="215"/>
      <c r="ACX103" s="215"/>
      <c r="ACY103" s="215"/>
      <c r="ACZ103" s="215"/>
      <c r="ADA103" s="215"/>
      <c r="ADB103" s="215"/>
      <c r="ADC103" s="215"/>
      <c r="ADD103" s="215"/>
      <c r="ADE103" s="215"/>
      <c r="ADF103" s="215"/>
      <c r="ADG103" s="215"/>
      <c r="ADH103" s="215"/>
      <c r="ADI103" s="215"/>
      <c r="ADJ103" s="215"/>
      <c r="ADK103" s="215"/>
      <c r="ADL103" s="215"/>
      <c r="ADM103" s="215"/>
      <c r="ADN103" s="215"/>
      <c r="ADO103" s="215"/>
      <c r="ADP103" s="215"/>
      <c r="ADQ103" s="215"/>
      <c r="ADR103" s="215"/>
      <c r="ADS103" s="215"/>
      <c r="ADT103" s="215"/>
      <c r="ADU103" s="215"/>
      <c r="ADV103" s="215"/>
      <c r="ADW103" s="215"/>
      <c r="ADX103" s="215"/>
      <c r="ADY103" s="215"/>
      <c r="ADZ103" s="215"/>
      <c r="AEA103" s="215"/>
      <c r="AEB103" s="215"/>
      <c r="AEC103" s="215"/>
      <c r="AED103" s="215"/>
      <c r="AEE103" s="215"/>
      <c r="AEF103" s="215"/>
      <c r="AEG103" s="215"/>
      <c r="AEH103" s="215"/>
      <c r="AEI103" s="215"/>
      <c r="AEJ103" s="215"/>
      <c r="AEK103" s="215"/>
      <c r="AEL103" s="215"/>
      <c r="AEM103" s="215"/>
      <c r="AEN103" s="215"/>
      <c r="AEO103" s="215"/>
      <c r="AEP103" s="215"/>
      <c r="AEQ103" s="215"/>
      <c r="AER103" s="215"/>
      <c r="AES103" s="215"/>
      <c r="AET103" s="215"/>
      <c r="AEU103" s="215"/>
      <c r="AEV103" s="215"/>
      <c r="AEW103" s="215"/>
      <c r="AEX103" s="215"/>
      <c r="AEY103" s="215"/>
      <c r="AEZ103" s="215"/>
      <c r="AFA103" s="215"/>
      <c r="AFB103" s="215"/>
      <c r="AFC103" s="215"/>
      <c r="AFD103" s="215"/>
      <c r="AFE103" s="215"/>
      <c r="AFF103" s="215"/>
      <c r="AFG103" s="215"/>
      <c r="AFH103" s="215"/>
      <c r="AFI103" s="215"/>
      <c r="AFJ103" s="215"/>
      <c r="AFK103" s="215"/>
      <c r="AFL103" s="215"/>
      <c r="AFM103" s="215"/>
      <c r="AFN103" s="215"/>
      <c r="AFO103" s="215"/>
      <c r="AFP103" s="215"/>
      <c r="AFQ103" s="215"/>
      <c r="AFR103" s="215"/>
      <c r="AFS103" s="215"/>
      <c r="AFT103" s="215"/>
      <c r="AFU103" s="215"/>
      <c r="AFV103" s="215"/>
      <c r="AFW103" s="215"/>
      <c r="AFX103" s="215"/>
      <c r="AFY103" s="215"/>
      <c r="AFZ103" s="215"/>
      <c r="AGA103" s="215"/>
      <c r="AGB103" s="215"/>
      <c r="AGC103" s="215"/>
      <c r="AGD103" s="215"/>
      <c r="AGE103" s="215"/>
      <c r="AGF103" s="215"/>
      <c r="AGG103" s="215"/>
      <c r="AGH103" s="215"/>
      <c r="AGI103" s="215"/>
      <c r="AGJ103" s="215"/>
      <c r="AGK103" s="215"/>
      <c r="AGL103" s="215"/>
      <c r="AGM103" s="215"/>
      <c r="AGN103" s="215"/>
      <c r="AGO103" s="215"/>
      <c r="AGP103" s="215"/>
      <c r="AGQ103" s="215"/>
      <c r="AGR103" s="215"/>
      <c r="AGS103" s="215"/>
      <c r="AGT103" s="215"/>
      <c r="AGU103" s="215"/>
      <c r="AGV103" s="215"/>
      <c r="AGW103" s="215"/>
      <c r="AGX103" s="215"/>
      <c r="AGY103" s="215"/>
      <c r="AGZ103" s="215"/>
      <c r="AHA103" s="215"/>
      <c r="AHB103" s="215"/>
      <c r="AHC103" s="215"/>
      <c r="AHD103" s="215"/>
      <c r="AHE103" s="215"/>
      <c r="AHF103" s="215"/>
      <c r="AHG103" s="215"/>
      <c r="AHH103" s="215"/>
      <c r="AHI103" s="215"/>
      <c r="AHJ103" s="215"/>
      <c r="AHK103" s="215"/>
      <c r="AHL103" s="215"/>
      <c r="AHM103" s="215"/>
      <c r="AHN103" s="215"/>
      <c r="AHO103" s="215"/>
      <c r="AHP103" s="215"/>
      <c r="AHQ103" s="215"/>
      <c r="AHR103" s="215"/>
      <c r="AHS103" s="215"/>
      <c r="AHT103" s="215"/>
      <c r="AHU103" s="215"/>
      <c r="AHV103" s="215"/>
      <c r="AHW103" s="215"/>
      <c r="AHX103" s="215"/>
      <c r="AHY103" s="215"/>
      <c r="AHZ103" s="215"/>
      <c r="AIA103" s="215"/>
      <c r="AIB103" s="215"/>
      <c r="AIC103" s="215"/>
      <c r="AID103" s="215"/>
      <c r="AIE103" s="215"/>
      <c r="AIF103" s="215"/>
      <c r="AIG103" s="215"/>
      <c r="AIH103" s="215"/>
      <c r="AII103" s="215"/>
      <c r="AIJ103" s="215"/>
      <c r="AIK103" s="215"/>
      <c r="AIL103" s="215"/>
      <c r="AIM103" s="215"/>
      <c r="AIN103" s="215"/>
      <c r="AIO103" s="215"/>
      <c r="AIP103" s="215"/>
      <c r="AIQ103" s="215"/>
      <c r="AIR103" s="215"/>
      <c r="AIS103" s="215"/>
      <c r="AIT103" s="215"/>
      <c r="AIU103" s="215"/>
      <c r="AIV103" s="215"/>
      <c r="AIW103" s="215"/>
      <c r="AIX103" s="215"/>
      <c r="AIY103" s="215"/>
      <c r="AIZ103" s="215"/>
      <c r="AJA103" s="215"/>
      <c r="AJB103" s="215"/>
      <c r="AJC103" s="215"/>
      <c r="AJD103" s="215"/>
      <c r="AJE103" s="215"/>
      <c r="AJF103" s="215"/>
      <c r="AJG103" s="215"/>
      <c r="AJH103" s="215"/>
      <c r="AJI103" s="215"/>
      <c r="AJJ103" s="215"/>
      <c r="AJK103" s="215"/>
      <c r="AJL103" s="215"/>
      <c r="AJM103" s="215"/>
      <c r="AJN103" s="215"/>
      <c r="AJO103" s="215"/>
      <c r="AJP103" s="215"/>
      <c r="AJQ103" s="215"/>
      <c r="AJR103" s="215"/>
      <c r="AJS103" s="215"/>
      <c r="AJT103" s="215"/>
      <c r="AJU103" s="215"/>
      <c r="AJV103" s="215"/>
      <c r="AJW103" s="215"/>
      <c r="AJX103" s="215"/>
      <c r="AJY103" s="215"/>
      <c r="AJZ103" s="215"/>
      <c r="AKA103" s="215"/>
      <c r="AKB103" s="215"/>
      <c r="AKC103" s="215"/>
      <c r="AKD103" s="215"/>
      <c r="AKE103" s="215"/>
      <c r="AKF103" s="215"/>
      <c r="AKG103" s="215"/>
      <c r="AKH103" s="215"/>
      <c r="AKI103" s="215"/>
      <c r="AKJ103" s="215"/>
      <c r="AKK103" s="215"/>
      <c r="AKL103" s="215"/>
      <c r="AKM103" s="215"/>
      <c r="AKN103" s="215"/>
      <c r="AKO103" s="215"/>
      <c r="AKP103" s="215"/>
    </row>
    <row r="104" spans="1:978" ht="25.5" x14ac:dyDescent="0.25">
      <c r="A104" s="303">
        <v>31</v>
      </c>
      <c r="B104" s="303">
        <v>42</v>
      </c>
      <c r="C104" s="240" t="s">
        <v>121</v>
      </c>
      <c r="D104" s="240" t="s">
        <v>43</v>
      </c>
      <c r="E104" s="267">
        <v>2.7</v>
      </c>
      <c r="F104" s="42">
        <v>530577</v>
      </c>
      <c r="G104" s="29" t="s">
        <v>123</v>
      </c>
      <c r="H104" s="29" t="s">
        <v>126</v>
      </c>
      <c r="I104" s="240" t="s">
        <v>63</v>
      </c>
      <c r="J104" s="93">
        <v>55</v>
      </c>
      <c r="K104" s="267">
        <f>AVERAGE(J104:J106)</f>
        <v>55</v>
      </c>
      <c r="L104" s="289">
        <f>E104/K104</f>
        <v>4.9090909090909095E-2</v>
      </c>
      <c r="M104" s="42">
        <v>5</v>
      </c>
      <c r="N104" s="42">
        <v>432</v>
      </c>
      <c r="O104" s="42">
        <v>307</v>
      </c>
      <c r="P104" s="42">
        <v>259</v>
      </c>
      <c r="Q104" s="42">
        <v>326</v>
      </c>
      <c r="R104" s="42">
        <v>471</v>
      </c>
      <c r="S104" s="42">
        <v>1010</v>
      </c>
      <c r="T104" s="42">
        <v>2631</v>
      </c>
      <c r="U104" s="42">
        <v>5364</v>
      </c>
      <c r="V104" s="42">
        <v>4866</v>
      </c>
      <c r="W104" s="42">
        <v>3265</v>
      </c>
      <c r="X104" s="42">
        <v>2995</v>
      </c>
      <c r="Y104" s="42">
        <v>3105</v>
      </c>
      <c r="Z104" s="42">
        <v>3123</v>
      </c>
      <c r="AA104" s="42">
        <v>3174</v>
      </c>
      <c r="AB104" s="42">
        <v>3547</v>
      </c>
      <c r="AC104" s="42">
        <v>4271</v>
      </c>
      <c r="AD104" s="42">
        <v>4419</v>
      </c>
      <c r="AE104" s="42">
        <v>4353</v>
      </c>
      <c r="AF104" s="42">
        <v>3239</v>
      </c>
      <c r="AG104" s="42">
        <v>2337</v>
      </c>
      <c r="AH104" s="42">
        <v>2037</v>
      </c>
      <c r="AI104" s="42">
        <v>1657</v>
      </c>
      <c r="AJ104" s="42">
        <v>1137</v>
      </c>
      <c r="AK104" s="42">
        <v>812</v>
      </c>
      <c r="AL104" s="42">
        <v>56214</v>
      </c>
      <c r="AM104" s="267">
        <v>6000</v>
      </c>
      <c r="AN104" s="261">
        <f>$L$104*(1+0.15*(N107/$AM$104)^4)</f>
        <v>4.9091092723921453E-2</v>
      </c>
      <c r="AO104" s="261">
        <f t="shared" ref="AO104:BK104" si="71">$L$104*(1+0.15*(O107/$AM$104)^4)</f>
        <v>4.9090946053354186E-2</v>
      </c>
      <c r="AP104" s="261">
        <f t="shared" si="71"/>
        <v>4.9090923395630551E-2</v>
      </c>
      <c r="AQ104" s="261">
        <f t="shared" si="71"/>
        <v>4.9090945023105549E-2</v>
      </c>
      <c r="AR104" s="261">
        <f t="shared" si="71"/>
        <v>4.9091123993519101E-2</v>
      </c>
      <c r="AS104" s="261">
        <f t="shared" si="71"/>
        <v>4.9096821613693185E-2</v>
      </c>
      <c r="AT104" s="261">
        <f t="shared" si="71"/>
        <v>4.9383579076793652E-2</v>
      </c>
      <c r="AU104" s="261">
        <f t="shared" si="71"/>
        <v>5.1944556730065553E-2</v>
      </c>
      <c r="AV104" s="261">
        <f t="shared" si="71"/>
        <v>5.1343102047665547E-2</v>
      </c>
      <c r="AW104" s="261">
        <f t="shared" si="71"/>
        <v>4.9665385633909556E-2</v>
      </c>
      <c r="AX104" s="261">
        <f t="shared" si="71"/>
        <v>4.9488357247186913E-2</v>
      </c>
      <c r="AY104" s="261">
        <f t="shared" si="71"/>
        <v>4.9522966164793646E-2</v>
      </c>
      <c r="AZ104" s="261">
        <f t="shared" si="71"/>
        <v>4.9555446875672739E-2</v>
      </c>
      <c r="BA104" s="261">
        <f t="shared" si="71"/>
        <v>4.9554829242007367E-2</v>
      </c>
      <c r="BB104" s="261">
        <f t="shared" si="71"/>
        <v>4.983336046481774E-2</v>
      </c>
      <c r="BC104" s="261">
        <f t="shared" si="71"/>
        <v>5.0591072349883651E-2</v>
      </c>
      <c r="BD104" s="261">
        <f t="shared" si="71"/>
        <v>5.1006446497162648E-2</v>
      </c>
      <c r="BE104" s="261">
        <f t="shared" si="71"/>
        <v>5.0802359795847372E-2</v>
      </c>
      <c r="BF104" s="261">
        <f t="shared" si="71"/>
        <v>4.9580019525621917E-2</v>
      </c>
      <c r="BG104" s="261">
        <f t="shared" si="71"/>
        <v>4.9221605540965913E-2</v>
      </c>
      <c r="BH104" s="261">
        <f t="shared" si="71"/>
        <v>4.9163715877005097E-2</v>
      </c>
      <c r="BI104" s="261">
        <f t="shared" si="71"/>
        <v>4.9125342427392742E-2</v>
      </c>
      <c r="BJ104" s="261">
        <f t="shared" si="71"/>
        <v>4.909904782051646E-2</v>
      </c>
      <c r="BK104" s="261">
        <f t="shared" si="71"/>
        <v>4.909255828424737E-2</v>
      </c>
      <c r="BL104" s="240">
        <f>E104*(0.000001)*0.5</f>
        <v>1.35E-6</v>
      </c>
      <c r="BM104" s="240">
        <v>1564</v>
      </c>
      <c r="BN104" s="240">
        <v>0.7</v>
      </c>
      <c r="BO104" s="240">
        <v>1334.7</v>
      </c>
      <c r="BP104" s="240">
        <v>0.2</v>
      </c>
      <c r="BQ104" s="240">
        <v>5578.3</v>
      </c>
      <c r="BR104" s="240">
        <v>0.05</v>
      </c>
      <c r="BS104" s="240">
        <v>3138.2</v>
      </c>
      <c r="BT104" s="240">
        <v>2.5000000000000001E-2</v>
      </c>
      <c r="BU104" s="240">
        <v>2581.6</v>
      </c>
      <c r="BV104" s="240">
        <v>2.5000000000000001E-2</v>
      </c>
      <c r="BW104" s="240"/>
      <c r="BX104" s="240"/>
      <c r="BY104" s="240"/>
      <c r="BZ104" s="240"/>
      <c r="CA104" s="240"/>
      <c r="CB104" s="240"/>
      <c r="CC104" s="240"/>
      <c r="CD104" s="240"/>
      <c r="CE104" s="240"/>
      <c r="CF104" s="240"/>
      <c r="CG104" s="240"/>
      <c r="CH104" s="240"/>
      <c r="CI104" s="240"/>
      <c r="CJ104" s="240"/>
      <c r="CK104" s="240"/>
      <c r="CL104" s="240"/>
      <c r="CM104" s="240"/>
      <c r="CN104" s="240"/>
      <c r="CO104" s="240"/>
      <c r="CP104" s="240"/>
      <c r="CQ104" s="240"/>
      <c r="CR104" s="240"/>
      <c r="CS104" s="240"/>
      <c r="CT104" s="240"/>
      <c r="CU104" s="240"/>
      <c r="CV104" s="240"/>
      <c r="CW104" s="240"/>
      <c r="CX104" s="240"/>
      <c r="CY104" s="240"/>
      <c r="CZ104" s="240"/>
      <c r="DA104" s="240"/>
      <c r="DB104" s="240"/>
      <c r="DC104" s="240"/>
      <c r="DD104" s="240"/>
      <c r="DE104" s="240"/>
      <c r="DF104" s="240"/>
      <c r="DG104" s="240"/>
      <c r="DH104" s="240"/>
      <c r="DI104" s="240"/>
      <c r="DJ104" s="240"/>
      <c r="DK104" s="240"/>
      <c r="DL104" s="240"/>
      <c r="DM104" s="240"/>
      <c r="DN104" s="240"/>
      <c r="DO104" s="240"/>
      <c r="DP104" s="240"/>
      <c r="DQ104" s="240"/>
      <c r="DR104" s="240"/>
      <c r="DS104" s="240"/>
      <c r="DT104" s="240"/>
      <c r="DU104" s="240"/>
      <c r="DV104" s="240"/>
      <c r="DW104" s="240"/>
      <c r="DX104" s="240"/>
      <c r="DY104" s="240"/>
      <c r="DZ104" s="240"/>
      <c r="EA104" s="240">
        <f>BM104*BN104+BO104*BP104+BQ104*BR104+BS104*BT104+BU104*BV104+BW104*BX104+BY104*BZ104+CA104*CB104+CC104*CD104+CE104*CF104+CG104*CH104+CI104*CJ104+CK104*CL104+CM104*CN104+CO104*CP104+CQ104*CR104+CS104*CT104+CU104*CV104+CW104*CX104+CY104*CZ104+DA104*DB104</f>
        <v>1783.6499999999999</v>
      </c>
      <c r="EB104" s="240">
        <f>(PI()+2*E104)*EA104</f>
        <v>15235.211736575435</v>
      </c>
      <c r="EC104" s="240">
        <f>EB104/E104</f>
        <v>5642.6710135464573</v>
      </c>
      <c r="ED104" s="240">
        <f>PI()*EA104</f>
        <v>5603.5017365754338</v>
      </c>
      <c r="EE104" s="252">
        <f>SUM(BN104,BP104,BR104,BT104,BV104,BX104,BZ104,CB104,CD104)</f>
        <v>1</v>
      </c>
      <c r="EF104" s="238"/>
      <c r="EG104" s="238"/>
      <c r="EH104" s="238"/>
      <c r="EI104" s="238"/>
      <c r="EJ104" s="238"/>
      <c r="EK104" s="238"/>
      <c r="EL104" s="238"/>
      <c r="EM104" s="238"/>
      <c r="EN104" s="238"/>
      <c r="EO104" s="238"/>
      <c r="EP104" s="238"/>
      <c r="EQ104" s="238"/>
      <c r="ER104" s="238"/>
      <c r="ES104" s="238"/>
      <c r="ET104" s="238"/>
      <c r="EU104" s="238"/>
      <c r="EV104" s="238"/>
      <c r="EW104" s="238"/>
      <c r="EX104" s="238"/>
      <c r="EY104" s="238"/>
      <c r="EZ104" s="238"/>
      <c r="FA104" s="238"/>
      <c r="FB104" s="238"/>
      <c r="FC104" s="238"/>
      <c r="FD104" s="238"/>
      <c r="FE104" s="238"/>
      <c r="FF104" s="238"/>
      <c r="FG104" s="238"/>
      <c r="FH104" s="238"/>
      <c r="FI104" s="238"/>
      <c r="FJ104" s="238"/>
      <c r="FK104" s="238"/>
      <c r="FL104" s="238"/>
      <c r="FM104" s="238"/>
      <c r="FN104" s="238"/>
      <c r="FO104" s="238"/>
      <c r="FP104" s="238"/>
      <c r="FQ104" s="238"/>
      <c r="FR104" s="238"/>
      <c r="FS104" s="238"/>
      <c r="FT104" s="238"/>
      <c r="FU104" s="238"/>
      <c r="FV104" s="238"/>
      <c r="FW104" s="238"/>
      <c r="FX104" s="238"/>
      <c r="FY104" s="238"/>
      <c r="FZ104" s="238"/>
      <c r="GA104" s="238"/>
      <c r="GB104" s="238"/>
      <c r="GC104" s="238"/>
      <c r="GD104" s="238"/>
      <c r="GE104" s="238"/>
      <c r="GF104" s="238"/>
      <c r="GG104" s="238"/>
      <c r="GH104" s="238"/>
      <c r="GI104" s="238"/>
      <c r="GJ104" s="238"/>
      <c r="GK104" s="238"/>
      <c r="GL104" s="238"/>
      <c r="GM104" s="238"/>
      <c r="GN104" s="238"/>
      <c r="GO104" s="238"/>
      <c r="GP104" s="238"/>
      <c r="GQ104" s="238"/>
      <c r="GR104" s="238"/>
      <c r="GS104" s="238"/>
      <c r="GT104" s="238"/>
      <c r="GU104" s="238"/>
      <c r="GV104" s="238"/>
      <c r="GW104" s="238"/>
      <c r="GX104" s="238"/>
      <c r="GY104" s="238"/>
      <c r="GZ104" s="238"/>
      <c r="HA104" s="238"/>
      <c r="HB104" s="238"/>
      <c r="HC104" s="238"/>
      <c r="HD104" s="238"/>
      <c r="HE104" s="238"/>
      <c r="HF104" s="238"/>
      <c r="HG104" s="238"/>
      <c r="HH104" s="238"/>
      <c r="HI104" s="238"/>
      <c r="HJ104" s="238"/>
      <c r="HK104" s="238"/>
      <c r="HL104" s="238"/>
      <c r="HM104" s="238"/>
      <c r="HN104" s="238"/>
      <c r="HO104" s="238"/>
      <c r="HP104" s="238"/>
      <c r="HQ104" s="238"/>
      <c r="HR104" s="238"/>
      <c r="HS104" s="238"/>
      <c r="HT104" s="238"/>
      <c r="HU104" s="238"/>
      <c r="HV104" s="238"/>
      <c r="HW104" s="238"/>
      <c r="HX104" s="238"/>
      <c r="HY104" s="238"/>
      <c r="HZ104" s="238"/>
      <c r="IA104" s="238"/>
      <c r="IB104" s="238"/>
      <c r="IC104" s="238"/>
      <c r="ID104" s="238"/>
      <c r="IE104" s="238"/>
      <c r="IF104" s="238"/>
      <c r="IG104" s="238"/>
      <c r="IH104" s="238"/>
      <c r="II104" s="238"/>
      <c r="IJ104" s="238"/>
      <c r="IK104" s="238"/>
      <c r="IL104" s="238"/>
      <c r="IM104" s="238"/>
      <c r="IN104" s="238"/>
      <c r="IO104" s="238"/>
      <c r="IP104" s="238"/>
      <c r="IQ104" s="238"/>
      <c r="IR104" s="238"/>
      <c r="IS104" s="238"/>
      <c r="IT104" s="238"/>
      <c r="IU104" s="238"/>
      <c r="IV104" s="238"/>
      <c r="IW104" s="238"/>
      <c r="IX104" s="238"/>
      <c r="IY104" s="238"/>
      <c r="IZ104" s="238"/>
      <c r="JA104" s="238"/>
      <c r="JB104" s="238"/>
      <c r="JC104" s="238"/>
      <c r="JD104" s="238"/>
      <c r="JE104" s="238"/>
      <c r="JF104" s="238"/>
      <c r="JG104" s="238"/>
      <c r="JH104" s="238"/>
      <c r="JI104" s="238"/>
      <c r="JJ104" s="238"/>
      <c r="JK104" s="238"/>
      <c r="JL104" s="238"/>
      <c r="JM104" s="238"/>
      <c r="JN104" s="238"/>
      <c r="JO104" s="238"/>
      <c r="JP104" s="238"/>
      <c r="JQ104" s="238"/>
      <c r="JR104" s="238"/>
      <c r="JS104" s="238"/>
      <c r="JT104" s="238"/>
      <c r="JU104" s="238"/>
      <c r="JV104" s="238"/>
      <c r="JW104" s="238"/>
      <c r="JX104" s="238"/>
      <c r="JY104" s="238"/>
      <c r="JZ104" s="238"/>
      <c r="KA104" s="238"/>
      <c r="KB104" s="238"/>
      <c r="KC104" s="238"/>
      <c r="KD104" s="238"/>
      <c r="KE104" s="238"/>
      <c r="KF104" s="238"/>
      <c r="KG104" s="238"/>
      <c r="KH104" s="238"/>
      <c r="KI104" s="238"/>
      <c r="KJ104" s="238"/>
      <c r="KK104" s="238"/>
      <c r="KL104" s="238"/>
      <c r="KM104" s="238"/>
      <c r="KN104" s="238"/>
      <c r="KO104" s="238"/>
      <c r="KP104" s="238"/>
      <c r="KQ104" s="238"/>
      <c r="KR104" s="238"/>
      <c r="KS104" s="238"/>
      <c r="KT104" s="238"/>
      <c r="KU104" s="238"/>
      <c r="KV104" s="238"/>
      <c r="KW104" s="238"/>
      <c r="KX104" s="238"/>
      <c r="KY104" s="238"/>
      <c r="KZ104" s="238"/>
      <c r="LA104" s="238"/>
      <c r="LB104" s="238"/>
      <c r="LC104" s="238"/>
      <c r="LD104" s="238"/>
      <c r="LE104" s="238"/>
      <c r="LF104" s="238"/>
      <c r="LG104" s="238"/>
      <c r="LH104" s="238"/>
      <c r="LI104" s="238"/>
      <c r="LJ104" s="238"/>
      <c r="LK104" s="238"/>
      <c r="LL104" s="238"/>
      <c r="LM104" s="238"/>
      <c r="LN104" s="238"/>
      <c r="LO104" s="238"/>
      <c r="LP104" s="238"/>
      <c r="LQ104" s="238"/>
      <c r="LR104" s="238"/>
      <c r="LS104" s="238"/>
      <c r="LT104" s="238"/>
      <c r="LU104" s="238"/>
      <c r="LV104" s="238"/>
      <c r="LW104" s="238"/>
      <c r="LX104" s="238"/>
      <c r="LY104" s="238"/>
      <c r="LZ104" s="238"/>
      <c r="MA104" s="238"/>
      <c r="MB104" s="238"/>
      <c r="MC104" s="238"/>
      <c r="MD104" s="238"/>
      <c r="ME104" s="238"/>
      <c r="MF104" s="238"/>
      <c r="MG104" s="238"/>
      <c r="MH104" s="238"/>
      <c r="MI104" s="238"/>
      <c r="MJ104" s="238"/>
      <c r="MK104" s="238"/>
      <c r="ML104" s="238"/>
      <c r="MM104" s="238"/>
      <c r="MN104" s="238"/>
      <c r="MO104" s="238"/>
      <c r="MP104" s="238"/>
      <c r="MQ104" s="238"/>
      <c r="MR104" s="238"/>
      <c r="MS104" s="238"/>
      <c r="MT104" s="238"/>
      <c r="MU104" s="238"/>
      <c r="MV104" s="238"/>
      <c r="MW104" s="238"/>
      <c r="MX104" s="238"/>
      <c r="MY104" s="238"/>
      <c r="MZ104" s="238"/>
      <c r="NA104" s="238"/>
      <c r="NB104" s="238"/>
      <c r="NC104" s="238"/>
      <c r="ND104" s="238"/>
      <c r="NE104" s="238"/>
      <c r="NF104" s="238"/>
      <c r="NG104" s="238"/>
      <c r="NH104" s="238"/>
      <c r="NI104" s="238"/>
      <c r="NJ104" s="238"/>
      <c r="NK104" s="238"/>
      <c r="NL104" s="238"/>
      <c r="NM104" s="238"/>
      <c r="NN104" s="238"/>
      <c r="NO104" s="238"/>
      <c r="NP104" s="238"/>
      <c r="NQ104" s="238"/>
      <c r="NR104" s="238"/>
      <c r="NS104" s="238"/>
      <c r="NT104" s="238"/>
      <c r="NU104" s="238"/>
      <c r="NV104" s="238"/>
      <c r="NW104" s="238"/>
      <c r="NX104" s="238"/>
      <c r="NY104" s="238"/>
      <c r="NZ104" s="238"/>
      <c r="OA104" s="238"/>
      <c r="OB104" s="238"/>
      <c r="OC104" s="238"/>
      <c r="OD104" s="238"/>
      <c r="OE104" s="238"/>
      <c r="OF104" s="238"/>
      <c r="OG104" s="238"/>
      <c r="OH104" s="238"/>
      <c r="OI104" s="238"/>
      <c r="OJ104" s="238"/>
      <c r="OK104" s="238"/>
      <c r="OL104" s="238"/>
      <c r="OM104" s="238"/>
      <c r="ON104" s="238"/>
      <c r="OO104" s="238"/>
      <c r="OP104" s="238"/>
      <c r="OQ104" s="238"/>
      <c r="OR104" s="238"/>
      <c r="OS104" s="238"/>
      <c r="OT104" s="238"/>
      <c r="OU104" s="238"/>
      <c r="OV104" s="238"/>
      <c r="OW104" s="238"/>
      <c r="OX104" s="238"/>
      <c r="OY104" s="238"/>
      <c r="OZ104" s="238"/>
      <c r="PA104" s="238"/>
      <c r="PB104" s="238"/>
      <c r="PC104" s="238"/>
      <c r="PD104" s="238"/>
      <c r="PE104" s="238"/>
      <c r="PF104" s="238"/>
      <c r="PG104" s="238"/>
      <c r="PH104" s="238"/>
      <c r="PI104" s="238"/>
      <c r="PJ104" s="238"/>
      <c r="PK104" s="238"/>
      <c r="PL104" s="238"/>
      <c r="PM104" s="238"/>
      <c r="PN104" s="238"/>
      <c r="PO104" s="238"/>
      <c r="PP104" s="238"/>
      <c r="PQ104" s="238"/>
      <c r="PR104" s="238"/>
      <c r="PS104" s="238"/>
      <c r="PT104" s="238"/>
      <c r="PU104" s="238"/>
      <c r="PV104" s="238"/>
      <c r="PW104" s="238"/>
      <c r="PX104" s="238"/>
      <c r="PY104" s="238"/>
      <c r="PZ104" s="238"/>
      <c r="QA104" s="238"/>
      <c r="QB104" s="238"/>
      <c r="QC104" s="238"/>
      <c r="QD104" s="238"/>
      <c r="QE104" s="238"/>
      <c r="QF104" s="238"/>
      <c r="QG104" s="238"/>
      <c r="QH104" s="238"/>
      <c r="QI104" s="238"/>
      <c r="QJ104" s="238"/>
      <c r="QK104" s="238"/>
      <c r="QL104" s="238"/>
      <c r="QM104" s="238"/>
      <c r="QN104" s="238"/>
      <c r="QO104" s="238"/>
      <c r="QP104" s="238"/>
      <c r="QQ104" s="238"/>
      <c r="QR104" s="238"/>
      <c r="QS104" s="238"/>
      <c r="QT104" s="238"/>
      <c r="QU104" s="238"/>
      <c r="QV104" s="238"/>
      <c r="QW104" s="238"/>
      <c r="QX104" s="238"/>
      <c r="QY104" s="238"/>
      <c r="QZ104" s="238"/>
      <c r="RA104" s="238"/>
      <c r="RB104" s="238"/>
      <c r="RC104" s="238"/>
      <c r="RD104" s="238"/>
      <c r="RE104" s="238"/>
      <c r="RF104" s="238"/>
      <c r="RG104" s="238"/>
      <c r="RH104" s="238"/>
      <c r="RI104" s="238"/>
      <c r="RJ104" s="238"/>
      <c r="RK104" s="238"/>
      <c r="RL104" s="238"/>
      <c r="RM104" s="238"/>
      <c r="RN104" s="238"/>
      <c r="RO104" s="238"/>
      <c r="RP104" s="238"/>
      <c r="RQ104" s="238"/>
      <c r="RR104" s="238"/>
      <c r="RS104" s="238"/>
      <c r="RT104" s="238"/>
      <c r="RU104" s="238"/>
      <c r="RV104" s="238"/>
      <c r="RW104" s="238"/>
      <c r="RX104" s="238"/>
      <c r="RY104" s="238"/>
      <c r="RZ104" s="238"/>
      <c r="SA104" s="238"/>
      <c r="SB104" s="238"/>
      <c r="SC104" s="238"/>
      <c r="SD104" s="238"/>
      <c r="SE104" s="238"/>
      <c r="SF104" s="238"/>
      <c r="SG104" s="238"/>
      <c r="SH104" s="238"/>
      <c r="SI104" s="238"/>
      <c r="SJ104" s="238"/>
      <c r="SK104" s="238"/>
      <c r="SL104" s="238"/>
      <c r="SM104" s="238"/>
      <c r="SN104" s="238"/>
      <c r="SO104" s="238"/>
      <c r="SP104" s="238"/>
      <c r="SQ104" s="238"/>
      <c r="SR104" s="238"/>
      <c r="SS104" s="238"/>
      <c r="ST104" s="238"/>
      <c r="SU104" s="238"/>
      <c r="SV104" s="238"/>
      <c r="SW104" s="238"/>
      <c r="SX104" s="238"/>
      <c r="SY104" s="238"/>
      <c r="SZ104" s="238"/>
      <c r="TA104" s="238"/>
      <c r="TB104" s="238"/>
      <c r="TC104" s="238"/>
      <c r="TD104" s="238"/>
      <c r="TE104" s="238"/>
      <c r="TF104" s="238"/>
      <c r="TG104" s="238"/>
      <c r="TH104" s="238"/>
      <c r="TI104" s="238"/>
      <c r="TJ104" s="238"/>
      <c r="TK104" s="238"/>
      <c r="TL104" s="238"/>
      <c r="TM104" s="238"/>
      <c r="TN104" s="238"/>
      <c r="TO104" s="238"/>
      <c r="TP104" s="238"/>
      <c r="TQ104" s="238"/>
      <c r="TR104" s="238"/>
      <c r="TS104" s="238"/>
      <c r="TT104" s="238"/>
      <c r="TU104" s="238"/>
      <c r="TV104" s="238"/>
      <c r="TW104" s="238"/>
      <c r="TX104" s="238"/>
      <c r="TY104" s="238"/>
      <c r="TZ104" s="238"/>
      <c r="UA104" s="238"/>
      <c r="UB104" s="238"/>
      <c r="UC104" s="238"/>
      <c r="UD104" s="238"/>
      <c r="UE104" s="238"/>
      <c r="UF104" s="238"/>
      <c r="UG104" s="238"/>
      <c r="UH104" s="238"/>
      <c r="UI104" s="238"/>
      <c r="UJ104" s="238"/>
      <c r="UK104" s="238"/>
      <c r="UL104" s="238"/>
      <c r="UM104" s="238"/>
      <c r="UN104" s="238"/>
      <c r="UO104" s="238"/>
      <c r="UP104" s="238"/>
      <c r="UQ104" s="238"/>
      <c r="UR104" s="238"/>
      <c r="US104" s="238"/>
      <c r="UT104" s="238"/>
      <c r="UU104" s="238"/>
      <c r="UV104" s="238"/>
      <c r="UW104" s="238"/>
      <c r="UX104" s="238"/>
      <c r="UY104" s="238"/>
      <c r="UZ104" s="238"/>
      <c r="VA104" s="238"/>
      <c r="VB104" s="238"/>
      <c r="VC104" s="238"/>
      <c r="VD104" s="238"/>
      <c r="VE104" s="238"/>
      <c r="VF104" s="238"/>
      <c r="VG104" s="238"/>
      <c r="VH104" s="238"/>
      <c r="VI104" s="238"/>
      <c r="VJ104" s="238"/>
      <c r="VK104" s="238"/>
      <c r="VL104" s="238"/>
      <c r="VM104" s="238"/>
      <c r="VN104" s="238"/>
      <c r="VO104" s="238"/>
      <c r="VP104" s="238"/>
      <c r="VQ104" s="238"/>
      <c r="VR104" s="238"/>
      <c r="VS104" s="238"/>
      <c r="VT104" s="238"/>
      <c r="VU104" s="238"/>
      <c r="VV104" s="238"/>
      <c r="VW104" s="238"/>
      <c r="VX104" s="238"/>
      <c r="VY104" s="238"/>
      <c r="VZ104" s="238"/>
      <c r="WA104" s="238"/>
      <c r="WB104" s="238"/>
      <c r="WC104" s="238"/>
      <c r="WD104" s="238"/>
      <c r="WE104" s="238"/>
      <c r="WF104" s="238"/>
      <c r="WG104" s="238"/>
      <c r="WH104" s="238"/>
      <c r="WI104" s="238"/>
      <c r="WJ104" s="238"/>
      <c r="WK104" s="238"/>
      <c r="WL104" s="238"/>
      <c r="WM104" s="238"/>
      <c r="WN104" s="238"/>
      <c r="WO104" s="238"/>
      <c r="WP104" s="238"/>
      <c r="WQ104" s="238"/>
      <c r="WR104" s="238"/>
      <c r="WS104" s="238"/>
      <c r="WT104" s="238"/>
      <c r="WU104" s="238"/>
      <c r="WV104" s="238"/>
      <c r="WW104" s="238"/>
      <c r="WX104" s="238"/>
      <c r="WY104" s="238"/>
      <c r="WZ104" s="238"/>
      <c r="XA104" s="238"/>
      <c r="XB104" s="238"/>
      <c r="XC104" s="238"/>
      <c r="XD104" s="238"/>
      <c r="XE104" s="238"/>
      <c r="XF104" s="238"/>
      <c r="XG104" s="238"/>
      <c r="XH104" s="238"/>
      <c r="XI104" s="238"/>
      <c r="XJ104" s="238"/>
      <c r="XK104" s="238"/>
      <c r="XL104" s="238"/>
      <c r="XM104" s="238"/>
      <c r="XN104" s="238"/>
      <c r="XO104" s="238"/>
      <c r="XP104" s="238"/>
      <c r="XQ104" s="238"/>
      <c r="XR104" s="238"/>
      <c r="XS104" s="238"/>
      <c r="XT104" s="238"/>
      <c r="XU104" s="238"/>
      <c r="XV104" s="238"/>
      <c r="XW104" s="238"/>
      <c r="XX104" s="238"/>
      <c r="XY104" s="238"/>
      <c r="XZ104" s="238"/>
      <c r="YA104" s="238"/>
      <c r="YB104" s="238"/>
      <c r="YC104" s="238"/>
      <c r="YD104" s="238"/>
      <c r="YE104" s="238"/>
      <c r="YF104" s="238"/>
      <c r="YG104" s="238"/>
      <c r="YH104" s="238"/>
      <c r="YI104" s="238"/>
      <c r="YJ104" s="238"/>
      <c r="YK104" s="238"/>
      <c r="YL104" s="238"/>
      <c r="YM104" s="238"/>
      <c r="YN104" s="238"/>
      <c r="YO104" s="238"/>
      <c r="YP104" s="238"/>
      <c r="YQ104" s="238"/>
      <c r="YR104" s="238"/>
      <c r="YS104" s="238"/>
      <c r="YT104" s="238"/>
      <c r="YU104" s="238"/>
      <c r="YV104" s="238"/>
      <c r="YW104" s="238"/>
      <c r="YX104" s="238"/>
      <c r="YY104" s="238"/>
      <c r="YZ104" s="238"/>
      <c r="ZA104" s="238"/>
      <c r="ZB104" s="238"/>
      <c r="ZC104" s="238"/>
      <c r="ZD104" s="238"/>
      <c r="ZE104" s="238"/>
      <c r="ZF104" s="238"/>
      <c r="ZG104" s="238"/>
      <c r="ZH104" s="238"/>
      <c r="ZI104" s="238"/>
      <c r="ZJ104" s="238"/>
      <c r="ZK104" s="238"/>
      <c r="ZL104" s="238"/>
      <c r="ZM104" s="238"/>
      <c r="ZN104" s="238"/>
      <c r="ZO104" s="238"/>
      <c r="ZP104" s="238"/>
      <c r="ZQ104" s="238"/>
      <c r="ZR104" s="238"/>
      <c r="ZS104" s="238"/>
      <c r="ZT104" s="238"/>
      <c r="ZU104" s="238"/>
      <c r="ZV104" s="238"/>
      <c r="ZW104" s="238"/>
      <c r="ZX104" s="238"/>
      <c r="ZY104" s="238"/>
      <c r="ZZ104" s="238"/>
      <c r="AAA104" s="238"/>
      <c r="AAB104" s="238"/>
      <c r="AAC104" s="238"/>
      <c r="AAD104" s="238"/>
      <c r="AAE104" s="238"/>
      <c r="AAF104" s="238"/>
      <c r="AAG104" s="238"/>
      <c r="AAH104" s="238"/>
      <c r="AAI104" s="238"/>
      <c r="AAJ104" s="238"/>
      <c r="AAK104" s="238"/>
      <c r="AAL104" s="238"/>
      <c r="AAM104" s="238"/>
      <c r="AAN104" s="238"/>
      <c r="AAO104" s="238"/>
      <c r="AAP104" s="238"/>
      <c r="AAQ104" s="238"/>
      <c r="AAR104" s="238"/>
      <c r="AAS104" s="238"/>
      <c r="AAT104" s="238"/>
      <c r="AAU104" s="238"/>
      <c r="AAV104" s="238"/>
      <c r="AAW104" s="238"/>
      <c r="AAX104" s="238"/>
      <c r="AAY104" s="238"/>
      <c r="AAZ104" s="238"/>
      <c r="ABA104" s="238"/>
      <c r="ABB104" s="238"/>
      <c r="ABC104" s="238"/>
      <c r="ABD104" s="238"/>
      <c r="ABE104" s="238"/>
      <c r="ABF104" s="238"/>
      <c r="ABG104" s="238"/>
      <c r="ABH104" s="238"/>
      <c r="ABI104" s="238"/>
      <c r="ABJ104" s="238"/>
      <c r="ABK104" s="238"/>
      <c r="ABL104" s="238"/>
      <c r="ABM104" s="238"/>
      <c r="ABN104" s="238"/>
      <c r="ABO104" s="238"/>
      <c r="ABP104" s="238"/>
      <c r="ABQ104" s="238"/>
      <c r="ABR104" s="238"/>
      <c r="ABS104" s="238"/>
      <c r="ABT104" s="238"/>
      <c r="ABU104" s="238"/>
      <c r="ABV104" s="238"/>
      <c r="ABW104" s="238"/>
      <c r="ABX104" s="238"/>
      <c r="ABY104" s="238"/>
      <c r="ABZ104" s="238"/>
      <c r="ACA104" s="238"/>
      <c r="ACB104" s="238"/>
      <c r="ACC104" s="238"/>
      <c r="ACD104" s="238"/>
      <c r="ACE104" s="238"/>
      <c r="ACF104" s="238"/>
      <c r="ACG104" s="238"/>
      <c r="ACH104" s="238"/>
      <c r="ACI104" s="238"/>
      <c r="ACJ104" s="238"/>
      <c r="ACK104" s="238"/>
      <c r="ACL104" s="238"/>
      <c r="ACM104" s="238"/>
      <c r="ACN104" s="238"/>
      <c r="ACO104" s="238"/>
      <c r="ACP104" s="238"/>
      <c r="ACQ104" s="238"/>
      <c r="ACR104" s="238"/>
      <c r="ACS104" s="238"/>
      <c r="ACT104" s="238"/>
      <c r="ACU104" s="238"/>
      <c r="ACV104" s="238"/>
      <c r="ACW104" s="238"/>
      <c r="ACX104" s="238"/>
      <c r="ACY104" s="238"/>
      <c r="ACZ104" s="238"/>
      <c r="ADA104" s="238"/>
      <c r="ADB104" s="238"/>
      <c r="ADC104" s="238"/>
      <c r="ADD104" s="238"/>
      <c r="ADE104" s="238"/>
      <c r="ADF104" s="238"/>
      <c r="ADG104" s="238"/>
      <c r="ADH104" s="238"/>
      <c r="ADI104" s="238"/>
      <c r="ADJ104" s="238"/>
      <c r="ADK104" s="238"/>
      <c r="ADL104" s="238"/>
      <c r="ADM104" s="238"/>
      <c r="ADN104" s="238"/>
      <c r="ADO104" s="238"/>
      <c r="ADP104" s="238"/>
      <c r="ADQ104" s="238"/>
      <c r="ADR104" s="238"/>
      <c r="ADS104" s="238"/>
      <c r="ADT104" s="238"/>
      <c r="ADU104" s="238"/>
      <c r="ADV104" s="238"/>
      <c r="ADW104" s="238"/>
      <c r="ADX104" s="238"/>
      <c r="ADY104" s="238"/>
      <c r="ADZ104" s="238"/>
      <c r="AEA104" s="238"/>
      <c r="AEB104" s="238"/>
      <c r="AEC104" s="238"/>
      <c r="AED104" s="238"/>
      <c r="AEE104" s="238"/>
      <c r="AEF104" s="238"/>
      <c r="AEG104" s="238"/>
      <c r="AEH104" s="238"/>
      <c r="AEI104" s="238"/>
      <c r="AEJ104" s="238"/>
      <c r="AEK104" s="238"/>
      <c r="AEL104" s="238"/>
      <c r="AEM104" s="238"/>
      <c r="AEN104" s="238"/>
      <c r="AEO104" s="238"/>
      <c r="AEP104" s="238"/>
      <c r="AEQ104" s="238"/>
      <c r="AER104" s="238"/>
      <c r="AES104" s="238"/>
      <c r="AET104" s="238"/>
      <c r="AEU104" s="238"/>
      <c r="AEV104" s="238"/>
      <c r="AEW104" s="238"/>
      <c r="AEX104" s="238"/>
      <c r="AEY104" s="238"/>
      <c r="AEZ104" s="238"/>
      <c r="AFA104" s="238"/>
      <c r="AFB104" s="238"/>
      <c r="AFC104" s="238"/>
      <c r="AFD104" s="238"/>
      <c r="AFE104" s="238"/>
      <c r="AFF104" s="238"/>
      <c r="AFG104" s="238"/>
      <c r="AFH104" s="238"/>
      <c r="AFI104" s="238"/>
      <c r="AFJ104" s="238"/>
      <c r="AFK104" s="238"/>
      <c r="AFL104" s="238"/>
      <c r="AFM104" s="238"/>
      <c r="AFN104" s="238"/>
      <c r="AFO104" s="238"/>
      <c r="AFP104" s="238"/>
      <c r="AFQ104" s="238"/>
      <c r="AFR104" s="238"/>
      <c r="AFS104" s="238"/>
      <c r="AFT104" s="238"/>
      <c r="AFU104" s="238"/>
      <c r="AFV104" s="238"/>
      <c r="AFW104" s="238"/>
      <c r="AFX104" s="238"/>
      <c r="AFY104" s="238"/>
      <c r="AFZ104" s="238"/>
      <c r="AGA104" s="238"/>
      <c r="AGB104" s="238"/>
      <c r="AGC104" s="238"/>
      <c r="AGD104" s="238"/>
      <c r="AGE104" s="238"/>
      <c r="AGF104" s="238"/>
      <c r="AGG104" s="238"/>
      <c r="AGH104" s="238"/>
      <c r="AGI104" s="238"/>
      <c r="AGJ104" s="238"/>
      <c r="AGK104" s="238"/>
      <c r="AGL104" s="238"/>
      <c r="AGM104" s="238"/>
      <c r="AGN104" s="238"/>
      <c r="AGO104" s="238"/>
      <c r="AGP104" s="238"/>
      <c r="AGQ104" s="238"/>
      <c r="AGR104" s="238"/>
      <c r="AGS104" s="238"/>
      <c r="AGT104" s="238"/>
      <c r="AGU104" s="238"/>
      <c r="AGV104" s="238"/>
      <c r="AGW104" s="238"/>
      <c r="AGX104" s="238"/>
      <c r="AGY104" s="238"/>
      <c r="AGZ104" s="238"/>
      <c r="AHA104" s="238"/>
      <c r="AHB104" s="238"/>
      <c r="AHC104" s="238"/>
      <c r="AHD104" s="238"/>
      <c r="AHE104" s="238"/>
      <c r="AHF104" s="238"/>
      <c r="AHG104" s="238"/>
      <c r="AHH104" s="238"/>
      <c r="AHI104" s="238"/>
      <c r="AHJ104" s="238"/>
      <c r="AHK104" s="238"/>
      <c r="AHL104" s="238"/>
      <c r="AHM104" s="238"/>
      <c r="AHN104" s="238"/>
      <c r="AHO104" s="238"/>
      <c r="AHP104" s="238"/>
      <c r="AHQ104" s="238"/>
      <c r="AHR104" s="238"/>
      <c r="AHS104" s="238"/>
      <c r="AHT104" s="238"/>
      <c r="AHU104" s="238"/>
      <c r="AHV104" s="238"/>
      <c r="AHW104" s="238"/>
      <c r="AHX104" s="238"/>
      <c r="AHY104" s="238"/>
      <c r="AHZ104" s="238"/>
      <c r="AIA104" s="238"/>
      <c r="AIB104" s="238"/>
      <c r="AIC104" s="238"/>
      <c r="AID104" s="238"/>
      <c r="AIE104" s="238"/>
      <c r="AIF104" s="238"/>
      <c r="AIG104" s="238"/>
      <c r="AIH104" s="238"/>
      <c r="AII104" s="238"/>
      <c r="AIJ104" s="238"/>
      <c r="AIK104" s="238"/>
      <c r="AIL104" s="238"/>
      <c r="AIM104" s="238"/>
      <c r="AIN104" s="238"/>
      <c r="AIO104" s="238"/>
      <c r="AIP104" s="238"/>
      <c r="AIQ104" s="238"/>
      <c r="AIR104" s="238"/>
      <c r="AIS104" s="238"/>
      <c r="AIT104" s="238"/>
      <c r="AIU104" s="238"/>
      <c r="AIV104" s="238"/>
      <c r="AIW104" s="238"/>
      <c r="AIX104" s="238"/>
      <c r="AIY104" s="238"/>
      <c r="AIZ104" s="238"/>
      <c r="AJA104" s="238"/>
      <c r="AJB104" s="238"/>
      <c r="AJC104" s="238"/>
      <c r="AJD104" s="238"/>
      <c r="AJE104" s="238"/>
      <c r="AJF104" s="238"/>
      <c r="AJG104" s="238"/>
      <c r="AJH104" s="238"/>
      <c r="AJI104" s="238"/>
      <c r="AJJ104" s="238"/>
      <c r="AJK104" s="238"/>
      <c r="AJL104" s="238"/>
      <c r="AJM104" s="238"/>
      <c r="AJN104" s="238"/>
      <c r="AJO104" s="238"/>
      <c r="AJP104" s="238"/>
      <c r="AJQ104" s="238"/>
      <c r="AJR104" s="238"/>
      <c r="AJS104" s="238"/>
      <c r="AJT104" s="238"/>
      <c r="AJU104" s="238"/>
      <c r="AJV104" s="238"/>
      <c r="AJW104" s="238"/>
      <c r="AJX104" s="238"/>
      <c r="AJY104" s="238"/>
      <c r="AJZ104" s="238"/>
      <c r="AKA104" s="238"/>
      <c r="AKB104" s="238"/>
      <c r="AKC104" s="238"/>
      <c r="AKD104" s="238"/>
      <c r="AKE104" s="238"/>
      <c r="AKF104" s="238"/>
      <c r="AKG104" s="238"/>
      <c r="AKH104" s="238"/>
      <c r="AKI104" s="238"/>
      <c r="AKJ104" s="238"/>
      <c r="AKK104" s="238"/>
      <c r="AKL104" s="238"/>
      <c r="AKM104" s="238"/>
      <c r="AKN104" s="238"/>
      <c r="AKO104" s="238"/>
      <c r="AKP104" s="238"/>
    </row>
    <row r="105" spans="1:978" ht="38.25" x14ac:dyDescent="0.25">
      <c r="A105" s="304"/>
      <c r="B105" s="304"/>
      <c r="C105" s="241"/>
      <c r="D105" s="241"/>
      <c r="E105" s="268"/>
      <c r="F105" s="43">
        <v>530322</v>
      </c>
      <c r="G105" s="33" t="s">
        <v>126</v>
      </c>
      <c r="H105" s="33" t="s">
        <v>127</v>
      </c>
      <c r="I105" s="241"/>
      <c r="J105" s="94">
        <v>55</v>
      </c>
      <c r="K105" s="268"/>
      <c r="L105" s="291"/>
      <c r="M105" s="241">
        <v>3</v>
      </c>
      <c r="N105" s="43">
        <v>406</v>
      </c>
      <c r="O105" s="43">
        <v>271</v>
      </c>
      <c r="P105" s="43">
        <v>210</v>
      </c>
      <c r="Q105" s="43">
        <v>255</v>
      </c>
      <c r="R105" s="43">
        <v>420</v>
      </c>
      <c r="S105" s="43">
        <v>991</v>
      </c>
      <c r="T105" s="43">
        <v>2649</v>
      </c>
      <c r="U105" s="43">
        <v>4419</v>
      </c>
      <c r="V105" s="43">
        <v>4261</v>
      </c>
      <c r="W105" s="43">
        <v>3070</v>
      </c>
      <c r="X105" s="43">
        <v>2775</v>
      </c>
      <c r="Y105" s="43">
        <v>2802</v>
      </c>
      <c r="Z105" s="43">
        <v>2884</v>
      </c>
      <c r="AA105" s="43">
        <v>2836</v>
      </c>
      <c r="AB105" s="43">
        <v>3197</v>
      </c>
      <c r="AC105" s="43">
        <v>3767</v>
      </c>
      <c r="AD105" s="43">
        <v>4089</v>
      </c>
      <c r="AE105" s="43">
        <v>4018</v>
      </c>
      <c r="AF105" s="43">
        <v>2847</v>
      </c>
      <c r="AG105" s="43">
        <v>2022</v>
      </c>
      <c r="AH105" s="43">
        <v>1721</v>
      </c>
      <c r="AI105" s="43">
        <v>1449</v>
      </c>
      <c r="AJ105" s="43">
        <v>1032</v>
      </c>
      <c r="AK105" s="43">
        <v>664</v>
      </c>
      <c r="AL105" s="43">
        <v>50433</v>
      </c>
      <c r="AM105" s="268"/>
      <c r="AN105" s="262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62"/>
      <c r="BH105" s="262"/>
      <c r="BI105" s="262"/>
      <c r="BJ105" s="262"/>
      <c r="BK105" s="262"/>
      <c r="BL105" s="241"/>
      <c r="BM105" s="241"/>
      <c r="BN105" s="241"/>
      <c r="BO105" s="241"/>
      <c r="BP105" s="241"/>
      <c r="BQ105" s="241"/>
      <c r="BR105" s="241"/>
      <c r="BS105" s="241"/>
      <c r="BT105" s="241"/>
      <c r="BU105" s="241"/>
      <c r="BV105" s="241"/>
      <c r="BW105" s="241"/>
      <c r="BX105" s="241"/>
      <c r="BY105" s="241"/>
      <c r="BZ105" s="241"/>
      <c r="CA105" s="241"/>
      <c r="CB105" s="241"/>
      <c r="CC105" s="241"/>
      <c r="CD105" s="241"/>
      <c r="CE105" s="241"/>
      <c r="CF105" s="241"/>
      <c r="CG105" s="241"/>
      <c r="CH105" s="241"/>
      <c r="CI105" s="241"/>
      <c r="CJ105" s="241"/>
      <c r="CK105" s="241"/>
      <c r="CL105" s="241"/>
      <c r="CM105" s="241"/>
      <c r="CN105" s="241"/>
      <c r="CO105" s="241"/>
      <c r="CP105" s="241"/>
      <c r="CQ105" s="241"/>
      <c r="CR105" s="241"/>
      <c r="CS105" s="241"/>
      <c r="CT105" s="241"/>
      <c r="CU105" s="241"/>
      <c r="CV105" s="241"/>
      <c r="CW105" s="241"/>
      <c r="CX105" s="241"/>
      <c r="CY105" s="241"/>
      <c r="CZ105" s="241"/>
      <c r="DA105" s="241"/>
      <c r="DB105" s="241"/>
      <c r="DC105" s="241"/>
      <c r="DD105" s="241"/>
      <c r="DE105" s="241"/>
      <c r="DF105" s="241"/>
      <c r="DG105" s="241"/>
      <c r="DH105" s="241"/>
      <c r="DI105" s="241"/>
      <c r="DJ105" s="241"/>
      <c r="DK105" s="241"/>
      <c r="DL105" s="241"/>
      <c r="DM105" s="241"/>
      <c r="DN105" s="241"/>
      <c r="DO105" s="241"/>
      <c r="DP105" s="241"/>
      <c r="DQ105" s="241"/>
      <c r="DR105" s="241"/>
      <c r="DS105" s="241"/>
      <c r="DT105" s="241"/>
      <c r="DU105" s="241"/>
      <c r="DV105" s="241"/>
      <c r="DW105" s="241"/>
      <c r="DX105" s="241"/>
      <c r="DY105" s="241"/>
      <c r="DZ105" s="241"/>
      <c r="EA105" s="241"/>
      <c r="EB105" s="241"/>
      <c r="EC105" s="241"/>
      <c r="ED105" s="241"/>
      <c r="EE105" s="252"/>
      <c r="EF105" s="238"/>
      <c r="EG105" s="238"/>
      <c r="EH105" s="238"/>
      <c r="EI105" s="238"/>
      <c r="EJ105" s="238"/>
      <c r="EK105" s="238"/>
      <c r="EL105" s="238"/>
      <c r="EM105" s="238"/>
      <c r="EN105" s="238"/>
      <c r="EO105" s="238"/>
      <c r="EP105" s="238"/>
      <c r="EQ105" s="238"/>
      <c r="ER105" s="238"/>
      <c r="ES105" s="238"/>
      <c r="ET105" s="238"/>
      <c r="EU105" s="238"/>
      <c r="EV105" s="238"/>
      <c r="EW105" s="238"/>
      <c r="EX105" s="238"/>
      <c r="EY105" s="238"/>
      <c r="EZ105" s="238"/>
      <c r="FA105" s="238"/>
      <c r="FB105" s="238"/>
      <c r="FC105" s="238"/>
      <c r="FD105" s="238"/>
      <c r="FE105" s="238"/>
      <c r="FF105" s="238"/>
      <c r="FG105" s="238"/>
      <c r="FH105" s="238"/>
      <c r="FI105" s="238"/>
      <c r="FJ105" s="238"/>
      <c r="FK105" s="238"/>
      <c r="FL105" s="238"/>
      <c r="FM105" s="238"/>
      <c r="FN105" s="238"/>
      <c r="FO105" s="238"/>
      <c r="FP105" s="238"/>
      <c r="FQ105" s="238"/>
      <c r="FR105" s="238"/>
      <c r="FS105" s="238"/>
      <c r="FT105" s="238"/>
      <c r="FU105" s="238"/>
      <c r="FV105" s="238"/>
      <c r="FW105" s="238"/>
      <c r="FX105" s="238"/>
      <c r="FY105" s="238"/>
      <c r="FZ105" s="238"/>
      <c r="GA105" s="238"/>
      <c r="GB105" s="238"/>
      <c r="GC105" s="238"/>
      <c r="GD105" s="238"/>
      <c r="GE105" s="238"/>
      <c r="GF105" s="238"/>
      <c r="GG105" s="238"/>
      <c r="GH105" s="238"/>
      <c r="GI105" s="238"/>
      <c r="GJ105" s="238"/>
      <c r="GK105" s="238"/>
      <c r="GL105" s="238"/>
      <c r="GM105" s="238"/>
      <c r="GN105" s="238"/>
      <c r="GO105" s="238"/>
      <c r="GP105" s="238"/>
      <c r="GQ105" s="238"/>
      <c r="GR105" s="238"/>
      <c r="GS105" s="238"/>
      <c r="GT105" s="238"/>
      <c r="GU105" s="238"/>
      <c r="GV105" s="238"/>
      <c r="GW105" s="238"/>
      <c r="GX105" s="238"/>
      <c r="GY105" s="238"/>
      <c r="GZ105" s="238"/>
      <c r="HA105" s="238"/>
      <c r="HB105" s="238"/>
      <c r="HC105" s="238"/>
      <c r="HD105" s="238"/>
      <c r="HE105" s="238"/>
      <c r="HF105" s="238"/>
      <c r="HG105" s="238"/>
      <c r="HH105" s="238"/>
      <c r="HI105" s="238"/>
      <c r="HJ105" s="238"/>
      <c r="HK105" s="238"/>
      <c r="HL105" s="238"/>
      <c r="HM105" s="238"/>
      <c r="HN105" s="238"/>
      <c r="HO105" s="238"/>
      <c r="HP105" s="238"/>
      <c r="HQ105" s="238"/>
      <c r="HR105" s="238"/>
      <c r="HS105" s="238"/>
      <c r="HT105" s="238"/>
      <c r="HU105" s="238"/>
      <c r="HV105" s="238"/>
      <c r="HW105" s="238"/>
      <c r="HX105" s="238"/>
      <c r="HY105" s="238"/>
      <c r="HZ105" s="238"/>
      <c r="IA105" s="238"/>
      <c r="IB105" s="238"/>
      <c r="IC105" s="238"/>
      <c r="ID105" s="238"/>
      <c r="IE105" s="238"/>
      <c r="IF105" s="238"/>
      <c r="IG105" s="238"/>
      <c r="IH105" s="238"/>
      <c r="II105" s="238"/>
      <c r="IJ105" s="238"/>
      <c r="IK105" s="238"/>
      <c r="IL105" s="238"/>
      <c r="IM105" s="238"/>
      <c r="IN105" s="238"/>
      <c r="IO105" s="238"/>
      <c r="IP105" s="238"/>
      <c r="IQ105" s="238"/>
      <c r="IR105" s="238"/>
      <c r="IS105" s="238"/>
      <c r="IT105" s="238"/>
      <c r="IU105" s="238"/>
      <c r="IV105" s="238"/>
      <c r="IW105" s="238"/>
      <c r="IX105" s="238"/>
      <c r="IY105" s="238"/>
      <c r="IZ105" s="238"/>
      <c r="JA105" s="238"/>
      <c r="JB105" s="238"/>
      <c r="JC105" s="238"/>
      <c r="JD105" s="238"/>
      <c r="JE105" s="238"/>
      <c r="JF105" s="238"/>
      <c r="JG105" s="238"/>
      <c r="JH105" s="238"/>
      <c r="JI105" s="238"/>
      <c r="JJ105" s="238"/>
      <c r="JK105" s="238"/>
      <c r="JL105" s="238"/>
      <c r="JM105" s="238"/>
      <c r="JN105" s="238"/>
      <c r="JO105" s="238"/>
      <c r="JP105" s="238"/>
      <c r="JQ105" s="238"/>
      <c r="JR105" s="238"/>
      <c r="JS105" s="238"/>
      <c r="JT105" s="238"/>
      <c r="JU105" s="238"/>
      <c r="JV105" s="238"/>
      <c r="JW105" s="238"/>
      <c r="JX105" s="238"/>
      <c r="JY105" s="238"/>
      <c r="JZ105" s="238"/>
      <c r="KA105" s="238"/>
      <c r="KB105" s="238"/>
      <c r="KC105" s="238"/>
      <c r="KD105" s="238"/>
      <c r="KE105" s="238"/>
      <c r="KF105" s="238"/>
      <c r="KG105" s="238"/>
      <c r="KH105" s="238"/>
      <c r="KI105" s="238"/>
      <c r="KJ105" s="238"/>
      <c r="KK105" s="238"/>
      <c r="KL105" s="238"/>
      <c r="KM105" s="238"/>
      <c r="KN105" s="238"/>
      <c r="KO105" s="238"/>
      <c r="KP105" s="238"/>
      <c r="KQ105" s="238"/>
      <c r="KR105" s="238"/>
      <c r="KS105" s="238"/>
      <c r="KT105" s="238"/>
      <c r="KU105" s="238"/>
      <c r="KV105" s="238"/>
      <c r="KW105" s="238"/>
      <c r="KX105" s="238"/>
      <c r="KY105" s="238"/>
      <c r="KZ105" s="238"/>
      <c r="LA105" s="238"/>
      <c r="LB105" s="238"/>
      <c r="LC105" s="238"/>
      <c r="LD105" s="238"/>
      <c r="LE105" s="238"/>
      <c r="LF105" s="238"/>
      <c r="LG105" s="238"/>
      <c r="LH105" s="238"/>
      <c r="LI105" s="238"/>
      <c r="LJ105" s="238"/>
      <c r="LK105" s="238"/>
      <c r="LL105" s="238"/>
      <c r="LM105" s="238"/>
      <c r="LN105" s="238"/>
      <c r="LO105" s="238"/>
      <c r="LP105" s="238"/>
      <c r="LQ105" s="238"/>
      <c r="LR105" s="238"/>
      <c r="LS105" s="238"/>
      <c r="LT105" s="238"/>
      <c r="LU105" s="238"/>
      <c r="LV105" s="238"/>
      <c r="LW105" s="238"/>
      <c r="LX105" s="238"/>
      <c r="LY105" s="238"/>
      <c r="LZ105" s="238"/>
      <c r="MA105" s="238"/>
      <c r="MB105" s="238"/>
      <c r="MC105" s="238"/>
      <c r="MD105" s="238"/>
      <c r="ME105" s="238"/>
      <c r="MF105" s="238"/>
      <c r="MG105" s="238"/>
      <c r="MH105" s="238"/>
      <c r="MI105" s="238"/>
      <c r="MJ105" s="238"/>
      <c r="MK105" s="238"/>
      <c r="ML105" s="238"/>
      <c r="MM105" s="238"/>
      <c r="MN105" s="238"/>
      <c r="MO105" s="238"/>
      <c r="MP105" s="238"/>
      <c r="MQ105" s="238"/>
      <c r="MR105" s="238"/>
      <c r="MS105" s="238"/>
      <c r="MT105" s="238"/>
      <c r="MU105" s="238"/>
      <c r="MV105" s="238"/>
      <c r="MW105" s="238"/>
      <c r="MX105" s="238"/>
      <c r="MY105" s="238"/>
      <c r="MZ105" s="238"/>
      <c r="NA105" s="238"/>
      <c r="NB105" s="238"/>
      <c r="NC105" s="238"/>
      <c r="ND105" s="238"/>
      <c r="NE105" s="238"/>
      <c r="NF105" s="238"/>
      <c r="NG105" s="238"/>
      <c r="NH105" s="238"/>
      <c r="NI105" s="238"/>
      <c r="NJ105" s="238"/>
      <c r="NK105" s="238"/>
      <c r="NL105" s="238"/>
      <c r="NM105" s="238"/>
      <c r="NN105" s="238"/>
      <c r="NO105" s="238"/>
      <c r="NP105" s="238"/>
      <c r="NQ105" s="238"/>
      <c r="NR105" s="238"/>
      <c r="NS105" s="238"/>
      <c r="NT105" s="238"/>
      <c r="NU105" s="238"/>
      <c r="NV105" s="238"/>
      <c r="NW105" s="238"/>
      <c r="NX105" s="238"/>
      <c r="NY105" s="238"/>
      <c r="NZ105" s="238"/>
      <c r="OA105" s="238"/>
      <c r="OB105" s="238"/>
      <c r="OC105" s="238"/>
      <c r="OD105" s="238"/>
      <c r="OE105" s="238"/>
      <c r="OF105" s="238"/>
      <c r="OG105" s="238"/>
      <c r="OH105" s="238"/>
      <c r="OI105" s="238"/>
      <c r="OJ105" s="238"/>
      <c r="OK105" s="238"/>
      <c r="OL105" s="238"/>
      <c r="OM105" s="238"/>
      <c r="ON105" s="238"/>
      <c r="OO105" s="238"/>
      <c r="OP105" s="238"/>
      <c r="OQ105" s="238"/>
      <c r="OR105" s="238"/>
      <c r="OS105" s="238"/>
      <c r="OT105" s="238"/>
      <c r="OU105" s="238"/>
      <c r="OV105" s="238"/>
      <c r="OW105" s="238"/>
      <c r="OX105" s="238"/>
      <c r="OY105" s="238"/>
      <c r="OZ105" s="238"/>
      <c r="PA105" s="238"/>
      <c r="PB105" s="238"/>
      <c r="PC105" s="238"/>
      <c r="PD105" s="238"/>
      <c r="PE105" s="238"/>
      <c r="PF105" s="238"/>
      <c r="PG105" s="238"/>
      <c r="PH105" s="238"/>
      <c r="PI105" s="238"/>
      <c r="PJ105" s="238"/>
      <c r="PK105" s="238"/>
      <c r="PL105" s="238"/>
      <c r="PM105" s="238"/>
      <c r="PN105" s="238"/>
      <c r="PO105" s="238"/>
      <c r="PP105" s="238"/>
      <c r="PQ105" s="238"/>
      <c r="PR105" s="238"/>
      <c r="PS105" s="238"/>
      <c r="PT105" s="238"/>
      <c r="PU105" s="238"/>
      <c r="PV105" s="238"/>
      <c r="PW105" s="238"/>
      <c r="PX105" s="238"/>
      <c r="PY105" s="238"/>
      <c r="PZ105" s="238"/>
      <c r="QA105" s="238"/>
      <c r="QB105" s="238"/>
      <c r="QC105" s="238"/>
      <c r="QD105" s="238"/>
      <c r="QE105" s="238"/>
      <c r="QF105" s="238"/>
      <c r="QG105" s="238"/>
      <c r="QH105" s="238"/>
      <c r="QI105" s="238"/>
      <c r="QJ105" s="238"/>
      <c r="QK105" s="238"/>
      <c r="QL105" s="238"/>
      <c r="QM105" s="238"/>
      <c r="QN105" s="238"/>
      <c r="QO105" s="238"/>
      <c r="QP105" s="238"/>
      <c r="QQ105" s="238"/>
      <c r="QR105" s="238"/>
      <c r="QS105" s="238"/>
      <c r="QT105" s="238"/>
      <c r="QU105" s="238"/>
      <c r="QV105" s="238"/>
      <c r="QW105" s="238"/>
      <c r="QX105" s="238"/>
      <c r="QY105" s="238"/>
      <c r="QZ105" s="238"/>
      <c r="RA105" s="238"/>
      <c r="RB105" s="238"/>
      <c r="RC105" s="238"/>
      <c r="RD105" s="238"/>
      <c r="RE105" s="238"/>
      <c r="RF105" s="238"/>
      <c r="RG105" s="238"/>
      <c r="RH105" s="238"/>
      <c r="RI105" s="238"/>
      <c r="RJ105" s="238"/>
      <c r="RK105" s="238"/>
      <c r="RL105" s="238"/>
      <c r="RM105" s="238"/>
      <c r="RN105" s="238"/>
      <c r="RO105" s="238"/>
      <c r="RP105" s="238"/>
      <c r="RQ105" s="238"/>
      <c r="RR105" s="238"/>
      <c r="RS105" s="238"/>
      <c r="RT105" s="238"/>
      <c r="RU105" s="238"/>
      <c r="RV105" s="238"/>
      <c r="RW105" s="238"/>
      <c r="RX105" s="238"/>
      <c r="RY105" s="238"/>
      <c r="RZ105" s="238"/>
      <c r="SA105" s="238"/>
      <c r="SB105" s="238"/>
      <c r="SC105" s="238"/>
      <c r="SD105" s="238"/>
      <c r="SE105" s="238"/>
      <c r="SF105" s="238"/>
      <c r="SG105" s="238"/>
      <c r="SH105" s="238"/>
      <c r="SI105" s="238"/>
      <c r="SJ105" s="238"/>
      <c r="SK105" s="238"/>
      <c r="SL105" s="238"/>
      <c r="SM105" s="238"/>
      <c r="SN105" s="238"/>
      <c r="SO105" s="238"/>
      <c r="SP105" s="238"/>
      <c r="SQ105" s="238"/>
      <c r="SR105" s="238"/>
      <c r="SS105" s="238"/>
      <c r="ST105" s="238"/>
      <c r="SU105" s="238"/>
      <c r="SV105" s="238"/>
      <c r="SW105" s="238"/>
      <c r="SX105" s="238"/>
      <c r="SY105" s="238"/>
      <c r="SZ105" s="238"/>
      <c r="TA105" s="238"/>
      <c r="TB105" s="238"/>
      <c r="TC105" s="238"/>
      <c r="TD105" s="238"/>
      <c r="TE105" s="238"/>
      <c r="TF105" s="238"/>
      <c r="TG105" s="238"/>
      <c r="TH105" s="238"/>
      <c r="TI105" s="238"/>
      <c r="TJ105" s="238"/>
      <c r="TK105" s="238"/>
      <c r="TL105" s="238"/>
      <c r="TM105" s="238"/>
      <c r="TN105" s="238"/>
      <c r="TO105" s="238"/>
      <c r="TP105" s="238"/>
      <c r="TQ105" s="238"/>
      <c r="TR105" s="238"/>
      <c r="TS105" s="238"/>
      <c r="TT105" s="238"/>
      <c r="TU105" s="238"/>
      <c r="TV105" s="238"/>
      <c r="TW105" s="238"/>
      <c r="TX105" s="238"/>
      <c r="TY105" s="238"/>
      <c r="TZ105" s="238"/>
      <c r="UA105" s="238"/>
      <c r="UB105" s="238"/>
      <c r="UC105" s="238"/>
      <c r="UD105" s="238"/>
      <c r="UE105" s="238"/>
      <c r="UF105" s="238"/>
      <c r="UG105" s="238"/>
      <c r="UH105" s="238"/>
      <c r="UI105" s="238"/>
      <c r="UJ105" s="238"/>
      <c r="UK105" s="238"/>
      <c r="UL105" s="238"/>
      <c r="UM105" s="238"/>
      <c r="UN105" s="238"/>
      <c r="UO105" s="238"/>
      <c r="UP105" s="238"/>
      <c r="UQ105" s="238"/>
      <c r="UR105" s="238"/>
      <c r="US105" s="238"/>
      <c r="UT105" s="238"/>
      <c r="UU105" s="238"/>
      <c r="UV105" s="238"/>
      <c r="UW105" s="238"/>
      <c r="UX105" s="238"/>
      <c r="UY105" s="238"/>
      <c r="UZ105" s="238"/>
      <c r="VA105" s="238"/>
      <c r="VB105" s="238"/>
      <c r="VC105" s="238"/>
      <c r="VD105" s="238"/>
      <c r="VE105" s="238"/>
      <c r="VF105" s="238"/>
      <c r="VG105" s="238"/>
      <c r="VH105" s="238"/>
      <c r="VI105" s="238"/>
      <c r="VJ105" s="238"/>
      <c r="VK105" s="238"/>
      <c r="VL105" s="238"/>
      <c r="VM105" s="238"/>
      <c r="VN105" s="238"/>
      <c r="VO105" s="238"/>
      <c r="VP105" s="238"/>
      <c r="VQ105" s="238"/>
      <c r="VR105" s="238"/>
      <c r="VS105" s="238"/>
      <c r="VT105" s="238"/>
      <c r="VU105" s="238"/>
      <c r="VV105" s="238"/>
      <c r="VW105" s="238"/>
      <c r="VX105" s="238"/>
      <c r="VY105" s="238"/>
      <c r="VZ105" s="238"/>
      <c r="WA105" s="238"/>
      <c r="WB105" s="238"/>
      <c r="WC105" s="238"/>
      <c r="WD105" s="238"/>
      <c r="WE105" s="238"/>
      <c r="WF105" s="238"/>
      <c r="WG105" s="238"/>
      <c r="WH105" s="238"/>
      <c r="WI105" s="238"/>
      <c r="WJ105" s="238"/>
      <c r="WK105" s="238"/>
      <c r="WL105" s="238"/>
      <c r="WM105" s="238"/>
      <c r="WN105" s="238"/>
      <c r="WO105" s="238"/>
      <c r="WP105" s="238"/>
      <c r="WQ105" s="238"/>
      <c r="WR105" s="238"/>
      <c r="WS105" s="238"/>
      <c r="WT105" s="238"/>
      <c r="WU105" s="238"/>
      <c r="WV105" s="238"/>
      <c r="WW105" s="238"/>
      <c r="WX105" s="238"/>
      <c r="WY105" s="238"/>
      <c r="WZ105" s="238"/>
      <c r="XA105" s="238"/>
      <c r="XB105" s="238"/>
      <c r="XC105" s="238"/>
      <c r="XD105" s="238"/>
      <c r="XE105" s="238"/>
      <c r="XF105" s="238"/>
      <c r="XG105" s="238"/>
      <c r="XH105" s="238"/>
      <c r="XI105" s="238"/>
      <c r="XJ105" s="238"/>
      <c r="XK105" s="238"/>
      <c r="XL105" s="238"/>
      <c r="XM105" s="238"/>
      <c r="XN105" s="238"/>
      <c r="XO105" s="238"/>
      <c r="XP105" s="238"/>
      <c r="XQ105" s="238"/>
      <c r="XR105" s="238"/>
      <c r="XS105" s="238"/>
      <c r="XT105" s="238"/>
      <c r="XU105" s="238"/>
      <c r="XV105" s="238"/>
      <c r="XW105" s="238"/>
      <c r="XX105" s="238"/>
      <c r="XY105" s="238"/>
      <c r="XZ105" s="238"/>
      <c r="YA105" s="238"/>
      <c r="YB105" s="238"/>
      <c r="YC105" s="238"/>
      <c r="YD105" s="238"/>
      <c r="YE105" s="238"/>
      <c r="YF105" s="238"/>
      <c r="YG105" s="238"/>
      <c r="YH105" s="238"/>
      <c r="YI105" s="238"/>
      <c r="YJ105" s="238"/>
      <c r="YK105" s="238"/>
      <c r="YL105" s="238"/>
      <c r="YM105" s="238"/>
      <c r="YN105" s="238"/>
      <c r="YO105" s="238"/>
      <c r="YP105" s="238"/>
      <c r="YQ105" s="238"/>
      <c r="YR105" s="238"/>
      <c r="YS105" s="238"/>
      <c r="YT105" s="238"/>
      <c r="YU105" s="238"/>
      <c r="YV105" s="238"/>
      <c r="YW105" s="238"/>
      <c r="YX105" s="238"/>
      <c r="YY105" s="238"/>
      <c r="YZ105" s="238"/>
      <c r="ZA105" s="238"/>
      <c r="ZB105" s="238"/>
      <c r="ZC105" s="238"/>
      <c r="ZD105" s="238"/>
      <c r="ZE105" s="238"/>
      <c r="ZF105" s="238"/>
      <c r="ZG105" s="238"/>
      <c r="ZH105" s="238"/>
      <c r="ZI105" s="238"/>
      <c r="ZJ105" s="238"/>
      <c r="ZK105" s="238"/>
      <c r="ZL105" s="238"/>
      <c r="ZM105" s="238"/>
      <c r="ZN105" s="238"/>
      <c r="ZO105" s="238"/>
      <c r="ZP105" s="238"/>
      <c r="ZQ105" s="238"/>
      <c r="ZR105" s="238"/>
      <c r="ZS105" s="238"/>
      <c r="ZT105" s="238"/>
      <c r="ZU105" s="238"/>
      <c r="ZV105" s="238"/>
      <c r="ZW105" s="238"/>
      <c r="ZX105" s="238"/>
      <c r="ZY105" s="238"/>
      <c r="ZZ105" s="238"/>
      <c r="AAA105" s="238"/>
      <c r="AAB105" s="238"/>
      <c r="AAC105" s="238"/>
      <c r="AAD105" s="238"/>
      <c r="AAE105" s="238"/>
      <c r="AAF105" s="238"/>
      <c r="AAG105" s="238"/>
      <c r="AAH105" s="238"/>
      <c r="AAI105" s="238"/>
      <c r="AAJ105" s="238"/>
      <c r="AAK105" s="238"/>
      <c r="AAL105" s="238"/>
      <c r="AAM105" s="238"/>
      <c r="AAN105" s="238"/>
      <c r="AAO105" s="238"/>
      <c r="AAP105" s="238"/>
      <c r="AAQ105" s="238"/>
      <c r="AAR105" s="238"/>
      <c r="AAS105" s="238"/>
      <c r="AAT105" s="238"/>
      <c r="AAU105" s="238"/>
      <c r="AAV105" s="238"/>
      <c r="AAW105" s="238"/>
      <c r="AAX105" s="238"/>
      <c r="AAY105" s="238"/>
      <c r="AAZ105" s="238"/>
      <c r="ABA105" s="238"/>
      <c r="ABB105" s="238"/>
      <c r="ABC105" s="238"/>
      <c r="ABD105" s="238"/>
      <c r="ABE105" s="238"/>
      <c r="ABF105" s="238"/>
      <c r="ABG105" s="238"/>
      <c r="ABH105" s="238"/>
      <c r="ABI105" s="238"/>
      <c r="ABJ105" s="238"/>
      <c r="ABK105" s="238"/>
      <c r="ABL105" s="238"/>
      <c r="ABM105" s="238"/>
      <c r="ABN105" s="238"/>
      <c r="ABO105" s="238"/>
      <c r="ABP105" s="238"/>
      <c r="ABQ105" s="238"/>
      <c r="ABR105" s="238"/>
      <c r="ABS105" s="238"/>
      <c r="ABT105" s="238"/>
      <c r="ABU105" s="238"/>
      <c r="ABV105" s="238"/>
      <c r="ABW105" s="238"/>
      <c r="ABX105" s="238"/>
      <c r="ABY105" s="238"/>
      <c r="ABZ105" s="238"/>
      <c r="ACA105" s="238"/>
      <c r="ACB105" s="238"/>
      <c r="ACC105" s="238"/>
      <c r="ACD105" s="238"/>
      <c r="ACE105" s="238"/>
      <c r="ACF105" s="238"/>
      <c r="ACG105" s="238"/>
      <c r="ACH105" s="238"/>
      <c r="ACI105" s="238"/>
      <c r="ACJ105" s="238"/>
      <c r="ACK105" s="238"/>
      <c r="ACL105" s="238"/>
      <c r="ACM105" s="238"/>
      <c r="ACN105" s="238"/>
      <c r="ACO105" s="238"/>
      <c r="ACP105" s="238"/>
      <c r="ACQ105" s="238"/>
      <c r="ACR105" s="238"/>
      <c r="ACS105" s="238"/>
      <c r="ACT105" s="238"/>
      <c r="ACU105" s="238"/>
      <c r="ACV105" s="238"/>
      <c r="ACW105" s="238"/>
      <c r="ACX105" s="238"/>
      <c r="ACY105" s="238"/>
      <c r="ACZ105" s="238"/>
      <c r="ADA105" s="238"/>
      <c r="ADB105" s="238"/>
      <c r="ADC105" s="238"/>
      <c r="ADD105" s="238"/>
      <c r="ADE105" s="238"/>
      <c r="ADF105" s="238"/>
      <c r="ADG105" s="238"/>
      <c r="ADH105" s="238"/>
      <c r="ADI105" s="238"/>
      <c r="ADJ105" s="238"/>
      <c r="ADK105" s="238"/>
      <c r="ADL105" s="238"/>
      <c r="ADM105" s="238"/>
      <c r="ADN105" s="238"/>
      <c r="ADO105" s="238"/>
      <c r="ADP105" s="238"/>
      <c r="ADQ105" s="238"/>
      <c r="ADR105" s="238"/>
      <c r="ADS105" s="238"/>
      <c r="ADT105" s="238"/>
      <c r="ADU105" s="238"/>
      <c r="ADV105" s="238"/>
      <c r="ADW105" s="238"/>
      <c r="ADX105" s="238"/>
      <c r="ADY105" s="238"/>
      <c r="ADZ105" s="238"/>
      <c r="AEA105" s="238"/>
      <c r="AEB105" s="238"/>
      <c r="AEC105" s="238"/>
      <c r="AED105" s="238"/>
      <c r="AEE105" s="238"/>
      <c r="AEF105" s="238"/>
      <c r="AEG105" s="238"/>
      <c r="AEH105" s="238"/>
      <c r="AEI105" s="238"/>
      <c r="AEJ105" s="238"/>
      <c r="AEK105" s="238"/>
      <c r="AEL105" s="238"/>
      <c r="AEM105" s="238"/>
      <c r="AEN105" s="238"/>
      <c r="AEO105" s="238"/>
      <c r="AEP105" s="238"/>
      <c r="AEQ105" s="238"/>
      <c r="AER105" s="238"/>
      <c r="AES105" s="238"/>
      <c r="AET105" s="238"/>
      <c r="AEU105" s="238"/>
      <c r="AEV105" s="238"/>
      <c r="AEW105" s="238"/>
      <c r="AEX105" s="238"/>
      <c r="AEY105" s="238"/>
      <c r="AEZ105" s="238"/>
      <c r="AFA105" s="238"/>
      <c r="AFB105" s="238"/>
      <c r="AFC105" s="238"/>
      <c r="AFD105" s="238"/>
      <c r="AFE105" s="238"/>
      <c r="AFF105" s="238"/>
      <c r="AFG105" s="238"/>
      <c r="AFH105" s="238"/>
      <c r="AFI105" s="238"/>
      <c r="AFJ105" s="238"/>
      <c r="AFK105" s="238"/>
      <c r="AFL105" s="238"/>
      <c r="AFM105" s="238"/>
      <c r="AFN105" s="238"/>
      <c r="AFO105" s="238"/>
      <c r="AFP105" s="238"/>
      <c r="AFQ105" s="238"/>
      <c r="AFR105" s="238"/>
      <c r="AFS105" s="238"/>
      <c r="AFT105" s="238"/>
      <c r="AFU105" s="238"/>
      <c r="AFV105" s="238"/>
      <c r="AFW105" s="238"/>
      <c r="AFX105" s="238"/>
      <c r="AFY105" s="238"/>
      <c r="AFZ105" s="238"/>
      <c r="AGA105" s="238"/>
      <c r="AGB105" s="238"/>
      <c r="AGC105" s="238"/>
      <c r="AGD105" s="238"/>
      <c r="AGE105" s="238"/>
      <c r="AGF105" s="238"/>
      <c r="AGG105" s="238"/>
      <c r="AGH105" s="238"/>
      <c r="AGI105" s="238"/>
      <c r="AGJ105" s="238"/>
      <c r="AGK105" s="238"/>
      <c r="AGL105" s="238"/>
      <c r="AGM105" s="238"/>
      <c r="AGN105" s="238"/>
      <c r="AGO105" s="238"/>
      <c r="AGP105" s="238"/>
      <c r="AGQ105" s="238"/>
      <c r="AGR105" s="238"/>
      <c r="AGS105" s="238"/>
      <c r="AGT105" s="238"/>
      <c r="AGU105" s="238"/>
      <c r="AGV105" s="238"/>
      <c r="AGW105" s="238"/>
      <c r="AGX105" s="238"/>
      <c r="AGY105" s="238"/>
      <c r="AGZ105" s="238"/>
      <c r="AHA105" s="238"/>
      <c r="AHB105" s="238"/>
      <c r="AHC105" s="238"/>
      <c r="AHD105" s="238"/>
      <c r="AHE105" s="238"/>
      <c r="AHF105" s="238"/>
      <c r="AHG105" s="238"/>
      <c r="AHH105" s="238"/>
      <c r="AHI105" s="238"/>
      <c r="AHJ105" s="238"/>
      <c r="AHK105" s="238"/>
      <c r="AHL105" s="238"/>
      <c r="AHM105" s="238"/>
      <c r="AHN105" s="238"/>
      <c r="AHO105" s="238"/>
      <c r="AHP105" s="238"/>
      <c r="AHQ105" s="238"/>
      <c r="AHR105" s="238"/>
      <c r="AHS105" s="238"/>
      <c r="AHT105" s="238"/>
      <c r="AHU105" s="238"/>
      <c r="AHV105" s="238"/>
      <c r="AHW105" s="238"/>
      <c r="AHX105" s="238"/>
      <c r="AHY105" s="238"/>
      <c r="AHZ105" s="238"/>
      <c r="AIA105" s="238"/>
      <c r="AIB105" s="238"/>
      <c r="AIC105" s="238"/>
      <c r="AID105" s="238"/>
      <c r="AIE105" s="238"/>
      <c r="AIF105" s="238"/>
      <c r="AIG105" s="238"/>
      <c r="AIH105" s="238"/>
      <c r="AII105" s="238"/>
      <c r="AIJ105" s="238"/>
      <c r="AIK105" s="238"/>
      <c r="AIL105" s="238"/>
      <c r="AIM105" s="238"/>
      <c r="AIN105" s="238"/>
      <c r="AIO105" s="238"/>
      <c r="AIP105" s="238"/>
      <c r="AIQ105" s="238"/>
      <c r="AIR105" s="238"/>
      <c r="AIS105" s="238"/>
      <c r="AIT105" s="238"/>
      <c r="AIU105" s="238"/>
      <c r="AIV105" s="238"/>
      <c r="AIW105" s="238"/>
      <c r="AIX105" s="238"/>
      <c r="AIY105" s="238"/>
      <c r="AIZ105" s="238"/>
      <c r="AJA105" s="238"/>
      <c r="AJB105" s="238"/>
      <c r="AJC105" s="238"/>
      <c r="AJD105" s="238"/>
      <c r="AJE105" s="238"/>
      <c r="AJF105" s="238"/>
      <c r="AJG105" s="238"/>
      <c r="AJH105" s="238"/>
      <c r="AJI105" s="238"/>
      <c r="AJJ105" s="238"/>
      <c r="AJK105" s="238"/>
      <c r="AJL105" s="238"/>
      <c r="AJM105" s="238"/>
      <c r="AJN105" s="238"/>
      <c r="AJO105" s="238"/>
      <c r="AJP105" s="238"/>
      <c r="AJQ105" s="238"/>
      <c r="AJR105" s="238"/>
      <c r="AJS105" s="238"/>
      <c r="AJT105" s="238"/>
      <c r="AJU105" s="238"/>
      <c r="AJV105" s="238"/>
      <c r="AJW105" s="238"/>
      <c r="AJX105" s="238"/>
      <c r="AJY105" s="238"/>
      <c r="AJZ105" s="238"/>
      <c r="AKA105" s="238"/>
      <c r="AKB105" s="238"/>
      <c r="AKC105" s="238"/>
      <c r="AKD105" s="238"/>
      <c r="AKE105" s="238"/>
      <c r="AKF105" s="238"/>
      <c r="AKG105" s="238"/>
      <c r="AKH105" s="238"/>
      <c r="AKI105" s="238"/>
      <c r="AKJ105" s="238"/>
      <c r="AKK105" s="238"/>
      <c r="AKL105" s="238"/>
      <c r="AKM105" s="238"/>
      <c r="AKN105" s="238"/>
      <c r="AKO105" s="238"/>
      <c r="AKP105" s="238"/>
    </row>
    <row r="106" spans="1:978" ht="38.25" x14ac:dyDescent="0.25">
      <c r="A106" s="304"/>
      <c r="B106" s="304"/>
      <c r="C106" s="241"/>
      <c r="D106" s="241"/>
      <c r="E106" s="268"/>
      <c r="F106" s="44">
        <v>530576</v>
      </c>
      <c r="G106" s="30" t="s">
        <v>127</v>
      </c>
      <c r="H106" s="30" t="s">
        <v>128</v>
      </c>
      <c r="I106" s="242"/>
      <c r="J106" s="95">
        <v>55</v>
      </c>
      <c r="K106" s="269"/>
      <c r="L106" s="290"/>
      <c r="M106" s="242"/>
      <c r="N106" s="44">
        <v>432</v>
      </c>
      <c r="O106" s="44">
        <v>274</v>
      </c>
      <c r="P106" s="44">
        <v>202</v>
      </c>
      <c r="Q106" s="44">
        <v>264</v>
      </c>
      <c r="R106" s="44">
        <v>431</v>
      </c>
      <c r="S106" s="44">
        <v>1028</v>
      </c>
      <c r="T106" s="44">
        <v>2756</v>
      </c>
      <c r="U106" s="44">
        <v>4417</v>
      </c>
      <c r="V106" s="44">
        <v>4257</v>
      </c>
      <c r="W106" s="44">
        <v>3176</v>
      </c>
      <c r="X106" s="44">
        <v>2904</v>
      </c>
      <c r="Y106" s="44">
        <v>2952</v>
      </c>
      <c r="Z106" s="44">
        <v>3014</v>
      </c>
      <c r="AA106" s="44">
        <v>3007</v>
      </c>
      <c r="AB106" s="44">
        <v>3399</v>
      </c>
      <c r="AC106" s="44">
        <v>4054</v>
      </c>
      <c r="AD106" s="44">
        <v>4345</v>
      </c>
      <c r="AE106" s="44">
        <v>4125</v>
      </c>
      <c r="AF106" s="44">
        <v>3050</v>
      </c>
      <c r="AG106" s="44">
        <v>2210</v>
      </c>
      <c r="AH106" s="44">
        <v>1917</v>
      </c>
      <c r="AI106" s="44">
        <v>1600</v>
      </c>
      <c r="AJ106" s="44">
        <v>1112</v>
      </c>
      <c r="AK106" s="44">
        <v>726</v>
      </c>
      <c r="AL106" s="44">
        <v>52901</v>
      </c>
      <c r="AM106" s="268"/>
      <c r="AN106" s="262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62"/>
      <c r="BH106" s="262"/>
      <c r="BI106" s="262"/>
      <c r="BJ106" s="262"/>
      <c r="BK106" s="262"/>
      <c r="BL106" s="241"/>
      <c r="BM106" s="241"/>
      <c r="BN106" s="241"/>
      <c r="BO106" s="241"/>
      <c r="BP106" s="241"/>
      <c r="BQ106" s="241"/>
      <c r="BR106" s="241"/>
      <c r="BS106" s="241"/>
      <c r="BT106" s="241"/>
      <c r="BU106" s="241"/>
      <c r="BV106" s="241"/>
      <c r="BW106" s="241"/>
      <c r="BX106" s="241"/>
      <c r="BY106" s="241"/>
      <c r="BZ106" s="241"/>
      <c r="CA106" s="241"/>
      <c r="CB106" s="241"/>
      <c r="CC106" s="241"/>
      <c r="CD106" s="241"/>
      <c r="CE106" s="241"/>
      <c r="CF106" s="241"/>
      <c r="CG106" s="241"/>
      <c r="CH106" s="241"/>
      <c r="CI106" s="241"/>
      <c r="CJ106" s="241"/>
      <c r="CK106" s="241"/>
      <c r="CL106" s="241"/>
      <c r="CM106" s="241"/>
      <c r="CN106" s="241"/>
      <c r="CO106" s="241"/>
      <c r="CP106" s="241"/>
      <c r="CQ106" s="241"/>
      <c r="CR106" s="241"/>
      <c r="CS106" s="241"/>
      <c r="CT106" s="241"/>
      <c r="CU106" s="241"/>
      <c r="CV106" s="241"/>
      <c r="CW106" s="241"/>
      <c r="CX106" s="241"/>
      <c r="CY106" s="241"/>
      <c r="CZ106" s="241"/>
      <c r="DA106" s="241"/>
      <c r="DB106" s="241"/>
      <c r="DC106" s="241"/>
      <c r="DD106" s="241"/>
      <c r="DE106" s="241"/>
      <c r="DF106" s="241"/>
      <c r="DG106" s="241"/>
      <c r="DH106" s="241"/>
      <c r="DI106" s="241"/>
      <c r="DJ106" s="241"/>
      <c r="DK106" s="241"/>
      <c r="DL106" s="241"/>
      <c r="DM106" s="241"/>
      <c r="DN106" s="241"/>
      <c r="DO106" s="241"/>
      <c r="DP106" s="241"/>
      <c r="DQ106" s="241"/>
      <c r="DR106" s="241"/>
      <c r="DS106" s="241"/>
      <c r="DT106" s="241"/>
      <c r="DU106" s="241"/>
      <c r="DV106" s="241"/>
      <c r="DW106" s="241"/>
      <c r="DX106" s="241"/>
      <c r="DY106" s="241"/>
      <c r="DZ106" s="241"/>
      <c r="EA106" s="241"/>
      <c r="EB106" s="241"/>
      <c r="EC106" s="241"/>
      <c r="ED106" s="241"/>
      <c r="EE106" s="252"/>
      <c r="EF106" s="238"/>
      <c r="EG106" s="238"/>
      <c r="EH106" s="238"/>
      <c r="EI106" s="238"/>
      <c r="EJ106" s="238"/>
      <c r="EK106" s="238"/>
      <c r="EL106" s="238"/>
      <c r="EM106" s="238"/>
      <c r="EN106" s="238"/>
      <c r="EO106" s="238"/>
      <c r="EP106" s="238"/>
      <c r="EQ106" s="238"/>
      <c r="ER106" s="238"/>
      <c r="ES106" s="238"/>
      <c r="ET106" s="238"/>
      <c r="EU106" s="238"/>
      <c r="EV106" s="238"/>
      <c r="EW106" s="238"/>
      <c r="EX106" s="238"/>
      <c r="EY106" s="238"/>
      <c r="EZ106" s="238"/>
      <c r="FA106" s="238"/>
      <c r="FB106" s="238"/>
      <c r="FC106" s="238"/>
      <c r="FD106" s="238"/>
      <c r="FE106" s="238"/>
      <c r="FF106" s="238"/>
      <c r="FG106" s="238"/>
      <c r="FH106" s="238"/>
      <c r="FI106" s="238"/>
      <c r="FJ106" s="238"/>
      <c r="FK106" s="238"/>
      <c r="FL106" s="238"/>
      <c r="FM106" s="238"/>
      <c r="FN106" s="238"/>
      <c r="FO106" s="238"/>
      <c r="FP106" s="238"/>
      <c r="FQ106" s="238"/>
      <c r="FR106" s="238"/>
      <c r="FS106" s="238"/>
      <c r="FT106" s="238"/>
      <c r="FU106" s="238"/>
      <c r="FV106" s="238"/>
      <c r="FW106" s="238"/>
      <c r="FX106" s="238"/>
      <c r="FY106" s="238"/>
      <c r="FZ106" s="238"/>
      <c r="GA106" s="238"/>
      <c r="GB106" s="238"/>
      <c r="GC106" s="238"/>
      <c r="GD106" s="238"/>
      <c r="GE106" s="238"/>
      <c r="GF106" s="238"/>
      <c r="GG106" s="238"/>
      <c r="GH106" s="238"/>
      <c r="GI106" s="238"/>
      <c r="GJ106" s="238"/>
      <c r="GK106" s="238"/>
      <c r="GL106" s="238"/>
      <c r="GM106" s="238"/>
      <c r="GN106" s="238"/>
      <c r="GO106" s="238"/>
      <c r="GP106" s="238"/>
      <c r="GQ106" s="238"/>
      <c r="GR106" s="238"/>
      <c r="GS106" s="238"/>
      <c r="GT106" s="238"/>
      <c r="GU106" s="238"/>
      <c r="GV106" s="238"/>
      <c r="GW106" s="238"/>
      <c r="GX106" s="238"/>
      <c r="GY106" s="238"/>
      <c r="GZ106" s="238"/>
      <c r="HA106" s="238"/>
      <c r="HB106" s="238"/>
      <c r="HC106" s="238"/>
      <c r="HD106" s="238"/>
      <c r="HE106" s="238"/>
      <c r="HF106" s="238"/>
      <c r="HG106" s="238"/>
      <c r="HH106" s="238"/>
      <c r="HI106" s="238"/>
      <c r="HJ106" s="238"/>
      <c r="HK106" s="238"/>
      <c r="HL106" s="238"/>
      <c r="HM106" s="238"/>
      <c r="HN106" s="238"/>
      <c r="HO106" s="238"/>
      <c r="HP106" s="238"/>
      <c r="HQ106" s="238"/>
      <c r="HR106" s="238"/>
      <c r="HS106" s="238"/>
      <c r="HT106" s="238"/>
      <c r="HU106" s="238"/>
      <c r="HV106" s="238"/>
      <c r="HW106" s="238"/>
      <c r="HX106" s="238"/>
      <c r="HY106" s="238"/>
      <c r="HZ106" s="238"/>
      <c r="IA106" s="238"/>
      <c r="IB106" s="238"/>
      <c r="IC106" s="238"/>
      <c r="ID106" s="238"/>
      <c r="IE106" s="238"/>
      <c r="IF106" s="238"/>
      <c r="IG106" s="238"/>
      <c r="IH106" s="238"/>
      <c r="II106" s="238"/>
      <c r="IJ106" s="238"/>
      <c r="IK106" s="238"/>
      <c r="IL106" s="238"/>
      <c r="IM106" s="238"/>
      <c r="IN106" s="238"/>
      <c r="IO106" s="238"/>
      <c r="IP106" s="238"/>
      <c r="IQ106" s="238"/>
      <c r="IR106" s="238"/>
      <c r="IS106" s="238"/>
      <c r="IT106" s="238"/>
      <c r="IU106" s="238"/>
      <c r="IV106" s="238"/>
      <c r="IW106" s="238"/>
      <c r="IX106" s="238"/>
      <c r="IY106" s="238"/>
      <c r="IZ106" s="238"/>
      <c r="JA106" s="238"/>
      <c r="JB106" s="238"/>
      <c r="JC106" s="238"/>
      <c r="JD106" s="238"/>
      <c r="JE106" s="238"/>
      <c r="JF106" s="238"/>
      <c r="JG106" s="238"/>
      <c r="JH106" s="238"/>
      <c r="JI106" s="238"/>
      <c r="JJ106" s="238"/>
      <c r="JK106" s="238"/>
      <c r="JL106" s="238"/>
      <c r="JM106" s="238"/>
      <c r="JN106" s="238"/>
      <c r="JO106" s="238"/>
      <c r="JP106" s="238"/>
      <c r="JQ106" s="238"/>
      <c r="JR106" s="238"/>
      <c r="JS106" s="238"/>
      <c r="JT106" s="238"/>
      <c r="JU106" s="238"/>
      <c r="JV106" s="238"/>
      <c r="JW106" s="238"/>
      <c r="JX106" s="238"/>
      <c r="JY106" s="238"/>
      <c r="JZ106" s="238"/>
      <c r="KA106" s="238"/>
      <c r="KB106" s="238"/>
      <c r="KC106" s="238"/>
      <c r="KD106" s="238"/>
      <c r="KE106" s="238"/>
      <c r="KF106" s="238"/>
      <c r="KG106" s="238"/>
      <c r="KH106" s="238"/>
      <c r="KI106" s="238"/>
      <c r="KJ106" s="238"/>
      <c r="KK106" s="238"/>
      <c r="KL106" s="238"/>
      <c r="KM106" s="238"/>
      <c r="KN106" s="238"/>
      <c r="KO106" s="238"/>
      <c r="KP106" s="238"/>
      <c r="KQ106" s="238"/>
      <c r="KR106" s="238"/>
      <c r="KS106" s="238"/>
      <c r="KT106" s="238"/>
      <c r="KU106" s="238"/>
      <c r="KV106" s="238"/>
      <c r="KW106" s="238"/>
      <c r="KX106" s="238"/>
      <c r="KY106" s="238"/>
      <c r="KZ106" s="238"/>
      <c r="LA106" s="238"/>
      <c r="LB106" s="238"/>
      <c r="LC106" s="238"/>
      <c r="LD106" s="238"/>
      <c r="LE106" s="238"/>
      <c r="LF106" s="238"/>
      <c r="LG106" s="238"/>
      <c r="LH106" s="238"/>
      <c r="LI106" s="238"/>
      <c r="LJ106" s="238"/>
      <c r="LK106" s="238"/>
      <c r="LL106" s="238"/>
      <c r="LM106" s="238"/>
      <c r="LN106" s="238"/>
      <c r="LO106" s="238"/>
      <c r="LP106" s="238"/>
      <c r="LQ106" s="238"/>
      <c r="LR106" s="238"/>
      <c r="LS106" s="238"/>
      <c r="LT106" s="238"/>
      <c r="LU106" s="238"/>
      <c r="LV106" s="238"/>
      <c r="LW106" s="238"/>
      <c r="LX106" s="238"/>
      <c r="LY106" s="238"/>
      <c r="LZ106" s="238"/>
      <c r="MA106" s="238"/>
      <c r="MB106" s="238"/>
      <c r="MC106" s="238"/>
      <c r="MD106" s="238"/>
      <c r="ME106" s="238"/>
      <c r="MF106" s="238"/>
      <c r="MG106" s="238"/>
      <c r="MH106" s="238"/>
      <c r="MI106" s="238"/>
      <c r="MJ106" s="238"/>
      <c r="MK106" s="238"/>
      <c r="ML106" s="238"/>
      <c r="MM106" s="238"/>
      <c r="MN106" s="238"/>
      <c r="MO106" s="238"/>
      <c r="MP106" s="238"/>
      <c r="MQ106" s="238"/>
      <c r="MR106" s="238"/>
      <c r="MS106" s="238"/>
      <c r="MT106" s="238"/>
      <c r="MU106" s="238"/>
      <c r="MV106" s="238"/>
      <c r="MW106" s="238"/>
      <c r="MX106" s="238"/>
      <c r="MY106" s="238"/>
      <c r="MZ106" s="238"/>
      <c r="NA106" s="238"/>
      <c r="NB106" s="238"/>
      <c r="NC106" s="238"/>
      <c r="ND106" s="238"/>
      <c r="NE106" s="238"/>
      <c r="NF106" s="238"/>
      <c r="NG106" s="238"/>
      <c r="NH106" s="238"/>
      <c r="NI106" s="238"/>
      <c r="NJ106" s="238"/>
      <c r="NK106" s="238"/>
      <c r="NL106" s="238"/>
      <c r="NM106" s="238"/>
      <c r="NN106" s="238"/>
      <c r="NO106" s="238"/>
      <c r="NP106" s="238"/>
      <c r="NQ106" s="238"/>
      <c r="NR106" s="238"/>
      <c r="NS106" s="238"/>
      <c r="NT106" s="238"/>
      <c r="NU106" s="238"/>
      <c r="NV106" s="238"/>
      <c r="NW106" s="238"/>
      <c r="NX106" s="238"/>
      <c r="NY106" s="238"/>
      <c r="NZ106" s="238"/>
      <c r="OA106" s="238"/>
      <c r="OB106" s="238"/>
      <c r="OC106" s="238"/>
      <c r="OD106" s="238"/>
      <c r="OE106" s="238"/>
      <c r="OF106" s="238"/>
      <c r="OG106" s="238"/>
      <c r="OH106" s="238"/>
      <c r="OI106" s="238"/>
      <c r="OJ106" s="238"/>
      <c r="OK106" s="238"/>
      <c r="OL106" s="238"/>
      <c r="OM106" s="238"/>
      <c r="ON106" s="238"/>
      <c r="OO106" s="238"/>
      <c r="OP106" s="238"/>
      <c r="OQ106" s="238"/>
      <c r="OR106" s="238"/>
      <c r="OS106" s="238"/>
      <c r="OT106" s="238"/>
      <c r="OU106" s="238"/>
      <c r="OV106" s="238"/>
      <c r="OW106" s="238"/>
      <c r="OX106" s="238"/>
      <c r="OY106" s="238"/>
      <c r="OZ106" s="238"/>
      <c r="PA106" s="238"/>
      <c r="PB106" s="238"/>
      <c r="PC106" s="238"/>
      <c r="PD106" s="238"/>
      <c r="PE106" s="238"/>
      <c r="PF106" s="238"/>
      <c r="PG106" s="238"/>
      <c r="PH106" s="238"/>
      <c r="PI106" s="238"/>
      <c r="PJ106" s="238"/>
      <c r="PK106" s="238"/>
      <c r="PL106" s="238"/>
      <c r="PM106" s="238"/>
      <c r="PN106" s="238"/>
      <c r="PO106" s="238"/>
      <c r="PP106" s="238"/>
      <c r="PQ106" s="238"/>
      <c r="PR106" s="238"/>
      <c r="PS106" s="238"/>
      <c r="PT106" s="238"/>
      <c r="PU106" s="238"/>
      <c r="PV106" s="238"/>
      <c r="PW106" s="238"/>
      <c r="PX106" s="238"/>
      <c r="PY106" s="238"/>
      <c r="PZ106" s="238"/>
      <c r="QA106" s="238"/>
      <c r="QB106" s="238"/>
      <c r="QC106" s="238"/>
      <c r="QD106" s="238"/>
      <c r="QE106" s="238"/>
      <c r="QF106" s="238"/>
      <c r="QG106" s="238"/>
      <c r="QH106" s="238"/>
      <c r="QI106" s="238"/>
      <c r="QJ106" s="238"/>
      <c r="QK106" s="238"/>
      <c r="QL106" s="238"/>
      <c r="QM106" s="238"/>
      <c r="QN106" s="238"/>
      <c r="QO106" s="238"/>
      <c r="QP106" s="238"/>
      <c r="QQ106" s="238"/>
      <c r="QR106" s="238"/>
      <c r="QS106" s="238"/>
      <c r="QT106" s="238"/>
      <c r="QU106" s="238"/>
      <c r="QV106" s="238"/>
      <c r="QW106" s="238"/>
      <c r="QX106" s="238"/>
      <c r="QY106" s="238"/>
      <c r="QZ106" s="238"/>
      <c r="RA106" s="238"/>
      <c r="RB106" s="238"/>
      <c r="RC106" s="238"/>
      <c r="RD106" s="238"/>
      <c r="RE106" s="238"/>
      <c r="RF106" s="238"/>
      <c r="RG106" s="238"/>
      <c r="RH106" s="238"/>
      <c r="RI106" s="238"/>
      <c r="RJ106" s="238"/>
      <c r="RK106" s="238"/>
      <c r="RL106" s="238"/>
      <c r="RM106" s="238"/>
      <c r="RN106" s="238"/>
      <c r="RO106" s="238"/>
      <c r="RP106" s="238"/>
      <c r="RQ106" s="238"/>
      <c r="RR106" s="238"/>
      <c r="RS106" s="238"/>
      <c r="RT106" s="238"/>
      <c r="RU106" s="238"/>
      <c r="RV106" s="238"/>
      <c r="RW106" s="238"/>
      <c r="RX106" s="238"/>
      <c r="RY106" s="238"/>
      <c r="RZ106" s="238"/>
      <c r="SA106" s="238"/>
      <c r="SB106" s="238"/>
      <c r="SC106" s="238"/>
      <c r="SD106" s="238"/>
      <c r="SE106" s="238"/>
      <c r="SF106" s="238"/>
      <c r="SG106" s="238"/>
      <c r="SH106" s="238"/>
      <c r="SI106" s="238"/>
      <c r="SJ106" s="238"/>
      <c r="SK106" s="238"/>
      <c r="SL106" s="238"/>
      <c r="SM106" s="238"/>
      <c r="SN106" s="238"/>
      <c r="SO106" s="238"/>
      <c r="SP106" s="238"/>
      <c r="SQ106" s="238"/>
      <c r="SR106" s="238"/>
      <c r="SS106" s="238"/>
      <c r="ST106" s="238"/>
      <c r="SU106" s="238"/>
      <c r="SV106" s="238"/>
      <c r="SW106" s="238"/>
      <c r="SX106" s="238"/>
      <c r="SY106" s="238"/>
      <c r="SZ106" s="238"/>
      <c r="TA106" s="238"/>
      <c r="TB106" s="238"/>
      <c r="TC106" s="238"/>
      <c r="TD106" s="238"/>
      <c r="TE106" s="238"/>
      <c r="TF106" s="238"/>
      <c r="TG106" s="238"/>
      <c r="TH106" s="238"/>
      <c r="TI106" s="238"/>
      <c r="TJ106" s="238"/>
      <c r="TK106" s="238"/>
      <c r="TL106" s="238"/>
      <c r="TM106" s="238"/>
      <c r="TN106" s="238"/>
      <c r="TO106" s="238"/>
      <c r="TP106" s="238"/>
      <c r="TQ106" s="238"/>
      <c r="TR106" s="238"/>
      <c r="TS106" s="238"/>
      <c r="TT106" s="238"/>
      <c r="TU106" s="238"/>
      <c r="TV106" s="238"/>
      <c r="TW106" s="238"/>
      <c r="TX106" s="238"/>
      <c r="TY106" s="238"/>
      <c r="TZ106" s="238"/>
      <c r="UA106" s="238"/>
      <c r="UB106" s="238"/>
      <c r="UC106" s="238"/>
      <c r="UD106" s="238"/>
      <c r="UE106" s="238"/>
      <c r="UF106" s="238"/>
      <c r="UG106" s="238"/>
      <c r="UH106" s="238"/>
      <c r="UI106" s="238"/>
      <c r="UJ106" s="238"/>
      <c r="UK106" s="238"/>
      <c r="UL106" s="238"/>
      <c r="UM106" s="238"/>
      <c r="UN106" s="238"/>
      <c r="UO106" s="238"/>
      <c r="UP106" s="238"/>
      <c r="UQ106" s="238"/>
      <c r="UR106" s="238"/>
      <c r="US106" s="238"/>
      <c r="UT106" s="238"/>
      <c r="UU106" s="238"/>
      <c r="UV106" s="238"/>
      <c r="UW106" s="238"/>
      <c r="UX106" s="238"/>
      <c r="UY106" s="238"/>
      <c r="UZ106" s="238"/>
      <c r="VA106" s="238"/>
      <c r="VB106" s="238"/>
      <c r="VC106" s="238"/>
      <c r="VD106" s="238"/>
      <c r="VE106" s="238"/>
      <c r="VF106" s="238"/>
      <c r="VG106" s="238"/>
      <c r="VH106" s="238"/>
      <c r="VI106" s="238"/>
      <c r="VJ106" s="238"/>
      <c r="VK106" s="238"/>
      <c r="VL106" s="238"/>
      <c r="VM106" s="238"/>
      <c r="VN106" s="238"/>
      <c r="VO106" s="238"/>
      <c r="VP106" s="238"/>
      <c r="VQ106" s="238"/>
      <c r="VR106" s="238"/>
      <c r="VS106" s="238"/>
      <c r="VT106" s="238"/>
      <c r="VU106" s="238"/>
      <c r="VV106" s="238"/>
      <c r="VW106" s="238"/>
      <c r="VX106" s="238"/>
      <c r="VY106" s="238"/>
      <c r="VZ106" s="238"/>
      <c r="WA106" s="238"/>
      <c r="WB106" s="238"/>
      <c r="WC106" s="238"/>
      <c r="WD106" s="238"/>
      <c r="WE106" s="238"/>
      <c r="WF106" s="238"/>
      <c r="WG106" s="238"/>
      <c r="WH106" s="238"/>
      <c r="WI106" s="238"/>
      <c r="WJ106" s="238"/>
      <c r="WK106" s="238"/>
      <c r="WL106" s="238"/>
      <c r="WM106" s="238"/>
      <c r="WN106" s="238"/>
      <c r="WO106" s="238"/>
      <c r="WP106" s="238"/>
      <c r="WQ106" s="238"/>
      <c r="WR106" s="238"/>
      <c r="WS106" s="238"/>
      <c r="WT106" s="238"/>
      <c r="WU106" s="238"/>
      <c r="WV106" s="238"/>
      <c r="WW106" s="238"/>
      <c r="WX106" s="238"/>
      <c r="WY106" s="238"/>
      <c r="WZ106" s="238"/>
      <c r="XA106" s="238"/>
      <c r="XB106" s="238"/>
      <c r="XC106" s="238"/>
      <c r="XD106" s="238"/>
      <c r="XE106" s="238"/>
      <c r="XF106" s="238"/>
      <c r="XG106" s="238"/>
      <c r="XH106" s="238"/>
      <c r="XI106" s="238"/>
      <c r="XJ106" s="238"/>
      <c r="XK106" s="238"/>
      <c r="XL106" s="238"/>
      <c r="XM106" s="238"/>
      <c r="XN106" s="238"/>
      <c r="XO106" s="238"/>
      <c r="XP106" s="238"/>
      <c r="XQ106" s="238"/>
      <c r="XR106" s="238"/>
      <c r="XS106" s="238"/>
      <c r="XT106" s="238"/>
      <c r="XU106" s="238"/>
      <c r="XV106" s="238"/>
      <c r="XW106" s="238"/>
      <c r="XX106" s="238"/>
      <c r="XY106" s="238"/>
      <c r="XZ106" s="238"/>
      <c r="YA106" s="238"/>
      <c r="YB106" s="238"/>
      <c r="YC106" s="238"/>
      <c r="YD106" s="238"/>
      <c r="YE106" s="238"/>
      <c r="YF106" s="238"/>
      <c r="YG106" s="238"/>
      <c r="YH106" s="238"/>
      <c r="YI106" s="238"/>
      <c r="YJ106" s="238"/>
      <c r="YK106" s="238"/>
      <c r="YL106" s="238"/>
      <c r="YM106" s="238"/>
      <c r="YN106" s="238"/>
      <c r="YO106" s="238"/>
      <c r="YP106" s="238"/>
      <c r="YQ106" s="238"/>
      <c r="YR106" s="238"/>
      <c r="YS106" s="238"/>
      <c r="YT106" s="238"/>
      <c r="YU106" s="238"/>
      <c r="YV106" s="238"/>
      <c r="YW106" s="238"/>
      <c r="YX106" s="238"/>
      <c r="YY106" s="238"/>
      <c r="YZ106" s="238"/>
      <c r="ZA106" s="238"/>
      <c r="ZB106" s="238"/>
      <c r="ZC106" s="238"/>
      <c r="ZD106" s="238"/>
      <c r="ZE106" s="238"/>
      <c r="ZF106" s="238"/>
      <c r="ZG106" s="238"/>
      <c r="ZH106" s="238"/>
      <c r="ZI106" s="238"/>
      <c r="ZJ106" s="238"/>
      <c r="ZK106" s="238"/>
      <c r="ZL106" s="238"/>
      <c r="ZM106" s="238"/>
      <c r="ZN106" s="238"/>
      <c r="ZO106" s="238"/>
      <c r="ZP106" s="238"/>
      <c r="ZQ106" s="238"/>
      <c r="ZR106" s="238"/>
      <c r="ZS106" s="238"/>
      <c r="ZT106" s="238"/>
      <c r="ZU106" s="238"/>
      <c r="ZV106" s="238"/>
      <c r="ZW106" s="238"/>
      <c r="ZX106" s="238"/>
      <c r="ZY106" s="238"/>
      <c r="ZZ106" s="238"/>
      <c r="AAA106" s="238"/>
      <c r="AAB106" s="238"/>
      <c r="AAC106" s="238"/>
      <c r="AAD106" s="238"/>
      <c r="AAE106" s="238"/>
      <c r="AAF106" s="238"/>
      <c r="AAG106" s="238"/>
      <c r="AAH106" s="238"/>
      <c r="AAI106" s="238"/>
      <c r="AAJ106" s="238"/>
      <c r="AAK106" s="238"/>
      <c r="AAL106" s="238"/>
      <c r="AAM106" s="238"/>
      <c r="AAN106" s="238"/>
      <c r="AAO106" s="238"/>
      <c r="AAP106" s="238"/>
      <c r="AAQ106" s="238"/>
      <c r="AAR106" s="238"/>
      <c r="AAS106" s="238"/>
      <c r="AAT106" s="238"/>
      <c r="AAU106" s="238"/>
      <c r="AAV106" s="238"/>
      <c r="AAW106" s="238"/>
      <c r="AAX106" s="238"/>
      <c r="AAY106" s="238"/>
      <c r="AAZ106" s="238"/>
      <c r="ABA106" s="238"/>
      <c r="ABB106" s="238"/>
      <c r="ABC106" s="238"/>
      <c r="ABD106" s="238"/>
      <c r="ABE106" s="238"/>
      <c r="ABF106" s="238"/>
      <c r="ABG106" s="238"/>
      <c r="ABH106" s="238"/>
      <c r="ABI106" s="238"/>
      <c r="ABJ106" s="238"/>
      <c r="ABK106" s="238"/>
      <c r="ABL106" s="238"/>
      <c r="ABM106" s="238"/>
      <c r="ABN106" s="238"/>
      <c r="ABO106" s="238"/>
      <c r="ABP106" s="238"/>
      <c r="ABQ106" s="238"/>
      <c r="ABR106" s="238"/>
      <c r="ABS106" s="238"/>
      <c r="ABT106" s="238"/>
      <c r="ABU106" s="238"/>
      <c r="ABV106" s="238"/>
      <c r="ABW106" s="238"/>
      <c r="ABX106" s="238"/>
      <c r="ABY106" s="238"/>
      <c r="ABZ106" s="238"/>
      <c r="ACA106" s="238"/>
      <c r="ACB106" s="238"/>
      <c r="ACC106" s="238"/>
      <c r="ACD106" s="238"/>
      <c r="ACE106" s="238"/>
      <c r="ACF106" s="238"/>
      <c r="ACG106" s="238"/>
      <c r="ACH106" s="238"/>
      <c r="ACI106" s="238"/>
      <c r="ACJ106" s="238"/>
      <c r="ACK106" s="238"/>
      <c r="ACL106" s="238"/>
      <c r="ACM106" s="238"/>
      <c r="ACN106" s="238"/>
      <c r="ACO106" s="238"/>
      <c r="ACP106" s="238"/>
      <c r="ACQ106" s="238"/>
      <c r="ACR106" s="238"/>
      <c r="ACS106" s="238"/>
      <c r="ACT106" s="238"/>
      <c r="ACU106" s="238"/>
      <c r="ACV106" s="238"/>
      <c r="ACW106" s="238"/>
      <c r="ACX106" s="238"/>
      <c r="ACY106" s="238"/>
      <c r="ACZ106" s="238"/>
      <c r="ADA106" s="238"/>
      <c r="ADB106" s="238"/>
      <c r="ADC106" s="238"/>
      <c r="ADD106" s="238"/>
      <c r="ADE106" s="238"/>
      <c r="ADF106" s="238"/>
      <c r="ADG106" s="238"/>
      <c r="ADH106" s="238"/>
      <c r="ADI106" s="238"/>
      <c r="ADJ106" s="238"/>
      <c r="ADK106" s="238"/>
      <c r="ADL106" s="238"/>
      <c r="ADM106" s="238"/>
      <c r="ADN106" s="238"/>
      <c r="ADO106" s="238"/>
      <c r="ADP106" s="238"/>
      <c r="ADQ106" s="238"/>
      <c r="ADR106" s="238"/>
      <c r="ADS106" s="238"/>
      <c r="ADT106" s="238"/>
      <c r="ADU106" s="238"/>
      <c r="ADV106" s="238"/>
      <c r="ADW106" s="238"/>
      <c r="ADX106" s="238"/>
      <c r="ADY106" s="238"/>
      <c r="ADZ106" s="238"/>
      <c r="AEA106" s="238"/>
      <c r="AEB106" s="238"/>
      <c r="AEC106" s="238"/>
      <c r="AED106" s="238"/>
      <c r="AEE106" s="238"/>
      <c r="AEF106" s="238"/>
      <c r="AEG106" s="238"/>
      <c r="AEH106" s="238"/>
      <c r="AEI106" s="238"/>
      <c r="AEJ106" s="238"/>
      <c r="AEK106" s="238"/>
      <c r="AEL106" s="238"/>
      <c r="AEM106" s="238"/>
      <c r="AEN106" s="238"/>
      <c r="AEO106" s="238"/>
      <c r="AEP106" s="238"/>
      <c r="AEQ106" s="238"/>
      <c r="AER106" s="238"/>
      <c r="AES106" s="238"/>
      <c r="AET106" s="238"/>
      <c r="AEU106" s="238"/>
      <c r="AEV106" s="238"/>
      <c r="AEW106" s="238"/>
      <c r="AEX106" s="238"/>
      <c r="AEY106" s="238"/>
      <c r="AEZ106" s="238"/>
      <c r="AFA106" s="238"/>
      <c r="AFB106" s="238"/>
      <c r="AFC106" s="238"/>
      <c r="AFD106" s="238"/>
      <c r="AFE106" s="238"/>
      <c r="AFF106" s="238"/>
      <c r="AFG106" s="238"/>
      <c r="AFH106" s="238"/>
      <c r="AFI106" s="238"/>
      <c r="AFJ106" s="238"/>
      <c r="AFK106" s="238"/>
      <c r="AFL106" s="238"/>
      <c r="AFM106" s="238"/>
      <c r="AFN106" s="238"/>
      <c r="AFO106" s="238"/>
      <c r="AFP106" s="238"/>
      <c r="AFQ106" s="238"/>
      <c r="AFR106" s="238"/>
      <c r="AFS106" s="238"/>
      <c r="AFT106" s="238"/>
      <c r="AFU106" s="238"/>
      <c r="AFV106" s="238"/>
      <c r="AFW106" s="238"/>
      <c r="AFX106" s="238"/>
      <c r="AFY106" s="238"/>
      <c r="AFZ106" s="238"/>
      <c r="AGA106" s="238"/>
      <c r="AGB106" s="238"/>
      <c r="AGC106" s="238"/>
      <c r="AGD106" s="238"/>
      <c r="AGE106" s="238"/>
      <c r="AGF106" s="238"/>
      <c r="AGG106" s="238"/>
      <c r="AGH106" s="238"/>
      <c r="AGI106" s="238"/>
      <c r="AGJ106" s="238"/>
      <c r="AGK106" s="238"/>
      <c r="AGL106" s="238"/>
      <c r="AGM106" s="238"/>
      <c r="AGN106" s="238"/>
      <c r="AGO106" s="238"/>
      <c r="AGP106" s="238"/>
      <c r="AGQ106" s="238"/>
      <c r="AGR106" s="238"/>
      <c r="AGS106" s="238"/>
      <c r="AGT106" s="238"/>
      <c r="AGU106" s="238"/>
      <c r="AGV106" s="238"/>
      <c r="AGW106" s="238"/>
      <c r="AGX106" s="238"/>
      <c r="AGY106" s="238"/>
      <c r="AGZ106" s="238"/>
      <c r="AHA106" s="238"/>
      <c r="AHB106" s="238"/>
      <c r="AHC106" s="238"/>
      <c r="AHD106" s="238"/>
      <c r="AHE106" s="238"/>
      <c r="AHF106" s="238"/>
      <c r="AHG106" s="238"/>
      <c r="AHH106" s="238"/>
      <c r="AHI106" s="238"/>
      <c r="AHJ106" s="238"/>
      <c r="AHK106" s="238"/>
      <c r="AHL106" s="238"/>
      <c r="AHM106" s="238"/>
      <c r="AHN106" s="238"/>
      <c r="AHO106" s="238"/>
      <c r="AHP106" s="238"/>
      <c r="AHQ106" s="238"/>
      <c r="AHR106" s="238"/>
      <c r="AHS106" s="238"/>
      <c r="AHT106" s="238"/>
      <c r="AHU106" s="238"/>
      <c r="AHV106" s="238"/>
      <c r="AHW106" s="238"/>
      <c r="AHX106" s="238"/>
      <c r="AHY106" s="238"/>
      <c r="AHZ106" s="238"/>
      <c r="AIA106" s="238"/>
      <c r="AIB106" s="238"/>
      <c r="AIC106" s="238"/>
      <c r="AID106" s="238"/>
      <c r="AIE106" s="238"/>
      <c r="AIF106" s="238"/>
      <c r="AIG106" s="238"/>
      <c r="AIH106" s="238"/>
      <c r="AII106" s="238"/>
      <c r="AIJ106" s="238"/>
      <c r="AIK106" s="238"/>
      <c r="AIL106" s="238"/>
      <c r="AIM106" s="238"/>
      <c r="AIN106" s="238"/>
      <c r="AIO106" s="238"/>
      <c r="AIP106" s="238"/>
      <c r="AIQ106" s="238"/>
      <c r="AIR106" s="238"/>
      <c r="AIS106" s="238"/>
      <c r="AIT106" s="238"/>
      <c r="AIU106" s="238"/>
      <c r="AIV106" s="238"/>
      <c r="AIW106" s="238"/>
      <c r="AIX106" s="238"/>
      <c r="AIY106" s="238"/>
      <c r="AIZ106" s="238"/>
      <c r="AJA106" s="238"/>
      <c r="AJB106" s="238"/>
      <c r="AJC106" s="238"/>
      <c r="AJD106" s="238"/>
      <c r="AJE106" s="238"/>
      <c r="AJF106" s="238"/>
      <c r="AJG106" s="238"/>
      <c r="AJH106" s="238"/>
      <c r="AJI106" s="238"/>
      <c r="AJJ106" s="238"/>
      <c r="AJK106" s="238"/>
      <c r="AJL106" s="238"/>
      <c r="AJM106" s="238"/>
      <c r="AJN106" s="238"/>
      <c r="AJO106" s="238"/>
      <c r="AJP106" s="238"/>
      <c r="AJQ106" s="238"/>
      <c r="AJR106" s="238"/>
      <c r="AJS106" s="238"/>
      <c r="AJT106" s="238"/>
      <c r="AJU106" s="238"/>
      <c r="AJV106" s="238"/>
      <c r="AJW106" s="238"/>
      <c r="AJX106" s="238"/>
      <c r="AJY106" s="238"/>
      <c r="AJZ106" s="238"/>
      <c r="AKA106" s="238"/>
      <c r="AKB106" s="238"/>
      <c r="AKC106" s="238"/>
      <c r="AKD106" s="238"/>
      <c r="AKE106" s="238"/>
      <c r="AKF106" s="238"/>
      <c r="AKG106" s="238"/>
      <c r="AKH106" s="238"/>
      <c r="AKI106" s="238"/>
      <c r="AKJ106" s="238"/>
      <c r="AKK106" s="238"/>
      <c r="AKL106" s="238"/>
      <c r="AKM106" s="238"/>
      <c r="AKN106" s="238"/>
      <c r="AKO106" s="238"/>
      <c r="AKP106" s="238"/>
    </row>
    <row r="107" spans="1:978" x14ac:dyDescent="0.25">
      <c r="A107" s="305"/>
      <c r="B107" s="305"/>
      <c r="C107" s="242"/>
      <c r="D107" s="242"/>
      <c r="E107" s="269"/>
      <c r="F107" s="278" t="s">
        <v>387</v>
      </c>
      <c r="G107" s="278"/>
      <c r="H107" s="278"/>
      <c r="I107" s="278"/>
      <c r="J107" s="278"/>
      <c r="K107" s="278"/>
      <c r="L107" s="278"/>
      <c r="M107" s="278"/>
      <c r="N107" s="43">
        <f t="shared" ref="N107:AL107" si="72">ROUNDUP(AVERAGE(N104:N106),0)</f>
        <v>424</v>
      </c>
      <c r="O107" s="43">
        <f t="shared" si="72"/>
        <v>284</v>
      </c>
      <c r="P107" s="43">
        <f t="shared" si="72"/>
        <v>224</v>
      </c>
      <c r="Q107" s="43">
        <f t="shared" si="72"/>
        <v>282</v>
      </c>
      <c r="R107" s="43">
        <f t="shared" si="72"/>
        <v>441</v>
      </c>
      <c r="S107" s="43">
        <f t="shared" si="72"/>
        <v>1010</v>
      </c>
      <c r="T107" s="43">
        <f t="shared" si="72"/>
        <v>2679</v>
      </c>
      <c r="U107" s="43">
        <f t="shared" si="72"/>
        <v>4734</v>
      </c>
      <c r="V107" s="43">
        <f t="shared" si="72"/>
        <v>4462</v>
      </c>
      <c r="W107" s="43">
        <f t="shared" si="72"/>
        <v>3171</v>
      </c>
      <c r="X107" s="43">
        <f t="shared" si="72"/>
        <v>2892</v>
      </c>
      <c r="Y107" s="43">
        <f t="shared" si="72"/>
        <v>2953</v>
      </c>
      <c r="Z107" s="43">
        <f t="shared" si="72"/>
        <v>3007</v>
      </c>
      <c r="AA107" s="43">
        <f t="shared" si="72"/>
        <v>3006</v>
      </c>
      <c r="AB107" s="43">
        <f t="shared" si="72"/>
        <v>3381</v>
      </c>
      <c r="AC107" s="43">
        <f t="shared" si="72"/>
        <v>4031</v>
      </c>
      <c r="AD107" s="43">
        <f t="shared" si="72"/>
        <v>4285</v>
      </c>
      <c r="AE107" s="43">
        <f t="shared" si="72"/>
        <v>4166</v>
      </c>
      <c r="AF107" s="43">
        <f t="shared" si="72"/>
        <v>3046</v>
      </c>
      <c r="AG107" s="43">
        <f t="shared" si="72"/>
        <v>2190</v>
      </c>
      <c r="AH107" s="43">
        <f t="shared" si="72"/>
        <v>1892</v>
      </c>
      <c r="AI107" s="43">
        <f t="shared" si="72"/>
        <v>1569</v>
      </c>
      <c r="AJ107" s="43">
        <f t="shared" si="72"/>
        <v>1094</v>
      </c>
      <c r="AK107" s="43">
        <f t="shared" si="72"/>
        <v>734</v>
      </c>
      <c r="AL107" s="43">
        <f t="shared" si="72"/>
        <v>53183</v>
      </c>
      <c r="AM107" s="269"/>
      <c r="AN107" s="263"/>
      <c r="AO107" s="263"/>
      <c r="AP107" s="263"/>
      <c r="AQ107" s="263"/>
      <c r="AR107" s="263"/>
      <c r="AS107" s="263"/>
      <c r="AT107" s="263"/>
      <c r="AU107" s="263"/>
      <c r="AV107" s="263"/>
      <c r="AW107" s="263"/>
      <c r="AX107" s="263"/>
      <c r="AY107" s="263"/>
      <c r="AZ107" s="263"/>
      <c r="BA107" s="263"/>
      <c r="BB107" s="263"/>
      <c r="BC107" s="263"/>
      <c r="BD107" s="263"/>
      <c r="BE107" s="263"/>
      <c r="BF107" s="263"/>
      <c r="BG107" s="263"/>
      <c r="BH107" s="263"/>
      <c r="BI107" s="263"/>
      <c r="BJ107" s="263"/>
      <c r="BK107" s="263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  <c r="CR107" s="242"/>
      <c r="CS107" s="242"/>
      <c r="CT107" s="242"/>
      <c r="CU107" s="242"/>
      <c r="CV107" s="242"/>
      <c r="CW107" s="242"/>
      <c r="CX107" s="242"/>
      <c r="CY107" s="242"/>
      <c r="CZ107" s="242"/>
      <c r="DA107" s="242"/>
      <c r="DB107" s="242"/>
      <c r="DC107" s="242"/>
      <c r="DD107" s="242"/>
      <c r="DE107" s="242"/>
      <c r="DF107" s="242"/>
      <c r="DG107" s="242"/>
      <c r="DH107" s="242"/>
      <c r="DI107" s="242"/>
      <c r="DJ107" s="242"/>
      <c r="DK107" s="242"/>
      <c r="DL107" s="242"/>
      <c r="DM107" s="242"/>
      <c r="DN107" s="242"/>
      <c r="DO107" s="242"/>
      <c r="DP107" s="242"/>
      <c r="DQ107" s="242"/>
      <c r="DR107" s="242"/>
      <c r="DS107" s="242"/>
      <c r="DT107" s="242"/>
      <c r="DU107" s="242"/>
      <c r="DV107" s="242"/>
      <c r="DW107" s="242"/>
      <c r="DX107" s="242"/>
      <c r="DY107" s="242"/>
      <c r="DZ107" s="242"/>
      <c r="EA107" s="242"/>
      <c r="EB107" s="242"/>
      <c r="EC107" s="242"/>
      <c r="ED107" s="242"/>
      <c r="EE107" s="252"/>
      <c r="EF107" s="238"/>
      <c r="EG107" s="238"/>
      <c r="EH107" s="238"/>
      <c r="EI107" s="238"/>
      <c r="EJ107" s="238"/>
      <c r="EK107" s="238"/>
      <c r="EL107" s="238"/>
      <c r="EM107" s="238"/>
      <c r="EN107" s="238"/>
      <c r="EO107" s="238"/>
      <c r="EP107" s="238"/>
      <c r="EQ107" s="238"/>
      <c r="ER107" s="238"/>
      <c r="ES107" s="238"/>
      <c r="ET107" s="238"/>
      <c r="EU107" s="238"/>
      <c r="EV107" s="238"/>
      <c r="EW107" s="238"/>
      <c r="EX107" s="238"/>
      <c r="EY107" s="238"/>
      <c r="EZ107" s="238"/>
      <c r="FA107" s="238"/>
      <c r="FB107" s="238"/>
      <c r="FC107" s="238"/>
      <c r="FD107" s="238"/>
      <c r="FE107" s="238"/>
      <c r="FF107" s="238"/>
      <c r="FG107" s="238"/>
      <c r="FH107" s="238"/>
      <c r="FI107" s="238"/>
      <c r="FJ107" s="238"/>
      <c r="FK107" s="238"/>
      <c r="FL107" s="238"/>
      <c r="FM107" s="238"/>
      <c r="FN107" s="238"/>
      <c r="FO107" s="238"/>
      <c r="FP107" s="238"/>
      <c r="FQ107" s="238"/>
      <c r="FR107" s="238"/>
      <c r="FS107" s="238"/>
      <c r="FT107" s="238"/>
      <c r="FU107" s="238"/>
      <c r="FV107" s="238"/>
      <c r="FW107" s="238"/>
      <c r="FX107" s="238"/>
      <c r="FY107" s="238"/>
      <c r="FZ107" s="238"/>
      <c r="GA107" s="238"/>
      <c r="GB107" s="238"/>
      <c r="GC107" s="238"/>
      <c r="GD107" s="238"/>
      <c r="GE107" s="238"/>
      <c r="GF107" s="238"/>
      <c r="GG107" s="238"/>
      <c r="GH107" s="238"/>
      <c r="GI107" s="238"/>
      <c r="GJ107" s="238"/>
      <c r="GK107" s="238"/>
      <c r="GL107" s="238"/>
      <c r="GM107" s="238"/>
      <c r="GN107" s="238"/>
      <c r="GO107" s="238"/>
      <c r="GP107" s="238"/>
      <c r="GQ107" s="238"/>
      <c r="GR107" s="238"/>
      <c r="GS107" s="238"/>
      <c r="GT107" s="238"/>
      <c r="GU107" s="238"/>
      <c r="GV107" s="238"/>
      <c r="GW107" s="238"/>
      <c r="GX107" s="238"/>
      <c r="GY107" s="238"/>
      <c r="GZ107" s="238"/>
      <c r="HA107" s="238"/>
      <c r="HB107" s="238"/>
      <c r="HC107" s="238"/>
      <c r="HD107" s="238"/>
      <c r="HE107" s="238"/>
      <c r="HF107" s="238"/>
      <c r="HG107" s="238"/>
      <c r="HH107" s="238"/>
      <c r="HI107" s="238"/>
      <c r="HJ107" s="238"/>
      <c r="HK107" s="238"/>
      <c r="HL107" s="238"/>
      <c r="HM107" s="238"/>
      <c r="HN107" s="238"/>
      <c r="HO107" s="238"/>
      <c r="HP107" s="238"/>
      <c r="HQ107" s="238"/>
      <c r="HR107" s="238"/>
      <c r="HS107" s="238"/>
      <c r="HT107" s="238"/>
      <c r="HU107" s="238"/>
      <c r="HV107" s="238"/>
      <c r="HW107" s="238"/>
      <c r="HX107" s="238"/>
      <c r="HY107" s="238"/>
      <c r="HZ107" s="238"/>
      <c r="IA107" s="238"/>
      <c r="IB107" s="238"/>
      <c r="IC107" s="238"/>
      <c r="ID107" s="238"/>
      <c r="IE107" s="238"/>
      <c r="IF107" s="238"/>
      <c r="IG107" s="238"/>
      <c r="IH107" s="238"/>
      <c r="II107" s="238"/>
      <c r="IJ107" s="238"/>
      <c r="IK107" s="238"/>
      <c r="IL107" s="238"/>
      <c r="IM107" s="238"/>
      <c r="IN107" s="238"/>
      <c r="IO107" s="238"/>
      <c r="IP107" s="238"/>
      <c r="IQ107" s="238"/>
      <c r="IR107" s="238"/>
      <c r="IS107" s="238"/>
      <c r="IT107" s="238"/>
      <c r="IU107" s="238"/>
      <c r="IV107" s="238"/>
      <c r="IW107" s="238"/>
      <c r="IX107" s="238"/>
      <c r="IY107" s="238"/>
      <c r="IZ107" s="238"/>
      <c r="JA107" s="238"/>
      <c r="JB107" s="238"/>
      <c r="JC107" s="238"/>
      <c r="JD107" s="238"/>
      <c r="JE107" s="238"/>
      <c r="JF107" s="238"/>
      <c r="JG107" s="238"/>
      <c r="JH107" s="238"/>
      <c r="JI107" s="238"/>
      <c r="JJ107" s="238"/>
      <c r="JK107" s="238"/>
      <c r="JL107" s="238"/>
      <c r="JM107" s="238"/>
      <c r="JN107" s="238"/>
      <c r="JO107" s="238"/>
      <c r="JP107" s="238"/>
      <c r="JQ107" s="238"/>
      <c r="JR107" s="238"/>
      <c r="JS107" s="238"/>
      <c r="JT107" s="238"/>
      <c r="JU107" s="238"/>
      <c r="JV107" s="238"/>
      <c r="JW107" s="238"/>
      <c r="JX107" s="238"/>
      <c r="JY107" s="238"/>
      <c r="JZ107" s="238"/>
      <c r="KA107" s="238"/>
      <c r="KB107" s="238"/>
      <c r="KC107" s="238"/>
      <c r="KD107" s="238"/>
      <c r="KE107" s="238"/>
      <c r="KF107" s="238"/>
      <c r="KG107" s="238"/>
      <c r="KH107" s="238"/>
      <c r="KI107" s="238"/>
      <c r="KJ107" s="238"/>
      <c r="KK107" s="238"/>
      <c r="KL107" s="238"/>
      <c r="KM107" s="238"/>
      <c r="KN107" s="238"/>
      <c r="KO107" s="238"/>
      <c r="KP107" s="238"/>
      <c r="KQ107" s="238"/>
      <c r="KR107" s="238"/>
      <c r="KS107" s="238"/>
      <c r="KT107" s="238"/>
      <c r="KU107" s="238"/>
      <c r="KV107" s="238"/>
      <c r="KW107" s="238"/>
      <c r="KX107" s="238"/>
      <c r="KY107" s="238"/>
      <c r="KZ107" s="238"/>
      <c r="LA107" s="238"/>
      <c r="LB107" s="238"/>
      <c r="LC107" s="238"/>
      <c r="LD107" s="238"/>
      <c r="LE107" s="238"/>
      <c r="LF107" s="238"/>
      <c r="LG107" s="238"/>
      <c r="LH107" s="238"/>
      <c r="LI107" s="238"/>
      <c r="LJ107" s="238"/>
      <c r="LK107" s="238"/>
      <c r="LL107" s="238"/>
      <c r="LM107" s="238"/>
      <c r="LN107" s="238"/>
      <c r="LO107" s="238"/>
      <c r="LP107" s="238"/>
      <c r="LQ107" s="238"/>
      <c r="LR107" s="238"/>
      <c r="LS107" s="238"/>
      <c r="LT107" s="238"/>
      <c r="LU107" s="238"/>
      <c r="LV107" s="238"/>
      <c r="LW107" s="238"/>
      <c r="LX107" s="238"/>
      <c r="LY107" s="238"/>
      <c r="LZ107" s="238"/>
      <c r="MA107" s="238"/>
      <c r="MB107" s="238"/>
      <c r="MC107" s="238"/>
      <c r="MD107" s="238"/>
      <c r="ME107" s="238"/>
      <c r="MF107" s="238"/>
      <c r="MG107" s="238"/>
      <c r="MH107" s="238"/>
      <c r="MI107" s="238"/>
      <c r="MJ107" s="238"/>
      <c r="MK107" s="238"/>
      <c r="ML107" s="238"/>
      <c r="MM107" s="238"/>
      <c r="MN107" s="238"/>
      <c r="MO107" s="238"/>
      <c r="MP107" s="238"/>
      <c r="MQ107" s="238"/>
      <c r="MR107" s="238"/>
      <c r="MS107" s="238"/>
      <c r="MT107" s="238"/>
      <c r="MU107" s="238"/>
      <c r="MV107" s="238"/>
      <c r="MW107" s="238"/>
      <c r="MX107" s="238"/>
      <c r="MY107" s="238"/>
      <c r="MZ107" s="238"/>
      <c r="NA107" s="238"/>
      <c r="NB107" s="238"/>
      <c r="NC107" s="238"/>
      <c r="ND107" s="238"/>
      <c r="NE107" s="238"/>
      <c r="NF107" s="238"/>
      <c r="NG107" s="238"/>
      <c r="NH107" s="238"/>
      <c r="NI107" s="238"/>
      <c r="NJ107" s="238"/>
      <c r="NK107" s="238"/>
      <c r="NL107" s="238"/>
      <c r="NM107" s="238"/>
      <c r="NN107" s="238"/>
      <c r="NO107" s="238"/>
      <c r="NP107" s="238"/>
      <c r="NQ107" s="238"/>
      <c r="NR107" s="238"/>
      <c r="NS107" s="238"/>
      <c r="NT107" s="238"/>
      <c r="NU107" s="238"/>
      <c r="NV107" s="238"/>
      <c r="NW107" s="238"/>
      <c r="NX107" s="238"/>
      <c r="NY107" s="238"/>
      <c r="NZ107" s="238"/>
      <c r="OA107" s="238"/>
      <c r="OB107" s="238"/>
      <c r="OC107" s="238"/>
      <c r="OD107" s="238"/>
      <c r="OE107" s="238"/>
      <c r="OF107" s="238"/>
      <c r="OG107" s="238"/>
      <c r="OH107" s="238"/>
      <c r="OI107" s="238"/>
      <c r="OJ107" s="238"/>
      <c r="OK107" s="238"/>
      <c r="OL107" s="238"/>
      <c r="OM107" s="238"/>
      <c r="ON107" s="238"/>
      <c r="OO107" s="238"/>
      <c r="OP107" s="238"/>
      <c r="OQ107" s="238"/>
      <c r="OR107" s="238"/>
      <c r="OS107" s="238"/>
      <c r="OT107" s="238"/>
      <c r="OU107" s="238"/>
      <c r="OV107" s="238"/>
      <c r="OW107" s="238"/>
      <c r="OX107" s="238"/>
      <c r="OY107" s="238"/>
      <c r="OZ107" s="238"/>
      <c r="PA107" s="238"/>
      <c r="PB107" s="238"/>
      <c r="PC107" s="238"/>
      <c r="PD107" s="238"/>
      <c r="PE107" s="238"/>
      <c r="PF107" s="238"/>
      <c r="PG107" s="238"/>
      <c r="PH107" s="238"/>
      <c r="PI107" s="238"/>
      <c r="PJ107" s="238"/>
      <c r="PK107" s="238"/>
      <c r="PL107" s="238"/>
      <c r="PM107" s="238"/>
      <c r="PN107" s="238"/>
      <c r="PO107" s="238"/>
      <c r="PP107" s="238"/>
      <c r="PQ107" s="238"/>
      <c r="PR107" s="238"/>
      <c r="PS107" s="238"/>
      <c r="PT107" s="238"/>
      <c r="PU107" s="238"/>
      <c r="PV107" s="238"/>
      <c r="PW107" s="238"/>
      <c r="PX107" s="238"/>
      <c r="PY107" s="238"/>
      <c r="PZ107" s="238"/>
      <c r="QA107" s="238"/>
      <c r="QB107" s="238"/>
      <c r="QC107" s="238"/>
      <c r="QD107" s="238"/>
      <c r="QE107" s="238"/>
      <c r="QF107" s="238"/>
      <c r="QG107" s="238"/>
      <c r="QH107" s="238"/>
      <c r="QI107" s="238"/>
      <c r="QJ107" s="238"/>
      <c r="QK107" s="238"/>
      <c r="QL107" s="238"/>
      <c r="QM107" s="238"/>
      <c r="QN107" s="238"/>
      <c r="QO107" s="238"/>
      <c r="QP107" s="238"/>
      <c r="QQ107" s="238"/>
      <c r="QR107" s="238"/>
      <c r="QS107" s="238"/>
      <c r="QT107" s="238"/>
      <c r="QU107" s="238"/>
      <c r="QV107" s="238"/>
      <c r="QW107" s="238"/>
      <c r="QX107" s="238"/>
      <c r="QY107" s="238"/>
      <c r="QZ107" s="238"/>
      <c r="RA107" s="238"/>
      <c r="RB107" s="238"/>
      <c r="RC107" s="238"/>
      <c r="RD107" s="238"/>
      <c r="RE107" s="238"/>
      <c r="RF107" s="238"/>
      <c r="RG107" s="238"/>
      <c r="RH107" s="238"/>
      <c r="RI107" s="238"/>
      <c r="RJ107" s="238"/>
      <c r="RK107" s="238"/>
      <c r="RL107" s="238"/>
      <c r="RM107" s="238"/>
      <c r="RN107" s="238"/>
      <c r="RO107" s="238"/>
      <c r="RP107" s="238"/>
      <c r="RQ107" s="238"/>
      <c r="RR107" s="238"/>
      <c r="RS107" s="238"/>
      <c r="RT107" s="238"/>
      <c r="RU107" s="238"/>
      <c r="RV107" s="238"/>
      <c r="RW107" s="238"/>
      <c r="RX107" s="238"/>
      <c r="RY107" s="238"/>
      <c r="RZ107" s="238"/>
      <c r="SA107" s="238"/>
      <c r="SB107" s="238"/>
      <c r="SC107" s="238"/>
      <c r="SD107" s="238"/>
      <c r="SE107" s="238"/>
      <c r="SF107" s="238"/>
      <c r="SG107" s="238"/>
      <c r="SH107" s="238"/>
      <c r="SI107" s="238"/>
      <c r="SJ107" s="238"/>
      <c r="SK107" s="238"/>
      <c r="SL107" s="238"/>
      <c r="SM107" s="238"/>
      <c r="SN107" s="238"/>
      <c r="SO107" s="238"/>
      <c r="SP107" s="238"/>
      <c r="SQ107" s="238"/>
      <c r="SR107" s="238"/>
      <c r="SS107" s="238"/>
      <c r="ST107" s="238"/>
      <c r="SU107" s="238"/>
      <c r="SV107" s="238"/>
      <c r="SW107" s="238"/>
      <c r="SX107" s="238"/>
      <c r="SY107" s="238"/>
      <c r="SZ107" s="238"/>
      <c r="TA107" s="238"/>
      <c r="TB107" s="238"/>
      <c r="TC107" s="238"/>
      <c r="TD107" s="238"/>
      <c r="TE107" s="238"/>
      <c r="TF107" s="238"/>
      <c r="TG107" s="238"/>
      <c r="TH107" s="238"/>
      <c r="TI107" s="238"/>
      <c r="TJ107" s="238"/>
      <c r="TK107" s="238"/>
      <c r="TL107" s="238"/>
      <c r="TM107" s="238"/>
      <c r="TN107" s="238"/>
      <c r="TO107" s="238"/>
      <c r="TP107" s="238"/>
      <c r="TQ107" s="238"/>
      <c r="TR107" s="238"/>
      <c r="TS107" s="238"/>
      <c r="TT107" s="238"/>
      <c r="TU107" s="238"/>
      <c r="TV107" s="238"/>
      <c r="TW107" s="238"/>
      <c r="TX107" s="238"/>
      <c r="TY107" s="238"/>
      <c r="TZ107" s="238"/>
      <c r="UA107" s="238"/>
      <c r="UB107" s="238"/>
      <c r="UC107" s="238"/>
      <c r="UD107" s="238"/>
      <c r="UE107" s="238"/>
      <c r="UF107" s="238"/>
      <c r="UG107" s="238"/>
      <c r="UH107" s="238"/>
      <c r="UI107" s="238"/>
      <c r="UJ107" s="238"/>
      <c r="UK107" s="238"/>
      <c r="UL107" s="238"/>
      <c r="UM107" s="238"/>
      <c r="UN107" s="238"/>
      <c r="UO107" s="238"/>
      <c r="UP107" s="238"/>
      <c r="UQ107" s="238"/>
      <c r="UR107" s="238"/>
      <c r="US107" s="238"/>
      <c r="UT107" s="238"/>
      <c r="UU107" s="238"/>
      <c r="UV107" s="238"/>
      <c r="UW107" s="238"/>
      <c r="UX107" s="238"/>
      <c r="UY107" s="238"/>
      <c r="UZ107" s="238"/>
      <c r="VA107" s="238"/>
      <c r="VB107" s="238"/>
      <c r="VC107" s="238"/>
      <c r="VD107" s="238"/>
      <c r="VE107" s="238"/>
      <c r="VF107" s="238"/>
      <c r="VG107" s="238"/>
      <c r="VH107" s="238"/>
      <c r="VI107" s="238"/>
      <c r="VJ107" s="238"/>
      <c r="VK107" s="238"/>
      <c r="VL107" s="238"/>
      <c r="VM107" s="238"/>
      <c r="VN107" s="238"/>
      <c r="VO107" s="238"/>
      <c r="VP107" s="238"/>
      <c r="VQ107" s="238"/>
      <c r="VR107" s="238"/>
      <c r="VS107" s="238"/>
      <c r="VT107" s="238"/>
      <c r="VU107" s="238"/>
      <c r="VV107" s="238"/>
      <c r="VW107" s="238"/>
      <c r="VX107" s="238"/>
      <c r="VY107" s="238"/>
      <c r="VZ107" s="238"/>
      <c r="WA107" s="238"/>
      <c r="WB107" s="238"/>
      <c r="WC107" s="238"/>
      <c r="WD107" s="238"/>
      <c r="WE107" s="238"/>
      <c r="WF107" s="238"/>
      <c r="WG107" s="238"/>
      <c r="WH107" s="238"/>
      <c r="WI107" s="238"/>
      <c r="WJ107" s="238"/>
      <c r="WK107" s="238"/>
      <c r="WL107" s="238"/>
      <c r="WM107" s="238"/>
      <c r="WN107" s="238"/>
      <c r="WO107" s="238"/>
      <c r="WP107" s="238"/>
      <c r="WQ107" s="238"/>
      <c r="WR107" s="238"/>
      <c r="WS107" s="238"/>
      <c r="WT107" s="238"/>
      <c r="WU107" s="238"/>
      <c r="WV107" s="238"/>
      <c r="WW107" s="238"/>
      <c r="WX107" s="238"/>
      <c r="WY107" s="238"/>
      <c r="WZ107" s="238"/>
      <c r="XA107" s="238"/>
      <c r="XB107" s="238"/>
      <c r="XC107" s="238"/>
      <c r="XD107" s="238"/>
      <c r="XE107" s="238"/>
      <c r="XF107" s="238"/>
      <c r="XG107" s="238"/>
      <c r="XH107" s="238"/>
      <c r="XI107" s="238"/>
      <c r="XJ107" s="238"/>
      <c r="XK107" s="238"/>
      <c r="XL107" s="238"/>
      <c r="XM107" s="238"/>
      <c r="XN107" s="238"/>
      <c r="XO107" s="238"/>
      <c r="XP107" s="238"/>
      <c r="XQ107" s="238"/>
      <c r="XR107" s="238"/>
      <c r="XS107" s="238"/>
      <c r="XT107" s="238"/>
      <c r="XU107" s="238"/>
      <c r="XV107" s="238"/>
      <c r="XW107" s="238"/>
      <c r="XX107" s="238"/>
      <c r="XY107" s="238"/>
      <c r="XZ107" s="238"/>
      <c r="YA107" s="238"/>
      <c r="YB107" s="238"/>
      <c r="YC107" s="238"/>
      <c r="YD107" s="238"/>
      <c r="YE107" s="238"/>
      <c r="YF107" s="238"/>
      <c r="YG107" s="238"/>
      <c r="YH107" s="238"/>
      <c r="YI107" s="238"/>
      <c r="YJ107" s="238"/>
      <c r="YK107" s="238"/>
      <c r="YL107" s="238"/>
      <c r="YM107" s="238"/>
      <c r="YN107" s="238"/>
      <c r="YO107" s="238"/>
      <c r="YP107" s="238"/>
      <c r="YQ107" s="238"/>
      <c r="YR107" s="238"/>
      <c r="YS107" s="238"/>
      <c r="YT107" s="238"/>
      <c r="YU107" s="238"/>
      <c r="YV107" s="238"/>
      <c r="YW107" s="238"/>
      <c r="YX107" s="238"/>
      <c r="YY107" s="238"/>
      <c r="YZ107" s="238"/>
      <c r="ZA107" s="238"/>
      <c r="ZB107" s="238"/>
      <c r="ZC107" s="238"/>
      <c r="ZD107" s="238"/>
      <c r="ZE107" s="238"/>
      <c r="ZF107" s="238"/>
      <c r="ZG107" s="238"/>
      <c r="ZH107" s="238"/>
      <c r="ZI107" s="238"/>
      <c r="ZJ107" s="238"/>
      <c r="ZK107" s="238"/>
      <c r="ZL107" s="238"/>
      <c r="ZM107" s="238"/>
      <c r="ZN107" s="238"/>
      <c r="ZO107" s="238"/>
      <c r="ZP107" s="238"/>
      <c r="ZQ107" s="238"/>
      <c r="ZR107" s="238"/>
      <c r="ZS107" s="238"/>
      <c r="ZT107" s="238"/>
      <c r="ZU107" s="238"/>
      <c r="ZV107" s="238"/>
      <c r="ZW107" s="238"/>
      <c r="ZX107" s="238"/>
      <c r="ZY107" s="238"/>
      <c r="ZZ107" s="238"/>
      <c r="AAA107" s="238"/>
      <c r="AAB107" s="238"/>
      <c r="AAC107" s="238"/>
      <c r="AAD107" s="238"/>
      <c r="AAE107" s="238"/>
      <c r="AAF107" s="238"/>
      <c r="AAG107" s="238"/>
      <c r="AAH107" s="238"/>
      <c r="AAI107" s="238"/>
      <c r="AAJ107" s="238"/>
      <c r="AAK107" s="238"/>
      <c r="AAL107" s="238"/>
      <c r="AAM107" s="238"/>
      <c r="AAN107" s="238"/>
      <c r="AAO107" s="238"/>
      <c r="AAP107" s="238"/>
      <c r="AAQ107" s="238"/>
      <c r="AAR107" s="238"/>
      <c r="AAS107" s="238"/>
      <c r="AAT107" s="238"/>
      <c r="AAU107" s="238"/>
      <c r="AAV107" s="238"/>
      <c r="AAW107" s="238"/>
      <c r="AAX107" s="238"/>
      <c r="AAY107" s="238"/>
      <c r="AAZ107" s="238"/>
      <c r="ABA107" s="238"/>
      <c r="ABB107" s="238"/>
      <c r="ABC107" s="238"/>
      <c r="ABD107" s="238"/>
      <c r="ABE107" s="238"/>
      <c r="ABF107" s="238"/>
      <c r="ABG107" s="238"/>
      <c r="ABH107" s="238"/>
      <c r="ABI107" s="238"/>
      <c r="ABJ107" s="238"/>
      <c r="ABK107" s="238"/>
      <c r="ABL107" s="238"/>
      <c r="ABM107" s="238"/>
      <c r="ABN107" s="238"/>
      <c r="ABO107" s="238"/>
      <c r="ABP107" s="238"/>
      <c r="ABQ107" s="238"/>
      <c r="ABR107" s="238"/>
      <c r="ABS107" s="238"/>
      <c r="ABT107" s="238"/>
      <c r="ABU107" s="238"/>
      <c r="ABV107" s="238"/>
      <c r="ABW107" s="238"/>
      <c r="ABX107" s="238"/>
      <c r="ABY107" s="238"/>
      <c r="ABZ107" s="238"/>
      <c r="ACA107" s="238"/>
      <c r="ACB107" s="238"/>
      <c r="ACC107" s="238"/>
      <c r="ACD107" s="238"/>
      <c r="ACE107" s="238"/>
      <c r="ACF107" s="238"/>
      <c r="ACG107" s="238"/>
      <c r="ACH107" s="238"/>
      <c r="ACI107" s="238"/>
      <c r="ACJ107" s="238"/>
      <c r="ACK107" s="238"/>
      <c r="ACL107" s="238"/>
      <c r="ACM107" s="238"/>
      <c r="ACN107" s="238"/>
      <c r="ACO107" s="238"/>
      <c r="ACP107" s="238"/>
      <c r="ACQ107" s="238"/>
      <c r="ACR107" s="238"/>
      <c r="ACS107" s="238"/>
      <c r="ACT107" s="238"/>
      <c r="ACU107" s="238"/>
      <c r="ACV107" s="238"/>
      <c r="ACW107" s="238"/>
      <c r="ACX107" s="238"/>
      <c r="ACY107" s="238"/>
      <c r="ACZ107" s="238"/>
      <c r="ADA107" s="238"/>
      <c r="ADB107" s="238"/>
      <c r="ADC107" s="238"/>
      <c r="ADD107" s="238"/>
      <c r="ADE107" s="238"/>
      <c r="ADF107" s="238"/>
      <c r="ADG107" s="238"/>
      <c r="ADH107" s="238"/>
      <c r="ADI107" s="238"/>
      <c r="ADJ107" s="238"/>
      <c r="ADK107" s="238"/>
      <c r="ADL107" s="238"/>
      <c r="ADM107" s="238"/>
      <c r="ADN107" s="238"/>
      <c r="ADO107" s="238"/>
      <c r="ADP107" s="238"/>
      <c r="ADQ107" s="238"/>
      <c r="ADR107" s="238"/>
      <c r="ADS107" s="238"/>
      <c r="ADT107" s="238"/>
      <c r="ADU107" s="238"/>
      <c r="ADV107" s="238"/>
      <c r="ADW107" s="238"/>
      <c r="ADX107" s="238"/>
      <c r="ADY107" s="238"/>
      <c r="ADZ107" s="238"/>
      <c r="AEA107" s="238"/>
      <c r="AEB107" s="238"/>
      <c r="AEC107" s="238"/>
      <c r="AED107" s="238"/>
      <c r="AEE107" s="238"/>
      <c r="AEF107" s="238"/>
      <c r="AEG107" s="238"/>
      <c r="AEH107" s="238"/>
      <c r="AEI107" s="238"/>
      <c r="AEJ107" s="238"/>
      <c r="AEK107" s="238"/>
      <c r="AEL107" s="238"/>
      <c r="AEM107" s="238"/>
      <c r="AEN107" s="238"/>
      <c r="AEO107" s="238"/>
      <c r="AEP107" s="238"/>
      <c r="AEQ107" s="238"/>
      <c r="AER107" s="238"/>
      <c r="AES107" s="238"/>
      <c r="AET107" s="238"/>
      <c r="AEU107" s="238"/>
      <c r="AEV107" s="238"/>
      <c r="AEW107" s="238"/>
      <c r="AEX107" s="238"/>
      <c r="AEY107" s="238"/>
      <c r="AEZ107" s="238"/>
      <c r="AFA107" s="238"/>
      <c r="AFB107" s="238"/>
      <c r="AFC107" s="238"/>
      <c r="AFD107" s="238"/>
      <c r="AFE107" s="238"/>
      <c r="AFF107" s="238"/>
      <c r="AFG107" s="238"/>
      <c r="AFH107" s="238"/>
      <c r="AFI107" s="238"/>
      <c r="AFJ107" s="238"/>
      <c r="AFK107" s="238"/>
      <c r="AFL107" s="238"/>
      <c r="AFM107" s="238"/>
      <c r="AFN107" s="238"/>
      <c r="AFO107" s="238"/>
      <c r="AFP107" s="238"/>
      <c r="AFQ107" s="238"/>
      <c r="AFR107" s="238"/>
      <c r="AFS107" s="238"/>
      <c r="AFT107" s="238"/>
      <c r="AFU107" s="238"/>
      <c r="AFV107" s="238"/>
      <c r="AFW107" s="238"/>
      <c r="AFX107" s="238"/>
      <c r="AFY107" s="238"/>
      <c r="AFZ107" s="238"/>
      <c r="AGA107" s="238"/>
      <c r="AGB107" s="238"/>
      <c r="AGC107" s="238"/>
      <c r="AGD107" s="238"/>
      <c r="AGE107" s="238"/>
      <c r="AGF107" s="238"/>
      <c r="AGG107" s="238"/>
      <c r="AGH107" s="238"/>
      <c r="AGI107" s="238"/>
      <c r="AGJ107" s="238"/>
      <c r="AGK107" s="238"/>
      <c r="AGL107" s="238"/>
      <c r="AGM107" s="238"/>
      <c r="AGN107" s="238"/>
      <c r="AGO107" s="238"/>
      <c r="AGP107" s="238"/>
      <c r="AGQ107" s="238"/>
      <c r="AGR107" s="238"/>
      <c r="AGS107" s="238"/>
      <c r="AGT107" s="238"/>
      <c r="AGU107" s="238"/>
      <c r="AGV107" s="238"/>
      <c r="AGW107" s="238"/>
      <c r="AGX107" s="238"/>
      <c r="AGY107" s="238"/>
      <c r="AGZ107" s="238"/>
      <c r="AHA107" s="238"/>
      <c r="AHB107" s="238"/>
      <c r="AHC107" s="238"/>
      <c r="AHD107" s="238"/>
      <c r="AHE107" s="238"/>
      <c r="AHF107" s="238"/>
      <c r="AHG107" s="238"/>
      <c r="AHH107" s="238"/>
      <c r="AHI107" s="238"/>
      <c r="AHJ107" s="238"/>
      <c r="AHK107" s="238"/>
      <c r="AHL107" s="238"/>
      <c r="AHM107" s="238"/>
      <c r="AHN107" s="238"/>
      <c r="AHO107" s="238"/>
      <c r="AHP107" s="238"/>
      <c r="AHQ107" s="238"/>
      <c r="AHR107" s="238"/>
      <c r="AHS107" s="238"/>
      <c r="AHT107" s="238"/>
      <c r="AHU107" s="238"/>
      <c r="AHV107" s="238"/>
      <c r="AHW107" s="238"/>
      <c r="AHX107" s="238"/>
      <c r="AHY107" s="238"/>
      <c r="AHZ107" s="238"/>
      <c r="AIA107" s="238"/>
      <c r="AIB107" s="238"/>
      <c r="AIC107" s="238"/>
      <c r="AID107" s="238"/>
      <c r="AIE107" s="238"/>
      <c r="AIF107" s="238"/>
      <c r="AIG107" s="238"/>
      <c r="AIH107" s="238"/>
      <c r="AII107" s="238"/>
      <c r="AIJ107" s="238"/>
      <c r="AIK107" s="238"/>
      <c r="AIL107" s="238"/>
      <c r="AIM107" s="238"/>
      <c r="AIN107" s="238"/>
      <c r="AIO107" s="238"/>
      <c r="AIP107" s="238"/>
      <c r="AIQ107" s="238"/>
      <c r="AIR107" s="238"/>
      <c r="AIS107" s="238"/>
      <c r="AIT107" s="238"/>
      <c r="AIU107" s="238"/>
      <c r="AIV107" s="238"/>
      <c r="AIW107" s="238"/>
      <c r="AIX107" s="238"/>
      <c r="AIY107" s="238"/>
      <c r="AIZ107" s="238"/>
      <c r="AJA107" s="238"/>
      <c r="AJB107" s="238"/>
      <c r="AJC107" s="238"/>
      <c r="AJD107" s="238"/>
      <c r="AJE107" s="238"/>
      <c r="AJF107" s="238"/>
      <c r="AJG107" s="238"/>
      <c r="AJH107" s="238"/>
      <c r="AJI107" s="238"/>
      <c r="AJJ107" s="238"/>
      <c r="AJK107" s="238"/>
      <c r="AJL107" s="238"/>
      <c r="AJM107" s="238"/>
      <c r="AJN107" s="238"/>
      <c r="AJO107" s="238"/>
      <c r="AJP107" s="238"/>
      <c r="AJQ107" s="238"/>
      <c r="AJR107" s="238"/>
      <c r="AJS107" s="238"/>
      <c r="AJT107" s="238"/>
      <c r="AJU107" s="238"/>
      <c r="AJV107" s="238"/>
      <c r="AJW107" s="238"/>
      <c r="AJX107" s="238"/>
      <c r="AJY107" s="238"/>
      <c r="AJZ107" s="238"/>
      <c r="AKA107" s="238"/>
      <c r="AKB107" s="238"/>
      <c r="AKC107" s="238"/>
      <c r="AKD107" s="238"/>
      <c r="AKE107" s="238"/>
      <c r="AKF107" s="238"/>
      <c r="AKG107" s="238"/>
      <c r="AKH107" s="238"/>
      <c r="AKI107" s="238"/>
      <c r="AKJ107" s="238"/>
      <c r="AKK107" s="238"/>
      <c r="AKL107" s="238"/>
      <c r="AKM107" s="238"/>
      <c r="AKN107" s="238"/>
      <c r="AKO107" s="238"/>
      <c r="AKP107" s="238"/>
    </row>
    <row r="108" spans="1:978" ht="25.5" x14ac:dyDescent="0.25">
      <c r="A108" s="40">
        <v>32</v>
      </c>
      <c r="B108" s="40">
        <v>33</v>
      </c>
      <c r="C108" s="7" t="s">
        <v>121</v>
      </c>
      <c r="D108" s="7" t="s">
        <v>124</v>
      </c>
      <c r="E108" s="129">
        <v>1.2</v>
      </c>
      <c r="F108" s="7">
        <v>530037</v>
      </c>
      <c r="G108" s="27" t="s">
        <v>130</v>
      </c>
      <c r="H108" s="27" t="s">
        <v>122</v>
      </c>
      <c r="I108" s="7" t="s">
        <v>63</v>
      </c>
      <c r="J108" s="7">
        <v>55</v>
      </c>
      <c r="K108" s="129">
        <f>AVERAGE(J108)</f>
        <v>55</v>
      </c>
      <c r="L108" s="152">
        <f>E108/K108</f>
        <v>2.1818181818181816E-2</v>
      </c>
      <c r="M108" s="7">
        <v>3</v>
      </c>
      <c r="N108" s="7">
        <v>405</v>
      </c>
      <c r="O108" s="7">
        <v>252</v>
      </c>
      <c r="P108" s="7">
        <v>169</v>
      </c>
      <c r="Q108" s="7">
        <v>178</v>
      </c>
      <c r="R108" s="7">
        <v>314</v>
      </c>
      <c r="S108" s="7">
        <v>773</v>
      </c>
      <c r="T108" s="7">
        <v>1977</v>
      </c>
      <c r="U108" s="7">
        <v>3457</v>
      </c>
      <c r="V108" s="7">
        <v>3031</v>
      </c>
      <c r="W108" s="7">
        <v>2273</v>
      </c>
      <c r="X108" s="7">
        <v>2039</v>
      </c>
      <c r="Y108" s="7">
        <v>2459</v>
      </c>
      <c r="Z108" s="7">
        <v>2630</v>
      </c>
      <c r="AA108" s="7">
        <v>2514</v>
      </c>
      <c r="AB108" s="7">
        <v>2816</v>
      </c>
      <c r="AC108" s="7">
        <v>3352</v>
      </c>
      <c r="AD108" s="7">
        <v>4063</v>
      </c>
      <c r="AE108" s="7">
        <v>4192</v>
      </c>
      <c r="AF108" s="7">
        <v>3263</v>
      </c>
      <c r="AG108" s="7">
        <v>1910</v>
      </c>
      <c r="AH108" s="7">
        <v>1820</v>
      </c>
      <c r="AI108" s="7">
        <v>1687</v>
      </c>
      <c r="AJ108" s="7">
        <v>1038</v>
      </c>
      <c r="AK108" s="7">
        <v>646</v>
      </c>
      <c r="AL108" s="7">
        <v>44922</v>
      </c>
      <c r="AM108" s="129">
        <v>6000</v>
      </c>
      <c r="AN108" s="169">
        <f>$L$108*(1+0.15*(N108/$AM$108)^4)</f>
        <v>2.1818249758082383E-2</v>
      </c>
      <c r="AO108" s="169">
        <f t="shared" ref="AO108:BK108" si="73">$L$108*(1+0.15*(O108/$AM$108)^4)</f>
        <v>2.1818192001914181E-2</v>
      </c>
      <c r="AP108" s="169">
        <f t="shared" si="73"/>
        <v>2.1818183878107879E-2</v>
      </c>
      <c r="AQ108" s="169">
        <f t="shared" si="73"/>
        <v>2.1818184353221859E-2</v>
      </c>
      <c r="AR108" s="169">
        <f t="shared" si="73"/>
        <v>2.1818206366593977E-2</v>
      </c>
      <c r="AS108" s="169">
        <f t="shared" si="73"/>
        <v>2.1819083436630912E-2</v>
      </c>
      <c r="AT108" s="169">
        <f t="shared" si="73"/>
        <v>2.1856759088242021E-2</v>
      </c>
      <c r="AU108" s="169">
        <f t="shared" si="73"/>
        <v>2.2178845433890912E-2</v>
      </c>
      <c r="AV108" s="169">
        <f t="shared" si="73"/>
        <v>2.2031313768726059E-2</v>
      </c>
      <c r="AW108" s="169">
        <f t="shared" si="73"/>
        <v>2.1885588439161212E-2</v>
      </c>
      <c r="AX108" s="169">
        <f t="shared" si="73"/>
        <v>2.1861830759761211E-2</v>
      </c>
      <c r="AY108" s="169">
        <f t="shared" si="73"/>
        <v>2.1910510987666061E-2</v>
      </c>
      <c r="AZ108" s="169">
        <f t="shared" si="73"/>
        <v>2.1938998751540404E-2</v>
      </c>
      <c r="BA108" s="169">
        <f t="shared" si="73"/>
        <v>2.1919052720905087E-2</v>
      </c>
      <c r="BB108" s="169">
        <f t="shared" si="73"/>
        <v>2.1976976303486703E-2</v>
      </c>
      <c r="BC108" s="169">
        <f t="shared" si="73"/>
        <v>2.2136983683578828E-2</v>
      </c>
      <c r="BD108" s="169">
        <f t="shared" si="73"/>
        <v>2.2506346061881212E-2</v>
      </c>
      <c r="BE108" s="169">
        <f t="shared" si="73"/>
        <v>2.25979938110164E-2</v>
      </c>
      <c r="BF108" s="169">
        <f t="shared" si="73"/>
        <v>2.2104450019481216E-2</v>
      </c>
      <c r="BG108" s="169">
        <f t="shared" si="73"/>
        <v>2.1851789478813128E-2</v>
      </c>
      <c r="BH108" s="169">
        <f t="shared" si="73"/>
        <v>2.1845888873131311E-2</v>
      </c>
      <c r="BI108" s="169">
        <f t="shared" si="73"/>
        <v>2.1838635200881213E-2</v>
      </c>
      <c r="BJ108" s="169">
        <f t="shared" si="73"/>
        <v>2.1821113347406908E-2</v>
      </c>
      <c r="BK108" s="169">
        <f t="shared" si="73"/>
        <v>2.1818621597585495E-2</v>
      </c>
      <c r="BL108" s="7">
        <f>E108*(0.000001)*0.5</f>
        <v>5.9999999999999997E-7</v>
      </c>
      <c r="BM108" s="7">
        <v>3899</v>
      </c>
      <c r="BN108" s="7">
        <v>0.25</v>
      </c>
      <c r="BO108" s="7">
        <v>2678.3</v>
      </c>
      <c r="BP108" s="7">
        <v>7.4999999999999997E-2</v>
      </c>
      <c r="BQ108" s="7">
        <v>4496.3999999999996</v>
      </c>
      <c r="BR108" s="7">
        <v>0.3</v>
      </c>
      <c r="BS108" s="7">
        <v>2723.9</v>
      </c>
      <c r="BT108" s="7">
        <v>0.3</v>
      </c>
      <c r="BU108" s="7">
        <v>1954.6</v>
      </c>
      <c r="BV108" s="7">
        <v>7.4999999999999997E-2</v>
      </c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>
        <f>BM108*BN108+BO108*BP108+BQ108*BR108+BS108*BT108+BU108*BV108+BW108*BX108+BY108*BZ108+CA108*CB108+CC108*CD108+CE108*CF108+CG108*CH108+CI108*CJ108+CK108*CL108+CM108*CN108+CO108*CP108+CQ108*CR108+CS108*CT108+CU108*CV108+CW108*CX108+CY108*CZ108+DA108*DB108</f>
        <v>3488.3074999999994</v>
      </c>
      <c r="EB108" s="7">
        <f>(PI()+2*E108)*EA108</f>
        <v>19330.779215462175</v>
      </c>
      <c r="EC108" s="7">
        <f>EB108/E108</f>
        <v>16108.982679551813</v>
      </c>
      <c r="ED108" s="7">
        <f>PI()*EA108</f>
        <v>10958.841215462175</v>
      </c>
      <c r="EE108" s="220">
        <f>SUM(BN108,BP108,BR108,BT108,BV108,BX108,BZ108,CB108,CD108,CF108,CH108,CJ108,CL108,CN108,CP108,CR108,CT108,CV108,CX108,CZ108,DB108)</f>
        <v>1</v>
      </c>
      <c r="EF108" s="215"/>
      <c r="EG108" s="215"/>
      <c r="EH108" s="215"/>
      <c r="EI108" s="215"/>
      <c r="EJ108" s="215"/>
      <c r="EK108" s="215"/>
      <c r="EL108" s="215"/>
      <c r="EM108" s="215"/>
      <c r="EN108" s="215"/>
      <c r="EO108" s="215"/>
      <c r="EP108" s="215"/>
      <c r="EQ108" s="215"/>
      <c r="ER108" s="215"/>
      <c r="ES108" s="215"/>
      <c r="ET108" s="215"/>
      <c r="EU108" s="215"/>
      <c r="EV108" s="215"/>
      <c r="EW108" s="215"/>
      <c r="EX108" s="215"/>
      <c r="EY108" s="215"/>
      <c r="EZ108" s="215"/>
      <c r="FA108" s="215"/>
      <c r="FB108" s="215"/>
      <c r="FC108" s="215"/>
      <c r="FD108" s="215"/>
      <c r="FE108" s="215"/>
      <c r="FF108" s="215"/>
      <c r="FG108" s="215"/>
      <c r="FH108" s="215"/>
      <c r="FI108" s="215"/>
      <c r="FJ108" s="215"/>
      <c r="FK108" s="215"/>
      <c r="FL108" s="215"/>
      <c r="FM108" s="215"/>
      <c r="FN108" s="215"/>
      <c r="FO108" s="215"/>
      <c r="FP108" s="215"/>
      <c r="FQ108" s="215"/>
      <c r="FR108" s="215"/>
      <c r="FS108" s="215"/>
      <c r="FT108" s="215"/>
      <c r="FU108" s="215"/>
      <c r="FV108" s="215"/>
      <c r="FW108" s="215"/>
      <c r="FX108" s="215"/>
      <c r="FY108" s="215"/>
      <c r="FZ108" s="215"/>
      <c r="GA108" s="215"/>
      <c r="GB108" s="215"/>
      <c r="GC108" s="215"/>
      <c r="GD108" s="215"/>
      <c r="GE108" s="215"/>
      <c r="GF108" s="215"/>
      <c r="GG108" s="215"/>
      <c r="GH108" s="215"/>
      <c r="GI108" s="215"/>
      <c r="GJ108" s="215"/>
      <c r="GK108" s="215"/>
      <c r="GL108" s="215"/>
      <c r="GM108" s="215"/>
      <c r="GN108" s="215"/>
      <c r="GO108" s="215"/>
      <c r="GP108" s="215"/>
      <c r="GQ108" s="215"/>
      <c r="GR108" s="215"/>
      <c r="GS108" s="215"/>
      <c r="GT108" s="215"/>
      <c r="GU108" s="215"/>
      <c r="GV108" s="215"/>
      <c r="GW108" s="215"/>
      <c r="GX108" s="215"/>
      <c r="GY108" s="215"/>
      <c r="GZ108" s="215"/>
      <c r="HA108" s="215"/>
      <c r="HB108" s="215"/>
      <c r="HC108" s="215"/>
      <c r="HD108" s="215"/>
      <c r="HE108" s="215"/>
      <c r="HF108" s="215"/>
      <c r="HG108" s="215"/>
      <c r="HH108" s="215"/>
      <c r="HI108" s="215"/>
      <c r="HJ108" s="215"/>
      <c r="HK108" s="215"/>
      <c r="HL108" s="215"/>
      <c r="HM108" s="215"/>
      <c r="HN108" s="215"/>
      <c r="HO108" s="215"/>
      <c r="HP108" s="215"/>
      <c r="HQ108" s="215"/>
      <c r="HR108" s="215"/>
      <c r="HS108" s="215"/>
      <c r="HT108" s="215"/>
      <c r="HU108" s="215"/>
      <c r="HV108" s="215"/>
      <c r="HW108" s="215"/>
      <c r="HX108" s="215"/>
      <c r="HY108" s="215"/>
      <c r="HZ108" s="215"/>
      <c r="IA108" s="215"/>
      <c r="IB108" s="215"/>
      <c r="IC108" s="215"/>
      <c r="ID108" s="215"/>
      <c r="IE108" s="215"/>
      <c r="IF108" s="215"/>
      <c r="IG108" s="215"/>
      <c r="IH108" s="215"/>
      <c r="II108" s="215"/>
      <c r="IJ108" s="215"/>
      <c r="IK108" s="215"/>
      <c r="IL108" s="215"/>
      <c r="IM108" s="215"/>
      <c r="IN108" s="215"/>
      <c r="IO108" s="215"/>
      <c r="IP108" s="215"/>
      <c r="IQ108" s="215"/>
      <c r="IR108" s="215"/>
      <c r="IS108" s="215"/>
      <c r="IT108" s="215"/>
      <c r="IU108" s="215"/>
      <c r="IV108" s="215"/>
      <c r="IW108" s="215"/>
      <c r="IX108" s="215"/>
      <c r="IY108" s="215"/>
      <c r="IZ108" s="215"/>
      <c r="JA108" s="215"/>
      <c r="JB108" s="215"/>
      <c r="JC108" s="215"/>
      <c r="JD108" s="215"/>
      <c r="JE108" s="215"/>
      <c r="JF108" s="215"/>
      <c r="JG108" s="215"/>
      <c r="JH108" s="215"/>
      <c r="JI108" s="215"/>
      <c r="JJ108" s="215"/>
      <c r="JK108" s="215"/>
      <c r="JL108" s="215"/>
      <c r="JM108" s="215"/>
      <c r="JN108" s="215"/>
      <c r="JO108" s="215"/>
      <c r="JP108" s="215"/>
      <c r="JQ108" s="215"/>
      <c r="JR108" s="215"/>
      <c r="JS108" s="215"/>
      <c r="JT108" s="215"/>
      <c r="JU108" s="215"/>
      <c r="JV108" s="215"/>
      <c r="JW108" s="215"/>
      <c r="JX108" s="215"/>
      <c r="JY108" s="215"/>
      <c r="JZ108" s="215"/>
      <c r="KA108" s="215"/>
      <c r="KB108" s="215"/>
      <c r="KC108" s="215"/>
      <c r="KD108" s="215"/>
      <c r="KE108" s="215"/>
      <c r="KF108" s="215"/>
      <c r="KG108" s="215"/>
      <c r="KH108" s="215"/>
      <c r="KI108" s="215"/>
      <c r="KJ108" s="215"/>
      <c r="KK108" s="215"/>
      <c r="KL108" s="215"/>
      <c r="KM108" s="215"/>
      <c r="KN108" s="215"/>
      <c r="KO108" s="215"/>
      <c r="KP108" s="215"/>
      <c r="KQ108" s="215"/>
      <c r="KR108" s="215"/>
      <c r="KS108" s="215"/>
      <c r="KT108" s="215"/>
      <c r="KU108" s="215"/>
      <c r="KV108" s="215"/>
      <c r="KW108" s="215"/>
      <c r="KX108" s="215"/>
      <c r="KY108" s="215"/>
      <c r="KZ108" s="215"/>
      <c r="LA108" s="215"/>
      <c r="LB108" s="215"/>
      <c r="LC108" s="215"/>
      <c r="LD108" s="215"/>
      <c r="LE108" s="215"/>
      <c r="LF108" s="215"/>
      <c r="LG108" s="215"/>
      <c r="LH108" s="215"/>
      <c r="LI108" s="215"/>
      <c r="LJ108" s="215"/>
      <c r="LK108" s="215"/>
      <c r="LL108" s="215"/>
      <c r="LM108" s="215"/>
      <c r="LN108" s="215"/>
      <c r="LO108" s="215"/>
      <c r="LP108" s="215"/>
      <c r="LQ108" s="215"/>
      <c r="LR108" s="215"/>
      <c r="LS108" s="215"/>
      <c r="LT108" s="215"/>
      <c r="LU108" s="215"/>
      <c r="LV108" s="215"/>
      <c r="LW108" s="215"/>
      <c r="LX108" s="215"/>
      <c r="LY108" s="215"/>
      <c r="LZ108" s="215"/>
      <c r="MA108" s="215"/>
      <c r="MB108" s="215"/>
      <c r="MC108" s="215"/>
      <c r="MD108" s="215"/>
      <c r="ME108" s="215"/>
      <c r="MF108" s="215"/>
      <c r="MG108" s="215"/>
      <c r="MH108" s="215"/>
      <c r="MI108" s="215"/>
      <c r="MJ108" s="215"/>
      <c r="MK108" s="215"/>
      <c r="ML108" s="215"/>
      <c r="MM108" s="215"/>
      <c r="MN108" s="215"/>
      <c r="MO108" s="215"/>
      <c r="MP108" s="215"/>
      <c r="MQ108" s="215"/>
      <c r="MR108" s="215"/>
      <c r="MS108" s="215"/>
      <c r="MT108" s="215"/>
      <c r="MU108" s="215"/>
      <c r="MV108" s="215"/>
      <c r="MW108" s="215"/>
      <c r="MX108" s="215"/>
      <c r="MY108" s="215"/>
      <c r="MZ108" s="215"/>
      <c r="NA108" s="215"/>
      <c r="NB108" s="215"/>
      <c r="NC108" s="215"/>
      <c r="ND108" s="215"/>
      <c r="NE108" s="215"/>
      <c r="NF108" s="215"/>
      <c r="NG108" s="215"/>
      <c r="NH108" s="215"/>
      <c r="NI108" s="215"/>
      <c r="NJ108" s="215"/>
      <c r="NK108" s="215"/>
      <c r="NL108" s="215"/>
      <c r="NM108" s="215"/>
      <c r="NN108" s="215"/>
      <c r="NO108" s="215"/>
      <c r="NP108" s="215"/>
      <c r="NQ108" s="215"/>
      <c r="NR108" s="215"/>
      <c r="NS108" s="215"/>
      <c r="NT108" s="215"/>
      <c r="NU108" s="215"/>
      <c r="NV108" s="215"/>
      <c r="NW108" s="215"/>
      <c r="NX108" s="215"/>
      <c r="NY108" s="215"/>
      <c r="NZ108" s="215"/>
      <c r="OA108" s="215"/>
      <c r="OB108" s="215"/>
      <c r="OC108" s="215"/>
      <c r="OD108" s="215"/>
      <c r="OE108" s="215"/>
      <c r="OF108" s="215"/>
      <c r="OG108" s="215"/>
      <c r="OH108" s="215"/>
      <c r="OI108" s="215"/>
      <c r="OJ108" s="215"/>
      <c r="OK108" s="215"/>
      <c r="OL108" s="215"/>
      <c r="OM108" s="215"/>
      <c r="ON108" s="215"/>
      <c r="OO108" s="215"/>
      <c r="OP108" s="215"/>
      <c r="OQ108" s="215"/>
      <c r="OR108" s="215"/>
      <c r="OS108" s="215"/>
      <c r="OT108" s="215"/>
      <c r="OU108" s="215"/>
      <c r="OV108" s="215"/>
      <c r="OW108" s="215"/>
      <c r="OX108" s="215"/>
      <c r="OY108" s="215"/>
      <c r="OZ108" s="215"/>
      <c r="PA108" s="215"/>
      <c r="PB108" s="215"/>
      <c r="PC108" s="215"/>
      <c r="PD108" s="215"/>
      <c r="PE108" s="215"/>
      <c r="PF108" s="215"/>
      <c r="PG108" s="215"/>
      <c r="PH108" s="215"/>
      <c r="PI108" s="215"/>
      <c r="PJ108" s="215"/>
      <c r="PK108" s="215"/>
      <c r="PL108" s="215"/>
      <c r="PM108" s="215"/>
      <c r="PN108" s="215"/>
      <c r="PO108" s="215"/>
      <c r="PP108" s="215"/>
      <c r="PQ108" s="215"/>
      <c r="PR108" s="215"/>
      <c r="PS108" s="215"/>
      <c r="PT108" s="215"/>
      <c r="PU108" s="215"/>
      <c r="PV108" s="215"/>
      <c r="PW108" s="215"/>
      <c r="PX108" s="215"/>
      <c r="PY108" s="215"/>
      <c r="PZ108" s="215"/>
      <c r="QA108" s="215"/>
      <c r="QB108" s="215"/>
      <c r="QC108" s="215"/>
      <c r="QD108" s="215"/>
      <c r="QE108" s="215"/>
      <c r="QF108" s="215"/>
      <c r="QG108" s="215"/>
      <c r="QH108" s="215"/>
      <c r="QI108" s="215"/>
      <c r="QJ108" s="215"/>
      <c r="QK108" s="215"/>
      <c r="QL108" s="215"/>
      <c r="QM108" s="215"/>
      <c r="QN108" s="215"/>
      <c r="QO108" s="215"/>
      <c r="QP108" s="215"/>
      <c r="QQ108" s="215"/>
      <c r="QR108" s="215"/>
      <c r="QS108" s="215"/>
      <c r="QT108" s="215"/>
      <c r="QU108" s="215"/>
      <c r="QV108" s="215"/>
      <c r="QW108" s="215"/>
      <c r="QX108" s="215"/>
      <c r="QY108" s="215"/>
      <c r="QZ108" s="215"/>
      <c r="RA108" s="215"/>
      <c r="RB108" s="215"/>
      <c r="RC108" s="215"/>
      <c r="RD108" s="215"/>
      <c r="RE108" s="215"/>
      <c r="RF108" s="215"/>
      <c r="RG108" s="215"/>
      <c r="RH108" s="215"/>
      <c r="RI108" s="215"/>
      <c r="RJ108" s="215"/>
      <c r="RK108" s="215"/>
      <c r="RL108" s="215"/>
      <c r="RM108" s="215"/>
      <c r="RN108" s="215"/>
      <c r="RO108" s="215"/>
      <c r="RP108" s="215"/>
      <c r="RQ108" s="215"/>
      <c r="RR108" s="215"/>
      <c r="RS108" s="215"/>
      <c r="RT108" s="215"/>
      <c r="RU108" s="215"/>
      <c r="RV108" s="215"/>
      <c r="RW108" s="215"/>
      <c r="RX108" s="215"/>
      <c r="RY108" s="215"/>
      <c r="RZ108" s="215"/>
      <c r="SA108" s="215"/>
      <c r="SB108" s="215"/>
      <c r="SC108" s="215"/>
      <c r="SD108" s="215"/>
      <c r="SE108" s="215"/>
      <c r="SF108" s="215"/>
      <c r="SG108" s="215"/>
      <c r="SH108" s="215"/>
      <c r="SI108" s="215"/>
      <c r="SJ108" s="215"/>
      <c r="SK108" s="215"/>
      <c r="SL108" s="215"/>
      <c r="SM108" s="215"/>
      <c r="SN108" s="215"/>
      <c r="SO108" s="215"/>
      <c r="SP108" s="215"/>
      <c r="SQ108" s="215"/>
      <c r="SR108" s="215"/>
      <c r="SS108" s="215"/>
      <c r="ST108" s="215"/>
      <c r="SU108" s="215"/>
      <c r="SV108" s="215"/>
      <c r="SW108" s="215"/>
      <c r="SX108" s="215"/>
      <c r="SY108" s="215"/>
      <c r="SZ108" s="215"/>
      <c r="TA108" s="215"/>
      <c r="TB108" s="215"/>
      <c r="TC108" s="215"/>
      <c r="TD108" s="215"/>
      <c r="TE108" s="215"/>
      <c r="TF108" s="215"/>
      <c r="TG108" s="215"/>
      <c r="TH108" s="215"/>
      <c r="TI108" s="215"/>
      <c r="TJ108" s="215"/>
      <c r="TK108" s="215"/>
      <c r="TL108" s="215"/>
      <c r="TM108" s="215"/>
      <c r="TN108" s="215"/>
      <c r="TO108" s="215"/>
      <c r="TP108" s="215"/>
      <c r="TQ108" s="215"/>
      <c r="TR108" s="215"/>
      <c r="TS108" s="215"/>
      <c r="TT108" s="215"/>
      <c r="TU108" s="215"/>
      <c r="TV108" s="215"/>
      <c r="TW108" s="215"/>
      <c r="TX108" s="215"/>
      <c r="TY108" s="215"/>
      <c r="TZ108" s="215"/>
      <c r="UA108" s="215"/>
      <c r="UB108" s="215"/>
      <c r="UC108" s="215"/>
      <c r="UD108" s="215"/>
      <c r="UE108" s="215"/>
      <c r="UF108" s="215"/>
      <c r="UG108" s="215"/>
      <c r="UH108" s="215"/>
      <c r="UI108" s="215"/>
      <c r="UJ108" s="215"/>
      <c r="UK108" s="215"/>
      <c r="UL108" s="215"/>
      <c r="UM108" s="215"/>
      <c r="UN108" s="215"/>
      <c r="UO108" s="215"/>
      <c r="UP108" s="215"/>
      <c r="UQ108" s="215"/>
      <c r="UR108" s="215"/>
      <c r="US108" s="215"/>
      <c r="UT108" s="215"/>
      <c r="UU108" s="215"/>
      <c r="UV108" s="215"/>
      <c r="UW108" s="215"/>
      <c r="UX108" s="215"/>
      <c r="UY108" s="215"/>
      <c r="UZ108" s="215"/>
      <c r="VA108" s="215"/>
      <c r="VB108" s="215"/>
      <c r="VC108" s="215"/>
      <c r="VD108" s="215"/>
      <c r="VE108" s="215"/>
      <c r="VF108" s="215"/>
      <c r="VG108" s="215"/>
      <c r="VH108" s="215"/>
      <c r="VI108" s="215"/>
      <c r="VJ108" s="215"/>
      <c r="VK108" s="215"/>
      <c r="VL108" s="215"/>
      <c r="VM108" s="215"/>
      <c r="VN108" s="215"/>
      <c r="VO108" s="215"/>
      <c r="VP108" s="215"/>
      <c r="VQ108" s="215"/>
      <c r="VR108" s="215"/>
      <c r="VS108" s="215"/>
      <c r="VT108" s="215"/>
      <c r="VU108" s="215"/>
      <c r="VV108" s="215"/>
      <c r="VW108" s="215"/>
      <c r="VX108" s="215"/>
      <c r="VY108" s="215"/>
      <c r="VZ108" s="215"/>
      <c r="WA108" s="215"/>
      <c r="WB108" s="215"/>
      <c r="WC108" s="215"/>
      <c r="WD108" s="215"/>
      <c r="WE108" s="215"/>
      <c r="WF108" s="215"/>
      <c r="WG108" s="215"/>
      <c r="WH108" s="215"/>
      <c r="WI108" s="215"/>
      <c r="WJ108" s="215"/>
      <c r="WK108" s="215"/>
      <c r="WL108" s="215"/>
      <c r="WM108" s="215"/>
      <c r="WN108" s="215"/>
      <c r="WO108" s="215"/>
      <c r="WP108" s="215"/>
      <c r="WQ108" s="215"/>
      <c r="WR108" s="215"/>
      <c r="WS108" s="215"/>
      <c r="WT108" s="215"/>
      <c r="WU108" s="215"/>
      <c r="WV108" s="215"/>
      <c r="WW108" s="215"/>
      <c r="WX108" s="215"/>
      <c r="WY108" s="215"/>
      <c r="WZ108" s="215"/>
      <c r="XA108" s="215"/>
      <c r="XB108" s="215"/>
      <c r="XC108" s="215"/>
      <c r="XD108" s="215"/>
      <c r="XE108" s="215"/>
      <c r="XF108" s="215"/>
      <c r="XG108" s="215"/>
      <c r="XH108" s="215"/>
      <c r="XI108" s="215"/>
      <c r="XJ108" s="215"/>
      <c r="XK108" s="215"/>
      <c r="XL108" s="215"/>
      <c r="XM108" s="215"/>
      <c r="XN108" s="215"/>
      <c r="XO108" s="215"/>
      <c r="XP108" s="215"/>
      <c r="XQ108" s="215"/>
      <c r="XR108" s="215"/>
      <c r="XS108" s="215"/>
      <c r="XT108" s="215"/>
      <c r="XU108" s="215"/>
      <c r="XV108" s="215"/>
      <c r="XW108" s="215"/>
      <c r="XX108" s="215"/>
      <c r="XY108" s="215"/>
      <c r="XZ108" s="215"/>
      <c r="YA108" s="215"/>
      <c r="YB108" s="215"/>
      <c r="YC108" s="215"/>
      <c r="YD108" s="215"/>
      <c r="YE108" s="215"/>
      <c r="YF108" s="215"/>
      <c r="YG108" s="215"/>
      <c r="YH108" s="215"/>
      <c r="YI108" s="215"/>
      <c r="YJ108" s="215"/>
      <c r="YK108" s="215"/>
      <c r="YL108" s="215"/>
      <c r="YM108" s="215"/>
      <c r="YN108" s="215"/>
      <c r="YO108" s="215"/>
      <c r="YP108" s="215"/>
      <c r="YQ108" s="215"/>
      <c r="YR108" s="215"/>
      <c r="YS108" s="215"/>
      <c r="YT108" s="215"/>
      <c r="YU108" s="215"/>
      <c r="YV108" s="215"/>
      <c r="YW108" s="215"/>
      <c r="YX108" s="215"/>
      <c r="YY108" s="215"/>
      <c r="YZ108" s="215"/>
      <c r="ZA108" s="215"/>
      <c r="ZB108" s="215"/>
      <c r="ZC108" s="215"/>
      <c r="ZD108" s="215"/>
      <c r="ZE108" s="215"/>
      <c r="ZF108" s="215"/>
      <c r="ZG108" s="215"/>
      <c r="ZH108" s="215"/>
      <c r="ZI108" s="215"/>
      <c r="ZJ108" s="215"/>
      <c r="ZK108" s="215"/>
      <c r="ZL108" s="215"/>
      <c r="ZM108" s="215"/>
      <c r="ZN108" s="215"/>
      <c r="ZO108" s="215"/>
      <c r="ZP108" s="215"/>
      <c r="ZQ108" s="215"/>
      <c r="ZR108" s="215"/>
      <c r="ZS108" s="215"/>
      <c r="ZT108" s="215"/>
      <c r="ZU108" s="215"/>
      <c r="ZV108" s="215"/>
      <c r="ZW108" s="215"/>
      <c r="ZX108" s="215"/>
      <c r="ZY108" s="215"/>
      <c r="ZZ108" s="215"/>
      <c r="AAA108" s="215"/>
      <c r="AAB108" s="215"/>
      <c r="AAC108" s="215"/>
      <c r="AAD108" s="215"/>
      <c r="AAE108" s="215"/>
      <c r="AAF108" s="215"/>
      <c r="AAG108" s="215"/>
      <c r="AAH108" s="215"/>
      <c r="AAI108" s="215"/>
      <c r="AAJ108" s="215"/>
      <c r="AAK108" s="215"/>
      <c r="AAL108" s="215"/>
      <c r="AAM108" s="215"/>
      <c r="AAN108" s="215"/>
      <c r="AAO108" s="215"/>
      <c r="AAP108" s="215"/>
      <c r="AAQ108" s="215"/>
      <c r="AAR108" s="215"/>
      <c r="AAS108" s="215"/>
      <c r="AAT108" s="215"/>
      <c r="AAU108" s="215"/>
      <c r="AAV108" s="215"/>
      <c r="AAW108" s="215"/>
      <c r="AAX108" s="215"/>
      <c r="AAY108" s="215"/>
      <c r="AAZ108" s="215"/>
      <c r="ABA108" s="215"/>
      <c r="ABB108" s="215"/>
      <c r="ABC108" s="215"/>
      <c r="ABD108" s="215"/>
      <c r="ABE108" s="215"/>
      <c r="ABF108" s="215"/>
      <c r="ABG108" s="215"/>
      <c r="ABH108" s="215"/>
      <c r="ABI108" s="215"/>
      <c r="ABJ108" s="215"/>
      <c r="ABK108" s="215"/>
      <c r="ABL108" s="215"/>
      <c r="ABM108" s="215"/>
      <c r="ABN108" s="215"/>
      <c r="ABO108" s="215"/>
      <c r="ABP108" s="215"/>
      <c r="ABQ108" s="215"/>
      <c r="ABR108" s="215"/>
      <c r="ABS108" s="215"/>
      <c r="ABT108" s="215"/>
      <c r="ABU108" s="215"/>
      <c r="ABV108" s="215"/>
      <c r="ABW108" s="215"/>
      <c r="ABX108" s="215"/>
      <c r="ABY108" s="215"/>
      <c r="ABZ108" s="215"/>
      <c r="ACA108" s="215"/>
      <c r="ACB108" s="215"/>
      <c r="ACC108" s="215"/>
      <c r="ACD108" s="215"/>
      <c r="ACE108" s="215"/>
      <c r="ACF108" s="215"/>
      <c r="ACG108" s="215"/>
      <c r="ACH108" s="215"/>
      <c r="ACI108" s="215"/>
      <c r="ACJ108" s="215"/>
      <c r="ACK108" s="215"/>
      <c r="ACL108" s="215"/>
      <c r="ACM108" s="215"/>
      <c r="ACN108" s="215"/>
      <c r="ACO108" s="215"/>
      <c r="ACP108" s="215"/>
      <c r="ACQ108" s="215"/>
      <c r="ACR108" s="215"/>
      <c r="ACS108" s="215"/>
      <c r="ACT108" s="215"/>
      <c r="ACU108" s="215"/>
      <c r="ACV108" s="215"/>
      <c r="ACW108" s="215"/>
      <c r="ACX108" s="215"/>
      <c r="ACY108" s="215"/>
      <c r="ACZ108" s="215"/>
      <c r="ADA108" s="215"/>
      <c r="ADB108" s="215"/>
      <c r="ADC108" s="215"/>
      <c r="ADD108" s="215"/>
      <c r="ADE108" s="215"/>
      <c r="ADF108" s="215"/>
      <c r="ADG108" s="215"/>
      <c r="ADH108" s="215"/>
      <c r="ADI108" s="215"/>
      <c r="ADJ108" s="215"/>
      <c r="ADK108" s="215"/>
      <c r="ADL108" s="215"/>
      <c r="ADM108" s="215"/>
      <c r="ADN108" s="215"/>
      <c r="ADO108" s="215"/>
      <c r="ADP108" s="215"/>
      <c r="ADQ108" s="215"/>
      <c r="ADR108" s="215"/>
      <c r="ADS108" s="215"/>
      <c r="ADT108" s="215"/>
      <c r="ADU108" s="215"/>
      <c r="ADV108" s="215"/>
      <c r="ADW108" s="215"/>
      <c r="ADX108" s="215"/>
      <c r="ADY108" s="215"/>
      <c r="ADZ108" s="215"/>
      <c r="AEA108" s="215"/>
      <c r="AEB108" s="215"/>
      <c r="AEC108" s="215"/>
      <c r="AED108" s="215"/>
      <c r="AEE108" s="215"/>
      <c r="AEF108" s="215"/>
      <c r="AEG108" s="215"/>
      <c r="AEH108" s="215"/>
      <c r="AEI108" s="215"/>
      <c r="AEJ108" s="215"/>
      <c r="AEK108" s="215"/>
      <c r="AEL108" s="215"/>
      <c r="AEM108" s="215"/>
      <c r="AEN108" s="215"/>
      <c r="AEO108" s="215"/>
      <c r="AEP108" s="215"/>
      <c r="AEQ108" s="215"/>
      <c r="AER108" s="215"/>
      <c r="AES108" s="215"/>
      <c r="AET108" s="215"/>
      <c r="AEU108" s="215"/>
      <c r="AEV108" s="215"/>
      <c r="AEW108" s="215"/>
      <c r="AEX108" s="215"/>
      <c r="AEY108" s="215"/>
      <c r="AEZ108" s="215"/>
      <c r="AFA108" s="215"/>
      <c r="AFB108" s="215"/>
      <c r="AFC108" s="215"/>
      <c r="AFD108" s="215"/>
      <c r="AFE108" s="215"/>
      <c r="AFF108" s="215"/>
      <c r="AFG108" s="215"/>
      <c r="AFH108" s="215"/>
      <c r="AFI108" s="215"/>
      <c r="AFJ108" s="215"/>
      <c r="AFK108" s="215"/>
      <c r="AFL108" s="215"/>
      <c r="AFM108" s="215"/>
      <c r="AFN108" s="215"/>
      <c r="AFO108" s="215"/>
      <c r="AFP108" s="215"/>
      <c r="AFQ108" s="215"/>
      <c r="AFR108" s="215"/>
      <c r="AFS108" s="215"/>
      <c r="AFT108" s="215"/>
      <c r="AFU108" s="215"/>
      <c r="AFV108" s="215"/>
      <c r="AFW108" s="215"/>
      <c r="AFX108" s="215"/>
      <c r="AFY108" s="215"/>
      <c r="AFZ108" s="215"/>
      <c r="AGA108" s="215"/>
      <c r="AGB108" s="215"/>
      <c r="AGC108" s="215"/>
      <c r="AGD108" s="215"/>
      <c r="AGE108" s="215"/>
      <c r="AGF108" s="215"/>
      <c r="AGG108" s="215"/>
      <c r="AGH108" s="215"/>
      <c r="AGI108" s="215"/>
      <c r="AGJ108" s="215"/>
      <c r="AGK108" s="215"/>
      <c r="AGL108" s="215"/>
      <c r="AGM108" s="215"/>
      <c r="AGN108" s="215"/>
      <c r="AGO108" s="215"/>
      <c r="AGP108" s="215"/>
      <c r="AGQ108" s="215"/>
      <c r="AGR108" s="215"/>
      <c r="AGS108" s="215"/>
      <c r="AGT108" s="215"/>
      <c r="AGU108" s="215"/>
      <c r="AGV108" s="215"/>
      <c r="AGW108" s="215"/>
      <c r="AGX108" s="215"/>
      <c r="AGY108" s="215"/>
      <c r="AGZ108" s="215"/>
      <c r="AHA108" s="215"/>
      <c r="AHB108" s="215"/>
      <c r="AHC108" s="215"/>
      <c r="AHD108" s="215"/>
      <c r="AHE108" s="215"/>
      <c r="AHF108" s="215"/>
      <c r="AHG108" s="215"/>
      <c r="AHH108" s="215"/>
      <c r="AHI108" s="215"/>
      <c r="AHJ108" s="215"/>
      <c r="AHK108" s="215"/>
      <c r="AHL108" s="215"/>
      <c r="AHM108" s="215"/>
      <c r="AHN108" s="215"/>
      <c r="AHO108" s="215"/>
      <c r="AHP108" s="215"/>
      <c r="AHQ108" s="215"/>
      <c r="AHR108" s="215"/>
      <c r="AHS108" s="215"/>
      <c r="AHT108" s="215"/>
      <c r="AHU108" s="215"/>
      <c r="AHV108" s="215"/>
      <c r="AHW108" s="215"/>
      <c r="AHX108" s="215"/>
      <c r="AHY108" s="215"/>
      <c r="AHZ108" s="215"/>
      <c r="AIA108" s="215"/>
      <c r="AIB108" s="215"/>
      <c r="AIC108" s="215"/>
      <c r="AID108" s="215"/>
      <c r="AIE108" s="215"/>
      <c r="AIF108" s="215"/>
      <c r="AIG108" s="215"/>
      <c r="AIH108" s="215"/>
      <c r="AII108" s="215"/>
      <c r="AIJ108" s="215"/>
      <c r="AIK108" s="215"/>
      <c r="AIL108" s="215"/>
      <c r="AIM108" s="215"/>
      <c r="AIN108" s="215"/>
      <c r="AIO108" s="215"/>
      <c r="AIP108" s="215"/>
      <c r="AIQ108" s="215"/>
      <c r="AIR108" s="215"/>
      <c r="AIS108" s="215"/>
      <c r="AIT108" s="215"/>
      <c r="AIU108" s="215"/>
      <c r="AIV108" s="215"/>
      <c r="AIW108" s="215"/>
      <c r="AIX108" s="215"/>
      <c r="AIY108" s="215"/>
      <c r="AIZ108" s="215"/>
      <c r="AJA108" s="215"/>
      <c r="AJB108" s="215"/>
      <c r="AJC108" s="215"/>
      <c r="AJD108" s="215"/>
      <c r="AJE108" s="215"/>
      <c r="AJF108" s="215"/>
      <c r="AJG108" s="215"/>
      <c r="AJH108" s="215"/>
      <c r="AJI108" s="215"/>
      <c r="AJJ108" s="215"/>
      <c r="AJK108" s="215"/>
      <c r="AJL108" s="215"/>
      <c r="AJM108" s="215"/>
      <c r="AJN108" s="215"/>
      <c r="AJO108" s="215"/>
      <c r="AJP108" s="215"/>
      <c r="AJQ108" s="215"/>
      <c r="AJR108" s="215"/>
      <c r="AJS108" s="215"/>
      <c r="AJT108" s="215"/>
      <c r="AJU108" s="215"/>
      <c r="AJV108" s="215"/>
      <c r="AJW108" s="215"/>
      <c r="AJX108" s="215"/>
      <c r="AJY108" s="215"/>
      <c r="AJZ108" s="215"/>
      <c r="AKA108" s="215"/>
      <c r="AKB108" s="215"/>
      <c r="AKC108" s="215"/>
      <c r="AKD108" s="215"/>
      <c r="AKE108" s="215"/>
      <c r="AKF108" s="215"/>
      <c r="AKG108" s="215"/>
      <c r="AKH108" s="215"/>
      <c r="AKI108" s="215"/>
      <c r="AKJ108" s="215"/>
      <c r="AKK108" s="215"/>
      <c r="AKL108" s="215"/>
      <c r="AKM108" s="215"/>
      <c r="AKN108" s="215"/>
      <c r="AKO108" s="215"/>
      <c r="AKP108" s="215"/>
    </row>
    <row r="109" spans="1:978" ht="25.5" x14ac:dyDescent="0.25">
      <c r="A109" s="39">
        <v>33</v>
      </c>
      <c r="B109" s="39">
        <v>90</v>
      </c>
      <c r="C109" s="9" t="s">
        <v>121</v>
      </c>
      <c r="D109" s="9" t="s">
        <v>124</v>
      </c>
      <c r="E109" s="128">
        <v>0.4</v>
      </c>
      <c r="F109" s="9">
        <v>530038</v>
      </c>
      <c r="G109" s="26" t="s">
        <v>129</v>
      </c>
      <c r="H109" s="26" t="s">
        <v>130</v>
      </c>
      <c r="I109" s="9" t="s">
        <v>63</v>
      </c>
      <c r="J109" s="9">
        <v>55</v>
      </c>
      <c r="K109" s="128">
        <f>AVERAGE(J109)</f>
        <v>55</v>
      </c>
      <c r="L109" s="151">
        <f>E109/K109</f>
        <v>7.2727272727272727E-3</v>
      </c>
      <c r="M109" s="9">
        <v>3</v>
      </c>
      <c r="N109" s="9">
        <v>302</v>
      </c>
      <c r="O109" s="9">
        <v>193</v>
      </c>
      <c r="P109" s="9">
        <v>137</v>
      </c>
      <c r="Q109" s="9">
        <v>139</v>
      </c>
      <c r="R109" s="9">
        <v>253</v>
      </c>
      <c r="S109" s="9">
        <v>612</v>
      </c>
      <c r="T109" s="9">
        <v>1636</v>
      </c>
      <c r="U109" s="9">
        <v>2853</v>
      </c>
      <c r="V109" s="9">
        <v>2396</v>
      </c>
      <c r="W109" s="9">
        <v>1748</v>
      </c>
      <c r="X109" s="9">
        <v>1695</v>
      </c>
      <c r="Y109" s="9">
        <v>1939</v>
      </c>
      <c r="Z109" s="9">
        <v>2051</v>
      </c>
      <c r="AA109" s="9">
        <v>1940</v>
      </c>
      <c r="AB109" s="9">
        <v>2166</v>
      </c>
      <c r="AC109" s="9">
        <v>2615</v>
      </c>
      <c r="AD109" s="9">
        <v>3182</v>
      </c>
      <c r="AE109" s="9">
        <v>3213</v>
      </c>
      <c r="AF109" s="9">
        <v>2624</v>
      </c>
      <c r="AG109" s="9">
        <v>1405</v>
      </c>
      <c r="AH109" s="9">
        <v>1386</v>
      </c>
      <c r="AI109" s="9">
        <v>1282</v>
      </c>
      <c r="AJ109" s="9">
        <v>781</v>
      </c>
      <c r="AK109" s="9">
        <v>494</v>
      </c>
      <c r="AL109" s="9">
        <v>35211</v>
      </c>
      <c r="AM109" s="128">
        <v>6000</v>
      </c>
      <c r="AN109" s="168">
        <f>$L$110*(1+0.15*(N109/$AM$110)^4)</f>
        <v>3.2727304235490973E-2</v>
      </c>
      <c r="AO109" s="168">
        <f t="shared" ref="AO109" si="74">$L$110*(1+0.15*(O109/$AM$110)^4)</f>
        <v>3.27272779829091E-2</v>
      </c>
      <c r="AP109" s="168">
        <f t="shared" ref="AP109" si="75">$L$110*(1+0.15*(P109/$AM$110)^4)</f>
        <v>3.2727274061649096E-2</v>
      </c>
      <c r="AQ109" s="168">
        <f t="shared" ref="AQ109" si="76">$L$110*(1+0.15*(Q109/$AM$110)^4)</f>
        <v>3.2727274141291826E-2</v>
      </c>
      <c r="AR109" s="168">
        <f t="shared" ref="AR109" si="77">$L$110*(1+0.15*(R109/$AM$110)^4)</f>
        <v>3.2727288246788194E-2</v>
      </c>
      <c r="AS109" s="168">
        <f t="shared" ref="AS109" si="78">$L$110*(1+0.15*(S109/$AM$110)^4)</f>
        <v>3.2727804103060365E-2</v>
      </c>
      <c r="AT109" s="168">
        <f t="shared" ref="AT109" si="79">$L$110*(1+0.15*(T109/$AM$110)^4)</f>
        <v>3.2754407692568245E-2</v>
      </c>
      <c r="AU109" s="168">
        <f t="shared" ref="AU109" si="80">$L$110*(1+0.15*(U109/$AM$110)^4)</f>
        <v>3.2978231949518488E-2</v>
      </c>
      <c r="AV109" s="168">
        <f t="shared" ref="AV109" si="81">$L$110*(1+0.15*(V109/$AM$110)^4)</f>
        <v>3.2852109728582796E-2</v>
      </c>
      <c r="AW109" s="168">
        <f t="shared" ref="AW109" si="82">$L$110*(1+0.15*(W109/$AM$110)^4)</f>
        <v>3.2762636760204605E-2</v>
      </c>
      <c r="AX109" s="168">
        <f t="shared" ref="AX109" si="83">$L$110*(1+0.15*(X109/$AM$110)^4)</f>
        <v>3.2758538911555404E-2</v>
      </c>
      <c r="AY109" s="168">
        <f t="shared" ref="AY109" si="84">$L$110*(1+0.15*(Y109/$AM$110)^4)</f>
        <v>3.2780816295446373E-2</v>
      </c>
      <c r="AZ109" s="168">
        <f t="shared" ref="AZ109" si="85">$L$110*(1+0.15*(Z109/$AM$110)^4)</f>
        <v>3.2794301105959101E-2</v>
      </c>
      <c r="BA109" s="168">
        <f t="shared" ref="BA109" si="86">$L$110*(1+0.15*(AA109/$AM$110)^4)</f>
        <v>3.2780926836969704E-2</v>
      </c>
      <c r="BB109" s="168">
        <f t="shared" ref="BB109" si="87">$L$110*(1+0.15*(AB109/$AM$110)^4)</f>
        <v>3.2810646582201279E-2</v>
      </c>
      <c r="BC109" s="168">
        <f t="shared" ref="BC109" si="88">$L$110*(1+0.15*(AC109/$AM$110)^4)</f>
        <v>3.2904398943752369E-2</v>
      </c>
      <c r="BD109" s="168">
        <f t="shared" ref="BD109" si="89">$L$110*(1+0.15*(AD109/$AM$110)^4)</f>
        <v>3.3115599000058248E-2</v>
      </c>
      <c r="BE109" s="168">
        <f t="shared" ref="BE109" si="90">$L$110*(1+0.15*(AE109/$AM$110)^4)</f>
        <v>3.3130954346629396E-2</v>
      </c>
      <c r="BF109" s="168">
        <f t="shared" ref="BF109" si="91">$L$110*(1+0.15*(AF109/$AM$110)^4)</f>
        <v>3.2906850010080972E-2</v>
      </c>
      <c r="BG109" s="168">
        <f t="shared" ref="BG109" si="92">$L$110*(1+0.15*(AG109/$AM$110)^4)</f>
        <v>3.2742033237502369E-2</v>
      </c>
      <c r="BH109" s="168">
        <f t="shared" ref="BH109" si="93">$L$110*(1+0.15*(AH109/$AM$110)^4)</f>
        <v>3.2741250854666733E-2</v>
      </c>
      <c r="BI109" s="168">
        <f t="shared" ref="BI109" si="94">$L$110*(1+0.15*(AI109/$AM$110)^4)</f>
        <v>3.2737504436130979E-2</v>
      </c>
      <c r="BJ109" s="168">
        <f t="shared" ref="BJ109" si="95">$L$110*(1+0.15*(AJ109/$AM$110)^4)</f>
        <v>3.2728682016748188E-2</v>
      </c>
      <c r="BK109" s="168">
        <f t="shared" ref="BK109" si="96">$L$110*(1+0.15*(AK109/$AM$110)^4)</f>
        <v>3.272749830897461E-2</v>
      </c>
      <c r="BL109" s="9">
        <f>E109*(0.000001)*0.5</f>
        <v>1.9999999999999999E-7</v>
      </c>
      <c r="BM109" s="9">
        <v>135.69999999999999</v>
      </c>
      <c r="BN109" s="9">
        <v>0.05</v>
      </c>
      <c r="BO109" s="9">
        <v>175.5</v>
      </c>
      <c r="BP109" s="9">
        <v>0.2</v>
      </c>
      <c r="BQ109" s="9">
        <v>1807.8</v>
      </c>
      <c r="BR109" s="9">
        <v>0.2</v>
      </c>
      <c r="BS109" s="9">
        <v>1954.6</v>
      </c>
      <c r="BT109" s="9">
        <v>0.15</v>
      </c>
      <c r="BU109" s="9">
        <v>817.4</v>
      </c>
      <c r="BV109" s="9">
        <v>0.4</v>
      </c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>
        <f>BM109*BN109+BO109*BP109+BQ109*BR109+BS109*BT109+BU109*BV109+BW109*BX109+BY109*BZ109+CA109*CB109+CC109*CD109+CE109*CF109+CG109*CH109+CI109*CJ109+CK109*CL109+CM109*CN109+CO109*CP109+CQ109*CR109+CS109*CT109+CU109*CV109+CW109*CX109+CY109*CZ109+DA109*DB109</f>
        <v>1023.595</v>
      </c>
      <c r="EB109" s="9">
        <f>(PI()+2*E109)*EA109</f>
        <v>4034.5945322512443</v>
      </c>
      <c r="EC109" s="9">
        <f>EB109/E109</f>
        <v>10086.486330628109</v>
      </c>
      <c r="ED109" s="9">
        <f>PI()*EA109</f>
        <v>3215.7185322512446</v>
      </c>
      <c r="EE109" s="219">
        <f>SUM(BN109,BP109,BR109,BT109,BV109,BX109,BZ109,CB109,CD109,CF109,CH109,CJ109,CL109,CN109,CP109,CR109,CT109,CV109,CX109,CZ109,DB109)</f>
        <v>1</v>
      </c>
      <c r="EF109" s="215"/>
      <c r="EG109" s="215"/>
      <c r="EH109" s="215"/>
      <c r="EI109" s="215"/>
      <c r="EJ109" s="215"/>
      <c r="EK109" s="215"/>
      <c r="EL109" s="215"/>
      <c r="EM109" s="215"/>
      <c r="EN109" s="215"/>
      <c r="EO109" s="215"/>
      <c r="EP109" s="215"/>
      <c r="EQ109" s="215"/>
      <c r="ER109" s="215"/>
      <c r="ES109" s="215"/>
      <c r="ET109" s="215"/>
      <c r="EU109" s="215"/>
      <c r="EV109" s="215"/>
      <c r="EW109" s="215"/>
      <c r="EX109" s="215"/>
      <c r="EY109" s="215"/>
      <c r="EZ109" s="215"/>
      <c r="FA109" s="215"/>
      <c r="FB109" s="215"/>
      <c r="FC109" s="215"/>
      <c r="FD109" s="215"/>
      <c r="FE109" s="215"/>
      <c r="FF109" s="215"/>
      <c r="FG109" s="215"/>
      <c r="FH109" s="215"/>
      <c r="FI109" s="215"/>
      <c r="FJ109" s="215"/>
      <c r="FK109" s="215"/>
      <c r="FL109" s="215"/>
      <c r="FM109" s="215"/>
      <c r="FN109" s="215"/>
      <c r="FO109" s="215"/>
      <c r="FP109" s="215"/>
      <c r="FQ109" s="215"/>
      <c r="FR109" s="215"/>
      <c r="FS109" s="215"/>
      <c r="FT109" s="215"/>
      <c r="FU109" s="215"/>
      <c r="FV109" s="215"/>
      <c r="FW109" s="215"/>
      <c r="FX109" s="215"/>
      <c r="FY109" s="215"/>
      <c r="FZ109" s="215"/>
      <c r="GA109" s="215"/>
      <c r="GB109" s="215"/>
      <c r="GC109" s="215"/>
      <c r="GD109" s="215"/>
      <c r="GE109" s="215"/>
      <c r="GF109" s="215"/>
      <c r="GG109" s="215"/>
      <c r="GH109" s="215"/>
      <c r="GI109" s="215"/>
      <c r="GJ109" s="215"/>
      <c r="GK109" s="215"/>
      <c r="GL109" s="215"/>
      <c r="GM109" s="215"/>
      <c r="GN109" s="215"/>
      <c r="GO109" s="215"/>
      <c r="GP109" s="215"/>
      <c r="GQ109" s="215"/>
      <c r="GR109" s="215"/>
      <c r="GS109" s="215"/>
      <c r="GT109" s="215"/>
      <c r="GU109" s="215"/>
      <c r="GV109" s="215"/>
      <c r="GW109" s="215"/>
      <c r="GX109" s="215"/>
      <c r="GY109" s="215"/>
      <c r="GZ109" s="215"/>
      <c r="HA109" s="215"/>
      <c r="HB109" s="215"/>
      <c r="HC109" s="215"/>
      <c r="HD109" s="215"/>
      <c r="HE109" s="215"/>
      <c r="HF109" s="215"/>
      <c r="HG109" s="215"/>
      <c r="HH109" s="215"/>
      <c r="HI109" s="215"/>
      <c r="HJ109" s="215"/>
      <c r="HK109" s="215"/>
      <c r="HL109" s="215"/>
      <c r="HM109" s="215"/>
      <c r="HN109" s="215"/>
      <c r="HO109" s="215"/>
      <c r="HP109" s="215"/>
      <c r="HQ109" s="215"/>
      <c r="HR109" s="215"/>
      <c r="HS109" s="215"/>
      <c r="HT109" s="215"/>
      <c r="HU109" s="215"/>
      <c r="HV109" s="215"/>
      <c r="HW109" s="215"/>
      <c r="HX109" s="215"/>
      <c r="HY109" s="215"/>
      <c r="HZ109" s="215"/>
      <c r="IA109" s="215"/>
      <c r="IB109" s="215"/>
      <c r="IC109" s="215"/>
      <c r="ID109" s="215"/>
      <c r="IE109" s="215"/>
      <c r="IF109" s="215"/>
      <c r="IG109" s="215"/>
      <c r="IH109" s="215"/>
      <c r="II109" s="215"/>
      <c r="IJ109" s="215"/>
      <c r="IK109" s="215"/>
      <c r="IL109" s="215"/>
      <c r="IM109" s="215"/>
      <c r="IN109" s="215"/>
      <c r="IO109" s="215"/>
      <c r="IP109" s="215"/>
      <c r="IQ109" s="215"/>
      <c r="IR109" s="215"/>
      <c r="IS109" s="215"/>
      <c r="IT109" s="215"/>
      <c r="IU109" s="215"/>
      <c r="IV109" s="215"/>
      <c r="IW109" s="215"/>
      <c r="IX109" s="215"/>
      <c r="IY109" s="215"/>
      <c r="IZ109" s="215"/>
      <c r="JA109" s="215"/>
      <c r="JB109" s="215"/>
      <c r="JC109" s="215"/>
      <c r="JD109" s="215"/>
      <c r="JE109" s="215"/>
      <c r="JF109" s="215"/>
      <c r="JG109" s="215"/>
      <c r="JH109" s="215"/>
      <c r="JI109" s="215"/>
      <c r="JJ109" s="215"/>
      <c r="JK109" s="215"/>
      <c r="JL109" s="215"/>
      <c r="JM109" s="215"/>
      <c r="JN109" s="215"/>
      <c r="JO109" s="215"/>
      <c r="JP109" s="215"/>
      <c r="JQ109" s="215"/>
      <c r="JR109" s="215"/>
      <c r="JS109" s="215"/>
      <c r="JT109" s="215"/>
      <c r="JU109" s="215"/>
      <c r="JV109" s="215"/>
      <c r="JW109" s="215"/>
      <c r="JX109" s="215"/>
      <c r="JY109" s="215"/>
      <c r="JZ109" s="215"/>
      <c r="KA109" s="215"/>
      <c r="KB109" s="215"/>
      <c r="KC109" s="215"/>
      <c r="KD109" s="215"/>
      <c r="KE109" s="215"/>
      <c r="KF109" s="215"/>
      <c r="KG109" s="215"/>
      <c r="KH109" s="215"/>
      <c r="KI109" s="215"/>
      <c r="KJ109" s="215"/>
      <c r="KK109" s="215"/>
      <c r="KL109" s="215"/>
      <c r="KM109" s="215"/>
      <c r="KN109" s="215"/>
      <c r="KO109" s="215"/>
      <c r="KP109" s="215"/>
      <c r="KQ109" s="215"/>
      <c r="KR109" s="215"/>
      <c r="KS109" s="215"/>
      <c r="KT109" s="215"/>
      <c r="KU109" s="215"/>
      <c r="KV109" s="215"/>
      <c r="KW109" s="215"/>
      <c r="KX109" s="215"/>
      <c r="KY109" s="215"/>
      <c r="KZ109" s="215"/>
      <c r="LA109" s="215"/>
      <c r="LB109" s="215"/>
      <c r="LC109" s="215"/>
      <c r="LD109" s="215"/>
      <c r="LE109" s="215"/>
      <c r="LF109" s="215"/>
      <c r="LG109" s="215"/>
      <c r="LH109" s="215"/>
      <c r="LI109" s="215"/>
      <c r="LJ109" s="215"/>
      <c r="LK109" s="215"/>
      <c r="LL109" s="215"/>
      <c r="LM109" s="215"/>
      <c r="LN109" s="215"/>
      <c r="LO109" s="215"/>
      <c r="LP109" s="215"/>
      <c r="LQ109" s="215"/>
      <c r="LR109" s="215"/>
      <c r="LS109" s="215"/>
      <c r="LT109" s="215"/>
      <c r="LU109" s="215"/>
      <c r="LV109" s="215"/>
      <c r="LW109" s="215"/>
      <c r="LX109" s="215"/>
      <c r="LY109" s="215"/>
      <c r="LZ109" s="215"/>
      <c r="MA109" s="215"/>
      <c r="MB109" s="215"/>
      <c r="MC109" s="215"/>
      <c r="MD109" s="215"/>
      <c r="ME109" s="215"/>
      <c r="MF109" s="215"/>
      <c r="MG109" s="215"/>
      <c r="MH109" s="215"/>
      <c r="MI109" s="215"/>
      <c r="MJ109" s="215"/>
      <c r="MK109" s="215"/>
      <c r="ML109" s="215"/>
      <c r="MM109" s="215"/>
      <c r="MN109" s="215"/>
      <c r="MO109" s="215"/>
      <c r="MP109" s="215"/>
      <c r="MQ109" s="215"/>
      <c r="MR109" s="215"/>
      <c r="MS109" s="215"/>
      <c r="MT109" s="215"/>
      <c r="MU109" s="215"/>
      <c r="MV109" s="215"/>
      <c r="MW109" s="215"/>
      <c r="MX109" s="215"/>
      <c r="MY109" s="215"/>
      <c r="MZ109" s="215"/>
      <c r="NA109" s="215"/>
      <c r="NB109" s="215"/>
      <c r="NC109" s="215"/>
      <c r="ND109" s="215"/>
      <c r="NE109" s="215"/>
      <c r="NF109" s="215"/>
      <c r="NG109" s="215"/>
      <c r="NH109" s="215"/>
      <c r="NI109" s="215"/>
      <c r="NJ109" s="215"/>
      <c r="NK109" s="215"/>
      <c r="NL109" s="215"/>
      <c r="NM109" s="215"/>
      <c r="NN109" s="215"/>
      <c r="NO109" s="215"/>
      <c r="NP109" s="215"/>
      <c r="NQ109" s="215"/>
      <c r="NR109" s="215"/>
      <c r="NS109" s="215"/>
      <c r="NT109" s="215"/>
      <c r="NU109" s="215"/>
      <c r="NV109" s="215"/>
      <c r="NW109" s="215"/>
      <c r="NX109" s="215"/>
      <c r="NY109" s="215"/>
      <c r="NZ109" s="215"/>
      <c r="OA109" s="215"/>
      <c r="OB109" s="215"/>
      <c r="OC109" s="215"/>
      <c r="OD109" s="215"/>
      <c r="OE109" s="215"/>
      <c r="OF109" s="215"/>
      <c r="OG109" s="215"/>
      <c r="OH109" s="215"/>
      <c r="OI109" s="215"/>
      <c r="OJ109" s="215"/>
      <c r="OK109" s="215"/>
      <c r="OL109" s="215"/>
      <c r="OM109" s="215"/>
      <c r="ON109" s="215"/>
      <c r="OO109" s="215"/>
      <c r="OP109" s="215"/>
      <c r="OQ109" s="215"/>
      <c r="OR109" s="215"/>
      <c r="OS109" s="215"/>
      <c r="OT109" s="215"/>
      <c r="OU109" s="215"/>
      <c r="OV109" s="215"/>
      <c r="OW109" s="215"/>
      <c r="OX109" s="215"/>
      <c r="OY109" s="215"/>
      <c r="OZ109" s="215"/>
      <c r="PA109" s="215"/>
      <c r="PB109" s="215"/>
      <c r="PC109" s="215"/>
      <c r="PD109" s="215"/>
      <c r="PE109" s="215"/>
      <c r="PF109" s="215"/>
      <c r="PG109" s="215"/>
      <c r="PH109" s="215"/>
      <c r="PI109" s="215"/>
      <c r="PJ109" s="215"/>
      <c r="PK109" s="215"/>
      <c r="PL109" s="215"/>
      <c r="PM109" s="215"/>
      <c r="PN109" s="215"/>
      <c r="PO109" s="215"/>
      <c r="PP109" s="215"/>
      <c r="PQ109" s="215"/>
      <c r="PR109" s="215"/>
      <c r="PS109" s="215"/>
      <c r="PT109" s="215"/>
      <c r="PU109" s="215"/>
      <c r="PV109" s="215"/>
      <c r="PW109" s="215"/>
      <c r="PX109" s="215"/>
      <c r="PY109" s="215"/>
      <c r="PZ109" s="215"/>
      <c r="QA109" s="215"/>
      <c r="QB109" s="215"/>
      <c r="QC109" s="215"/>
      <c r="QD109" s="215"/>
      <c r="QE109" s="215"/>
      <c r="QF109" s="215"/>
      <c r="QG109" s="215"/>
      <c r="QH109" s="215"/>
      <c r="QI109" s="215"/>
      <c r="QJ109" s="215"/>
      <c r="QK109" s="215"/>
      <c r="QL109" s="215"/>
      <c r="QM109" s="215"/>
      <c r="QN109" s="215"/>
      <c r="QO109" s="215"/>
      <c r="QP109" s="215"/>
      <c r="QQ109" s="215"/>
      <c r="QR109" s="215"/>
      <c r="QS109" s="215"/>
      <c r="QT109" s="215"/>
      <c r="QU109" s="215"/>
      <c r="QV109" s="215"/>
      <c r="QW109" s="215"/>
      <c r="QX109" s="215"/>
      <c r="QY109" s="215"/>
      <c r="QZ109" s="215"/>
      <c r="RA109" s="215"/>
      <c r="RB109" s="215"/>
      <c r="RC109" s="215"/>
      <c r="RD109" s="215"/>
      <c r="RE109" s="215"/>
      <c r="RF109" s="215"/>
      <c r="RG109" s="215"/>
      <c r="RH109" s="215"/>
      <c r="RI109" s="215"/>
      <c r="RJ109" s="215"/>
      <c r="RK109" s="215"/>
      <c r="RL109" s="215"/>
      <c r="RM109" s="215"/>
      <c r="RN109" s="215"/>
      <c r="RO109" s="215"/>
      <c r="RP109" s="215"/>
      <c r="RQ109" s="215"/>
      <c r="RR109" s="215"/>
      <c r="RS109" s="215"/>
      <c r="RT109" s="215"/>
      <c r="RU109" s="215"/>
      <c r="RV109" s="215"/>
      <c r="RW109" s="215"/>
      <c r="RX109" s="215"/>
      <c r="RY109" s="215"/>
      <c r="RZ109" s="215"/>
      <c r="SA109" s="215"/>
      <c r="SB109" s="215"/>
      <c r="SC109" s="215"/>
      <c r="SD109" s="215"/>
      <c r="SE109" s="215"/>
      <c r="SF109" s="215"/>
      <c r="SG109" s="215"/>
      <c r="SH109" s="215"/>
      <c r="SI109" s="215"/>
      <c r="SJ109" s="215"/>
      <c r="SK109" s="215"/>
      <c r="SL109" s="215"/>
      <c r="SM109" s="215"/>
      <c r="SN109" s="215"/>
      <c r="SO109" s="215"/>
      <c r="SP109" s="215"/>
      <c r="SQ109" s="215"/>
      <c r="SR109" s="215"/>
      <c r="SS109" s="215"/>
      <c r="ST109" s="215"/>
      <c r="SU109" s="215"/>
      <c r="SV109" s="215"/>
      <c r="SW109" s="215"/>
      <c r="SX109" s="215"/>
      <c r="SY109" s="215"/>
      <c r="SZ109" s="215"/>
      <c r="TA109" s="215"/>
      <c r="TB109" s="215"/>
      <c r="TC109" s="215"/>
      <c r="TD109" s="215"/>
      <c r="TE109" s="215"/>
      <c r="TF109" s="215"/>
      <c r="TG109" s="215"/>
      <c r="TH109" s="215"/>
      <c r="TI109" s="215"/>
      <c r="TJ109" s="215"/>
      <c r="TK109" s="215"/>
      <c r="TL109" s="215"/>
      <c r="TM109" s="215"/>
      <c r="TN109" s="215"/>
      <c r="TO109" s="215"/>
      <c r="TP109" s="215"/>
      <c r="TQ109" s="215"/>
      <c r="TR109" s="215"/>
      <c r="TS109" s="215"/>
      <c r="TT109" s="215"/>
      <c r="TU109" s="215"/>
      <c r="TV109" s="215"/>
      <c r="TW109" s="215"/>
      <c r="TX109" s="215"/>
      <c r="TY109" s="215"/>
      <c r="TZ109" s="215"/>
      <c r="UA109" s="215"/>
      <c r="UB109" s="215"/>
      <c r="UC109" s="215"/>
      <c r="UD109" s="215"/>
      <c r="UE109" s="215"/>
      <c r="UF109" s="215"/>
      <c r="UG109" s="215"/>
      <c r="UH109" s="215"/>
      <c r="UI109" s="215"/>
      <c r="UJ109" s="215"/>
      <c r="UK109" s="215"/>
      <c r="UL109" s="215"/>
      <c r="UM109" s="215"/>
      <c r="UN109" s="215"/>
      <c r="UO109" s="215"/>
      <c r="UP109" s="215"/>
      <c r="UQ109" s="215"/>
      <c r="UR109" s="215"/>
      <c r="US109" s="215"/>
      <c r="UT109" s="215"/>
      <c r="UU109" s="215"/>
      <c r="UV109" s="215"/>
      <c r="UW109" s="215"/>
      <c r="UX109" s="215"/>
      <c r="UY109" s="215"/>
      <c r="UZ109" s="215"/>
      <c r="VA109" s="215"/>
      <c r="VB109" s="215"/>
      <c r="VC109" s="215"/>
      <c r="VD109" s="215"/>
      <c r="VE109" s="215"/>
      <c r="VF109" s="215"/>
      <c r="VG109" s="215"/>
      <c r="VH109" s="215"/>
      <c r="VI109" s="215"/>
      <c r="VJ109" s="215"/>
      <c r="VK109" s="215"/>
      <c r="VL109" s="215"/>
      <c r="VM109" s="215"/>
      <c r="VN109" s="215"/>
      <c r="VO109" s="215"/>
      <c r="VP109" s="215"/>
      <c r="VQ109" s="215"/>
      <c r="VR109" s="215"/>
      <c r="VS109" s="215"/>
      <c r="VT109" s="215"/>
      <c r="VU109" s="215"/>
      <c r="VV109" s="215"/>
      <c r="VW109" s="215"/>
      <c r="VX109" s="215"/>
      <c r="VY109" s="215"/>
      <c r="VZ109" s="215"/>
      <c r="WA109" s="215"/>
      <c r="WB109" s="215"/>
      <c r="WC109" s="215"/>
      <c r="WD109" s="215"/>
      <c r="WE109" s="215"/>
      <c r="WF109" s="215"/>
      <c r="WG109" s="215"/>
      <c r="WH109" s="215"/>
      <c r="WI109" s="215"/>
      <c r="WJ109" s="215"/>
      <c r="WK109" s="215"/>
      <c r="WL109" s="215"/>
      <c r="WM109" s="215"/>
      <c r="WN109" s="215"/>
      <c r="WO109" s="215"/>
      <c r="WP109" s="215"/>
      <c r="WQ109" s="215"/>
      <c r="WR109" s="215"/>
      <c r="WS109" s="215"/>
      <c r="WT109" s="215"/>
      <c r="WU109" s="215"/>
      <c r="WV109" s="215"/>
      <c r="WW109" s="215"/>
      <c r="WX109" s="215"/>
      <c r="WY109" s="215"/>
      <c r="WZ109" s="215"/>
      <c r="XA109" s="215"/>
      <c r="XB109" s="215"/>
      <c r="XC109" s="215"/>
      <c r="XD109" s="215"/>
      <c r="XE109" s="215"/>
      <c r="XF109" s="215"/>
      <c r="XG109" s="215"/>
      <c r="XH109" s="215"/>
      <c r="XI109" s="215"/>
      <c r="XJ109" s="215"/>
      <c r="XK109" s="215"/>
      <c r="XL109" s="215"/>
      <c r="XM109" s="215"/>
      <c r="XN109" s="215"/>
      <c r="XO109" s="215"/>
      <c r="XP109" s="215"/>
      <c r="XQ109" s="215"/>
      <c r="XR109" s="215"/>
      <c r="XS109" s="215"/>
      <c r="XT109" s="215"/>
      <c r="XU109" s="215"/>
      <c r="XV109" s="215"/>
      <c r="XW109" s="215"/>
      <c r="XX109" s="215"/>
      <c r="XY109" s="215"/>
      <c r="XZ109" s="215"/>
      <c r="YA109" s="215"/>
      <c r="YB109" s="215"/>
      <c r="YC109" s="215"/>
      <c r="YD109" s="215"/>
      <c r="YE109" s="215"/>
      <c r="YF109" s="215"/>
      <c r="YG109" s="215"/>
      <c r="YH109" s="215"/>
      <c r="YI109" s="215"/>
      <c r="YJ109" s="215"/>
      <c r="YK109" s="215"/>
      <c r="YL109" s="215"/>
      <c r="YM109" s="215"/>
      <c r="YN109" s="215"/>
      <c r="YO109" s="215"/>
      <c r="YP109" s="215"/>
      <c r="YQ109" s="215"/>
      <c r="YR109" s="215"/>
      <c r="YS109" s="215"/>
      <c r="YT109" s="215"/>
      <c r="YU109" s="215"/>
      <c r="YV109" s="215"/>
      <c r="YW109" s="215"/>
      <c r="YX109" s="215"/>
      <c r="YY109" s="215"/>
      <c r="YZ109" s="215"/>
      <c r="ZA109" s="215"/>
      <c r="ZB109" s="215"/>
      <c r="ZC109" s="215"/>
      <c r="ZD109" s="215"/>
      <c r="ZE109" s="215"/>
      <c r="ZF109" s="215"/>
      <c r="ZG109" s="215"/>
      <c r="ZH109" s="215"/>
      <c r="ZI109" s="215"/>
      <c r="ZJ109" s="215"/>
      <c r="ZK109" s="215"/>
      <c r="ZL109" s="215"/>
      <c r="ZM109" s="215"/>
      <c r="ZN109" s="215"/>
      <c r="ZO109" s="215"/>
      <c r="ZP109" s="215"/>
      <c r="ZQ109" s="215"/>
      <c r="ZR109" s="215"/>
      <c r="ZS109" s="215"/>
      <c r="ZT109" s="215"/>
      <c r="ZU109" s="215"/>
      <c r="ZV109" s="215"/>
      <c r="ZW109" s="215"/>
      <c r="ZX109" s="215"/>
      <c r="ZY109" s="215"/>
      <c r="ZZ109" s="215"/>
      <c r="AAA109" s="215"/>
      <c r="AAB109" s="215"/>
      <c r="AAC109" s="215"/>
      <c r="AAD109" s="215"/>
      <c r="AAE109" s="215"/>
      <c r="AAF109" s="215"/>
      <c r="AAG109" s="215"/>
      <c r="AAH109" s="215"/>
      <c r="AAI109" s="215"/>
      <c r="AAJ109" s="215"/>
      <c r="AAK109" s="215"/>
      <c r="AAL109" s="215"/>
      <c r="AAM109" s="215"/>
      <c r="AAN109" s="215"/>
      <c r="AAO109" s="215"/>
      <c r="AAP109" s="215"/>
      <c r="AAQ109" s="215"/>
      <c r="AAR109" s="215"/>
      <c r="AAS109" s="215"/>
      <c r="AAT109" s="215"/>
      <c r="AAU109" s="215"/>
      <c r="AAV109" s="215"/>
      <c r="AAW109" s="215"/>
      <c r="AAX109" s="215"/>
      <c r="AAY109" s="215"/>
      <c r="AAZ109" s="215"/>
      <c r="ABA109" s="215"/>
      <c r="ABB109" s="215"/>
      <c r="ABC109" s="215"/>
      <c r="ABD109" s="215"/>
      <c r="ABE109" s="215"/>
      <c r="ABF109" s="215"/>
      <c r="ABG109" s="215"/>
      <c r="ABH109" s="215"/>
      <c r="ABI109" s="215"/>
      <c r="ABJ109" s="215"/>
      <c r="ABK109" s="215"/>
      <c r="ABL109" s="215"/>
      <c r="ABM109" s="215"/>
      <c r="ABN109" s="215"/>
      <c r="ABO109" s="215"/>
      <c r="ABP109" s="215"/>
      <c r="ABQ109" s="215"/>
      <c r="ABR109" s="215"/>
      <c r="ABS109" s="215"/>
      <c r="ABT109" s="215"/>
      <c r="ABU109" s="215"/>
      <c r="ABV109" s="215"/>
      <c r="ABW109" s="215"/>
      <c r="ABX109" s="215"/>
      <c r="ABY109" s="215"/>
      <c r="ABZ109" s="215"/>
      <c r="ACA109" s="215"/>
      <c r="ACB109" s="215"/>
      <c r="ACC109" s="215"/>
      <c r="ACD109" s="215"/>
      <c r="ACE109" s="215"/>
      <c r="ACF109" s="215"/>
      <c r="ACG109" s="215"/>
      <c r="ACH109" s="215"/>
      <c r="ACI109" s="215"/>
      <c r="ACJ109" s="215"/>
      <c r="ACK109" s="215"/>
      <c r="ACL109" s="215"/>
      <c r="ACM109" s="215"/>
      <c r="ACN109" s="215"/>
      <c r="ACO109" s="215"/>
      <c r="ACP109" s="215"/>
      <c r="ACQ109" s="215"/>
      <c r="ACR109" s="215"/>
      <c r="ACS109" s="215"/>
      <c r="ACT109" s="215"/>
      <c r="ACU109" s="215"/>
      <c r="ACV109" s="215"/>
      <c r="ACW109" s="215"/>
      <c r="ACX109" s="215"/>
      <c r="ACY109" s="215"/>
      <c r="ACZ109" s="215"/>
      <c r="ADA109" s="215"/>
      <c r="ADB109" s="215"/>
      <c r="ADC109" s="215"/>
      <c r="ADD109" s="215"/>
      <c r="ADE109" s="215"/>
      <c r="ADF109" s="215"/>
      <c r="ADG109" s="215"/>
      <c r="ADH109" s="215"/>
      <c r="ADI109" s="215"/>
      <c r="ADJ109" s="215"/>
      <c r="ADK109" s="215"/>
      <c r="ADL109" s="215"/>
      <c r="ADM109" s="215"/>
      <c r="ADN109" s="215"/>
      <c r="ADO109" s="215"/>
      <c r="ADP109" s="215"/>
      <c r="ADQ109" s="215"/>
      <c r="ADR109" s="215"/>
      <c r="ADS109" s="215"/>
      <c r="ADT109" s="215"/>
      <c r="ADU109" s="215"/>
      <c r="ADV109" s="215"/>
      <c r="ADW109" s="215"/>
      <c r="ADX109" s="215"/>
      <c r="ADY109" s="215"/>
      <c r="ADZ109" s="215"/>
      <c r="AEA109" s="215"/>
      <c r="AEB109" s="215"/>
      <c r="AEC109" s="215"/>
      <c r="AED109" s="215"/>
      <c r="AEE109" s="215"/>
      <c r="AEF109" s="215"/>
      <c r="AEG109" s="215"/>
      <c r="AEH109" s="215"/>
      <c r="AEI109" s="215"/>
      <c r="AEJ109" s="215"/>
      <c r="AEK109" s="215"/>
      <c r="AEL109" s="215"/>
      <c r="AEM109" s="215"/>
      <c r="AEN109" s="215"/>
      <c r="AEO109" s="215"/>
      <c r="AEP109" s="215"/>
      <c r="AEQ109" s="215"/>
      <c r="AER109" s="215"/>
      <c r="AES109" s="215"/>
      <c r="AET109" s="215"/>
      <c r="AEU109" s="215"/>
      <c r="AEV109" s="215"/>
      <c r="AEW109" s="215"/>
      <c r="AEX109" s="215"/>
      <c r="AEY109" s="215"/>
      <c r="AEZ109" s="215"/>
      <c r="AFA109" s="215"/>
      <c r="AFB109" s="215"/>
      <c r="AFC109" s="215"/>
      <c r="AFD109" s="215"/>
      <c r="AFE109" s="215"/>
      <c r="AFF109" s="215"/>
      <c r="AFG109" s="215"/>
      <c r="AFH109" s="215"/>
      <c r="AFI109" s="215"/>
      <c r="AFJ109" s="215"/>
      <c r="AFK109" s="215"/>
      <c r="AFL109" s="215"/>
      <c r="AFM109" s="215"/>
      <c r="AFN109" s="215"/>
      <c r="AFO109" s="215"/>
      <c r="AFP109" s="215"/>
      <c r="AFQ109" s="215"/>
      <c r="AFR109" s="215"/>
      <c r="AFS109" s="215"/>
      <c r="AFT109" s="215"/>
      <c r="AFU109" s="215"/>
      <c r="AFV109" s="215"/>
      <c r="AFW109" s="215"/>
      <c r="AFX109" s="215"/>
      <c r="AFY109" s="215"/>
      <c r="AFZ109" s="215"/>
      <c r="AGA109" s="215"/>
      <c r="AGB109" s="215"/>
      <c r="AGC109" s="215"/>
      <c r="AGD109" s="215"/>
      <c r="AGE109" s="215"/>
      <c r="AGF109" s="215"/>
      <c r="AGG109" s="215"/>
      <c r="AGH109" s="215"/>
      <c r="AGI109" s="215"/>
      <c r="AGJ109" s="215"/>
      <c r="AGK109" s="215"/>
      <c r="AGL109" s="215"/>
      <c r="AGM109" s="215"/>
      <c r="AGN109" s="215"/>
      <c r="AGO109" s="215"/>
      <c r="AGP109" s="215"/>
      <c r="AGQ109" s="215"/>
      <c r="AGR109" s="215"/>
      <c r="AGS109" s="215"/>
      <c r="AGT109" s="215"/>
      <c r="AGU109" s="215"/>
      <c r="AGV109" s="215"/>
      <c r="AGW109" s="215"/>
      <c r="AGX109" s="215"/>
      <c r="AGY109" s="215"/>
      <c r="AGZ109" s="215"/>
      <c r="AHA109" s="215"/>
      <c r="AHB109" s="215"/>
      <c r="AHC109" s="215"/>
      <c r="AHD109" s="215"/>
      <c r="AHE109" s="215"/>
      <c r="AHF109" s="215"/>
      <c r="AHG109" s="215"/>
      <c r="AHH109" s="215"/>
      <c r="AHI109" s="215"/>
      <c r="AHJ109" s="215"/>
      <c r="AHK109" s="215"/>
      <c r="AHL109" s="215"/>
      <c r="AHM109" s="215"/>
      <c r="AHN109" s="215"/>
      <c r="AHO109" s="215"/>
      <c r="AHP109" s="215"/>
      <c r="AHQ109" s="215"/>
      <c r="AHR109" s="215"/>
      <c r="AHS109" s="215"/>
      <c r="AHT109" s="215"/>
      <c r="AHU109" s="215"/>
      <c r="AHV109" s="215"/>
      <c r="AHW109" s="215"/>
      <c r="AHX109" s="215"/>
      <c r="AHY109" s="215"/>
      <c r="AHZ109" s="215"/>
      <c r="AIA109" s="215"/>
      <c r="AIB109" s="215"/>
      <c r="AIC109" s="215"/>
      <c r="AID109" s="215"/>
      <c r="AIE109" s="215"/>
      <c r="AIF109" s="215"/>
      <c r="AIG109" s="215"/>
      <c r="AIH109" s="215"/>
      <c r="AII109" s="215"/>
      <c r="AIJ109" s="215"/>
      <c r="AIK109" s="215"/>
      <c r="AIL109" s="215"/>
      <c r="AIM109" s="215"/>
      <c r="AIN109" s="215"/>
      <c r="AIO109" s="215"/>
      <c r="AIP109" s="215"/>
      <c r="AIQ109" s="215"/>
      <c r="AIR109" s="215"/>
      <c r="AIS109" s="215"/>
      <c r="AIT109" s="215"/>
      <c r="AIU109" s="215"/>
      <c r="AIV109" s="215"/>
      <c r="AIW109" s="215"/>
      <c r="AIX109" s="215"/>
      <c r="AIY109" s="215"/>
      <c r="AIZ109" s="215"/>
      <c r="AJA109" s="215"/>
      <c r="AJB109" s="215"/>
      <c r="AJC109" s="215"/>
      <c r="AJD109" s="215"/>
      <c r="AJE109" s="215"/>
      <c r="AJF109" s="215"/>
      <c r="AJG109" s="215"/>
      <c r="AJH109" s="215"/>
      <c r="AJI109" s="215"/>
      <c r="AJJ109" s="215"/>
      <c r="AJK109" s="215"/>
      <c r="AJL109" s="215"/>
      <c r="AJM109" s="215"/>
      <c r="AJN109" s="215"/>
      <c r="AJO109" s="215"/>
      <c r="AJP109" s="215"/>
      <c r="AJQ109" s="215"/>
      <c r="AJR109" s="215"/>
      <c r="AJS109" s="215"/>
      <c r="AJT109" s="215"/>
      <c r="AJU109" s="215"/>
      <c r="AJV109" s="215"/>
      <c r="AJW109" s="215"/>
      <c r="AJX109" s="215"/>
      <c r="AJY109" s="215"/>
      <c r="AJZ109" s="215"/>
      <c r="AKA109" s="215"/>
      <c r="AKB109" s="215"/>
      <c r="AKC109" s="215"/>
      <c r="AKD109" s="215"/>
      <c r="AKE109" s="215"/>
      <c r="AKF109" s="215"/>
      <c r="AKG109" s="215"/>
      <c r="AKH109" s="215"/>
      <c r="AKI109" s="215"/>
      <c r="AKJ109" s="215"/>
      <c r="AKK109" s="215"/>
      <c r="AKL109" s="215"/>
      <c r="AKM109" s="215"/>
      <c r="AKN109" s="215"/>
      <c r="AKO109" s="215"/>
      <c r="AKP109" s="215"/>
    </row>
    <row r="110" spans="1:978" ht="25.5" x14ac:dyDescent="0.25">
      <c r="A110" s="40">
        <v>90</v>
      </c>
      <c r="B110" s="40">
        <v>34</v>
      </c>
      <c r="C110" s="200" t="s">
        <v>121</v>
      </c>
      <c r="D110" s="200" t="s">
        <v>124</v>
      </c>
      <c r="E110" s="209">
        <v>1.8</v>
      </c>
      <c r="F110" s="200">
        <v>530038</v>
      </c>
      <c r="G110" s="23" t="s">
        <v>129</v>
      </c>
      <c r="H110" s="23" t="s">
        <v>130</v>
      </c>
      <c r="I110" s="200" t="s">
        <v>63</v>
      </c>
      <c r="J110" s="200">
        <v>55</v>
      </c>
      <c r="K110" s="209">
        <f>AVERAGE(J110)</f>
        <v>55</v>
      </c>
      <c r="L110" s="206">
        <f>E110/K110</f>
        <v>3.272727272727273E-2</v>
      </c>
      <c r="M110" s="200">
        <v>3</v>
      </c>
      <c r="N110" s="200">
        <v>302</v>
      </c>
      <c r="O110" s="200">
        <v>193</v>
      </c>
      <c r="P110" s="200">
        <v>137</v>
      </c>
      <c r="Q110" s="200">
        <v>139</v>
      </c>
      <c r="R110" s="200">
        <v>253</v>
      </c>
      <c r="S110" s="200">
        <v>612</v>
      </c>
      <c r="T110" s="200">
        <v>1636</v>
      </c>
      <c r="U110" s="200">
        <v>2853</v>
      </c>
      <c r="V110" s="200">
        <v>2396</v>
      </c>
      <c r="W110" s="200">
        <v>1748</v>
      </c>
      <c r="X110" s="200">
        <v>1695</v>
      </c>
      <c r="Y110" s="200">
        <v>1939</v>
      </c>
      <c r="Z110" s="200">
        <v>2051</v>
      </c>
      <c r="AA110" s="200">
        <v>1940</v>
      </c>
      <c r="AB110" s="200">
        <v>2166</v>
      </c>
      <c r="AC110" s="200">
        <v>2615</v>
      </c>
      <c r="AD110" s="200">
        <v>3182</v>
      </c>
      <c r="AE110" s="200">
        <v>3213</v>
      </c>
      <c r="AF110" s="200">
        <v>2624</v>
      </c>
      <c r="AG110" s="200">
        <v>1405</v>
      </c>
      <c r="AH110" s="200">
        <v>1386</v>
      </c>
      <c r="AI110" s="200">
        <v>1282</v>
      </c>
      <c r="AJ110" s="200">
        <v>781</v>
      </c>
      <c r="AK110" s="200">
        <v>494</v>
      </c>
      <c r="AL110" s="200">
        <v>35211</v>
      </c>
      <c r="AM110" s="210">
        <v>6000</v>
      </c>
      <c r="AN110" s="205">
        <f>$L$110*(1+0.15*(N110/$AM$110)^4)</f>
        <v>3.2727304235490973E-2</v>
      </c>
      <c r="AO110" s="205">
        <f t="shared" ref="AO110:BK110" si="97">$L$110*(1+0.15*(O110/$AM$110)^4)</f>
        <v>3.27272779829091E-2</v>
      </c>
      <c r="AP110" s="205">
        <f t="shared" si="97"/>
        <v>3.2727274061649096E-2</v>
      </c>
      <c r="AQ110" s="205">
        <f t="shared" si="97"/>
        <v>3.2727274141291826E-2</v>
      </c>
      <c r="AR110" s="205">
        <f t="shared" si="97"/>
        <v>3.2727288246788194E-2</v>
      </c>
      <c r="AS110" s="205">
        <f t="shared" si="97"/>
        <v>3.2727804103060365E-2</v>
      </c>
      <c r="AT110" s="205">
        <f t="shared" si="97"/>
        <v>3.2754407692568245E-2</v>
      </c>
      <c r="AU110" s="205">
        <f t="shared" si="97"/>
        <v>3.2978231949518488E-2</v>
      </c>
      <c r="AV110" s="205">
        <f t="shared" si="97"/>
        <v>3.2852109728582796E-2</v>
      </c>
      <c r="AW110" s="205">
        <f t="shared" si="97"/>
        <v>3.2762636760204605E-2</v>
      </c>
      <c r="AX110" s="205">
        <f t="shared" si="97"/>
        <v>3.2758538911555404E-2</v>
      </c>
      <c r="AY110" s="205">
        <f t="shared" si="97"/>
        <v>3.2780816295446373E-2</v>
      </c>
      <c r="AZ110" s="205">
        <f t="shared" si="97"/>
        <v>3.2794301105959101E-2</v>
      </c>
      <c r="BA110" s="205">
        <f t="shared" si="97"/>
        <v>3.2780926836969704E-2</v>
      </c>
      <c r="BB110" s="205">
        <f t="shared" si="97"/>
        <v>3.2810646582201279E-2</v>
      </c>
      <c r="BC110" s="205">
        <f t="shared" si="97"/>
        <v>3.2904398943752369E-2</v>
      </c>
      <c r="BD110" s="205">
        <f t="shared" si="97"/>
        <v>3.3115599000058248E-2</v>
      </c>
      <c r="BE110" s="205">
        <f t="shared" si="97"/>
        <v>3.3130954346629396E-2</v>
      </c>
      <c r="BF110" s="205">
        <f t="shared" si="97"/>
        <v>3.2906850010080972E-2</v>
      </c>
      <c r="BG110" s="205">
        <f t="shared" si="97"/>
        <v>3.2742033237502369E-2</v>
      </c>
      <c r="BH110" s="205">
        <f t="shared" si="97"/>
        <v>3.2741250854666733E-2</v>
      </c>
      <c r="BI110" s="205">
        <f t="shared" si="97"/>
        <v>3.2737504436130979E-2</v>
      </c>
      <c r="BJ110" s="205">
        <f t="shared" si="97"/>
        <v>3.2728682016748188E-2</v>
      </c>
      <c r="BK110" s="205">
        <f t="shared" si="97"/>
        <v>3.272749830897461E-2</v>
      </c>
      <c r="BL110" s="199">
        <f>E110*(0.000001)*0.5</f>
        <v>8.9999999999999996E-7</v>
      </c>
      <c r="BM110" s="199">
        <v>135.69999999999999</v>
      </c>
      <c r="BN110" s="199">
        <v>0.05</v>
      </c>
      <c r="BO110" s="199">
        <v>175.5</v>
      </c>
      <c r="BP110" s="199">
        <v>0.2</v>
      </c>
      <c r="BQ110" s="199">
        <v>1807.8</v>
      </c>
      <c r="BR110" s="199">
        <v>0.2</v>
      </c>
      <c r="BS110" s="199">
        <v>1954.6</v>
      </c>
      <c r="BT110" s="199">
        <v>0.15</v>
      </c>
      <c r="BU110" s="199">
        <v>817.4</v>
      </c>
      <c r="BV110" s="199">
        <v>0.4</v>
      </c>
      <c r="BW110" s="199"/>
      <c r="BX110" s="199"/>
      <c r="BY110" s="199"/>
      <c r="BZ110" s="199"/>
      <c r="CA110" s="199"/>
      <c r="CB110" s="199"/>
      <c r="CC110" s="199"/>
      <c r="CD110" s="199"/>
      <c r="CE110" s="199"/>
      <c r="CF110" s="199"/>
      <c r="CG110" s="199"/>
      <c r="CH110" s="199"/>
      <c r="CI110" s="199"/>
      <c r="CJ110" s="199"/>
      <c r="CK110" s="199"/>
      <c r="CL110" s="199"/>
      <c r="CM110" s="199"/>
      <c r="CN110" s="199"/>
      <c r="CO110" s="199"/>
      <c r="CP110" s="199"/>
      <c r="CQ110" s="199"/>
      <c r="CR110" s="199"/>
      <c r="CS110" s="199"/>
      <c r="CT110" s="199"/>
      <c r="CU110" s="199"/>
      <c r="CV110" s="199"/>
      <c r="CW110" s="199"/>
      <c r="CX110" s="199"/>
      <c r="CY110" s="199"/>
      <c r="CZ110" s="199"/>
      <c r="DA110" s="199"/>
      <c r="DB110" s="199"/>
      <c r="DC110" s="199"/>
      <c r="DD110" s="199"/>
      <c r="DE110" s="199"/>
      <c r="DF110" s="199"/>
      <c r="DG110" s="199"/>
      <c r="DH110" s="199"/>
      <c r="DI110" s="199"/>
      <c r="DJ110" s="199"/>
      <c r="DK110" s="199"/>
      <c r="DL110" s="199"/>
      <c r="DM110" s="199"/>
      <c r="DN110" s="199"/>
      <c r="DO110" s="199"/>
      <c r="DP110" s="199"/>
      <c r="DQ110" s="199"/>
      <c r="DR110" s="199"/>
      <c r="DS110" s="199"/>
      <c r="DT110" s="199"/>
      <c r="DU110" s="199"/>
      <c r="DV110" s="199"/>
      <c r="DW110" s="199"/>
      <c r="DX110" s="199"/>
      <c r="DY110" s="199"/>
      <c r="DZ110" s="199"/>
      <c r="EA110" s="200">
        <f>BM110*BN110+BO110*BP110+BQ110*BR110+BS110*BT110+BU110*BV110+BW110*BX110+BY110*BZ110+CA110*CB110+CC110*CD110+CE110*CF110+CG110*CH110+CI110*CJ110+CK110*CL110+CM110*CN110+CO110*CP110+CQ110*CR110+CS110*CT110+CU110*CV110+CW110*CX110+CY110*CZ110+DA110*DB110</f>
        <v>1023.595</v>
      </c>
      <c r="EB110" s="199">
        <f>(PI()+2*E110)*EA110</f>
        <v>6900.6605322512441</v>
      </c>
      <c r="EC110" s="217">
        <f>EB110/E110</f>
        <v>3833.7002956951355</v>
      </c>
      <c r="ED110" s="7">
        <f>PI()*EA110</f>
        <v>3215.7185322512446</v>
      </c>
      <c r="EE110" s="221">
        <f>SUM(BN110,BP110,BR110,BT110,BV110,BX110,BZ110,CB110,CD110,CF110,CH110,CJ110,CL110,CN110,CP110,CR110,CT110,CV110,CX110,CZ110,DB110)</f>
        <v>1</v>
      </c>
      <c r="EF110" s="215"/>
      <c r="EG110" s="215"/>
      <c r="EH110" s="215"/>
      <c r="EI110" s="215"/>
      <c r="EJ110" s="215"/>
      <c r="EK110" s="215"/>
      <c r="EL110" s="215"/>
      <c r="EM110" s="215"/>
      <c r="EN110" s="215"/>
      <c r="EO110" s="215"/>
      <c r="EP110" s="215"/>
      <c r="EQ110" s="215"/>
      <c r="ER110" s="215"/>
      <c r="ES110" s="215"/>
      <c r="ET110" s="215"/>
      <c r="EU110" s="215"/>
      <c r="EV110" s="215"/>
      <c r="EW110" s="215"/>
      <c r="EX110" s="215"/>
      <c r="EY110" s="215"/>
      <c r="EZ110" s="215"/>
      <c r="FA110" s="215"/>
      <c r="FB110" s="215"/>
      <c r="FC110" s="215"/>
      <c r="FD110" s="215"/>
      <c r="FE110" s="215"/>
      <c r="FF110" s="215"/>
      <c r="FG110" s="215"/>
      <c r="FH110" s="215"/>
      <c r="FI110" s="215"/>
      <c r="FJ110" s="215"/>
      <c r="FK110" s="215"/>
      <c r="FL110" s="215"/>
      <c r="FM110" s="215"/>
      <c r="FN110" s="215"/>
      <c r="FO110" s="215"/>
      <c r="FP110" s="215"/>
      <c r="FQ110" s="215"/>
      <c r="FR110" s="215"/>
      <c r="FS110" s="215"/>
      <c r="FT110" s="215"/>
      <c r="FU110" s="215"/>
      <c r="FV110" s="215"/>
      <c r="FW110" s="215"/>
      <c r="FX110" s="215"/>
      <c r="FY110" s="215"/>
      <c r="FZ110" s="215"/>
      <c r="GA110" s="215"/>
      <c r="GB110" s="215"/>
      <c r="GC110" s="215"/>
      <c r="GD110" s="215"/>
      <c r="GE110" s="215"/>
      <c r="GF110" s="215"/>
      <c r="GG110" s="215"/>
      <c r="GH110" s="215"/>
      <c r="GI110" s="215"/>
      <c r="GJ110" s="215"/>
      <c r="GK110" s="215"/>
      <c r="GL110" s="215"/>
      <c r="GM110" s="215"/>
      <c r="GN110" s="215"/>
      <c r="GO110" s="215"/>
      <c r="GP110" s="215"/>
      <c r="GQ110" s="215"/>
      <c r="GR110" s="215"/>
      <c r="GS110" s="215"/>
      <c r="GT110" s="215"/>
      <c r="GU110" s="215"/>
      <c r="GV110" s="215"/>
      <c r="GW110" s="215"/>
      <c r="GX110" s="215"/>
      <c r="GY110" s="215"/>
      <c r="GZ110" s="215"/>
      <c r="HA110" s="215"/>
      <c r="HB110" s="215"/>
      <c r="HC110" s="215"/>
      <c r="HD110" s="215"/>
      <c r="HE110" s="215"/>
      <c r="HF110" s="215"/>
      <c r="HG110" s="215"/>
      <c r="HH110" s="215"/>
      <c r="HI110" s="215"/>
      <c r="HJ110" s="215"/>
      <c r="HK110" s="215"/>
      <c r="HL110" s="215"/>
      <c r="HM110" s="215"/>
      <c r="HN110" s="215"/>
      <c r="HO110" s="215"/>
      <c r="HP110" s="215"/>
      <c r="HQ110" s="215"/>
      <c r="HR110" s="215"/>
      <c r="HS110" s="215"/>
      <c r="HT110" s="215"/>
      <c r="HU110" s="215"/>
      <c r="HV110" s="215"/>
      <c r="HW110" s="215"/>
      <c r="HX110" s="215"/>
      <c r="HY110" s="215"/>
      <c r="HZ110" s="215"/>
      <c r="IA110" s="215"/>
      <c r="IB110" s="215"/>
      <c r="IC110" s="215"/>
      <c r="ID110" s="215"/>
      <c r="IE110" s="215"/>
      <c r="IF110" s="215"/>
      <c r="IG110" s="215"/>
      <c r="IH110" s="215"/>
      <c r="II110" s="215"/>
      <c r="IJ110" s="215"/>
      <c r="IK110" s="215"/>
      <c r="IL110" s="215"/>
      <c r="IM110" s="215"/>
      <c r="IN110" s="215"/>
      <c r="IO110" s="215"/>
      <c r="IP110" s="215"/>
      <c r="IQ110" s="215"/>
      <c r="IR110" s="215"/>
      <c r="IS110" s="215"/>
      <c r="IT110" s="215"/>
      <c r="IU110" s="215"/>
      <c r="IV110" s="215"/>
      <c r="IW110" s="215"/>
      <c r="IX110" s="215"/>
      <c r="IY110" s="215"/>
      <c r="IZ110" s="215"/>
      <c r="JA110" s="215"/>
      <c r="JB110" s="215"/>
      <c r="JC110" s="215"/>
      <c r="JD110" s="215"/>
      <c r="JE110" s="215"/>
      <c r="JF110" s="215"/>
      <c r="JG110" s="215"/>
      <c r="JH110" s="215"/>
      <c r="JI110" s="215"/>
      <c r="JJ110" s="215"/>
      <c r="JK110" s="215"/>
      <c r="JL110" s="215"/>
      <c r="JM110" s="215"/>
      <c r="JN110" s="215"/>
      <c r="JO110" s="215"/>
      <c r="JP110" s="215"/>
      <c r="JQ110" s="215"/>
      <c r="JR110" s="215"/>
      <c r="JS110" s="215"/>
      <c r="JT110" s="215"/>
      <c r="JU110" s="215"/>
      <c r="JV110" s="215"/>
      <c r="JW110" s="215"/>
      <c r="JX110" s="215"/>
      <c r="JY110" s="215"/>
      <c r="JZ110" s="215"/>
      <c r="KA110" s="215"/>
      <c r="KB110" s="215"/>
      <c r="KC110" s="215"/>
      <c r="KD110" s="215"/>
      <c r="KE110" s="215"/>
      <c r="KF110" s="215"/>
      <c r="KG110" s="215"/>
      <c r="KH110" s="215"/>
      <c r="KI110" s="215"/>
      <c r="KJ110" s="215"/>
      <c r="KK110" s="215"/>
      <c r="KL110" s="215"/>
      <c r="KM110" s="215"/>
      <c r="KN110" s="215"/>
      <c r="KO110" s="215"/>
      <c r="KP110" s="215"/>
      <c r="KQ110" s="215"/>
      <c r="KR110" s="215"/>
      <c r="KS110" s="215"/>
      <c r="KT110" s="215"/>
      <c r="KU110" s="215"/>
      <c r="KV110" s="215"/>
      <c r="KW110" s="215"/>
      <c r="KX110" s="215"/>
      <c r="KY110" s="215"/>
      <c r="KZ110" s="215"/>
      <c r="LA110" s="215"/>
      <c r="LB110" s="215"/>
      <c r="LC110" s="215"/>
      <c r="LD110" s="215"/>
      <c r="LE110" s="215"/>
      <c r="LF110" s="215"/>
      <c r="LG110" s="215"/>
      <c r="LH110" s="215"/>
      <c r="LI110" s="215"/>
      <c r="LJ110" s="215"/>
      <c r="LK110" s="215"/>
      <c r="LL110" s="215"/>
      <c r="LM110" s="215"/>
      <c r="LN110" s="215"/>
      <c r="LO110" s="215"/>
      <c r="LP110" s="215"/>
      <c r="LQ110" s="215"/>
      <c r="LR110" s="215"/>
      <c r="LS110" s="215"/>
      <c r="LT110" s="215"/>
      <c r="LU110" s="215"/>
      <c r="LV110" s="215"/>
      <c r="LW110" s="215"/>
      <c r="LX110" s="215"/>
      <c r="LY110" s="215"/>
      <c r="LZ110" s="215"/>
      <c r="MA110" s="215"/>
      <c r="MB110" s="215"/>
      <c r="MC110" s="215"/>
      <c r="MD110" s="215"/>
      <c r="ME110" s="215"/>
      <c r="MF110" s="215"/>
      <c r="MG110" s="215"/>
      <c r="MH110" s="215"/>
      <c r="MI110" s="215"/>
      <c r="MJ110" s="215"/>
      <c r="MK110" s="215"/>
      <c r="ML110" s="215"/>
      <c r="MM110" s="215"/>
      <c r="MN110" s="215"/>
      <c r="MO110" s="215"/>
      <c r="MP110" s="215"/>
      <c r="MQ110" s="215"/>
      <c r="MR110" s="215"/>
      <c r="MS110" s="215"/>
      <c r="MT110" s="215"/>
      <c r="MU110" s="215"/>
      <c r="MV110" s="215"/>
      <c r="MW110" s="215"/>
      <c r="MX110" s="215"/>
      <c r="MY110" s="215"/>
      <c r="MZ110" s="215"/>
      <c r="NA110" s="215"/>
      <c r="NB110" s="215"/>
      <c r="NC110" s="215"/>
      <c r="ND110" s="215"/>
      <c r="NE110" s="215"/>
      <c r="NF110" s="215"/>
      <c r="NG110" s="215"/>
      <c r="NH110" s="215"/>
      <c r="NI110" s="215"/>
      <c r="NJ110" s="215"/>
      <c r="NK110" s="215"/>
      <c r="NL110" s="215"/>
      <c r="NM110" s="215"/>
      <c r="NN110" s="215"/>
      <c r="NO110" s="215"/>
      <c r="NP110" s="215"/>
      <c r="NQ110" s="215"/>
      <c r="NR110" s="215"/>
      <c r="NS110" s="215"/>
      <c r="NT110" s="215"/>
      <c r="NU110" s="215"/>
      <c r="NV110" s="215"/>
      <c r="NW110" s="215"/>
      <c r="NX110" s="215"/>
      <c r="NY110" s="215"/>
      <c r="NZ110" s="215"/>
      <c r="OA110" s="215"/>
      <c r="OB110" s="215"/>
      <c r="OC110" s="215"/>
      <c r="OD110" s="215"/>
      <c r="OE110" s="215"/>
      <c r="OF110" s="215"/>
      <c r="OG110" s="215"/>
      <c r="OH110" s="215"/>
      <c r="OI110" s="215"/>
      <c r="OJ110" s="215"/>
      <c r="OK110" s="215"/>
      <c r="OL110" s="215"/>
      <c r="OM110" s="215"/>
      <c r="ON110" s="215"/>
      <c r="OO110" s="215"/>
      <c r="OP110" s="215"/>
      <c r="OQ110" s="215"/>
      <c r="OR110" s="215"/>
      <c r="OS110" s="215"/>
      <c r="OT110" s="215"/>
      <c r="OU110" s="215"/>
      <c r="OV110" s="215"/>
      <c r="OW110" s="215"/>
      <c r="OX110" s="215"/>
      <c r="OY110" s="215"/>
      <c r="OZ110" s="215"/>
      <c r="PA110" s="215"/>
      <c r="PB110" s="215"/>
      <c r="PC110" s="215"/>
      <c r="PD110" s="215"/>
      <c r="PE110" s="215"/>
      <c r="PF110" s="215"/>
      <c r="PG110" s="215"/>
      <c r="PH110" s="215"/>
      <c r="PI110" s="215"/>
      <c r="PJ110" s="215"/>
      <c r="PK110" s="215"/>
      <c r="PL110" s="215"/>
      <c r="PM110" s="215"/>
      <c r="PN110" s="215"/>
      <c r="PO110" s="215"/>
      <c r="PP110" s="215"/>
      <c r="PQ110" s="215"/>
      <c r="PR110" s="215"/>
      <c r="PS110" s="215"/>
      <c r="PT110" s="215"/>
      <c r="PU110" s="215"/>
      <c r="PV110" s="215"/>
      <c r="PW110" s="215"/>
      <c r="PX110" s="215"/>
      <c r="PY110" s="215"/>
      <c r="PZ110" s="215"/>
      <c r="QA110" s="215"/>
      <c r="QB110" s="215"/>
      <c r="QC110" s="215"/>
      <c r="QD110" s="215"/>
      <c r="QE110" s="215"/>
      <c r="QF110" s="215"/>
      <c r="QG110" s="215"/>
      <c r="QH110" s="215"/>
      <c r="QI110" s="215"/>
      <c r="QJ110" s="215"/>
      <c r="QK110" s="215"/>
      <c r="QL110" s="215"/>
      <c r="QM110" s="215"/>
      <c r="QN110" s="215"/>
      <c r="QO110" s="215"/>
      <c r="QP110" s="215"/>
      <c r="QQ110" s="215"/>
      <c r="QR110" s="215"/>
      <c r="QS110" s="215"/>
      <c r="QT110" s="215"/>
      <c r="QU110" s="215"/>
      <c r="QV110" s="215"/>
      <c r="QW110" s="215"/>
      <c r="QX110" s="215"/>
      <c r="QY110" s="215"/>
      <c r="QZ110" s="215"/>
      <c r="RA110" s="215"/>
      <c r="RB110" s="215"/>
      <c r="RC110" s="215"/>
      <c r="RD110" s="215"/>
      <c r="RE110" s="215"/>
      <c r="RF110" s="215"/>
      <c r="RG110" s="215"/>
      <c r="RH110" s="215"/>
      <c r="RI110" s="215"/>
      <c r="RJ110" s="215"/>
      <c r="RK110" s="215"/>
      <c r="RL110" s="215"/>
      <c r="RM110" s="215"/>
      <c r="RN110" s="215"/>
      <c r="RO110" s="215"/>
      <c r="RP110" s="215"/>
      <c r="RQ110" s="215"/>
      <c r="RR110" s="215"/>
      <c r="RS110" s="215"/>
      <c r="RT110" s="215"/>
      <c r="RU110" s="215"/>
      <c r="RV110" s="215"/>
      <c r="RW110" s="215"/>
      <c r="RX110" s="215"/>
      <c r="RY110" s="215"/>
      <c r="RZ110" s="215"/>
      <c r="SA110" s="215"/>
      <c r="SB110" s="215"/>
      <c r="SC110" s="215"/>
      <c r="SD110" s="215"/>
      <c r="SE110" s="215"/>
      <c r="SF110" s="215"/>
      <c r="SG110" s="215"/>
      <c r="SH110" s="215"/>
      <c r="SI110" s="215"/>
      <c r="SJ110" s="215"/>
      <c r="SK110" s="215"/>
      <c r="SL110" s="215"/>
      <c r="SM110" s="215"/>
      <c r="SN110" s="215"/>
      <c r="SO110" s="215"/>
      <c r="SP110" s="215"/>
      <c r="SQ110" s="215"/>
      <c r="SR110" s="215"/>
      <c r="SS110" s="215"/>
      <c r="ST110" s="215"/>
      <c r="SU110" s="215"/>
      <c r="SV110" s="215"/>
      <c r="SW110" s="215"/>
      <c r="SX110" s="215"/>
      <c r="SY110" s="215"/>
      <c r="SZ110" s="215"/>
      <c r="TA110" s="215"/>
      <c r="TB110" s="215"/>
      <c r="TC110" s="215"/>
      <c r="TD110" s="215"/>
      <c r="TE110" s="215"/>
      <c r="TF110" s="215"/>
      <c r="TG110" s="215"/>
      <c r="TH110" s="215"/>
      <c r="TI110" s="215"/>
      <c r="TJ110" s="215"/>
      <c r="TK110" s="215"/>
      <c r="TL110" s="215"/>
      <c r="TM110" s="215"/>
      <c r="TN110" s="215"/>
      <c r="TO110" s="215"/>
      <c r="TP110" s="215"/>
      <c r="TQ110" s="215"/>
      <c r="TR110" s="215"/>
      <c r="TS110" s="215"/>
      <c r="TT110" s="215"/>
      <c r="TU110" s="215"/>
      <c r="TV110" s="215"/>
      <c r="TW110" s="215"/>
      <c r="TX110" s="215"/>
      <c r="TY110" s="215"/>
      <c r="TZ110" s="215"/>
      <c r="UA110" s="215"/>
      <c r="UB110" s="215"/>
      <c r="UC110" s="215"/>
      <c r="UD110" s="215"/>
      <c r="UE110" s="215"/>
      <c r="UF110" s="215"/>
      <c r="UG110" s="215"/>
      <c r="UH110" s="215"/>
      <c r="UI110" s="215"/>
      <c r="UJ110" s="215"/>
      <c r="UK110" s="215"/>
      <c r="UL110" s="215"/>
      <c r="UM110" s="215"/>
      <c r="UN110" s="215"/>
      <c r="UO110" s="215"/>
      <c r="UP110" s="215"/>
      <c r="UQ110" s="215"/>
      <c r="UR110" s="215"/>
      <c r="US110" s="215"/>
      <c r="UT110" s="215"/>
      <c r="UU110" s="215"/>
      <c r="UV110" s="215"/>
      <c r="UW110" s="215"/>
      <c r="UX110" s="215"/>
      <c r="UY110" s="215"/>
      <c r="UZ110" s="215"/>
      <c r="VA110" s="215"/>
      <c r="VB110" s="215"/>
      <c r="VC110" s="215"/>
      <c r="VD110" s="215"/>
      <c r="VE110" s="215"/>
      <c r="VF110" s="215"/>
      <c r="VG110" s="215"/>
      <c r="VH110" s="215"/>
      <c r="VI110" s="215"/>
      <c r="VJ110" s="215"/>
      <c r="VK110" s="215"/>
      <c r="VL110" s="215"/>
      <c r="VM110" s="215"/>
      <c r="VN110" s="215"/>
      <c r="VO110" s="215"/>
      <c r="VP110" s="215"/>
      <c r="VQ110" s="215"/>
      <c r="VR110" s="215"/>
      <c r="VS110" s="215"/>
      <c r="VT110" s="215"/>
      <c r="VU110" s="215"/>
      <c r="VV110" s="215"/>
      <c r="VW110" s="215"/>
      <c r="VX110" s="215"/>
      <c r="VY110" s="215"/>
      <c r="VZ110" s="215"/>
      <c r="WA110" s="215"/>
      <c r="WB110" s="215"/>
      <c r="WC110" s="215"/>
      <c r="WD110" s="215"/>
      <c r="WE110" s="215"/>
      <c r="WF110" s="215"/>
      <c r="WG110" s="215"/>
      <c r="WH110" s="215"/>
      <c r="WI110" s="215"/>
      <c r="WJ110" s="215"/>
      <c r="WK110" s="215"/>
      <c r="WL110" s="215"/>
      <c r="WM110" s="215"/>
      <c r="WN110" s="215"/>
      <c r="WO110" s="215"/>
      <c r="WP110" s="215"/>
      <c r="WQ110" s="215"/>
      <c r="WR110" s="215"/>
      <c r="WS110" s="215"/>
      <c r="WT110" s="215"/>
      <c r="WU110" s="215"/>
      <c r="WV110" s="215"/>
      <c r="WW110" s="215"/>
      <c r="WX110" s="215"/>
      <c r="WY110" s="215"/>
      <c r="WZ110" s="215"/>
      <c r="XA110" s="215"/>
      <c r="XB110" s="215"/>
      <c r="XC110" s="215"/>
      <c r="XD110" s="215"/>
      <c r="XE110" s="215"/>
      <c r="XF110" s="215"/>
      <c r="XG110" s="215"/>
      <c r="XH110" s="215"/>
      <c r="XI110" s="215"/>
      <c r="XJ110" s="215"/>
      <c r="XK110" s="215"/>
      <c r="XL110" s="215"/>
      <c r="XM110" s="215"/>
      <c r="XN110" s="215"/>
      <c r="XO110" s="215"/>
      <c r="XP110" s="215"/>
      <c r="XQ110" s="215"/>
      <c r="XR110" s="215"/>
      <c r="XS110" s="215"/>
      <c r="XT110" s="215"/>
      <c r="XU110" s="215"/>
      <c r="XV110" s="215"/>
      <c r="XW110" s="215"/>
      <c r="XX110" s="215"/>
      <c r="XY110" s="215"/>
      <c r="XZ110" s="215"/>
      <c r="YA110" s="215"/>
      <c r="YB110" s="215"/>
      <c r="YC110" s="215"/>
      <c r="YD110" s="215"/>
      <c r="YE110" s="215"/>
      <c r="YF110" s="215"/>
      <c r="YG110" s="215"/>
      <c r="YH110" s="215"/>
      <c r="YI110" s="215"/>
      <c r="YJ110" s="215"/>
      <c r="YK110" s="215"/>
      <c r="YL110" s="215"/>
      <c r="YM110" s="215"/>
      <c r="YN110" s="215"/>
      <c r="YO110" s="215"/>
      <c r="YP110" s="215"/>
      <c r="YQ110" s="215"/>
      <c r="YR110" s="215"/>
      <c r="YS110" s="215"/>
      <c r="YT110" s="215"/>
      <c r="YU110" s="215"/>
      <c r="YV110" s="215"/>
      <c r="YW110" s="215"/>
      <c r="YX110" s="215"/>
      <c r="YY110" s="215"/>
      <c r="YZ110" s="215"/>
      <c r="ZA110" s="215"/>
      <c r="ZB110" s="215"/>
      <c r="ZC110" s="215"/>
      <c r="ZD110" s="215"/>
      <c r="ZE110" s="215"/>
      <c r="ZF110" s="215"/>
      <c r="ZG110" s="215"/>
      <c r="ZH110" s="215"/>
      <c r="ZI110" s="215"/>
      <c r="ZJ110" s="215"/>
      <c r="ZK110" s="215"/>
      <c r="ZL110" s="215"/>
      <c r="ZM110" s="215"/>
      <c r="ZN110" s="215"/>
      <c r="ZO110" s="215"/>
      <c r="ZP110" s="215"/>
      <c r="ZQ110" s="215"/>
      <c r="ZR110" s="215"/>
      <c r="ZS110" s="215"/>
      <c r="ZT110" s="215"/>
      <c r="ZU110" s="215"/>
      <c r="ZV110" s="215"/>
      <c r="ZW110" s="215"/>
      <c r="ZX110" s="215"/>
      <c r="ZY110" s="215"/>
      <c r="ZZ110" s="215"/>
      <c r="AAA110" s="215"/>
      <c r="AAB110" s="215"/>
      <c r="AAC110" s="215"/>
      <c r="AAD110" s="215"/>
      <c r="AAE110" s="215"/>
      <c r="AAF110" s="215"/>
      <c r="AAG110" s="215"/>
      <c r="AAH110" s="215"/>
      <c r="AAI110" s="215"/>
      <c r="AAJ110" s="215"/>
      <c r="AAK110" s="215"/>
      <c r="AAL110" s="215"/>
      <c r="AAM110" s="215"/>
      <c r="AAN110" s="215"/>
      <c r="AAO110" s="215"/>
      <c r="AAP110" s="215"/>
      <c r="AAQ110" s="215"/>
      <c r="AAR110" s="215"/>
      <c r="AAS110" s="215"/>
      <c r="AAT110" s="215"/>
      <c r="AAU110" s="215"/>
      <c r="AAV110" s="215"/>
      <c r="AAW110" s="215"/>
      <c r="AAX110" s="215"/>
      <c r="AAY110" s="215"/>
      <c r="AAZ110" s="215"/>
      <c r="ABA110" s="215"/>
      <c r="ABB110" s="215"/>
      <c r="ABC110" s="215"/>
      <c r="ABD110" s="215"/>
      <c r="ABE110" s="215"/>
      <c r="ABF110" s="215"/>
      <c r="ABG110" s="215"/>
      <c r="ABH110" s="215"/>
      <c r="ABI110" s="215"/>
      <c r="ABJ110" s="215"/>
      <c r="ABK110" s="215"/>
      <c r="ABL110" s="215"/>
      <c r="ABM110" s="215"/>
      <c r="ABN110" s="215"/>
      <c r="ABO110" s="215"/>
      <c r="ABP110" s="215"/>
      <c r="ABQ110" s="215"/>
      <c r="ABR110" s="215"/>
      <c r="ABS110" s="215"/>
      <c r="ABT110" s="215"/>
      <c r="ABU110" s="215"/>
      <c r="ABV110" s="215"/>
      <c r="ABW110" s="215"/>
      <c r="ABX110" s="215"/>
      <c r="ABY110" s="215"/>
      <c r="ABZ110" s="215"/>
      <c r="ACA110" s="215"/>
      <c r="ACB110" s="215"/>
      <c r="ACC110" s="215"/>
      <c r="ACD110" s="215"/>
      <c r="ACE110" s="215"/>
      <c r="ACF110" s="215"/>
      <c r="ACG110" s="215"/>
      <c r="ACH110" s="215"/>
      <c r="ACI110" s="215"/>
      <c r="ACJ110" s="215"/>
      <c r="ACK110" s="215"/>
      <c r="ACL110" s="215"/>
      <c r="ACM110" s="215"/>
      <c r="ACN110" s="215"/>
      <c r="ACO110" s="215"/>
      <c r="ACP110" s="215"/>
      <c r="ACQ110" s="215"/>
      <c r="ACR110" s="215"/>
      <c r="ACS110" s="215"/>
      <c r="ACT110" s="215"/>
      <c r="ACU110" s="215"/>
      <c r="ACV110" s="215"/>
      <c r="ACW110" s="215"/>
      <c r="ACX110" s="215"/>
      <c r="ACY110" s="215"/>
      <c r="ACZ110" s="215"/>
      <c r="ADA110" s="215"/>
      <c r="ADB110" s="215"/>
      <c r="ADC110" s="215"/>
      <c r="ADD110" s="215"/>
      <c r="ADE110" s="215"/>
      <c r="ADF110" s="215"/>
      <c r="ADG110" s="215"/>
      <c r="ADH110" s="215"/>
      <c r="ADI110" s="215"/>
      <c r="ADJ110" s="215"/>
      <c r="ADK110" s="215"/>
      <c r="ADL110" s="215"/>
      <c r="ADM110" s="215"/>
      <c r="ADN110" s="215"/>
      <c r="ADO110" s="215"/>
      <c r="ADP110" s="215"/>
      <c r="ADQ110" s="215"/>
      <c r="ADR110" s="215"/>
      <c r="ADS110" s="215"/>
      <c r="ADT110" s="215"/>
      <c r="ADU110" s="215"/>
      <c r="ADV110" s="215"/>
      <c r="ADW110" s="215"/>
      <c r="ADX110" s="215"/>
      <c r="ADY110" s="215"/>
      <c r="ADZ110" s="215"/>
      <c r="AEA110" s="215"/>
      <c r="AEB110" s="215"/>
      <c r="AEC110" s="215"/>
      <c r="AED110" s="215"/>
      <c r="AEE110" s="215"/>
      <c r="AEF110" s="215"/>
      <c r="AEG110" s="215"/>
      <c r="AEH110" s="215"/>
      <c r="AEI110" s="215"/>
      <c r="AEJ110" s="215"/>
      <c r="AEK110" s="215"/>
      <c r="AEL110" s="215"/>
      <c r="AEM110" s="215"/>
      <c r="AEN110" s="215"/>
      <c r="AEO110" s="215"/>
      <c r="AEP110" s="215"/>
      <c r="AEQ110" s="215"/>
      <c r="AER110" s="215"/>
      <c r="AES110" s="215"/>
      <c r="AET110" s="215"/>
      <c r="AEU110" s="215"/>
      <c r="AEV110" s="215"/>
      <c r="AEW110" s="215"/>
      <c r="AEX110" s="215"/>
      <c r="AEY110" s="215"/>
      <c r="AEZ110" s="215"/>
      <c r="AFA110" s="215"/>
      <c r="AFB110" s="215"/>
      <c r="AFC110" s="215"/>
      <c r="AFD110" s="215"/>
      <c r="AFE110" s="215"/>
      <c r="AFF110" s="215"/>
      <c r="AFG110" s="215"/>
      <c r="AFH110" s="215"/>
      <c r="AFI110" s="215"/>
      <c r="AFJ110" s="215"/>
      <c r="AFK110" s="215"/>
      <c r="AFL110" s="215"/>
      <c r="AFM110" s="215"/>
      <c r="AFN110" s="215"/>
      <c r="AFO110" s="215"/>
      <c r="AFP110" s="215"/>
      <c r="AFQ110" s="215"/>
      <c r="AFR110" s="215"/>
      <c r="AFS110" s="215"/>
      <c r="AFT110" s="215"/>
      <c r="AFU110" s="215"/>
      <c r="AFV110" s="215"/>
      <c r="AFW110" s="215"/>
      <c r="AFX110" s="215"/>
      <c r="AFY110" s="215"/>
      <c r="AFZ110" s="215"/>
      <c r="AGA110" s="215"/>
      <c r="AGB110" s="215"/>
      <c r="AGC110" s="215"/>
      <c r="AGD110" s="215"/>
      <c r="AGE110" s="215"/>
      <c r="AGF110" s="215"/>
      <c r="AGG110" s="215"/>
      <c r="AGH110" s="215"/>
      <c r="AGI110" s="215"/>
      <c r="AGJ110" s="215"/>
      <c r="AGK110" s="215"/>
      <c r="AGL110" s="215"/>
      <c r="AGM110" s="215"/>
      <c r="AGN110" s="215"/>
      <c r="AGO110" s="215"/>
      <c r="AGP110" s="215"/>
      <c r="AGQ110" s="215"/>
      <c r="AGR110" s="215"/>
      <c r="AGS110" s="215"/>
      <c r="AGT110" s="215"/>
      <c r="AGU110" s="215"/>
      <c r="AGV110" s="215"/>
      <c r="AGW110" s="215"/>
      <c r="AGX110" s="215"/>
      <c r="AGY110" s="215"/>
      <c r="AGZ110" s="215"/>
      <c r="AHA110" s="215"/>
      <c r="AHB110" s="215"/>
      <c r="AHC110" s="215"/>
      <c r="AHD110" s="215"/>
      <c r="AHE110" s="215"/>
      <c r="AHF110" s="215"/>
      <c r="AHG110" s="215"/>
      <c r="AHH110" s="215"/>
      <c r="AHI110" s="215"/>
      <c r="AHJ110" s="215"/>
      <c r="AHK110" s="215"/>
      <c r="AHL110" s="215"/>
      <c r="AHM110" s="215"/>
      <c r="AHN110" s="215"/>
      <c r="AHO110" s="215"/>
      <c r="AHP110" s="215"/>
      <c r="AHQ110" s="215"/>
      <c r="AHR110" s="215"/>
      <c r="AHS110" s="215"/>
      <c r="AHT110" s="215"/>
      <c r="AHU110" s="215"/>
      <c r="AHV110" s="215"/>
      <c r="AHW110" s="215"/>
      <c r="AHX110" s="215"/>
      <c r="AHY110" s="215"/>
      <c r="AHZ110" s="215"/>
      <c r="AIA110" s="215"/>
      <c r="AIB110" s="215"/>
      <c r="AIC110" s="215"/>
      <c r="AID110" s="215"/>
      <c r="AIE110" s="215"/>
      <c r="AIF110" s="215"/>
      <c r="AIG110" s="215"/>
      <c r="AIH110" s="215"/>
      <c r="AII110" s="215"/>
      <c r="AIJ110" s="215"/>
      <c r="AIK110" s="215"/>
      <c r="AIL110" s="215"/>
      <c r="AIM110" s="215"/>
      <c r="AIN110" s="215"/>
      <c r="AIO110" s="215"/>
      <c r="AIP110" s="215"/>
      <c r="AIQ110" s="215"/>
      <c r="AIR110" s="215"/>
      <c r="AIS110" s="215"/>
      <c r="AIT110" s="215"/>
      <c r="AIU110" s="215"/>
      <c r="AIV110" s="215"/>
      <c r="AIW110" s="215"/>
      <c r="AIX110" s="215"/>
      <c r="AIY110" s="215"/>
      <c r="AIZ110" s="215"/>
      <c r="AJA110" s="215"/>
      <c r="AJB110" s="215"/>
      <c r="AJC110" s="215"/>
      <c r="AJD110" s="215"/>
      <c r="AJE110" s="215"/>
      <c r="AJF110" s="215"/>
      <c r="AJG110" s="215"/>
      <c r="AJH110" s="215"/>
      <c r="AJI110" s="215"/>
      <c r="AJJ110" s="215"/>
      <c r="AJK110" s="215"/>
      <c r="AJL110" s="215"/>
      <c r="AJM110" s="215"/>
      <c r="AJN110" s="215"/>
      <c r="AJO110" s="215"/>
      <c r="AJP110" s="215"/>
      <c r="AJQ110" s="215"/>
      <c r="AJR110" s="215"/>
      <c r="AJS110" s="215"/>
      <c r="AJT110" s="215"/>
      <c r="AJU110" s="215"/>
      <c r="AJV110" s="215"/>
      <c r="AJW110" s="215"/>
      <c r="AJX110" s="215"/>
      <c r="AJY110" s="215"/>
      <c r="AJZ110" s="215"/>
      <c r="AKA110" s="215"/>
      <c r="AKB110" s="215"/>
      <c r="AKC110" s="215"/>
      <c r="AKD110" s="215"/>
      <c r="AKE110" s="215"/>
      <c r="AKF110" s="215"/>
      <c r="AKG110" s="215"/>
      <c r="AKH110" s="215"/>
      <c r="AKI110" s="215"/>
      <c r="AKJ110" s="215"/>
      <c r="AKK110" s="215"/>
      <c r="AKL110" s="215"/>
      <c r="AKM110" s="215"/>
      <c r="AKN110" s="215"/>
      <c r="AKO110" s="215"/>
      <c r="AKP110" s="215"/>
    </row>
    <row r="111" spans="1:978" ht="17.25" customHeight="1" x14ac:dyDescent="0.25">
      <c r="A111" s="303">
        <v>33</v>
      </c>
      <c r="B111" s="303">
        <v>40</v>
      </c>
      <c r="C111" s="306" t="s">
        <v>131</v>
      </c>
      <c r="D111" s="240" t="s">
        <v>45</v>
      </c>
      <c r="E111" s="267">
        <v>1</v>
      </c>
      <c r="F111" s="201">
        <v>530470</v>
      </c>
      <c r="G111" s="29" t="s">
        <v>132</v>
      </c>
      <c r="H111" s="29" t="s">
        <v>117</v>
      </c>
      <c r="I111" s="240" t="s">
        <v>63</v>
      </c>
      <c r="J111" s="201">
        <v>35</v>
      </c>
      <c r="K111" s="267">
        <f>AVERAGE(J111:J112)</f>
        <v>35</v>
      </c>
      <c r="L111" s="289">
        <f>E111/K111</f>
        <v>2.8571428571428571E-2</v>
      </c>
      <c r="M111" s="240">
        <v>2</v>
      </c>
      <c r="N111" s="201">
        <v>118</v>
      </c>
      <c r="O111" s="201">
        <v>60</v>
      </c>
      <c r="P111" s="201">
        <v>39</v>
      </c>
      <c r="Q111" s="201">
        <v>41</v>
      </c>
      <c r="R111" s="201">
        <v>65</v>
      </c>
      <c r="S111" s="201">
        <v>156</v>
      </c>
      <c r="T111" s="201">
        <v>440</v>
      </c>
      <c r="U111" s="201">
        <v>1230</v>
      </c>
      <c r="V111" s="201">
        <v>995</v>
      </c>
      <c r="W111" s="201">
        <v>753</v>
      </c>
      <c r="X111" s="201">
        <v>778</v>
      </c>
      <c r="Y111" s="201">
        <v>836</v>
      </c>
      <c r="Z111" s="201">
        <v>922</v>
      </c>
      <c r="AA111" s="201">
        <v>946</v>
      </c>
      <c r="AB111" s="201">
        <v>1015</v>
      </c>
      <c r="AC111" s="201">
        <v>1140</v>
      </c>
      <c r="AD111" s="201">
        <v>1275</v>
      </c>
      <c r="AE111" s="201">
        <v>1362</v>
      </c>
      <c r="AF111" s="201">
        <v>1044</v>
      </c>
      <c r="AG111" s="201">
        <v>857</v>
      </c>
      <c r="AH111" s="201">
        <v>633</v>
      </c>
      <c r="AI111" s="201">
        <v>491</v>
      </c>
      <c r="AJ111" s="201">
        <v>323</v>
      </c>
      <c r="AK111" s="201">
        <v>206</v>
      </c>
      <c r="AL111" s="201">
        <v>14738</v>
      </c>
      <c r="AM111" s="267">
        <v>1600</v>
      </c>
      <c r="AN111" s="261">
        <f>$L$111*(1+0.15*(N113/$AM$111)^4)</f>
        <v>2.8571520881540132E-2</v>
      </c>
      <c r="AO111" s="261">
        <f t="shared" ref="AO111:BK111" si="98">$L$111*(1+0.15*(O113/$AM$111)^4)</f>
        <v>2.8571433352845978E-2</v>
      </c>
      <c r="AP111" s="261">
        <f t="shared" si="98"/>
        <v>2.8571429797032602E-2</v>
      </c>
      <c r="AQ111" s="261">
        <f t="shared" si="98"/>
        <v>2.8571430419329615E-2</v>
      </c>
      <c r="AR111" s="261">
        <f t="shared" si="98"/>
        <v>2.8571436495553805E-2</v>
      </c>
      <c r="AS111" s="261">
        <f t="shared" si="98"/>
        <v>2.8571694458157781E-2</v>
      </c>
      <c r="AT111" s="261">
        <f t="shared" si="98"/>
        <v>2.8591202251535254E-2</v>
      </c>
      <c r="AU111" s="261">
        <f t="shared" si="98"/>
        <v>2.9560595228463965E-2</v>
      </c>
      <c r="AV111" s="261">
        <f t="shared" si="98"/>
        <v>2.9015943834988837E-2</v>
      </c>
      <c r="AW111" s="261">
        <f t="shared" si="98"/>
        <v>2.8717098609026881E-2</v>
      </c>
      <c r="AX111" s="261">
        <f t="shared" si="98"/>
        <v>2.874329670998884E-2</v>
      </c>
      <c r="AY111" s="261">
        <f t="shared" si="98"/>
        <v>2.8801311216081888E-2</v>
      </c>
      <c r="AZ111" s="261">
        <f t="shared" si="98"/>
        <v>2.8901686750924898E-2</v>
      </c>
      <c r="BA111" s="261">
        <f t="shared" si="98"/>
        <v>2.891763841261575E-2</v>
      </c>
      <c r="BB111" s="261">
        <f t="shared" si="98"/>
        <v>2.9145604145535714E-2</v>
      </c>
      <c r="BC111" s="261">
        <f t="shared" si="98"/>
        <v>2.9461117745535711E-2</v>
      </c>
      <c r="BD111" s="261">
        <f t="shared" si="98"/>
        <v>2.9767789284686062E-2</v>
      </c>
      <c r="BE111" s="261">
        <f t="shared" si="98"/>
        <v>2.9954779975735906E-2</v>
      </c>
      <c r="BF111" s="261">
        <f t="shared" si="98"/>
        <v>2.9086357030702427E-2</v>
      </c>
      <c r="BG111" s="261">
        <f t="shared" si="98"/>
        <v>2.8807340604918342E-2</v>
      </c>
      <c r="BH111" s="261">
        <f t="shared" si="98"/>
        <v>2.8649070388201685E-2</v>
      </c>
      <c r="BI111" s="261">
        <f t="shared" si="98"/>
        <v>2.8612628284128024E-2</v>
      </c>
      <c r="BJ111" s="261">
        <f t="shared" si="98"/>
        <v>2.857686822266671E-2</v>
      </c>
      <c r="BK111" s="261">
        <f t="shared" si="98"/>
        <v>2.8572413507830588E-2</v>
      </c>
      <c r="BL111" s="240">
        <f>E111*(0.000001)*0.5</f>
        <v>4.9999999999999998E-7</v>
      </c>
      <c r="BM111" s="240">
        <v>1954.6</v>
      </c>
      <c r="BN111" s="240">
        <v>0.22500000000000001</v>
      </c>
      <c r="BO111" s="240">
        <v>5202.8999999999996</v>
      </c>
      <c r="BP111" s="240">
        <v>0.15</v>
      </c>
      <c r="BQ111" s="240">
        <v>5854.4</v>
      </c>
      <c r="BR111" s="240">
        <v>0.1</v>
      </c>
      <c r="BS111" s="240">
        <v>6677.2</v>
      </c>
      <c r="BT111" s="240">
        <v>2.5000000000000001E-2</v>
      </c>
      <c r="BU111" s="240">
        <v>4496.3999999999996</v>
      </c>
      <c r="BV111" s="240">
        <v>2.5000000000000001E-2</v>
      </c>
      <c r="BW111" s="240">
        <v>2723.9</v>
      </c>
      <c r="BX111" s="240">
        <v>0.2</v>
      </c>
      <c r="BY111" s="240">
        <v>8372.6</v>
      </c>
      <c r="BZ111" s="240">
        <v>0.15</v>
      </c>
      <c r="CA111" s="240">
        <v>4173</v>
      </c>
      <c r="CB111" s="240">
        <v>0.1</v>
      </c>
      <c r="CC111" s="240">
        <v>8252.6</v>
      </c>
      <c r="CD111" s="240">
        <v>2.5000000000000001E-2</v>
      </c>
      <c r="CE111" s="240"/>
      <c r="CF111" s="240"/>
      <c r="CG111" s="240"/>
      <c r="CH111" s="240"/>
      <c r="CI111" s="240"/>
      <c r="CJ111" s="240"/>
      <c r="CK111" s="240"/>
      <c r="CL111" s="240"/>
      <c r="CM111" s="240"/>
      <c r="CN111" s="240"/>
      <c r="CO111" s="240"/>
      <c r="CP111" s="240"/>
      <c r="CQ111" s="240"/>
      <c r="CR111" s="240"/>
      <c r="CS111" s="240"/>
      <c r="CT111" s="240"/>
      <c r="CU111" s="240"/>
      <c r="CV111" s="240"/>
      <c r="CW111" s="240"/>
      <c r="CX111" s="240"/>
      <c r="CY111" s="240"/>
      <c r="CZ111" s="240"/>
      <c r="DA111" s="240"/>
      <c r="DB111" s="240"/>
      <c r="DC111" s="240"/>
      <c r="DD111" s="240"/>
      <c r="DE111" s="240"/>
      <c r="DF111" s="240"/>
      <c r="DG111" s="240"/>
      <c r="DH111" s="240"/>
      <c r="DI111" s="240"/>
      <c r="DJ111" s="240"/>
      <c r="DK111" s="240"/>
      <c r="DL111" s="240"/>
      <c r="DM111" s="240"/>
      <c r="DN111" s="240"/>
      <c r="DO111" s="240"/>
      <c r="DP111" s="240"/>
      <c r="DQ111" s="240"/>
      <c r="DR111" s="240"/>
      <c r="DS111" s="240"/>
      <c r="DT111" s="240"/>
      <c r="DU111" s="240"/>
      <c r="DV111" s="240"/>
      <c r="DW111" s="240"/>
      <c r="DX111" s="240"/>
      <c r="DY111" s="240"/>
      <c r="DZ111" s="240"/>
      <c r="EA111" s="240">
        <f>BM111*BN111+BO111*BP111+BQ111*BR111+BS111*BT111+BU111*BV111+BW111*BX111+BY111*BZ111+CA111*CB111+CC111*CD111+CE111*CF111+CG111*CH111+CI111*CJ111+CK111*CL111+CM111*CN111+CO111*CP111+CQ111*CR111+CS111*CT111+CU111*CV111+CW111*CX111+CY111*CZ111+DA111*DB111</f>
        <v>4509.2849999999999</v>
      </c>
      <c r="EB111" s="240">
        <f>(PI()+2*E111)*EA111</f>
        <v>23184.906628942648</v>
      </c>
      <c r="EC111" s="240">
        <f>EB111/E111</f>
        <v>23184.906628942648</v>
      </c>
      <c r="ED111" s="240">
        <f>PI()*EA111</f>
        <v>14166.33662894265</v>
      </c>
      <c r="EE111" s="252">
        <f>SUM(BN111,BP111,BR111,BT111,BV111,BX111,BZ111,CB111,CD111)</f>
        <v>1</v>
      </c>
      <c r="EF111" s="238"/>
      <c r="EG111" s="238"/>
      <c r="EH111" s="238"/>
      <c r="EI111" s="238"/>
      <c r="EJ111" s="238"/>
      <c r="EK111" s="238"/>
      <c r="EL111" s="238"/>
      <c r="EM111" s="238"/>
      <c r="EN111" s="238"/>
      <c r="EO111" s="238"/>
      <c r="EP111" s="238"/>
      <c r="EQ111" s="238"/>
      <c r="ER111" s="238"/>
      <c r="ES111" s="238"/>
      <c r="ET111" s="238"/>
      <c r="EU111" s="238"/>
      <c r="EV111" s="238"/>
      <c r="EW111" s="238"/>
      <c r="EX111" s="238"/>
      <c r="EY111" s="238"/>
      <c r="EZ111" s="238"/>
      <c r="FA111" s="238"/>
      <c r="FB111" s="238"/>
      <c r="FC111" s="238"/>
      <c r="FD111" s="238"/>
      <c r="FE111" s="238"/>
      <c r="FF111" s="238"/>
      <c r="FG111" s="238"/>
      <c r="FH111" s="238"/>
      <c r="FI111" s="238"/>
      <c r="FJ111" s="238"/>
      <c r="FK111" s="238"/>
      <c r="FL111" s="238"/>
      <c r="FM111" s="238"/>
      <c r="FN111" s="238"/>
      <c r="FO111" s="238"/>
      <c r="FP111" s="238"/>
      <c r="FQ111" s="238"/>
      <c r="FR111" s="238"/>
      <c r="FS111" s="238"/>
      <c r="FT111" s="238"/>
      <c r="FU111" s="238"/>
      <c r="FV111" s="238"/>
      <c r="FW111" s="238"/>
      <c r="FX111" s="238"/>
      <c r="FY111" s="238"/>
      <c r="FZ111" s="238"/>
      <c r="GA111" s="238"/>
      <c r="GB111" s="238"/>
      <c r="GC111" s="238"/>
      <c r="GD111" s="238"/>
      <c r="GE111" s="238"/>
      <c r="GF111" s="238"/>
      <c r="GG111" s="238"/>
      <c r="GH111" s="238"/>
      <c r="GI111" s="238"/>
      <c r="GJ111" s="238"/>
      <c r="GK111" s="238"/>
      <c r="GL111" s="238"/>
      <c r="GM111" s="238"/>
      <c r="GN111" s="238"/>
      <c r="GO111" s="238"/>
      <c r="GP111" s="238"/>
      <c r="GQ111" s="238"/>
      <c r="GR111" s="238"/>
      <c r="GS111" s="238"/>
      <c r="GT111" s="238"/>
      <c r="GU111" s="238"/>
      <c r="GV111" s="238"/>
      <c r="GW111" s="238"/>
      <c r="GX111" s="238"/>
      <c r="GY111" s="238"/>
      <c r="GZ111" s="238"/>
      <c r="HA111" s="238"/>
      <c r="HB111" s="238"/>
      <c r="HC111" s="238"/>
      <c r="HD111" s="238"/>
      <c r="HE111" s="238"/>
      <c r="HF111" s="238"/>
      <c r="HG111" s="238"/>
      <c r="HH111" s="238"/>
      <c r="HI111" s="238"/>
      <c r="HJ111" s="238"/>
      <c r="HK111" s="238"/>
      <c r="HL111" s="238"/>
      <c r="HM111" s="238"/>
      <c r="HN111" s="238"/>
      <c r="HO111" s="238"/>
      <c r="HP111" s="238"/>
      <c r="HQ111" s="238"/>
      <c r="HR111" s="238"/>
      <c r="HS111" s="238"/>
      <c r="HT111" s="238"/>
      <c r="HU111" s="238"/>
      <c r="HV111" s="238"/>
      <c r="HW111" s="238"/>
      <c r="HX111" s="238"/>
      <c r="HY111" s="238"/>
      <c r="HZ111" s="238"/>
      <c r="IA111" s="238"/>
      <c r="IB111" s="238"/>
      <c r="IC111" s="238"/>
      <c r="ID111" s="238"/>
      <c r="IE111" s="238"/>
      <c r="IF111" s="238"/>
      <c r="IG111" s="238"/>
      <c r="IH111" s="238"/>
      <c r="II111" s="238"/>
      <c r="IJ111" s="238"/>
      <c r="IK111" s="238"/>
      <c r="IL111" s="238"/>
      <c r="IM111" s="238"/>
      <c r="IN111" s="238"/>
      <c r="IO111" s="238"/>
      <c r="IP111" s="238"/>
      <c r="IQ111" s="238"/>
      <c r="IR111" s="238"/>
      <c r="IS111" s="238"/>
      <c r="IT111" s="238"/>
      <c r="IU111" s="238"/>
      <c r="IV111" s="238"/>
      <c r="IW111" s="238"/>
      <c r="IX111" s="238"/>
      <c r="IY111" s="238"/>
      <c r="IZ111" s="238"/>
      <c r="JA111" s="238"/>
      <c r="JB111" s="238"/>
      <c r="JC111" s="238"/>
      <c r="JD111" s="238"/>
      <c r="JE111" s="238"/>
      <c r="JF111" s="238"/>
      <c r="JG111" s="238"/>
      <c r="JH111" s="238"/>
      <c r="JI111" s="238"/>
      <c r="JJ111" s="238"/>
      <c r="JK111" s="238"/>
      <c r="JL111" s="238"/>
      <c r="JM111" s="238"/>
      <c r="JN111" s="238"/>
      <c r="JO111" s="238"/>
      <c r="JP111" s="238"/>
      <c r="JQ111" s="238"/>
      <c r="JR111" s="238"/>
      <c r="JS111" s="238"/>
      <c r="JT111" s="238"/>
      <c r="JU111" s="238"/>
      <c r="JV111" s="238"/>
      <c r="JW111" s="238"/>
      <c r="JX111" s="238"/>
      <c r="JY111" s="238"/>
      <c r="JZ111" s="238"/>
      <c r="KA111" s="238"/>
      <c r="KB111" s="238"/>
      <c r="KC111" s="238"/>
      <c r="KD111" s="238"/>
      <c r="KE111" s="238"/>
      <c r="KF111" s="238"/>
      <c r="KG111" s="238"/>
      <c r="KH111" s="238"/>
      <c r="KI111" s="238"/>
      <c r="KJ111" s="238"/>
      <c r="KK111" s="238"/>
      <c r="KL111" s="238"/>
      <c r="KM111" s="238"/>
      <c r="KN111" s="238"/>
      <c r="KO111" s="238"/>
      <c r="KP111" s="238"/>
      <c r="KQ111" s="238"/>
      <c r="KR111" s="238"/>
      <c r="KS111" s="238"/>
      <c r="KT111" s="238"/>
      <c r="KU111" s="238"/>
      <c r="KV111" s="238"/>
      <c r="KW111" s="238"/>
      <c r="KX111" s="238"/>
      <c r="KY111" s="238"/>
      <c r="KZ111" s="238"/>
      <c r="LA111" s="238"/>
      <c r="LB111" s="238"/>
      <c r="LC111" s="238"/>
      <c r="LD111" s="238"/>
      <c r="LE111" s="238"/>
      <c r="LF111" s="238"/>
      <c r="LG111" s="238"/>
      <c r="LH111" s="238"/>
      <c r="LI111" s="238"/>
      <c r="LJ111" s="238"/>
      <c r="LK111" s="238"/>
      <c r="LL111" s="238"/>
      <c r="LM111" s="238"/>
      <c r="LN111" s="238"/>
      <c r="LO111" s="238"/>
      <c r="LP111" s="238"/>
      <c r="LQ111" s="238"/>
      <c r="LR111" s="238"/>
      <c r="LS111" s="238"/>
      <c r="LT111" s="238"/>
      <c r="LU111" s="238"/>
      <c r="LV111" s="238"/>
      <c r="LW111" s="238"/>
      <c r="LX111" s="238"/>
      <c r="LY111" s="238"/>
      <c r="LZ111" s="238"/>
      <c r="MA111" s="238"/>
      <c r="MB111" s="238"/>
      <c r="MC111" s="238"/>
      <c r="MD111" s="238"/>
      <c r="ME111" s="238"/>
      <c r="MF111" s="238"/>
      <c r="MG111" s="238"/>
      <c r="MH111" s="238"/>
      <c r="MI111" s="238"/>
      <c r="MJ111" s="238"/>
      <c r="MK111" s="238"/>
      <c r="ML111" s="238"/>
      <c r="MM111" s="238"/>
      <c r="MN111" s="238"/>
      <c r="MO111" s="238"/>
      <c r="MP111" s="238"/>
      <c r="MQ111" s="238"/>
      <c r="MR111" s="238"/>
      <c r="MS111" s="238"/>
      <c r="MT111" s="238"/>
      <c r="MU111" s="238"/>
      <c r="MV111" s="238"/>
      <c r="MW111" s="238"/>
      <c r="MX111" s="238"/>
      <c r="MY111" s="238"/>
      <c r="MZ111" s="238"/>
      <c r="NA111" s="238"/>
      <c r="NB111" s="238"/>
      <c r="NC111" s="238"/>
      <c r="ND111" s="238"/>
      <c r="NE111" s="238"/>
      <c r="NF111" s="238"/>
      <c r="NG111" s="238"/>
      <c r="NH111" s="238"/>
      <c r="NI111" s="238"/>
      <c r="NJ111" s="238"/>
      <c r="NK111" s="238"/>
      <c r="NL111" s="238"/>
      <c r="NM111" s="238"/>
      <c r="NN111" s="238"/>
      <c r="NO111" s="238"/>
      <c r="NP111" s="238"/>
      <c r="NQ111" s="238"/>
      <c r="NR111" s="238"/>
      <c r="NS111" s="238"/>
      <c r="NT111" s="238"/>
      <c r="NU111" s="238"/>
      <c r="NV111" s="238"/>
      <c r="NW111" s="238"/>
      <c r="NX111" s="238"/>
      <c r="NY111" s="238"/>
      <c r="NZ111" s="238"/>
      <c r="OA111" s="238"/>
      <c r="OB111" s="238"/>
      <c r="OC111" s="238"/>
      <c r="OD111" s="238"/>
      <c r="OE111" s="238"/>
      <c r="OF111" s="238"/>
      <c r="OG111" s="238"/>
      <c r="OH111" s="238"/>
      <c r="OI111" s="238"/>
      <c r="OJ111" s="238"/>
      <c r="OK111" s="238"/>
      <c r="OL111" s="238"/>
      <c r="OM111" s="238"/>
      <c r="ON111" s="238"/>
      <c r="OO111" s="238"/>
      <c r="OP111" s="238"/>
      <c r="OQ111" s="238"/>
      <c r="OR111" s="238"/>
      <c r="OS111" s="238"/>
      <c r="OT111" s="238"/>
      <c r="OU111" s="238"/>
      <c r="OV111" s="238"/>
      <c r="OW111" s="238"/>
      <c r="OX111" s="238"/>
      <c r="OY111" s="238"/>
      <c r="OZ111" s="238"/>
      <c r="PA111" s="238"/>
      <c r="PB111" s="238"/>
      <c r="PC111" s="238"/>
      <c r="PD111" s="238"/>
      <c r="PE111" s="238"/>
      <c r="PF111" s="238"/>
      <c r="PG111" s="238"/>
      <c r="PH111" s="238"/>
      <c r="PI111" s="238"/>
      <c r="PJ111" s="238"/>
      <c r="PK111" s="238"/>
      <c r="PL111" s="238"/>
      <c r="PM111" s="238"/>
      <c r="PN111" s="238"/>
      <c r="PO111" s="238"/>
      <c r="PP111" s="238"/>
      <c r="PQ111" s="238"/>
      <c r="PR111" s="238"/>
      <c r="PS111" s="238"/>
      <c r="PT111" s="238"/>
      <c r="PU111" s="238"/>
      <c r="PV111" s="238"/>
      <c r="PW111" s="238"/>
      <c r="PX111" s="238"/>
      <c r="PY111" s="238"/>
      <c r="PZ111" s="238"/>
      <c r="QA111" s="238"/>
      <c r="QB111" s="238"/>
      <c r="QC111" s="238"/>
      <c r="QD111" s="238"/>
      <c r="QE111" s="238"/>
      <c r="QF111" s="238"/>
      <c r="QG111" s="238"/>
      <c r="QH111" s="238"/>
      <c r="QI111" s="238"/>
      <c r="QJ111" s="238"/>
      <c r="QK111" s="238"/>
      <c r="QL111" s="238"/>
      <c r="QM111" s="238"/>
      <c r="QN111" s="238"/>
      <c r="QO111" s="238"/>
      <c r="QP111" s="238"/>
      <c r="QQ111" s="238"/>
      <c r="QR111" s="238"/>
      <c r="QS111" s="238"/>
      <c r="QT111" s="238"/>
      <c r="QU111" s="238"/>
      <c r="QV111" s="238"/>
      <c r="QW111" s="238"/>
      <c r="QX111" s="238"/>
      <c r="QY111" s="238"/>
      <c r="QZ111" s="238"/>
      <c r="RA111" s="238"/>
      <c r="RB111" s="238"/>
      <c r="RC111" s="238"/>
      <c r="RD111" s="238"/>
      <c r="RE111" s="238"/>
      <c r="RF111" s="238"/>
      <c r="RG111" s="238"/>
      <c r="RH111" s="238"/>
      <c r="RI111" s="238"/>
      <c r="RJ111" s="238"/>
      <c r="RK111" s="238"/>
      <c r="RL111" s="238"/>
      <c r="RM111" s="238"/>
      <c r="RN111" s="238"/>
      <c r="RO111" s="238"/>
      <c r="RP111" s="238"/>
      <c r="RQ111" s="238"/>
      <c r="RR111" s="238"/>
      <c r="RS111" s="238"/>
      <c r="RT111" s="238"/>
      <c r="RU111" s="238"/>
      <c r="RV111" s="238"/>
      <c r="RW111" s="238"/>
      <c r="RX111" s="238"/>
      <c r="RY111" s="238"/>
      <c r="RZ111" s="238"/>
      <c r="SA111" s="238"/>
      <c r="SB111" s="238"/>
      <c r="SC111" s="238"/>
      <c r="SD111" s="238"/>
      <c r="SE111" s="238"/>
      <c r="SF111" s="238"/>
      <c r="SG111" s="238"/>
      <c r="SH111" s="238"/>
      <c r="SI111" s="238"/>
      <c r="SJ111" s="238"/>
      <c r="SK111" s="238"/>
      <c r="SL111" s="238"/>
      <c r="SM111" s="238"/>
      <c r="SN111" s="238"/>
      <c r="SO111" s="238"/>
      <c r="SP111" s="238"/>
      <c r="SQ111" s="238"/>
      <c r="SR111" s="238"/>
      <c r="SS111" s="238"/>
      <c r="ST111" s="238"/>
      <c r="SU111" s="238"/>
      <c r="SV111" s="238"/>
      <c r="SW111" s="238"/>
      <c r="SX111" s="238"/>
      <c r="SY111" s="238"/>
      <c r="SZ111" s="238"/>
      <c r="TA111" s="238"/>
      <c r="TB111" s="238"/>
      <c r="TC111" s="238"/>
      <c r="TD111" s="238"/>
      <c r="TE111" s="238"/>
      <c r="TF111" s="238"/>
      <c r="TG111" s="238"/>
      <c r="TH111" s="238"/>
      <c r="TI111" s="238"/>
      <c r="TJ111" s="238"/>
      <c r="TK111" s="238"/>
      <c r="TL111" s="238"/>
      <c r="TM111" s="238"/>
      <c r="TN111" s="238"/>
      <c r="TO111" s="238"/>
      <c r="TP111" s="238"/>
      <c r="TQ111" s="238"/>
      <c r="TR111" s="238"/>
      <c r="TS111" s="238"/>
      <c r="TT111" s="238"/>
      <c r="TU111" s="238"/>
      <c r="TV111" s="238"/>
      <c r="TW111" s="238"/>
      <c r="TX111" s="238"/>
      <c r="TY111" s="238"/>
      <c r="TZ111" s="238"/>
      <c r="UA111" s="238"/>
      <c r="UB111" s="238"/>
      <c r="UC111" s="238"/>
      <c r="UD111" s="238"/>
      <c r="UE111" s="238"/>
      <c r="UF111" s="238"/>
      <c r="UG111" s="238"/>
      <c r="UH111" s="238"/>
      <c r="UI111" s="238"/>
      <c r="UJ111" s="238"/>
      <c r="UK111" s="238"/>
      <c r="UL111" s="238"/>
      <c r="UM111" s="238"/>
      <c r="UN111" s="238"/>
      <c r="UO111" s="238"/>
      <c r="UP111" s="238"/>
      <c r="UQ111" s="238"/>
      <c r="UR111" s="238"/>
      <c r="US111" s="238"/>
      <c r="UT111" s="238"/>
      <c r="UU111" s="238"/>
      <c r="UV111" s="238"/>
      <c r="UW111" s="238"/>
      <c r="UX111" s="238"/>
      <c r="UY111" s="238"/>
      <c r="UZ111" s="238"/>
      <c r="VA111" s="238"/>
      <c r="VB111" s="238"/>
      <c r="VC111" s="238"/>
      <c r="VD111" s="238"/>
      <c r="VE111" s="238"/>
      <c r="VF111" s="238"/>
      <c r="VG111" s="238"/>
      <c r="VH111" s="238"/>
      <c r="VI111" s="238"/>
      <c r="VJ111" s="238"/>
      <c r="VK111" s="238"/>
      <c r="VL111" s="238"/>
      <c r="VM111" s="238"/>
      <c r="VN111" s="238"/>
      <c r="VO111" s="238"/>
      <c r="VP111" s="238"/>
      <c r="VQ111" s="238"/>
      <c r="VR111" s="238"/>
      <c r="VS111" s="238"/>
      <c r="VT111" s="238"/>
      <c r="VU111" s="238"/>
      <c r="VV111" s="238"/>
      <c r="VW111" s="238"/>
      <c r="VX111" s="238"/>
      <c r="VY111" s="238"/>
      <c r="VZ111" s="238"/>
      <c r="WA111" s="238"/>
      <c r="WB111" s="238"/>
      <c r="WC111" s="238"/>
      <c r="WD111" s="238"/>
      <c r="WE111" s="238"/>
      <c r="WF111" s="238"/>
      <c r="WG111" s="238"/>
      <c r="WH111" s="238"/>
      <c r="WI111" s="238"/>
      <c r="WJ111" s="238"/>
      <c r="WK111" s="238"/>
      <c r="WL111" s="238"/>
      <c r="WM111" s="238"/>
      <c r="WN111" s="238"/>
      <c r="WO111" s="238"/>
      <c r="WP111" s="238"/>
      <c r="WQ111" s="238"/>
      <c r="WR111" s="238"/>
      <c r="WS111" s="238"/>
      <c r="WT111" s="238"/>
      <c r="WU111" s="238"/>
      <c r="WV111" s="238"/>
      <c r="WW111" s="238"/>
      <c r="WX111" s="238"/>
      <c r="WY111" s="238"/>
      <c r="WZ111" s="238"/>
      <c r="XA111" s="238"/>
      <c r="XB111" s="238"/>
      <c r="XC111" s="238"/>
      <c r="XD111" s="238"/>
      <c r="XE111" s="238"/>
      <c r="XF111" s="238"/>
      <c r="XG111" s="238"/>
      <c r="XH111" s="238"/>
      <c r="XI111" s="238"/>
      <c r="XJ111" s="238"/>
      <c r="XK111" s="238"/>
      <c r="XL111" s="238"/>
      <c r="XM111" s="238"/>
      <c r="XN111" s="238"/>
      <c r="XO111" s="238"/>
      <c r="XP111" s="238"/>
      <c r="XQ111" s="238"/>
      <c r="XR111" s="238"/>
      <c r="XS111" s="238"/>
      <c r="XT111" s="238"/>
      <c r="XU111" s="238"/>
      <c r="XV111" s="238"/>
      <c r="XW111" s="238"/>
      <c r="XX111" s="238"/>
      <c r="XY111" s="238"/>
      <c r="XZ111" s="238"/>
      <c r="YA111" s="238"/>
      <c r="YB111" s="238"/>
      <c r="YC111" s="238"/>
      <c r="YD111" s="238"/>
      <c r="YE111" s="238"/>
      <c r="YF111" s="238"/>
      <c r="YG111" s="238"/>
      <c r="YH111" s="238"/>
      <c r="YI111" s="238"/>
      <c r="YJ111" s="238"/>
      <c r="YK111" s="238"/>
      <c r="YL111" s="238"/>
      <c r="YM111" s="238"/>
      <c r="YN111" s="238"/>
      <c r="YO111" s="238"/>
      <c r="YP111" s="238"/>
      <c r="YQ111" s="238"/>
      <c r="YR111" s="238"/>
      <c r="YS111" s="238"/>
      <c r="YT111" s="238"/>
      <c r="YU111" s="238"/>
      <c r="YV111" s="238"/>
      <c r="YW111" s="238"/>
      <c r="YX111" s="238"/>
      <c r="YY111" s="238"/>
      <c r="YZ111" s="238"/>
      <c r="ZA111" s="238"/>
      <c r="ZB111" s="238"/>
      <c r="ZC111" s="238"/>
      <c r="ZD111" s="238"/>
      <c r="ZE111" s="238"/>
      <c r="ZF111" s="238"/>
      <c r="ZG111" s="238"/>
      <c r="ZH111" s="238"/>
      <c r="ZI111" s="238"/>
      <c r="ZJ111" s="238"/>
      <c r="ZK111" s="238"/>
      <c r="ZL111" s="238"/>
      <c r="ZM111" s="238"/>
      <c r="ZN111" s="238"/>
      <c r="ZO111" s="238"/>
      <c r="ZP111" s="238"/>
      <c r="ZQ111" s="238"/>
      <c r="ZR111" s="238"/>
      <c r="ZS111" s="238"/>
      <c r="ZT111" s="238"/>
      <c r="ZU111" s="238"/>
      <c r="ZV111" s="238"/>
      <c r="ZW111" s="238"/>
      <c r="ZX111" s="238"/>
      <c r="ZY111" s="238"/>
      <c r="ZZ111" s="238"/>
      <c r="AAA111" s="238"/>
      <c r="AAB111" s="238"/>
      <c r="AAC111" s="238"/>
      <c r="AAD111" s="238"/>
      <c r="AAE111" s="238"/>
      <c r="AAF111" s="238"/>
      <c r="AAG111" s="238"/>
      <c r="AAH111" s="238"/>
      <c r="AAI111" s="238"/>
      <c r="AAJ111" s="238"/>
      <c r="AAK111" s="238"/>
      <c r="AAL111" s="238"/>
      <c r="AAM111" s="238"/>
      <c r="AAN111" s="238"/>
      <c r="AAO111" s="238"/>
      <c r="AAP111" s="238"/>
      <c r="AAQ111" s="238"/>
      <c r="AAR111" s="238"/>
      <c r="AAS111" s="238"/>
      <c r="AAT111" s="238"/>
      <c r="AAU111" s="238"/>
      <c r="AAV111" s="238"/>
      <c r="AAW111" s="238"/>
      <c r="AAX111" s="238"/>
      <c r="AAY111" s="238"/>
      <c r="AAZ111" s="238"/>
      <c r="ABA111" s="238"/>
      <c r="ABB111" s="238"/>
      <c r="ABC111" s="238"/>
      <c r="ABD111" s="238"/>
      <c r="ABE111" s="238"/>
      <c r="ABF111" s="238"/>
      <c r="ABG111" s="238"/>
      <c r="ABH111" s="238"/>
      <c r="ABI111" s="238"/>
      <c r="ABJ111" s="238"/>
      <c r="ABK111" s="238"/>
      <c r="ABL111" s="238"/>
      <c r="ABM111" s="238"/>
      <c r="ABN111" s="238"/>
      <c r="ABO111" s="238"/>
      <c r="ABP111" s="238"/>
      <c r="ABQ111" s="238"/>
      <c r="ABR111" s="238"/>
      <c r="ABS111" s="238"/>
      <c r="ABT111" s="238"/>
      <c r="ABU111" s="238"/>
      <c r="ABV111" s="238"/>
      <c r="ABW111" s="238"/>
      <c r="ABX111" s="238"/>
      <c r="ABY111" s="238"/>
      <c r="ABZ111" s="238"/>
      <c r="ACA111" s="238"/>
      <c r="ACB111" s="238"/>
      <c r="ACC111" s="238"/>
      <c r="ACD111" s="238"/>
      <c r="ACE111" s="238"/>
      <c r="ACF111" s="238"/>
      <c r="ACG111" s="238"/>
      <c r="ACH111" s="238"/>
      <c r="ACI111" s="238"/>
      <c r="ACJ111" s="238"/>
      <c r="ACK111" s="238"/>
      <c r="ACL111" s="238"/>
      <c r="ACM111" s="238"/>
      <c r="ACN111" s="238"/>
      <c r="ACO111" s="238"/>
      <c r="ACP111" s="238"/>
      <c r="ACQ111" s="238"/>
      <c r="ACR111" s="238"/>
      <c r="ACS111" s="238"/>
      <c r="ACT111" s="238"/>
      <c r="ACU111" s="238"/>
      <c r="ACV111" s="238"/>
      <c r="ACW111" s="238"/>
      <c r="ACX111" s="238"/>
      <c r="ACY111" s="238"/>
      <c r="ACZ111" s="238"/>
      <c r="ADA111" s="238"/>
      <c r="ADB111" s="238"/>
      <c r="ADC111" s="238"/>
      <c r="ADD111" s="238"/>
      <c r="ADE111" s="238"/>
      <c r="ADF111" s="238"/>
      <c r="ADG111" s="238"/>
      <c r="ADH111" s="238"/>
      <c r="ADI111" s="238"/>
      <c r="ADJ111" s="238"/>
      <c r="ADK111" s="238"/>
      <c r="ADL111" s="238"/>
      <c r="ADM111" s="238"/>
      <c r="ADN111" s="238"/>
      <c r="ADO111" s="238"/>
      <c r="ADP111" s="238"/>
      <c r="ADQ111" s="238"/>
      <c r="ADR111" s="238"/>
      <c r="ADS111" s="238"/>
      <c r="ADT111" s="238"/>
      <c r="ADU111" s="238"/>
      <c r="ADV111" s="238"/>
      <c r="ADW111" s="238"/>
      <c r="ADX111" s="238"/>
      <c r="ADY111" s="238"/>
      <c r="ADZ111" s="238"/>
      <c r="AEA111" s="238"/>
      <c r="AEB111" s="238"/>
      <c r="AEC111" s="238"/>
      <c r="AED111" s="238"/>
      <c r="AEE111" s="238"/>
      <c r="AEF111" s="238"/>
      <c r="AEG111" s="238"/>
      <c r="AEH111" s="238"/>
      <c r="AEI111" s="238"/>
      <c r="AEJ111" s="238"/>
      <c r="AEK111" s="238"/>
      <c r="AEL111" s="238"/>
      <c r="AEM111" s="238"/>
      <c r="AEN111" s="238"/>
      <c r="AEO111" s="238"/>
      <c r="AEP111" s="238"/>
      <c r="AEQ111" s="238"/>
      <c r="AER111" s="238"/>
      <c r="AES111" s="238"/>
      <c r="AET111" s="238"/>
      <c r="AEU111" s="238"/>
      <c r="AEV111" s="238"/>
      <c r="AEW111" s="238"/>
      <c r="AEX111" s="238"/>
      <c r="AEY111" s="238"/>
      <c r="AEZ111" s="238"/>
      <c r="AFA111" s="238"/>
      <c r="AFB111" s="238"/>
      <c r="AFC111" s="238"/>
      <c r="AFD111" s="238"/>
      <c r="AFE111" s="238"/>
      <c r="AFF111" s="238"/>
      <c r="AFG111" s="238"/>
      <c r="AFH111" s="238"/>
      <c r="AFI111" s="238"/>
      <c r="AFJ111" s="238"/>
      <c r="AFK111" s="238"/>
      <c r="AFL111" s="238"/>
      <c r="AFM111" s="238"/>
      <c r="AFN111" s="238"/>
      <c r="AFO111" s="238"/>
      <c r="AFP111" s="238"/>
      <c r="AFQ111" s="238"/>
      <c r="AFR111" s="238"/>
      <c r="AFS111" s="238"/>
      <c r="AFT111" s="238"/>
      <c r="AFU111" s="238"/>
      <c r="AFV111" s="238"/>
      <c r="AFW111" s="238"/>
      <c r="AFX111" s="238"/>
      <c r="AFY111" s="238"/>
      <c r="AFZ111" s="238"/>
      <c r="AGA111" s="238"/>
      <c r="AGB111" s="238"/>
      <c r="AGC111" s="238"/>
      <c r="AGD111" s="238"/>
      <c r="AGE111" s="238"/>
      <c r="AGF111" s="238"/>
      <c r="AGG111" s="238"/>
      <c r="AGH111" s="238"/>
      <c r="AGI111" s="238"/>
      <c r="AGJ111" s="238"/>
      <c r="AGK111" s="238"/>
      <c r="AGL111" s="238"/>
      <c r="AGM111" s="238"/>
      <c r="AGN111" s="238"/>
      <c r="AGO111" s="238"/>
      <c r="AGP111" s="238"/>
      <c r="AGQ111" s="238"/>
      <c r="AGR111" s="238"/>
      <c r="AGS111" s="238"/>
      <c r="AGT111" s="238"/>
      <c r="AGU111" s="238"/>
      <c r="AGV111" s="238"/>
      <c r="AGW111" s="238"/>
      <c r="AGX111" s="238"/>
      <c r="AGY111" s="238"/>
      <c r="AGZ111" s="238"/>
      <c r="AHA111" s="238"/>
      <c r="AHB111" s="238"/>
      <c r="AHC111" s="238"/>
      <c r="AHD111" s="238"/>
      <c r="AHE111" s="238"/>
      <c r="AHF111" s="238"/>
      <c r="AHG111" s="238"/>
      <c r="AHH111" s="238"/>
      <c r="AHI111" s="238"/>
      <c r="AHJ111" s="238"/>
      <c r="AHK111" s="238"/>
      <c r="AHL111" s="238"/>
      <c r="AHM111" s="238"/>
      <c r="AHN111" s="238"/>
      <c r="AHO111" s="238"/>
      <c r="AHP111" s="238"/>
      <c r="AHQ111" s="238"/>
      <c r="AHR111" s="238"/>
      <c r="AHS111" s="238"/>
      <c r="AHT111" s="238"/>
      <c r="AHU111" s="238"/>
      <c r="AHV111" s="238"/>
      <c r="AHW111" s="238"/>
      <c r="AHX111" s="238"/>
      <c r="AHY111" s="238"/>
      <c r="AHZ111" s="238"/>
      <c r="AIA111" s="238"/>
      <c r="AIB111" s="238"/>
      <c r="AIC111" s="238"/>
      <c r="AID111" s="238"/>
      <c r="AIE111" s="238"/>
      <c r="AIF111" s="238"/>
      <c r="AIG111" s="238"/>
      <c r="AIH111" s="238"/>
      <c r="AII111" s="238"/>
      <c r="AIJ111" s="238"/>
      <c r="AIK111" s="238"/>
      <c r="AIL111" s="238"/>
      <c r="AIM111" s="238"/>
      <c r="AIN111" s="238"/>
      <c r="AIO111" s="238"/>
      <c r="AIP111" s="238"/>
      <c r="AIQ111" s="238"/>
      <c r="AIR111" s="238"/>
      <c r="AIS111" s="238"/>
      <c r="AIT111" s="238"/>
      <c r="AIU111" s="238"/>
      <c r="AIV111" s="238"/>
      <c r="AIW111" s="238"/>
      <c r="AIX111" s="238"/>
      <c r="AIY111" s="238"/>
      <c r="AIZ111" s="238"/>
      <c r="AJA111" s="238"/>
      <c r="AJB111" s="238"/>
      <c r="AJC111" s="238"/>
      <c r="AJD111" s="238"/>
      <c r="AJE111" s="238"/>
      <c r="AJF111" s="238"/>
      <c r="AJG111" s="238"/>
      <c r="AJH111" s="238"/>
      <c r="AJI111" s="238"/>
      <c r="AJJ111" s="238"/>
      <c r="AJK111" s="238"/>
      <c r="AJL111" s="238"/>
      <c r="AJM111" s="238"/>
      <c r="AJN111" s="238"/>
      <c r="AJO111" s="238"/>
      <c r="AJP111" s="238"/>
      <c r="AJQ111" s="238"/>
      <c r="AJR111" s="238"/>
      <c r="AJS111" s="238"/>
      <c r="AJT111" s="238"/>
      <c r="AJU111" s="238"/>
      <c r="AJV111" s="238"/>
      <c r="AJW111" s="238"/>
      <c r="AJX111" s="238"/>
      <c r="AJY111" s="238"/>
      <c r="AJZ111" s="238"/>
      <c r="AKA111" s="238"/>
      <c r="AKB111" s="238"/>
      <c r="AKC111" s="238"/>
      <c r="AKD111" s="238"/>
      <c r="AKE111" s="238"/>
      <c r="AKF111" s="238"/>
      <c r="AKG111" s="238"/>
      <c r="AKH111" s="238"/>
      <c r="AKI111" s="238"/>
      <c r="AKJ111" s="238"/>
      <c r="AKK111" s="238"/>
      <c r="AKL111" s="238"/>
      <c r="AKM111" s="238"/>
      <c r="AKN111" s="238"/>
      <c r="AKO111" s="238"/>
      <c r="AKP111" s="238"/>
    </row>
    <row r="112" spans="1:978" ht="25.5" x14ac:dyDescent="0.25">
      <c r="A112" s="304"/>
      <c r="B112" s="304"/>
      <c r="C112" s="307"/>
      <c r="D112" s="241"/>
      <c r="E112" s="268"/>
      <c r="F112" s="203">
        <v>530306</v>
      </c>
      <c r="G112" s="30" t="s">
        <v>128</v>
      </c>
      <c r="H112" s="30" t="s">
        <v>132</v>
      </c>
      <c r="I112" s="242"/>
      <c r="J112" s="203">
        <v>35</v>
      </c>
      <c r="K112" s="269"/>
      <c r="L112" s="290"/>
      <c r="M112" s="242"/>
      <c r="N112" s="203">
        <v>100</v>
      </c>
      <c r="O112" s="203">
        <v>43</v>
      </c>
      <c r="P112" s="203">
        <v>34</v>
      </c>
      <c r="Q112" s="203">
        <v>40</v>
      </c>
      <c r="R112" s="203">
        <v>52</v>
      </c>
      <c r="S112" s="203">
        <v>128</v>
      </c>
      <c r="T112" s="203">
        <v>393</v>
      </c>
      <c r="U112" s="203">
        <v>988</v>
      </c>
      <c r="V112" s="203">
        <v>821</v>
      </c>
      <c r="W112" s="203">
        <v>621</v>
      </c>
      <c r="X112" s="203">
        <v>653</v>
      </c>
      <c r="Y112" s="203">
        <v>703</v>
      </c>
      <c r="Z112" s="203">
        <v>763</v>
      </c>
      <c r="AA112" s="203">
        <v>760</v>
      </c>
      <c r="AB112" s="203">
        <v>920</v>
      </c>
      <c r="AC112" s="203">
        <v>1020</v>
      </c>
      <c r="AD112" s="203">
        <v>1050</v>
      </c>
      <c r="AE112" s="203">
        <v>1050</v>
      </c>
      <c r="AF112" s="203">
        <v>840</v>
      </c>
      <c r="AG112" s="203">
        <v>693</v>
      </c>
      <c r="AH112" s="203">
        <v>541</v>
      </c>
      <c r="AI112" s="203">
        <v>510</v>
      </c>
      <c r="AJ112" s="203">
        <v>281</v>
      </c>
      <c r="AK112" s="203">
        <v>188</v>
      </c>
      <c r="AL112" s="203">
        <v>12215</v>
      </c>
      <c r="AM112" s="268"/>
      <c r="AN112" s="26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62"/>
      <c r="BH112" s="262"/>
      <c r="BI112" s="262"/>
      <c r="BJ112" s="262"/>
      <c r="BK112" s="262"/>
      <c r="BL112" s="241"/>
      <c r="BM112" s="241"/>
      <c r="BN112" s="241"/>
      <c r="BO112" s="241"/>
      <c r="BP112" s="241"/>
      <c r="BQ112" s="241"/>
      <c r="BR112" s="241"/>
      <c r="BS112" s="241"/>
      <c r="BT112" s="241"/>
      <c r="BU112" s="241"/>
      <c r="BV112" s="241"/>
      <c r="BW112" s="241"/>
      <c r="BX112" s="241"/>
      <c r="BY112" s="241"/>
      <c r="BZ112" s="241"/>
      <c r="CA112" s="241"/>
      <c r="CB112" s="241"/>
      <c r="CC112" s="241"/>
      <c r="CD112" s="241"/>
      <c r="CE112" s="241"/>
      <c r="CF112" s="241"/>
      <c r="CG112" s="241"/>
      <c r="CH112" s="241"/>
      <c r="CI112" s="241"/>
      <c r="CJ112" s="241"/>
      <c r="CK112" s="241"/>
      <c r="CL112" s="241"/>
      <c r="CM112" s="241"/>
      <c r="CN112" s="241"/>
      <c r="CO112" s="241"/>
      <c r="CP112" s="241"/>
      <c r="CQ112" s="241"/>
      <c r="CR112" s="241"/>
      <c r="CS112" s="241"/>
      <c r="CT112" s="241"/>
      <c r="CU112" s="241"/>
      <c r="CV112" s="241"/>
      <c r="CW112" s="241"/>
      <c r="CX112" s="241"/>
      <c r="CY112" s="241"/>
      <c r="CZ112" s="241"/>
      <c r="DA112" s="241"/>
      <c r="DB112" s="241"/>
      <c r="DC112" s="241"/>
      <c r="DD112" s="241"/>
      <c r="DE112" s="241"/>
      <c r="DF112" s="241"/>
      <c r="DG112" s="241"/>
      <c r="DH112" s="241"/>
      <c r="DI112" s="241"/>
      <c r="DJ112" s="241"/>
      <c r="DK112" s="241"/>
      <c r="DL112" s="241"/>
      <c r="DM112" s="241"/>
      <c r="DN112" s="241"/>
      <c r="DO112" s="241"/>
      <c r="DP112" s="241"/>
      <c r="DQ112" s="241"/>
      <c r="DR112" s="241"/>
      <c r="DS112" s="241"/>
      <c r="DT112" s="241"/>
      <c r="DU112" s="241"/>
      <c r="DV112" s="241"/>
      <c r="DW112" s="241"/>
      <c r="DX112" s="241"/>
      <c r="DY112" s="241"/>
      <c r="DZ112" s="241"/>
      <c r="EA112" s="241"/>
      <c r="EB112" s="241"/>
      <c r="EC112" s="241"/>
      <c r="ED112" s="241"/>
      <c r="EE112" s="252"/>
      <c r="EF112" s="238"/>
      <c r="EG112" s="238"/>
      <c r="EH112" s="238"/>
      <c r="EI112" s="238"/>
      <c r="EJ112" s="238"/>
      <c r="EK112" s="238"/>
      <c r="EL112" s="238"/>
      <c r="EM112" s="238"/>
      <c r="EN112" s="238"/>
      <c r="EO112" s="238"/>
      <c r="EP112" s="238"/>
      <c r="EQ112" s="238"/>
      <c r="ER112" s="238"/>
      <c r="ES112" s="238"/>
      <c r="ET112" s="238"/>
      <c r="EU112" s="238"/>
      <c r="EV112" s="238"/>
      <c r="EW112" s="238"/>
      <c r="EX112" s="238"/>
      <c r="EY112" s="238"/>
      <c r="EZ112" s="238"/>
      <c r="FA112" s="238"/>
      <c r="FB112" s="238"/>
      <c r="FC112" s="238"/>
      <c r="FD112" s="238"/>
      <c r="FE112" s="238"/>
      <c r="FF112" s="238"/>
      <c r="FG112" s="238"/>
      <c r="FH112" s="238"/>
      <c r="FI112" s="238"/>
      <c r="FJ112" s="238"/>
      <c r="FK112" s="238"/>
      <c r="FL112" s="238"/>
      <c r="FM112" s="238"/>
      <c r="FN112" s="238"/>
      <c r="FO112" s="238"/>
      <c r="FP112" s="238"/>
      <c r="FQ112" s="238"/>
      <c r="FR112" s="238"/>
      <c r="FS112" s="238"/>
      <c r="FT112" s="238"/>
      <c r="FU112" s="238"/>
      <c r="FV112" s="238"/>
      <c r="FW112" s="238"/>
      <c r="FX112" s="238"/>
      <c r="FY112" s="238"/>
      <c r="FZ112" s="238"/>
      <c r="GA112" s="238"/>
      <c r="GB112" s="238"/>
      <c r="GC112" s="238"/>
      <c r="GD112" s="238"/>
      <c r="GE112" s="238"/>
      <c r="GF112" s="238"/>
      <c r="GG112" s="238"/>
      <c r="GH112" s="238"/>
      <c r="GI112" s="238"/>
      <c r="GJ112" s="238"/>
      <c r="GK112" s="238"/>
      <c r="GL112" s="238"/>
      <c r="GM112" s="238"/>
      <c r="GN112" s="238"/>
      <c r="GO112" s="238"/>
      <c r="GP112" s="238"/>
      <c r="GQ112" s="238"/>
      <c r="GR112" s="238"/>
      <c r="GS112" s="238"/>
      <c r="GT112" s="238"/>
      <c r="GU112" s="238"/>
      <c r="GV112" s="238"/>
      <c r="GW112" s="238"/>
      <c r="GX112" s="238"/>
      <c r="GY112" s="238"/>
      <c r="GZ112" s="238"/>
      <c r="HA112" s="238"/>
      <c r="HB112" s="238"/>
      <c r="HC112" s="238"/>
      <c r="HD112" s="238"/>
      <c r="HE112" s="238"/>
      <c r="HF112" s="238"/>
      <c r="HG112" s="238"/>
      <c r="HH112" s="238"/>
      <c r="HI112" s="238"/>
      <c r="HJ112" s="238"/>
      <c r="HK112" s="238"/>
      <c r="HL112" s="238"/>
      <c r="HM112" s="238"/>
      <c r="HN112" s="238"/>
      <c r="HO112" s="238"/>
      <c r="HP112" s="238"/>
      <c r="HQ112" s="238"/>
      <c r="HR112" s="238"/>
      <c r="HS112" s="238"/>
      <c r="HT112" s="238"/>
      <c r="HU112" s="238"/>
      <c r="HV112" s="238"/>
      <c r="HW112" s="238"/>
      <c r="HX112" s="238"/>
      <c r="HY112" s="238"/>
      <c r="HZ112" s="238"/>
      <c r="IA112" s="238"/>
      <c r="IB112" s="238"/>
      <c r="IC112" s="238"/>
      <c r="ID112" s="238"/>
      <c r="IE112" s="238"/>
      <c r="IF112" s="238"/>
      <c r="IG112" s="238"/>
      <c r="IH112" s="238"/>
      <c r="II112" s="238"/>
      <c r="IJ112" s="238"/>
      <c r="IK112" s="238"/>
      <c r="IL112" s="238"/>
      <c r="IM112" s="238"/>
      <c r="IN112" s="238"/>
      <c r="IO112" s="238"/>
      <c r="IP112" s="238"/>
      <c r="IQ112" s="238"/>
      <c r="IR112" s="238"/>
      <c r="IS112" s="238"/>
      <c r="IT112" s="238"/>
      <c r="IU112" s="238"/>
      <c r="IV112" s="238"/>
      <c r="IW112" s="238"/>
      <c r="IX112" s="238"/>
      <c r="IY112" s="238"/>
      <c r="IZ112" s="238"/>
      <c r="JA112" s="238"/>
      <c r="JB112" s="238"/>
      <c r="JC112" s="238"/>
      <c r="JD112" s="238"/>
      <c r="JE112" s="238"/>
      <c r="JF112" s="238"/>
      <c r="JG112" s="238"/>
      <c r="JH112" s="238"/>
      <c r="JI112" s="238"/>
      <c r="JJ112" s="238"/>
      <c r="JK112" s="238"/>
      <c r="JL112" s="238"/>
      <c r="JM112" s="238"/>
      <c r="JN112" s="238"/>
      <c r="JO112" s="238"/>
      <c r="JP112" s="238"/>
      <c r="JQ112" s="238"/>
      <c r="JR112" s="238"/>
      <c r="JS112" s="238"/>
      <c r="JT112" s="238"/>
      <c r="JU112" s="238"/>
      <c r="JV112" s="238"/>
      <c r="JW112" s="238"/>
      <c r="JX112" s="238"/>
      <c r="JY112" s="238"/>
      <c r="JZ112" s="238"/>
      <c r="KA112" s="238"/>
      <c r="KB112" s="238"/>
      <c r="KC112" s="238"/>
      <c r="KD112" s="238"/>
      <c r="KE112" s="238"/>
      <c r="KF112" s="238"/>
      <c r="KG112" s="238"/>
      <c r="KH112" s="238"/>
      <c r="KI112" s="238"/>
      <c r="KJ112" s="238"/>
      <c r="KK112" s="238"/>
      <c r="KL112" s="238"/>
      <c r="KM112" s="238"/>
      <c r="KN112" s="238"/>
      <c r="KO112" s="238"/>
      <c r="KP112" s="238"/>
      <c r="KQ112" s="238"/>
      <c r="KR112" s="238"/>
      <c r="KS112" s="238"/>
      <c r="KT112" s="238"/>
      <c r="KU112" s="238"/>
      <c r="KV112" s="238"/>
      <c r="KW112" s="238"/>
      <c r="KX112" s="238"/>
      <c r="KY112" s="238"/>
      <c r="KZ112" s="238"/>
      <c r="LA112" s="238"/>
      <c r="LB112" s="238"/>
      <c r="LC112" s="238"/>
      <c r="LD112" s="238"/>
      <c r="LE112" s="238"/>
      <c r="LF112" s="238"/>
      <c r="LG112" s="238"/>
      <c r="LH112" s="238"/>
      <c r="LI112" s="238"/>
      <c r="LJ112" s="238"/>
      <c r="LK112" s="238"/>
      <c r="LL112" s="238"/>
      <c r="LM112" s="238"/>
      <c r="LN112" s="238"/>
      <c r="LO112" s="238"/>
      <c r="LP112" s="238"/>
      <c r="LQ112" s="238"/>
      <c r="LR112" s="238"/>
      <c r="LS112" s="238"/>
      <c r="LT112" s="238"/>
      <c r="LU112" s="238"/>
      <c r="LV112" s="238"/>
      <c r="LW112" s="238"/>
      <c r="LX112" s="238"/>
      <c r="LY112" s="238"/>
      <c r="LZ112" s="238"/>
      <c r="MA112" s="238"/>
      <c r="MB112" s="238"/>
      <c r="MC112" s="238"/>
      <c r="MD112" s="238"/>
      <c r="ME112" s="238"/>
      <c r="MF112" s="238"/>
      <c r="MG112" s="238"/>
      <c r="MH112" s="238"/>
      <c r="MI112" s="238"/>
      <c r="MJ112" s="238"/>
      <c r="MK112" s="238"/>
      <c r="ML112" s="238"/>
      <c r="MM112" s="238"/>
      <c r="MN112" s="238"/>
      <c r="MO112" s="238"/>
      <c r="MP112" s="238"/>
      <c r="MQ112" s="238"/>
      <c r="MR112" s="238"/>
      <c r="MS112" s="238"/>
      <c r="MT112" s="238"/>
      <c r="MU112" s="238"/>
      <c r="MV112" s="238"/>
      <c r="MW112" s="238"/>
      <c r="MX112" s="238"/>
      <c r="MY112" s="238"/>
      <c r="MZ112" s="238"/>
      <c r="NA112" s="238"/>
      <c r="NB112" s="238"/>
      <c r="NC112" s="238"/>
      <c r="ND112" s="238"/>
      <c r="NE112" s="238"/>
      <c r="NF112" s="238"/>
      <c r="NG112" s="238"/>
      <c r="NH112" s="238"/>
      <c r="NI112" s="238"/>
      <c r="NJ112" s="238"/>
      <c r="NK112" s="238"/>
      <c r="NL112" s="238"/>
      <c r="NM112" s="238"/>
      <c r="NN112" s="238"/>
      <c r="NO112" s="238"/>
      <c r="NP112" s="238"/>
      <c r="NQ112" s="238"/>
      <c r="NR112" s="238"/>
      <c r="NS112" s="238"/>
      <c r="NT112" s="238"/>
      <c r="NU112" s="238"/>
      <c r="NV112" s="238"/>
      <c r="NW112" s="238"/>
      <c r="NX112" s="238"/>
      <c r="NY112" s="238"/>
      <c r="NZ112" s="238"/>
      <c r="OA112" s="238"/>
      <c r="OB112" s="238"/>
      <c r="OC112" s="238"/>
      <c r="OD112" s="238"/>
      <c r="OE112" s="238"/>
      <c r="OF112" s="238"/>
      <c r="OG112" s="238"/>
      <c r="OH112" s="238"/>
      <c r="OI112" s="238"/>
      <c r="OJ112" s="238"/>
      <c r="OK112" s="238"/>
      <c r="OL112" s="238"/>
      <c r="OM112" s="238"/>
      <c r="ON112" s="238"/>
      <c r="OO112" s="238"/>
      <c r="OP112" s="238"/>
      <c r="OQ112" s="238"/>
      <c r="OR112" s="238"/>
      <c r="OS112" s="238"/>
      <c r="OT112" s="238"/>
      <c r="OU112" s="238"/>
      <c r="OV112" s="238"/>
      <c r="OW112" s="238"/>
      <c r="OX112" s="238"/>
      <c r="OY112" s="238"/>
      <c r="OZ112" s="238"/>
      <c r="PA112" s="238"/>
      <c r="PB112" s="238"/>
      <c r="PC112" s="238"/>
      <c r="PD112" s="238"/>
      <c r="PE112" s="238"/>
      <c r="PF112" s="238"/>
      <c r="PG112" s="238"/>
      <c r="PH112" s="238"/>
      <c r="PI112" s="238"/>
      <c r="PJ112" s="238"/>
      <c r="PK112" s="238"/>
      <c r="PL112" s="238"/>
      <c r="PM112" s="238"/>
      <c r="PN112" s="238"/>
      <c r="PO112" s="238"/>
      <c r="PP112" s="238"/>
      <c r="PQ112" s="238"/>
      <c r="PR112" s="238"/>
      <c r="PS112" s="238"/>
      <c r="PT112" s="238"/>
      <c r="PU112" s="238"/>
      <c r="PV112" s="238"/>
      <c r="PW112" s="238"/>
      <c r="PX112" s="238"/>
      <c r="PY112" s="238"/>
      <c r="PZ112" s="238"/>
      <c r="QA112" s="238"/>
      <c r="QB112" s="238"/>
      <c r="QC112" s="238"/>
      <c r="QD112" s="238"/>
      <c r="QE112" s="238"/>
      <c r="QF112" s="238"/>
      <c r="QG112" s="238"/>
      <c r="QH112" s="238"/>
      <c r="QI112" s="238"/>
      <c r="QJ112" s="238"/>
      <c r="QK112" s="238"/>
      <c r="QL112" s="238"/>
      <c r="QM112" s="238"/>
      <c r="QN112" s="238"/>
      <c r="QO112" s="238"/>
      <c r="QP112" s="238"/>
      <c r="QQ112" s="238"/>
      <c r="QR112" s="238"/>
      <c r="QS112" s="238"/>
      <c r="QT112" s="238"/>
      <c r="QU112" s="238"/>
      <c r="QV112" s="238"/>
      <c r="QW112" s="238"/>
      <c r="QX112" s="238"/>
      <c r="QY112" s="238"/>
      <c r="QZ112" s="238"/>
      <c r="RA112" s="238"/>
      <c r="RB112" s="238"/>
      <c r="RC112" s="238"/>
      <c r="RD112" s="238"/>
      <c r="RE112" s="238"/>
      <c r="RF112" s="238"/>
      <c r="RG112" s="238"/>
      <c r="RH112" s="238"/>
      <c r="RI112" s="238"/>
      <c r="RJ112" s="238"/>
      <c r="RK112" s="238"/>
      <c r="RL112" s="238"/>
      <c r="RM112" s="238"/>
      <c r="RN112" s="238"/>
      <c r="RO112" s="238"/>
      <c r="RP112" s="238"/>
      <c r="RQ112" s="238"/>
      <c r="RR112" s="238"/>
      <c r="RS112" s="238"/>
      <c r="RT112" s="238"/>
      <c r="RU112" s="238"/>
      <c r="RV112" s="238"/>
      <c r="RW112" s="238"/>
      <c r="RX112" s="238"/>
      <c r="RY112" s="238"/>
      <c r="RZ112" s="238"/>
      <c r="SA112" s="238"/>
      <c r="SB112" s="238"/>
      <c r="SC112" s="238"/>
      <c r="SD112" s="238"/>
      <c r="SE112" s="238"/>
      <c r="SF112" s="238"/>
      <c r="SG112" s="238"/>
      <c r="SH112" s="238"/>
      <c r="SI112" s="238"/>
      <c r="SJ112" s="238"/>
      <c r="SK112" s="238"/>
      <c r="SL112" s="238"/>
      <c r="SM112" s="238"/>
      <c r="SN112" s="238"/>
      <c r="SO112" s="238"/>
      <c r="SP112" s="238"/>
      <c r="SQ112" s="238"/>
      <c r="SR112" s="238"/>
      <c r="SS112" s="238"/>
      <c r="ST112" s="238"/>
      <c r="SU112" s="238"/>
      <c r="SV112" s="238"/>
      <c r="SW112" s="238"/>
      <c r="SX112" s="238"/>
      <c r="SY112" s="238"/>
      <c r="SZ112" s="238"/>
      <c r="TA112" s="238"/>
      <c r="TB112" s="238"/>
      <c r="TC112" s="238"/>
      <c r="TD112" s="238"/>
      <c r="TE112" s="238"/>
      <c r="TF112" s="238"/>
      <c r="TG112" s="238"/>
      <c r="TH112" s="238"/>
      <c r="TI112" s="238"/>
      <c r="TJ112" s="238"/>
      <c r="TK112" s="238"/>
      <c r="TL112" s="238"/>
      <c r="TM112" s="238"/>
      <c r="TN112" s="238"/>
      <c r="TO112" s="238"/>
      <c r="TP112" s="238"/>
      <c r="TQ112" s="238"/>
      <c r="TR112" s="238"/>
      <c r="TS112" s="238"/>
      <c r="TT112" s="238"/>
      <c r="TU112" s="238"/>
      <c r="TV112" s="238"/>
      <c r="TW112" s="238"/>
      <c r="TX112" s="238"/>
      <c r="TY112" s="238"/>
      <c r="TZ112" s="238"/>
      <c r="UA112" s="238"/>
      <c r="UB112" s="238"/>
      <c r="UC112" s="238"/>
      <c r="UD112" s="238"/>
      <c r="UE112" s="238"/>
      <c r="UF112" s="238"/>
      <c r="UG112" s="238"/>
      <c r="UH112" s="238"/>
      <c r="UI112" s="238"/>
      <c r="UJ112" s="238"/>
      <c r="UK112" s="238"/>
      <c r="UL112" s="238"/>
      <c r="UM112" s="238"/>
      <c r="UN112" s="238"/>
      <c r="UO112" s="238"/>
      <c r="UP112" s="238"/>
      <c r="UQ112" s="238"/>
      <c r="UR112" s="238"/>
      <c r="US112" s="238"/>
      <c r="UT112" s="238"/>
      <c r="UU112" s="238"/>
      <c r="UV112" s="238"/>
      <c r="UW112" s="238"/>
      <c r="UX112" s="238"/>
      <c r="UY112" s="238"/>
      <c r="UZ112" s="238"/>
      <c r="VA112" s="238"/>
      <c r="VB112" s="238"/>
      <c r="VC112" s="238"/>
      <c r="VD112" s="238"/>
      <c r="VE112" s="238"/>
      <c r="VF112" s="238"/>
      <c r="VG112" s="238"/>
      <c r="VH112" s="238"/>
      <c r="VI112" s="238"/>
      <c r="VJ112" s="238"/>
      <c r="VK112" s="238"/>
      <c r="VL112" s="238"/>
      <c r="VM112" s="238"/>
      <c r="VN112" s="238"/>
      <c r="VO112" s="238"/>
      <c r="VP112" s="238"/>
      <c r="VQ112" s="238"/>
      <c r="VR112" s="238"/>
      <c r="VS112" s="238"/>
      <c r="VT112" s="238"/>
      <c r="VU112" s="238"/>
      <c r="VV112" s="238"/>
      <c r="VW112" s="238"/>
      <c r="VX112" s="238"/>
      <c r="VY112" s="238"/>
      <c r="VZ112" s="238"/>
      <c r="WA112" s="238"/>
      <c r="WB112" s="238"/>
      <c r="WC112" s="238"/>
      <c r="WD112" s="238"/>
      <c r="WE112" s="238"/>
      <c r="WF112" s="238"/>
      <c r="WG112" s="238"/>
      <c r="WH112" s="238"/>
      <c r="WI112" s="238"/>
      <c r="WJ112" s="238"/>
      <c r="WK112" s="238"/>
      <c r="WL112" s="238"/>
      <c r="WM112" s="238"/>
      <c r="WN112" s="238"/>
      <c r="WO112" s="238"/>
      <c r="WP112" s="238"/>
      <c r="WQ112" s="238"/>
      <c r="WR112" s="238"/>
      <c r="WS112" s="238"/>
      <c r="WT112" s="238"/>
      <c r="WU112" s="238"/>
      <c r="WV112" s="238"/>
      <c r="WW112" s="238"/>
      <c r="WX112" s="238"/>
      <c r="WY112" s="238"/>
      <c r="WZ112" s="238"/>
      <c r="XA112" s="238"/>
      <c r="XB112" s="238"/>
      <c r="XC112" s="238"/>
      <c r="XD112" s="238"/>
      <c r="XE112" s="238"/>
      <c r="XF112" s="238"/>
      <c r="XG112" s="238"/>
      <c r="XH112" s="238"/>
      <c r="XI112" s="238"/>
      <c r="XJ112" s="238"/>
      <c r="XK112" s="238"/>
      <c r="XL112" s="238"/>
      <c r="XM112" s="238"/>
      <c r="XN112" s="238"/>
      <c r="XO112" s="238"/>
      <c r="XP112" s="238"/>
      <c r="XQ112" s="238"/>
      <c r="XR112" s="238"/>
      <c r="XS112" s="238"/>
      <c r="XT112" s="238"/>
      <c r="XU112" s="238"/>
      <c r="XV112" s="238"/>
      <c r="XW112" s="238"/>
      <c r="XX112" s="238"/>
      <c r="XY112" s="238"/>
      <c r="XZ112" s="238"/>
      <c r="YA112" s="238"/>
      <c r="YB112" s="238"/>
      <c r="YC112" s="238"/>
      <c r="YD112" s="238"/>
      <c r="YE112" s="238"/>
      <c r="YF112" s="238"/>
      <c r="YG112" s="238"/>
      <c r="YH112" s="238"/>
      <c r="YI112" s="238"/>
      <c r="YJ112" s="238"/>
      <c r="YK112" s="238"/>
      <c r="YL112" s="238"/>
      <c r="YM112" s="238"/>
      <c r="YN112" s="238"/>
      <c r="YO112" s="238"/>
      <c r="YP112" s="238"/>
      <c r="YQ112" s="238"/>
      <c r="YR112" s="238"/>
      <c r="YS112" s="238"/>
      <c r="YT112" s="238"/>
      <c r="YU112" s="238"/>
      <c r="YV112" s="238"/>
      <c r="YW112" s="238"/>
      <c r="YX112" s="238"/>
      <c r="YY112" s="238"/>
      <c r="YZ112" s="238"/>
      <c r="ZA112" s="238"/>
      <c r="ZB112" s="238"/>
      <c r="ZC112" s="238"/>
      <c r="ZD112" s="238"/>
      <c r="ZE112" s="238"/>
      <c r="ZF112" s="238"/>
      <c r="ZG112" s="238"/>
      <c r="ZH112" s="238"/>
      <c r="ZI112" s="238"/>
      <c r="ZJ112" s="238"/>
      <c r="ZK112" s="238"/>
      <c r="ZL112" s="238"/>
      <c r="ZM112" s="238"/>
      <c r="ZN112" s="238"/>
      <c r="ZO112" s="238"/>
      <c r="ZP112" s="238"/>
      <c r="ZQ112" s="238"/>
      <c r="ZR112" s="238"/>
      <c r="ZS112" s="238"/>
      <c r="ZT112" s="238"/>
      <c r="ZU112" s="238"/>
      <c r="ZV112" s="238"/>
      <c r="ZW112" s="238"/>
      <c r="ZX112" s="238"/>
      <c r="ZY112" s="238"/>
      <c r="ZZ112" s="238"/>
      <c r="AAA112" s="238"/>
      <c r="AAB112" s="238"/>
      <c r="AAC112" s="238"/>
      <c r="AAD112" s="238"/>
      <c r="AAE112" s="238"/>
      <c r="AAF112" s="238"/>
      <c r="AAG112" s="238"/>
      <c r="AAH112" s="238"/>
      <c r="AAI112" s="238"/>
      <c r="AAJ112" s="238"/>
      <c r="AAK112" s="238"/>
      <c r="AAL112" s="238"/>
      <c r="AAM112" s="238"/>
      <c r="AAN112" s="238"/>
      <c r="AAO112" s="238"/>
      <c r="AAP112" s="238"/>
      <c r="AAQ112" s="238"/>
      <c r="AAR112" s="238"/>
      <c r="AAS112" s="238"/>
      <c r="AAT112" s="238"/>
      <c r="AAU112" s="238"/>
      <c r="AAV112" s="238"/>
      <c r="AAW112" s="238"/>
      <c r="AAX112" s="238"/>
      <c r="AAY112" s="238"/>
      <c r="AAZ112" s="238"/>
      <c r="ABA112" s="238"/>
      <c r="ABB112" s="238"/>
      <c r="ABC112" s="238"/>
      <c r="ABD112" s="238"/>
      <c r="ABE112" s="238"/>
      <c r="ABF112" s="238"/>
      <c r="ABG112" s="238"/>
      <c r="ABH112" s="238"/>
      <c r="ABI112" s="238"/>
      <c r="ABJ112" s="238"/>
      <c r="ABK112" s="238"/>
      <c r="ABL112" s="238"/>
      <c r="ABM112" s="238"/>
      <c r="ABN112" s="238"/>
      <c r="ABO112" s="238"/>
      <c r="ABP112" s="238"/>
      <c r="ABQ112" s="238"/>
      <c r="ABR112" s="238"/>
      <c r="ABS112" s="238"/>
      <c r="ABT112" s="238"/>
      <c r="ABU112" s="238"/>
      <c r="ABV112" s="238"/>
      <c r="ABW112" s="238"/>
      <c r="ABX112" s="238"/>
      <c r="ABY112" s="238"/>
      <c r="ABZ112" s="238"/>
      <c r="ACA112" s="238"/>
      <c r="ACB112" s="238"/>
      <c r="ACC112" s="238"/>
      <c r="ACD112" s="238"/>
      <c r="ACE112" s="238"/>
      <c r="ACF112" s="238"/>
      <c r="ACG112" s="238"/>
      <c r="ACH112" s="238"/>
      <c r="ACI112" s="238"/>
      <c r="ACJ112" s="238"/>
      <c r="ACK112" s="238"/>
      <c r="ACL112" s="238"/>
      <c r="ACM112" s="238"/>
      <c r="ACN112" s="238"/>
      <c r="ACO112" s="238"/>
      <c r="ACP112" s="238"/>
      <c r="ACQ112" s="238"/>
      <c r="ACR112" s="238"/>
      <c r="ACS112" s="238"/>
      <c r="ACT112" s="238"/>
      <c r="ACU112" s="238"/>
      <c r="ACV112" s="238"/>
      <c r="ACW112" s="238"/>
      <c r="ACX112" s="238"/>
      <c r="ACY112" s="238"/>
      <c r="ACZ112" s="238"/>
      <c r="ADA112" s="238"/>
      <c r="ADB112" s="238"/>
      <c r="ADC112" s="238"/>
      <c r="ADD112" s="238"/>
      <c r="ADE112" s="238"/>
      <c r="ADF112" s="238"/>
      <c r="ADG112" s="238"/>
      <c r="ADH112" s="238"/>
      <c r="ADI112" s="238"/>
      <c r="ADJ112" s="238"/>
      <c r="ADK112" s="238"/>
      <c r="ADL112" s="238"/>
      <c r="ADM112" s="238"/>
      <c r="ADN112" s="238"/>
      <c r="ADO112" s="238"/>
      <c r="ADP112" s="238"/>
      <c r="ADQ112" s="238"/>
      <c r="ADR112" s="238"/>
      <c r="ADS112" s="238"/>
      <c r="ADT112" s="238"/>
      <c r="ADU112" s="238"/>
      <c r="ADV112" s="238"/>
      <c r="ADW112" s="238"/>
      <c r="ADX112" s="238"/>
      <c r="ADY112" s="238"/>
      <c r="ADZ112" s="238"/>
      <c r="AEA112" s="238"/>
      <c r="AEB112" s="238"/>
      <c r="AEC112" s="238"/>
      <c r="AED112" s="238"/>
      <c r="AEE112" s="238"/>
      <c r="AEF112" s="238"/>
      <c r="AEG112" s="238"/>
      <c r="AEH112" s="238"/>
      <c r="AEI112" s="238"/>
      <c r="AEJ112" s="238"/>
      <c r="AEK112" s="238"/>
      <c r="AEL112" s="238"/>
      <c r="AEM112" s="238"/>
      <c r="AEN112" s="238"/>
      <c r="AEO112" s="238"/>
      <c r="AEP112" s="238"/>
      <c r="AEQ112" s="238"/>
      <c r="AER112" s="238"/>
      <c r="AES112" s="238"/>
      <c r="AET112" s="238"/>
      <c r="AEU112" s="238"/>
      <c r="AEV112" s="238"/>
      <c r="AEW112" s="238"/>
      <c r="AEX112" s="238"/>
      <c r="AEY112" s="238"/>
      <c r="AEZ112" s="238"/>
      <c r="AFA112" s="238"/>
      <c r="AFB112" s="238"/>
      <c r="AFC112" s="238"/>
      <c r="AFD112" s="238"/>
      <c r="AFE112" s="238"/>
      <c r="AFF112" s="238"/>
      <c r="AFG112" s="238"/>
      <c r="AFH112" s="238"/>
      <c r="AFI112" s="238"/>
      <c r="AFJ112" s="238"/>
      <c r="AFK112" s="238"/>
      <c r="AFL112" s="238"/>
      <c r="AFM112" s="238"/>
      <c r="AFN112" s="238"/>
      <c r="AFO112" s="238"/>
      <c r="AFP112" s="238"/>
      <c r="AFQ112" s="238"/>
      <c r="AFR112" s="238"/>
      <c r="AFS112" s="238"/>
      <c r="AFT112" s="238"/>
      <c r="AFU112" s="238"/>
      <c r="AFV112" s="238"/>
      <c r="AFW112" s="238"/>
      <c r="AFX112" s="238"/>
      <c r="AFY112" s="238"/>
      <c r="AFZ112" s="238"/>
      <c r="AGA112" s="238"/>
      <c r="AGB112" s="238"/>
      <c r="AGC112" s="238"/>
      <c r="AGD112" s="238"/>
      <c r="AGE112" s="238"/>
      <c r="AGF112" s="238"/>
      <c r="AGG112" s="238"/>
      <c r="AGH112" s="238"/>
      <c r="AGI112" s="238"/>
      <c r="AGJ112" s="238"/>
      <c r="AGK112" s="238"/>
      <c r="AGL112" s="238"/>
      <c r="AGM112" s="238"/>
      <c r="AGN112" s="238"/>
      <c r="AGO112" s="238"/>
      <c r="AGP112" s="238"/>
      <c r="AGQ112" s="238"/>
      <c r="AGR112" s="238"/>
      <c r="AGS112" s="238"/>
      <c r="AGT112" s="238"/>
      <c r="AGU112" s="238"/>
      <c r="AGV112" s="238"/>
      <c r="AGW112" s="238"/>
      <c r="AGX112" s="238"/>
      <c r="AGY112" s="238"/>
      <c r="AGZ112" s="238"/>
      <c r="AHA112" s="238"/>
      <c r="AHB112" s="238"/>
      <c r="AHC112" s="238"/>
      <c r="AHD112" s="238"/>
      <c r="AHE112" s="238"/>
      <c r="AHF112" s="238"/>
      <c r="AHG112" s="238"/>
      <c r="AHH112" s="238"/>
      <c r="AHI112" s="238"/>
      <c r="AHJ112" s="238"/>
      <c r="AHK112" s="238"/>
      <c r="AHL112" s="238"/>
      <c r="AHM112" s="238"/>
      <c r="AHN112" s="238"/>
      <c r="AHO112" s="238"/>
      <c r="AHP112" s="238"/>
      <c r="AHQ112" s="238"/>
      <c r="AHR112" s="238"/>
      <c r="AHS112" s="238"/>
      <c r="AHT112" s="238"/>
      <c r="AHU112" s="238"/>
      <c r="AHV112" s="238"/>
      <c r="AHW112" s="238"/>
      <c r="AHX112" s="238"/>
      <c r="AHY112" s="238"/>
      <c r="AHZ112" s="238"/>
      <c r="AIA112" s="238"/>
      <c r="AIB112" s="238"/>
      <c r="AIC112" s="238"/>
      <c r="AID112" s="238"/>
      <c r="AIE112" s="238"/>
      <c r="AIF112" s="238"/>
      <c r="AIG112" s="238"/>
      <c r="AIH112" s="238"/>
      <c r="AII112" s="238"/>
      <c r="AIJ112" s="238"/>
      <c r="AIK112" s="238"/>
      <c r="AIL112" s="238"/>
      <c r="AIM112" s="238"/>
      <c r="AIN112" s="238"/>
      <c r="AIO112" s="238"/>
      <c r="AIP112" s="238"/>
      <c r="AIQ112" s="238"/>
      <c r="AIR112" s="238"/>
      <c r="AIS112" s="238"/>
      <c r="AIT112" s="238"/>
      <c r="AIU112" s="238"/>
      <c r="AIV112" s="238"/>
      <c r="AIW112" s="238"/>
      <c r="AIX112" s="238"/>
      <c r="AIY112" s="238"/>
      <c r="AIZ112" s="238"/>
      <c r="AJA112" s="238"/>
      <c r="AJB112" s="238"/>
      <c r="AJC112" s="238"/>
      <c r="AJD112" s="238"/>
      <c r="AJE112" s="238"/>
      <c r="AJF112" s="238"/>
      <c r="AJG112" s="238"/>
      <c r="AJH112" s="238"/>
      <c r="AJI112" s="238"/>
      <c r="AJJ112" s="238"/>
      <c r="AJK112" s="238"/>
      <c r="AJL112" s="238"/>
      <c r="AJM112" s="238"/>
      <c r="AJN112" s="238"/>
      <c r="AJO112" s="238"/>
      <c r="AJP112" s="238"/>
      <c r="AJQ112" s="238"/>
      <c r="AJR112" s="238"/>
      <c r="AJS112" s="238"/>
      <c r="AJT112" s="238"/>
      <c r="AJU112" s="238"/>
      <c r="AJV112" s="238"/>
      <c r="AJW112" s="238"/>
      <c r="AJX112" s="238"/>
      <c r="AJY112" s="238"/>
      <c r="AJZ112" s="238"/>
      <c r="AKA112" s="238"/>
      <c r="AKB112" s="238"/>
      <c r="AKC112" s="238"/>
      <c r="AKD112" s="238"/>
      <c r="AKE112" s="238"/>
      <c r="AKF112" s="238"/>
      <c r="AKG112" s="238"/>
      <c r="AKH112" s="238"/>
      <c r="AKI112" s="238"/>
      <c r="AKJ112" s="238"/>
      <c r="AKK112" s="238"/>
      <c r="AKL112" s="238"/>
      <c r="AKM112" s="238"/>
      <c r="AKN112" s="238"/>
      <c r="AKO112" s="238"/>
      <c r="AKP112" s="238"/>
    </row>
    <row r="113" spans="1:978" x14ac:dyDescent="0.25">
      <c r="A113" s="305"/>
      <c r="B113" s="305"/>
      <c r="C113" s="308"/>
      <c r="D113" s="242"/>
      <c r="E113" s="269"/>
      <c r="F113" s="278" t="s">
        <v>387</v>
      </c>
      <c r="G113" s="278"/>
      <c r="H113" s="278"/>
      <c r="I113" s="278"/>
      <c r="J113" s="278"/>
      <c r="K113" s="278"/>
      <c r="L113" s="278"/>
      <c r="M113" s="278"/>
      <c r="N113" s="9">
        <f t="shared" ref="N113:AL113" si="99">ROUNDUP(AVERAGE(N111:N112),0)</f>
        <v>109</v>
      </c>
      <c r="O113" s="9">
        <f t="shared" si="99"/>
        <v>52</v>
      </c>
      <c r="P113" s="9">
        <f t="shared" si="99"/>
        <v>37</v>
      </c>
      <c r="Q113" s="9">
        <f t="shared" si="99"/>
        <v>41</v>
      </c>
      <c r="R113" s="9">
        <f t="shared" si="99"/>
        <v>59</v>
      </c>
      <c r="S113" s="9">
        <f t="shared" si="99"/>
        <v>142</v>
      </c>
      <c r="T113" s="9">
        <f t="shared" si="99"/>
        <v>417</v>
      </c>
      <c r="U113" s="9">
        <f t="shared" si="99"/>
        <v>1109</v>
      </c>
      <c r="V113" s="9">
        <f t="shared" si="99"/>
        <v>908</v>
      </c>
      <c r="W113" s="9">
        <f t="shared" si="99"/>
        <v>687</v>
      </c>
      <c r="X113" s="9">
        <f t="shared" si="99"/>
        <v>716</v>
      </c>
      <c r="Y113" s="9">
        <f t="shared" si="99"/>
        <v>770</v>
      </c>
      <c r="Z113" s="9">
        <f t="shared" si="99"/>
        <v>843</v>
      </c>
      <c r="AA113" s="9">
        <f t="shared" si="99"/>
        <v>853</v>
      </c>
      <c r="AB113" s="9">
        <f t="shared" si="99"/>
        <v>968</v>
      </c>
      <c r="AC113" s="9">
        <f t="shared" si="99"/>
        <v>1080</v>
      </c>
      <c r="AD113" s="9">
        <f t="shared" si="99"/>
        <v>1163</v>
      </c>
      <c r="AE113" s="9">
        <f t="shared" si="99"/>
        <v>1206</v>
      </c>
      <c r="AF113" s="9">
        <f t="shared" si="99"/>
        <v>942</v>
      </c>
      <c r="AG113" s="9">
        <f t="shared" si="99"/>
        <v>775</v>
      </c>
      <c r="AH113" s="9">
        <f t="shared" si="99"/>
        <v>587</v>
      </c>
      <c r="AI113" s="9">
        <f t="shared" si="99"/>
        <v>501</v>
      </c>
      <c r="AJ113" s="9">
        <f t="shared" si="99"/>
        <v>302</v>
      </c>
      <c r="AK113" s="9">
        <f t="shared" si="99"/>
        <v>197</v>
      </c>
      <c r="AL113" s="9">
        <f t="shared" si="99"/>
        <v>13477</v>
      </c>
      <c r="AM113" s="269"/>
      <c r="AN113" s="263"/>
      <c r="AO113" s="263"/>
      <c r="AP113" s="263"/>
      <c r="AQ113" s="263"/>
      <c r="AR113" s="263"/>
      <c r="AS113" s="263"/>
      <c r="AT113" s="263"/>
      <c r="AU113" s="263"/>
      <c r="AV113" s="263"/>
      <c r="AW113" s="263"/>
      <c r="AX113" s="263"/>
      <c r="AY113" s="263"/>
      <c r="AZ113" s="263"/>
      <c r="BA113" s="263"/>
      <c r="BB113" s="263"/>
      <c r="BC113" s="263"/>
      <c r="BD113" s="263"/>
      <c r="BE113" s="263"/>
      <c r="BF113" s="263"/>
      <c r="BG113" s="263"/>
      <c r="BH113" s="263"/>
      <c r="BI113" s="263"/>
      <c r="BJ113" s="263"/>
      <c r="BK113" s="263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  <c r="CD113" s="242"/>
      <c r="CE113" s="242"/>
      <c r="CF113" s="242"/>
      <c r="CG113" s="242"/>
      <c r="CH113" s="242"/>
      <c r="CI113" s="242"/>
      <c r="CJ113" s="242"/>
      <c r="CK113" s="242"/>
      <c r="CL113" s="242"/>
      <c r="CM113" s="242"/>
      <c r="CN113" s="242"/>
      <c r="CO113" s="242"/>
      <c r="CP113" s="242"/>
      <c r="CQ113" s="242"/>
      <c r="CR113" s="242"/>
      <c r="CS113" s="242"/>
      <c r="CT113" s="242"/>
      <c r="CU113" s="242"/>
      <c r="CV113" s="242"/>
      <c r="CW113" s="242"/>
      <c r="CX113" s="242"/>
      <c r="CY113" s="242"/>
      <c r="CZ113" s="242"/>
      <c r="DA113" s="242"/>
      <c r="DB113" s="242"/>
      <c r="DC113" s="242"/>
      <c r="DD113" s="242"/>
      <c r="DE113" s="242"/>
      <c r="DF113" s="242"/>
      <c r="DG113" s="242"/>
      <c r="DH113" s="242"/>
      <c r="DI113" s="242"/>
      <c r="DJ113" s="242"/>
      <c r="DK113" s="242"/>
      <c r="DL113" s="242"/>
      <c r="DM113" s="242"/>
      <c r="DN113" s="242"/>
      <c r="DO113" s="242"/>
      <c r="DP113" s="242"/>
      <c r="DQ113" s="242"/>
      <c r="DR113" s="242"/>
      <c r="DS113" s="242"/>
      <c r="DT113" s="242"/>
      <c r="DU113" s="242"/>
      <c r="DV113" s="242"/>
      <c r="DW113" s="242"/>
      <c r="DX113" s="242"/>
      <c r="DY113" s="242"/>
      <c r="DZ113" s="242"/>
      <c r="EA113" s="242"/>
      <c r="EB113" s="242"/>
      <c r="EC113" s="242"/>
      <c r="ED113" s="242"/>
      <c r="EE113" s="252"/>
      <c r="EF113" s="238"/>
      <c r="EG113" s="238"/>
      <c r="EH113" s="238"/>
      <c r="EI113" s="238"/>
      <c r="EJ113" s="238"/>
      <c r="EK113" s="238"/>
      <c r="EL113" s="238"/>
      <c r="EM113" s="238"/>
      <c r="EN113" s="238"/>
      <c r="EO113" s="238"/>
      <c r="EP113" s="238"/>
      <c r="EQ113" s="238"/>
      <c r="ER113" s="238"/>
      <c r="ES113" s="238"/>
      <c r="ET113" s="238"/>
      <c r="EU113" s="238"/>
      <c r="EV113" s="238"/>
      <c r="EW113" s="238"/>
      <c r="EX113" s="238"/>
      <c r="EY113" s="238"/>
      <c r="EZ113" s="238"/>
      <c r="FA113" s="238"/>
      <c r="FB113" s="238"/>
      <c r="FC113" s="238"/>
      <c r="FD113" s="238"/>
      <c r="FE113" s="238"/>
      <c r="FF113" s="238"/>
      <c r="FG113" s="238"/>
      <c r="FH113" s="238"/>
      <c r="FI113" s="238"/>
      <c r="FJ113" s="238"/>
      <c r="FK113" s="238"/>
      <c r="FL113" s="238"/>
      <c r="FM113" s="238"/>
      <c r="FN113" s="238"/>
      <c r="FO113" s="238"/>
      <c r="FP113" s="238"/>
      <c r="FQ113" s="238"/>
      <c r="FR113" s="238"/>
      <c r="FS113" s="238"/>
      <c r="FT113" s="238"/>
      <c r="FU113" s="238"/>
      <c r="FV113" s="238"/>
      <c r="FW113" s="238"/>
      <c r="FX113" s="238"/>
      <c r="FY113" s="238"/>
      <c r="FZ113" s="238"/>
      <c r="GA113" s="238"/>
      <c r="GB113" s="238"/>
      <c r="GC113" s="238"/>
      <c r="GD113" s="238"/>
      <c r="GE113" s="238"/>
      <c r="GF113" s="238"/>
      <c r="GG113" s="238"/>
      <c r="GH113" s="238"/>
      <c r="GI113" s="238"/>
      <c r="GJ113" s="238"/>
      <c r="GK113" s="238"/>
      <c r="GL113" s="238"/>
      <c r="GM113" s="238"/>
      <c r="GN113" s="238"/>
      <c r="GO113" s="238"/>
      <c r="GP113" s="238"/>
      <c r="GQ113" s="238"/>
      <c r="GR113" s="238"/>
      <c r="GS113" s="238"/>
      <c r="GT113" s="238"/>
      <c r="GU113" s="238"/>
      <c r="GV113" s="238"/>
      <c r="GW113" s="238"/>
      <c r="GX113" s="238"/>
      <c r="GY113" s="238"/>
      <c r="GZ113" s="238"/>
      <c r="HA113" s="238"/>
      <c r="HB113" s="238"/>
      <c r="HC113" s="238"/>
      <c r="HD113" s="238"/>
      <c r="HE113" s="238"/>
      <c r="HF113" s="238"/>
      <c r="HG113" s="238"/>
      <c r="HH113" s="238"/>
      <c r="HI113" s="238"/>
      <c r="HJ113" s="238"/>
      <c r="HK113" s="238"/>
      <c r="HL113" s="238"/>
      <c r="HM113" s="238"/>
      <c r="HN113" s="238"/>
      <c r="HO113" s="238"/>
      <c r="HP113" s="238"/>
      <c r="HQ113" s="238"/>
      <c r="HR113" s="238"/>
      <c r="HS113" s="238"/>
      <c r="HT113" s="238"/>
      <c r="HU113" s="238"/>
      <c r="HV113" s="238"/>
      <c r="HW113" s="238"/>
      <c r="HX113" s="238"/>
      <c r="HY113" s="238"/>
      <c r="HZ113" s="238"/>
      <c r="IA113" s="238"/>
      <c r="IB113" s="238"/>
      <c r="IC113" s="238"/>
      <c r="ID113" s="238"/>
      <c r="IE113" s="238"/>
      <c r="IF113" s="238"/>
      <c r="IG113" s="238"/>
      <c r="IH113" s="238"/>
      <c r="II113" s="238"/>
      <c r="IJ113" s="238"/>
      <c r="IK113" s="238"/>
      <c r="IL113" s="238"/>
      <c r="IM113" s="238"/>
      <c r="IN113" s="238"/>
      <c r="IO113" s="238"/>
      <c r="IP113" s="238"/>
      <c r="IQ113" s="238"/>
      <c r="IR113" s="238"/>
      <c r="IS113" s="238"/>
      <c r="IT113" s="238"/>
      <c r="IU113" s="238"/>
      <c r="IV113" s="238"/>
      <c r="IW113" s="238"/>
      <c r="IX113" s="238"/>
      <c r="IY113" s="238"/>
      <c r="IZ113" s="238"/>
      <c r="JA113" s="238"/>
      <c r="JB113" s="238"/>
      <c r="JC113" s="238"/>
      <c r="JD113" s="238"/>
      <c r="JE113" s="238"/>
      <c r="JF113" s="238"/>
      <c r="JG113" s="238"/>
      <c r="JH113" s="238"/>
      <c r="JI113" s="238"/>
      <c r="JJ113" s="238"/>
      <c r="JK113" s="238"/>
      <c r="JL113" s="238"/>
      <c r="JM113" s="238"/>
      <c r="JN113" s="238"/>
      <c r="JO113" s="238"/>
      <c r="JP113" s="238"/>
      <c r="JQ113" s="238"/>
      <c r="JR113" s="238"/>
      <c r="JS113" s="238"/>
      <c r="JT113" s="238"/>
      <c r="JU113" s="238"/>
      <c r="JV113" s="238"/>
      <c r="JW113" s="238"/>
      <c r="JX113" s="238"/>
      <c r="JY113" s="238"/>
      <c r="JZ113" s="238"/>
      <c r="KA113" s="238"/>
      <c r="KB113" s="238"/>
      <c r="KC113" s="238"/>
      <c r="KD113" s="238"/>
      <c r="KE113" s="238"/>
      <c r="KF113" s="238"/>
      <c r="KG113" s="238"/>
      <c r="KH113" s="238"/>
      <c r="KI113" s="238"/>
      <c r="KJ113" s="238"/>
      <c r="KK113" s="238"/>
      <c r="KL113" s="238"/>
      <c r="KM113" s="238"/>
      <c r="KN113" s="238"/>
      <c r="KO113" s="238"/>
      <c r="KP113" s="238"/>
      <c r="KQ113" s="238"/>
      <c r="KR113" s="238"/>
      <c r="KS113" s="238"/>
      <c r="KT113" s="238"/>
      <c r="KU113" s="238"/>
      <c r="KV113" s="238"/>
      <c r="KW113" s="238"/>
      <c r="KX113" s="238"/>
      <c r="KY113" s="238"/>
      <c r="KZ113" s="238"/>
      <c r="LA113" s="238"/>
      <c r="LB113" s="238"/>
      <c r="LC113" s="238"/>
      <c r="LD113" s="238"/>
      <c r="LE113" s="238"/>
      <c r="LF113" s="238"/>
      <c r="LG113" s="238"/>
      <c r="LH113" s="238"/>
      <c r="LI113" s="238"/>
      <c r="LJ113" s="238"/>
      <c r="LK113" s="238"/>
      <c r="LL113" s="238"/>
      <c r="LM113" s="238"/>
      <c r="LN113" s="238"/>
      <c r="LO113" s="238"/>
      <c r="LP113" s="238"/>
      <c r="LQ113" s="238"/>
      <c r="LR113" s="238"/>
      <c r="LS113" s="238"/>
      <c r="LT113" s="238"/>
      <c r="LU113" s="238"/>
      <c r="LV113" s="238"/>
      <c r="LW113" s="238"/>
      <c r="LX113" s="238"/>
      <c r="LY113" s="238"/>
      <c r="LZ113" s="238"/>
      <c r="MA113" s="238"/>
      <c r="MB113" s="238"/>
      <c r="MC113" s="238"/>
      <c r="MD113" s="238"/>
      <c r="ME113" s="238"/>
      <c r="MF113" s="238"/>
      <c r="MG113" s="238"/>
      <c r="MH113" s="238"/>
      <c r="MI113" s="238"/>
      <c r="MJ113" s="238"/>
      <c r="MK113" s="238"/>
      <c r="ML113" s="238"/>
      <c r="MM113" s="238"/>
      <c r="MN113" s="238"/>
      <c r="MO113" s="238"/>
      <c r="MP113" s="238"/>
      <c r="MQ113" s="238"/>
      <c r="MR113" s="238"/>
      <c r="MS113" s="238"/>
      <c r="MT113" s="238"/>
      <c r="MU113" s="238"/>
      <c r="MV113" s="238"/>
      <c r="MW113" s="238"/>
      <c r="MX113" s="238"/>
      <c r="MY113" s="238"/>
      <c r="MZ113" s="238"/>
      <c r="NA113" s="238"/>
      <c r="NB113" s="238"/>
      <c r="NC113" s="238"/>
      <c r="ND113" s="238"/>
      <c r="NE113" s="238"/>
      <c r="NF113" s="238"/>
      <c r="NG113" s="238"/>
      <c r="NH113" s="238"/>
      <c r="NI113" s="238"/>
      <c r="NJ113" s="238"/>
      <c r="NK113" s="238"/>
      <c r="NL113" s="238"/>
      <c r="NM113" s="238"/>
      <c r="NN113" s="238"/>
      <c r="NO113" s="238"/>
      <c r="NP113" s="238"/>
      <c r="NQ113" s="238"/>
      <c r="NR113" s="238"/>
      <c r="NS113" s="238"/>
      <c r="NT113" s="238"/>
      <c r="NU113" s="238"/>
      <c r="NV113" s="238"/>
      <c r="NW113" s="238"/>
      <c r="NX113" s="238"/>
      <c r="NY113" s="238"/>
      <c r="NZ113" s="238"/>
      <c r="OA113" s="238"/>
      <c r="OB113" s="238"/>
      <c r="OC113" s="238"/>
      <c r="OD113" s="238"/>
      <c r="OE113" s="238"/>
      <c r="OF113" s="238"/>
      <c r="OG113" s="238"/>
      <c r="OH113" s="238"/>
      <c r="OI113" s="238"/>
      <c r="OJ113" s="238"/>
      <c r="OK113" s="238"/>
      <c r="OL113" s="238"/>
      <c r="OM113" s="238"/>
      <c r="ON113" s="238"/>
      <c r="OO113" s="238"/>
      <c r="OP113" s="238"/>
      <c r="OQ113" s="238"/>
      <c r="OR113" s="238"/>
      <c r="OS113" s="238"/>
      <c r="OT113" s="238"/>
      <c r="OU113" s="238"/>
      <c r="OV113" s="238"/>
      <c r="OW113" s="238"/>
      <c r="OX113" s="238"/>
      <c r="OY113" s="238"/>
      <c r="OZ113" s="238"/>
      <c r="PA113" s="238"/>
      <c r="PB113" s="238"/>
      <c r="PC113" s="238"/>
      <c r="PD113" s="238"/>
      <c r="PE113" s="238"/>
      <c r="PF113" s="238"/>
      <c r="PG113" s="238"/>
      <c r="PH113" s="238"/>
      <c r="PI113" s="238"/>
      <c r="PJ113" s="238"/>
      <c r="PK113" s="238"/>
      <c r="PL113" s="238"/>
      <c r="PM113" s="238"/>
      <c r="PN113" s="238"/>
      <c r="PO113" s="238"/>
      <c r="PP113" s="238"/>
      <c r="PQ113" s="238"/>
      <c r="PR113" s="238"/>
      <c r="PS113" s="238"/>
      <c r="PT113" s="238"/>
      <c r="PU113" s="238"/>
      <c r="PV113" s="238"/>
      <c r="PW113" s="238"/>
      <c r="PX113" s="238"/>
      <c r="PY113" s="238"/>
      <c r="PZ113" s="238"/>
      <c r="QA113" s="238"/>
      <c r="QB113" s="238"/>
      <c r="QC113" s="238"/>
      <c r="QD113" s="238"/>
      <c r="QE113" s="238"/>
      <c r="QF113" s="238"/>
      <c r="QG113" s="238"/>
      <c r="QH113" s="238"/>
      <c r="QI113" s="238"/>
      <c r="QJ113" s="238"/>
      <c r="QK113" s="238"/>
      <c r="QL113" s="238"/>
      <c r="QM113" s="238"/>
      <c r="QN113" s="238"/>
      <c r="QO113" s="238"/>
      <c r="QP113" s="238"/>
      <c r="QQ113" s="238"/>
      <c r="QR113" s="238"/>
      <c r="QS113" s="238"/>
      <c r="QT113" s="238"/>
      <c r="QU113" s="238"/>
      <c r="QV113" s="238"/>
      <c r="QW113" s="238"/>
      <c r="QX113" s="238"/>
      <c r="QY113" s="238"/>
      <c r="QZ113" s="238"/>
      <c r="RA113" s="238"/>
      <c r="RB113" s="238"/>
      <c r="RC113" s="238"/>
      <c r="RD113" s="238"/>
      <c r="RE113" s="238"/>
      <c r="RF113" s="238"/>
      <c r="RG113" s="238"/>
      <c r="RH113" s="238"/>
      <c r="RI113" s="238"/>
      <c r="RJ113" s="238"/>
      <c r="RK113" s="238"/>
      <c r="RL113" s="238"/>
      <c r="RM113" s="238"/>
      <c r="RN113" s="238"/>
      <c r="RO113" s="238"/>
      <c r="RP113" s="238"/>
      <c r="RQ113" s="238"/>
      <c r="RR113" s="238"/>
      <c r="RS113" s="238"/>
      <c r="RT113" s="238"/>
      <c r="RU113" s="238"/>
      <c r="RV113" s="238"/>
      <c r="RW113" s="238"/>
      <c r="RX113" s="238"/>
      <c r="RY113" s="238"/>
      <c r="RZ113" s="238"/>
      <c r="SA113" s="238"/>
      <c r="SB113" s="238"/>
      <c r="SC113" s="238"/>
      <c r="SD113" s="238"/>
      <c r="SE113" s="238"/>
      <c r="SF113" s="238"/>
      <c r="SG113" s="238"/>
      <c r="SH113" s="238"/>
      <c r="SI113" s="238"/>
      <c r="SJ113" s="238"/>
      <c r="SK113" s="238"/>
      <c r="SL113" s="238"/>
      <c r="SM113" s="238"/>
      <c r="SN113" s="238"/>
      <c r="SO113" s="238"/>
      <c r="SP113" s="238"/>
      <c r="SQ113" s="238"/>
      <c r="SR113" s="238"/>
      <c r="SS113" s="238"/>
      <c r="ST113" s="238"/>
      <c r="SU113" s="238"/>
      <c r="SV113" s="238"/>
      <c r="SW113" s="238"/>
      <c r="SX113" s="238"/>
      <c r="SY113" s="238"/>
      <c r="SZ113" s="238"/>
      <c r="TA113" s="238"/>
      <c r="TB113" s="238"/>
      <c r="TC113" s="238"/>
      <c r="TD113" s="238"/>
      <c r="TE113" s="238"/>
      <c r="TF113" s="238"/>
      <c r="TG113" s="238"/>
      <c r="TH113" s="238"/>
      <c r="TI113" s="238"/>
      <c r="TJ113" s="238"/>
      <c r="TK113" s="238"/>
      <c r="TL113" s="238"/>
      <c r="TM113" s="238"/>
      <c r="TN113" s="238"/>
      <c r="TO113" s="238"/>
      <c r="TP113" s="238"/>
      <c r="TQ113" s="238"/>
      <c r="TR113" s="238"/>
      <c r="TS113" s="238"/>
      <c r="TT113" s="238"/>
      <c r="TU113" s="238"/>
      <c r="TV113" s="238"/>
      <c r="TW113" s="238"/>
      <c r="TX113" s="238"/>
      <c r="TY113" s="238"/>
      <c r="TZ113" s="238"/>
      <c r="UA113" s="238"/>
      <c r="UB113" s="238"/>
      <c r="UC113" s="238"/>
      <c r="UD113" s="238"/>
      <c r="UE113" s="238"/>
      <c r="UF113" s="238"/>
      <c r="UG113" s="238"/>
      <c r="UH113" s="238"/>
      <c r="UI113" s="238"/>
      <c r="UJ113" s="238"/>
      <c r="UK113" s="238"/>
      <c r="UL113" s="238"/>
      <c r="UM113" s="238"/>
      <c r="UN113" s="238"/>
      <c r="UO113" s="238"/>
      <c r="UP113" s="238"/>
      <c r="UQ113" s="238"/>
      <c r="UR113" s="238"/>
      <c r="US113" s="238"/>
      <c r="UT113" s="238"/>
      <c r="UU113" s="238"/>
      <c r="UV113" s="238"/>
      <c r="UW113" s="238"/>
      <c r="UX113" s="238"/>
      <c r="UY113" s="238"/>
      <c r="UZ113" s="238"/>
      <c r="VA113" s="238"/>
      <c r="VB113" s="238"/>
      <c r="VC113" s="238"/>
      <c r="VD113" s="238"/>
      <c r="VE113" s="238"/>
      <c r="VF113" s="238"/>
      <c r="VG113" s="238"/>
      <c r="VH113" s="238"/>
      <c r="VI113" s="238"/>
      <c r="VJ113" s="238"/>
      <c r="VK113" s="238"/>
      <c r="VL113" s="238"/>
      <c r="VM113" s="238"/>
      <c r="VN113" s="238"/>
      <c r="VO113" s="238"/>
      <c r="VP113" s="238"/>
      <c r="VQ113" s="238"/>
      <c r="VR113" s="238"/>
      <c r="VS113" s="238"/>
      <c r="VT113" s="238"/>
      <c r="VU113" s="238"/>
      <c r="VV113" s="238"/>
      <c r="VW113" s="238"/>
      <c r="VX113" s="238"/>
      <c r="VY113" s="238"/>
      <c r="VZ113" s="238"/>
      <c r="WA113" s="238"/>
      <c r="WB113" s="238"/>
      <c r="WC113" s="238"/>
      <c r="WD113" s="238"/>
      <c r="WE113" s="238"/>
      <c r="WF113" s="238"/>
      <c r="WG113" s="238"/>
      <c r="WH113" s="238"/>
      <c r="WI113" s="238"/>
      <c r="WJ113" s="238"/>
      <c r="WK113" s="238"/>
      <c r="WL113" s="238"/>
      <c r="WM113" s="238"/>
      <c r="WN113" s="238"/>
      <c r="WO113" s="238"/>
      <c r="WP113" s="238"/>
      <c r="WQ113" s="238"/>
      <c r="WR113" s="238"/>
      <c r="WS113" s="238"/>
      <c r="WT113" s="238"/>
      <c r="WU113" s="238"/>
      <c r="WV113" s="238"/>
      <c r="WW113" s="238"/>
      <c r="WX113" s="238"/>
      <c r="WY113" s="238"/>
      <c r="WZ113" s="238"/>
      <c r="XA113" s="238"/>
      <c r="XB113" s="238"/>
      <c r="XC113" s="238"/>
      <c r="XD113" s="238"/>
      <c r="XE113" s="238"/>
      <c r="XF113" s="238"/>
      <c r="XG113" s="238"/>
      <c r="XH113" s="238"/>
      <c r="XI113" s="238"/>
      <c r="XJ113" s="238"/>
      <c r="XK113" s="238"/>
      <c r="XL113" s="238"/>
      <c r="XM113" s="238"/>
      <c r="XN113" s="238"/>
      <c r="XO113" s="238"/>
      <c r="XP113" s="238"/>
      <c r="XQ113" s="238"/>
      <c r="XR113" s="238"/>
      <c r="XS113" s="238"/>
      <c r="XT113" s="238"/>
      <c r="XU113" s="238"/>
      <c r="XV113" s="238"/>
      <c r="XW113" s="238"/>
      <c r="XX113" s="238"/>
      <c r="XY113" s="238"/>
      <c r="XZ113" s="238"/>
      <c r="YA113" s="238"/>
      <c r="YB113" s="238"/>
      <c r="YC113" s="238"/>
      <c r="YD113" s="238"/>
      <c r="YE113" s="238"/>
      <c r="YF113" s="238"/>
      <c r="YG113" s="238"/>
      <c r="YH113" s="238"/>
      <c r="YI113" s="238"/>
      <c r="YJ113" s="238"/>
      <c r="YK113" s="238"/>
      <c r="YL113" s="238"/>
      <c r="YM113" s="238"/>
      <c r="YN113" s="238"/>
      <c r="YO113" s="238"/>
      <c r="YP113" s="238"/>
      <c r="YQ113" s="238"/>
      <c r="YR113" s="238"/>
      <c r="YS113" s="238"/>
      <c r="YT113" s="238"/>
      <c r="YU113" s="238"/>
      <c r="YV113" s="238"/>
      <c r="YW113" s="238"/>
      <c r="YX113" s="238"/>
      <c r="YY113" s="238"/>
      <c r="YZ113" s="238"/>
      <c r="ZA113" s="238"/>
      <c r="ZB113" s="238"/>
      <c r="ZC113" s="238"/>
      <c r="ZD113" s="238"/>
      <c r="ZE113" s="238"/>
      <c r="ZF113" s="238"/>
      <c r="ZG113" s="238"/>
      <c r="ZH113" s="238"/>
      <c r="ZI113" s="238"/>
      <c r="ZJ113" s="238"/>
      <c r="ZK113" s="238"/>
      <c r="ZL113" s="238"/>
      <c r="ZM113" s="238"/>
      <c r="ZN113" s="238"/>
      <c r="ZO113" s="238"/>
      <c r="ZP113" s="238"/>
      <c r="ZQ113" s="238"/>
      <c r="ZR113" s="238"/>
      <c r="ZS113" s="238"/>
      <c r="ZT113" s="238"/>
      <c r="ZU113" s="238"/>
      <c r="ZV113" s="238"/>
      <c r="ZW113" s="238"/>
      <c r="ZX113" s="238"/>
      <c r="ZY113" s="238"/>
      <c r="ZZ113" s="238"/>
      <c r="AAA113" s="238"/>
      <c r="AAB113" s="238"/>
      <c r="AAC113" s="238"/>
      <c r="AAD113" s="238"/>
      <c r="AAE113" s="238"/>
      <c r="AAF113" s="238"/>
      <c r="AAG113" s="238"/>
      <c r="AAH113" s="238"/>
      <c r="AAI113" s="238"/>
      <c r="AAJ113" s="238"/>
      <c r="AAK113" s="238"/>
      <c r="AAL113" s="238"/>
      <c r="AAM113" s="238"/>
      <c r="AAN113" s="238"/>
      <c r="AAO113" s="238"/>
      <c r="AAP113" s="238"/>
      <c r="AAQ113" s="238"/>
      <c r="AAR113" s="238"/>
      <c r="AAS113" s="238"/>
      <c r="AAT113" s="238"/>
      <c r="AAU113" s="238"/>
      <c r="AAV113" s="238"/>
      <c r="AAW113" s="238"/>
      <c r="AAX113" s="238"/>
      <c r="AAY113" s="238"/>
      <c r="AAZ113" s="238"/>
      <c r="ABA113" s="238"/>
      <c r="ABB113" s="238"/>
      <c r="ABC113" s="238"/>
      <c r="ABD113" s="238"/>
      <c r="ABE113" s="238"/>
      <c r="ABF113" s="238"/>
      <c r="ABG113" s="238"/>
      <c r="ABH113" s="238"/>
      <c r="ABI113" s="238"/>
      <c r="ABJ113" s="238"/>
      <c r="ABK113" s="238"/>
      <c r="ABL113" s="238"/>
      <c r="ABM113" s="238"/>
      <c r="ABN113" s="238"/>
      <c r="ABO113" s="238"/>
      <c r="ABP113" s="238"/>
      <c r="ABQ113" s="238"/>
      <c r="ABR113" s="238"/>
      <c r="ABS113" s="238"/>
      <c r="ABT113" s="238"/>
      <c r="ABU113" s="238"/>
      <c r="ABV113" s="238"/>
      <c r="ABW113" s="238"/>
      <c r="ABX113" s="238"/>
      <c r="ABY113" s="238"/>
      <c r="ABZ113" s="238"/>
      <c r="ACA113" s="238"/>
      <c r="ACB113" s="238"/>
      <c r="ACC113" s="238"/>
      <c r="ACD113" s="238"/>
      <c r="ACE113" s="238"/>
      <c r="ACF113" s="238"/>
      <c r="ACG113" s="238"/>
      <c r="ACH113" s="238"/>
      <c r="ACI113" s="238"/>
      <c r="ACJ113" s="238"/>
      <c r="ACK113" s="238"/>
      <c r="ACL113" s="238"/>
      <c r="ACM113" s="238"/>
      <c r="ACN113" s="238"/>
      <c r="ACO113" s="238"/>
      <c r="ACP113" s="238"/>
      <c r="ACQ113" s="238"/>
      <c r="ACR113" s="238"/>
      <c r="ACS113" s="238"/>
      <c r="ACT113" s="238"/>
      <c r="ACU113" s="238"/>
      <c r="ACV113" s="238"/>
      <c r="ACW113" s="238"/>
      <c r="ACX113" s="238"/>
      <c r="ACY113" s="238"/>
      <c r="ACZ113" s="238"/>
      <c r="ADA113" s="238"/>
      <c r="ADB113" s="238"/>
      <c r="ADC113" s="238"/>
      <c r="ADD113" s="238"/>
      <c r="ADE113" s="238"/>
      <c r="ADF113" s="238"/>
      <c r="ADG113" s="238"/>
      <c r="ADH113" s="238"/>
      <c r="ADI113" s="238"/>
      <c r="ADJ113" s="238"/>
      <c r="ADK113" s="238"/>
      <c r="ADL113" s="238"/>
      <c r="ADM113" s="238"/>
      <c r="ADN113" s="238"/>
      <c r="ADO113" s="238"/>
      <c r="ADP113" s="238"/>
      <c r="ADQ113" s="238"/>
      <c r="ADR113" s="238"/>
      <c r="ADS113" s="238"/>
      <c r="ADT113" s="238"/>
      <c r="ADU113" s="238"/>
      <c r="ADV113" s="238"/>
      <c r="ADW113" s="238"/>
      <c r="ADX113" s="238"/>
      <c r="ADY113" s="238"/>
      <c r="ADZ113" s="238"/>
      <c r="AEA113" s="238"/>
      <c r="AEB113" s="238"/>
      <c r="AEC113" s="238"/>
      <c r="AED113" s="238"/>
      <c r="AEE113" s="238"/>
      <c r="AEF113" s="238"/>
      <c r="AEG113" s="238"/>
      <c r="AEH113" s="238"/>
      <c r="AEI113" s="238"/>
      <c r="AEJ113" s="238"/>
      <c r="AEK113" s="238"/>
      <c r="AEL113" s="238"/>
      <c r="AEM113" s="238"/>
      <c r="AEN113" s="238"/>
      <c r="AEO113" s="238"/>
      <c r="AEP113" s="238"/>
      <c r="AEQ113" s="238"/>
      <c r="AER113" s="238"/>
      <c r="AES113" s="238"/>
      <c r="AET113" s="238"/>
      <c r="AEU113" s="238"/>
      <c r="AEV113" s="238"/>
      <c r="AEW113" s="238"/>
      <c r="AEX113" s="238"/>
      <c r="AEY113" s="238"/>
      <c r="AEZ113" s="238"/>
      <c r="AFA113" s="238"/>
      <c r="AFB113" s="238"/>
      <c r="AFC113" s="238"/>
      <c r="AFD113" s="238"/>
      <c r="AFE113" s="238"/>
      <c r="AFF113" s="238"/>
      <c r="AFG113" s="238"/>
      <c r="AFH113" s="238"/>
      <c r="AFI113" s="238"/>
      <c r="AFJ113" s="238"/>
      <c r="AFK113" s="238"/>
      <c r="AFL113" s="238"/>
      <c r="AFM113" s="238"/>
      <c r="AFN113" s="238"/>
      <c r="AFO113" s="238"/>
      <c r="AFP113" s="238"/>
      <c r="AFQ113" s="238"/>
      <c r="AFR113" s="238"/>
      <c r="AFS113" s="238"/>
      <c r="AFT113" s="238"/>
      <c r="AFU113" s="238"/>
      <c r="AFV113" s="238"/>
      <c r="AFW113" s="238"/>
      <c r="AFX113" s="238"/>
      <c r="AFY113" s="238"/>
      <c r="AFZ113" s="238"/>
      <c r="AGA113" s="238"/>
      <c r="AGB113" s="238"/>
      <c r="AGC113" s="238"/>
      <c r="AGD113" s="238"/>
      <c r="AGE113" s="238"/>
      <c r="AGF113" s="238"/>
      <c r="AGG113" s="238"/>
      <c r="AGH113" s="238"/>
      <c r="AGI113" s="238"/>
      <c r="AGJ113" s="238"/>
      <c r="AGK113" s="238"/>
      <c r="AGL113" s="238"/>
      <c r="AGM113" s="238"/>
      <c r="AGN113" s="238"/>
      <c r="AGO113" s="238"/>
      <c r="AGP113" s="238"/>
      <c r="AGQ113" s="238"/>
      <c r="AGR113" s="238"/>
      <c r="AGS113" s="238"/>
      <c r="AGT113" s="238"/>
      <c r="AGU113" s="238"/>
      <c r="AGV113" s="238"/>
      <c r="AGW113" s="238"/>
      <c r="AGX113" s="238"/>
      <c r="AGY113" s="238"/>
      <c r="AGZ113" s="238"/>
      <c r="AHA113" s="238"/>
      <c r="AHB113" s="238"/>
      <c r="AHC113" s="238"/>
      <c r="AHD113" s="238"/>
      <c r="AHE113" s="238"/>
      <c r="AHF113" s="238"/>
      <c r="AHG113" s="238"/>
      <c r="AHH113" s="238"/>
      <c r="AHI113" s="238"/>
      <c r="AHJ113" s="238"/>
      <c r="AHK113" s="238"/>
      <c r="AHL113" s="238"/>
      <c r="AHM113" s="238"/>
      <c r="AHN113" s="238"/>
      <c r="AHO113" s="238"/>
      <c r="AHP113" s="238"/>
      <c r="AHQ113" s="238"/>
      <c r="AHR113" s="238"/>
      <c r="AHS113" s="238"/>
      <c r="AHT113" s="238"/>
      <c r="AHU113" s="238"/>
      <c r="AHV113" s="238"/>
      <c r="AHW113" s="238"/>
      <c r="AHX113" s="238"/>
      <c r="AHY113" s="238"/>
      <c r="AHZ113" s="238"/>
      <c r="AIA113" s="238"/>
      <c r="AIB113" s="238"/>
      <c r="AIC113" s="238"/>
      <c r="AID113" s="238"/>
      <c r="AIE113" s="238"/>
      <c r="AIF113" s="238"/>
      <c r="AIG113" s="238"/>
      <c r="AIH113" s="238"/>
      <c r="AII113" s="238"/>
      <c r="AIJ113" s="238"/>
      <c r="AIK113" s="238"/>
      <c r="AIL113" s="238"/>
      <c r="AIM113" s="238"/>
      <c r="AIN113" s="238"/>
      <c r="AIO113" s="238"/>
      <c r="AIP113" s="238"/>
      <c r="AIQ113" s="238"/>
      <c r="AIR113" s="238"/>
      <c r="AIS113" s="238"/>
      <c r="AIT113" s="238"/>
      <c r="AIU113" s="238"/>
      <c r="AIV113" s="238"/>
      <c r="AIW113" s="238"/>
      <c r="AIX113" s="238"/>
      <c r="AIY113" s="238"/>
      <c r="AIZ113" s="238"/>
      <c r="AJA113" s="238"/>
      <c r="AJB113" s="238"/>
      <c r="AJC113" s="238"/>
      <c r="AJD113" s="238"/>
      <c r="AJE113" s="238"/>
      <c r="AJF113" s="238"/>
      <c r="AJG113" s="238"/>
      <c r="AJH113" s="238"/>
      <c r="AJI113" s="238"/>
      <c r="AJJ113" s="238"/>
      <c r="AJK113" s="238"/>
      <c r="AJL113" s="238"/>
      <c r="AJM113" s="238"/>
      <c r="AJN113" s="238"/>
      <c r="AJO113" s="238"/>
      <c r="AJP113" s="238"/>
      <c r="AJQ113" s="238"/>
      <c r="AJR113" s="238"/>
      <c r="AJS113" s="238"/>
      <c r="AJT113" s="238"/>
      <c r="AJU113" s="238"/>
      <c r="AJV113" s="238"/>
      <c r="AJW113" s="238"/>
      <c r="AJX113" s="238"/>
      <c r="AJY113" s="238"/>
      <c r="AJZ113" s="238"/>
      <c r="AKA113" s="238"/>
      <c r="AKB113" s="238"/>
      <c r="AKC113" s="238"/>
      <c r="AKD113" s="238"/>
      <c r="AKE113" s="238"/>
      <c r="AKF113" s="238"/>
      <c r="AKG113" s="238"/>
      <c r="AKH113" s="238"/>
      <c r="AKI113" s="238"/>
      <c r="AKJ113" s="238"/>
      <c r="AKK113" s="238"/>
      <c r="AKL113" s="238"/>
      <c r="AKM113" s="238"/>
      <c r="AKN113" s="238"/>
      <c r="AKO113" s="238"/>
      <c r="AKP113" s="238"/>
    </row>
    <row r="114" spans="1:978" ht="30" x14ac:dyDescent="0.25">
      <c r="A114" s="309">
        <v>34</v>
      </c>
      <c r="B114" s="309">
        <v>37</v>
      </c>
      <c r="C114" s="211" t="s">
        <v>135</v>
      </c>
      <c r="D114" s="243" t="s">
        <v>96</v>
      </c>
      <c r="E114" s="270">
        <v>2.1</v>
      </c>
      <c r="F114" s="199">
        <v>530602</v>
      </c>
      <c r="G114" s="21" t="s">
        <v>133</v>
      </c>
      <c r="H114" s="21" t="s">
        <v>134</v>
      </c>
      <c r="I114" s="243" t="s">
        <v>63</v>
      </c>
      <c r="J114" s="199">
        <v>45</v>
      </c>
      <c r="K114" s="270">
        <f>AVERAGE(J114:J115)</f>
        <v>50</v>
      </c>
      <c r="L114" s="286">
        <f>E114/K114</f>
        <v>4.2000000000000003E-2</v>
      </c>
      <c r="M114" s="199">
        <v>1</v>
      </c>
      <c r="N114" s="199">
        <v>59</v>
      </c>
      <c r="O114" s="199">
        <v>60</v>
      </c>
      <c r="P114" s="199">
        <v>52</v>
      </c>
      <c r="Q114" s="199">
        <v>72</v>
      </c>
      <c r="R114" s="199">
        <v>72</v>
      </c>
      <c r="S114" s="199">
        <v>123</v>
      </c>
      <c r="T114" s="199">
        <v>246</v>
      </c>
      <c r="U114" s="199">
        <v>497</v>
      </c>
      <c r="V114" s="199">
        <v>351</v>
      </c>
      <c r="W114" s="199">
        <v>297</v>
      </c>
      <c r="X114" s="199">
        <v>264</v>
      </c>
      <c r="Y114" s="199">
        <v>275</v>
      </c>
      <c r="Z114" s="199">
        <v>299</v>
      </c>
      <c r="AA114" s="199">
        <v>312</v>
      </c>
      <c r="AB114" s="199">
        <v>347</v>
      </c>
      <c r="AC114" s="199">
        <v>361</v>
      </c>
      <c r="AD114" s="199">
        <v>337</v>
      </c>
      <c r="AE114" s="199">
        <v>299</v>
      </c>
      <c r="AF114" s="199">
        <v>221</v>
      </c>
      <c r="AG114" s="199">
        <v>151</v>
      </c>
      <c r="AH114" s="199">
        <v>114</v>
      </c>
      <c r="AI114" s="199">
        <v>114</v>
      </c>
      <c r="AJ114" s="199">
        <v>102</v>
      </c>
      <c r="AK114" s="199">
        <v>93</v>
      </c>
      <c r="AL114" s="199">
        <v>4783</v>
      </c>
      <c r="AM114" s="270">
        <v>4000</v>
      </c>
      <c r="AN114" s="264">
        <f>$L$114*(1+0.15*(N116/$AM$114)^4)</f>
        <v>4.2000037823467895E-2</v>
      </c>
      <c r="AO114" s="264">
        <f t="shared" ref="AO114:BK114" si="100">$L$114*(1+0.15*(O116/$AM$114)^4)</f>
        <v>4.2000007700291185E-2</v>
      </c>
      <c r="AP114" s="264">
        <f t="shared" si="100"/>
        <v>4.200000310687689E-2</v>
      </c>
      <c r="AQ114" s="264">
        <f t="shared" si="100"/>
        <v>4.2000004012493652E-2</v>
      </c>
      <c r="AR114" s="264">
        <f t="shared" si="100"/>
        <v>4.200000600814819E-2</v>
      </c>
      <c r="AS114" s="264">
        <f t="shared" si="100"/>
        <v>4.2000157850632429E-2</v>
      </c>
      <c r="AT114" s="264">
        <f t="shared" si="100"/>
        <v>4.2015719931864398E-2</v>
      </c>
      <c r="AU114" s="264">
        <f t="shared" si="100"/>
        <v>4.2173294556673242E-2</v>
      </c>
      <c r="AV114" s="264">
        <f t="shared" si="100"/>
        <v>4.2082225656676804E-2</v>
      </c>
      <c r="AW114" s="264">
        <f t="shared" si="100"/>
        <v>4.2016290211927897E-2</v>
      </c>
      <c r="AX114" s="264">
        <f t="shared" si="100"/>
        <v>4.2009488672430303E-2</v>
      </c>
      <c r="AY114" s="264">
        <f t="shared" si="100"/>
        <v>4.2011180808589815E-2</v>
      </c>
      <c r="AZ114" s="264">
        <f t="shared" si="100"/>
        <v>4.2014228742628806E-2</v>
      </c>
      <c r="BA114" s="264">
        <f t="shared" si="100"/>
        <v>4.2015719931864398E-2</v>
      </c>
      <c r="BB114" s="264">
        <f t="shared" si="100"/>
        <v>4.2025105266226319E-2</v>
      </c>
      <c r="BC114" s="264">
        <f t="shared" si="100"/>
        <v>4.2056144615981367E-2</v>
      </c>
      <c r="BD114" s="264">
        <f t="shared" si="100"/>
        <v>4.2066681783884001E-2</v>
      </c>
      <c r="BE114" s="264">
        <f t="shared" si="100"/>
        <v>4.2060660343900436E-2</v>
      </c>
      <c r="BF114" s="264">
        <f t="shared" si="100"/>
        <v>4.2016950171317652E-2</v>
      </c>
      <c r="BG114" s="264">
        <f t="shared" si="100"/>
        <v>4.2003976102903899E-2</v>
      </c>
      <c r="BH114" s="264">
        <f t="shared" si="100"/>
        <v>4.2001758177656182E-2</v>
      </c>
      <c r="BI114" s="264">
        <f t="shared" si="100"/>
        <v>4.2001306368000008E-2</v>
      </c>
      <c r="BJ114" s="264">
        <f t="shared" si="100"/>
        <v>4.2000695402121098E-2</v>
      </c>
      <c r="BK114" s="264">
        <f t="shared" si="100"/>
        <v>4.2000328863937501E-2</v>
      </c>
      <c r="BL114" s="243">
        <f>E114*(0.000001)*0.5</f>
        <v>1.0499999999999999E-6</v>
      </c>
      <c r="BM114" s="243">
        <v>135.69999999999999</v>
      </c>
      <c r="BN114" s="243">
        <v>0.65</v>
      </c>
      <c r="BO114" s="243">
        <v>817.4</v>
      </c>
      <c r="BP114" s="243">
        <v>2.5000000000000001E-2</v>
      </c>
      <c r="BQ114" s="243">
        <v>6719.1</v>
      </c>
      <c r="BR114" s="243">
        <v>7.4999999999999997E-2</v>
      </c>
      <c r="BS114" s="243">
        <v>1502.6</v>
      </c>
      <c r="BT114" s="243">
        <v>0.15</v>
      </c>
      <c r="BU114" s="243">
        <v>175.5</v>
      </c>
      <c r="BV114" s="243">
        <v>0.1</v>
      </c>
      <c r="BW114" s="243"/>
      <c r="BX114" s="243"/>
      <c r="BY114" s="243"/>
      <c r="BZ114" s="243"/>
      <c r="CA114" s="243"/>
      <c r="CB114" s="243"/>
      <c r="CC114" s="243"/>
      <c r="CD114" s="243"/>
      <c r="CE114" s="243"/>
      <c r="CF114" s="243"/>
      <c r="CG114" s="243"/>
      <c r="CH114" s="243"/>
      <c r="CI114" s="243"/>
      <c r="CJ114" s="243"/>
      <c r="CK114" s="243"/>
      <c r="CL114" s="243"/>
      <c r="CM114" s="243"/>
      <c r="CN114" s="243"/>
      <c r="CO114" s="243"/>
      <c r="CP114" s="243"/>
      <c r="CQ114" s="243"/>
      <c r="CR114" s="243"/>
      <c r="CS114" s="243"/>
      <c r="CT114" s="243"/>
      <c r="CU114" s="243"/>
      <c r="CV114" s="243"/>
      <c r="CW114" s="243"/>
      <c r="CX114" s="243"/>
      <c r="CY114" s="243"/>
      <c r="CZ114" s="243"/>
      <c r="DA114" s="243"/>
      <c r="DB114" s="243"/>
      <c r="DC114" s="243"/>
      <c r="DD114" s="243"/>
      <c r="DE114" s="243"/>
      <c r="DF114" s="243"/>
      <c r="DG114" s="243"/>
      <c r="DH114" s="243"/>
      <c r="DI114" s="243"/>
      <c r="DJ114" s="243"/>
      <c r="DK114" s="243"/>
      <c r="DL114" s="243"/>
      <c r="DM114" s="243"/>
      <c r="DN114" s="243"/>
      <c r="DO114" s="243"/>
      <c r="DP114" s="243"/>
      <c r="DQ114" s="243"/>
      <c r="DR114" s="243"/>
      <c r="DS114" s="243"/>
      <c r="DT114" s="243"/>
      <c r="DU114" s="243"/>
      <c r="DV114" s="243"/>
      <c r="DW114" s="243"/>
      <c r="DX114" s="243"/>
      <c r="DY114" s="243"/>
      <c r="DZ114" s="243"/>
      <c r="EA114" s="243">
        <f>BM114*BN114+BO114*BP114+BQ114*BR114+BS114*BT114+BU114*BV114+BW114*BX114+BY114*BZ114+CA114*CB114+CC114*CD114+CE114*CF114+CG114*CH114+CI114*CJ114+CK114*CL114+CM114*CN114+CO114*CP114+CQ114*CR114+CS114*CT114+CU114*CV114+CW114*CX114+CY114*CZ114+DA114*DB114</f>
        <v>855.51249999999993</v>
      </c>
      <c r="EB114" s="243">
        <f>(PI()+2*E114)*EA114</f>
        <v>6280.8242850542374</v>
      </c>
      <c r="EC114" s="243">
        <f>EB114/E114</f>
        <v>2990.8687071686845</v>
      </c>
      <c r="ED114" s="243">
        <f>PI()*EA114</f>
        <v>2687.6717850542377</v>
      </c>
      <c r="EE114" s="253">
        <f>SUM(BN114,BP114,BR114,BT114,BV114,BX114,BZ114,CB114,CD114)</f>
        <v>1</v>
      </c>
      <c r="EF114" s="238"/>
      <c r="EG114" s="238"/>
      <c r="EH114" s="238"/>
      <c r="EI114" s="238"/>
      <c r="EJ114" s="238"/>
      <c r="EK114" s="238"/>
      <c r="EL114" s="238"/>
      <c r="EM114" s="238"/>
      <c r="EN114" s="238"/>
      <c r="EO114" s="238"/>
      <c r="EP114" s="238"/>
      <c r="EQ114" s="238"/>
      <c r="ER114" s="238"/>
      <c r="ES114" s="238"/>
      <c r="ET114" s="238"/>
      <c r="EU114" s="238"/>
      <c r="EV114" s="238"/>
      <c r="EW114" s="238"/>
      <c r="EX114" s="238"/>
      <c r="EY114" s="238"/>
      <c r="EZ114" s="238"/>
      <c r="FA114" s="238"/>
      <c r="FB114" s="238"/>
      <c r="FC114" s="238"/>
      <c r="FD114" s="238"/>
      <c r="FE114" s="238"/>
      <c r="FF114" s="238"/>
      <c r="FG114" s="238"/>
      <c r="FH114" s="238"/>
      <c r="FI114" s="238"/>
      <c r="FJ114" s="238"/>
      <c r="FK114" s="238"/>
      <c r="FL114" s="238"/>
      <c r="FM114" s="238"/>
      <c r="FN114" s="238"/>
      <c r="FO114" s="238"/>
      <c r="FP114" s="238"/>
      <c r="FQ114" s="238"/>
      <c r="FR114" s="238"/>
      <c r="FS114" s="238"/>
      <c r="FT114" s="238"/>
      <c r="FU114" s="238"/>
      <c r="FV114" s="238"/>
      <c r="FW114" s="238"/>
      <c r="FX114" s="238"/>
      <c r="FY114" s="238"/>
      <c r="FZ114" s="238"/>
      <c r="GA114" s="238"/>
      <c r="GB114" s="238"/>
      <c r="GC114" s="238"/>
      <c r="GD114" s="238"/>
      <c r="GE114" s="238"/>
      <c r="GF114" s="238"/>
      <c r="GG114" s="238"/>
      <c r="GH114" s="238"/>
      <c r="GI114" s="238"/>
      <c r="GJ114" s="238"/>
      <c r="GK114" s="238"/>
      <c r="GL114" s="238"/>
      <c r="GM114" s="238"/>
      <c r="GN114" s="238"/>
      <c r="GO114" s="238"/>
      <c r="GP114" s="238"/>
      <c r="GQ114" s="238"/>
      <c r="GR114" s="238"/>
      <c r="GS114" s="238"/>
      <c r="GT114" s="238"/>
      <c r="GU114" s="238"/>
      <c r="GV114" s="238"/>
      <c r="GW114" s="238"/>
      <c r="GX114" s="238"/>
      <c r="GY114" s="238"/>
      <c r="GZ114" s="238"/>
      <c r="HA114" s="238"/>
      <c r="HB114" s="238"/>
      <c r="HC114" s="238"/>
      <c r="HD114" s="238"/>
      <c r="HE114" s="238"/>
      <c r="HF114" s="238"/>
      <c r="HG114" s="238"/>
      <c r="HH114" s="238"/>
      <c r="HI114" s="238"/>
      <c r="HJ114" s="238"/>
      <c r="HK114" s="238"/>
      <c r="HL114" s="238"/>
      <c r="HM114" s="238"/>
      <c r="HN114" s="238"/>
      <c r="HO114" s="238"/>
      <c r="HP114" s="238"/>
      <c r="HQ114" s="238"/>
      <c r="HR114" s="238"/>
      <c r="HS114" s="238"/>
      <c r="HT114" s="238"/>
      <c r="HU114" s="238"/>
      <c r="HV114" s="238"/>
      <c r="HW114" s="238"/>
      <c r="HX114" s="238"/>
      <c r="HY114" s="238"/>
      <c r="HZ114" s="238"/>
      <c r="IA114" s="238"/>
      <c r="IB114" s="238"/>
      <c r="IC114" s="238"/>
      <c r="ID114" s="238"/>
      <c r="IE114" s="238"/>
      <c r="IF114" s="238"/>
      <c r="IG114" s="238"/>
      <c r="IH114" s="238"/>
      <c r="II114" s="238"/>
      <c r="IJ114" s="238"/>
      <c r="IK114" s="238"/>
      <c r="IL114" s="238"/>
      <c r="IM114" s="238"/>
      <c r="IN114" s="238"/>
      <c r="IO114" s="238"/>
      <c r="IP114" s="238"/>
      <c r="IQ114" s="238"/>
      <c r="IR114" s="238"/>
      <c r="IS114" s="238"/>
      <c r="IT114" s="238"/>
      <c r="IU114" s="238"/>
      <c r="IV114" s="238"/>
      <c r="IW114" s="238"/>
      <c r="IX114" s="238"/>
      <c r="IY114" s="238"/>
      <c r="IZ114" s="238"/>
      <c r="JA114" s="238"/>
      <c r="JB114" s="238"/>
      <c r="JC114" s="238"/>
      <c r="JD114" s="238"/>
      <c r="JE114" s="238"/>
      <c r="JF114" s="238"/>
      <c r="JG114" s="238"/>
      <c r="JH114" s="238"/>
      <c r="JI114" s="238"/>
      <c r="JJ114" s="238"/>
      <c r="JK114" s="238"/>
      <c r="JL114" s="238"/>
      <c r="JM114" s="238"/>
      <c r="JN114" s="238"/>
      <c r="JO114" s="238"/>
      <c r="JP114" s="238"/>
      <c r="JQ114" s="238"/>
      <c r="JR114" s="238"/>
      <c r="JS114" s="238"/>
      <c r="JT114" s="238"/>
      <c r="JU114" s="238"/>
      <c r="JV114" s="238"/>
      <c r="JW114" s="238"/>
      <c r="JX114" s="238"/>
      <c r="JY114" s="238"/>
      <c r="JZ114" s="238"/>
      <c r="KA114" s="238"/>
      <c r="KB114" s="238"/>
      <c r="KC114" s="238"/>
      <c r="KD114" s="238"/>
      <c r="KE114" s="238"/>
      <c r="KF114" s="238"/>
      <c r="KG114" s="238"/>
      <c r="KH114" s="238"/>
      <c r="KI114" s="238"/>
      <c r="KJ114" s="238"/>
      <c r="KK114" s="238"/>
      <c r="KL114" s="238"/>
      <c r="KM114" s="238"/>
      <c r="KN114" s="238"/>
      <c r="KO114" s="238"/>
      <c r="KP114" s="238"/>
      <c r="KQ114" s="238"/>
      <c r="KR114" s="238"/>
      <c r="KS114" s="238"/>
      <c r="KT114" s="238"/>
      <c r="KU114" s="238"/>
      <c r="KV114" s="238"/>
      <c r="KW114" s="238"/>
      <c r="KX114" s="238"/>
      <c r="KY114" s="238"/>
      <c r="KZ114" s="238"/>
      <c r="LA114" s="238"/>
      <c r="LB114" s="238"/>
      <c r="LC114" s="238"/>
      <c r="LD114" s="238"/>
      <c r="LE114" s="238"/>
      <c r="LF114" s="238"/>
      <c r="LG114" s="238"/>
      <c r="LH114" s="238"/>
      <c r="LI114" s="238"/>
      <c r="LJ114" s="238"/>
      <c r="LK114" s="238"/>
      <c r="LL114" s="238"/>
      <c r="LM114" s="238"/>
      <c r="LN114" s="238"/>
      <c r="LO114" s="238"/>
      <c r="LP114" s="238"/>
      <c r="LQ114" s="238"/>
      <c r="LR114" s="238"/>
      <c r="LS114" s="238"/>
      <c r="LT114" s="238"/>
      <c r="LU114" s="238"/>
      <c r="LV114" s="238"/>
      <c r="LW114" s="238"/>
      <c r="LX114" s="238"/>
      <c r="LY114" s="238"/>
      <c r="LZ114" s="238"/>
      <c r="MA114" s="238"/>
      <c r="MB114" s="238"/>
      <c r="MC114" s="238"/>
      <c r="MD114" s="238"/>
      <c r="ME114" s="238"/>
      <c r="MF114" s="238"/>
      <c r="MG114" s="238"/>
      <c r="MH114" s="238"/>
      <c r="MI114" s="238"/>
      <c r="MJ114" s="238"/>
      <c r="MK114" s="238"/>
      <c r="ML114" s="238"/>
      <c r="MM114" s="238"/>
      <c r="MN114" s="238"/>
      <c r="MO114" s="238"/>
      <c r="MP114" s="238"/>
      <c r="MQ114" s="238"/>
      <c r="MR114" s="238"/>
      <c r="MS114" s="238"/>
      <c r="MT114" s="238"/>
      <c r="MU114" s="238"/>
      <c r="MV114" s="238"/>
      <c r="MW114" s="238"/>
      <c r="MX114" s="238"/>
      <c r="MY114" s="238"/>
      <c r="MZ114" s="238"/>
      <c r="NA114" s="238"/>
      <c r="NB114" s="238"/>
      <c r="NC114" s="238"/>
      <c r="ND114" s="238"/>
      <c r="NE114" s="238"/>
      <c r="NF114" s="238"/>
      <c r="NG114" s="238"/>
      <c r="NH114" s="238"/>
      <c r="NI114" s="238"/>
      <c r="NJ114" s="238"/>
      <c r="NK114" s="238"/>
      <c r="NL114" s="238"/>
      <c r="NM114" s="238"/>
      <c r="NN114" s="238"/>
      <c r="NO114" s="238"/>
      <c r="NP114" s="238"/>
      <c r="NQ114" s="238"/>
      <c r="NR114" s="238"/>
      <c r="NS114" s="238"/>
      <c r="NT114" s="238"/>
      <c r="NU114" s="238"/>
      <c r="NV114" s="238"/>
      <c r="NW114" s="238"/>
      <c r="NX114" s="238"/>
      <c r="NY114" s="238"/>
      <c r="NZ114" s="238"/>
      <c r="OA114" s="238"/>
      <c r="OB114" s="238"/>
      <c r="OC114" s="238"/>
      <c r="OD114" s="238"/>
      <c r="OE114" s="238"/>
      <c r="OF114" s="238"/>
      <c r="OG114" s="238"/>
      <c r="OH114" s="238"/>
      <c r="OI114" s="238"/>
      <c r="OJ114" s="238"/>
      <c r="OK114" s="238"/>
      <c r="OL114" s="238"/>
      <c r="OM114" s="238"/>
      <c r="ON114" s="238"/>
      <c r="OO114" s="238"/>
      <c r="OP114" s="238"/>
      <c r="OQ114" s="238"/>
      <c r="OR114" s="238"/>
      <c r="OS114" s="238"/>
      <c r="OT114" s="238"/>
      <c r="OU114" s="238"/>
      <c r="OV114" s="238"/>
      <c r="OW114" s="238"/>
      <c r="OX114" s="238"/>
      <c r="OY114" s="238"/>
      <c r="OZ114" s="238"/>
      <c r="PA114" s="238"/>
      <c r="PB114" s="238"/>
      <c r="PC114" s="238"/>
      <c r="PD114" s="238"/>
      <c r="PE114" s="238"/>
      <c r="PF114" s="238"/>
      <c r="PG114" s="238"/>
      <c r="PH114" s="238"/>
      <c r="PI114" s="238"/>
      <c r="PJ114" s="238"/>
      <c r="PK114" s="238"/>
      <c r="PL114" s="238"/>
      <c r="PM114" s="238"/>
      <c r="PN114" s="238"/>
      <c r="PO114" s="238"/>
      <c r="PP114" s="238"/>
      <c r="PQ114" s="238"/>
      <c r="PR114" s="238"/>
      <c r="PS114" s="238"/>
      <c r="PT114" s="238"/>
      <c r="PU114" s="238"/>
      <c r="PV114" s="238"/>
      <c r="PW114" s="238"/>
      <c r="PX114" s="238"/>
      <c r="PY114" s="238"/>
      <c r="PZ114" s="238"/>
      <c r="QA114" s="238"/>
      <c r="QB114" s="238"/>
      <c r="QC114" s="238"/>
      <c r="QD114" s="238"/>
      <c r="QE114" s="238"/>
      <c r="QF114" s="238"/>
      <c r="QG114" s="238"/>
      <c r="QH114" s="238"/>
      <c r="QI114" s="238"/>
      <c r="QJ114" s="238"/>
      <c r="QK114" s="238"/>
      <c r="QL114" s="238"/>
      <c r="QM114" s="238"/>
      <c r="QN114" s="238"/>
      <c r="QO114" s="238"/>
      <c r="QP114" s="238"/>
      <c r="QQ114" s="238"/>
      <c r="QR114" s="238"/>
      <c r="QS114" s="238"/>
      <c r="QT114" s="238"/>
      <c r="QU114" s="238"/>
      <c r="QV114" s="238"/>
      <c r="QW114" s="238"/>
      <c r="QX114" s="238"/>
      <c r="QY114" s="238"/>
      <c r="QZ114" s="238"/>
      <c r="RA114" s="238"/>
      <c r="RB114" s="238"/>
      <c r="RC114" s="238"/>
      <c r="RD114" s="238"/>
      <c r="RE114" s="238"/>
      <c r="RF114" s="238"/>
      <c r="RG114" s="238"/>
      <c r="RH114" s="238"/>
      <c r="RI114" s="238"/>
      <c r="RJ114" s="238"/>
      <c r="RK114" s="238"/>
      <c r="RL114" s="238"/>
      <c r="RM114" s="238"/>
      <c r="RN114" s="238"/>
      <c r="RO114" s="238"/>
      <c r="RP114" s="238"/>
      <c r="RQ114" s="238"/>
      <c r="RR114" s="238"/>
      <c r="RS114" s="238"/>
      <c r="RT114" s="238"/>
      <c r="RU114" s="238"/>
      <c r="RV114" s="238"/>
      <c r="RW114" s="238"/>
      <c r="RX114" s="238"/>
      <c r="RY114" s="238"/>
      <c r="RZ114" s="238"/>
      <c r="SA114" s="238"/>
      <c r="SB114" s="238"/>
      <c r="SC114" s="238"/>
      <c r="SD114" s="238"/>
      <c r="SE114" s="238"/>
      <c r="SF114" s="238"/>
      <c r="SG114" s="238"/>
      <c r="SH114" s="238"/>
      <c r="SI114" s="238"/>
      <c r="SJ114" s="238"/>
      <c r="SK114" s="238"/>
      <c r="SL114" s="238"/>
      <c r="SM114" s="238"/>
      <c r="SN114" s="238"/>
      <c r="SO114" s="238"/>
      <c r="SP114" s="238"/>
      <c r="SQ114" s="238"/>
      <c r="SR114" s="238"/>
      <c r="SS114" s="238"/>
      <c r="ST114" s="238"/>
      <c r="SU114" s="238"/>
      <c r="SV114" s="238"/>
      <c r="SW114" s="238"/>
      <c r="SX114" s="238"/>
      <c r="SY114" s="238"/>
      <c r="SZ114" s="238"/>
      <c r="TA114" s="238"/>
      <c r="TB114" s="238"/>
      <c r="TC114" s="238"/>
      <c r="TD114" s="238"/>
      <c r="TE114" s="238"/>
      <c r="TF114" s="238"/>
      <c r="TG114" s="238"/>
      <c r="TH114" s="238"/>
      <c r="TI114" s="238"/>
      <c r="TJ114" s="238"/>
      <c r="TK114" s="238"/>
      <c r="TL114" s="238"/>
      <c r="TM114" s="238"/>
      <c r="TN114" s="238"/>
      <c r="TO114" s="238"/>
      <c r="TP114" s="238"/>
      <c r="TQ114" s="238"/>
      <c r="TR114" s="238"/>
      <c r="TS114" s="238"/>
      <c r="TT114" s="238"/>
      <c r="TU114" s="238"/>
      <c r="TV114" s="238"/>
      <c r="TW114" s="238"/>
      <c r="TX114" s="238"/>
      <c r="TY114" s="238"/>
      <c r="TZ114" s="238"/>
      <c r="UA114" s="238"/>
      <c r="UB114" s="238"/>
      <c r="UC114" s="238"/>
      <c r="UD114" s="238"/>
      <c r="UE114" s="238"/>
      <c r="UF114" s="238"/>
      <c r="UG114" s="238"/>
      <c r="UH114" s="238"/>
      <c r="UI114" s="238"/>
      <c r="UJ114" s="238"/>
      <c r="UK114" s="238"/>
      <c r="UL114" s="238"/>
      <c r="UM114" s="238"/>
      <c r="UN114" s="238"/>
      <c r="UO114" s="238"/>
      <c r="UP114" s="238"/>
      <c r="UQ114" s="238"/>
      <c r="UR114" s="238"/>
      <c r="US114" s="238"/>
      <c r="UT114" s="238"/>
      <c r="UU114" s="238"/>
      <c r="UV114" s="238"/>
      <c r="UW114" s="238"/>
      <c r="UX114" s="238"/>
      <c r="UY114" s="238"/>
      <c r="UZ114" s="238"/>
      <c r="VA114" s="238"/>
      <c r="VB114" s="238"/>
      <c r="VC114" s="238"/>
      <c r="VD114" s="238"/>
      <c r="VE114" s="238"/>
      <c r="VF114" s="238"/>
      <c r="VG114" s="238"/>
      <c r="VH114" s="238"/>
      <c r="VI114" s="238"/>
      <c r="VJ114" s="238"/>
      <c r="VK114" s="238"/>
      <c r="VL114" s="238"/>
      <c r="VM114" s="238"/>
      <c r="VN114" s="238"/>
      <c r="VO114" s="238"/>
      <c r="VP114" s="238"/>
      <c r="VQ114" s="238"/>
      <c r="VR114" s="238"/>
      <c r="VS114" s="238"/>
      <c r="VT114" s="238"/>
      <c r="VU114" s="238"/>
      <c r="VV114" s="238"/>
      <c r="VW114" s="238"/>
      <c r="VX114" s="238"/>
      <c r="VY114" s="238"/>
      <c r="VZ114" s="238"/>
      <c r="WA114" s="238"/>
      <c r="WB114" s="238"/>
      <c r="WC114" s="238"/>
      <c r="WD114" s="238"/>
      <c r="WE114" s="238"/>
      <c r="WF114" s="238"/>
      <c r="WG114" s="238"/>
      <c r="WH114" s="238"/>
      <c r="WI114" s="238"/>
      <c r="WJ114" s="238"/>
      <c r="WK114" s="238"/>
      <c r="WL114" s="238"/>
      <c r="WM114" s="238"/>
      <c r="WN114" s="238"/>
      <c r="WO114" s="238"/>
      <c r="WP114" s="238"/>
      <c r="WQ114" s="238"/>
      <c r="WR114" s="238"/>
      <c r="WS114" s="238"/>
      <c r="WT114" s="238"/>
      <c r="WU114" s="238"/>
      <c r="WV114" s="238"/>
      <c r="WW114" s="238"/>
      <c r="WX114" s="238"/>
      <c r="WY114" s="238"/>
      <c r="WZ114" s="238"/>
      <c r="XA114" s="238"/>
      <c r="XB114" s="238"/>
      <c r="XC114" s="238"/>
      <c r="XD114" s="238"/>
      <c r="XE114" s="238"/>
      <c r="XF114" s="238"/>
      <c r="XG114" s="238"/>
      <c r="XH114" s="238"/>
      <c r="XI114" s="238"/>
      <c r="XJ114" s="238"/>
      <c r="XK114" s="238"/>
      <c r="XL114" s="238"/>
      <c r="XM114" s="238"/>
      <c r="XN114" s="238"/>
      <c r="XO114" s="238"/>
      <c r="XP114" s="238"/>
      <c r="XQ114" s="238"/>
      <c r="XR114" s="238"/>
      <c r="XS114" s="238"/>
      <c r="XT114" s="238"/>
      <c r="XU114" s="238"/>
      <c r="XV114" s="238"/>
      <c r="XW114" s="238"/>
      <c r="XX114" s="238"/>
      <c r="XY114" s="238"/>
      <c r="XZ114" s="238"/>
      <c r="YA114" s="238"/>
      <c r="YB114" s="238"/>
      <c r="YC114" s="238"/>
      <c r="YD114" s="238"/>
      <c r="YE114" s="238"/>
      <c r="YF114" s="238"/>
      <c r="YG114" s="238"/>
      <c r="YH114" s="238"/>
      <c r="YI114" s="238"/>
      <c r="YJ114" s="238"/>
      <c r="YK114" s="238"/>
      <c r="YL114" s="238"/>
      <c r="YM114" s="238"/>
      <c r="YN114" s="238"/>
      <c r="YO114" s="238"/>
      <c r="YP114" s="238"/>
      <c r="YQ114" s="238"/>
      <c r="YR114" s="238"/>
      <c r="YS114" s="238"/>
      <c r="YT114" s="238"/>
      <c r="YU114" s="238"/>
      <c r="YV114" s="238"/>
      <c r="YW114" s="238"/>
      <c r="YX114" s="238"/>
      <c r="YY114" s="238"/>
      <c r="YZ114" s="238"/>
      <c r="ZA114" s="238"/>
      <c r="ZB114" s="238"/>
      <c r="ZC114" s="238"/>
      <c r="ZD114" s="238"/>
      <c r="ZE114" s="238"/>
      <c r="ZF114" s="238"/>
      <c r="ZG114" s="238"/>
      <c r="ZH114" s="238"/>
      <c r="ZI114" s="238"/>
      <c r="ZJ114" s="238"/>
      <c r="ZK114" s="238"/>
      <c r="ZL114" s="238"/>
      <c r="ZM114" s="238"/>
      <c r="ZN114" s="238"/>
      <c r="ZO114" s="238"/>
      <c r="ZP114" s="238"/>
      <c r="ZQ114" s="238"/>
      <c r="ZR114" s="238"/>
      <c r="ZS114" s="238"/>
      <c r="ZT114" s="238"/>
      <c r="ZU114" s="238"/>
      <c r="ZV114" s="238"/>
      <c r="ZW114" s="238"/>
      <c r="ZX114" s="238"/>
      <c r="ZY114" s="238"/>
      <c r="ZZ114" s="238"/>
      <c r="AAA114" s="238"/>
      <c r="AAB114" s="238"/>
      <c r="AAC114" s="238"/>
      <c r="AAD114" s="238"/>
      <c r="AAE114" s="238"/>
      <c r="AAF114" s="238"/>
      <c r="AAG114" s="238"/>
      <c r="AAH114" s="238"/>
      <c r="AAI114" s="238"/>
      <c r="AAJ114" s="238"/>
      <c r="AAK114" s="238"/>
      <c r="AAL114" s="238"/>
      <c r="AAM114" s="238"/>
      <c r="AAN114" s="238"/>
      <c r="AAO114" s="238"/>
      <c r="AAP114" s="238"/>
      <c r="AAQ114" s="238"/>
      <c r="AAR114" s="238"/>
      <c r="AAS114" s="238"/>
      <c r="AAT114" s="238"/>
      <c r="AAU114" s="238"/>
      <c r="AAV114" s="238"/>
      <c r="AAW114" s="238"/>
      <c r="AAX114" s="238"/>
      <c r="AAY114" s="238"/>
      <c r="AAZ114" s="238"/>
      <c r="ABA114" s="238"/>
      <c r="ABB114" s="238"/>
      <c r="ABC114" s="238"/>
      <c r="ABD114" s="238"/>
      <c r="ABE114" s="238"/>
      <c r="ABF114" s="238"/>
      <c r="ABG114" s="238"/>
      <c r="ABH114" s="238"/>
      <c r="ABI114" s="238"/>
      <c r="ABJ114" s="238"/>
      <c r="ABK114" s="238"/>
      <c r="ABL114" s="238"/>
      <c r="ABM114" s="238"/>
      <c r="ABN114" s="238"/>
      <c r="ABO114" s="238"/>
      <c r="ABP114" s="238"/>
      <c r="ABQ114" s="238"/>
      <c r="ABR114" s="238"/>
      <c r="ABS114" s="238"/>
      <c r="ABT114" s="238"/>
      <c r="ABU114" s="238"/>
      <c r="ABV114" s="238"/>
      <c r="ABW114" s="238"/>
      <c r="ABX114" s="238"/>
      <c r="ABY114" s="238"/>
      <c r="ABZ114" s="238"/>
      <c r="ACA114" s="238"/>
      <c r="ACB114" s="238"/>
      <c r="ACC114" s="238"/>
      <c r="ACD114" s="238"/>
      <c r="ACE114" s="238"/>
      <c r="ACF114" s="238"/>
      <c r="ACG114" s="238"/>
      <c r="ACH114" s="238"/>
      <c r="ACI114" s="238"/>
      <c r="ACJ114" s="238"/>
      <c r="ACK114" s="238"/>
      <c r="ACL114" s="238"/>
      <c r="ACM114" s="238"/>
      <c r="ACN114" s="238"/>
      <c r="ACO114" s="238"/>
      <c r="ACP114" s="238"/>
      <c r="ACQ114" s="238"/>
      <c r="ACR114" s="238"/>
      <c r="ACS114" s="238"/>
      <c r="ACT114" s="238"/>
      <c r="ACU114" s="238"/>
      <c r="ACV114" s="238"/>
      <c r="ACW114" s="238"/>
      <c r="ACX114" s="238"/>
      <c r="ACY114" s="238"/>
      <c r="ACZ114" s="238"/>
      <c r="ADA114" s="238"/>
      <c r="ADB114" s="238"/>
      <c r="ADC114" s="238"/>
      <c r="ADD114" s="238"/>
      <c r="ADE114" s="238"/>
      <c r="ADF114" s="238"/>
      <c r="ADG114" s="238"/>
      <c r="ADH114" s="238"/>
      <c r="ADI114" s="238"/>
      <c r="ADJ114" s="238"/>
      <c r="ADK114" s="238"/>
      <c r="ADL114" s="238"/>
      <c r="ADM114" s="238"/>
      <c r="ADN114" s="238"/>
      <c r="ADO114" s="238"/>
      <c r="ADP114" s="238"/>
      <c r="ADQ114" s="238"/>
      <c r="ADR114" s="238"/>
      <c r="ADS114" s="238"/>
      <c r="ADT114" s="238"/>
      <c r="ADU114" s="238"/>
      <c r="ADV114" s="238"/>
      <c r="ADW114" s="238"/>
      <c r="ADX114" s="238"/>
      <c r="ADY114" s="238"/>
      <c r="ADZ114" s="238"/>
      <c r="AEA114" s="238"/>
      <c r="AEB114" s="238"/>
      <c r="AEC114" s="238"/>
      <c r="AED114" s="238"/>
      <c r="AEE114" s="238"/>
      <c r="AEF114" s="238"/>
      <c r="AEG114" s="238"/>
      <c r="AEH114" s="238"/>
      <c r="AEI114" s="238"/>
      <c r="AEJ114" s="238"/>
      <c r="AEK114" s="238"/>
      <c r="AEL114" s="238"/>
      <c r="AEM114" s="238"/>
      <c r="AEN114" s="238"/>
      <c r="AEO114" s="238"/>
      <c r="AEP114" s="238"/>
      <c r="AEQ114" s="238"/>
      <c r="AER114" s="238"/>
      <c r="AES114" s="238"/>
      <c r="AET114" s="238"/>
      <c r="AEU114" s="238"/>
      <c r="AEV114" s="238"/>
      <c r="AEW114" s="238"/>
      <c r="AEX114" s="238"/>
      <c r="AEY114" s="238"/>
      <c r="AEZ114" s="238"/>
      <c r="AFA114" s="238"/>
      <c r="AFB114" s="238"/>
      <c r="AFC114" s="238"/>
      <c r="AFD114" s="238"/>
      <c r="AFE114" s="238"/>
      <c r="AFF114" s="238"/>
      <c r="AFG114" s="238"/>
      <c r="AFH114" s="238"/>
      <c r="AFI114" s="238"/>
      <c r="AFJ114" s="238"/>
      <c r="AFK114" s="238"/>
      <c r="AFL114" s="238"/>
      <c r="AFM114" s="238"/>
      <c r="AFN114" s="238"/>
      <c r="AFO114" s="238"/>
      <c r="AFP114" s="238"/>
      <c r="AFQ114" s="238"/>
      <c r="AFR114" s="238"/>
      <c r="AFS114" s="238"/>
      <c r="AFT114" s="238"/>
      <c r="AFU114" s="238"/>
      <c r="AFV114" s="238"/>
      <c r="AFW114" s="238"/>
      <c r="AFX114" s="238"/>
      <c r="AFY114" s="238"/>
      <c r="AFZ114" s="238"/>
      <c r="AGA114" s="238"/>
      <c r="AGB114" s="238"/>
      <c r="AGC114" s="238"/>
      <c r="AGD114" s="238"/>
      <c r="AGE114" s="238"/>
      <c r="AGF114" s="238"/>
      <c r="AGG114" s="238"/>
      <c r="AGH114" s="238"/>
      <c r="AGI114" s="238"/>
      <c r="AGJ114" s="238"/>
      <c r="AGK114" s="238"/>
      <c r="AGL114" s="238"/>
      <c r="AGM114" s="238"/>
      <c r="AGN114" s="238"/>
      <c r="AGO114" s="238"/>
      <c r="AGP114" s="238"/>
      <c r="AGQ114" s="238"/>
      <c r="AGR114" s="238"/>
      <c r="AGS114" s="238"/>
      <c r="AGT114" s="238"/>
      <c r="AGU114" s="238"/>
      <c r="AGV114" s="238"/>
      <c r="AGW114" s="238"/>
      <c r="AGX114" s="238"/>
      <c r="AGY114" s="238"/>
      <c r="AGZ114" s="238"/>
      <c r="AHA114" s="238"/>
      <c r="AHB114" s="238"/>
      <c r="AHC114" s="238"/>
      <c r="AHD114" s="238"/>
      <c r="AHE114" s="238"/>
      <c r="AHF114" s="238"/>
      <c r="AHG114" s="238"/>
      <c r="AHH114" s="238"/>
      <c r="AHI114" s="238"/>
      <c r="AHJ114" s="238"/>
      <c r="AHK114" s="238"/>
      <c r="AHL114" s="238"/>
      <c r="AHM114" s="238"/>
      <c r="AHN114" s="238"/>
      <c r="AHO114" s="238"/>
      <c r="AHP114" s="238"/>
      <c r="AHQ114" s="238"/>
      <c r="AHR114" s="238"/>
      <c r="AHS114" s="238"/>
      <c r="AHT114" s="238"/>
      <c r="AHU114" s="238"/>
      <c r="AHV114" s="238"/>
      <c r="AHW114" s="238"/>
      <c r="AHX114" s="238"/>
      <c r="AHY114" s="238"/>
      <c r="AHZ114" s="238"/>
      <c r="AIA114" s="238"/>
      <c r="AIB114" s="238"/>
      <c r="AIC114" s="238"/>
      <c r="AID114" s="238"/>
      <c r="AIE114" s="238"/>
      <c r="AIF114" s="238"/>
      <c r="AIG114" s="238"/>
      <c r="AIH114" s="238"/>
      <c r="AII114" s="238"/>
      <c r="AIJ114" s="238"/>
      <c r="AIK114" s="238"/>
      <c r="AIL114" s="238"/>
      <c r="AIM114" s="238"/>
      <c r="AIN114" s="238"/>
      <c r="AIO114" s="238"/>
      <c r="AIP114" s="238"/>
      <c r="AIQ114" s="238"/>
      <c r="AIR114" s="238"/>
      <c r="AIS114" s="238"/>
      <c r="AIT114" s="238"/>
      <c r="AIU114" s="238"/>
      <c r="AIV114" s="238"/>
      <c r="AIW114" s="238"/>
      <c r="AIX114" s="238"/>
      <c r="AIY114" s="238"/>
      <c r="AIZ114" s="238"/>
      <c r="AJA114" s="238"/>
      <c r="AJB114" s="238"/>
      <c r="AJC114" s="238"/>
      <c r="AJD114" s="238"/>
      <c r="AJE114" s="238"/>
      <c r="AJF114" s="238"/>
      <c r="AJG114" s="238"/>
      <c r="AJH114" s="238"/>
      <c r="AJI114" s="238"/>
      <c r="AJJ114" s="238"/>
      <c r="AJK114" s="238"/>
      <c r="AJL114" s="238"/>
      <c r="AJM114" s="238"/>
      <c r="AJN114" s="238"/>
      <c r="AJO114" s="238"/>
      <c r="AJP114" s="238"/>
      <c r="AJQ114" s="238"/>
      <c r="AJR114" s="238"/>
      <c r="AJS114" s="238"/>
      <c r="AJT114" s="238"/>
      <c r="AJU114" s="238"/>
      <c r="AJV114" s="238"/>
      <c r="AJW114" s="238"/>
      <c r="AJX114" s="238"/>
      <c r="AJY114" s="238"/>
      <c r="AJZ114" s="238"/>
      <c r="AKA114" s="238"/>
      <c r="AKB114" s="238"/>
      <c r="AKC114" s="238"/>
      <c r="AKD114" s="238"/>
      <c r="AKE114" s="238"/>
      <c r="AKF114" s="238"/>
      <c r="AKG114" s="238"/>
      <c r="AKH114" s="238"/>
      <c r="AKI114" s="238"/>
      <c r="AKJ114" s="238"/>
      <c r="AKK114" s="238"/>
      <c r="AKL114" s="238"/>
      <c r="AKM114" s="238"/>
      <c r="AKN114" s="238"/>
      <c r="AKO114" s="238"/>
      <c r="AKP114" s="238"/>
    </row>
    <row r="115" spans="1:978" ht="21" customHeight="1" x14ac:dyDescent="0.25">
      <c r="A115" s="310"/>
      <c r="B115" s="310"/>
      <c r="C115" s="211" t="s">
        <v>420</v>
      </c>
      <c r="D115" s="244"/>
      <c r="E115" s="293"/>
      <c r="F115" s="199" t="s">
        <v>405</v>
      </c>
      <c r="G115" s="21" t="s">
        <v>453</v>
      </c>
      <c r="H115" s="21" t="s">
        <v>452</v>
      </c>
      <c r="I115" s="245"/>
      <c r="J115" s="199">
        <v>55</v>
      </c>
      <c r="K115" s="271"/>
      <c r="L115" s="288"/>
      <c r="M115" s="199">
        <v>2</v>
      </c>
      <c r="N115" s="199">
        <v>337</v>
      </c>
      <c r="O115" s="199">
        <v>205</v>
      </c>
      <c r="P115" s="199">
        <v>159</v>
      </c>
      <c r="Q115" s="199">
        <v>153</v>
      </c>
      <c r="R115" s="199">
        <v>177</v>
      </c>
      <c r="S115" s="199">
        <v>442</v>
      </c>
      <c r="T115" s="199">
        <v>1542</v>
      </c>
      <c r="U115" s="199">
        <v>2760</v>
      </c>
      <c r="V115" s="199">
        <v>2353</v>
      </c>
      <c r="W115" s="199">
        <v>1506</v>
      </c>
      <c r="X115" s="199">
        <v>1312</v>
      </c>
      <c r="Y115" s="199">
        <v>1367</v>
      </c>
      <c r="Z115" s="199">
        <v>1444</v>
      </c>
      <c r="AA115" s="199">
        <v>1476</v>
      </c>
      <c r="AB115" s="199">
        <v>1662</v>
      </c>
      <c r="AC115" s="199">
        <v>2096</v>
      </c>
      <c r="AD115" s="199">
        <v>2228</v>
      </c>
      <c r="AE115" s="199">
        <v>2207</v>
      </c>
      <c r="AF115" s="199">
        <v>1601</v>
      </c>
      <c r="AG115" s="199">
        <v>1117</v>
      </c>
      <c r="AH115" s="199">
        <v>919</v>
      </c>
      <c r="AI115" s="199">
        <v>846</v>
      </c>
      <c r="AJ115" s="199">
        <v>717</v>
      </c>
      <c r="AK115" s="199">
        <v>587</v>
      </c>
      <c r="AL115" s="199">
        <f>SUM(N115:AK115)</f>
        <v>29213</v>
      </c>
      <c r="AM115" s="293"/>
      <c r="AN115" s="265"/>
      <c r="AO115" s="265"/>
      <c r="AP115" s="265"/>
      <c r="AQ115" s="265"/>
      <c r="AR115" s="265"/>
      <c r="AS115" s="265"/>
      <c r="AT115" s="265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44"/>
      <c r="BM115" s="244"/>
      <c r="BN115" s="244"/>
      <c r="BO115" s="244"/>
      <c r="BP115" s="244"/>
      <c r="BQ115" s="244"/>
      <c r="BR115" s="244"/>
      <c r="BS115" s="244"/>
      <c r="BT115" s="244"/>
      <c r="BU115" s="244"/>
      <c r="BV115" s="244"/>
      <c r="BW115" s="244"/>
      <c r="BX115" s="244"/>
      <c r="BY115" s="244"/>
      <c r="BZ115" s="244"/>
      <c r="CA115" s="244"/>
      <c r="CB115" s="244"/>
      <c r="CC115" s="244"/>
      <c r="CD115" s="244"/>
      <c r="CE115" s="244"/>
      <c r="CF115" s="244"/>
      <c r="CG115" s="244"/>
      <c r="CH115" s="244"/>
      <c r="CI115" s="244"/>
      <c r="CJ115" s="244"/>
      <c r="CK115" s="244"/>
      <c r="CL115" s="244"/>
      <c r="CM115" s="244"/>
      <c r="CN115" s="244"/>
      <c r="CO115" s="244"/>
      <c r="CP115" s="244"/>
      <c r="CQ115" s="244"/>
      <c r="CR115" s="244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244"/>
      <c r="DC115" s="244"/>
      <c r="DD115" s="244"/>
      <c r="DE115" s="244"/>
      <c r="DF115" s="244"/>
      <c r="DG115" s="244"/>
      <c r="DH115" s="244"/>
      <c r="DI115" s="244"/>
      <c r="DJ115" s="244"/>
      <c r="DK115" s="244"/>
      <c r="DL115" s="244"/>
      <c r="DM115" s="244"/>
      <c r="DN115" s="244"/>
      <c r="DO115" s="244"/>
      <c r="DP115" s="244"/>
      <c r="DQ115" s="244"/>
      <c r="DR115" s="244"/>
      <c r="DS115" s="244"/>
      <c r="DT115" s="244"/>
      <c r="DU115" s="244"/>
      <c r="DV115" s="244"/>
      <c r="DW115" s="244"/>
      <c r="DX115" s="244"/>
      <c r="DY115" s="244"/>
      <c r="DZ115" s="244"/>
      <c r="EA115" s="244"/>
      <c r="EB115" s="244"/>
      <c r="EC115" s="244"/>
      <c r="ED115" s="244"/>
      <c r="EE115" s="253"/>
      <c r="EF115" s="238"/>
      <c r="EG115" s="238"/>
      <c r="EH115" s="238"/>
      <c r="EI115" s="238"/>
      <c r="EJ115" s="238"/>
      <c r="EK115" s="238"/>
      <c r="EL115" s="238"/>
      <c r="EM115" s="238"/>
      <c r="EN115" s="238"/>
      <c r="EO115" s="238"/>
      <c r="EP115" s="238"/>
      <c r="EQ115" s="238"/>
      <c r="ER115" s="238"/>
      <c r="ES115" s="238"/>
      <c r="ET115" s="238"/>
      <c r="EU115" s="238"/>
      <c r="EV115" s="238"/>
      <c r="EW115" s="238"/>
      <c r="EX115" s="238"/>
      <c r="EY115" s="238"/>
      <c r="EZ115" s="238"/>
      <c r="FA115" s="238"/>
      <c r="FB115" s="238"/>
      <c r="FC115" s="238"/>
      <c r="FD115" s="238"/>
      <c r="FE115" s="238"/>
      <c r="FF115" s="238"/>
      <c r="FG115" s="238"/>
      <c r="FH115" s="238"/>
      <c r="FI115" s="238"/>
      <c r="FJ115" s="238"/>
      <c r="FK115" s="238"/>
      <c r="FL115" s="238"/>
      <c r="FM115" s="238"/>
      <c r="FN115" s="238"/>
      <c r="FO115" s="238"/>
      <c r="FP115" s="238"/>
      <c r="FQ115" s="238"/>
      <c r="FR115" s="238"/>
      <c r="FS115" s="238"/>
      <c r="FT115" s="238"/>
      <c r="FU115" s="238"/>
      <c r="FV115" s="238"/>
      <c r="FW115" s="238"/>
      <c r="FX115" s="238"/>
      <c r="FY115" s="238"/>
      <c r="FZ115" s="238"/>
      <c r="GA115" s="238"/>
      <c r="GB115" s="238"/>
      <c r="GC115" s="238"/>
      <c r="GD115" s="238"/>
      <c r="GE115" s="238"/>
      <c r="GF115" s="238"/>
      <c r="GG115" s="238"/>
      <c r="GH115" s="238"/>
      <c r="GI115" s="238"/>
      <c r="GJ115" s="238"/>
      <c r="GK115" s="238"/>
      <c r="GL115" s="238"/>
      <c r="GM115" s="238"/>
      <c r="GN115" s="238"/>
      <c r="GO115" s="238"/>
      <c r="GP115" s="238"/>
      <c r="GQ115" s="238"/>
      <c r="GR115" s="238"/>
      <c r="GS115" s="238"/>
      <c r="GT115" s="238"/>
      <c r="GU115" s="238"/>
      <c r="GV115" s="238"/>
      <c r="GW115" s="238"/>
      <c r="GX115" s="238"/>
      <c r="GY115" s="238"/>
      <c r="GZ115" s="238"/>
      <c r="HA115" s="238"/>
      <c r="HB115" s="238"/>
      <c r="HC115" s="238"/>
      <c r="HD115" s="238"/>
      <c r="HE115" s="238"/>
      <c r="HF115" s="238"/>
      <c r="HG115" s="238"/>
      <c r="HH115" s="238"/>
      <c r="HI115" s="238"/>
      <c r="HJ115" s="238"/>
      <c r="HK115" s="238"/>
      <c r="HL115" s="238"/>
      <c r="HM115" s="238"/>
      <c r="HN115" s="238"/>
      <c r="HO115" s="238"/>
      <c r="HP115" s="238"/>
      <c r="HQ115" s="238"/>
      <c r="HR115" s="238"/>
      <c r="HS115" s="238"/>
      <c r="HT115" s="238"/>
      <c r="HU115" s="238"/>
      <c r="HV115" s="238"/>
      <c r="HW115" s="238"/>
      <c r="HX115" s="238"/>
      <c r="HY115" s="238"/>
      <c r="HZ115" s="238"/>
      <c r="IA115" s="238"/>
      <c r="IB115" s="238"/>
      <c r="IC115" s="238"/>
      <c r="ID115" s="238"/>
      <c r="IE115" s="238"/>
      <c r="IF115" s="238"/>
      <c r="IG115" s="238"/>
      <c r="IH115" s="238"/>
      <c r="II115" s="238"/>
      <c r="IJ115" s="238"/>
      <c r="IK115" s="238"/>
      <c r="IL115" s="238"/>
      <c r="IM115" s="238"/>
      <c r="IN115" s="238"/>
      <c r="IO115" s="238"/>
      <c r="IP115" s="238"/>
      <c r="IQ115" s="238"/>
      <c r="IR115" s="238"/>
      <c r="IS115" s="238"/>
      <c r="IT115" s="238"/>
      <c r="IU115" s="238"/>
      <c r="IV115" s="238"/>
      <c r="IW115" s="238"/>
      <c r="IX115" s="238"/>
      <c r="IY115" s="238"/>
      <c r="IZ115" s="238"/>
      <c r="JA115" s="238"/>
      <c r="JB115" s="238"/>
      <c r="JC115" s="238"/>
      <c r="JD115" s="238"/>
      <c r="JE115" s="238"/>
      <c r="JF115" s="238"/>
      <c r="JG115" s="238"/>
      <c r="JH115" s="238"/>
      <c r="JI115" s="238"/>
      <c r="JJ115" s="238"/>
      <c r="JK115" s="238"/>
      <c r="JL115" s="238"/>
      <c r="JM115" s="238"/>
      <c r="JN115" s="238"/>
      <c r="JO115" s="238"/>
      <c r="JP115" s="238"/>
      <c r="JQ115" s="238"/>
      <c r="JR115" s="238"/>
      <c r="JS115" s="238"/>
      <c r="JT115" s="238"/>
      <c r="JU115" s="238"/>
      <c r="JV115" s="238"/>
      <c r="JW115" s="238"/>
      <c r="JX115" s="238"/>
      <c r="JY115" s="238"/>
      <c r="JZ115" s="238"/>
      <c r="KA115" s="238"/>
      <c r="KB115" s="238"/>
      <c r="KC115" s="238"/>
      <c r="KD115" s="238"/>
      <c r="KE115" s="238"/>
      <c r="KF115" s="238"/>
      <c r="KG115" s="238"/>
      <c r="KH115" s="238"/>
      <c r="KI115" s="238"/>
      <c r="KJ115" s="238"/>
      <c r="KK115" s="238"/>
      <c r="KL115" s="238"/>
      <c r="KM115" s="238"/>
      <c r="KN115" s="238"/>
      <c r="KO115" s="238"/>
      <c r="KP115" s="238"/>
      <c r="KQ115" s="238"/>
      <c r="KR115" s="238"/>
      <c r="KS115" s="238"/>
      <c r="KT115" s="238"/>
      <c r="KU115" s="238"/>
      <c r="KV115" s="238"/>
      <c r="KW115" s="238"/>
      <c r="KX115" s="238"/>
      <c r="KY115" s="238"/>
      <c r="KZ115" s="238"/>
      <c r="LA115" s="238"/>
      <c r="LB115" s="238"/>
      <c r="LC115" s="238"/>
      <c r="LD115" s="238"/>
      <c r="LE115" s="238"/>
      <c r="LF115" s="238"/>
      <c r="LG115" s="238"/>
      <c r="LH115" s="238"/>
      <c r="LI115" s="238"/>
      <c r="LJ115" s="238"/>
      <c r="LK115" s="238"/>
      <c r="LL115" s="238"/>
      <c r="LM115" s="238"/>
      <c r="LN115" s="238"/>
      <c r="LO115" s="238"/>
      <c r="LP115" s="238"/>
      <c r="LQ115" s="238"/>
      <c r="LR115" s="238"/>
      <c r="LS115" s="238"/>
      <c r="LT115" s="238"/>
      <c r="LU115" s="238"/>
      <c r="LV115" s="238"/>
      <c r="LW115" s="238"/>
      <c r="LX115" s="238"/>
      <c r="LY115" s="238"/>
      <c r="LZ115" s="238"/>
      <c r="MA115" s="238"/>
      <c r="MB115" s="238"/>
      <c r="MC115" s="238"/>
      <c r="MD115" s="238"/>
      <c r="ME115" s="238"/>
      <c r="MF115" s="238"/>
      <c r="MG115" s="238"/>
      <c r="MH115" s="238"/>
      <c r="MI115" s="238"/>
      <c r="MJ115" s="238"/>
      <c r="MK115" s="238"/>
      <c r="ML115" s="238"/>
      <c r="MM115" s="238"/>
      <c r="MN115" s="238"/>
      <c r="MO115" s="238"/>
      <c r="MP115" s="238"/>
      <c r="MQ115" s="238"/>
      <c r="MR115" s="238"/>
      <c r="MS115" s="238"/>
      <c r="MT115" s="238"/>
      <c r="MU115" s="238"/>
      <c r="MV115" s="238"/>
      <c r="MW115" s="238"/>
      <c r="MX115" s="238"/>
      <c r="MY115" s="238"/>
      <c r="MZ115" s="238"/>
      <c r="NA115" s="238"/>
      <c r="NB115" s="238"/>
      <c r="NC115" s="238"/>
      <c r="ND115" s="238"/>
      <c r="NE115" s="238"/>
      <c r="NF115" s="238"/>
      <c r="NG115" s="238"/>
      <c r="NH115" s="238"/>
      <c r="NI115" s="238"/>
      <c r="NJ115" s="238"/>
      <c r="NK115" s="238"/>
      <c r="NL115" s="238"/>
      <c r="NM115" s="238"/>
      <c r="NN115" s="238"/>
      <c r="NO115" s="238"/>
      <c r="NP115" s="238"/>
      <c r="NQ115" s="238"/>
      <c r="NR115" s="238"/>
      <c r="NS115" s="238"/>
      <c r="NT115" s="238"/>
      <c r="NU115" s="238"/>
      <c r="NV115" s="238"/>
      <c r="NW115" s="238"/>
      <c r="NX115" s="238"/>
      <c r="NY115" s="238"/>
      <c r="NZ115" s="238"/>
      <c r="OA115" s="238"/>
      <c r="OB115" s="238"/>
      <c r="OC115" s="238"/>
      <c r="OD115" s="238"/>
      <c r="OE115" s="238"/>
      <c r="OF115" s="238"/>
      <c r="OG115" s="238"/>
      <c r="OH115" s="238"/>
      <c r="OI115" s="238"/>
      <c r="OJ115" s="238"/>
      <c r="OK115" s="238"/>
      <c r="OL115" s="238"/>
      <c r="OM115" s="238"/>
      <c r="ON115" s="238"/>
      <c r="OO115" s="238"/>
      <c r="OP115" s="238"/>
      <c r="OQ115" s="238"/>
      <c r="OR115" s="238"/>
      <c r="OS115" s="238"/>
      <c r="OT115" s="238"/>
      <c r="OU115" s="238"/>
      <c r="OV115" s="238"/>
      <c r="OW115" s="238"/>
      <c r="OX115" s="238"/>
      <c r="OY115" s="238"/>
      <c r="OZ115" s="238"/>
      <c r="PA115" s="238"/>
      <c r="PB115" s="238"/>
      <c r="PC115" s="238"/>
      <c r="PD115" s="238"/>
      <c r="PE115" s="238"/>
      <c r="PF115" s="238"/>
      <c r="PG115" s="238"/>
      <c r="PH115" s="238"/>
      <c r="PI115" s="238"/>
      <c r="PJ115" s="238"/>
      <c r="PK115" s="238"/>
      <c r="PL115" s="238"/>
      <c r="PM115" s="238"/>
      <c r="PN115" s="238"/>
      <c r="PO115" s="238"/>
      <c r="PP115" s="238"/>
      <c r="PQ115" s="238"/>
      <c r="PR115" s="238"/>
      <c r="PS115" s="238"/>
      <c r="PT115" s="238"/>
      <c r="PU115" s="238"/>
      <c r="PV115" s="238"/>
      <c r="PW115" s="238"/>
      <c r="PX115" s="238"/>
      <c r="PY115" s="238"/>
      <c r="PZ115" s="238"/>
      <c r="QA115" s="238"/>
      <c r="QB115" s="238"/>
      <c r="QC115" s="238"/>
      <c r="QD115" s="238"/>
      <c r="QE115" s="238"/>
      <c r="QF115" s="238"/>
      <c r="QG115" s="238"/>
      <c r="QH115" s="238"/>
      <c r="QI115" s="238"/>
      <c r="QJ115" s="238"/>
      <c r="QK115" s="238"/>
      <c r="QL115" s="238"/>
      <c r="QM115" s="238"/>
      <c r="QN115" s="238"/>
      <c r="QO115" s="238"/>
      <c r="QP115" s="238"/>
      <c r="QQ115" s="238"/>
      <c r="QR115" s="238"/>
      <c r="QS115" s="238"/>
      <c r="QT115" s="238"/>
      <c r="QU115" s="238"/>
      <c r="QV115" s="238"/>
      <c r="QW115" s="238"/>
      <c r="QX115" s="238"/>
      <c r="QY115" s="238"/>
      <c r="QZ115" s="238"/>
      <c r="RA115" s="238"/>
      <c r="RB115" s="238"/>
      <c r="RC115" s="238"/>
      <c r="RD115" s="238"/>
      <c r="RE115" s="238"/>
      <c r="RF115" s="238"/>
      <c r="RG115" s="238"/>
      <c r="RH115" s="238"/>
      <c r="RI115" s="238"/>
      <c r="RJ115" s="238"/>
      <c r="RK115" s="238"/>
      <c r="RL115" s="238"/>
      <c r="RM115" s="238"/>
      <c r="RN115" s="238"/>
      <c r="RO115" s="238"/>
      <c r="RP115" s="238"/>
      <c r="RQ115" s="238"/>
      <c r="RR115" s="238"/>
      <c r="RS115" s="238"/>
      <c r="RT115" s="238"/>
      <c r="RU115" s="238"/>
      <c r="RV115" s="238"/>
      <c r="RW115" s="238"/>
      <c r="RX115" s="238"/>
      <c r="RY115" s="238"/>
      <c r="RZ115" s="238"/>
      <c r="SA115" s="238"/>
      <c r="SB115" s="238"/>
      <c r="SC115" s="238"/>
      <c r="SD115" s="238"/>
      <c r="SE115" s="238"/>
      <c r="SF115" s="238"/>
      <c r="SG115" s="238"/>
      <c r="SH115" s="238"/>
      <c r="SI115" s="238"/>
      <c r="SJ115" s="238"/>
      <c r="SK115" s="238"/>
      <c r="SL115" s="238"/>
      <c r="SM115" s="238"/>
      <c r="SN115" s="238"/>
      <c r="SO115" s="238"/>
      <c r="SP115" s="238"/>
      <c r="SQ115" s="238"/>
      <c r="SR115" s="238"/>
      <c r="SS115" s="238"/>
      <c r="ST115" s="238"/>
      <c r="SU115" s="238"/>
      <c r="SV115" s="238"/>
      <c r="SW115" s="238"/>
      <c r="SX115" s="238"/>
      <c r="SY115" s="238"/>
      <c r="SZ115" s="238"/>
      <c r="TA115" s="238"/>
      <c r="TB115" s="238"/>
      <c r="TC115" s="238"/>
      <c r="TD115" s="238"/>
      <c r="TE115" s="238"/>
      <c r="TF115" s="238"/>
      <c r="TG115" s="238"/>
      <c r="TH115" s="238"/>
      <c r="TI115" s="238"/>
      <c r="TJ115" s="238"/>
      <c r="TK115" s="238"/>
      <c r="TL115" s="238"/>
      <c r="TM115" s="238"/>
      <c r="TN115" s="238"/>
      <c r="TO115" s="238"/>
      <c r="TP115" s="238"/>
      <c r="TQ115" s="238"/>
      <c r="TR115" s="238"/>
      <c r="TS115" s="238"/>
      <c r="TT115" s="238"/>
      <c r="TU115" s="238"/>
      <c r="TV115" s="238"/>
      <c r="TW115" s="238"/>
      <c r="TX115" s="238"/>
      <c r="TY115" s="238"/>
      <c r="TZ115" s="238"/>
      <c r="UA115" s="238"/>
      <c r="UB115" s="238"/>
      <c r="UC115" s="238"/>
      <c r="UD115" s="238"/>
      <c r="UE115" s="238"/>
      <c r="UF115" s="238"/>
      <c r="UG115" s="238"/>
      <c r="UH115" s="238"/>
      <c r="UI115" s="238"/>
      <c r="UJ115" s="238"/>
      <c r="UK115" s="238"/>
      <c r="UL115" s="238"/>
      <c r="UM115" s="238"/>
      <c r="UN115" s="238"/>
      <c r="UO115" s="238"/>
      <c r="UP115" s="238"/>
      <c r="UQ115" s="238"/>
      <c r="UR115" s="238"/>
      <c r="US115" s="238"/>
      <c r="UT115" s="238"/>
      <c r="UU115" s="238"/>
      <c r="UV115" s="238"/>
      <c r="UW115" s="238"/>
      <c r="UX115" s="238"/>
      <c r="UY115" s="238"/>
      <c r="UZ115" s="238"/>
      <c r="VA115" s="238"/>
      <c r="VB115" s="238"/>
      <c r="VC115" s="238"/>
      <c r="VD115" s="238"/>
      <c r="VE115" s="238"/>
      <c r="VF115" s="238"/>
      <c r="VG115" s="238"/>
      <c r="VH115" s="238"/>
      <c r="VI115" s="238"/>
      <c r="VJ115" s="238"/>
      <c r="VK115" s="238"/>
      <c r="VL115" s="238"/>
      <c r="VM115" s="238"/>
      <c r="VN115" s="238"/>
      <c r="VO115" s="238"/>
      <c r="VP115" s="238"/>
      <c r="VQ115" s="238"/>
      <c r="VR115" s="238"/>
      <c r="VS115" s="238"/>
      <c r="VT115" s="238"/>
      <c r="VU115" s="238"/>
      <c r="VV115" s="238"/>
      <c r="VW115" s="238"/>
      <c r="VX115" s="238"/>
      <c r="VY115" s="238"/>
      <c r="VZ115" s="238"/>
      <c r="WA115" s="238"/>
      <c r="WB115" s="238"/>
      <c r="WC115" s="238"/>
      <c r="WD115" s="238"/>
      <c r="WE115" s="238"/>
      <c r="WF115" s="238"/>
      <c r="WG115" s="238"/>
      <c r="WH115" s="238"/>
      <c r="WI115" s="238"/>
      <c r="WJ115" s="238"/>
      <c r="WK115" s="238"/>
      <c r="WL115" s="238"/>
      <c r="WM115" s="238"/>
      <c r="WN115" s="238"/>
      <c r="WO115" s="238"/>
      <c r="WP115" s="238"/>
      <c r="WQ115" s="238"/>
      <c r="WR115" s="238"/>
      <c r="WS115" s="238"/>
      <c r="WT115" s="238"/>
      <c r="WU115" s="238"/>
      <c r="WV115" s="238"/>
      <c r="WW115" s="238"/>
      <c r="WX115" s="238"/>
      <c r="WY115" s="238"/>
      <c r="WZ115" s="238"/>
      <c r="XA115" s="238"/>
      <c r="XB115" s="238"/>
      <c r="XC115" s="238"/>
      <c r="XD115" s="238"/>
      <c r="XE115" s="238"/>
      <c r="XF115" s="238"/>
      <c r="XG115" s="238"/>
      <c r="XH115" s="238"/>
      <c r="XI115" s="238"/>
      <c r="XJ115" s="238"/>
      <c r="XK115" s="238"/>
      <c r="XL115" s="238"/>
      <c r="XM115" s="238"/>
      <c r="XN115" s="238"/>
      <c r="XO115" s="238"/>
      <c r="XP115" s="238"/>
      <c r="XQ115" s="238"/>
      <c r="XR115" s="238"/>
      <c r="XS115" s="238"/>
      <c r="XT115" s="238"/>
      <c r="XU115" s="238"/>
      <c r="XV115" s="238"/>
      <c r="XW115" s="238"/>
      <c r="XX115" s="238"/>
      <c r="XY115" s="238"/>
      <c r="XZ115" s="238"/>
      <c r="YA115" s="238"/>
      <c r="YB115" s="238"/>
      <c r="YC115" s="238"/>
      <c r="YD115" s="238"/>
      <c r="YE115" s="238"/>
      <c r="YF115" s="238"/>
      <c r="YG115" s="238"/>
      <c r="YH115" s="238"/>
      <c r="YI115" s="238"/>
      <c r="YJ115" s="238"/>
      <c r="YK115" s="238"/>
      <c r="YL115" s="238"/>
      <c r="YM115" s="238"/>
      <c r="YN115" s="238"/>
      <c r="YO115" s="238"/>
      <c r="YP115" s="238"/>
      <c r="YQ115" s="238"/>
      <c r="YR115" s="238"/>
      <c r="YS115" s="238"/>
      <c r="YT115" s="238"/>
      <c r="YU115" s="238"/>
      <c r="YV115" s="238"/>
      <c r="YW115" s="238"/>
      <c r="YX115" s="238"/>
      <c r="YY115" s="238"/>
      <c r="YZ115" s="238"/>
      <c r="ZA115" s="238"/>
      <c r="ZB115" s="238"/>
      <c r="ZC115" s="238"/>
      <c r="ZD115" s="238"/>
      <c r="ZE115" s="238"/>
      <c r="ZF115" s="238"/>
      <c r="ZG115" s="238"/>
      <c r="ZH115" s="238"/>
      <c r="ZI115" s="238"/>
      <c r="ZJ115" s="238"/>
      <c r="ZK115" s="238"/>
      <c r="ZL115" s="238"/>
      <c r="ZM115" s="238"/>
      <c r="ZN115" s="238"/>
      <c r="ZO115" s="238"/>
      <c r="ZP115" s="238"/>
      <c r="ZQ115" s="238"/>
      <c r="ZR115" s="238"/>
      <c r="ZS115" s="238"/>
      <c r="ZT115" s="238"/>
      <c r="ZU115" s="238"/>
      <c r="ZV115" s="238"/>
      <c r="ZW115" s="238"/>
      <c r="ZX115" s="238"/>
      <c r="ZY115" s="238"/>
      <c r="ZZ115" s="238"/>
      <c r="AAA115" s="238"/>
      <c r="AAB115" s="238"/>
      <c r="AAC115" s="238"/>
      <c r="AAD115" s="238"/>
      <c r="AAE115" s="238"/>
      <c r="AAF115" s="238"/>
      <c r="AAG115" s="238"/>
      <c r="AAH115" s="238"/>
      <c r="AAI115" s="238"/>
      <c r="AAJ115" s="238"/>
      <c r="AAK115" s="238"/>
      <c r="AAL115" s="238"/>
      <c r="AAM115" s="238"/>
      <c r="AAN115" s="238"/>
      <c r="AAO115" s="238"/>
      <c r="AAP115" s="238"/>
      <c r="AAQ115" s="238"/>
      <c r="AAR115" s="238"/>
      <c r="AAS115" s="238"/>
      <c r="AAT115" s="238"/>
      <c r="AAU115" s="238"/>
      <c r="AAV115" s="238"/>
      <c r="AAW115" s="238"/>
      <c r="AAX115" s="238"/>
      <c r="AAY115" s="238"/>
      <c r="AAZ115" s="238"/>
      <c r="ABA115" s="238"/>
      <c r="ABB115" s="238"/>
      <c r="ABC115" s="238"/>
      <c r="ABD115" s="238"/>
      <c r="ABE115" s="238"/>
      <c r="ABF115" s="238"/>
      <c r="ABG115" s="238"/>
      <c r="ABH115" s="238"/>
      <c r="ABI115" s="238"/>
      <c r="ABJ115" s="238"/>
      <c r="ABK115" s="238"/>
      <c r="ABL115" s="238"/>
      <c r="ABM115" s="238"/>
      <c r="ABN115" s="238"/>
      <c r="ABO115" s="238"/>
      <c r="ABP115" s="238"/>
      <c r="ABQ115" s="238"/>
      <c r="ABR115" s="238"/>
      <c r="ABS115" s="238"/>
      <c r="ABT115" s="238"/>
      <c r="ABU115" s="238"/>
      <c r="ABV115" s="238"/>
      <c r="ABW115" s="238"/>
      <c r="ABX115" s="238"/>
      <c r="ABY115" s="238"/>
      <c r="ABZ115" s="238"/>
      <c r="ACA115" s="238"/>
      <c r="ACB115" s="238"/>
      <c r="ACC115" s="238"/>
      <c r="ACD115" s="238"/>
      <c r="ACE115" s="238"/>
      <c r="ACF115" s="238"/>
      <c r="ACG115" s="238"/>
      <c r="ACH115" s="238"/>
      <c r="ACI115" s="238"/>
      <c r="ACJ115" s="238"/>
      <c r="ACK115" s="238"/>
      <c r="ACL115" s="238"/>
      <c r="ACM115" s="238"/>
      <c r="ACN115" s="238"/>
      <c r="ACO115" s="238"/>
      <c r="ACP115" s="238"/>
      <c r="ACQ115" s="238"/>
      <c r="ACR115" s="238"/>
      <c r="ACS115" s="238"/>
      <c r="ACT115" s="238"/>
      <c r="ACU115" s="238"/>
      <c r="ACV115" s="238"/>
      <c r="ACW115" s="238"/>
      <c r="ACX115" s="238"/>
      <c r="ACY115" s="238"/>
      <c r="ACZ115" s="238"/>
      <c r="ADA115" s="238"/>
      <c r="ADB115" s="238"/>
      <c r="ADC115" s="238"/>
      <c r="ADD115" s="238"/>
      <c r="ADE115" s="238"/>
      <c r="ADF115" s="238"/>
      <c r="ADG115" s="238"/>
      <c r="ADH115" s="238"/>
      <c r="ADI115" s="238"/>
      <c r="ADJ115" s="238"/>
      <c r="ADK115" s="238"/>
      <c r="ADL115" s="238"/>
      <c r="ADM115" s="238"/>
      <c r="ADN115" s="238"/>
      <c r="ADO115" s="238"/>
      <c r="ADP115" s="238"/>
      <c r="ADQ115" s="238"/>
      <c r="ADR115" s="238"/>
      <c r="ADS115" s="238"/>
      <c r="ADT115" s="238"/>
      <c r="ADU115" s="238"/>
      <c r="ADV115" s="238"/>
      <c r="ADW115" s="238"/>
      <c r="ADX115" s="238"/>
      <c r="ADY115" s="238"/>
      <c r="ADZ115" s="238"/>
      <c r="AEA115" s="238"/>
      <c r="AEB115" s="238"/>
      <c r="AEC115" s="238"/>
      <c r="AED115" s="238"/>
      <c r="AEE115" s="238"/>
      <c r="AEF115" s="238"/>
      <c r="AEG115" s="238"/>
      <c r="AEH115" s="238"/>
      <c r="AEI115" s="238"/>
      <c r="AEJ115" s="238"/>
      <c r="AEK115" s="238"/>
      <c r="AEL115" s="238"/>
      <c r="AEM115" s="238"/>
      <c r="AEN115" s="238"/>
      <c r="AEO115" s="238"/>
      <c r="AEP115" s="238"/>
      <c r="AEQ115" s="238"/>
      <c r="AER115" s="238"/>
      <c r="AES115" s="238"/>
      <c r="AET115" s="238"/>
      <c r="AEU115" s="238"/>
      <c r="AEV115" s="238"/>
      <c r="AEW115" s="238"/>
      <c r="AEX115" s="238"/>
      <c r="AEY115" s="238"/>
      <c r="AEZ115" s="238"/>
      <c r="AFA115" s="238"/>
      <c r="AFB115" s="238"/>
      <c r="AFC115" s="238"/>
      <c r="AFD115" s="238"/>
      <c r="AFE115" s="238"/>
      <c r="AFF115" s="238"/>
      <c r="AFG115" s="238"/>
      <c r="AFH115" s="238"/>
      <c r="AFI115" s="238"/>
      <c r="AFJ115" s="238"/>
      <c r="AFK115" s="238"/>
      <c r="AFL115" s="238"/>
      <c r="AFM115" s="238"/>
      <c r="AFN115" s="238"/>
      <c r="AFO115" s="238"/>
      <c r="AFP115" s="238"/>
      <c r="AFQ115" s="238"/>
      <c r="AFR115" s="238"/>
      <c r="AFS115" s="238"/>
      <c r="AFT115" s="238"/>
      <c r="AFU115" s="238"/>
      <c r="AFV115" s="238"/>
      <c r="AFW115" s="238"/>
      <c r="AFX115" s="238"/>
      <c r="AFY115" s="238"/>
      <c r="AFZ115" s="238"/>
      <c r="AGA115" s="238"/>
      <c r="AGB115" s="238"/>
      <c r="AGC115" s="238"/>
      <c r="AGD115" s="238"/>
      <c r="AGE115" s="238"/>
      <c r="AGF115" s="238"/>
      <c r="AGG115" s="238"/>
      <c r="AGH115" s="238"/>
      <c r="AGI115" s="238"/>
      <c r="AGJ115" s="238"/>
      <c r="AGK115" s="238"/>
      <c r="AGL115" s="238"/>
      <c r="AGM115" s="238"/>
      <c r="AGN115" s="238"/>
      <c r="AGO115" s="238"/>
      <c r="AGP115" s="238"/>
      <c r="AGQ115" s="238"/>
      <c r="AGR115" s="238"/>
      <c r="AGS115" s="238"/>
      <c r="AGT115" s="238"/>
      <c r="AGU115" s="238"/>
      <c r="AGV115" s="238"/>
      <c r="AGW115" s="238"/>
      <c r="AGX115" s="238"/>
      <c r="AGY115" s="238"/>
      <c r="AGZ115" s="238"/>
      <c r="AHA115" s="238"/>
      <c r="AHB115" s="238"/>
      <c r="AHC115" s="238"/>
      <c r="AHD115" s="238"/>
      <c r="AHE115" s="238"/>
      <c r="AHF115" s="238"/>
      <c r="AHG115" s="238"/>
      <c r="AHH115" s="238"/>
      <c r="AHI115" s="238"/>
      <c r="AHJ115" s="238"/>
      <c r="AHK115" s="238"/>
      <c r="AHL115" s="238"/>
      <c r="AHM115" s="238"/>
      <c r="AHN115" s="238"/>
      <c r="AHO115" s="238"/>
      <c r="AHP115" s="238"/>
      <c r="AHQ115" s="238"/>
      <c r="AHR115" s="238"/>
      <c r="AHS115" s="238"/>
      <c r="AHT115" s="238"/>
      <c r="AHU115" s="238"/>
      <c r="AHV115" s="238"/>
      <c r="AHW115" s="238"/>
      <c r="AHX115" s="238"/>
      <c r="AHY115" s="238"/>
      <c r="AHZ115" s="238"/>
      <c r="AIA115" s="238"/>
      <c r="AIB115" s="238"/>
      <c r="AIC115" s="238"/>
      <c r="AID115" s="238"/>
      <c r="AIE115" s="238"/>
      <c r="AIF115" s="238"/>
      <c r="AIG115" s="238"/>
      <c r="AIH115" s="238"/>
      <c r="AII115" s="238"/>
      <c r="AIJ115" s="238"/>
      <c r="AIK115" s="238"/>
      <c r="AIL115" s="238"/>
      <c r="AIM115" s="238"/>
      <c r="AIN115" s="238"/>
      <c r="AIO115" s="238"/>
      <c r="AIP115" s="238"/>
      <c r="AIQ115" s="238"/>
      <c r="AIR115" s="238"/>
      <c r="AIS115" s="238"/>
      <c r="AIT115" s="238"/>
      <c r="AIU115" s="238"/>
      <c r="AIV115" s="238"/>
      <c r="AIW115" s="238"/>
      <c r="AIX115" s="238"/>
      <c r="AIY115" s="238"/>
      <c r="AIZ115" s="238"/>
      <c r="AJA115" s="238"/>
      <c r="AJB115" s="238"/>
      <c r="AJC115" s="238"/>
      <c r="AJD115" s="238"/>
      <c r="AJE115" s="238"/>
      <c r="AJF115" s="238"/>
      <c r="AJG115" s="238"/>
      <c r="AJH115" s="238"/>
      <c r="AJI115" s="238"/>
      <c r="AJJ115" s="238"/>
      <c r="AJK115" s="238"/>
      <c r="AJL115" s="238"/>
      <c r="AJM115" s="238"/>
      <c r="AJN115" s="238"/>
      <c r="AJO115" s="238"/>
      <c r="AJP115" s="238"/>
      <c r="AJQ115" s="238"/>
      <c r="AJR115" s="238"/>
      <c r="AJS115" s="238"/>
      <c r="AJT115" s="238"/>
      <c r="AJU115" s="238"/>
      <c r="AJV115" s="238"/>
      <c r="AJW115" s="238"/>
      <c r="AJX115" s="238"/>
      <c r="AJY115" s="238"/>
      <c r="AJZ115" s="238"/>
      <c r="AKA115" s="238"/>
      <c r="AKB115" s="238"/>
      <c r="AKC115" s="238"/>
      <c r="AKD115" s="238"/>
      <c r="AKE115" s="238"/>
      <c r="AKF115" s="238"/>
      <c r="AKG115" s="238"/>
      <c r="AKH115" s="238"/>
      <c r="AKI115" s="238"/>
      <c r="AKJ115" s="238"/>
      <c r="AKK115" s="238"/>
      <c r="AKL115" s="238"/>
      <c r="AKM115" s="238"/>
      <c r="AKN115" s="238"/>
      <c r="AKO115" s="238"/>
      <c r="AKP115" s="238"/>
    </row>
    <row r="116" spans="1:978" ht="21" customHeight="1" x14ac:dyDescent="0.25">
      <c r="A116" s="311"/>
      <c r="B116" s="311"/>
      <c r="C116" s="211"/>
      <c r="D116" s="245"/>
      <c r="E116" s="271"/>
      <c r="F116" s="292" t="s">
        <v>387</v>
      </c>
      <c r="G116" s="292"/>
      <c r="H116" s="292"/>
      <c r="I116" s="292"/>
      <c r="J116" s="292"/>
      <c r="K116" s="292"/>
      <c r="L116" s="292"/>
      <c r="M116" s="292"/>
      <c r="N116" s="7">
        <f>ROUNDUP(AVERAGE(N114:N115),0)</f>
        <v>198</v>
      </c>
      <c r="O116" s="7">
        <f t="shared" ref="O116:AL116" si="101">ROUNDUP(AVERAGE(O114:O115),0)</f>
        <v>133</v>
      </c>
      <c r="P116" s="7">
        <f t="shared" si="101"/>
        <v>106</v>
      </c>
      <c r="Q116" s="7">
        <f t="shared" si="101"/>
        <v>113</v>
      </c>
      <c r="R116" s="7">
        <f t="shared" si="101"/>
        <v>125</v>
      </c>
      <c r="S116" s="7">
        <f t="shared" si="101"/>
        <v>283</v>
      </c>
      <c r="T116" s="7">
        <f t="shared" si="101"/>
        <v>894</v>
      </c>
      <c r="U116" s="7">
        <f t="shared" si="101"/>
        <v>1629</v>
      </c>
      <c r="V116" s="7">
        <f t="shared" si="101"/>
        <v>1352</v>
      </c>
      <c r="W116" s="7">
        <f t="shared" si="101"/>
        <v>902</v>
      </c>
      <c r="X116" s="7">
        <f t="shared" si="101"/>
        <v>788</v>
      </c>
      <c r="Y116" s="7">
        <f t="shared" si="101"/>
        <v>821</v>
      </c>
      <c r="Z116" s="7">
        <f t="shared" si="101"/>
        <v>872</v>
      </c>
      <c r="AA116" s="7">
        <f t="shared" si="101"/>
        <v>894</v>
      </c>
      <c r="AB116" s="7">
        <f t="shared" si="101"/>
        <v>1005</v>
      </c>
      <c r="AC116" s="7">
        <f t="shared" si="101"/>
        <v>1229</v>
      </c>
      <c r="AD116" s="7">
        <f t="shared" si="101"/>
        <v>1283</v>
      </c>
      <c r="AE116" s="7">
        <f t="shared" si="101"/>
        <v>1253</v>
      </c>
      <c r="AF116" s="7">
        <f t="shared" si="101"/>
        <v>911</v>
      </c>
      <c r="AG116" s="7">
        <f t="shared" si="101"/>
        <v>634</v>
      </c>
      <c r="AH116" s="7">
        <f t="shared" si="101"/>
        <v>517</v>
      </c>
      <c r="AI116" s="7">
        <f t="shared" si="101"/>
        <v>480</v>
      </c>
      <c r="AJ116" s="7">
        <f t="shared" si="101"/>
        <v>410</v>
      </c>
      <c r="AK116" s="7">
        <f t="shared" si="101"/>
        <v>340</v>
      </c>
      <c r="AL116" s="7">
        <f t="shared" si="101"/>
        <v>16998</v>
      </c>
      <c r="AM116" s="271"/>
      <c r="AN116" s="266"/>
      <c r="AO116" s="266"/>
      <c r="AP116" s="266"/>
      <c r="AQ116" s="266"/>
      <c r="AR116" s="266"/>
      <c r="AS116" s="266"/>
      <c r="AT116" s="266"/>
      <c r="AU116" s="266"/>
      <c r="AV116" s="266"/>
      <c r="AW116" s="266"/>
      <c r="AX116" s="266"/>
      <c r="AY116" s="266"/>
      <c r="AZ116" s="266"/>
      <c r="BA116" s="266"/>
      <c r="BB116" s="266"/>
      <c r="BC116" s="266"/>
      <c r="BD116" s="266"/>
      <c r="BE116" s="266"/>
      <c r="BF116" s="266"/>
      <c r="BG116" s="266"/>
      <c r="BH116" s="266"/>
      <c r="BI116" s="266"/>
      <c r="BJ116" s="266"/>
      <c r="BK116" s="266"/>
      <c r="BL116" s="245"/>
      <c r="BM116" s="245"/>
      <c r="BN116" s="245"/>
      <c r="BO116" s="245"/>
      <c r="BP116" s="245"/>
      <c r="BQ116" s="245"/>
      <c r="BR116" s="245"/>
      <c r="BS116" s="245"/>
      <c r="BT116" s="245"/>
      <c r="BU116" s="245"/>
      <c r="BV116" s="245"/>
      <c r="BW116" s="245"/>
      <c r="BX116" s="245"/>
      <c r="BY116" s="245"/>
      <c r="BZ116" s="245"/>
      <c r="CA116" s="245"/>
      <c r="CB116" s="245"/>
      <c r="CC116" s="245"/>
      <c r="CD116" s="245"/>
      <c r="CE116" s="245"/>
      <c r="CF116" s="245"/>
      <c r="CG116" s="245"/>
      <c r="CH116" s="245"/>
      <c r="CI116" s="245"/>
      <c r="CJ116" s="245"/>
      <c r="CK116" s="245"/>
      <c r="CL116" s="245"/>
      <c r="CM116" s="245"/>
      <c r="CN116" s="245"/>
      <c r="CO116" s="245"/>
      <c r="CP116" s="245"/>
      <c r="CQ116" s="245"/>
      <c r="CR116" s="245"/>
      <c r="CS116" s="245"/>
      <c r="CT116" s="245"/>
      <c r="CU116" s="245"/>
      <c r="CV116" s="245"/>
      <c r="CW116" s="245"/>
      <c r="CX116" s="245"/>
      <c r="CY116" s="245"/>
      <c r="CZ116" s="245"/>
      <c r="DA116" s="245"/>
      <c r="DB116" s="245"/>
      <c r="DC116" s="245"/>
      <c r="DD116" s="245"/>
      <c r="DE116" s="245"/>
      <c r="DF116" s="245"/>
      <c r="DG116" s="245"/>
      <c r="DH116" s="245"/>
      <c r="DI116" s="245"/>
      <c r="DJ116" s="245"/>
      <c r="DK116" s="245"/>
      <c r="DL116" s="245"/>
      <c r="DM116" s="245"/>
      <c r="DN116" s="245"/>
      <c r="DO116" s="245"/>
      <c r="DP116" s="245"/>
      <c r="DQ116" s="245"/>
      <c r="DR116" s="245"/>
      <c r="DS116" s="245"/>
      <c r="DT116" s="245"/>
      <c r="DU116" s="245"/>
      <c r="DV116" s="245"/>
      <c r="DW116" s="245"/>
      <c r="DX116" s="245"/>
      <c r="DY116" s="245"/>
      <c r="DZ116" s="245"/>
      <c r="EA116" s="245"/>
      <c r="EB116" s="245"/>
      <c r="EC116" s="245"/>
      <c r="ED116" s="245"/>
      <c r="EE116" s="253"/>
      <c r="EF116" s="238"/>
      <c r="EG116" s="238"/>
      <c r="EH116" s="238"/>
      <c r="EI116" s="238"/>
      <c r="EJ116" s="238"/>
      <c r="EK116" s="238"/>
      <c r="EL116" s="238"/>
      <c r="EM116" s="238"/>
      <c r="EN116" s="238"/>
      <c r="EO116" s="238"/>
      <c r="EP116" s="238"/>
      <c r="EQ116" s="238"/>
      <c r="ER116" s="238"/>
      <c r="ES116" s="238"/>
      <c r="ET116" s="238"/>
      <c r="EU116" s="238"/>
      <c r="EV116" s="238"/>
      <c r="EW116" s="238"/>
      <c r="EX116" s="238"/>
      <c r="EY116" s="238"/>
      <c r="EZ116" s="238"/>
      <c r="FA116" s="238"/>
      <c r="FB116" s="238"/>
      <c r="FC116" s="238"/>
      <c r="FD116" s="238"/>
      <c r="FE116" s="238"/>
      <c r="FF116" s="238"/>
      <c r="FG116" s="238"/>
      <c r="FH116" s="238"/>
      <c r="FI116" s="238"/>
      <c r="FJ116" s="238"/>
      <c r="FK116" s="238"/>
      <c r="FL116" s="238"/>
      <c r="FM116" s="238"/>
      <c r="FN116" s="238"/>
      <c r="FO116" s="238"/>
      <c r="FP116" s="238"/>
      <c r="FQ116" s="238"/>
      <c r="FR116" s="238"/>
      <c r="FS116" s="238"/>
      <c r="FT116" s="238"/>
      <c r="FU116" s="238"/>
      <c r="FV116" s="238"/>
      <c r="FW116" s="238"/>
      <c r="FX116" s="238"/>
      <c r="FY116" s="238"/>
      <c r="FZ116" s="238"/>
      <c r="GA116" s="238"/>
      <c r="GB116" s="238"/>
      <c r="GC116" s="238"/>
      <c r="GD116" s="238"/>
      <c r="GE116" s="238"/>
      <c r="GF116" s="238"/>
      <c r="GG116" s="238"/>
      <c r="GH116" s="238"/>
      <c r="GI116" s="238"/>
      <c r="GJ116" s="238"/>
      <c r="GK116" s="238"/>
      <c r="GL116" s="238"/>
      <c r="GM116" s="238"/>
      <c r="GN116" s="238"/>
      <c r="GO116" s="238"/>
      <c r="GP116" s="238"/>
      <c r="GQ116" s="238"/>
      <c r="GR116" s="238"/>
      <c r="GS116" s="238"/>
      <c r="GT116" s="238"/>
      <c r="GU116" s="238"/>
      <c r="GV116" s="238"/>
      <c r="GW116" s="238"/>
      <c r="GX116" s="238"/>
      <c r="GY116" s="238"/>
      <c r="GZ116" s="238"/>
      <c r="HA116" s="238"/>
      <c r="HB116" s="238"/>
      <c r="HC116" s="238"/>
      <c r="HD116" s="238"/>
      <c r="HE116" s="238"/>
      <c r="HF116" s="238"/>
      <c r="HG116" s="238"/>
      <c r="HH116" s="238"/>
      <c r="HI116" s="238"/>
      <c r="HJ116" s="238"/>
      <c r="HK116" s="238"/>
      <c r="HL116" s="238"/>
      <c r="HM116" s="238"/>
      <c r="HN116" s="238"/>
      <c r="HO116" s="238"/>
      <c r="HP116" s="238"/>
      <c r="HQ116" s="238"/>
      <c r="HR116" s="238"/>
      <c r="HS116" s="238"/>
      <c r="HT116" s="238"/>
      <c r="HU116" s="238"/>
      <c r="HV116" s="238"/>
      <c r="HW116" s="238"/>
      <c r="HX116" s="238"/>
      <c r="HY116" s="238"/>
      <c r="HZ116" s="238"/>
      <c r="IA116" s="238"/>
      <c r="IB116" s="238"/>
      <c r="IC116" s="238"/>
      <c r="ID116" s="238"/>
      <c r="IE116" s="238"/>
      <c r="IF116" s="238"/>
      <c r="IG116" s="238"/>
      <c r="IH116" s="238"/>
      <c r="II116" s="238"/>
      <c r="IJ116" s="238"/>
      <c r="IK116" s="238"/>
      <c r="IL116" s="238"/>
      <c r="IM116" s="238"/>
      <c r="IN116" s="238"/>
      <c r="IO116" s="238"/>
      <c r="IP116" s="238"/>
      <c r="IQ116" s="238"/>
      <c r="IR116" s="238"/>
      <c r="IS116" s="238"/>
      <c r="IT116" s="238"/>
      <c r="IU116" s="238"/>
      <c r="IV116" s="238"/>
      <c r="IW116" s="238"/>
      <c r="IX116" s="238"/>
      <c r="IY116" s="238"/>
      <c r="IZ116" s="238"/>
      <c r="JA116" s="238"/>
      <c r="JB116" s="238"/>
      <c r="JC116" s="238"/>
      <c r="JD116" s="238"/>
      <c r="JE116" s="238"/>
      <c r="JF116" s="238"/>
      <c r="JG116" s="238"/>
      <c r="JH116" s="238"/>
      <c r="JI116" s="238"/>
      <c r="JJ116" s="238"/>
      <c r="JK116" s="238"/>
      <c r="JL116" s="238"/>
      <c r="JM116" s="238"/>
      <c r="JN116" s="238"/>
      <c r="JO116" s="238"/>
      <c r="JP116" s="238"/>
      <c r="JQ116" s="238"/>
      <c r="JR116" s="238"/>
      <c r="JS116" s="238"/>
      <c r="JT116" s="238"/>
      <c r="JU116" s="238"/>
      <c r="JV116" s="238"/>
      <c r="JW116" s="238"/>
      <c r="JX116" s="238"/>
      <c r="JY116" s="238"/>
      <c r="JZ116" s="238"/>
      <c r="KA116" s="238"/>
      <c r="KB116" s="238"/>
      <c r="KC116" s="238"/>
      <c r="KD116" s="238"/>
      <c r="KE116" s="238"/>
      <c r="KF116" s="238"/>
      <c r="KG116" s="238"/>
      <c r="KH116" s="238"/>
      <c r="KI116" s="238"/>
      <c r="KJ116" s="238"/>
      <c r="KK116" s="238"/>
      <c r="KL116" s="238"/>
      <c r="KM116" s="238"/>
      <c r="KN116" s="238"/>
      <c r="KO116" s="238"/>
      <c r="KP116" s="238"/>
      <c r="KQ116" s="238"/>
      <c r="KR116" s="238"/>
      <c r="KS116" s="238"/>
      <c r="KT116" s="238"/>
      <c r="KU116" s="238"/>
      <c r="KV116" s="238"/>
      <c r="KW116" s="238"/>
      <c r="KX116" s="238"/>
      <c r="KY116" s="238"/>
      <c r="KZ116" s="238"/>
      <c r="LA116" s="238"/>
      <c r="LB116" s="238"/>
      <c r="LC116" s="238"/>
      <c r="LD116" s="238"/>
      <c r="LE116" s="238"/>
      <c r="LF116" s="238"/>
      <c r="LG116" s="238"/>
      <c r="LH116" s="238"/>
      <c r="LI116" s="238"/>
      <c r="LJ116" s="238"/>
      <c r="LK116" s="238"/>
      <c r="LL116" s="238"/>
      <c r="LM116" s="238"/>
      <c r="LN116" s="238"/>
      <c r="LO116" s="238"/>
      <c r="LP116" s="238"/>
      <c r="LQ116" s="238"/>
      <c r="LR116" s="238"/>
      <c r="LS116" s="238"/>
      <c r="LT116" s="238"/>
      <c r="LU116" s="238"/>
      <c r="LV116" s="238"/>
      <c r="LW116" s="238"/>
      <c r="LX116" s="238"/>
      <c r="LY116" s="238"/>
      <c r="LZ116" s="238"/>
      <c r="MA116" s="238"/>
      <c r="MB116" s="238"/>
      <c r="MC116" s="238"/>
      <c r="MD116" s="238"/>
      <c r="ME116" s="238"/>
      <c r="MF116" s="238"/>
      <c r="MG116" s="238"/>
      <c r="MH116" s="238"/>
      <c r="MI116" s="238"/>
      <c r="MJ116" s="238"/>
      <c r="MK116" s="238"/>
      <c r="ML116" s="238"/>
      <c r="MM116" s="238"/>
      <c r="MN116" s="238"/>
      <c r="MO116" s="238"/>
      <c r="MP116" s="238"/>
      <c r="MQ116" s="238"/>
      <c r="MR116" s="238"/>
      <c r="MS116" s="238"/>
      <c r="MT116" s="238"/>
      <c r="MU116" s="238"/>
      <c r="MV116" s="238"/>
      <c r="MW116" s="238"/>
      <c r="MX116" s="238"/>
      <c r="MY116" s="238"/>
      <c r="MZ116" s="238"/>
      <c r="NA116" s="238"/>
      <c r="NB116" s="238"/>
      <c r="NC116" s="238"/>
      <c r="ND116" s="238"/>
      <c r="NE116" s="238"/>
      <c r="NF116" s="238"/>
      <c r="NG116" s="238"/>
      <c r="NH116" s="238"/>
      <c r="NI116" s="238"/>
      <c r="NJ116" s="238"/>
      <c r="NK116" s="238"/>
      <c r="NL116" s="238"/>
      <c r="NM116" s="238"/>
      <c r="NN116" s="238"/>
      <c r="NO116" s="238"/>
      <c r="NP116" s="238"/>
      <c r="NQ116" s="238"/>
      <c r="NR116" s="238"/>
      <c r="NS116" s="238"/>
      <c r="NT116" s="238"/>
      <c r="NU116" s="238"/>
      <c r="NV116" s="238"/>
      <c r="NW116" s="238"/>
      <c r="NX116" s="238"/>
      <c r="NY116" s="238"/>
      <c r="NZ116" s="238"/>
      <c r="OA116" s="238"/>
      <c r="OB116" s="238"/>
      <c r="OC116" s="238"/>
      <c r="OD116" s="238"/>
      <c r="OE116" s="238"/>
      <c r="OF116" s="238"/>
      <c r="OG116" s="238"/>
      <c r="OH116" s="238"/>
      <c r="OI116" s="238"/>
      <c r="OJ116" s="238"/>
      <c r="OK116" s="238"/>
      <c r="OL116" s="238"/>
      <c r="OM116" s="238"/>
      <c r="ON116" s="238"/>
      <c r="OO116" s="238"/>
      <c r="OP116" s="238"/>
      <c r="OQ116" s="238"/>
      <c r="OR116" s="238"/>
      <c r="OS116" s="238"/>
      <c r="OT116" s="238"/>
      <c r="OU116" s="238"/>
      <c r="OV116" s="238"/>
      <c r="OW116" s="238"/>
      <c r="OX116" s="238"/>
      <c r="OY116" s="238"/>
      <c r="OZ116" s="238"/>
      <c r="PA116" s="238"/>
      <c r="PB116" s="238"/>
      <c r="PC116" s="238"/>
      <c r="PD116" s="238"/>
      <c r="PE116" s="238"/>
      <c r="PF116" s="238"/>
      <c r="PG116" s="238"/>
      <c r="PH116" s="238"/>
      <c r="PI116" s="238"/>
      <c r="PJ116" s="238"/>
      <c r="PK116" s="238"/>
      <c r="PL116" s="238"/>
      <c r="PM116" s="238"/>
      <c r="PN116" s="238"/>
      <c r="PO116" s="238"/>
      <c r="PP116" s="238"/>
      <c r="PQ116" s="238"/>
      <c r="PR116" s="238"/>
      <c r="PS116" s="238"/>
      <c r="PT116" s="238"/>
      <c r="PU116" s="238"/>
      <c r="PV116" s="238"/>
      <c r="PW116" s="238"/>
      <c r="PX116" s="238"/>
      <c r="PY116" s="238"/>
      <c r="PZ116" s="238"/>
      <c r="QA116" s="238"/>
      <c r="QB116" s="238"/>
      <c r="QC116" s="238"/>
      <c r="QD116" s="238"/>
      <c r="QE116" s="238"/>
      <c r="QF116" s="238"/>
      <c r="QG116" s="238"/>
      <c r="QH116" s="238"/>
      <c r="QI116" s="238"/>
      <c r="QJ116" s="238"/>
      <c r="QK116" s="238"/>
      <c r="QL116" s="238"/>
      <c r="QM116" s="238"/>
      <c r="QN116" s="238"/>
      <c r="QO116" s="238"/>
      <c r="QP116" s="238"/>
      <c r="QQ116" s="238"/>
      <c r="QR116" s="238"/>
      <c r="QS116" s="238"/>
      <c r="QT116" s="238"/>
      <c r="QU116" s="238"/>
      <c r="QV116" s="238"/>
      <c r="QW116" s="238"/>
      <c r="QX116" s="238"/>
      <c r="QY116" s="238"/>
      <c r="QZ116" s="238"/>
      <c r="RA116" s="238"/>
      <c r="RB116" s="238"/>
      <c r="RC116" s="238"/>
      <c r="RD116" s="238"/>
      <c r="RE116" s="238"/>
      <c r="RF116" s="238"/>
      <c r="RG116" s="238"/>
      <c r="RH116" s="238"/>
      <c r="RI116" s="238"/>
      <c r="RJ116" s="238"/>
      <c r="RK116" s="238"/>
      <c r="RL116" s="238"/>
      <c r="RM116" s="238"/>
      <c r="RN116" s="238"/>
      <c r="RO116" s="238"/>
      <c r="RP116" s="238"/>
      <c r="RQ116" s="238"/>
      <c r="RR116" s="238"/>
      <c r="RS116" s="238"/>
      <c r="RT116" s="238"/>
      <c r="RU116" s="238"/>
      <c r="RV116" s="238"/>
      <c r="RW116" s="238"/>
      <c r="RX116" s="238"/>
      <c r="RY116" s="238"/>
      <c r="RZ116" s="238"/>
      <c r="SA116" s="238"/>
      <c r="SB116" s="238"/>
      <c r="SC116" s="238"/>
      <c r="SD116" s="238"/>
      <c r="SE116" s="238"/>
      <c r="SF116" s="238"/>
      <c r="SG116" s="238"/>
      <c r="SH116" s="238"/>
      <c r="SI116" s="238"/>
      <c r="SJ116" s="238"/>
      <c r="SK116" s="238"/>
      <c r="SL116" s="238"/>
      <c r="SM116" s="238"/>
      <c r="SN116" s="238"/>
      <c r="SO116" s="238"/>
      <c r="SP116" s="238"/>
      <c r="SQ116" s="238"/>
      <c r="SR116" s="238"/>
      <c r="SS116" s="238"/>
      <c r="ST116" s="238"/>
      <c r="SU116" s="238"/>
      <c r="SV116" s="238"/>
      <c r="SW116" s="238"/>
      <c r="SX116" s="238"/>
      <c r="SY116" s="238"/>
      <c r="SZ116" s="238"/>
      <c r="TA116" s="238"/>
      <c r="TB116" s="238"/>
      <c r="TC116" s="238"/>
      <c r="TD116" s="238"/>
      <c r="TE116" s="238"/>
      <c r="TF116" s="238"/>
      <c r="TG116" s="238"/>
      <c r="TH116" s="238"/>
      <c r="TI116" s="238"/>
      <c r="TJ116" s="238"/>
      <c r="TK116" s="238"/>
      <c r="TL116" s="238"/>
      <c r="TM116" s="238"/>
      <c r="TN116" s="238"/>
      <c r="TO116" s="238"/>
      <c r="TP116" s="238"/>
      <c r="TQ116" s="238"/>
      <c r="TR116" s="238"/>
      <c r="TS116" s="238"/>
      <c r="TT116" s="238"/>
      <c r="TU116" s="238"/>
      <c r="TV116" s="238"/>
      <c r="TW116" s="238"/>
      <c r="TX116" s="238"/>
      <c r="TY116" s="238"/>
      <c r="TZ116" s="238"/>
      <c r="UA116" s="238"/>
      <c r="UB116" s="238"/>
      <c r="UC116" s="238"/>
      <c r="UD116" s="238"/>
      <c r="UE116" s="238"/>
      <c r="UF116" s="238"/>
      <c r="UG116" s="238"/>
      <c r="UH116" s="238"/>
      <c r="UI116" s="238"/>
      <c r="UJ116" s="238"/>
      <c r="UK116" s="238"/>
      <c r="UL116" s="238"/>
      <c r="UM116" s="238"/>
      <c r="UN116" s="238"/>
      <c r="UO116" s="238"/>
      <c r="UP116" s="238"/>
      <c r="UQ116" s="238"/>
      <c r="UR116" s="238"/>
      <c r="US116" s="238"/>
      <c r="UT116" s="238"/>
      <c r="UU116" s="238"/>
      <c r="UV116" s="238"/>
      <c r="UW116" s="238"/>
      <c r="UX116" s="238"/>
      <c r="UY116" s="238"/>
      <c r="UZ116" s="238"/>
      <c r="VA116" s="238"/>
      <c r="VB116" s="238"/>
      <c r="VC116" s="238"/>
      <c r="VD116" s="238"/>
      <c r="VE116" s="238"/>
      <c r="VF116" s="238"/>
      <c r="VG116" s="238"/>
      <c r="VH116" s="238"/>
      <c r="VI116" s="238"/>
      <c r="VJ116" s="238"/>
      <c r="VK116" s="238"/>
      <c r="VL116" s="238"/>
      <c r="VM116" s="238"/>
      <c r="VN116" s="238"/>
      <c r="VO116" s="238"/>
      <c r="VP116" s="238"/>
      <c r="VQ116" s="238"/>
      <c r="VR116" s="238"/>
      <c r="VS116" s="238"/>
      <c r="VT116" s="238"/>
      <c r="VU116" s="238"/>
      <c r="VV116" s="238"/>
      <c r="VW116" s="238"/>
      <c r="VX116" s="238"/>
      <c r="VY116" s="238"/>
      <c r="VZ116" s="238"/>
      <c r="WA116" s="238"/>
      <c r="WB116" s="238"/>
      <c r="WC116" s="238"/>
      <c r="WD116" s="238"/>
      <c r="WE116" s="238"/>
      <c r="WF116" s="238"/>
      <c r="WG116" s="238"/>
      <c r="WH116" s="238"/>
      <c r="WI116" s="238"/>
      <c r="WJ116" s="238"/>
      <c r="WK116" s="238"/>
      <c r="WL116" s="238"/>
      <c r="WM116" s="238"/>
      <c r="WN116" s="238"/>
      <c r="WO116" s="238"/>
      <c r="WP116" s="238"/>
      <c r="WQ116" s="238"/>
      <c r="WR116" s="238"/>
      <c r="WS116" s="238"/>
      <c r="WT116" s="238"/>
      <c r="WU116" s="238"/>
      <c r="WV116" s="238"/>
      <c r="WW116" s="238"/>
      <c r="WX116" s="238"/>
      <c r="WY116" s="238"/>
      <c r="WZ116" s="238"/>
      <c r="XA116" s="238"/>
      <c r="XB116" s="238"/>
      <c r="XC116" s="238"/>
      <c r="XD116" s="238"/>
      <c r="XE116" s="238"/>
      <c r="XF116" s="238"/>
      <c r="XG116" s="238"/>
      <c r="XH116" s="238"/>
      <c r="XI116" s="238"/>
      <c r="XJ116" s="238"/>
      <c r="XK116" s="238"/>
      <c r="XL116" s="238"/>
      <c r="XM116" s="238"/>
      <c r="XN116" s="238"/>
      <c r="XO116" s="238"/>
      <c r="XP116" s="238"/>
      <c r="XQ116" s="238"/>
      <c r="XR116" s="238"/>
      <c r="XS116" s="238"/>
      <c r="XT116" s="238"/>
      <c r="XU116" s="238"/>
      <c r="XV116" s="238"/>
      <c r="XW116" s="238"/>
      <c r="XX116" s="238"/>
      <c r="XY116" s="238"/>
      <c r="XZ116" s="238"/>
      <c r="YA116" s="238"/>
      <c r="YB116" s="238"/>
      <c r="YC116" s="238"/>
      <c r="YD116" s="238"/>
      <c r="YE116" s="238"/>
      <c r="YF116" s="238"/>
      <c r="YG116" s="238"/>
      <c r="YH116" s="238"/>
      <c r="YI116" s="238"/>
      <c r="YJ116" s="238"/>
      <c r="YK116" s="238"/>
      <c r="YL116" s="238"/>
      <c r="YM116" s="238"/>
      <c r="YN116" s="238"/>
      <c r="YO116" s="238"/>
      <c r="YP116" s="238"/>
      <c r="YQ116" s="238"/>
      <c r="YR116" s="238"/>
      <c r="YS116" s="238"/>
      <c r="YT116" s="238"/>
      <c r="YU116" s="238"/>
      <c r="YV116" s="238"/>
      <c r="YW116" s="238"/>
      <c r="YX116" s="238"/>
      <c r="YY116" s="238"/>
      <c r="YZ116" s="238"/>
      <c r="ZA116" s="238"/>
      <c r="ZB116" s="238"/>
      <c r="ZC116" s="238"/>
      <c r="ZD116" s="238"/>
      <c r="ZE116" s="238"/>
      <c r="ZF116" s="238"/>
      <c r="ZG116" s="238"/>
      <c r="ZH116" s="238"/>
      <c r="ZI116" s="238"/>
      <c r="ZJ116" s="238"/>
      <c r="ZK116" s="238"/>
      <c r="ZL116" s="238"/>
      <c r="ZM116" s="238"/>
      <c r="ZN116" s="238"/>
      <c r="ZO116" s="238"/>
      <c r="ZP116" s="238"/>
      <c r="ZQ116" s="238"/>
      <c r="ZR116" s="238"/>
      <c r="ZS116" s="238"/>
      <c r="ZT116" s="238"/>
      <c r="ZU116" s="238"/>
      <c r="ZV116" s="238"/>
      <c r="ZW116" s="238"/>
      <c r="ZX116" s="238"/>
      <c r="ZY116" s="238"/>
      <c r="ZZ116" s="238"/>
      <c r="AAA116" s="238"/>
      <c r="AAB116" s="238"/>
      <c r="AAC116" s="238"/>
      <c r="AAD116" s="238"/>
      <c r="AAE116" s="238"/>
      <c r="AAF116" s="238"/>
      <c r="AAG116" s="238"/>
      <c r="AAH116" s="238"/>
      <c r="AAI116" s="238"/>
      <c r="AAJ116" s="238"/>
      <c r="AAK116" s="238"/>
      <c r="AAL116" s="238"/>
      <c r="AAM116" s="238"/>
      <c r="AAN116" s="238"/>
      <c r="AAO116" s="238"/>
      <c r="AAP116" s="238"/>
      <c r="AAQ116" s="238"/>
      <c r="AAR116" s="238"/>
      <c r="AAS116" s="238"/>
      <c r="AAT116" s="238"/>
      <c r="AAU116" s="238"/>
      <c r="AAV116" s="238"/>
      <c r="AAW116" s="238"/>
      <c r="AAX116" s="238"/>
      <c r="AAY116" s="238"/>
      <c r="AAZ116" s="238"/>
      <c r="ABA116" s="238"/>
      <c r="ABB116" s="238"/>
      <c r="ABC116" s="238"/>
      <c r="ABD116" s="238"/>
      <c r="ABE116" s="238"/>
      <c r="ABF116" s="238"/>
      <c r="ABG116" s="238"/>
      <c r="ABH116" s="238"/>
      <c r="ABI116" s="238"/>
      <c r="ABJ116" s="238"/>
      <c r="ABK116" s="238"/>
      <c r="ABL116" s="238"/>
      <c r="ABM116" s="238"/>
      <c r="ABN116" s="238"/>
      <c r="ABO116" s="238"/>
      <c r="ABP116" s="238"/>
      <c r="ABQ116" s="238"/>
      <c r="ABR116" s="238"/>
      <c r="ABS116" s="238"/>
      <c r="ABT116" s="238"/>
      <c r="ABU116" s="238"/>
      <c r="ABV116" s="238"/>
      <c r="ABW116" s="238"/>
      <c r="ABX116" s="238"/>
      <c r="ABY116" s="238"/>
      <c r="ABZ116" s="238"/>
      <c r="ACA116" s="238"/>
      <c r="ACB116" s="238"/>
      <c r="ACC116" s="238"/>
      <c r="ACD116" s="238"/>
      <c r="ACE116" s="238"/>
      <c r="ACF116" s="238"/>
      <c r="ACG116" s="238"/>
      <c r="ACH116" s="238"/>
      <c r="ACI116" s="238"/>
      <c r="ACJ116" s="238"/>
      <c r="ACK116" s="238"/>
      <c r="ACL116" s="238"/>
      <c r="ACM116" s="238"/>
      <c r="ACN116" s="238"/>
      <c r="ACO116" s="238"/>
      <c r="ACP116" s="238"/>
      <c r="ACQ116" s="238"/>
      <c r="ACR116" s="238"/>
      <c r="ACS116" s="238"/>
      <c r="ACT116" s="238"/>
      <c r="ACU116" s="238"/>
      <c r="ACV116" s="238"/>
      <c r="ACW116" s="238"/>
      <c r="ACX116" s="238"/>
      <c r="ACY116" s="238"/>
      <c r="ACZ116" s="238"/>
      <c r="ADA116" s="238"/>
      <c r="ADB116" s="238"/>
      <c r="ADC116" s="238"/>
      <c r="ADD116" s="238"/>
      <c r="ADE116" s="238"/>
      <c r="ADF116" s="238"/>
      <c r="ADG116" s="238"/>
      <c r="ADH116" s="238"/>
      <c r="ADI116" s="238"/>
      <c r="ADJ116" s="238"/>
      <c r="ADK116" s="238"/>
      <c r="ADL116" s="238"/>
      <c r="ADM116" s="238"/>
      <c r="ADN116" s="238"/>
      <c r="ADO116" s="238"/>
      <c r="ADP116" s="238"/>
      <c r="ADQ116" s="238"/>
      <c r="ADR116" s="238"/>
      <c r="ADS116" s="238"/>
      <c r="ADT116" s="238"/>
      <c r="ADU116" s="238"/>
      <c r="ADV116" s="238"/>
      <c r="ADW116" s="238"/>
      <c r="ADX116" s="238"/>
      <c r="ADY116" s="238"/>
      <c r="ADZ116" s="238"/>
      <c r="AEA116" s="238"/>
      <c r="AEB116" s="238"/>
      <c r="AEC116" s="238"/>
      <c r="AED116" s="238"/>
      <c r="AEE116" s="238"/>
      <c r="AEF116" s="238"/>
      <c r="AEG116" s="238"/>
      <c r="AEH116" s="238"/>
      <c r="AEI116" s="238"/>
      <c r="AEJ116" s="238"/>
      <c r="AEK116" s="238"/>
      <c r="AEL116" s="238"/>
      <c r="AEM116" s="238"/>
      <c r="AEN116" s="238"/>
      <c r="AEO116" s="238"/>
      <c r="AEP116" s="238"/>
      <c r="AEQ116" s="238"/>
      <c r="AER116" s="238"/>
      <c r="AES116" s="238"/>
      <c r="AET116" s="238"/>
      <c r="AEU116" s="238"/>
      <c r="AEV116" s="238"/>
      <c r="AEW116" s="238"/>
      <c r="AEX116" s="238"/>
      <c r="AEY116" s="238"/>
      <c r="AEZ116" s="238"/>
      <c r="AFA116" s="238"/>
      <c r="AFB116" s="238"/>
      <c r="AFC116" s="238"/>
      <c r="AFD116" s="238"/>
      <c r="AFE116" s="238"/>
      <c r="AFF116" s="238"/>
      <c r="AFG116" s="238"/>
      <c r="AFH116" s="238"/>
      <c r="AFI116" s="238"/>
      <c r="AFJ116" s="238"/>
      <c r="AFK116" s="238"/>
      <c r="AFL116" s="238"/>
      <c r="AFM116" s="238"/>
      <c r="AFN116" s="238"/>
      <c r="AFO116" s="238"/>
      <c r="AFP116" s="238"/>
      <c r="AFQ116" s="238"/>
      <c r="AFR116" s="238"/>
      <c r="AFS116" s="238"/>
      <c r="AFT116" s="238"/>
      <c r="AFU116" s="238"/>
      <c r="AFV116" s="238"/>
      <c r="AFW116" s="238"/>
      <c r="AFX116" s="238"/>
      <c r="AFY116" s="238"/>
      <c r="AFZ116" s="238"/>
      <c r="AGA116" s="238"/>
      <c r="AGB116" s="238"/>
      <c r="AGC116" s="238"/>
      <c r="AGD116" s="238"/>
      <c r="AGE116" s="238"/>
      <c r="AGF116" s="238"/>
      <c r="AGG116" s="238"/>
      <c r="AGH116" s="238"/>
      <c r="AGI116" s="238"/>
      <c r="AGJ116" s="238"/>
      <c r="AGK116" s="238"/>
      <c r="AGL116" s="238"/>
      <c r="AGM116" s="238"/>
      <c r="AGN116" s="238"/>
      <c r="AGO116" s="238"/>
      <c r="AGP116" s="238"/>
      <c r="AGQ116" s="238"/>
      <c r="AGR116" s="238"/>
      <c r="AGS116" s="238"/>
      <c r="AGT116" s="238"/>
      <c r="AGU116" s="238"/>
      <c r="AGV116" s="238"/>
      <c r="AGW116" s="238"/>
      <c r="AGX116" s="238"/>
      <c r="AGY116" s="238"/>
      <c r="AGZ116" s="238"/>
      <c r="AHA116" s="238"/>
      <c r="AHB116" s="238"/>
      <c r="AHC116" s="238"/>
      <c r="AHD116" s="238"/>
      <c r="AHE116" s="238"/>
      <c r="AHF116" s="238"/>
      <c r="AHG116" s="238"/>
      <c r="AHH116" s="238"/>
      <c r="AHI116" s="238"/>
      <c r="AHJ116" s="238"/>
      <c r="AHK116" s="238"/>
      <c r="AHL116" s="238"/>
      <c r="AHM116" s="238"/>
      <c r="AHN116" s="238"/>
      <c r="AHO116" s="238"/>
      <c r="AHP116" s="238"/>
      <c r="AHQ116" s="238"/>
      <c r="AHR116" s="238"/>
      <c r="AHS116" s="238"/>
      <c r="AHT116" s="238"/>
      <c r="AHU116" s="238"/>
      <c r="AHV116" s="238"/>
      <c r="AHW116" s="238"/>
      <c r="AHX116" s="238"/>
      <c r="AHY116" s="238"/>
      <c r="AHZ116" s="238"/>
      <c r="AIA116" s="238"/>
      <c r="AIB116" s="238"/>
      <c r="AIC116" s="238"/>
      <c r="AID116" s="238"/>
      <c r="AIE116" s="238"/>
      <c r="AIF116" s="238"/>
      <c r="AIG116" s="238"/>
      <c r="AIH116" s="238"/>
      <c r="AII116" s="238"/>
      <c r="AIJ116" s="238"/>
      <c r="AIK116" s="238"/>
      <c r="AIL116" s="238"/>
      <c r="AIM116" s="238"/>
      <c r="AIN116" s="238"/>
      <c r="AIO116" s="238"/>
      <c r="AIP116" s="238"/>
      <c r="AIQ116" s="238"/>
      <c r="AIR116" s="238"/>
      <c r="AIS116" s="238"/>
      <c r="AIT116" s="238"/>
      <c r="AIU116" s="238"/>
      <c r="AIV116" s="238"/>
      <c r="AIW116" s="238"/>
      <c r="AIX116" s="238"/>
      <c r="AIY116" s="238"/>
      <c r="AIZ116" s="238"/>
      <c r="AJA116" s="238"/>
      <c r="AJB116" s="238"/>
      <c r="AJC116" s="238"/>
      <c r="AJD116" s="238"/>
      <c r="AJE116" s="238"/>
      <c r="AJF116" s="238"/>
      <c r="AJG116" s="238"/>
      <c r="AJH116" s="238"/>
      <c r="AJI116" s="238"/>
      <c r="AJJ116" s="238"/>
      <c r="AJK116" s="238"/>
      <c r="AJL116" s="238"/>
      <c r="AJM116" s="238"/>
      <c r="AJN116" s="238"/>
      <c r="AJO116" s="238"/>
      <c r="AJP116" s="238"/>
      <c r="AJQ116" s="238"/>
      <c r="AJR116" s="238"/>
      <c r="AJS116" s="238"/>
      <c r="AJT116" s="238"/>
      <c r="AJU116" s="238"/>
      <c r="AJV116" s="238"/>
      <c r="AJW116" s="238"/>
      <c r="AJX116" s="238"/>
      <c r="AJY116" s="238"/>
      <c r="AJZ116" s="238"/>
      <c r="AKA116" s="238"/>
      <c r="AKB116" s="238"/>
      <c r="AKC116" s="238"/>
      <c r="AKD116" s="238"/>
      <c r="AKE116" s="238"/>
      <c r="AKF116" s="238"/>
      <c r="AKG116" s="238"/>
      <c r="AKH116" s="238"/>
      <c r="AKI116" s="238"/>
      <c r="AKJ116" s="238"/>
      <c r="AKK116" s="238"/>
      <c r="AKL116" s="238"/>
      <c r="AKM116" s="238"/>
      <c r="AKN116" s="238"/>
      <c r="AKO116" s="238"/>
      <c r="AKP116" s="238"/>
    </row>
    <row r="117" spans="1:978" ht="15" customHeight="1" x14ac:dyDescent="0.25">
      <c r="A117" s="303">
        <v>34</v>
      </c>
      <c r="B117" s="303">
        <v>39</v>
      </c>
      <c r="C117" s="306" t="s">
        <v>136</v>
      </c>
      <c r="D117" s="240" t="s">
        <v>39</v>
      </c>
      <c r="E117" s="267">
        <v>2.1</v>
      </c>
      <c r="F117" s="201">
        <v>530433</v>
      </c>
      <c r="G117" s="29" t="s">
        <v>137</v>
      </c>
      <c r="H117" s="29" t="s">
        <v>138</v>
      </c>
      <c r="I117" s="240" t="s">
        <v>63</v>
      </c>
      <c r="J117" s="201">
        <v>45</v>
      </c>
      <c r="K117" s="267">
        <f>AVERAGE(J117:J118)</f>
        <v>45</v>
      </c>
      <c r="L117" s="289">
        <f>E117/K117</f>
        <v>4.6666666666666669E-2</v>
      </c>
      <c r="M117" s="240">
        <v>2</v>
      </c>
      <c r="N117" s="201">
        <v>37</v>
      </c>
      <c r="O117" s="201">
        <v>16</v>
      </c>
      <c r="P117" s="201">
        <v>12</v>
      </c>
      <c r="Q117" s="201">
        <v>8</v>
      </c>
      <c r="R117" s="201">
        <v>12</v>
      </c>
      <c r="S117" s="201">
        <v>33</v>
      </c>
      <c r="T117" s="201">
        <v>78</v>
      </c>
      <c r="U117" s="201">
        <v>242</v>
      </c>
      <c r="V117" s="201">
        <v>260</v>
      </c>
      <c r="W117" s="201">
        <v>177</v>
      </c>
      <c r="X117" s="201">
        <v>189</v>
      </c>
      <c r="Y117" s="201">
        <v>218</v>
      </c>
      <c r="Z117" s="201">
        <v>315</v>
      </c>
      <c r="AA117" s="201">
        <v>268</v>
      </c>
      <c r="AB117" s="201">
        <v>218</v>
      </c>
      <c r="AC117" s="201">
        <v>260</v>
      </c>
      <c r="AD117" s="201">
        <v>253</v>
      </c>
      <c r="AE117" s="201">
        <v>236</v>
      </c>
      <c r="AF117" s="201">
        <v>130</v>
      </c>
      <c r="AG117" s="201">
        <v>103</v>
      </c>
      <c r="AH117" s="201">
        <v>80</v>
      </c>
      <c r="AI117" s="201">
        <v>58</v>
      </c>
      <c r="AJ117" s="201">
        <v>54</v>
      </c>
      <c r="AK117" s="201">
        <v>44</v>
      </c>
      <c r="AL117" s="201">
        <v>3138</v>
      </c>
      <c r="AM117" s="207">
        <v>1600</v>
      </c>
      <c r="AN117" s="261">
        <f>$L$117*(1+0.15*(N119/$AM$119)^4)</f>
        <v>4.666667960940455E-2</v>
      </c>
      <c r="AO117" s="261">
        <f t="shared" ref="AO117:BK117" si="102">$L$117*(1+0.15*(O119/$AM$119)^4)</f>
        <v>4.6666668269507092E-2</v>
      </c>
      <c r="AP117" s="261">
        <f t="shared" si="102"/>
        <v>4.6666667786666671E-2</v>
      </c>
      <c r="AQ117" s="261">
        <f t="shared" si="102"/>
        <v>4.6666666916879075E-2</v>
      </c>
      <c r="AR117" s="261">
        <f t="shared" si="102"/>
        <v>4.6666667234306895E-2</v>
      </c>
      <c r="AS117" s="261">
        <f t="shared" si="102"/>
        <v>4.6666682449496261E-2</v>
      </c>
      <c r="AT117" s="261">
        <f t="shared" si="102"/>
        <v>4.6667972791045183E-2</v>
      </c>
      <c r="AU117" s="261">
        <f t="shared" si="102"/>
        <v>4.6699903165690108E-2</v>
      </c>
      <c r="AV117" s="261">
        <f t="shared" si="102"/>
        <v>4.6680607377230628E-2</v>
      </c>
      <c r="AW117" s="261">
        <f t="shared" si="102"/>
        <v>4.6671399235433758E-2</v>
      </c>
      <c r="AX117" s="261">
        <f t="shared" si="102"/>
        <v>4.6672864707565105E-2</v>
      </c>
      <c r="AY117" s="261">
        <f t="shared" si="102"/>
        <v>4.6683251722234143E-2</v>
      </c>
      <c r="AZ117" s="261">
        <f t="shared" si="102"/>
        <v>4.6697742180327399E-2</v>
      </c>
      <c r="BA117" s="261">
        <f t="shared" si="102"/>
        <v>4.6682695070902502E-2</v>
      </c>
      <c r="BB117" s="261">
        <f t="shared" si="102"/>
        <v>4.668421153914469E-2</v>
      </c>
      <c r="BC117" s="261">
        <f t="shared" si="102"/>
        <v>4.6714076546172129E-2</v>
      </c>
      <c r="BD117" s="261">
        <f t="shared" si="102"/>
        <v>4.670456124051188E-2</v>
      </c>
      <c r="BE117" s="261">
        <f t="shared" si="102"/>
        <v>4.6687789062658948E-2</v>
      </c>
      <c r="BF117" s="261">
        <f t="shared" si="102"/>
        <v>4.6669453120590017E-2</v>
      </c>
      <c r="BG117" s="261">
        <f t="shared" si="102"/>
        <v>4.666821105515162E-2</v>
      </c>
      <c r="BH117" s="261">
        <f t="shared" si="102"/>
        <v>4.6667668441931404E-2</v>
      </c>
      <c r="BI117" s="261">
        <f t="shared" si="102"/>
        <v>4.6666927436987561E-2</v>
      </c>
      <c r="BJ117" s="261">
        <f t="shared" si="102"/>
        <v>4.6666765186215008E-2</v>
      </c>
      <c r="BK117" s="261">
        <f t="shared" si="102"/>
        <v>4.6666769269389903E-2</v>
      </c>
      <c r="BL117" s="240">
        <f>E117*(0.000001)*0.5</f>
        <v>1.0499999999999999E-6</v>
      </c>
      <c r="BM117" s="240">
        <v>135.69999999999999</v>
      </c>
      <c r="BN117" s="240">
        <v>0.15</v>
      </c>
      <c r="BO117" s="240">
        <v>1502.6</v>
      </c>
      <c r="BP117" s="240">
        <v>0.3</v>
      </c>
      <c r="BQ117" s="240">
        <v>6677.2</v>
      </c>
      <c r="BR117" s="240">
        <v>2.5000000000000001E-2</v>
      </c>
      <c r="BS117" s="240">
        <v>5854.4</v>
      </c>
      <c r="BT117" s="240">
        <v>2.5000000000000001E-2</v>
      </c>
      <c r="BU117" s="240">
        <v>1807.8</v>
      </c>
      <c r="BV117" s="240">
        <v>0.05</v>
      </c>
      <c r="BW117" s="240">
        <v>10414.700000000001</v>
      </c>
      <c r="BX117" s="240">
        <v>0.1</v>
      </c>
      <c r="BY117" s="240">
        <v>175.5</v>
      </c>
      <c r="BZ117" s="240">
        <v>0.35</v>
      </c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0"/>
      <c r="DW117" s="240"/>
      <c r="DX117" s="240"/>
      <c r="DY117" s="240"/>
      <c r="DZ117" s="240"/>
      <c r="EA117" s="240">
        <f>BM117*BN117+BO117*BP117+BQ117*BR117+BS117*BT117+BU117*BV117+BW117*BX117+BY117*BZ117+CA117*CB117+CC117*CD117+CE117*CF117+CG117*CH117+CI117*CJ117+CK117*CL117+CM117*CN117+CO117*CP117+CQ117*CR117+CS117*CT117+CU117*CV117+CW117*CX117+CY117*CZ117+DA117*DB117</f>
        <v>1977.71</v>
      </c>
      <c r="EB117" s="240">
        <f>(PI()+2*E117)*EA117</f>
        <v>14519.54120693107</v>
      </c>
      <c r="EC117" s="240">
        <f>EB117/E117</f>
        <v>6914.0672413957473</v>
      </c>
      <c r="ED117" s="240">
        <f>PI()*EA117</f>
        <v>6213.15920693107</v>
      </c>
      <c r="EE117" s="252">
        <f>SUM(BN117,BP117,BR117,BT117,BV117,BX117,BZ117,CB117,CD117)</f>
        <v>1</v>
      </c>
      <c r="EF117" s="238"/>
      <c r="EG117" s="238"/>
      <c r="EH117" s="238"/>
      <c r="EI117" s="238"/>
      <c r="EJ117" s="238"/>
      <c r="EK117" s="238"/>
      <c r="EL117" s="238"/>
      <c r="EM117" s="238"/>
      <c r="EN117" s="238"/>
      <c r="EO117" s="238"/>
      <c r="EP117" s="238"/>
      <c r="EQ117" s="238"/>
      <c r="ER117" s="238"/>
      <c r="ES117" s="238"/>
      <c r="ET117" s="238"/>
      <c r="EU117" s="238"/>
      <c r="EV117" s="238"/>
      <c r="EW117" s="238"/>
      <c r="EX117" s="238"/>
      <c r="EY117" s="238"/>
      <c r="EZ117" s="238"/>
      <c r="FA117" s="238"/>
      <c r="FB117" s="238"/>
      <c r="FC117" s="238"/>
      <c r="FD117" s="238"/>
      <c r="FE117" s="238"/>
      <c r="FF117" s="238"/>
      <c r="FG117" s="238"/>
      <c r="FH117" s="238"/>
      <c r="FI117" s="238"/>
      <c r="FJ117" s="238"/>
      <c r="FK117" s="238"/>
      <c r="FL117" s="238"/>
      <c r="FM117" s="238"/>
      <c r="FN117" s="238"/>
      <c r="FO117" s="238"/>
      <c r="FP117" s="238"/>
      <c r="FQ117" s="238"/>
      <c r="FR117" s="238"/>
      <c r="FS117" s="238"/>
      <c r="FT117" s="238"/>
      <c r="FU117" s="238"/>
      <c r="FV117" s="238"/>
      <c r="FW117" s="238"/>
      <c r="FX117" s="238"/>
      <c r="FY117" s="238"/>
      <c r="FZ117" s="238"/>
      <c r="GA117" s="238"/>
      <c r="GB117" s="238"/>
      <c r="GC117" s="238"/>
      <c r="GD117" s="238"/>
      <c r="GE117" s="238"/>
      <c r="GF117" s="238"/>
      <c r="GG117" s="238"/>
      <c r="GH117" s="238"/>
      <c r="GI117" s="238"/>
      <c r="GJ117" s="238"/>
      <c r="GK117" s="238"/>
      <c r="GL117" s="238"/>
      <c r="GM117" s="238"/>
      <c r="GN117" s="238"/>
      <c r="GO117" s="238"/>
      <c r="GP117" s="238"/>
      <c r="GQ117" s="238"/>
      <c r="GR117" s="238"/>
      <c r="GS117" s="238"/>
      <c r="GT117" s="238"/>
      <c r="GU117" s="238"/>
      <c r="GV117" s="238"/>
      <c r="GW117" s="238"/>
      <c r="GX117" s="238"/>
      <c r="GY117" s="238"/>
      <c r="GZ117" s="238"/>
      <c r="HA117" s="238"/>
      <c r="HB117" s="238"/>
      <c r="HC117" s="238"/>
      <c r="HD117" s="238"/>
      <c r="HE117" s="238"/>
      <c r="HF117" s="238"/>
      <c r="HG117" s="238"/>
      <c r="HH117" s="238"/>
      <c r="HI117" s="238"/>
      <c r="HJ117" s="238"/>
      <c r="HK117" s="238"/>
      <c r="HL117" s="238"/>
      <c r="HM117" s="238"/>
      <c r="HN117" s="238"/>
      <c r="HO117" s="238"/>
      <c r="HP117" s="238"/>
      <c r="HQ117" s="238"/>
      <c r="HR117" s="238"/>
      <c r="HS117" s="238"/>
      <c r="HT117" s="238"/>
      <c r="HU117" s="238"/>
      <c r="HV117" s="238"/>
      <c r="HW117" s="238"/>
      <c r="HX117" s="238"/>
      <c r="HY117" s="238"/>
      <c r="HZ117" s="238"/>
      <c r="IA117" s="238"/>
      <c r="IB117" s="238"/>
      <c r="IC117" s="238"/>
      <c r="ID117" s="238"/>
      <c r="IE117" s="238"/>
      <c r="IF117" s="238"/>
      <c r="IG117" s="238"/>
      <c r="IH117" s="238"/>
      <c r="II117" s="238"/>
      <c r="IJ117" s="238"/>
      <c r="IK117" s="238"/>
      <c r="IL117" s="238"/>
      <c r="IM117" s="238"/>
      <c r="IN117" s="238"/>
      <c r="IO117" s="238"/>
      <c r="IP117" s="238"/>
      <c r="IQ117" s="238"/>
      <c r="IR117" s="238"/>
      <c r="IS117" s="238"/>
      <c r="IT117" s="238"/>
      <c r="IU117" s="238"/>
      <c r="IV117" s="238"/>
      <c r="IW117" s="238"/>
      <c r="IX117" s="238"/>
      <c r="IY117" s="238"/>
      <c r="IZ117" s="238"/>
      <c r="JA117" s="238"/>
      <c r="JB117" s="238"/>
      <c r="JC117" s="238"/>
      <c r="JD117" s="238"/>
      <c r="JE117" s="238"/>
      <c r="JF117" s="238"/>
      <c r="JG117" s="238"/>
      <c r="JH117" s="238"/>
      <c r="JI117" s="238"/>
      <c r="JJ117" s="238"/>
      <c r="JK117" s="238"/>
      <c r="JL117" s="238"/>
      <c r="JM117" s="238"/>
      <c r="JN117" s="238"/>
      <c r="JO117" s="238"/>
      <c r="JP117" s="238"/>
      <c r="JQ117" s="238"/>
      <c r="JR117" s="238"/>
      <c r="JS117" s="238"/>
      <c r="JT117" s="238"/>
      <c r="JU117" s="238"/>
      <c r="JV117" s="238"/>
      <c r="JW117" s="238"/>
      <c r="JX117" s="238"/>
      <c r="JY117" s="238"/>
      <c r="JZ117" s="238"/>
      <c r="KA117" s="238"/>
      <c r="KB117" s="238"/>
      <c r="KC117" s="238"/>
      <c r="KD117" s="238"/>
      <c r="KE117" s="238"/>
      <c r="KF117" s="238"/>
      <c r="KG117" s="238"/>
      <c r="KH117" s="238"/>
      <c r="KI117" s="238"/>
      <c r="KJ117" s="238"/>
      <c r="KK117" s="238"/>
      <c r="KL117" s="238"/>
      <c r="KM117" s="238"/>
      <c r="KN117" s="238"/>
      <c r="KO117" s="238"/>
      <c r="KP117" s="238"/>
      <c r="KQ117" s="238"/>
      <c r="KR117" s="238"/>
      <c r="KS117" s="238"/>
      <c r="KT117" s="238"/>
      <c r="KU117" s="238"/>
      <c r="KV117" s="238"/>
      <c r="KW117" s="238"/>
      <c r="KX117" s="238"/>
      <c r="KY117" s="238"/>
      <c r="KZ117" s="238"/>
      <c r="LA117" s="238"/>
      <c r="LB117" s="238"/>
      <c r="LC117" s="238"/>
      <c r="LD117" s="238"/>
      <c r="LE117" s="238"/>
      <c r="LF117" s="238"/>
      <c r="LG117" s="238"/>
      <c r="LH117" s="238"/>
      <c r="LI117" s="238"/>
      <c r="LJ117" s="238"/>
      <c r="LK117" s="238"/>
      <c r="LL117" s="238"/>
      <c r="LM117" s="238"/>
      <c r="LN117" s="238"/>
      <c r="LO117" s="238"/>
      <c r="LP117" s="238"/>
      <c r="LQ117" s="238"/>
      <c r="LR117" s="238"/>
      <c r="LS117" s="238"/>
      <c r="LT117" s="238"/>
      <c r="LU117" s="238"/>
      <c r="LV117" s="238"/>
      <c r="LW117" s="238"/>
      <c r="LX117" s="238"/>
      <c r="LY117" s="238"/>
      <c r="LZ117" s="238"/>
      <c r="MA117" s="238"/>
      <c r="MB117" s="238"/>
      <c r="MC117" s="238"/>
      <c r="MD117" s="238"/>
      <c r="ME117" s="238"/>
      <c r="MF117" s="238"/>
      <c r="MG117" s="238"/>
      <c r="MH117" s="238"/>
      <c r="MI117" s="238"/>
      <c r="MJ117" s="238"/>
      <c r="MK117" s="238"/>
      <c r="ML117" s="238"/>
      <c r="MM117" s="238"/>
      <c r="MN117" s="238"/>
      <c r="MO117" s="238"/>
      <c r="MP117" s="238"/>
      <c r="MQ117" s="238"/>
      <c r="MR117" s="238"/>
      <c r="MS117" s="238"/>
      <c r="MT117" s="238"/>
      <c r="MU117" s="238"/>
      <c r="MV117" s="238"/>
      <c r="MW117" s="238"/>
      <c r="MX117" s="238"/>
      <c r="MY117" s="238"/>
      <c r="MZ117" s="238"/>
      <c r="NA117" s="238"/>
      <c r="NB117" s="238"/>
      <c r="NC117" s="238"/>
      <c r="ND117" s="238"/>
      <c r="NE117" s="238"/>
      <c r="NF117" s="238"/>
      <c r="NG117" s="238"/>
      <c r="NH117" s="238"/>
      <c r="NI117" s="238"/>
      <c r="NJ117" s="238"/>
      <c r="NK117" s="238"/>
      <c r="NL117" s="238"/>
      <c r="NM117" s="238"/>
      <c r="NN117" s="238"/>
      <c r="NO117" s="238"/>
      <c r="NP117" s="238"/>
      <c r="NQ117" s="238"/>
      <c r="NR117" s="238"/>
      <c r="NS117" s="238"/>
      <c r="NT117" s="238"/>
      <c r="NU117" s="238"/>
      <c r="NV117" s="238"/>
      <c r="NW117" s="238"/>
      <c r="NX117" s="238"/>
      <c r="NY117" s="238"/>
      <c r="NZ117" s="238"/>
      <c r="OA117" s="238"/>
      <c r="OB117" s="238"/>
      <c r="OC117" s="238"/>
      <c r="OD117" s="238"/>
      <c r="OE117" s="238"/>
      <c r="OF117" s="238"/>
      <c r="OG117" s="238"/>
      <c r="OH117" s="238"/>
      <c r="OI117" s="238"/>
      <c r="OJ117" s="238"/>
      <c r="OK117" s="238"/>
      <c r="OL117" s="238"/>
      <c r="OM117" s="238"/>
      <c r="ON117" s="238"/>
      <c r="OO117" s="238"/>
      <c r="OP117" s="238"/>
      <c r="OQ117" s="238"/>
      <c r="OR117" s="238"/>
      <c r="OS117" s="238"/>
      <c r="OT117" s="238"/>
      <c r="OU117" s="238"/>
      <c r="OV117" s="238"/>
      <c r="OW117" s="238"/>
      <c r="OX117" s="238"/>
      <c r="OY117" s="238"/>
      <c r="OZ117" s="238"/>
      <c r="PA117" s="238"/>
      <c r="PB117" s="238"/>
      <c r="PC117" s="238"/>
      <c r="PD117" s="238"/>
      <c r="PE117" s="238"/>
      <c r="PF117" s="238"/>
      <c r="PG117" s="238"/>
      <c r="PH117" s="238"/>
      <c r="PI117" s="238"/>
      <c r="PJ117" s="238"/>
      <c r="PK117" s="238"/>
      <c r="PL117" s="238"/>
      <c r="PM117" s="238"/>
      <c r="PN117" s="238"/>
      <c r="PO117" s="238"/>
      <c r="PP117" s="238"/>
      <c r="PQ117" s="238"/>
      <c r="PR117" s="238"/>
      <c r="PS117" s="238"/>
      <c r="PT117" s="238"/>
      <c r="PU117" s="238"/>
      <c r="PV117" s="238"/>
      <c r="PW117" s="238"/>
      <c r="PX117" s="238"/>
      <c r="PY117" s="238"/>
      <c r="PZ117" s="238"/>
      <c r="QA117" s="238"/>
      <c r="QB117" s="238"/>
      <c r="QC117" s="238"/>
      <c r="QD117" s="238"/>
      <c r="QE117" s="238"/>
      <c r="QF117" s="238"/>
      <c r="QG117" s="238"/>
      <c r="QH117" s="238"/>
      <c r="QI117" s="238"/>
      <c r="QJ117" s="238"/>
      <c r="QK117" s="238"/>
      <c r="QL117" s="238"/>
      <c r="QM117" s="238"/>
      <c r="QN117" s="238"/>
      <c r="QO117" s="238"/>
      <c r="QP117" s="238"/>
      <c r="QQ117" s="238"/>
      <c r="QR117" s="238"/>
      <c r="QS117" s="238"/>
      <c r="QT117" s="238"/>
      <c r="QU117" s="238"/>
      <c r="QV117" s="238"/>
      <c r="QW117" s="238"/>
      <c r="QX117" s="238"/>
      <c r="QY117" s="238"/>
      <c r="QZ117" s="238"/>
      <c r="RA117" s="238"/>
      <c r="RB117" s="238"/>
      <c r="RC117" s="238"/>
      <c r="RD117" s="238"/>
      <c r="RE117" s="238"/>
      <c r="RF117" s="238"/>
      <c r="RG117" s="238"/>
      <c r="RH117" s="238"/>
      <c r="RI117" s="238"/>
      <c r="RJ117" s="238"/>
      <c r="RK117" s="238"/>
      <c r="RL117" s="238"/>
      <c r="RM117" s="238"/>
      <c r="RN117" s="238"/>
      <c r="RO117" s="238"/>
      <c r="RP117" s="238"/>
      <c r="RQ117" s="238"/>
      <c r="RR117" s="238"/>
      <c r="RS117" s="238"/>
      <c r="RT117" s="238"/>
      <c r="RU117" s="238"/>
      <c r="RV117" s="238"/>
      <c r="RW117" s="238"/>
      <c r="RX117" s="238"/>
      <c r="RY117" s="238"/>
      <c r="RZ117" s="238"/>
      <c r="SA117" s="238"/>
      <c r="SB117" s="238"/>
      <c r="SC117" s="238"/>
      <c r="SD117" s="238"/>
      <c r="SE117" s="238"/>
      <c r="SF117" s="238"/>
      <c r="SG117" s="238"/>
      <c r="SH117" s="238"/>
      <c r="SI117" s="238"/>
      <c r="SJ117" s="238"/>
      <c r="SK117" s="238"/>
      <c r="SL117" s="238"/>
      <c r="SM117" s="238"/>
      <c r="SN117" s="238"/>
      <c r="SO117" s="238"/>
      <c r="SP117" s="238"/>
      <c r="SQ117" s="238"/>
      <c r="SR117" s="238"/>
      <c r="SS117" s="238"/>
      <c r="ST117" s="238"/>
      <c r="SU117" s="238"/>
      <c r="SV117" s="238"/>
      <c r="SW117" s="238"/>
      <c r="SX117" s="238"/>
      <c r="SY117" s="238"/>
      <c r="SZ117" s="238"/>
      <c r="TA117" s="238"/>
      <c r="TB117" s="238"/>
      <c r="TC117" s="238"/>
      <c r="TD117" s="238"/>
      <c r="TE117" s="238"/>
      <c r="TF117" s="238"/>
      <c r="TG117" s="238"/>
      <c r="TH117" s="238"/>
      <c r="TI117" s="238"/>
      <c r="TJ117" s="238"/>
      <c r="TK117" s="238"/>
      <c r="TL117" s="238"/>
      <c r="TM117" s="238"/>
      <c r="TN117" s="238"/>
      <c r="TO117" s="238"/>
      <c r="TP117" s="238"/>
      <c r="TQ117" s="238"/>
      <c r="TR117" s="238"/>
      <c r="TS117" s="238"/>
      <c r="TT117" s="238"/>
      <c r="TU117" s="238"/>
      <c r="TV117" s="238"/>
      <c r="TW117" s="238"/>
      <c r="TX117" s="238"/>
      <c r="TY117" s="238"/>
      <c r="TZ117" s="238"/>
      <c r="UA117" s="238"/>
      <c r="UB117" s="238"/>
      <c r="UC117" s="238"/>
      <c r="UD117" s="238"/>
      <c r="UE117" s="238"/>
      <c r="UF117" s="238"/>
      <c r="UG117" s="238"/>
      <c r="UH117" s="238"/>
      <c r="UI117" s="238"/>
      <c r="UJ117" s="238"/>
      <c r="UK117" s="238"/>
      <c r="UL117" s="238"/>
      <c r="UM117" s="238"/>
      <c r="UN117" s="238"/>
      <c r="UO117" s="238"/>
      <c r="UP117" s="238"/>
      <c r="UQ117" s="238"/>
      <c r="UR117" s="238"/>
      <c r="US117" s="238"/>
      <c r="UT117" s="238"/>
      <c r="UU117" s="238"/>
      <c r="UV117" s="238"/>
      <c r="UW117" s="238"/>
      <c r="UX117" s="238"/>
      <c r="UY117" s="238"/>
      <c r="UZ117" s="238"/>
      <c r="VA117" s="238"/>
      <c r="VB117" s="238"/>
      <c r="VC117" s="238"/>
      <c r="VD117" s="238"/>
      <c r="VE117" s="238"/>
      <c r="VF117" s="238"/>
      <c r="VG117" s="238"/>
      <c r="VH117" s="238"/>
      <c r="VI117" s="238"/>
      <c r="VJ117" s="238"/>
      <c r="VK117" s="238"/>
      <c r="VL117" s="238"/>
      <c r="VM117" s="238"/>
      <c r="VN117" s="238"/>
      <c r="VO117" s="238"/>
      <c r="VP117" s="238"/>
      <c r="VQ117" s="238"/>
      <c r="VR117" s="238"/>
      <c r="VS117" s="238"/>
      <c r="VT117" s="238"/>
      <c r="VU117" s="238"/>
      <c r="VV117" s="238"/>
      <c r="VW117" s="238"/>
      <c r="VX117" s="238"/>
      <c r="VY117" s="238"/>
      <c r="VZ117" s="238"/>
      <c r="WA117" s="238"/>
      <c r="WB117" s="238"/>
      <c r="WC117" s="238"/>
      <c r="WD117" s="238"/>
      <c r="WE117" s="238"/>
      <c r="WF117" s="238"/>
      <c r="WG117" s="238"/>
      <c r="WH117" s="238"/>
      <c r="WI117" s="238"/>
      <c r="WJ117" s="238"/>
      <c r="WK117" s="238"/>
      <c r="WL117" s="238"/>
      <c r="WM117" s="238"/>
      <c r="WN117" s="238"/>
      <c r="WO117" s="238"/>
      <c r="WP117" s="238"/>
      <c r="WQ117" s="238"/>
      <c r="WR117" s="238"/>
      <c r="WS117" s="238"/>
      <c r="WT117" s="238"/>
      <c r="WU117" s="238"/>
      <c r="WV117" s="238"/>
      <c r="WW117" s="238"/>
      <c r="WX117" s="238"/>
      <c r="WY117" s="238"/>
      <c r="WZ117" s="238"/>
      <c r="XA117" s="238"/>
      <c r="XB117" s="238"/>
      <c r="XC117" s="238"/>
      <c r="XD117" s="238"/>
      <c r="XE117" s="238"/>
      <c r="XF117" s="238"/>
      <c r="XG117" s="238"/>
      <c r="XH117" s="238"/>
      <c r="XI117" s="238"/>
      <c r="XJ117" s="238"/>
      <c r="XK117" s="238"/>
      <c r="XL117" s="238"/>
      <c r="XM117" s="238"/>
      <c r="XN117" s="238"/>
      <c r="XO117" s="238"/>
      <c r="XP117" s="238"/>
      <c r="XQ117" s="238"/>
      <c r="XR117" s="238"/>
      <c r="XS117" s="238"/>
      <c r="XT117" s="238"/>
      <c r="XU117" s="238"/>
      <c r="XV117" s="238"/>
      <c r="XW117" s="238"/>
      <c r="XX117" s="238"/>
      <c r="XY117" s="238"/>
      <c r="XZ117" s="238"/>
      <c r="YA117" s="238"/>
      <c r="YB117" s="238"/>
      <c r="YC117" s="238"/>
      <c r="YD117" s="238"/>
      <c r="YE117" s="238"/>
      <c r="YF117" s="238"/>
      <c r="YG117" s="238"/>
      <c r="YH117" s="238"/>
      <c r="YI117" s="238"/>
      <c r="YJ117" s="238"/>
      <c r="YK117" s="238"/>
      <c r="YL117" s="238"/>
      <c r="YM117" s="238"/>
      <c r="YN117" s="238"/>
      <c r="YO117" s="238"/>
      <c r="YP117" s="238"/>
      <c r="YQ117" s="238"/>
      <c r="YR117" s="238"/>
      <c r="YS117" s="238"/>
      <c r="YT117" s="238"/>
      <c r="YU117" s="238"/>
      <c r="YV117" s="238"/>
      <c r="YW117" s="238"/>
      <c r="YX117" s="238"/>
      <c r="YY117" s="238"/>
      <c r="YZ117" s="238"/>
      <c r="ZA117" s="238"/>
      <c r="ZB117" s="238"/>
      <c r="ZC117" s="238"/>
      <c r="ZD117" s="238"/>
      <c r="ZE117" s="238"/>
      <c r="ZF117" s="238"/>
      <c r="ZG117" s="238"/>
      <c r="ZH117" s="238"/>
      <c r="ZI117" s="238"/>
      <c r="ZJ117" s="238"/>
      <c r="ZK117" s="238"/>
      <c r="ZL117" s="238"/>
      <c r="ZM117" s="238"/>
      <c r="ZN117" s="238"/>
      <c r="ZO117" s="238"/>
      <c r="ZP117" s="238"/>
      <c r="ZQ117" s="238"/>
      <c r="ZR117" s="238"/>
      <c r="ZS117" s="238"/>
      <c r="ZT117" s="238"/>
      <c r="ZU117" s="238"/>
      <c r="ZV117" s="238"/>
      <c r="ZW117" s="238"/>
      <c r="ZX117" s="238"/>
      <c r="ZY117" s="238"/>
      <c r="ZZ117" s="238"/>
      <c r="AAA117" s="238"/>
      <c r="AAB117" s="238"/>
      <c r="AAC117" s="238"/>
      <c r="AAD117" s="238"/>
      <c r="AAE117" s="238"/>
      <c r="AAF117" s="238"/>
      <c r="AAG117" s="238"/>
      <c r="AAH117" s="238"/>
      <c r="AAI117" s="238"/>
      <c r="AAJ117" s="238"/>
      <c r="AAK117" s="238"/>
      <c r="AAL117" s="238"/>
      <c r="AAM117" s="238"/>
      <c r="AAN117" s="238"/>
      <c r="AAO117" s="238"/>
      <c r="AAP117" s="238"/>
      <c r="AAQ117" s="238"/>
      <c r="AAR117" s="238"/>
      <c r="AAS117" s="238"/>
      <c r="AAT117" s="238"/>
      <c r="AAU117" s="238"/>
      <c r="AAV117" s="238"/>
      <c r="AAW117" s="238"/>
      <c r="AAX117" s="238"/>
      <c r="AAY117" s="238"/>
      <c r="AAZ117" s="238"/>
      <c r="ABA117" s="238"/>
      <c r="ABB117" s="238"/>
      <c r="ABC117" s="238"/>
      <c r="ABD117" s="238"/>
      <c r="ABE117" s="238"/>
      <c r="ABF117" s="238"/>
      <c r="ABG117" s="238"/>
      <c r="ABH117" s="238"/>
      <c r="ABI117" s="238"/>
      <c r="ABJ117" s="238"/>
      <c r="ABK117" s="238"/>
      <c r="ABL117" s="238"/>
      <c r="ABM117" s="238"/>
      <c r="ABN117" s="238"/>
      <c r="ABO117" s="238"/>
      <c r="ABP117" s="238"/>
      <c r="ABQ117" s="238"/>
      <c r="ABR117" s="238"/>
      <c r="ABS117" s="238"/>
      <c r="ABT117" s="238"/>
      <c r="ABU117" s="238"/>
      <c r="ABV117" s="238"/>
      <c r="ABW117" s="238"/>
      <c r="ABX117" s="238"/>
      <c r="ABY117" s="238"/>
      <c r="ABZ117" s="238"/>
      <c r="ACA117" s="238"/>
      <c r="ACB117" s="238"/>
      <c r="ACC117" s="238"/>
      <c r="ACD117" s="238"/>
      <c r="ACE117" s="238"/>
      <c r="ACF117" s="238"/>
      <c r="ACG117" s="238"/>
      <c r="ACH117" s="238"/>
      <c r="ACI117" s="238"/>
      <c r="ACJ117" s="238"/>
      <c r="ACK117" s="238"/>
      <c r="ACL117" s="238"/>
      <c r="ACM117" s="238"/>
      <c r="ACN117" s="238"/>
      <c r="ACO117" s="238"/>
      <c r="ACP117" s="238"/>
      <c r="ACQ117" s="238"/>
      <c r="ACR117" s="238"/>
      <c r="ACS117" s="238"/>
      <c r="ACT117" s="238"/>
      <c r="ACU117" s="238"/>
      <c r="ACV117" s="238"/>
      <c r="ACW117" s="238"/>
      <c r="ACX117" s="238"/>
      <c r="ACY117" s="238"/>
      <c r="ACZ117" s="238"/>
      <c r="ADA117" s="238"/>
      <c r="ADB117" s="238"/>
      <c r="ADC117" s="238"/>
      <c r="ADD117" s="238"/>
      <c r="ADE117" s="238"/>
      <c r="ADF117" s="238"/>
      <c r="ADG117" s="238"/>
      <c r="ADH117" s="238"/>
      <c r="ADI117" s="238"/>
      <c r="ADJ117" s="238"/>
      <c r="ADK117" s="238"/>
      <c r="ADL117" s="238"/>
      <c r="ADM117" s="238"/>
      <c r="ADN117" s="238"/>
      <c r="ADO117" s="238"/>
      <c r="ADP117" s="238"/>
      <c r="ADQ117" s="238"/>
      <c r="ADR117" s="238"/>
      <c r="ADS117" s="238"/>
      <c r="ADT117" s="238"/>
      <c r="ADU117" s="238"/>
      <c r="ADV117" s="238"/>
      <c r="ADW117" s="238"/>
      <c r="ADX117" s="238"/>
      <c r="ADY117" s="238"/>
      <c r="ADZ117" s="238"/>
      <c r="AEA117" s="238"/>
      <c r="AEB117" s="238"/>
      <c r="AEC117" s="238"/>
      <c r="AED117" s="238"/>
      <c r="AEE117" s="238"/>
      <c r="AEF117" s="238"/>
      <c r="AEG117" s="238"/>
      <c r="AEH117" s="238"/>
      <c r="AEI117" s="238"/>
      <c r="AEJ117" s="238"/>
      <c r="AEK117" s="238"/>
      <c r="AEL117" s="238"/>
      <c r="AEM117" s="238"/>
      <c r="AEN117" s="238"/>
      <c r="AEO117" s="238"/>
      <c r="AEP117" s="238"/>
      <c r="AEQ117" s="238"/>
      <c r="AER117" s="238"/>
      <c r="AES117" s="238"/>
      <c r="AET117" s="238"/>
      <c r="AEU117" s="238"/>
      <c r="AEV117" s="238"/>
      <c r="AEW117" s="238"/>
      <c r="AEX117" s="238"/>
      <c r="AEY117" s="238"/>
      <c r="AEZ117" s="238"/>
      <c r="AFA117" s="238"/>
      <c r="AFB117" s="238"/>
      <c r="AFC117" s="238"/>
      <c r="AFD117" s="238"/>
      <c r="AFE117" s="238"/>
      <c r="AFF117" s="238"/>
      <c r="AFG117" s="238"/>
      <c r="AFH117" s="238"/>
      <c r="AFI117" s="238"/>
      <c r="AFJ117" s="238"/>
      <c r="AFK117" s="238"/>
      <c r="AFL117" s="238"/>
      <c r="AFM117" s="238"/>
      <c r="AFN117" s="238"/>
      <c r="AFO117" s="238"/>
      <c r="AFP117" s="238"/>
      <c r="AFQ117" s="238"/>
      <c r="AFR117" s="238"/>
      <c r="AFS117" s="238"/>
      <c r="AFT117" s="238"/>
      <c r="AFU117" s="238"/>
      <c r="AFV117" s="238"/>
      <c r="AFW117" s="238"/>
      <c r="AFX117" s="238"/>
      <c r="AFY117" s="238"/>
      <c r="AFZ117" s="238"/>
      <c r="AGA117" s="238"/>
      <c r="AGB117" s="238"/>
      <c r="AGC117" s="238"/>
      <c r="AGD117" s="238"/>
      <c r="AGE117" s="238"/>
      <c r="AGF117" s="238"/>
      <c r="AGG117" s="238"/>
      <c r="AGH117" s="238"/>
      <c r="AGI117" s="238"/>
      <c r="AGJ117" s="238"/>
      <c r="AGK117" s="238"/>
      <c r="AGL117" s="238"/>
      <c r="AGM117" s="238"/>
      <c r="AGN117" s="238"/>
      <c r="AGO117" s="238"/>
      <c r="AGP117" s="238"/>
      <c r="AGQ117" s="238"/>
      <c r="AGR117" s="238"/>
      <c r="AGS117" s="238"/>
      <c r="AGT117" s="238"/>
      <c r="AGU117" s="238"/>
      <c r="AGV117" s="238"/>
      <c r="AGW117" s="238"/>
      <c r="AGX117" s="238"/>
      <c r="AGY117" s="238"/>
      <c r="AGZ117" s="238"/>
      <c r="AHA117" s="238"/>
      <c r="AHB117" s="238"/>
      <c r="AHC117" s="238"/>
      <c r="AHD117" s="238"/>
      <c r="AHE117" s="238"/>
      <c r="AHF117" s="238"/>
      <c r="AHG117" s="238"/>
      <c r="AHH117" s="238"/>
      <c r="AHI117" s="238"/>
      <c r="AHJ117" s="238"/>
      <c r="AHK117" s="238"/>
      <c r="AHL117" s="238"/>
      <c r="AHM117" s="238"/>
      <c r="AHN117" s="238"/>
      <c r="AHO117" s="238"/>
      <c r="AHP117" s="238"/>
      <c r="AHQ117" s="238"/>
      <c r="AHR117" s="238"/>
      <c r="AHS117" s="238"/>
      <c r="AHT117" s="238"/>
      <c r="AHU117" s="238"/>
      <c r="AHV117" s="238"/>
      <c r="AHW117" s="238"/>
      <c r="AHX117" s="238"/>
      <c r="AHY117" s="238"/>
      <c r="AHZ117" s="238"/>
      <c r="AIA117" s="238"/>
      <c r="AIB117" s="238"/>
      <c r="AIC117" s="238"/>
      <c r="AID117" s="238"/>
      <c r="AIE117" s="238"/>
      <c r="AIF117" s="238"/>
      <c r="AIG117" s="238"/>
      <c r="AIH117" s="238"/>
      <c r="AII117" s="238"/>
      <c r="AIJ117" s="238"/>
      <c r="AIK117" s="238"/>
      <c r="AIL117" s="238"/>
      <c r="AIM117" s="238"/>
      <c r="AIN117" s="238"/>
      <c r="AIO117" s="238"/>
      <c r="AIP117" s="238"/>
      <c r="AIQ117" s="238"/>
      <c r="AIR117" s="238"/>
      <c r="AIS117" s="238"/>
      <c r="AIT117" s="238"/>
      <c r="AIU117" s="238"/>
      <c r="AIV117" s="238"/>
      <c r="AIW117" s="238"/>
      <c r="AIX117" s="238"/>
      <c r="AIY117" s="238"/>
      <c r="AIZ117" s="238"/>
      <c r="AJA117" s="238"/>
      <c r="AJB117" s="238"/>
      <c r="AJC117" s="238"/>
      <c r="AJD117" s="238"/>
      <c r="AJE117" s="238"/>
      <c r="AJF117" s="238"/>
      <c r="AJG117" s="238"/>
      <c r="AJH117" s="238"/>
      <c r="AJI117" s="238"/>
      <c r="AJJ117" s="238"/>
      <c r="AJK117" s="238"/>
      <c r="AJL117" s="238"/>
      <c r="AJM117" s="238"/>
      <c r="AJN117" s="238"/>
      <c r="AJO117" s="238"/>
      <c r="AJP117" s="238"/>
      <c r="AJQ117" s="238"/>
      <c r="AJR117" s="238"/>
      <c r="AJS117" s="238"/>
      <c r="AJT117" s="238"/>
      <c r="AJU117" s="238"/>
      <c r="AJV117" s="238"/>
      <c r="AJW117" s="238"/>
      <c r="AJX117" s="238"/>
      <c r="AJY117" s="238"/>
      <c r="AJZ117" s="238"/>
      <c r="AKA117" s="238"/>
      <c r="AKB117" s="238"/>
      <c r="AKC117" s="238"/>
      <c r="AKD117" s="238"/>
      <c r="AKE117" s="238"/>
      <c r="AKF117" s="238"/>
      <c r="AKG117" s="238"/>
      <c r="AKH117" s="238"/>
      <c r="AKI117" s="238"/>
      <c r="AKJ117" s="238"/>
      <c r="AKK117" s="238"/>
      <c r="AKL117" s="238"/>
      <c r="AKM117" s="238"/>
      <c r="AKN117" s="238"/>
      <c r="AKO117" s="238"/>
      <c r="AKP117" s="238"/>
    </row>
    <row r="118" spans="1:978" ht="25.5" x14ac:dyDescent="0.25">
      <c r="A118" s="304"/>
      <c r="B118" s="304"/>
      <c r="C118" s="307"/>
      <c r="D118" s="241"/>
      <c r="E118" s="268"/>
      <c r="F118" s="203">
        <v>530434</v>
      </c>
      <c r="G118" s="30" t="s">
        <v>138</v>
      </c>
      <c r="H118" s="30" t="s">
        <v>139</v>
      </c>
      <c r="I118" s="242"/>
      <c r="J118" s="203">
        <v>45</v>
      </c>
      <c r="K118" s="269"/>
      <c r="L118" s="290"/>
      <c r="M118" s="242"/>
      <c r="N118" s="203">
        <v>81</v>
      </c>
      <c r="O118" s="203">
        <v>54</v>
      </c>
      <c r="P118" s="203">
        <v>52</v>
      </c>
      <c r="Q118" s="203">
        <v>36</v>
      </c>
      <c r="R118" s="203">
        <v>42</v>
      </c>
      <c r="S118" s="203">
        <v>90</v>
      </c>
      <c r="T118" s="203">
        <v>296</v>
      </c>
      <c r="U118" s="203">
        <v>598</v>
      </c>
      <c r="V118" s="203">
        <v>416</v>
      </c>
      <c r="W118" s="203">
        <v>339</v>
      </c>
      <c r="X118" s="203">
        <v>362</v>
      </c>
      <c r="Y118" s="203">
        <v>488</v>
      </c>
      <c r="Z118" s="203">
        <v>511</v>
      </c>
      <c r="AA118" s="203">
        <v>431</v>
      </c>
      <c r="AB118" s="203">
        <v>498</v>
      </c>
      <c r="AC118" s="203">
        <v>657</v>
      </c>
      <c r="AD118" s="203">
        <v>614</v>
      </c>
      <c r="AE118" s="203">
        <v>513</v>
      </c>
      <c r="AF118" s="203">
        <v>321</v>
      </c>
      <c r="AG118" s="203">
        <v>287</v>
      </c>
      <c r="AH118" s="203">
        <v>270</v>
      </c>
      <c r="AI118" s="203">
        <v>191</v>
      </c>
      <c r="AJ118" s="203">
        <v>142</v>
      </c>
      <c r="AK118" s="203">
        <v>154</v>
      </c>
      <c r="AL118" s="203">
        <v>7443</v>
      </c>
      <c r="AM118" s="208">
        <v>2400</v>
      </c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62"/>
      <c r="BH118" s="262"/>
      <c r="BI118" s="262"/>
      <c r="BJ118" s="262"/>
      <c r="BK118" s="262"/>
      <c r="BL118" s="241"/>
      <c r="BM118" s="241"/>
      <c r="BN118" s="241"/>
      <c r="BO118" s="241"/>
      <c r="BP118" s="241"/>
      <c r="BQ118" s="241"/>
      <c r="BR118" s="241"/>
      <c r="BS118" s="241"/>
      <c r="BT118" s="241"/>
      <c r="BU118" s="241"/>
      <c r="BV118" s="241"/>
      <c r="BW118" s="241"/>
      <c r="BX118" s="241"/>
      <c r="BY118" s="241"/>
      <c r="BZ118" s="241"/>
      <c r="CA118" s="241"/>
      <c r="CB118" s="241"/>
      <c r="CC118" s="241"/>
      <c r="CD118" s="241"/>
      <c r="CE118" s="241"/>
      <c r="CF118" s="241"/>
      <c r="CG118" s="241"/>
      <c r="CH118" s="241"/>
      <c r="CI118" s="241"/>
      <c r="CJ118" s="241"/>
      <c r="CK118" s="241"/>
      <c r="CL118" s="241"/>
      <c r="CM118" s="241"/>
      <c r="CN118" s="241"/>
      <c r="CO118" s="241"/>
      <c r="CP118" s="241"/>
      <c r="CQ118" s="241"/>
      <c r="CR118" s="241"/>
      <c r="CS118" s="241"/>
      <c r="CT118" s="241"/>
      <c r="CU118" s="241"/>
      <c r="CV118" s="241"/>
      <c r="CW118" s="241"/>
      <c r="CX118" s="241"/>
      <c r="CY118" s="241"/>
      <c r="CZ118" s="241"/>
      <c r="DA118" s="241"/>
      <c r="DB118" s="241"/>
      <c r="DC118" s="241"/>
      <c r="DD118" s="241"/>
      <c r="DE118" s="241"/>
      <c r="DF118" s="241"/>
      <c r="DG118" s="241"/>
      <c r="DH118" s="241"/>
      <c r="DI118" s="241"/>
      <c r="DJ118" s="241"/>
      <c r="DK118" s="241"/>
      <c r="DL118" s="241"/>
      <c r="DM118" s="241"/>
      <c r="DN118" s="241"/>
      <c r="DO118" s="241"/>
      <c r="DP118" s="241"/>
      <c r="DQ118" s="241"/>
      <c r="DR118" s="241"/>
      <c r="DS118" s="241"/>
      <c r="DT118" s="241"/>
      <c r="DU118" s="241"/>
      <c r="DV118" s="241"/>
      <c r="DW118" s="241"/>
      <c r="DX118" s="241"/>
      <c r="DY118" s="241"/>
      <c r="DZ118" s="241"/>
      <c r="EA118" s="241"/>
      <c r="EB118" s="241"/>
      <c r="EC118" s="241"/>
      <c r="ED118" s="241"/>
      <c r="EE118" s="252"/>
      <c r="EF118" s="238"/>
      <c r="EG118" s="238"/>
      <c r="EH118" s="238"/>
      <c r="EI118" s="238"/>
      <c r="EJ118" s="238"/>
      <c r="EK118" s="238"/>
      <c r="EL118" s="238"/>
      <c r="EM118" s="238"/>
      <c r="EN118" s="238"/>
      <c r="EO118" s="238"/>
      <c r="EP118" s="238"/>
      <c r="EQ118" s="238"/>
      <c r="ER118" s="238"/>
      <c r="ES118" s="238"/>
      <c r="ET118" s="238"/>
      <c r="EU118" s="238"/>
      <c r="EV118" s="238"/>
      <c r="EW118" s="238"/>
      <c r="EX118" s="238"/>
      <c r="EY118" s="238"/>
      <c r="EZ118" s="238"/>
      <c r="FA118" s="238"/>
      <c r="FB118" s="238"/>
      <c r="FC118" s="238"/>
      <c r="FD118" s="238"/>
      <c r="FE118" s="238"/>
      <c r="FF118" s="238"/>
      <c r="FG118" s="238"/>
      <c r="FH118" s="238"/>
      <c r="FI118" s="238"/>
      <c r="FJ118" s="238"/>
      <c r="FK118" s="238"/>
      <c r="FL118" s="238"/>
      <c r="FM118" s="238"/>
      <c r="FN118" s="238"/>
      <c r="FO118" s="238"/>
      <c r="FP118" s="238"/>
      <c r="FQ118" s="238"/>
      <c r="FR118" s="238"/>
      <c r="FS118" s="238"/>
      <c r="FT118" s="238"/>
      <c r="FU118" s="238"/>
      <c r="FV118" s="238"/>
      <c r="FW118" s="238"/>
      <c r="FX118" s="238"/>
      <c r="FY118" s="238"/>
      <c r="FZ118" s="238"/>
      <c r="GA118" s="238"/>
      <c r="GB118" s="238"/>
      <c r="GC118" s="238"/>
      <c r="GD118" s="238"/>
      <c r="GE118" s="238"/>
      <c r="GF118" s="238"/>
      <c r="GG118" s="238"/>
      <c r="GH118" s="238"/>
      <c r="GI118" s="238"/>
      <c r="GJ118" s="238"/>
      <c r="GK118" s="238"/>
      <c r="GL118" s="238"/>
      <c r="GM118" s="238"/>
      <c r="GN118" s="238"/>
      <c r="GO118" s="238"/>
      <c r="GP118" s="238"/>
      <c r="GQ118" s="238"/>
      <c r="GR118" s="238"/>
      <c r="GS118" s="238"/>
      <c r="GT118" s="238"/>
      <c r="GU118" s="238"/>
      <c r="GV118" s="238"/>
      <c r="GW118" s="238"/>
      <c r="GX118" s="238"/>
      <c r="GY118" s="238"/>
      <c r="GZ118" s="238"/>
      <c r="HA118" s="238"/>
      <c r="HB118" s="238"/>
      <c r="HC118" s="238"/>
      <c r="HD118" s="238"/>
      <c r="HE118" s="238"/>
      <c r="HF118" s="238"/>
      <c r="HG118" s="238"/>
      <c r="HH118" s="238"/>
      <c r="HI118" s="238"/>
      <c r="HJ118" s="238"/>
      <c r="HK118" s="238"/>
      <c r="HL118" s="238"/>
      <c r="HM118" s="238"/>
      <c r="HN118" s="238"/>
      <c r="HO118" s="238"/>
      <c r="HP118" s="238"/>
      <c r="HQ118" s="238"/>
      <c r="HR118" s="238"/>
      <c r="HS118" s="238"/>
      <c r="HT118" s="238"/>
      <c r="HU118" s="238"/>
      <c r="HV118" s="238"/>
      <c r="HW118" s="238"/>
      <c r="HX118" s="238"/>
      <c r="HY118" s="238"/>
      <c r="HZ118" s="238"/>
      <c r="IA118" s="238"/>
      <c r="IB118" s="238"/>
      <c r="IC118" s="238"/>
      <c r="ID118" s="238"/>
      <c r="IE118" s="238"/>
      <c r="IF118" s="238"/>
      <c r="IG118" s="238"/>
      <c r="IH118" s="238"/>
      <c r="II118" s="238"/>
      <c r="IJ118" s="238"/>
      <c r="IK118" s="238"/>
      <c r="IL118" s="238"/>
      <c r="IM118" s="238"/>
      <c r="IN118" s="238"/>
      <c r="IO118" s="238"/>
      <c r="IP118" s="238"/>
      <c r="IQ118" s="238"/>
      <c r="IR118" s="238"/>
      <c r="IS118" s="238"/>
      <c r="IT118" s="238"/>
      <c r="IU118" s="238"/>
      <c r="IV118" s="238"/>
      <c r="IW118" s="238"/>
      <c r="IX118" s="238"/>
      <c r="IY118" s="238"/>
      <c r="IZ118" s="238"/>
      <c r="JA118" s="238"/>
      <c r="JB118" s="238"/>
      <c r="JC118" s="238"/>
      <c r="JD118" s="238"/>
      <c r="JE118" s="238"/>
      <c r="JF118" s="238"/>
      <c r="JG118" s="238"/>
      <c r="JH118" s="238"/>
      <c r="JI118" s="238"/>
      <c r="JJ118" s="238"/>
      <c r="JK118" s="238"/>
      <c r="JL118" s="238"/>
      <c r="JM118" s="238"/>
      <c r="JN118" s="238"/>
      <c r="JO118" s="238"/>
      <c r="JP118" s="238"/>
      <c r="JQ118" s="238"/>
      <c r="JR118" s="238"/>
      <c r="JS118" s="238"/>
      <c r="JT118" s="238"/>
      <c r="JU118" s="238"/>
      <c r="JV118" s="238"/>
      <c r="JW118" s="238"/>
      <c r="JX118" s="238"/>
      <c r="JY118" s="238"/>
      <c r="JZ118" s="238"/>
      <c r="KA118" s="238"/>
      <c r="KB118" s="238"/>
      <c r="KC118" s="238"/>
      <c r="KD118" s="238"/>
      <c r="KE118" s="238"/>
      <c r="KF118" s="238"/>
      <c r="KG118" s="238"/>
      <c r="KH118" s="238"/>
      <c r="KI118" s="238"/>
      <c r="KJ118" s="238"/>
      <c r="KK118" s="238"/>
      <c r="KL118" s="238"/>
      <c r="KM118" s="238"/>
      <c r="KN118" s="238"/>
      <c r="KO118" s="238"/>
      <c r="KP118" s="238"/>
      <c r="KQ118" s="238"/>
      <c r="KR118" s="238"/>
      <c r="KS118" s="238"/>
      <c r="KT118" s="238"/>
      <c r="KU118" s="238"/>
      <c r="KV118" s="238"/>
      <c r="KW118" s="238"/>
      <c r="KX118" s="238"/>
      <c r="KY118" s="238"/>
      <c r="KZ118" s="238"/>
      <c r="LA118" s="238"/>
      <c r="LB118" s="238"/>
      <c r="LC118" s="238"/>
      <c r="LD118" s="238"/>
      <c r="LE118" s="238"/>
      <c r="LF118" s="238"/>
      <c r="LG118" s="238"/>
      <c r="LH118" s="238"/>
      <c r="LI118" s="238"/>
      <c r="LJ118" s="238"/>
      <c r="LK118" s="238"/>
      <c r="LL118" s="238"/>
      <c r="LM118" s="238"/>
      <c r="LN118" s="238"/>
      <c r="LO118" s="238"/>
      <c r="LP118" s="238"/>
      <c r="LQ118" s="238"/>
      <c r="LR118" s="238"/>
      <c r="LS118" s="238"/>
      <c r="LT118" s="238"/>
      <c r="LU118" s="238"/>
      <c r="LV118" s="238"/>
      <c r="LW118" s="238"/>
      <c r="LX118" s="238"/>
      <c r="LY118" s="238"/>
      <c r="LZ118" s="238"/>
      <c r="MA118" s="238"/>
      <c r="MB118" s="238"/>
      <c r="MC118" s="238"/>
      <c r="MD118" s="238"/>
      <c r="ME118" s="238"/>
      <c r="MF118" s="238"/>
      <c r="MG118" s="238"/>
      <c r="MH118" s="238"/>
      <c r="MI118" s="238"/>
      <c r="MJ118" s="238"/>
      <c r="MK118" s="238"/>
      <c r="ML118" s="238"/>
      <c r="MM118" s="238"/>
      <c r="MN118" s="238"/>
      <c r="MO118" s="238"/>
      <c r="MP118" s="238"/>
      <c r="MQ118" s="238"/>
      <c r="MR118" s="238"/>
      <c r="MS118" s="238"/>
      <c r="MT118" s="238"/>
      <c r="MU118" s="238"/>
      <c r="MV118" s="238"/>
      <c r="MW118" s="238"/>
      <c r="MX118" s="238"/>
      <c r="MY118" s="238"/>
      <c r="MZ118" s="238"/>
      <c r="NA118" s="238"/>
      <c r="NB118" s="238"/>
      <c r="NC118" s="238"/>
      <c r="ND118" s="238"/>
      <c r="NE118" s="238"/>
      <c r="NF118" s="238"/>
      <c r="NG118" s="238"/>
      <c r="NH118" s="238"/>
      <c r="NI118" s="238"/>
      <c r="NJ118" s="238"/>
      <c r="NK118" s="238"/>
      <c r="NL118" s="238"/>
      <c r="NM118" s="238"/>
      <c r="NN118" s="238"/>
      <c r="NO118" s="238"/>
      <c r="NP118" s="238"/>
      <c r="NQ118" s="238"/>
      <c r="NR118" s="238"/>
      <c r="NS118" s="238"/>
      <c r="NT118" s="238"/>
      <c r="NU118" s="238"/>
      <c r="NV118" s="238"/>
      <c r="NW118" s="238"/>
      <c r="NX118" s="238"/>
      <c r="NY118" s="238"/>
      <c r="NZ118" s="238"/>
      <c r="OA118" s="238"/>
      <c r="OB118" s="238"/>
      <c r="OC118" s="238"/>
      <c r="OD118" s="238"/>
      <c r="OE118" s="238"/>
      <c r="OF118" s="238"/>
      <c r="OG118" s="238"/>
      <c r="OH118" s="238"/>
      <c r="OI118" s="238"/>
      <c r="OJ118" s="238"/>
      <c r="OK118" s="238"/>
      <c r="OL118" s="238"/>
      <c r="OM118" s="238"/>
      <c r="ON118" s="238"/>
      <c r="OO118" s="238"/>
      <c r="OP118" s="238"/>
      <c r="OQ118" s="238"/>
      <c r="OR118" s="238"/>
      <c r="OS118" s="238"/>
      <c r="OT118" s="238"/>
      <c r="OU118" s="238"/>
      <c r="OV118" s="238"/>
      <c r="OW118" s="238"/>
      <c r="OX118" s="238"/>
      <c r="OY118" s="238"/>
      <c r="OZ118" s="238"/>
      <c r="PA118" s="238"/>
      <c r="PB118" s="238"/>
      <c r="PC118" s="238"/>
      <c r="PD118" s="238"/>
      <c r="PE118" s="238"/>
      <c r="PF118" s="238"/>
      <c r="PG118" s="238"/>
      <c r="PH118" s="238"/>
      <c r="PI118" s="238"/>
      <c r="PJ118" s="238"/>
      <c r="PK118" s="238"/>
      <c r="PL118" s="238"/>
      <c r="PM118" s="238"/>
      <c r="PN118" s="238"/>
      <c r="PO118" s="238"/>
      <c r="PP118" s="238"/>
      <c r="PQ118" s="238"/>
      <c r="PR118" s="238"/>
      <c r="PS118" s="238"/>
      <c r="PT118" s="238"/>
      <c r="PU118" s="238"/>
      <c r="PV118" s="238"/>
      <c r="PW118" s="238"/>
      <c r="PX118" s="238"/>
      <c r="PY118" s="238"/>
      <c r="PZ118" s="238"/>
      <c r="QA118" s="238"/>
      <c r="QB118" s="238"/>
      <c r="QC118" s="238"/>
      <c r="QD118" s="238"/>
      <c r="QE118" s="238"/>
      <c r="QF118" s="238"/>
      <c r="QG118" s="238"/>
      <c r="QH118" s="238"/>
      <c r="QI118" s="238"/>
      <c r="QJ118" s="238"/>
      <c r="QK118" s="238"/>
      <c r="QL118" s="238"/>
      <c r="QM118" s="238"/>
      <c r="QN118" s="238"/>
      <c r="QO118" s="238"/>
      <c r="QP118" s="238"/>
      <c r="QQ118" s="238"/>
      <c r="QR118" s="238"/>
      <c r="QS118" s="238"/>
      <c r="QT118" s="238"/>
      <c r="QU118" s="238"/>
      <c r="QV118" s="238"/>
      <c r="QW118" s="238"/>
      <c r="QX118" s="238"/>
      <c r="QY118" s="238"/>
      <c r="QZ118" s="238"/>
      <c r="RA118" s="238"/>
      <c r="RB118" s="238"/>
      <c r="RC118" s="238"/>
      <c r="RD118" s="238"/>
      <c r="RE118" s="238"/>
      <c r="RF118" s="238"/>
      <c r="RG118" s="238"/>
      <c r="RH118" s="238"/>
      <c r="RI118" s="238"/>
      <c r="RJ118" s="238"/>
      <c r="RK118" s="238"/>
      <c r="RL118" s="238"/>
      <c r="RM118" s="238"/>
      <c r="RN118" s="238"/>
      <c r="RO118" s="238"/>
      <c r="RP118" s="238"/>
      <c r="RQ118" s="238"/>
      <c r="RR118" s="238"/>
      <c r="RS118" s="238"/>
      <c r="RT118" s="238"/>
      <c r="RU118" s="238"/>
      <c r="RV118" s="238"/>
      <c r="RW118" s="238"/>
      <c r="RX118" s="238"/>
      <c r="RY118" s="238"/>
      <c r="RZ118" s="238"/>
      <c r="SA118" s="238"/>
      <c r="SB118" s="238"/>
      <c r="SC118" s="238"/>
      <c r="SD118" s="238"/>
      <c r="SE118" s="238"/>
      <c r="SF118" s="238"/>
      <c r="SG118" s="238"/>
      <c r="SH118" s="238"/>
      <c r="SI118" s="238"/>
      <c r="SJ118" s="238"/>
      <c r="SK118" s="238"/>
      <c r="SL118" s="238"/>
      <c r="SM118" s="238"/>
      <c r="SN118" s="238"/>
      <c r="SO118" s="238"/>
      <c r="SP118" s="238"/>
      <c r="SQ118" s="238"/>
      <c r="SR118" s="238"/>
      <c r="SS118" s="238"/>
      <c r="ST118" s="238"/>
      <c r="SU118" s="238"/>
      <c r="SV118" s="238"/>
      <c r="SW118" s="238"/>
      <c r="SX118" s="238"/>
      <c r="SY118" s="238"/>
      <c r="SZ118" s="238"/>
      <c r="TA118" s="238"/>
      <c r="TB118" s="238"/>
      <c r="TC118" s="238"/>
      <c r="TD118" s="238"/>
      <c r="TE118" s="238"/>
      <c r="TF118" s="238"/>
      <c r="TG118" s="238"/>
      <c r="TH118" s="238"/>
      <c r="TI118" s="238"/>
      <c r="TJ118" s="238"/>
      <c r="TK118" s="238"/>
      <c r="TL118" s="238"/>
      <c r="TM118" s="238"/>
      <c r="TN118" s="238"/>
      <c r="TO118" s="238"/>
      <c r="TP118" s="238"/>
      <c r="TQ118" s="238"/>
      <c r="TR118" s="238"/>
      <c r="TS118" s="238"/>
      <c r="TT118" s="238"/>
      <c r="TU118" s="238"/>
      <c r="TV118" s="238"/>
      <c r="TW118" s="238"/>
      <c r="TX118" s="238"/>
      <c r="TY118" s="238"/>
      <c r="TZ118" s="238"/>
      <c r="UA118" s="238"/>
      <c r="UB118" s="238"/>
      <c r="UC118" s="238"/>
      <c r="UD118" s="238"/>
      <c r="UE118" s="238"/>
      <c r="UF118" s="238"/>
      <c r="UG118" s="238"/>
      <c r="UH118" s="238"/>
      <c r="UI118" s="238"/>
      <c r="UJ118" s="238"/>
      <c r="UK118" s="238"/>
      <c r="UL118" s="238"/>
      <c r="UM118" s="238"/>
      <c r="UN118" s="238"/>
      <c r="UO118" s="238"/>
      <c r="UP118" s="238"/>
      <c r="UQ118" s="238"/>
      <c r="UR118" s="238"/>
      <c r="US118" s="238"/>
      <c r="UT118" s="238"/>
      <c r="UU118" s="238"/>
      <c r="UV118" s="238"/>
      <c r="UW118" s="238"/>
      <c r="UX118" s="238"/>
      <c r="UY118" s="238"/>
      <c r="UZ118" s="238"/>
      <c r="VA118" s="238"/>
      <c r="VB118" s="238"/>
      <c r="VC118" s="238"/>
      <c r="VD118" s="238"/>
      <c r="VE118" s="238"/>
      <c r="VF118" s="238"/>
      <c r="VG118" s="238"/>
      <c r="VH118" s="238"/>
      <c r="VI118" s="238"/>
      <c r="VJ118" s="238"/>
      <c r="VK118" s="238"/>
      <c r="VL118" s="238"/>
      <c r="VM118" s="238"/>
      <c r="VN118" s="238"/>
      <c r="VO118" s="238"/>
      <c r="VP118" s="238"/>
      <c r="VQ118" s="238"/>
      <c r="VR118" s="238"/>
      <c r="VS118" s="238"/>
      <c r="VT118" s="238"/>
      <c r="VU118" s="238"/>
      <c r="VV118" s="238"/>
      <c r="VW118" s="238"/>
      <c r="VX118" s="238"/>
      <c r="VY118" s="238"/>
      <c r="VZ118" s="238"/>
      <c r="WA118" s="238"/>
      <c r="WB118" s="238"/>
      <c r="WC118" s="238"/>
      <c r="WD118" s="238"/>
      <c r="WE118" s="238"/>
      <c r="WF118" s="238"/>
      <c r="WG118" s="238"/>
      <c r="WH118" s="238"/>
      <c r="WI118" s="238"/>
      <c r="WJ118" s="238"/>
      <c r="WK118" s="238"/>
      <c r="WL118" s="238"/>
      <c r="WM118" s="238"/>
      <c r="WN118" s="238"/>
      <c r="WO118" s="238"/>
      <c r="WP118" s="238"/>
      <c r="WQ118" s="238"/>
      <c r="WR118" s="238"/>
      <c r="WS118" s="238"/>
      <c r="WT118" s="238"/>
      <c r="WU118" s="238"/>
      <c r="WV118" s="238"/>
      <c r="WW118" s="238"/>
      <c r="WX118" s="238"/>
      <c r="WY118" s="238"/>
      <c r="WZ118" s="238"/>
      <c r="XA118" s="238"/>
      <c r="XB118" s="238"/>
      <c r="XC118" s="238"/>
      <c r="XD118" s="238"/>
      <c r="XE118" s="238"/>
      <c r="XF118" s="238"/>
      <c r="XG118" s="238"/>
      <c r="XH118" s="238"/>
      <c r="XI118" s="238"/>
      <c r="XJ118" s="238"/>
      <c r="XK118" s="238"/>
      <c r="XL118" s="238"/>
      <c r="XM118" s="238"/>
      <c r="XN118" s="238"/>
      <c r="XO118" s="238"/>
      <c r="XP118" s="238"/>
      <c r="XQ118" s="238"/>
      <c r="XR118" s="238"/>
      <c r="XS118" s="238"/>
      <c r="XT118" s="238"/>
      <c r="XU118" s="238"/>
      <c r="XV118" s="238"/>
      <c r="XW118" s="238"/>
      <c r="XX118" s="238"/>
      <c r="XY118" s="238"/>
      <c r="XZ118" s="238"/>
      <c r="YA118" s="238"/>
      <c r="YB118" s="238"/>
      <c r="YC118" s="238"/>
      <c r="YD118" s="238"/>
      <c r="YE118" s="238"/>
      <c r="YF118" s="238"/>
      <c r="YG118" s="238"/>
      <c r="YH118" s="238"/>
      <c r="YI118" s="238"/>
      <c r="YJ118" s="238"/>
      <c r="YK118" s="238"/>
      <c r="YL118" s="238"/>
      <c r="YM118" s="238"/>
      <c r="YN118" s="238"/>
      <c r="YO118" s="238"/>
      <c r="YP118" s="238"/>
      <c r="YQ118" s="238"/>
      <c r="YR118" s="238"/>
      <c r="YS118" s="238"/>
      <c r="YT118" s="238"/>
      <c r="YU118" s="238"/>
      <c r="YV118" s="238"/>
      <c r="YW118" s="238"/>
      <c r="YX118" s="238"/>
      <c r="YY118" s="238"/>
      <c r="YZ118" s="238"/>
      <c r="ZA118" s="238"/>
      <c r="ZB118" s="238"/>
      <c r="ZC118" s="238"/>
      <c r="ZD118" s="238"/>
      <c r="ZE118" s="238"/>
      <c r="ZF118" s="238"/>
      <c r="ZG118" s="238"/>
      <c r="ZH118" s="238"/>
      <c r="ZI118" s="238"/>
      <c r="ZJ118" s="238"/>
      <c r="ZK118" s="238"/>
      <c r="ZL118" s="238"/>
      <c r="ZM118" s="238"/>
      <c r="ZN118" s="238"/>
      <c r="ZO118" s="238"/>
      <c r="ZP118" s="238"/>
      <c r="ZQ118" s="238"/>
      <c r="ZR118" s="238"/>
      <c r="ZS118" s="238"/>
      <c r="ZT118" s="238"/>
      <c r="ZU118" s="238"/>
      <c r="ZV118" s="238"/>
      <c r="ZW118" s="238"/>
      <c r="ZX118" s="238"/>
      <c r="ZY118" s="238"/>
      <c r="ZZ118" s="238"/>
      <c r="AAA118" s="238"/>
      <c r="AAB118" s="238"/>
      <c r="AAC118" s="238"/>
      <c r="AAD118" s="238"/>
      <c r="AAE118" s="238"/>
      <c r="AAF118" s="238"/>
      <c r="AAG118" s="238"/>
      <c r="AAH118" s="238"/>
      <c r="AAI118" s="238"/>
      <c r="AAJ118" s="238"/>
      <c r="AAK118" s="238"/>
      <c r="AAL118" s="238"/>
      <c r="AAM118" s="238"/>
      <c r="AAN118" s="238"/>
      <c r="AAO118" s="238"/>
      <c r="AAP118" s="238"/>
      <c r="AAQ118" s="238"/>
      <c r="AAR118" s="238"/>
      <c r="AAS118" s="238"/>
      <c r="AAT118" s="238"/>
      <c r="AAU118" s="238"/>
      <c r="AAV118" s="238"/>
      <c r="AAW118" s="238"/>
      <c r="AAX118" s="238"/>
      <c r="AAY118" s="238"/>
      <c r="AAZ118" s="238"/>
      <c r="ABA118" s="238"/>
      <c r="ABB118" s="238"/>
      <c r="ABC118" s="238"/>
      <c r="ABD118" s="238"/>
      <c r="ABE118" s="238"/>
      <c r="ABF118" s="238"/>
      <c r="ABG118" s="238"/>
      <c r="ABH118" s="238"/>
      <c r="ABI118" s="238"/>
      <c r="ABJ118" s="238"/>
      <c r="ABK118" s="238"/>
      <c r="ABL118" s="238"/>
      <c r="ABM118" s="238"/>
      <c r="ABN118" s="238"/>
      <c r="ABO118" s="238"/>
      <c r="ABP118" s="238"/>
      <c r="ABQ118" s="238"/>
      <c r="ABR118" s="238"/>
      <c r="ABS118" s="238"/>
      <c r="ABT118" s="238"/>
      <c r="ABU118" s="238"/>
      <c r="ABV118" s="238"/>
      <c r="ABW118" s="238"/>
      <c r="ABX118" s="238"/>
      <c r="ABY118" s="238"/>
      <c r="ABZ118" s="238"/>
      <c r="ACA118" s="238"/>
      <c r="ACB118" s="238"/>
      <c r="ACC118" s="238"/>
      <c r="ACD118" s="238"/>
      <c r="ACE118" s="238"/>
      <c r="ACF118" s="238"/>
      <c r="ACG118" s="238"/>
      <c r="ACH118" s="238"/>
      <c r="ACI118" s="238"/>
      <c r="ACJ118" s="238"/>
      <c r="ACK118" s="238"/>
      <c r="ACL118" s="238"/>
      <c r="ACM118" s="238"/>
      <c r="ACN118" s="238"/>
      <c r="ACO118" s="238"/>
      <c r="ACP118" s="238"/>
      <c r="ACQ118" s="238"/>
      <c r="ACR118" s="238"/>
      <c r="ACS118" s="238"/>
      <c r="ACT118" s="238"/>
      <c r="ACU118" s="238"/>
      <c r="ACV118" s="238"/>
      <c r="ACW118" s="238"/>
      <c r="ACX118" s="238"/>
      <c r="ACY118" s="238"/>
      <c r="ACZ118" s="238"/>
      <c r="ADA118" s="238"/>
      <c r="ADB118" s="238"/>
      <c r="ADC118" s="238"/>
      <c r="ADD118" s="238"/>
      <c r="ADE118" s="238"/>
      <c r="ADF118" s="238"/>
      <c r="ADG118" s="238"/>
      <c r="ADH118" s="238"/>
      <c r="ADI118" s="238"/>
      <c r="ADJ118" s="238"/>
      <c r="ADK118" s="238"/>
      <c r="ADL118" s="238"/>
      <c r="ADM118" s="238"/>
      <c r="ADN118" s="238"/>
      <c r="ADO118" s="238"/>
      <c r="ADP118" s="238"/>
      <c r="ADQ118" s="238"/>
      <c r="ADR118" s="238"/>
      <c r="ADS118" s="238"/>
      <c r="ADT118" s="238"/>
      <c r="ADU118" s="238"/>
      <c r="ADV118" s="238"/>
      <c r="ADW118" s="238"/>
      <c r="ADX118" s="238"/>
      <c r="ADY118" s="238"/>
      <c r="ADZ118" s="238"/>
      <c r="AEA118" s="238"/>
      <c r="AEB118" s="238"/>
      <c r="AEC118" s="238"/>
      <c r="AED118" s="238"/>
      <c r="AEE118" s="238"/>
      <c r="AEF118" s="238"/>
      <c r="AEG118" s="238"/>
      <c r="AEH118" s="238"/>
      <c r="AEI118" s="238"/>
      <c r="AEJ118" s="238"/>
      <c r="AEK118" s="238"/>
      <c r="AEL118" s="238"/>
      <c r="AEM118" s="238"/>
      <c r="AEN118" s="238"/>
      <c r="AEO118" s="238"/>
      <c r="AEP118" s="238"/>
      <c r="AEQ118" s="238"/>
      <c r="AER118" s="238"/>
      <c r="AES118" s="238"/>
      <c r="AET118" s="238"/>
      <c r="AEU118" s="238"/>
      <c r="AEV118" s="238"/>
      <c r="AEW118" s="238"/>
      <c r="AEX118" s="238"/>
      <c r="AEY118" s="238"/>
      <c r="AEZ118" s="238"/>
      <c r="AFA118" s="238"/>
      <c r="AFB118" s="238"/>
      <c r="AFC118" s="238"/>
      <c r="AFD118" s="238"/>
      <c r="AFE118" s="238"/>
      <c r="AFF118" s="238"/>
      <c r="AFG118" s="238"/>
      <c r="AFH118" s="238"/>
      <c r="AFI118" s="238"/>
      <c r="AFJ118" s="238"/>
      <c r="AFK118" s="238"/>
      <c r="AFL118" s="238"/>
      <c r="AFM118" s="238"/>
      <c r="AFN118" s="238"/>
      <c r="AFO118" s="238"/>
      <c r="AFP118" s="238"/>
      <c r="AFQ118" s="238"/>
      <c r="AFR118" s="238"/>
      <c r="AFS118" s="238"/>
      <c r="AFT118" s="238"/>
      <c r="AFU118" s="238"/>
      <c r="AFV118" s="238"/>
      <c r="AFW118" s="238"/>
      <c r="AFX118" s="238"/>
      <c r="AFY118" s="238"/>
      <c r="AFZ118" s="238"/>
      <c r="AGA118" s="238"/>
      <c r="AGB118" s="238"/>
      <c r="AGC118" s="238"/>
      <c r="AGD118" s="238"/>
      <c r="AGE118" s="238"/>
      <c r="AGF118" s="238"/>
      <c r="AGG118" s="238"/>
      <c r="AGH118" s="238"/>
      <c r="AGI118" s="238"/>
      <c r="AGJ118" s="238"/>
      <c r="AGK118" s="238"/>
      <c r="AGL118" s="238"/>
      <c r="AGM118" s="238"/>
      <c r="AGN118" s="238"/>
      <c r="AGO118" s="238"/>
      <c r="AGP118" s="238"/>
      <c r="AGQ118" s="238"/>
      <c r="AGR118" s="238"/>
      <c r="AGS118" s="238"/>
      <c r="AGT118" s="238"/>
      <c r="AGU118" s="238"/>
      <c r="AGV118" s="238"/>
      <c r="AGW118" s="238"/>
      <c r="AGX118" s="238"/>
      <c r="AGY118" s="238"/>
      <c r="AGZ118" s="238"/>
      <c r="AHA118" s="238"/>
      <c r="AHB118" s="238"/>
      <c r="AHC118" s="238"/>
      <c r="AHD118" s="238"/>
      <c r="AHE118" s="238"/>
      <c r="AHF118" s="238"/>
      <c r="AHG118" s="238"/>
      <c r="AHH118" s="238"/>
      <c r="AHI118" s="238"/>
      <c r="AHJ118" s="238"/>
      <c r="AHK118" s="238"/>
      <c r="AHL118" s="238"/>
      <c r="AHM118" s="238"/>
      <c r="AHN118" s="238"/>
      <c r="AHO118" s="238"/>
      <c r="AHP118" s="238"/>
      <c r="AHQ118" s="238"/>
      <c r="AHR118" s="238"/>
      <c r="AHS118" s="238"/>
      <c r="AHT118" s="238"/>
      <c r="AHU118" s="238"/>
      <c r="AHV118" s="238"/>
      <c r="AHW118" s="238"/>
      <c r="AHX118" s="238"/>
      <c r="AHY118" s="238"/>
      <c r="AHZ118" s="238"/>
      <c r="AIA118" s="238"/>
      <c r="AIB118" s="238"/>
      <c r="AIC118" s="238"/>
      <c r="AID118" s="238"/>
      <c r="AIE118" s="238"/>
      <c r="AIF118" s="238"/>
      <c r="AIG118" s="238"/>
      <c r="AIH118" s="238"/>
      <c r="AII118" s="238"/>
      <c r="AIJ118" s="238"/>
      <c r="AIK118" s="238"/>
      <c r="AIL118" s="238"/>
      <c r="AIM118" s="238"/>
      <c r="AIN118" s="238"/>
      <c r="AIO118" s="238"/>
      <c r="AIP118" s="238"/>
      <c r="AIQ118" s="238"/>
      <c r="AIR118" s="238"/>
      <c r="AIS118" s="238"/>
      <c r="AIT118" s="238"/>
      <c r="AIU118" s="238"/>
      <c r="AIV118" s="238"/>
      <c r="AIW118" s="238"/>
      <c r="AIX118" s="238"/>
      <c r="AIY118" s="238"/>
      <c r="AIZ118" s="238"/>
      <c r="AJA118" s="238"/>
      <c r="AJB118" s="238"/>
      <c r="AJC118" s="238"/>
      <c r="AJD118" s="238"/>
      <c r="AJE118" s="238"/>
      <c r="AJF118" s="238"/>
      <c r="AJG118" s="238"/>
      <c r="AJH118" s="238"/>
      <c r="AJI118" s="238"/>
      <c r="AJJ118" s="238"/>
      <c r="AJK118" s="238"/>
      <c r="AJL118" s="238"/>
      <c r="AJM118" s="238"/>
      <c r="AJN118" s="238"/>
      <c r="AJO118" s="238"/>
      <c r="AJP118" s="238"/>
      <c r="AJQ118" s="238"/>
      <c r="AJR118" s="238"/>
      <c r="AJS118" s="238"/>
      <c r="AJT118" s="238"/>
      <c r="AJU118" s="238"/>
      <c r="AJV118" s="238"/>
      <c r="AJW118" s="238"/>
      <c r="AJX118" s="238"/>
      <c r="AJY118" s="238"/>
      <c r="AJZ118" s="238"/>
      <c r="AKA118" s="238"/>
      <c r="AKB118" s="238"/>
      <c r="AKC118" s="238"/>
      <c r="AKD118" s="238"/>
      <c r="AKE118" s="238"/>
      <c r="AKF118" s="238"/>
      <c r="AKG118" s="238"/>
      <c r="AKH118" s="238"/>
      <c r="AKI118" s="238"/>
      <c r="AKJ118" s="238"/>
      <c r="AKK118" s="238"/>
      <c r="AKL118" s="238"/>
      <c r="AKM118" s="238"/>
      <c r="AKN118" s="238"/>
      <c r="AKO118" s="238"/>
      <c r="AKP118" s="238"/>
    </row>
    <row r="119" spans="1:978" x14ac:dyDescent="0.25">
      <c r="A119" s="305"/>
      <c r="B119" s="305"/>
      <c r="C119" s="308"/>
      <c r="D119" s="242"/>
      <c r="E119" s="269"/>
      <c r="F119" s="278" t="s">
        <v>387</v>
      </c>
      <c r="G119" s="278"/>
      <c r="H119" s="278"/>
      <c r="I119" s="278"/>
      <c r="J119" s="278"/>
      <c r="K119" s="278"/>
      <c r="L119" s="278"/>
      <c r="M119" s="278"/>
      <c r="N119" s="9">
        <f t="shared" ref="N119:AL119" si="103">ROUNDUP(AVERAGE(N117:N118),0)</f>
        <v>59</v>
      </c>
      <c r="O119" s="9">
        <f t="shared" si="103"/>
        <v>35</v>
      </c>
      <c r="P119" s="9">
        <f t="shared" si="103"/>
        <v>32</v>
      </c>
      <c r="Q119" s="9">
        <f t="shared" si="103"/>
        <v>22</v>
      </c>
      <c r="R119" s="9">
        <f t="shared" si="103"/>
        <v>27</v>
      </c>
      <c r="S119" s="9">
        <f t="shared" si="103"/>
        <v>62</v>
      </c>
      <c r="T119" s="9">
        <f t="shared" si="103"/>
        <v>187</v>
      </c>
      <c r="U119" s="9">
        <f t="shared" si="103"/>
        <v>420</v>
      </c>
      <c r="V119" s="9">
        <f t="shared" si="103"/>
        <v>338</v>
      </c>
      <c r="W119" s="9">
        <f t="shared" si="103"/>
        <v>258</v>
      </c>
      <c r="X119" s="9">
        <f t="shared" si="103"/>
        <v>276</v>
      </c>
      <c r="Y119" s="9">
        <f t="shared" si="103"/>
        <v>353</v>
      </c>
      <c r="Z119" s="9">
        <f t="shared" si="103"/>
        <v>413</v>
      </c>
      <c r="AA119" s="9">
        <f t="shared" si="103"/>
        <v>350</v>
      </c>
      <c r="AB119" s="9">
        <f t="shared" si="103"/>
        <v>358</v>
      </c>
      <c r="AC119" s="9">
        <f t="shared" si="103"/>
        <v>459</v>
      </c>
      <c r="AD119" s="9">
        <f t="shared" si="103"/>
        <v>434</v>
      </c>
      <c r="AE119" s="9">
        <f t="shared" si="103"/>
        <v>375</v>
      </c>
      <c r="AF119" s="9">
        <f t="shared" si="103"/>
        <v>226</v>
      </c>
      <c r="AG119" s="9">
        <f t="shared" si="103"/>
        <v>195</v>
      </c>
      <c r="AH119" s="9">
        <f t="shared" si="103"/>
        <v>175</v>
      </c>
      <c r="AI119" s="9">
        <f t="shared" si="103"/>
        <v>125</v>
      </c>
      <c r="AJ119" s="9">
        <f t="shared" si="103"/>
        <v>98</v>
      </c>
      <c r="AK119" s="9">
        <f t="shared" si="103"/>
        <v>99</v>
      </c>
      <c r="AL119" s="9">
        <f t="shared" si="103"/>
        <v>5291</v>
      </c>
      <c r="AM119" s="9">
        <f>MIN(AM117:AM118)</f>
        <v>1600</v>
      </c>
      <c r="AN119" s="263"/>
      <c r="AO119" s="263"/>
      <c r="AP119" s="263"/>
      <c r="AQ119" s="263"/>
      <c r="AR119" s="263"/>
      <c r="AS119" s="263"/>
      <c r="AT119" s="263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52"/>
      <c r="EF119" s="238"/>
      <c r="EG119" s="238"/>
      <c r="EH119" s="238"/>
      <c r="EI119" s="238"/>
      <c r="EJ119" s="238"/>
      <c r="EK119" s="238"/>
      <c r="EL119" s="238"/>
      <c r="EM119" s="238"/>
      <c r="EN119" s="238"/>
      <c r="EO119" s="238"/>
      <c r="EP119" s="238"/>
      <c r="EQ119" s="238"/>
      <c r="ER119" s="238"/>
      <c r="ES119" s="238"/>
      <c r="ET119" s="238"/>
      <c r="EU119" s="238"/>
      <c r="EV119" s="238"/>
      <c r="EW119" s="238"/>
      <c r="EX119" s="238"/>
      <c r="EY119" s="238"/>
      <c r="EZ119" s="238"/>
      <c r="FA119" s="238"/>
      <c r="FB119" s="238"/>
      <c r="FC119" s="238"/>
      <c r="FD119" s="238"/>
      <c r="FE119" s="238"/>
      <c r="FF119" s="238"/>
      <c r="FG119" s="238"/>
      <c r="FH119" s="238"/>
      <c r="FI119" s="238"/>
      <c r="FJ119" s="238"/>
      <c r="FK119" s="238"/>
      <c r="FL119" s="238"/>
      <c r="FM119" s="238"/>
      <c r="FN119" s="238"/>
      <c r="FO119" s="238"/>
      <c r="FP119" s="238"/>
      <c r="FQ119" s="238"/>
      <c r="FR119" s="238"/>
      <c r="FS119" s="238"/>
      <c r="FT119" s="238"/>
      <c r="FU119" s="238"/>
      <c r="FV119" s="238"/>
      <c r="FW119" s="238"/>
      <c r="FX119" s="238"/>
      <c r="FY119" s="238"/>
      <c r="FZ119" s="238"/>
      <c r="GA119" s="238"/>
      <c r="GB119" s="238"/>
      <c r="GC119" s="238"/>
      <c r="GD119" s="238"/>
      <c r="GE119" s="238"/>
      <c r="GF119" s="238"/>
      <c r="GG119" s="238"/>
      <c r="GH119" s="238"/>
      <c r="GI119" s="238"/>
      <c r="GJ119" s="238"/>
      <c r="GK119" s="238"/>
      <c r="GL119" s="238"/>
      <c r="GM119" s="238"/>
      <c r="GN119" s="238"/>
      <c r="GO119" s="238"/>
      <c r="GP119" s="238"/>
      <c r="GQ119" s="238"/>
      <c r="GR119" s="238"/>
      <c r="GS119" s="238"/>
      <c r="GT119" s="238"/>
      <c r="GU119" s="238"/>
      <c r="GV119" s="238"/>
      <c r="GW119" s="238"/>
      <c r="GX119" s="238"/>
      <c r="GY119" s="238"/>
      <c r="GZ119" s="238"/>
      <c r="HA119" s="238"/>
      <c r="HB119" s="238"/>
      <c r="HC119" s="238"/>
      <c r="HD119" s="238"/>
      <c r="HE119" s="238"/>
      <c r="HF119" s="238"/>
      <c r="HG119" s="238"/>
      <c r="HH119" s="238"/>
      <c r="HI119" s="238"/>
      <c r="HJ119" s="238"/>
      <c r="HK119" s="238"/>
      <c r="HL119" s="238"/>
      <c r="HM119" s="238"/>
      <c r="HN119" s="238"/>
      <c r="HO119" s="238"/>
      <c r="HP119" s="238"/>
      <c r="HQ119" s="238"/>
      <c r="HR119" s="238"/>
      <c r="HS119" s="238"/>
      <c r="HT119" s="238"/>
      <c r="HU119" s="238"/>
      <c r="HV119" s="238"/>
      <c r="HW119" s="238"/>
      <c r="HX119" s="238"/>
      <c r="HY119" s="238"/>
      <c r="HZ119" s="238"/>
      <c r="IA119" s="238"/>
      <c r="IB119" s="238"/>
      <c r="IC119" s="238"/>
      <c r="ID119" s="238"/>
      <c r="IE119" s="238"/>
      <c r="IF119" s="238"/>
      <c r="IG119" s="238"/>
      <c r="IH119" s="238"/>
      <c r="II119" s="238"/>
      <c r="IJ119" s="238"/>
      <c r="IK119" s="238"/>
      <c r="IL119" s="238"/>
      <c r="IM119" s="238"/>
      <c r="IN119" s="238"/>
      <c r="IO119" s="238"/>
      <c r="IP119" s="238"/>
      <c r="IQ119" s="238"/>
      <c r="IR119" s="238"/>
      <c r="IS119" s="238"/>
      <c r="IT119" s="238"/>
      <c r="IU119" s="238"/>
      <c r="IV119" s="238"/>
      <c r="IW119" s="238"/>
      <c r="IX119" s="238"/>
      <c r="IY119" s="238"/>
      <c r="IZ119" s="238"/>
      <c r="JA119" s="238"/>
      <c r="JB119" s="238"/>
      <c r="JC119" s="238"/>
      <c r="JD119" s="238"/>
      <c r="JE119" s="238"/>
      <c r="JF119" s="238"/>
      <c r="JG119" s="238"/>
      <c r="JH119" s="238"/>
      <c r="JI119" s="238"/>
      <c r="JJ119" s="238"/>
      <c r="JK119" s="238"/>
      <c r="JL119" s="238"/>
      <c r="JM119" s="238"/>
      <c r="JN119" s="238"/>
      <c r="JO119" s="238"/>
      <c r="JP119" s="238"/>
      <c r="JQ119" s="238"/>
      <c r="JR119" s="238"/>
      <c r="JS119" s="238"/>
      <c r="JT119" s="238"/>
      <c r="JU119" s="238"/>
      <c r="JV119" s="238"/>
      <c r="JW119" s="238"/>
      <c r="JX119" s="238"/>
      <c r="JY119" s="238"/>
      <c r="JZ119" s="238"/>
      <c r="KA119" s="238"/>
      <c r="KB119" s="238"/>
      <c r="KC119" s="238"/>
      <c r="KD119" s="238"/>
      <c r="KE119" s="238"/>
      <c r="KF119" s="238"/>
      <c r="KG119" s="238"/>
      <c r="KH119" s="238"/>
      <c r="KI119" s="238"/>
      <c r="KJ119" s="238"/>
      <c r="KK119" s="238"/>
      <c r="KL119" s="238"/>
      <c r="KM119" s="238"/>
      <c r="KN119" s="238"/>
      <c r="KO119" s="238"/>
      <c r="KP119" s="238"/>
      <c r="KQ119" s="238"/>
      <c r="KR119" s="238"/>
      <c r="KS119" s="238"/>
      <c r="KT119" s="238"/>
      <c r="KU119" s="238"/>
      <c r="KV119" s="238"/>
      <c r="KW119" s="238"/>
      <c r="KX119" s="238"/>
      <c r="KY119" s="238"/>
      <c r="KZ119" s="238"/>
      <c r="LA119" s="238"/>
      <c r="LB119" s="238"/>
      <c r="LC119" s="238"/>
      <c r="LD119" s="238"/>
      <c r="LE119" s="238"/>
      <c r="LF119" s="238"/>
      <c r="LG119" s="238"/>
      <c r="LH119" s="238"/>
      <c r="LI119" s="238"/>
      <c r="LJ119" s="238"/>
      <c r="LK119" s="238"/>
      <c r="LL119" s="238"/>
      <c r="LM119" s="238"/>
      <c r="LN119" s="238"/>
      <c r="LO119" s="238"/>
      <c r="LP119" s="238"/>
      <c r="LQ119" s="238"/>
      <c r="LR119" s="238"/>
      <c r="LS119" s="238"/>
      <c r="LT119" s="238"/>
      <c r="LU119" s="238"/>
      <c r="LV119" s="238"/>
      <c r="LW119" s="238"/>
      <c r="LX119" s="238"/>
      <c r="LY119" s="238"/>
      <c r="LZ119" s="238"/>
      <c r="MA119" s="238"/>
      <c r="MB119" s="238"/>
      <c r="MC119" s="238"/>
      <c r="MD119" s="238"/>
      <c r="ME119" s="238"/>
      <c r="MF119" s="238"/>
      <c r="MG119" s="238"/>
      <c r="MH119" s="238"/>
      <c r="MI119" s="238"/>
      <c r="MJ119" s="238"/>
      <c r="MK119" s="238"/>
      <c r="ML119" s="238"/>
      <c r="MM119" s="238"/>
      <c r="MN119" s="238"/>
      <c r="MO119" s="238"/>
      <c r="MP119" s="238"/>
      <c r="MQ119" s="238"/>
      <c r="MR119" s="238"/>
      <c r="MS119" s="238"/>
      <c r="MT119" s="238"/>
      <c r="MU119" s="238"/>
      <c r="MV119" s="238"/>
      <c r="MW119" s="238"/>
      <c r="MX119" s="238"/>
      <c r="MY119" s="238"/>
      <c r="MZ119" s="238"/>
      <c r="NA119" s="238"/>
      <c r="NB119" s="238"/>
      <c r="NC119" s="238"/>
      <c r="ND119" s="238"/>
      <c r="NE119" s="238"/>
      <c r="NF119" s="238"/>
      <c r="NG119" s="238"/>
      <c r="NH119" s="238"/>
      <c r="NI119" s="238"/>
      <c r="NJ119" s="238"/>
      <c r="NK119" s="238"/>
      <c r="NL119" s="238"/>
      <c r="NM119" s="238"/>
      <c r="NN119" s="238"/>
      <c r="NO119" s="238"/>
      <c r="NP119" s="238"/>
      <c r="NQ119" s="238"/>
      <c r="NR119" s="238"/>
      <c r="NS119" s="238"/>
      <c r="NT119" s="238"/>
      <c r="NU119" s="238"/>
      <c r="NV119" s="238"/>
      <c r="NW119" s="238"/>
      <c r="NX119" s="238"/>
      <c r="NY119" s="238"/>
      <c r="NZ119" s="238"/>
      <c r="OA119" s="238"/>
      <c r="OB119" s="238"/>
      <c r="OC119" s="238"/>
      <c r="OD119" s="238"/>
      <c r="OE119" s="238"/>
      <c r="OF119" s="238"/>
      <c r="OG119" s="238"/>
      <c r="OH119" s="238"/>
      <c r="OI119" s="238"/>
      <c r="OJ119" s="238"/>
      <c r="OK119" s="238"/>
      <c r="OL119" s="238"/>
      <c r="OM119" s="238"/>
      <c r="ON119" s="238"/>
      <c r="OO119" s="238"/>
      <c r="OP119" s="238"/>
      <c r="OQ119" s="238"/>
      <c r="OR119" s="238"/>
      <c r="OS119" s="238"/>
      <c r="OT119" s="238"/>
      <c r="OU119" s="238"/>
      <c r="OV119" s="238"/>
      <c r="OW119" s="238"/>
      <c r="OX119" s="238"/>
      <c r="OY119" s="238"/>
      <c r="OZ119" s="238"/>
      <c r="PA119" s="238"/>
      <c r="PB119" s="238"/>
      <c r="PC119" s="238"/>
      <c r="PD119" s="238"/>
      <c r="PE119" s="238"/>
      <c r="PF119" s="238"/>
      <c r="PG119" s="238"/>
      <c r="PH119" s="238"/>
      <c r="PI119" s="238"/>
      <c r="PJ119" s="238"/>
      <c r="PK119" s="238"/>
      <c r="PL119" s="238"/>
      <c r="PM119" s="238"/>
      <c r="PN119" s="238"/>
      <c r="PO119" s="238"/>
      <c r="PP119" s="238"/>
      <c r="PQ119" s="238"/>
      <c r="PR119" s="238"/>
      <c r="PS119" s="238"/>
      <c r="PT119" s="238"/>
      <c r="PU119" s="238"/>
      <c r="PV119" s="238"/>
      <c r="PW119" s="238"/>
      <c r="PX119" s="238"/>
      <c r="PY119" s="238"/>
      <c r="PZ119" s="238"/>
      <c r="QA119" s="238"/>
      <c r="QB119" s="238"/>
      <c r="QC119" s="238"/>
      <c r="QD119" s="238"/>
      <c r="QE119" s="238"/>
      <c r="QF119" s="238"/>
      <c r="QG119" s="238"/>
      <c r="QH119" s="238"/>
      <c r="QI119" s="238"/>
      <c r="QJ119" s="238"/>
      <c r="QK119" s="238"/>
      <c r="QL119" s="238"/>
      <c r="QM119" s="238"/>
      <c r="QN119" s="238"/>
      <c r="QO119" s="238"/>
      <c r="QP119" s="238"/>
      <c r="QQ119" s="238"/>
      <c r="QR119" s="238"/>
      <c r="QS119" s="238"/>
      <c r="QT119" s="238"/>
      <c r="QU119" s="238"/>
      <c r="QV119" s="238"/>
      <c r="QW119" s="238"/>
      <c r="QX119" s="238"/>
      <c r="QY119" s="238"/>
      <c r="QZ119" s="238"/>
      <c r="RA119" s="238"/>
      <c r="RB119" s="238"/>
      <c r="RC119" s="238"/>
      <c r="RD119" s="238"/>
      <c r="RE119" s="238"/>
      <c r="RF119" s="238"/>
      <c r="RG119" s="238"/>
      <c r="RH119" s="238"/>
      <c r="RI119" s="238"/>
      <c r="RJ119" s="238"/>
      <c r="RK119" s="238"/>
      <c r="RL119" s="238"/>
      <c r="RM119" s="238"/>
      <c r="RN119" s="238"/>
      <c r="RO119" s="238"/>
      <c r="RP119" s="238"/>
      <c r="RQ119" s="238"/>
      <c r="RR119" s="238"/>
      <c r="RS119" s="238"/>
      <c r="RT119" s="238"/>
      <c r="RU119" s="238"/>
      <c r="RV119" s="238"/>
      <c r="RW119" s="238"/>
      <c r="RX119" s="238"/>
      <c r="RY119" s="238"/>
      <c r="RZ119" s="238"/>
      <c r="SA119" s="238"/>
      <c r="SB119" s="238"/>
      <c r="SC119" s="238"/>
      <c r="SD119" s="238"/>
      <c r="SE119" s="238"/>
      <c r="SF119" s="238"/>
      <c r="SG119" s="238"/>
      <c r="SH119" s="238"/>
      <c r="SI119" s="238"/>
      <c r="SJ119" s="238"/>
      <c r="SK119" s="238"/>
      <c r="SL119" s="238"/>
      <c r="SM119" s="238"/>
      <c r="SN119" s="238"/>
      <c r="SO119" s="238"/>
      <c r="SP119" s="238"/>
      <c r="SQ119" s="238"/>
      <c r="SR119" s="238"/>
      <c r="SS119" s="238"/>
      <c r="ST119" s="238"/>
      <c r="SU119" s="238"/>
      <c r="SV119" s="238"/>
      <c r="SW119" s="238"/>
      <c r="SX119" s="238"/>
      <c r="SY119" s="238"/>
      <c r="SZ119" s="238"/>
      <c r="TA119" s="238"/>
      <c r="TB119" s="238"/>
      <c r="TC119" s="238"/>
      <c r="TD119" s="238"/>
      <c r="TE119" s="238"/>
      <c r="TF119" s="238"/>
      <c r="TG119" s="238"/>
      <c r="TH119" s="238"/>
      <c r="TI119" s="238"/>
      <c r="TJ119" s="238"/>
      <c r="TK119" s="238"/>
      <c r="TL119" s="238"/>
      <c r="TM119" s="238"/>
      <c r="TN119" s="238"/>
      <c r="TO119" s="238"/>
      <c r="TP119" s="238"/>
      <c r="TQ119" s="238"/>
      <c r="TR119" s="238"/>
      <c r="TS119" s="238"/>
      <c r="TT119" s="238"/>
      <c r="TU119" s="238"/>
      <c r="TV119" s="238"/>
      <c r="TW119" s="238"/>
      <c r="TX119" s="238"/>
      <c r="TY119" s="238"/>
      <c r="TZ119" s="238"/>
      <c r="UA119" s="238"/>
      <c r="UB119" s="238"/>
      <c r="UC119" s="238"/>
      <c r="UD119" s="238"/>
      <c r="UE119" s="238"/>
      <c r="UF119" s="238"/>
      <c r="UG119" s="238"/>
      <c r="UH119" s="238"/>
      <c r="UI119" s="238"/>
      <c r="UJ119" s="238"/>
      <c r="UK119" s="238"/>
      <c r="UL119" s="238"/>
      <c r="UM119" s="238"/>
      <c r="UN119" s="238"/>
      <c r="UO119" s="238"/>
      <c r="UP119" s="238"/>
      <c r="UQ119" s="238"/>
      <c r="UR119" s="238"/>
      <c r="US119" s="238"/>
      <c r="UT119" s="238"/>
      <c r="UU119" s="238"/>
      <c r="UV119" s="238"/>
      <c r="UW119" s="238"/>
      <c r="UX119" s="238"/>
      <c r="UY119" s="238"/>
      <c r="UZ119" s="238"/>
      <c r="VA119" s="238"/>
      <c r="VB119" s="238"/>
      <c r="VC119" s="238"/>
      <c r="VD119" s="238"/>
      <c r="VE119" s="238"/>
      <c r="VF119" s="238"/>
      <c r="VG119" s="238"/>
      <c r="VH119" s="238"/>
      <c r="VI119" s="238"/>
      <c r="VJ119" s="238"/>
      <c r="VK119" s="238"/>
      <c r="VL119" s="238"/>
      <c r="VM119" s="238"/>
      <c r="VN119" s="238"/>
      <c r="VO119" s="238"/>
      <c r="VP119" s="238"/>
      <c r="VQ119" s="238"/>
      <c r="VR119" s="238"/>
      <c r="VS119" s="238"/>
      <c r="VT119" s="238"/>
      <c r="VU119" s="238"/>
      <c r="VV119" s="238"/>
      <c r="VW119" s="238"/>
      <c r="VX119" s="238"/>
      <c r="VY119" s="238"/>
      <c r="VZ119" s="238"/>
      <c r="WA119" s="238"/>
      <c r="WB119" s="238"/>
      <c r="WC119" s="238"/>
      <c r="WD119" s="238"/>
      <c r="WE119" s="238"/>
      <c r="WF119" s="238"/>
      <c r="WG119" s="238"/>
      <c r="WH119" s="238"/>
      <c r="WI119" s="238"/>
      <c r="WJ119" s="238"/>
      <c r="WK119" s="238"/>
      <c r="WL119" s="238"/>
      <c r="WM119" s="238"/>
      <c r="WN119" s="238"/>
      <c r="WO119" s="238"/>
      <c r="WP119" s="238"/>
      <c r="WQ119" s="238"/>
      <c r="WR119" s="238"/>
      <c r="WS119" s="238"/>
      <c r="WT119" s="238"/>
      <c r="WU119" s="238"/>
      <c r="WV119" s="238"/>
      <c r="WW119" s="238"/>
      <c r="WX119" s="238"/>
      <c r="WY119" s="238"/>
      <c r="WZ119" s="238"/>
      <c r="XA119" s="238"/>
      <c r="XB119" s="238"/>
      <c r="XC119" s="238"/>
      <c r="XD119" s="238"/>
      <c r="XE119" s="238"/>
      <c r="XF119" s="238"/>
      <c r="XG119" s="238"/>
      <c r="XH119" s="238"/>
      <c r="XI119" s="238"/>
      <c r="XJ119" s="238"/>
      <c r="XK119" s="238"/>
      <c r="XL119" s="238"/>
      <c r="XM119" s="238"/>
      <c r="XN119" s="238"/>
      <c r="XO119" s="238"/>
      <c r="XP119" s="238"/>
      <c r="XQ119" s="238"/>
      <c r="XR119" s="238"/>
      <c r="XS119" s="238"/>
      <c r="XT119" s="238"/>
      <c r="XU119" s="238"/>
      <c r="XV119" s="238"/>
      <c r="XW119" s="238"/>
      <c r="XX119" s="238"/>
      <c r="XY119" s="238"/>
      <c r="XZ119" s="238"/>
      <c r="YA119" s="238"/>
      <c r="YB119" s="238"/>
      <c r="YC119" s="238"/>
      <c r="YD119" s="238"/>
      <c r="YE119" s="238"/>
      <c r="YF119" s="238"/>
      <c r="YG119" s="238"/>
      <c r="YH119" s="238"/>
      <c r="YI119" s="238"/>
      <c r="YJ119" s="238"/>
      <c r="YK119" s="238"/>
      <c r="YL119" s="238"/>
      <c r="YM119" s="238"/>
      <c r="YN119" s="238"/>
      <c r="YO119" s="238"/>
      <c r="YP119" s="238"/>
      <c r="YQ119" s="238"/>
      <c r="YR119" s="238"/>
      <c r="YS119" s="238"/>
      <c r="YT119" s="238"/>
      <c r="YU119" s="238"/>
      <c r="YV119" s="238"/>
      <c r="YW119" s="238"/>
      <c r="YX119" s="238"/>
      <c r="YY119" s="238"/>
      <c r="YZ119" s="238"/>
      <c r="ZA119" s="238"/>
      <c r="ZB119" s="238"/>
      <c r="ZC119" s="238"/>
      <c r="ZD119" s="238"/>
      <c r="ZE119" s="238"/>
      <c r="ZF119" s="238"/>
      <c r="ZG119" s="238"/>
      <c r="ZH119" s="238"/>
      <c r="ZI119" s="238"/>
      <c r="ZJ119" s="238"/>
      <c r="ZK119" s="238"/>
      <c r="ZL119" s="238"/>
      <c r="ZM119" s="238"/>
      <c r="ZN119" s="238"/>
      <c r="ZO119" s="238"/>
      <c r="ZP119" s="238"/>
      <c r="ZQ119" s="238"/>
      <c r="ZR119" s="238"/>
      <c r="ZS119" s="238"/>
      <c r="ZT119" s="238"/>
      <c r="ZU119" s="238"/>
      <c r="ZV119" s="238"/>
      <c r="ZW119" s="238"/>
      <c r="ZX119" s="238"/>
      <c r="ZY119" s="238"/>
      <c r="ZZ119" s="238"/>
      <c r="AAA119" s="238"/>
      <c r="AAB119" s="238"/>
      <c r="AAC119" s="238"/>
      <c r="AAD119" s="238"/>
      <c r="AAE119" s="238"/>
      <c r="AAF119" s="238"/>
      <c r="AAG119" s="238"/>
      <c r="AAH119" s="238"/>
      <c r="AAI119" s="238"/>
      <c r="AAJ119" s="238"/>
      <c r="AAK119" s="238"/>
      <c r="AAL119" s="238"/>
      <c r="AAM119" s="238"/>
      <c r="AAN119" s="238"/>
      <c r="AAO119" s="238"/>
      <c r="AAP119" s="238"/>
      <c r="AAQ119" s="238"/>
      <c r="AAR119" s="238"/>
      <c r="AAS119" s="238"/>
      <c r="AAT119" s="238"/>
      <c r="AAU119" s="238"/>
      <c r="AAV119" s="238"/>
      <c r="AAW119" s="238"/>
      <c r="AAX119" s="238"/>
      <c r="AAY119" s="238"/>
      <c r="AAZ119" s="238"/>
      <c r="ABA119" s="238"/>
      <c r="ABB119" s="238"/>
      <c r="ABC119" s="238"/>
      <c r="ABD119" s="238"/>
      <c r="ABE119" s="238"/>
      <c r="ABF119" s="238"/>
      <c r="ABG119" s="238"/>
      <c r="ABH119" s="238"/>
      <c r="ABI119" s="238"/>
      <c r="ABJ119" s="238"/>
      <c r="ABK119" s="238"/>
      <c r="ABL119" s="238"/>
      <c r="ABM119" s="238"/>
      <c r="ABN119" s="238"/>
      <c r="ABO119" s="238"/>
      <c r="ABP119" s="238"/>
      <c r="ABQ119" s="238"/>
      <c r="ABR119" s="238"/>
      <c r="ABS119" s="238"/>
      <c r="ABT119" s="238"/>
      <c r="ABU119" s="238"/>
      <c r="ABV119" s="238"/>
      <c r="ABW119" s="238"/>
      <c r="ABX119" s="238"/>
      <c r="ABY119" s="238"/>
      <c r="ABZ119" s="238"/>
      <c r="ACA119" s="238"/>
      <c r="ACB119" s="238"/>
      <c r="ACC119" s="238"/>
      <c r="ACD119" s="238"/>
      <c r="ACE119" s="238"/>
      <c r="ACF119" s="238"/>
      <c r="ACG119" s="238"/>
      <c r="ACH119" s="238"/>
      <c r="ACI119" s="238"/>
      <c r="ACJ119" s="238"/>
      <c r="ACK119" s="238"/>
      <c r="ACL119" s="238"/>
      <c r="ACM119" s="238"/>
      <c r="ACN119" s="238"/>
      <c r="ACO119" s="238"/>
      <c r="ACP119" s="238"/>
      <c r="ACQ119" s="238"/>
      <c r="ACR119" s="238"/>
      <c r="ACS119" s="238"/>
      <c r="ACT119" s="238"/>
      <c r="ACU119" s="238"/>
      <c r="ACV119" s="238"/>
      <c r="ACW119" s="238"/>
      <c r="ACX119" s="238"/>
      <c r="ACY119" s="238"/>
      <c r="ACZ119" s="238"/>
      <c r="ADA119" s="238"/>
      <c r="ADB119" s="238"/>
      <c r="ADC119" s="238"/>
      <c r="ADD119" s="238"/>
      <c r="ADE119" s="238"/>
      <c r="ADF119" s="238"/>
      <c r="ADG119" s="238"/>
      <c r="ADH119" s="238"/>
      <c r="ADI119" s="238"/>
      <c r="ADJ119" s="238"/>
      <c r="ADK119" s="238"/>
      <c r="ADL119" s="238"/>
      <c r="ADM119" s="238"/>
      <c r="ADN119" s="238"/>
      <c r="ADO119" s="238"/>
      <c r="ADP119" s="238"/>
      <c r="ADQ119" s="238"/>
      <c r="ADR119" s="238"/>
      <c r="ADS119" s="238"/>
      <c r="ADT119" s="238"/>
      <c r="ADU119" s="238"/>
      <c r="ADV119" s="238"/>
      <c r="ADW119" s="238"/>
      <c r="ADX119" s="238"/>
      <c r="ADY119" s="238"/>
      <c r="ADZ119" s="238"/>
      <c r="AEA119" s="238"/>
      <c r="AEB119" s="238"/>
      <c r="AEC119" s="238"/>
      <c r="AED119" s="238"/>
      <c r="AEE119" s="238"/>
      <c r="AEF119" s="238"/>
      <c r="AEG119" s="238"/>
      <c r="AEH119" s="238"/>
      <c r="AEI119" s="238"/>
      <c r="AEJ119" s="238"/>
      <c r="AEK119" s="238"/>
      <c r="AEL119" s="238"/>
      <c r="AEM119" s="238"/>
      <c r="AEN119" s="238"/>
      <c r="AEO119" s="238"/>
      <c r="AEP119" s="238"/>
      <c r="AEQ119" s="238"/>
      <c r="AER119" s="238"/>
      <c r="AES119" s="238"/>
      <c r="AET119" s="238"/>
      <c r="AEU119" s="238"/>
      <c r="AEV119" s="238"/>
      <c r="AEW119" s="238"/>
      <c r="AEX119" s="238"/>
      <c r="AEY119" s="238"/>
      <c r="AEZ119" s="238"/>
      <c r="AFA119" s="238"/>
      <c r="AFB119" s="238"/>
      <c r="AFC119" s="238"/>
      <c r="AFD119" s="238"/>
      <c r="AFE119" s="238"/>
      <c r="AFF119" s="238"/>
      <c r="AFG119" s="238"/>
      <c r="AFH119" s="238"/>
      <c r="AFI119" s="238"/>
      <c r="AFJ119" s="238"/>
      <c r="AFK119" s="238"/>
      <c r="AFL119" s="238"/>
      <c r="AFM119" s="238"/>
      <c r="AFN119" s="238"/>
      <c r="AFO119" s="238"/>
      <c r="AFP119" s="238"/>
      <c r="AFQ119" s="238"/>
      <c r="AFR119" s="238"/>
      <c r="AFS119" s="238"/>
      <c r="AFT119" s="238"/>
      <c r="AFU119" s="238"/>
      <c r="AFV119" s="238"/>
      <c r="AFW119" s="238"/>
      <c r="AFX119" s="238"/>
      <c r="AFY119" s="238"/>
      <c r="AFZ119" s="238"/>
      <c r="AGA119" s="238"/>
      <c r="AGB119" s="238"/>
      <c r="AGC119" s="238"/>
      <c r="AGD119" s="238"/>
      <c r="AGE119" s="238"/>
      <c r="AGF119" s="238"/>
      <c r="AGG119" s="238"/>
      <c r="AGH119" s="238"/>
      <c r="AGI119" s="238"/>
      <c r="AGJ119" s="238"/>
      <c r="AGK119" s="238"/>
      <c r="AGL119" s="238"/>
      <c r="AGM119" s="238"/>
      <c r="AGN119" s="238"/>
      <c r="AGO119" s="238"/>
      <c r="AGP119" s="238"/>
      <c r="AGQ119" s="238"/>
      <c r="AGR119" s="238"/>
      <c r="AGS119" s="238"/>
      <c r="AGT119" s="238"/>
      <c r="AGU119" s="238"/>
      <c r="AGV119" s="238"/>
      <c r="AGW119" s="238"/>
      <c r="AGX119" s="238"/>
      <c r="AGY119" s="238"/>
      <c r="AGZ119" s="238"/>
      <c r="AHA119" s="238"/>
      <c r="AHB119" s="238"/>
      <c r="AHC119" s="238"/>
      <c r="AHD119" s="238"/>
      <c r="AHE119" s="238"/>
      <c r="AHF119" s="238"/>
      <c r="AHG119" s="238"/>
      <c r="AHH119" s="238"/>
      <c r="AHI119" s="238"/>
      <c r="AHJ119" s="238"/>
      <c r="AHK119" s="238"/>
      <c r="AHL119" s="238"/>
      <c r="AHM119" s="238"/>
      <c r="AHN119" s="238"/>
      <c r="AHO119" s="238"/>
      <c r="AHP119" s="238"/>
      <c r="AHQ119" s="238"/>
      <c r="AHR119" s="238"/>
      <c r="AHS119" s="238"/>
      <c r="AHT119" s="238"/>
      <c r="AHU119" s="238"/>
      <c r="AHV119" s="238"/>
      <c r="AHW119" s="238"/>
      <c r="AHX119" s="238"/>
      <c r="AHY119" s="238"/>
      <c r="AHZ119" s="238"/>
      <c r="AIA119" s="238"/>
      <c r="AIB119" s="238"/>
      <c r="AIC119" s="238"/>
      <c r="AID119" s="238"/>
      <c r="AIE119" s="238"/>
      <c r="AIF119" s="238"/>
      <c r="AIG119" s="238"/>
      <c r="AIH119" s="238"/>
      <c r="AII119" s="238"/>
      <c r="AIJ119" s="238"/>
      <c r="AIK119" s="238"/>
      <c r="AIL119" s="238"/>
      <c r="AIM119" s="238"/>
      <c r="AIN119" s="238"/>
      <c r="AIO119" s="238"/>
      <c r="AIP119" s="238"/>
      <c r="AIQ119" s="238"/>
      <c r="AIR119" s="238"/>
      <c r="AIS119" s="238"/>
      <c r="AIT119" s="238"/>
      <c r="AIU119" s="238"/>
      <c r="AIV119" s="238"/>
      <c r="AIW119" s="238"/>
      <c r="AIX119" s="238"/>
      <c r="AIY119" s="238"/>
      <c r="AIZ119" s="238"/>
      <c r="AJA119" s="238"/>
      <c r="AJB119" s="238"/>
      <c r="AJC119" s="238"/>
      <c r="AJD119" s="238"/>
      <c r="AJE119" s="238"/>
      <c r="AJF119" s="238"/>
      <c r="AJG119" s="238"/>
      <c r="AJH119" s="238"/>
      <c r="AJI119" s="238"/>
      <c r="AJJ119" s="238"/>
      <c r="AJK119" s="238"/>
      <c r="AJL119" s="238"/>
      <c r="AJM119" s="238"/>
      <c r="AJN119" s="238"/>
      <c r="AJO119" s="238"/>
      <c r="AJP119" s="238"/>
      <c r="AJQ119" s="238"/>
      <c r="AJR119" s="238"/>
      <c r="AJS119" s="238"/>
      <c r="AJT119" s="238"/>
      <c r="AJU119" s="238"/>
      <c r="AJV119" s="238"/>
      <c r="AJW119" s="238"/>
      <c r="AJX119" s="238"/>
      <c r="AJY119" s="238"/>
      <c r="AJZ119" s="238"/>
      <c r="AKA119" s="238"/>
      <c r="AKB119" s="238"/>
      <c r="AKC119" s="238"/>
      <c r="AKD119" s="238"/>
      <c r="AKE119" s="238"/>
      <c r="AKF119" s="238"/>
      <c r="AKG119" s="238"/>
      <c r="AKH119" s="238"/>
      <c r="AKI119" s="238"/>
      <c r="AKJ119" s="238"/>
      <c r="AKK119" s="238"/>
      <c r="AKL119" s="238"/>
      <c r="AKM119" s="238"/>
      <c r="AKN119" s="238"/>
      <c r="AKO119" s="238"/>
      <c r="AKP119" s="238"/>
    </row>
    <row r="120" spans="1:978" ht="25.5" x14ac:dyDescent="0.25">
      <c r="A120" s="309">
        <v>35</v>
      </c>
      <c r="B120" s="309">
        <v>27</v>
      </c>
      <c r="C120" s="312" t="s">
        <v>140</v>
      </c>
      <c r="D120" s="243" t="s">
        <v>45</v>
      </c>
      <c r="E120" s="270">
        <v>3.3</v>
      </c>
      <c r="F120" s="198">
        <v>530409</v>
      </c>
      <c r="G120" s="20" t="s">
        <v>86</v>
      </c>
      <c r="H120" s="20" t="s">
        <v>141</v>
      </c>
      <c r="I120" s="243" t="s">
        <v>63</v>
      </c>
      <c r="J120" s="198">
        <v>30</v>
      </c>
      <c r="K120" s="270">
        <f>AVERAGE(J120:J121)</f>
        <v>30</v>
      </c>
      <c r="L120" s="286">
        <f>E120/K120</f>
        <v>0.11</v>
      </c>
      <c r="M120" s="243">
        <v>1</v>
      </c>
      <c r="N120" s="198">
        <v>27</v>
      </c>
      <c r="O120" s="198">
        <v>17</v>
      </c>
      <c r="P120" s="198">
        <v>17</v>
      </c>
      <c r="Q120" s="198">
        <v>22</v>
      </c>
      <c r="R120" s="198">
        <v>58</v>
      </c>
      <c r="S120" s="198">
        <v>149</v>
      </c>
      <c r="T120" s="198">
        <v>429</v>
      </c>
      <c r="U120" s="198">
        <v>728</v>
      </c>
      <c r="V120" s="198">
        <v>410</v>
      </c>
      <c r="W120" s="198">
        <v>265</v>
      </c>
      <c r="X120" s="198">
        <v>261</v>
      </c>
      <c r="Y120" s="198">
        <v>280</v>
      </c>
      <c r="Z120" s="198">
        <v>335</v>
      </c>
      <c r="AA120" s="198">
        <v>338</v>
      </c>
      <c r="AB120" s="198">
        <v>385</v>
      </c>
      <c r="AC120" s="198">
        <v>402</v>
      </c>
      <c r="AD120" s="198">
        <v>397</v>
      </c>
      <c r="AE120" s="198">
        <v>379</v>
      </c>
      <c r="AF120" s="198">
        <v>307</v>
      </c>
      <c r="AG120" s="198">
        <v>248</v>
      </c>
      <c r="AH120" s="198">
        <v>231</v>
      </c>
      <c r="AI120" s="198">
        <v>168</v>
      </c>
      <c r="AJ120" s="198">
        <v>118</v>
      </c>
      <c r="AK120" s="198">
        <v>69</v>
      </c>
      <c r="AL120" s="198">
        <v>5593</v>
      </c>
      <c r="AM120" s="210">
        <v>800</v>
      </c>
      <c r="AN120" s="264">
        <f>$L$120*(1+0.15*(N122/$AM$122)^4)</f>
        <v>0.11000001336500001</v>
      </c>
      <c r="AO120" s="264">
        <f t="shared" ref="AO120:BK120" si="104">$L$120*(1+0.15*(O122/$AM$122)^4)</f>
        <v>0.11000000264</v>
      </c>
      <c r="AP120" s="264">
        <f t="shared" si="104"/>
        <v>0.11000000336449341</v>
      </c>
      <c r="AQ120" s="264">
        <f t="shared" si="104"/>
        <v>0.11000000943658203</v>
      </c>
      <c r="AR120" s="264">
        <f t="shared" si="104"/>
        <v>0.11000027252396608</v>
      </c>
      <c r="AS120" s="264">
        <f t="shared" si="104"/>
        <v>0.11001684488871215</v>
      </c>
      <c r="AT120" s="264">
        <f t="shared" si="104"/>
        <v>0.11108378737869264</v>
      </c>
      <c r="AU120" s="264">
        <f t="shared" si="104"/>
        <v>0.11792539493345704</v>
      </c>
      <c r="AV120" s="264">
        <f t="shared" si="104"/>
        <v>0.1109906146353125</v>
      </c>
      <c r="AW120" s="264">
        <f t="shared" si="104"/>
        <v>0.11018408457031249</v>
      </c>
      <c r="AX120" s="264">
        <f t="shared" si="104"/>
        <v>0.11013816099751952</v>
      </c>
      <c r="AY120" s="264">
        <f t="shared" si="104"/>
        <v>0.11017301503999999</v>
      </c>
      <c r="AZ120" s="264">
        <f t="shared" si="104"/>
        <v>0.11030096314595704</v>
      </c>
      <c r="BA120" s="264">
        <f t="shared" si="104"/>
        <v>0.11028491544189455</v>
      </c>
      <c r="BB120" s="264">
        <f t="shared" si="104"/>
        <v>0.11051342984</v>
      </c>
      <c r="BC120" s="264">
        <f t="shared" si="104"/>
        <v>0.11076316709115358</v>
      </c>
      <c r="BD120" s="264">
        <f t="shared" si="104"/>
        <v>0.11069944004994263</v>
      </c>
      <c r="BE120" s="264">
        <f t="shared" si="104"/>
        <v>0.11054468010463012</v>
      </c>
      <c r="BF120" s="264">
        <f t="shared" si="104"/>
        <v>0.11022049544000001</v>
      </c>
      <c r="BG120" s="264">
        <f t="shared" si="104"/>
        <v>0.11009098084595702</v>
      </c>
      <c r="BH120" s="264">
        <f t="shared" si="104"/>
        <v>0.1100657518877356</v>
      </c>
      <c r="BI120" s="264">
        <f t="shared" si="104"/>
        <v>0.11001732103999999</v>
      </c>
      <c r="BJ120" s="264">
        <f t="shared" si="104"/>
        <v>0.11000611527386842</v>
      </c>
      <c r="BK120" s="264">
        <f t="shared" si="104"/>
        <v>0.11000055775482545</v>
      </c>
      <c r="BL120" s="243">
        <f>E120*(0.000001)*0.5</f>
        <v>1.6499999999999999E-6</v>
      </c>
      <c r="BM120" s="243">
        <v>4934.5</v>
      </c>
      <c r="BN120" s="243">
        <v>0.15</v>
      </c>
      <c r="BO120" s="243">
        <v>10830.5</v>
      </c>
      <c r="BP120" s="243">
        <v>0.1</v>
      </c>
      <c r="BQ120" s="243">
        <v>4981.6000000000004</v>
      </c>
      <c r="BR120" s="243">
        <v>0.15</v>
      </c>
      <c r="BS120" s="243">
        <v>1067.3</v>
      </c>
      <c r="BT120" s="243">
        <v>0.2</v>
      </c>
      <c r="BU120" s="243">
        <v>817.4</v>
      </c>
      <c r="BV120" s="243">
        <v>0.35</v>
      </c>
      <c r="BW120" s="243">
        <v>135.69999999999999</v>
      </c>
      <c r="BX120" s="243">
        <v>0.05</v>
      </c>
      <c r="BY120" s="243"/>
      <c r="BZ120" s="243"/>
      <c r="CA120" s="243"/>
      <c r="CB120" s="243"/>
      <c r="CC120" s="243"/>
      <c r="CD120" s="243"/>
      <c r="CE120" s="243"/>
      <c r="CF120" s="243"/>
      <c r="CG120" s="243"/>
      <c r="CH120" s="243"/>
      <c r="CI120" s="243"/>
      <c r="CJ120" s="243"/>
      <c r="CK120" s="243"/>
      <c r="CL120" s="243"/>
      <c r="CM120" s="243"/>
      <c r="CN120" s="243"/>
      <c r="CO120" s="243"/>
      <c r="CP120" s="243"/>
      <c r="CQ120" s="243"/>
      <c r="CR120" s="243"/>
      <c r="CS120" s="243"/>
      <c r="CT120" s="243"/>
      <c r="CU120" s="243"/>
      <c r="CV120" s="243"/>
      <c r="CW120" s="243"/>
      <c r="CX120" s="243"/>
      <c r="CY120" s="243"/>
      <c r="CZ120" s="243"/>
      <c r="DA120" s="243"/>
      <c r="DB120" s="243"/>
      <c r="DC120" s="243"/>
      <c r="DD120" s="243"/>
      <c r="DE120" s="243"/>
      <c r="DF120" s="243"/>
      <c r="DG120" s="243"/>
      <c r="DH120" s="243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>
        <f>BM120*BN120+BO120*BP120+BQ120*BR120+BS120*BT120+BU120*BV120+BW120*BX120+BY120*BZ120+CA120*CB120+CC120*CD120+CE120*CF120+CG120*CH120+CI120*CJ120+CK120*CL120+CM120*CN120+CO120*CP120+CQ120*CR120+CS120*CT120+CU120*CV120+CW120*CX120+CY120*CZ120+DA120*DB120</f>
        <v>3076.8</v>
      </c>
      <c r="EB120" s="243">
        <f>(PI()+2*E120)*EA120</f>
        <v>29972.932276565076</v>
      </c>
      <c r="EC120" s="243">
        <f>EB120/E120</f>
        <v>9082.7067504742663</v>
      </c>
      <c r="ED120" s="243">
        <f>PI()*EA120</f>
        <v>9666.0522765650767</v>
      </c>
      <c r="EE120" s="253">
        <f>SUM(BN120,BP120,BR120,BT120,BV120,BX120,BZ120,CB120,CD120)</f>
        <v>1</v>
      </c>
      <c r="EF120" s="238"/>
      <c r="EG120" s="238"/>
      <c r="EH120" s="238"/>
      <c r="EI120" s="238"/>
      <c r="EJ120" s="238"/>
      <c r="EK120" s="238"/>
      <c r="EL120" s="238"/>
      <c r="EM120" s="238"/>
      <c r="EN120" s="238"/>
      <c r="EO120" s="238"/>
      <c r="EP120" s="238"/>
      <c r="EQ120" s="238"/>
      <c r="ER120" s="238"/>
      <c r="ES120" s="238"/>
      <c r="ET120" s="238"/>
      <c r="EU120" s="238"/>
      <c r="EV120" s="238"/>
      <c r="EW120" s="238"/>
      <c r="EX120" s="238"/>
      <c r="EY120" s="238"/>
      <c r="EZ120" s="238"/>
      <c r="FA120" s="238"/>
      <c r="FB120" s="238"/>
      <c r="FC120" s="238"/>
      <c r="FD120" s="238"/>
      <c r="FE120" s="238"/>
      <c r="FF120" s="238"/>
      <c r="FG120" s="238"/>
      <c r="FH120" s="238"/>
      <c r="FI120" s="238"/>
      <c r="FJ120" s="238"/>
      <c r="FK120" s="238"/>
      <c r="FL120" s="238"/>
      <c r="FM120" s="238"/>
      <c r="FN120" s="238"/>
      <c r="FO120" s="238"/>
      <c r="FP120" s="238"/>
      <c r="FQ120" s="238"/>
      <c r="FR120" s="238"/>
      <c r="FS120" s="238"/>
      <c r="FT120" s="238"/>
      <c r="FU120" s="238"/>
      <c r="FV120" s="238"/>
      <c r="FW120" s="238"/>
      <c r="FX120" s="238"/>
      <c r="FY120" s="238"/>
      <c r="FZ120" s="238"/>
      <c r="GA120" s="238"/>
      <c r="GB120" s="238"/>
      <c r="GC120" s="238"/>
      <c r="GD120" s="238"/>
      <c r="GE120" s="238"/>
      <c r="GF120" s="238"/>
      <c r="GG120" s="238"/>
      <c r="GH120" s="238"/>
      <c r="GI120" s="238"/>
      <c r="GJ120" s="238"/>
      <c r="GK120" s="238"/>
      <c r="GL120" s="238"/>
      <c r="GM120" s="238"/>
      <c r="GN120" s="238"/>
      <c r="GO120" s="238"/>
      <c r="GP120" s="238"/>
      <c r="GQ120" s="238"/>
      <c r="GR120" s="238"/>
      <c r="GS120" s="238"/>
      <c r="GT120" s="238"/>
      <c r="GU120" s="238"/>
      <c r="GV120" s="238"/>
      <c r="GW120" s="238"/>
      <c r="GX120" s="238"/>
      <c r="GY120" s="238"/>
      <c r="GZ120" s="238"/>
      <c r="HA120" s="238"/>
      <c r="HB120" s="238"/>
      <c r="HC120" s="238"/>
      <c r="HD120" s="238"/>
      <c r="HE120" s="238"/>
      <c r="HF120" s="238"/>
      <c r="HG120" s="238"/>
      <c r="HH120" s="238"/>
      <c r="HI120" s="238"/>
      <c r="HJ120" s="238"/>
      <c r="HK120" s="238"/>
      <c r="HL120" s="238"/>
      <c r="HM120" s="238"/>
      <c r="HN120" s="238"/>
      <c r="HO120" s="238"/>
      <c r="HP120" s="238"/>
      <c r="HQ120" s="238"/>
      <c r="HR120" s="238"/>
      <c r="HS120" s="238"/>
      <c r="HT120" s="238"/>
      <c r="HU120" s="238"/>
      <c r="HV120" s="238"/>
      <c r="HW120" s="238"/>
      <c r="HX120" s="238"/>
      <c r="HY120" s="238"/>
      <c r="HZ120" s="238"/>
      <c r="IA120" s="238"/>
      <c r="IB120" s="238"/>
      <c r="IC120" s="238"/>
      <c r="ID120" s="238"/>
      <c r="IE120" s="238"/>
      <c r="IF120" s="238"/>
      <c r="IG120" s="238"/>
      <c r="IH120" s="238"/>
      <c r="II120" s="238"/>
      <c r="IJ120" s="238"/>
      <c r="IK120" s="238"/>
      <c r="IL120" s="238"/>
      <c r="IM120" s="238"/>
      <c r="IN120" s="238"/>
      <c r="IO120" s="238"/>
      <c r="IP120" s="238"/>
      <c r="IQ120" s="238"/>
      <c r="IR120" s="238"/>
      <c r="IS120" s="238"/>
      <c r="IT120" s="238"/>
      <c r="IU120" s="238"/>
      <c r="IV120" s="238"/>
      <c r="IW120" s="238"/>
      <c r="IX120" s="238"/>
      <c r="IY120" s="238"/>
      <c r="IZ120" s="238"/>
      <c r="JA120" s="238"/>
      <c r="JB120" s="238"/>
      <c r="JC120" s="238"/>
      <c r="JD120" s="238"/>
      <c r="JE120" s="238"/>
      <c r="JF120" s="238"/>
      <c r="JG120" s="238"/>
      <c r="JH120" s="238"/>
      <c r="JI120" s="238"/>
      <c r="JJ120" s="238"/>
      <c r="JK120" s="238"/>
      <c r="JL120" s="238"/>
      <c r="JM120" s="238"/>
      <c r="JN120" s="238"/>
      <c r="JO120" s="238"/>
      <c r="JP120" s="238"/>
      <c r="JQ120" s="238"/>
      <c r="JR120" s="238"/>
      <c r="JS120" s="238"/>
      <c r="JT120" s="238"/>
      <c r="JU120" s="238"/>
      <c r="JV120" s="238"/>
      <c r="JW120" s="238"/>
      <c r="JX120" s="238"/>
      <c r="JY120" s="238"/>
      <c r="JZ120" s="238"/>
      <c r="KA120" s="238"/>
      <c r="KB120" s="238"/>
      <c r="KC120" s="238"/>
      <c r="KD120" s="238"/>
      <c r="KE120" s="238"/>
      <c r="KF120" s="238"/>
      <c r="KG120" s="238"/>
      <c r="KH120" s="238"/>
      <c r="KI120" s="238"/>
      <c r="KJ120" s="238"/>
      <c r="KK120" s="238"/>
      <c r="KL120" s="238"/>
      <c r="KM120" s="238"/>
      <c r="KN120" s="238"/>
      <c r="KO120" s="238"/>
      <c r="KP120" s="238"/>
      <c r="KQ120" s="238"/>
      <c r="KR120" s="238"/>
      <c r="KS120" s="238"/>
      <c r="KT120" s="238"/>
      <c r="KU120" s="238"/>
      <c r="KV120" s="238"/>
      <c r="KW120" s="238"/>
      <c r="KX120" s="238"/>
      <c r="KY120" s="238"/>
      <c r="KZ120" s="238"/>
      <c r="LA120" s="238"/>
      <c r="LB120" s="238"/>
      <c r="LC120" s="238"/>
      <c r="LD120" s="238"/>
      <c r="LE120" s="238"/>
      <c r="LF120" s="238"/>
      <c r="LG120" s="238"/>
      <c r="LH120" s="238"/>
      <c r="LI120" s="238"/>
      <c r="LJ120" s="238"/>
      <c r="LK120" s="238"/>
      <c r="LL120" s="238"/>
      <c r="LM120" s="238"/>
      <c r="LN120" s="238"/>
      <c r="LO120" s="238"/>
      <c r="LP120" s="238"/>
      <c r="LQ120" s="238"/>
      <c r="LR120" s="238"/>
      <c r="LS120" s="238"/>
      <c r="LT120" s="238"/>
      <c r="LU120" s="238"/>
      <c r="LV120" s="238"/>
      <c r="LW120" s="238"/>
      <c r="LX120" s="238"/>
      <c r="LY120" s="238"/>
      <c r="LZ120" s="238"/>
      <c r="MA120" s="238"/>
      <c r="MB120" s="238"/>
      <c r="MC120" s="238"/>
      <c r="MD120" s="238"/>
      <c r="ME120" s="238"/>
      <c r="MF120" s="238"/>
      <c r="MG120" s="238"/>
      <c r="MH120" s="238"/>
      <c r="MI120" s="238"/>
      <c r="MJ120" s="238"/>
      <c r="MK120" s="238"/>
      <c r="ML120" s="238"/>
      <c r="MM120" s="238"/>
      <c r="MN120" s="238"/>
      <c r="MO120" s="238"/>
      <c r="MP120" s="238"/>
      <c r="MQ120" s="238"/>
      <c r="MR120" s="238"/>
      <c r="MS120" s="238"/>
      <c r="MT120" s="238"/>
      <c r="MU120" s="238"/>
      <c r="MV120" s="238"/>
      <c r="MW120" s="238"/>
      <c r="MX120" s="238"/>
      <c r="MY120" s="238"/>
      <c r="MZ120" s="238"/>
      <c r="NA120" s="238"/>
      <c r="NB120" s="238"/>
      <c r="NC120" s="238"/>
      <c r="ND120" s="238"/>
      <c r="NE120" s="238"/>
      <c r="NF120" s="238"/>
      <c r="NG120" s="238"/>
      <c r="NH120" s="238"/>
      <c r="NI120" s="238"/>
      <c r="NJ120" s="238"/>
      <c r="NK120" s="238"/>
      <c r="NL120" s="238"/>
      <c r="NM120" s="238"/>
      <c r="NN120" s="238"/>
      <c r="NO120" s="238"/>
      <c r="NP120" s="238"/>
      <c r="NQ120" s="238"/>
      <c r="NR120" s="238"/>
      <c r="NS120" s="238"/>
      <c r="NT120" s="238"/>
      <c r="NU120" s="238"/>
      <c r="NV120" s="238"/>
      <c r="NW120" s="238"/>
      <c r="NX120" s="238"/>
      <c r="NY120" s="238"/>
      <c r="NZ120" s="238"/>
      <c r="OA120" s="238"/>
      <c r="OB120" s="238"/>
      <c r="OC120" s="238"/>
      <c r="OD120" s="238"/>
      <c r="OE120" s="238"/>
      <c r="OF120" s="238"/>
      <c r="OG120" s="238"/>
      <c r="OH120" s="238"/>
      <c r="OI120" s="238"/>
      <c r="OJ120" s="238"/>
      <c r="OK120" s="238"/>
      <c r="OL120" s="238"/>
      <c r="OM120" s="238"/>
      <c r="ON120" s="238"/>
      <c r="OO120" s="238"/>
      <c r="OP120" s="238"/>
      <c r="OQ120" s="238"/>
      <c r="OR120" s="238"/>
      <c r="OS120" s="238"/>
      <c r="OT120" s="238"/>
      <c r="OU120" s="238"/>
      <c r="OV120" s="238"/>
      <c r="OW120" s="238"/>
      <c r="OX120" s="238"/>
      <c r="OY120" s="238"/>
      <c r="OZ120" s="238"/>
      <c r="PA120" s="238"/>
      <c r="PB120" s="238"/>
      <c r="PC120" s="238"/>
      <c r="PD120" s="238"/>
      <c r="PE120" s="238"/>
      <c r="PF120" s="238"/>
      <c r="PG120" s="238"/>
      <c r="PH120" s="238"/>
      <c r="PI120" s="238"/>
      <c r="PJ120" s="238"/>
      <c r="PK120" s="238"/>
      <c r="PL120" s="238"/>
      <c r="PM120" s="238"/>
      <c r="PN120" s="238"/>
      <c r="PO120" s="238"/>
      <c r="PP120" s="238"/>
      <c r="PQ120" s="238"/>
      <c r="PR120" s="238"/>
      <c r="PS120" s="238"/>
      <c r="PT120" s="238"/>
      <c r="PU120" s="238"/>
      <c r="PV120" s="238"/>
      <c r="PW120" s="238"/>
      <c r="PX120" s="238"/>
      <c r="PY120" s="238"/>
      <c r="PZ120" s="238"/>
      <c r="QA120" s="238"/>
      <c r="QB120" s="238"/>
      <c r="QC120" s="238"/>
      <c r="QD120" s="238"/>
      <c r="QE120" s="238"/>
      <c r="QF120" s="238"/>
      <c r="QG120" s="238"/>
      <c r="QH120" s="238"/>
      <c r="QI120" s="238"/>
      <c r="QJ120" s="238"/>
      <c r="QK120" s="238"/>
      <c r="QL120" s="238"/>
      <c r="QM120" s="238"/>
      <c r="QN120" s="238"/>
      <c r="QO120" s="238"/>
      <c r="QP120" s="238"/>
      <c r="QQ120" s="238"/>
      <c r="QR120" s="238"/>
      <c r="QS120" s="238"/>
      <c r="QT120" s="238"/>
      <c r="QU120" s="238"/>
      <c r="QV120" s="238"/>
      <c r="QW120" s="238"/>
      <c r="QX120" s="238"/>
      <c r="QY120" s="238"/>
      <c r="QZ120" s="238"/>
      <c r="RA120" s="238"/>
      <c r="RB120" s="238"/>
      <c r="RC120" s="238"/>
      <c r="RD120" s="238"/>
      <c r="RE120" s="238"/>
      <c r="RF120" s="238"/>
      <c r="RG120" s="238"/>
      <c r="RH120" s="238"/>
      <c r="RI120" s="238"/>
      <c r="RJ120" s="238"/>
      <c r="RK120" s="238"/>
      <c r="RL120" s="238"/>
      <c r="RM120" s="238"/>
      <c r="RN120" s="238"/>
      <c r="RO120" s="238"/>
      <c r="RP120" s="238"/>
      <c r="RQ120" s="238"/>
      <c r="RR120" s="238"/>
      <c r="RS120" s="238"/>
      <c r="RT120" s="238"/>
      <c r="RU120" s="238"/>
      <c r="RV120" s="238"/>
      <c r="RW120" s="238"/>
      <c r="RX120" s="238"/>
      <c r="RY120" s="238"/>
      <c r="RZ120" s="238"/>
      <c r="SA120" s="238"/>
      <c r="SB120" s="238"/>
      <c r="SC120" s="238"/>
      <c r="SD120" s="238"/>
      <c r="SE120" s="238"/>
      <c r="SF120" s="238"/>
      <c r="SG120" s="238"/>
      <c r="SH120" s="238"/>
      <c r="SI120" s="238"/>
      <c r="SJ120" s="238"/>
      <c r="SK120" s="238"/>
      <c r="SL120" s="238"/>
      <c r="SM120" s="238"/>
      <c r="SN120" s="238"/>
      <c r="SO120" s="238"/>
      <c r="SP120" s="238"/>
      <c r="SQ120" s="238"/>
      <c r="SR120" s="238"/>
      <c r="SS120" s="238"/>
      <c r="ST120" s="238"/>
      <c r="SU120" s="238"/>
      <c r="SV120" s="238"/>
      <c r="SW120" s="238"/>
      <c r="SX120" s="238"/>
      <c r="SY120" s="238"/>
      <c r="SZ120" s="238"/>
      <c r="TA120" s="238"/>
      <c r="TB120" s="238"/>
      <c r="TC120" s="238"/>
      <c r="TD120" s="238"/>
      <c r="TE120" s="238"/>
      <c r="TF120" s="238"/>
      <c r="TG120" s="238"/>
      <c r="TH120" s="238"/>
      <c r="TI120" s="238"/>
      <c r="TJ120" s="238"/>
      <c r="TK120" s="238"/>
      <c r="TL120" s="238"/>
      <c r="TM120" s="238"/>
      <c r="TN120" s="238"/>
      <c r="TO120" s="238"/>
      <c r="TP120" s="238"/>
      <c r="TQ120" s="238"/>
      <c r="TR120" s="238"/>
      <c r="TS120" s="238"/>
      <c r="TT120" s="238"/>
      <c r="TU120" s="238"/>
      <c r="TV120" s="238"/>
      <c r="TW120" s="238"/>
      <c r="TX120" s="238"/>
      <c r="TY120" s="238"/>
      <c r="TZ120" s="238"/>
      <c r="UA120" s="238"/>
      <c r="UB120" s="238"/>
      <c r="UC120" s="238"/>
      <c r="UD120" s="238"/>
      <c r="UE120" s="238"/>
      <c r="UF120" s="238"/>
      <c r="UG120" s="238"/>
      <c r="UH120" s="238"/>
      <c r="UI120" s="238"/>
      <c r="UJ120" s="238"/>
      <c r="UK120" s="238"/>
      <c r="UL120" s="238"/>
      <c r="UM120" s="238"/>
      <c r="UN120" s="238"/>
      <c r="UO120" s="238"/>
      <c r="UP120" s="238"/>
      <c r="UQ120" s="238"/>
      <c r="UR120" s="238"/>
      <c r="US120" s="238"/>
      <c r="UT120" s="238"/>
      <c r="UU120" s="238"/>
      <c r="UV120" s="238"/>
      <c r="UW120" s="238"/>
      <c r="UX120" s="238"/>
      <c r="UY120" s="238"/>
      <c r="UZ120" s="238"/>
      <c r="VA120" s="238"/>
      <c r="VB120" s="238"/>
      <c r="VC120" s="238"/>
      <c r="VD120" s="238"/>
      <c r="VE120" s="238"/>
      <c r="VF120" s="238"/>
      <c r="VG120" s="238"/>
      <c r="VH120" s="238"/>
      <c r="VI120" s="238"/>
      <c r="VJ120" s="238"/>
      <c r="VK120" s="238"/>
      <c r="VL120" s="238"/>
      <c r="VM120" s="238"/>
      <c r="VN120" s="238"/>
      <c r="VO120" s="238"/>
      <c r="VP120" s="238"/>
      <c r="VQ120" s="238"/>
      <c r="VR120" s="238"/>
      <c r="VS120" s="238"/>
      <c r="VT120" s="238"/>
      <c r="VU120" s="238"/>
      <c r="VV120" s="238"/>
      <c r="VW120" s="238"/>
      <c r="VX120" s="238"/>
      <c r="VY120" s="238"/>
      <c r="VZ120" s="238"/>
      <c r="WA120" s="238"/>
      <c r="WB120" s="238"/>
      <c r="WC120" s="238"/>
      <c r="WD120" s="238"/>
      <c r="WE120" s="238"/>
      <c r="WF120" s="238"/>
      <c r="WG120" s="238"/>
      <c r="WH120" s="238"/>
      <c r="WI120" s="238"/>
      <c r="WJ120" s="238"/>
      <c r="WK120" s="238"/>
      <c r="WL120" s="238"/>
      <c r="WM120" s="238"/>
      <c r="WN120" s="238"/>
      <c r="WO120" s="238"/>
      <c r="WP120" s="238"/>
      <c r="WQ120" s="238"/>
      <c r="WR120" s="238"/>
      <c r="WS120" s="238"/>
      <c r="WT120" s="238"/>
      <c r="WU120" s="238"/>
      <c r="WV120" s="238"/>
      <c r="WW120" s="238"/>
      <c r="WX120" s="238"/>
      <c r="WY120" s="238"/>
      <c r="WZ120" s="238"/>
      <c r="XA120" s="238"/>
      <c r="XB120" s="238"/>
      <c r="XC120" s="238"/>
      <c r="XD120" s="238"/>
      <c r="XE120" s="238"/>
      <c r="XF120" s="238"/>
      <c r="XG120" s="238"/>
      <c r="XH120" s="238"/>
      <c r="XI120" s="238"/>
      <c r="XJ120" s="238"/>
      <c r="XK120" s="238"/>
      <c r="XL120" s="238"/>
      <c r="XM120" s="238"/>
      <c r="XN120" s="238"/>
      <c r="XO120" s="238"/>
      <c r="XP120" s="238"/>
      <c r="XQ120" s="238"/>
      <c r="XR120" s="238"/>
      <c r="XS120" s="238"/>
      <c r="XT120" s="238"/>
      <c r="XU120" s="238"/>
      <c r="XV120" s="238"/>
      <c r="XW120" s="238"/>
      <c r="XX120" s="238"/>
      <c r="XY120" s="238"/>
      <c r="XZ120" s="238"/>
      <c r="YA120" s="238"/>
      <c r="YB120" s="238"/>
      <c r="YC120" s="238"/>
      <c r="YD120" s="238"/>
      <c r="YE120" s="238"/>
      <c r="YF120" s="238"/>
      <c r="YG120" s="238"/>
      <c r="YH120" s="238"/>
      <c r="YI120" s="238"/>
      <c r="YJ120" s="238"/>
      <c r="YK120" s="238"/>
      <c r="YL120" s="238"/>
      <c r="YM120" s="238"/>
      <c r="YN120" s="238"/>
      <c r="YO120" s="238"/>
      <c r="YP120" s="238"/>
      <c r="YQ120" s="238"/>
      <c r="YR120" s="238"/>
      <c r="YS120" s="238"/>
      <c r="YT120" s="238"/>
      <c r="YU120" s="238"/>
      <c r="YV120" s="238"/>
      <c r="YW120" s="238"/>
      <c r="YX120" s="238"/>
      <c r="YY120" s="238"/>
      <c r="YZ120" s="238"/>
      <c r="ZA120" s="238"/>
      <c r="ZB120" s="238"/>
      <c r="ZC120" s="238"/>
      <c r="ZD120" s="238"/>
      <c r="ZE120" s="238"/>
      <c r="ZF120" s="238"/>
      <c r="ZG120" s="238"/>
      <c r="ZH120" s="238"/>
      <c r="ZI120" s="238"/>
      <c r="ZJ120" s="238"/>
      <c r="ZK120" s="238"/>
      <c r="ZL120" s="238"/>
      <c r="ZM120" s="238"/>
      <c r="ZN120" s="238"/>
      <c r="ZO120" s="238"/>
      <c r="ZP120" s="238"/>
      <c r="ZQ120" s="238"/>
      <c r="ZR120" s="238"/>
      <c r="ZS120" s="238"/>
      <c r="ZT120" s="238"/>
      <c r="ZU120" s="238"/>
      <c r="ZV120" s="238"/>
      <c r="ZW120" s="238"/>
      <c r="ZX120" s="238"/>
      <c r="ZY120" s="238"/>
      <c r="ZZ120" s="238"/>
      <c r="AAA120" s="238"/>
      <c r="AAB120" s="238"/>
      <c r="AAC120" s="238"/>
      <c r="AAD120" s="238"/>
      <c r="AAE120" s="238"/>
      <c r="AAF120" s="238"/>
      <c r="AAG120" s="238"/>
      <c r="AAH120" s="238"/>
      <c r="AAI120" s="238"/>
      <c r="AAJ120" s="238"/>
      <c r="AAK120" s="238"/>
      <c r="AAL120" s="238"/>
      <c r="AAM120" s="238"/>
      <c r="AAN120" s="238"/>
      <c r="AAO120" s="238"/>
      <c r="AAP120" s="238"/>
      <c r="AAQ120" s="238"/>
      <c r="AAR120" s="238"/>
      <c r="AAS120" s="238"/>
      <c r="AAT120" s="238"/>
      <c r="AAU120" s="238"/>
      <c r="AAV120" s="238"/>
      <c r="AAW120" s="238"/>
      <c r="AAX120" s="238"/>
      <c r="AAY120" s="238"/>
      <c r="AAZ120" s="238"/>
      <c r="ABA120" s="238"/>
      <c r="ABB120" s="238"/>
      <c r="ABC120" s="238"/>
      <c r="ABD120" s="238"/>
      <c r="ABE120" s="238"/>
      <c r="ABF120" s="238"/>
      <c r="ABG120" s="238"/>
      <c r="ABH120" s="238"/>
      <c r="ABI120" s="238"/>
      <c r="ABJ120" s="238"/>
      <c r="ABK120" s="238"/>
      <c r="ABL120" s="238"/>
      <c r="ABM120" s="238"/>
      <c r="ABN120" s="238"/>
      <c r="ABO120" s="238"/>
      <c r="ABP120" s="238"/>
      <c r="ABQ120" s="238"/>
      <c r="ABR120" s="238"/>
      <c r="ABS120" s="238"/>
      <c r="ABT120" s="238"/>
      <c r="ABU120" s="238"/>
      <c r="ABV120" s="238"/>
      <c r="ABW120" s="238"/>
      <c r="ABX120" s="238"/>
      <c r="ABY120" s="238"/>
      <c r="ABZ120" s="238"/>
      <c r="ACA120" s="238"/>
      <c r="ACB120" s="238"/>
      <c r="ACC120" s="238"/>
      <c r="ACD120" s="238"/>
      <c r="ACE120" s="238"/>
      <c r="ACF120" s="238"/>
      <c r="ACG120" s="238"/>
      <c r="ACH120" s="238"/>
      <c r="ACI120" s="238"/>
      <c r="ACJ120" s="238"/>
      <c r="ACK120" s="238"/>
      <c r="ACL120" s="238"/>
      <c r="ACM120" s="238"/>
      <c r="ACN120" s="238"/>
      <c r="ACO120" s="238"/>
      <c r="ACP120" s="238"/>
      <c r="ACQ120" s="238"/>
      <c r="ACR120" s="238"/>
      <c r="ACS120" s="238"/>
      <c r="ACT120" s="238"/>
      <c r="ACU120" s="238"/>
      <c r="ACV120" s="238"/>
      <c r="ACW120" s="238"/>
      <c r="ACX120" s="238"/>
      <c r="ACY120" s="238"/>
      <c r="ACZ120" s="238"/>
      <c r="ADA120" s="238"/>
      <c r="ADB120" s="238"/>
      <c r="ADC120" s="238"/>
      <c r="ADD120" s="238"/>
      <c r="ADE120" s="238"/>
      <c r="ADF120" s="238"/>
      <c r="ADG120" s="238"/>
      <c r="ADH120" s="238"/>
      <c r="ADI120" s="238"/>
      <c r="ADJ120" s="238"/>
      <c r="ADK120" s="238"/>
      <c r="ADL120" s="238"/>
      <c r="ADM120" s="238"/>
      <c r="ADN120" s="238"/>
      <c r="ADO120" s="238"/>
      <c r="ADP120" s="238"/>
      <c r="ADQ120" s="238"/>
      <c r="ADR120" s="238"/>
      <c r="ADS120" s="238"/>
      <c r="ADT120" s="238"/>
      <c r="ADU120" s="238"/>
      <c r="ADV120" s="238"/>
      <c r="ADW120" s="238"/>
      <c r="ADX120" s="238"/>
      <c r="ADY120" s="238"/>
      <c r="ADZ120" s="238"/>
      <c r="AEA120" s="238"/>
      <c r="AEB120" s="238"/>
      <c r="AEC120" s="238"/>
      <c r="AED120" s="238"/>
      <c r="AEE120" s="238"/>
      <c r="AEF120" s="238"/>
      <c r="AEG120" s="238"/>
      <c r="AEH120" s="238"/>
      <c r="AEI120" s="238"/>
      <c r="AEJ120" s="238"/>
      <c r="AEK120" s="238"/>
      <c r="AEL120" s="238"/>
      <c r="AEM120" s="238"/>
      <c r="AEN120" s="238"/>
      <c r="AEO120" s="238"/>
      <c r="AEP120" s="238"/>
      <c r="AEQ120" s="238"/>
      <c r="AER120" s="238"/>
      <c r="AES120" s="238"/>
      <c r="AET120" s="238"/>
      <c r="AEU120" s="238"/>
      <c r="AEV120" s="238"/>
      <c r="AEW120" s="238"/>
      <c r="AEX120" s="238"/>
      <c r="AEY120" s="238"/>
      <c r="AEZ120" s="238"/>
      <c r="AFA120" s="238"/>
      <c r="AFB120" s="238"/>
      <c r="AFC120" s="238"/>
      <c r="AFD120" s="238"/>
      <c r="AFE120" s="238"/>
      <c r="AFF120" s="238"/>
      <c r="AFG120" s="238"/>
      <c r="AFH120" s="238"/>
      <c r="AFI120" s="238"/>
      <c r="AFJ120" s="238"/>
      <c r="AFK120" s="238"/>
      <c r="AFL120" s="238"/>
      <c r="AFM120" s="238"/>
      <c r="AFN120" s="238"/>
      <c r="AFO120" s="238"/>
      <c r="AFP120" s="238"/>
      <c r="AFQ120" s="238"/>
      <c r="AFR120" s="238"/>
      <c r="AFS120" s="238"/>
      <c r="AFT120" s="238"/>
      <c r="AFU120" s="238"/>
      <c r="AFV120" s="238"/>
      <c r="AFW120" s="238"/>
      <c r="AFX120" s="238"/>
      <c r="AFY120" s="238"/>
      <c r="AFZ120" s="238"/>
      <c r="AGA120" s="238"/>
      <c r="AGB120" s="238"/>
      <c r="AGC120" s="238"/>
      <c r="AGD120" s="238"/>
      <c r="AGE120" s="238"/>
      <c r="AGF120" s="238"/>
      <c r="AGG120" s="238"/>
      <c r="AGH120" s="238"/>
      <c r="AGI120" s="238"/>
      <c r="AGJ120" s="238"/>
      <c r="AGK120" s="238"/>
      <c r="AGL120" s="238"/>
      <c r="AGM120" s="238"/>
      <c r="AGN120" s="238"/>
      <c r="AGO120" s="238"/>
      <c r="AGP120" s="238"/>
      <c r="AGQ120" s="238"/>
      <c r="AGR120" s="238"/>
      <c r="AGS120" s="238"/>
      <c r="AGT120" s="238"/>
      <c r="AGU120" s="238"/>
      <c r="AGV120" s="238"/>
      <c r="AGW120" s="238"/>
      <c r="AGX120" s="238"/>
      <c r="AGY120" s="238"/>
      <c r="AGZ120" s="238"/>
      <c r="AHA120" s="238"/>
      <c r="AHB120" s="238"/>
      <c r="AHC120" s="238"/>
      <c r="AHD120" s="238"/>
      <c r="AHE120" s="238"/>
      <c r="AHF120" s="238"/>
      <c r="AHG120" s="238"/>
      <c r="AHH120" s="238"/>
      <c r="AHI120" s="238"/>
      <c r="AHJ120" s="238"/>
      <c r="AHK120" s="238"/>
      <c r="AHL120" s="238"/>
      <c r="AHM120" s="238"/>
      <c r="AHN120" s="238"/>
      <c r="AHO120" s="238"/>
      <c r="AHP120" s="238"/>
      <c r="AHQ120" s="238"/>
      <c r="AHR120" s="238"/>
      <c r="AHS120" s="238"/>
      <c r="AHT120" s="238"/>
      <c r="AHU120" s="238"/>
      <c r="AHV120" s="238"/>
      <c r="AHW120" s="238"/>
      <c r="AHX120" s="238"/>
      <c r="AHY120" s="238"/>
      <c r="AHZ120" s="238"/>
      <c r="AIA120" s="238"/>
      <c r="AIB120" s="238"/>
      <c r="AIC120" s="238"/>
      <c r="AID120" s="238"/>
      <c r="AIE120" s="238"/>
      <c r="AIF120" s="238"/>
      <c r="AIG120" s="238"/>
      <c r="AIH120" s="238"/>
      <c r="AII120" s="238"/>
      <c r="AIJ120" s="238"/>
      <c r="AIK120" s="238"/>
      <c r="AIL120" s="238"/>
      <c r="AIM120" s="238"/>
      <c r="AIN120" s="238"/>
      <c r="AIO120" s="238"/>
      <c r="AIP120" s="238"/>
      <c r="AIQ120" s="238"/>
      <c r="AIR120" s="238"/>
      <c r="AIS120" s="238"/>
      <c r="AIT120" s="238"/>
      <c r="AIU120" s="238"/>
      <c r="AIV120" s="238"/>
      <c r="AIW120" s="238"/>
      <c r="AIX120" s="238"/>
      <c r="AIY120" s="238"/>
      <c r="AIZ120" s="238"/>
      <c r="AJA120" s="238"/>
      <c r="AJB120" s="238"/>
      <c r="AJC120" s="238"/>
      <c r="AJD120" s="238"/>
      <c r="AJE120" s="238"/>
      <c r="AJF120" s="238"/>
      <c r="AJG120" s="238"/>
      <c r="AJH120" s="238"/>
      <c r="AJI120" s="238"/>
      <c r="AJJ120" s="238"/>
      <c r="AJK120" s="238"/>
      <c r="AJL120" s="238"/>
      <c r="AJM120" s="238"/>
      <c r="AJN120" s="238"/>
      <c r="AJO120" s="238"/>
      <c r="AJP120" s="238"/>
      <c r="AJQ120" s="238"/>
      <c r="AJR120" s="238"/>
      <c r="AJS120" s="238"/>
      <c r="AJT120" s="238"/>
      <c r="AJU120" s="238"/>
      <c r="AJV120" s="238"/>
      <c r="AJW120" s="238"/>
      <c r="AJX120" s="238"/>
      <c r="AJY120" s="238"/>
      <c r="AJZ120" s="238"/>
      <c r="AKA120" s="238"/>
      <c r="AKB120" s="238"/>
      <c r="AKC120" s="238"/>
      <c r="AKD120" s="238"/>
      <c r="AKE120" s="238"/>
      <c r="AKF120" s="238"/>
      <c r="AKG120" s="238"/>
      <c r="AKH120" s="238"/>
      <c r="AKI120" s="238"/>
      <c r="AKJ120" s="238"/>
      <c r="AKK120" s="238"/>
      <c r="AKL120" s="238"/>
      <c r="AKM120" s="238"/>
      <c r="AKN120" s="238"/>
      <c r="AKO120" s="238"/>
      <c r="AKP120" s="238"/>
    </row>
    <row r="121" spans="1:978" ht="25.5" x14ac:dyDescent="0.25">
      <c r="A121" s="310"/>
      <c r="B121" s="310"/>
      <c r="C121" s="313"/>
      <c r="D121" s="244"/>
      <c r="E121" s="293"/>
      <c r="F121" s="200">
        <v>530097</v>
      </c>
      <c r="G121" s="23" t="s">
        <v>142</v>
      </c>
      <c r="H121" s="23" t="s">
        <v>86</v>
      </c>
      <c r="I121" s="245"/>
      <c r="J121" s="200">
        <v>30</v>
      </c>
      <c r="K121" s="271"/>
      <c r="L121" s="288"/>
      <c r="M121" s="245"/>
      <c r="N121" s="200">
        <v>21</v>
      </c>
      <c r="O121" s="200">
        <v>14</v>
      </c>
      <c r="P121" s="200">
        <v>16</v>
      </c>
      <c r="Q121" s="200">
        <v>22</v>
      </c>
      <c r="R121" s="200">
        <v>43</v>
      </c>
      <c r="S121" s="200">
        <v>137</v>
      </c>
      <c r="T121" s="200">
        <v>380</v>
      </c>
      <c r="U121" s="200">
        <v>603</v>
      </c>
      <c r="V121" s="200">
        <v>381</v>
      </c>
      <c r="W121" s="200">
        <v>254</v>
      </c>
      <c r="X121" s="200">
        <v>222</v>
      </c>
      <c r="Y121" s="200">
        <v>232</v>
      </c>
      <c r="Z121" s="200">
        <v>253</v>
      </c>
      <c r="AA121" s="200">
        <v>242</v>
      </c>
      <c r="AB121" s="200">
        <v>286</v>
      </c>
      <c r="AC121" s="200">
        <v>340</v>
      </c>
      <c r="AD121" s="200">
        <v>329</v>
      </c>
      <c r="AE121" s="200">
        <v>303</v>
      </c>
      <c r="AF121" s="200">
        <v>236</v>
      </c>
      <c r="AG121" s="200">
        <v>188</v>
      </c>
      <c r="AH121" s="200">
        <v>171</v>
      </c>
      <c r="AI121" s="200">
        <v>120</v>
      </c>
      <c r="AJ121" s="200">
        <v>104</v>
      </c>
      <c r="AK121" s="200">
        <v>53</v>
      </c>
      <c r="AL121" s="200">
        <v>4950</v>
      </c>
      <c r="AM121" s="210">
        <v>1600</v>
      </c>
      <c r="AN121" s="265"/>
      <c r="AO121" s="265"/>
      <c r="AP121" s="265"/>
      <c r="AQ121" s="265"/>
      <c r="AR121" s="265"/>
      <c r="AS121" s="265"/>
      <c r="AT121" s="265"/>
      <c r="AU121" s="265"/>
      <c r="AV121" s="265"/>
      <c r="AW121" s="265"/>
      <c r="AX121" s="265"/>
      <c r="AY121" s="265"/>
      <c r="AZ121" s="265"/>
      <c r="BA121" s="265"/>
      <c r="BB121" s="265"/>
      <c r="BC121" s="265"/>
      <c r="BD121" s="265"/>
      <c r="BE121" s="265"/>
      <c r="BF121" s="265"/>
      <c r="BG121" s="265"/>
      <c r="BH121" s="265"/>
      <c r="BI121" s="265"/>
      <c r="BJ121" s="265"/>
      <c r="BK121" s="265"/>
      <c r="BL121" s="244"/>
      <c r="BM121" s="244"/>
      <c r="BN121" s="244"/>
      <c r="BO121" s="244"/>
      <c r="BP121" s="244"/>
      <c r="BQ121" s="244"/>
      <c r="BR121" s="244"/>
      <c r="BS121" s="244"/>
      <c r="BT121" s="244"/>
      <c r="BU121" s="244"/>
      <c r="BV121" s="244"/>
      <c r="BW121" s="244"/>
      <c r="BX121" s="244"/>
      <c r="BY121" s="244"/>
      <c r="BZ121" s="244"/>
      <c r="CA121" s="244"/>
      <c r="CB121" s="244"/>
      <c r="CC121" s="244"/>
      <c r="CD121" s="244"/>
      <c r="CE121" s="244"/>
      <c r="CF121" s="244"/>
      <c r="CG121" s="244"/>
      <c r="CH121" s="244"/>
      <c r="CI121" s="244"/>
      <c r="CJ121" s="244"/>
      <c r="CK121" s="244"/>
      <c r="CL121" s="244"/>
      <c r="CM121" s="244"/>
      <c r="CN121" s="244"/>
      <c r="CO121" s="244"/>
      <c r="CP121" s="244"/>
      <c r="CQ121" s="244"/>
      <c r="CR121" s="244"/>
      <c r="CS121" s="244"/>
      <c r="CT121" s="244"/>
      <c r="CU121" s="244"/>
      <c r="CV121" s="244"/>
      <c r="CW121" s="244"/>
      <c r="CX121" s="244"/>
      <c r="CY121" s="244"/>
      <c r="CZ121" s="244"/>
      <c r="DA121" s="244"/>
      <c r="DB121" s="244"/>
      <c r="DC121" s="244"/>
      <c r="DD121" s="244"/>
      <c r="DE121" s="244"/>
      <c r="DF121" s="244"/>
      <c r="DG121" s="244"/>
      <c r="DH121" s="244"/>
      <c r="DI121" s="244"/>
      <c r="DJ121" s="244"/>
      <c r="DK121" s="244"/>
      <c r="DL121" s="244"/>
      <c r="DM121" s="244"/>
      <c r="DN121" s="244"/>
      <c r="DO121" s="244"/>
      <c r="DP121" s="244"/>
      <c r="DQ121" s="244"/>
      <c r="DR121" s="244"/>
      <c r="DS121" s="244"/>
      <c r="DT121" s="244"/>
      <c r="DU121" s="244"/>
      <c r="DV121" s="244"/>
      <c r="DW121" s="244"/>
      <c r="DX121" s="244"/>
      <c r="DY121" s="244"/>
      <c r="DZ121" s="244"/>
      <c r="EA121" s="244"/>
      <c r="EB121" s="244"/>
      <c r="EC121" s="244"/>
      <c r="ED121" s="244"/>
      <c r="EE121" s="253"/>
      <c r="EF121" s="238"/>
      <c r="EG121" s="238"/>
      <c r="EH121" s="238"/>
      <c r="EI121" s="238"/>
      <c r="EJ121" s="238"/>
      <c r="EK121" s="238"/>
      <c r="EL121" s="238"/>
      <c r="EM121" s="238"/>
      <c r="EN121" s="238"/>
      <c r="EO121" s="238"/>
      <c r="EP121" s="238"/>
      <c r="EQ121" s="238"/>
      <c r="ER121" s="238"/>
      <c r="ES121" s="238"/>
      <c r="ET121" s="238"/>
      <c r="EU121" s="238"/>
      <c r="EV121" s="238"/>
      <c r="EW121" s="238"/>
      <c r="EX121" s="238"/>
      <c r="EY121" s="238"/>
      <c r="EZ121" s="238"/>
      <c r="FA121" s="238"/>
      <c r="FB121" s="238"/>
      <c r="FC121" s="238"/>
      <c r="FD121" s="238"/>
      <c r="FE121" s="238"/>
      <c r="FF121" s="238"/>
      <c r="FG121" s="238"/>
      <c r="FH121" s="238"/>
      <c r="FI121" s="238"/>
      <c r="FJ121" s="238"/>
      <c r="FK121" s="238"/>
      <c r="FL121" s="238"/>
      <c r="FM121" s="238"/>
      <c r="FN121" s="238"/>
      <c r="FO121" s="238"/>
      <c r="FP121" s="238"/>
      <c r="FQ121" s="238"/>
      <c r="FR121" s="238"/>
      <c r="FS121" s="238"/>
      <c r="FT121" s="238"/>
      <c r="FU121" s="238"/>
      <c r="FV121" s="238"/>
      <c r="FW121" s="238"/>
      <c r="FX121" s="238"/>
      <c r="FY121" s="238"/>
      <c r="FZ121" s="238"/>
      <c r="GA121" s="238"/>
      <c r="GB121" s="238"/>
      <c r="GC121" s="238"/>
      <c r="GD121" s="238"/>
      <c r="GE121" s="238"/>
      <c r="GF121" s="238"/>
      <c r="GG121" s="238"/>
      <c r="GH121" s="238"/>
      <c r="GI121" s="238"/>
      <c r="GJ121" s="238"/>
      <c r="GK121" s="238"/>
      <c r="GL121" s="238"/>
      <c r="GM121" s="238"/>
      <c r="GN121" s="238"/>
      <c r="GO121" s="238"/>
      <c r="GP121" s="238"/>
      <c r="GQ121" s="238"/>
      <c r="GR121" s="238"/>
      <c r="GS121" s="238"/>
      <c r="GT121" s="238"/>
      <c r="GU121" s="238"/>
      <c r="GV121" s="238"/>
      <c r="GW121" s="238"/>
      <c r="GX121" s="238"/>
      <c r="GY121" s="238"/>
      <c r="GZ121" s="238"/>
      <c r="HA121" s="238"/>
      <c r="HB121" s="238"/>
      <c r="HC121" s="238"/>
      <c r="HD121" s="238"/>
      <c r="HE121" s="238"/>
      <c r="HF121" s="238"/>
      <c r="HG121" s="238"/>
      <c r="HH121" s="238"/>
      <c r="HI121" s="238"/>
      <c r="HJ121" s="238"/>
      <c r="HK121" s="238"/>
      <c r="HL121" s="238"/>
      <c r="HM121" s="238"/>
      <c r="HN121" s="238"/>
      <c r="HO121" s="238"/>
      <c r="HP121" s="238"/>
      <c r="HQ121" s="238"/>
      <c r="HR121" s="238"/>
      <c r="HS121" s="238"/>
      <c r="HT121" s="238"/>
      <c r="HU121" s="238"/>
      <c r="HV121" s="238"/>
      <c r="HW121" s="238"/>
      <c r="HX121" s="238"/>
      <c r="HY121" s="238"/>
      <c r="HZ121" s="238"/>
      <c r="IA121" s="238"/>
      <c r="IB121" s="238"/>
      <c r="IC121" s="238"/>
      <c r="ID121" s="238"/>
      <c r="IE121" s="238"/>
      <c r="IF121" s="238"/>
      <c r="IG121" s="238"/>
      <c r="IH121" s="238"/>
      <c r="II121" s="238"/>
      <c r="IJ121" s="238"/>
      <c r="IK121" s="238"/>
      <c r="IL121" s="238"/>
      <c r="IM121" s="238"/>
      <c r="IN121" s="238"/>
      <c r="IO121" s="238"/>
      <c r="IP121" s="238"/>
      <c r="IQ121" s="238"/>
      <c r="IR121" s="238"/>
      <c r="IS121" s="238"/>
      <c r="IT121" s="238"/>
      <c r="IU121" s="238"/>
      <c r="IV121" s="238"/>
      <c r="IW121" s="238"/>
      <c r="IX121" s="238"/>
      <c r="IY121" s="238"/>
      <c r="IZ121" s="238"/>
      <c r="JA121" s="238"/>
      <c r="JB121" s="238"/>
      <c r="JC121" s="238"/>
      <c r="JD121" s="238"/>
      <c r="JE121" s="238"/>
      <c r="JF121" s="238"/>
      <c r="JG121" s="238"/>
      <c r="JH121" s="238"/>
      <c r="JI121" s="238"/>
      <c r="JJ121" s="238"/>
      <c r="JK121" s="238"/>
      <c r="JL121" s="238"/>
      <c r="JM121" s="238"/>
      <c r="JN121" s="238"/>
      <c r="JO121" s="238"/>
      <c r="JP121" s="238"/>
      <c r="JQ121" s="238"/>
      <c r="JR121" s="238"/>
      <c r="JS121" s="238"/>
      <c r="JT121" s="238"/>
      <c r="JU121" s="238"/>
      <c r="JV121" s="238"/>
      <c r="JW121" s="238"/>
      <c r="JX121" s="238"/>
      <c r="JY121" s="238"/>
      <c r="JZ121" s="238"/>
      <c r="KA121" s="238"/>
      <c r="KB121" s="238"/>
      <c r="KC121" s="238"/>
      <c r="KD121" s="238"/>
      <c r="KE121" s="238"/>
      <c r="KF121" s="238"/>
      <c r="KG121" s="238"/>
      <c r="KH121" s="238"/>
      <c r="KI121" s="238"/>
      <c r="KJ121" s="238"/>
      <c r="KK121" s="238"/>
      <c r="KL121" s="238"/>
      <c r="KM121" s="238"/>
      <c r="KN121" s="238"/>
      <c r="KO121" s="238"/>
      <c r="KP121" s="238"/>
      <c r="KQ121" s="238"/>
      <c r="KR121" s="238"/>
      <c r="KS121" s="238"/>
      <c r="KT121" s="238"/>
      <c r="KU121" s="238"/>
      <c r="KV121" s="238"/>
      <c r="KW121" s="238"/>
      <c r="KX121" s="238"/>
      <c r="KY121" s="238"/>
      <c r="KZ121" s="238"/>
      <c r="LA121" s="238"/>
      <c r="LB121" s="238"/>
      <c r="LC121" s="238"/>
      <c r="LD121" s="238"/>
      <c r="LE121" s="238"/>
      <c r="LF121" s="238"/>
      <c r="LG121" s="238"/>
      <c r="LH121" s="238"/>
      <c r="LI121" s="238"/>
      <c r="LJ121" s="238"/>
      <c r="LK121" s="238"/>
      <c r="LL121" s="238"/>
      <c r="LM121" s="238"/>
      <c r="LN121" s="238"/>
      <c r="LO121" s="238"/>
      <c r="LP121" s="238"/>
      <c r="LQ121" s="238"/>
      <c r="LR121" s="238"/>
      <c r="LS121" s="238"/>
      <c r="LT121" s="238"/>
      <c r="LU121" s="238"/>
      <c r="LV121" s="238"/>
      <c r="LW121" s="238"/>
      <c r="LX121" s="238"/>
      <c r="LY121" s="238"/>
      <c r="LZ121" s="238"/>
      <c r="MA121" s="238"/>
      <c r="MB121" s="238"/>
      <c r="MC121" s="238"/>
      <c r="MD121" s="238"/>
      <c r="ME121" s="238"/>
      <c r="MF121" s="238"/>
      <c r="MG121" s="238"/>
      <c r="MH121" s="238"/>
      <c r="MI121" s="238"/>
      <c r="MJ121" s="238"/>
      <c r="MK121" s="238"/>
      <c r="ML121" s="238"/>
      <c r="MM121" s="238"/>
      <c r="MN121" s="238"/>
      <c r="MO121" s="238"/>
      <c r="MP121" s="238"/>
      <c r="MQ121" s="238"/>
      <c r="MR121" s="238"/>
      <c r="MS121" s="238"/>
      <c r="MT121" s="238"/>
      <c r="MU121" s="238"/>
      <c r="MV121" s="238"/>
      <c r="MW121" s="238"/>
      <c r="MX121" s="238"/>
      <c r="MY121" s="238"/>
      <c r="MZ121" s="238"/>
      <c r="NA121" s="238"/>
      <c r="NB121" s="238"/>
      <c r="NC121" s="238"/>
      <c r="ND121" s="238"/>
      <c r="NE121" s="238"/>
      <c r="NF121" s="238"/>
      <c r="NG121" s="238"/>
      <c r="NH121" s="238"/>
      <c r="NI121" s="238"/>
      <c r="NJ121" s="238"/>
      <c r="NK121" s="238"/>
      <c r="NL121" s="238"/>
      <c r="NM121" s="238"/>
      <c r="NN121" s="238"/>
      <c r="NO121" s="238"/>
      <c r="NP121" s="238"/>
      <c r="NQ121" s="238"/>
      <c r="NR121" s="238"/>
      <c r="NS121" s="238"/>
      <c r="NT121" s="238"/>
      <c r="NU121" s="238"/>
      <c r="NV121" s="238"/>
      <c r="NW121" s="238"/>
      <c r="NX121" s="238"/>
      <c r="NY121" s="238"/>
      <c r="NZ121" s="238"/>
      <c r="OA121" s="238"/>
      <c r="OB121" s="238"/>
      <c r="OC121" s="238"/>
      <c r="OD121" s="238"/>
      <c r="OE121" s="238"/>
      <c r="OF121" s="238"/>
      <c r="OG121" s="238"/>
      <c r="OH121" s="238"/>
      <c r="OI121" s="238"/>
      <c r="OJ121" s="238"/>
      <c r="OK121" s="238"/>
      <c r="OL121" s="238"/>
      <c r="OM121" s="238"/>
      <c r="ON121" s="238"/>
      <c r="OO121" s="238"/>
      <c r="OP121" s="238"/>
      <c r="OQ121" s="238"/>
      <c r="OR121" s="238"/>
      <c r="OS121" s="238"/>
      <c r="OT121" s="238"/>
      <c r="OU121" s="238"/>
      <c r="OV121" s="238"/>
      <c r="OW121" s="238"/>
      <c r="OX121" s="238"/>
      <c r="OY121" s="238"/>
      <c r="OZ121" s="238"/>
      <c r="PA121" s="238"/>
      <c r="PB121" s="238"/>
      <c r="PC121" s="238"/>
      <c r="PD121" s="238"/>
      <c r="PE121" s="238"/>
      <c r="PF121" s="238"/>
      <c r="PG121" s="238"/>
      <c r="PH121" s="238"/>
      <c r="PI121" s="238"/>
      <c r="PJ121" s="238"/>
      <c r="PK121" s="238"/>
      <c r="PL121" s="238"/>
      <c r="PM121" s="238"/>
      <c r="PN121" s="238"/>
      <c r="PO121" s="238"/>
      <c r="PP121" s="238"/>
      <c r="PQ121" s="238"/>
      <c r="PR121" s="238"/>
      <c r="PS121" s="238"/>
      <c r="PT121" s="238"/>
      <c r="PU121" s="238"/>
      <c r="PV121" s="238"/>
      <c r="PW121" s="238"/>
      <c r="PX121" s="238"/>
      <c r="PY121" s="238"/>
      <c r="PZ121" s="238"/>
      <c r="QA121" s="238"/>
      <c r="QB121" s="238"/>
      <c r="QC121" s="238"/>
      <c r="QD121" s="238"/>
      <c r="QE121" s="238"/>
      <c r="QF121" s="238"/>
      <c r="QG121" s="238"/>
      <c r="QH121" s="238"/>
      <c r="QI121" s="238"/>
      <c r="QJ121" s="238"/>
      <c r="QK121" s="238"/>
      <c r="QL121" s="238"/>
      <c r="QM121" s="238"/>
      <c r="QN121" s="238"/>
      <c r="QO121" s="238"/>
      <c r="QP121" s="238"/>
      <c r="QQ121" s="238"/>
      <c r="QR121" s="238"/>
      <c r="QS121" s="238"/>
      <c r="QT121" s="238"/>
      <c r="QU121" s="238"/>
      <c r="QV121" s="238"/>
      <c r="QW121" s="238"/>
      <c r="QX121" s="238"/>
      <c r="QY121" s="238"/>
      <c r="QZ121" s="238"/>
      <c r="RA121" s="238"/>
      <c r="RB121" s="238"/>
      <c r="RC121" s="238"/>
      <c r="RD121" s="238"/>
      <c r="RE121" s="238"/>
      <c r="RF121" s="238"/>
      <c r="RG121" s="238"/>
      <c r="RH121" s="238"/>
      <c r="RI121" s="238"/>
      <c r="RJ121" s="238"/>
      <c r="RK121" s="238"/>
      <c r="RL121" s="238"/>
      <c r="RM121" s="238"/>
      <c r="RN121" s="238"/>
      <c r="RO121" s="238"/>
      <c r="RP121" s="238"/>
      <c r="RQ121" s="238"/>
      <c r="RR121" s="238"/>
      <c r="RS121" s="238"/>
      <c r="RT121" s="238"/>
      <c r="RU121" s="238"/>
      <c r="RV121" s="238"/>
      <c r="RW121" s="238"/>
      <c r="RX121" s="238"/>
      <c r="RY121" s="238"/>
      <c r="RZ121" s="238"/>
      <c r="SA121" s="238"/>
      <c r="SB121" s="238"/>
      <c r="SC121" s="238"/>
      <c r="SD121" s="238"/>
      <c r="SE121" s="238"/>
      <c r="SF121" s="238"/>
      <c r="SG121" s="238"/>
      <c r="SH121" s="238"/>
      <c r="SI121" s="238"/>
      <c r="SJ121" s="238"/>
      <c r="SK121" s="238"/>
      <c r="SL121" s="238"/>
      <c r="SM121" s="238"/>
      <c r="SN121" s="238"/>
      <c r="SO121" s="238"/>
      <c r="SP121" s="238"/>
      <c r="SQ121" s="238"/>
      <c r="SR121" s="238"/>
      <c r="SS121" s="238"/>
      <c r="ST121" s="238"/>
      <c r="SU121" s="238"/>
      <c r="SV121" s="238"/>
      <c r="SW121" s="238"/>
      <c r="SX121" s="238"/>
      <c r="SY121" s="238"/>
      <c r="SZ121" s="238"/>
      <c r="TA121" s="238"/>
      <c r="TB121" s="238"/>
      <c r="TC121" s="238"/>
      <c r="TD121" s="238"/>
      <c r="TE121" s="238"/>
      <c r="TF121" s="238"/>
      <c r="TG121" s="238"/>
      <c r="TH121" s="238"/>
      <c r="TI121" s="238"/>
      <c r="TJ121" s="238"/>
      <c r="TK121" s="238"/>
      <c r="TL121" s="238"/>
      <c r="TM121" s="238"/>
      <c r="TN121" s="238"/>
      <c r="TO121" s="238"/>
      <c r="TP121" s="238"/>
      <c r="TQ121" s="238"/>
      <c r="TR121" s="238"/>
      <c r="TS121" s="238"/>
      <c r="TT121" s="238"/>
      <c r="TU121" s="238"/>
      <c r="TV121" s="238"/>
      <c r="TW121" s="238"/>
      <c r="TX121" s="238"/>
      <c r="TY121" s="238"/>
      <c r="TZ121" s="238"/>
      <c r="UA121" s="238"/>
      <c r="UB121" s="238"/>
      <c r="UC121" s="238"/>
      <c r="UD121" s="238"/>
      <c r="UE121" s="238"/>
      <c r="UF121" s="238"/>
      <c r="UG121" s="238"/>
      <c r="UH121" s="238"/>
      <c r="UI121" s="238"/>
      <c r="UJ121" s="238"/>
      <c r="UK121" s="238"/>
      <c r="UL121" s="238"/>
      <c r="UM121" s="238"/>
      <c r="UN121" s="238"/>
      <c r="UO121" s="238"/>
      <c r="UP121" s="238"/>
      <c r="UQ121" s="238"/>
      <c r="UR121" s="238"/>
      <c r="US121" s="238"/>
      <c r="UT121" s="238"/>
      <c r="UU121" s="238"/>
      <c r="UV121" s="238"/>
      <c r="UW121" s="238"/>
      <c r="UX121" s="238"/>
      <c r="UY121" s="238"/>
      <c r="UZ121" s="238"/>
      <c r="VA121" s="238"/>
      <c r="VB121" s="238"/>
      <c r="VC121" s="238"/>
      <c r="VD121" s="238"/>
      <c r="VE121" s="238"/>
      <c r="VF121" s="238"/>
      <c r="VG121" s="238"/>
      <c r="VH121" s="238"/>
      <c r="VI121" s="238"/>
      <c r="VJ121" s="238"/>
      <c r="VK121" s="238"/>
      <c r="VL121" s="238"/>
      <c r="VM121" s="238"/>
      <c r="VN121" s="238"/>
      <c r="VO121" s="238"/>
      <c r="VP121" s="238"/>
      <c r="VQ121" s="238"/>
      <c r="VR121" s="238"/>
      <c r="VS121" s="238"/>
      <c r="VT121" s="238"/>
      <c r="VU121" s="238"/>
      <c r="VV121" s="238"/>
      <c r="VW121" s="238"/>
      <c r="VX121" s="238"/>
      <c r="VY121" s="238"/>
      <c r="VZ121" s="238"/>
      <c r="WA121" s="238"/>
      <c r="WB121" s="238"/>
      <c r="WC121" s="238"/>
      <c r="WD121" s="238"/>
      <c r="WE121" s="238"/>
      <c r="WF121" s="238"/>
      <c r="WG121" s="238"/>
      <c r="WH121" s="238"/>
      <c r="WI121" s="238"/>
      <c r="WJ121" s="238"/>
      <c r="WK121" s="238"/>
      <c r="WL121" s="238"/>
      <c r="WM121" s="238"/>
      <c r="WN121" s="238"/>
      <c r="WO121" s="238"/>
      <c r="WP121" s="238"/>
      <c r="WQ121" s="238"/>
      <c r="WR121" s="238"/>
      <c r="WS121" s="238"/>
      <c r="WT121" s="238"/>
      <c r="WU121" s="238"/>
      <c r="WV121" s="238"/>
      <c r="WW121" s="238"/>
      <c r="WX121" s="238"/>
      <c r="WY121" s="238"/>
      <c r="WZ121" s="238"/>
      <c r="XA121" s="238"/>
      <c r="XB121" s="238"/>
      <c r="XC121" s="238"/>
      <c r="XD121" s="238"/>
      <c r="XE121" s="238"/>
      <c r="XF121" s="238"/>
      <c r="XG121" s="238"/>
      <c r="XH121" s="238"/>
      <c r="XI121" s="238"/>
      <c r="XJ121" s="238"/>
      <c r="XK121" s="238"/>
      <c r="XL121" s="238"/>
      <c r="XM121" s="238"/>
      <c r="XN121" s="238"/>
      <c r="XO121" s="238"/>
      <c r="XP121" s="238"/>
      <c r="XQ121" s="238"/>
      <c r="XR121" s="238"/>
      <c r="XS121" s="238"/>
      <c r="XT121" s="238"/>
      <c r="XU121" s="238"/>
      <c r="XV121" s="238"/>
      <c r="XW121" s="238"/>
      <c r="XX121" s="238"/>
      <c r="XY121" s="238"/>
      <c r="XZ121" s="238"/>
      <c r="YA121" s="238"/>
      <c r="YB121" s="238"/>
      <c r="YC121" s="238"/>
      <c r="YD121" s="238"/>
      <c r="YE121" s="238"/>
      <c r="YF121" s="238"/>
      <c r="YG121" s="238"/>
      <c r="YH121" s="238"/>
      <c r="YI121" s="238"/>
      <c r="YJ121" s="238"/>
      <c r="YK121" s="238"/>
      <c r="YL121" s="238"/>
      <c r="YM121" s="238"/>
      <c r="YN121" s="238"/>
      <c r="YO121" s="238"/>
      <c r="YP121" s="238"/>
      <c r="YQ121" s="238"/>
      <c r="YR121" s="238"/>
      <c r="YS121" s="238"/>
      <c r="YT121" s="238"/>
      <c r="YU121" s="238"/>
      <c r="YV121" s="238"/>
      <c r="YW121" s="238"/>
      <c r="YX121" s="238"/>
      <c r="YY121" s="238"/>
      <c r="YZ121" s="238"/>
      <c r="ZA121" s="238"/>
      <c r="ZB121" s="238"/>
      <c r="ZC121" s="238"/>
      <c r="ZD121" s="238"/>
      <c r="ZE121" s="238"/>
      <c r="ZF121" s="238"/>
      <c r="ZG121" s="238"/>
      <c r="ZH121" s="238"/>
      <c r="ZI121" s="238"/>
      <c r="ZJ121" s="238"/>
      <c r="ZK121" s="238"/>
      <c r="ZL121" s="238"/>
      <c r="ZM121" s="238"/>
      <c r="ZN121" s="238"/>
      <c r="ZO121" s="238"/>
      <c r="ZP121" s="238"/>
      <c r="ZQ121" s="238"/>
      <c r="ZR121" s="238"/>
      <c r="ZS121" s="238"/>
      <c r="ZT121" s="238"/>
      <c r="ZU121" s="238"/>
      <c r="ZV121" s="238"/>
      <c r="ZW121" s="238"/>
      <c r="ZX121" s="238"/>
      <c r="ZY121" s="238"/>
      <c r="ZZ121" s="238"/>
      <c r="AAA121" s="238"/>
      <c r="AAB121" s="238"/>
      <c r="AAC121" s="238"/>
      <c r="AAD121" s="238"/>
      <c r="AAE121" s="238"/>
      <c r="AAF121" s="238"/>
      <c r="AAG121" s="238"/>
      <c r="AAH121" s="238"/>
      <c r="AAI121" s="238"/>
      <c r="AAJ121" s="238"/>
      <c r="AAK121" s="238"/>
      <c r="AAL121" s="238"/>
      <c r="AAM121" s="238"/>
      <c r="AAN121" s="238"/>
      <c r="AAO121" s="238"/>
      <c r="AAP121" s="238"/>
      <c r="AAQ121" s="238"/>
      <c r="AAR121" s="238"/>
      <c r="AAS121" s="238"/>
      <c r="AAT121" s="238"/>
      <c r="AAU121" s="238"/>
      <c r="AAV121" s="238"/>
      <c r="AAW121" s="238"/>
      <c r="AAX121" s="238"/>
      <c r="AAY121" s="238"/>
      <c r="AAZ121" s="238"/>
      <c r="ABA121" s="238"/>
      <c r="ABB121" s="238"/>
      <c r="ABC121" s="238"/>
      <c r="ABD121" s="238"/>
      <c r="ABE121" s="238"/>
      <c r="ABF121" s="238"/>
      <c r="ABG121" s="238"/>
      <c r="ABH121" s="238"/>
      <c r="ABI121" s="238"/>
      <c r="ABJ121" s="238"/>
      <c r="ABK121" s="238"/>
      <c r="ABL121" s="238"/>
      <c r="ABM121" s="238"/>
      <c r="ABN121" s="238"/>
      <c r="ABO121" s="238"/>
      <c r="ABP121" s="238"/>
      <c r="ABQ121" s="238"/>
      <c r="ABR121" s="238"/>
      <c r="ABS121" s="238"/>
      <c r="ABT121" s="238"/>
      <c r="ABU121" s="238"/>
      <c r="ABV121" s="238"/>
      <c r="ABW121" s="238"/>
      <c r="ABX121" s="238"/>
      <c r="ABY121" s="238"/>
      <c r="ABZ121" s="238"/>
      <c r="ACA121" s="238"/>
      <c r="ACB121" s="238"/>
      <c r="ACC121" s="238"/>
      <c r="ACD121" s="238"/>
      <c r="ACE121" s="238"/>
      <c r="ACF121" s="238"/>
      <c r="ACG121" s="238"/>
      <c r="ACH121" s="238"/>
      <c r="ACI121" s="238"/>
      <c r="ACJ121" s="238"/>
      <c r="ACK121" s="238"/>
      <c r="ACL121" s="238"/>
      <c r="ACM121" s="238"/>
      <c r="ACN121" s="238"/>
      <c r="ACO121" s="238"/>
      <c r="ACP121" s="238"/>
      <c r="ACQ121" s="238"/>
      <c r="ACR121" s="238"/>
      <c r="ACS121" s="238"/>
      <c r="ACT121" s="238"/>
      <c r="ACU121" s="238"/>
      <c r="ACV121" s="238"/>
      <c r="ACW121" s="238"/>
      <c r="ACX121" s="238"/>
      <c r="ACY121" s="238"/>
      <c r="ACZ121" s="238"/>
      <c r="ADA121" s="238"/>
      <c r="ADB121" s="238"/>
      <c r="ADC121" s="238"/>
      <c r="ADD121" s="238"/>
      <c r="ADE121" s="238"/>
      <c r="ADF121" s="238"/>
      <c r="ADG121" s="238"/>
      <c r="ADH121" s="238"/>
      <c r="ADI121" s="238"/>
      <c r="ADJ121" s="238"/>
      <c r="ADK121" s="238"/>
      <c r="ADL121" s="238"/>
      <c r="ADM121" s="238"/>
      <c r="ADN121" s="238"/>
      <c r="ADO121" s="238"/>
      <c r="ADP121" s="238"/>
      <c r="ADQ121" s="238"/>
      <c r="ADR121" s="238"/>
      <c r="ADS121" s="238"/>
      <c r="ADT121" s="238"/>
      <c r="ADU121" s="238"/>
      <c r="ADV121" s="238"/>
      <c r="ADW121" s="238"/>
      <c r="ADX121" s="238"/>
      <c r="ADY121" s="238"/>
      <c r="ADZ121" s="238"/>
      <c r="AEA121" s="238"/>
      <c r="AEB121" s="238"/>
      <c r="AEC121" s="238"/>
      <c r="AED121" s="238"/>
      <c r="AEE121" s="238"/>
      <c r="AEF121" s="238"/>
      <c r="AEG121" s="238"/>
      <c r="AEH121" s="238"/>
      <c r="AEI121" s="238"/>
      <c r="AEJ121" s="238"/>
      <c r="AEK121" s="238"/>
      <c r="AEL121" s="238"/>
      <c r="AEM121" s="238"/>
      <c r="AEN121" s="238"/>
      <c r="AEO121" s="238"/>
      <c r="AEP121" s="238"/>
      <c r="AEQ121" s="238"/>
      <c r="AER121" s="238"/>
      <c r="AES121" s="238"/>
      <c r="AET121" s="238"/>
      <c r="AEU121" s="238"/>
      <c r="AEV121" s="238"/>
      <c r="AEW121" s="238"/>
      <c r="AEX121" s="238"/>
      <c r="AEY121" s="238"/>
      <c r="AEZ121" s="238"/>
      <c r="AFA121" s="238"/>
      <c r="AFB121" s="238"/>
      <c r="AFC121" s="238"/>
      <c r="AFD121" s="238"/>
      <c r="AFE121" s="238"/>
      <c r="AFF121" s="238"/>
      <c r="AFG121" s="238"/>
      <c r="AFH121" s="238"/>
      <c r="AFI121" s="238"/>
      <c r="AFJ121" s="238"/>
      <c r="AFK121" s="238"/>
      <c r="AFL121" s="238"/>
      <c r="AFM121" s="238"/>
      <c r="AFN121" s="238"/>
      <c r="AFO121" s="238"/>
      <c r="AFP121" s="238"/>
      <c r="AFQ121" s="238"/>
      <c r="AFR121" s="238"/>
      <c r="AFS121" s="238"/>
      <c r="AFT121" s="238"/>
      <c r="AFU121" s="238"/>
      <c r="AFV121" s="238"/>
      <c r="AFW121" s="238"/>
      <c r="AFX121" s="238"/>
      <c r="AFY121" s="238"/>
      <c r="AFZ121" s="238"/>
      <c r="AGA121" s="238"/>
      <c r="AGB121" s="238"/>
      <c r="AGC121" s="238"/>
      <c r="AGD121" s="238"/>
      <c r="AGE121" s="238"/>
      <c r="AGF121" s="238"/>
      <c r="AGG121" s="238"/>
      <c r="AGH121" s="238"/>
      <c r="AGI121" s="238"/>
      <c r="AGJ121" s="238"/>
      <c r="AGK121" s="238"/>
      <c r="AGL121" s="238"/>
      <c r="AGM121" s="238"/>
      <c r="AGN121" s="238"/>
      <c r="AGO121" s="238"/>
      <c r="AGP121" s="238"/>
      <c r="AGQ121" s="238"/>
      <c r="AGR121" s="238"/>
      <c r="AGS121" s="238"/>
      <c r="AGT121" s="238"/>
      <c r="AGU121" s="238"/>
      <c r="AGV121" s="238"/>
      <c r="AGW121" s="238"/>
      <c r="AGX121" s="238"/>
      <c r="AGY121" s="238"/>
      <c r="AGZ121" s="238"/>
      <c r="AHA121" s="238"/>
      <c r="AHB121" s="238"/>
      <c r="AHC121" s="238"/>
      <c r="AHD121" s="238"/>
      <c r="AHE121" s="238"/>
      <c r="AHF121" s="238"/>
      <c r="AHG121" s="238"/>
      <c r="AHH121" s="238"/>
      <c r="AHI121" s="238"/>
      <c r="AHJ121" s="238"/>
      <c r="AHK121" s="238"/>
      <c r="AHL121" s="238"/>
      <c r="AHM121" s="238"/>
      <c r="AHN121" s="238"/>
      <c r="AHO121" s="238"/>
      <c r="AHP121" s="238"/>
      <c r="AHQ121" s="238"/>
      <c r="AHR121" s="238"/>
      <c r="AHS121" s="238"/>
      <c r="AHT121" s="238"/>
      <c r="AHU121" s="238"/>
      <c r="AHV121" s="238"/>
      <c r="AHW121" s="238"/>
      <c r="AHX121" s="238"/>
      <c r="AHY121" s="238"/>
      <c r="AHZ121" s="238"/>
      <c r="AIA121" s="238"/>
      <c r="AIB121" s="238"/>
      <c r="AIC121" s="238"/>
      <c r="AID121" s="238"/>
      <c r="AIE121" s="238"/>
      <c r="AIF121" s="238"/>
      <c r="AIG121" s="238"/>
      <c r="AIH121" s="238"/>
      <c r="AII121" s="238"/>
      <c r="AIJ121" s="238"/>
      <c r="AIK121" s="238"/>
      <c r="AIL121" s="238"/>
      <c r="AIM121" s="238"/>
      <c r="AIN121" s="238"/>
      <c r="AIO121" s="238"/>
      <c r="AIP121" s="238"/>
      <c r="AIQ121" s="238"/>
      <c r="AIR121" s="238"/>
      <c r="AIS121" s="238"/>
      <c r="AIT121" s="238"/>
      <c r="AIU121" s="238"/>
      <c r="AIV121" s="238"/>
      <c r="AIW121" s="238"/>
      <c r="AIX121" s="238"/>
      <c r="AIY121" s="238"/>
      <c r="AIZ121" s="238"/>
      <c r="AJA121" s="238"/>
      <c r="AJB121" s="238"/>
      <c r="AJC121" s="238"/>
      <c r="AJD121" s="238"/>
      <c r="AJE121" s="238"/>
      <c r="AJF121" s="238"/>
      <c r="AJG121" s="238"/>
      <c r="AJH121" s="238"/>
      <c r="AJI121" s="238"/>
      <c r="AJJ121" s="238"/>
      <c r="AJK121" s="238"/>
      <c r="AJL121" s="238"/>
      <c r="AJM121" s="238"/>
      <c r="AJN121" s="238"/>
      <c r="AJO121" s="238"/>
      <c r="AJP121" s="238"/>
      <c r="AJQ121" s="238"/>
      <c r="AJR121" s="238"/>
      <c r="AJS121" s="238"/>
      <c r="AJT121" s="238"/>
      <c r="AJU121" s="238"/>
      <c r="AJV121" s="238"/>
      <c r="AJW121" s="238"/>
      <c r="AJX121" s="238"/>
      <c r="AJY121" s="238"/>
      <c r="AJZ121" s="238"/>
      <c r="AKA121" s="238"/>
      <c r="AKB121" s="238"/>
      <c r="AKC121" s="238"/>
      <c r="AKD121" s="238"/>
      <c r="AKE121" s="238"/>
      <c r="AKF121" s="238"/>
      <c r="AKG121" s="238"/>
      <c r="AKH121" s="238"/>
      <c r="AKI121" s="238"/>
      <c r="AKJ121" s="238"/>
      <c r="AKK121" s="238"/>
      <c r="AKL121" s="238"/>
      <c r="AKM121" s="238"/>
      <c r="AKN121" s="238"/>
      <c r="AKO121" s="238"/>
      <c r="AKP121" s="238"/>
    </row>
    <row r="122" spans="1:978" x14ac:dyDescent="0.25">
      <c r="A122" s="311"/>
      <c r="B122" s="311"/>
      <c r="C122" s="314"/>
      <c r="D122" s="245"/>
      <c r="E122" s="271"/>
      <c r="F122" s="292" t="s">
        <v>387</v>
      </c>
      <c r="G122" s="292"/>
      <c r="H122" s="292"/>
      <c r="I122" s="292"/>
      <c r="J122" s="292"/>
      <c r="K122" s="292"/>
      <c r="L122" s="292"/>
      <c r="M122" s="292"/>
      <c r="N122" s="7">
        <f t="shared" ref="N122:AL122" si="105">ROUNDUP(AVERAGE(N120:N121),0)</f>
        <v>24</v>
      </c>
      <c r="O122" s="7">
        <f t="shared" si="105"/>
        <v>16</v>
      </c>
      <c r="P122" s="7">
        <f t="shared" si="105"/>
        <v>17</v>
      </c>
      <c r="Q122" s="7">
        <f t="shared" si="105"/>
        <v>22</v>
      </c>
      <c r="R122" s="7">
        <f t="shared" si="105"/>
        <v>51</v>
      </c>
      <c r="S122" s="7">
        <f t="shared" si="105"/>
        <v>143</v>
      </c>
      <c r="T122" s="7">
        <f t="shared" si="105"/>
        <v>405</v>
      </c>
      <c r="U122" s="7">
        <f t="shared" si="105"/>
        <v>666</v>
      </c>
      <c r="V122" s="7">
        <f t="shared" si="105"/>
        <v>396</v>
      </c>
      <c r="W122" s="7">
        <f t="shared" si="105"/>
        <v>260</v>
      </c>
      <c r="X122" s="7">
        <f t="shared" si="105"/>
        <v>242</v>
      </c>
      <c r="Y122" s="7">
        <f t="shared" si="105"/>
        <v>256</v>
      </c>
      <c r="Z122" s="7">
        <f t="shared" si="105"/>
        <v>294</v>
      </c>
      <c r="AA122" s="7">
        <f t="shared" si="105"/>
        <v>290</v>
      </c>
      <c r="AB122" s="7">
        <f t="shared" si="105"/>
        <v>336</v>
      </c>
      <c r="AC122" s="7">
        <f t="shared" si="105"/>
        <v>371</v>
      </c>
      <c r="AD122" s="7">
        <f t="shared" si="105"/>
        <v>363</v>
      </c>
      <c r="AE122" s="7">
        <f t="shared" si="105"/>
        <v>341</v>
      </c>
      <c r="AF122" s="7">
        <f t="shared" si="105"/>
        <v>272</v>
      </c>
      <c r="AG122" s="7">
        <f t="shared" si="105"/>
        <v>218</v>
      </c>
      <c r="AH122" s="7">
        <f t="shared" si="105"/>
        <v>201</v>
      </c>
      <c r="AI122" s="7">
        <f t="shared" si="105"/>
        <v>144</v>
      </c>
      <c r="AJ122" s="7">
        <f t="shared" si="105"/>
        <v>111</v>
      </c>
      <c r="AK122" s="7">
        <f t="shared" si="105"/>
        <v>61</v>
      </c>
      <c r="AL122" s="7">
        <f t="shared" si="105"/>
        <v>5272</v>
      </c>
      <c r="AM122" s="7">
        <f>MIN(AM120:AM121)</f>
        <v>800</v>
      </c>
      <c r="AN122" s="266"/>
      <c r="AO122" s="266"/>
      <c r="AP122" s="266"/>
      <c r="AQ122" s="266"/>
      <c r="AR122" s="266"/>
      <c r="AS122" s="266"/>
      <c r="AT122" s="266"/>
      <c r="AU122" s="266"/>
      <c r="AV122" s="266"/>
      <c r="AW122" s="266"/>
      <c r="AX122" s="266"/>
      <c r="AY122" s="266"/>
      <c r="AZ122" s="266"/>
      <c r="BA122" s="266"/>
      <c r="BB122" s="266"/>
      <c r="BC122" s="266"/>
      <c r="BD122" s="266"/>
      <c r="BE122" s="266"/>
      <c r="BF122" s="266"/>
      <c r="BG122" s="266"/>
      <c r="BH122" s="266"/>
      <c r="BI122" s="266"/>
      <c r="BJ122" s="266"/>
      <c r="BK122" s="266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53"/>
      <c r="EF122" s="238"/>
      <c r="EG122" s="238"/>
      <c r="EH122" s="238"/>
      <c r="EI122" s="238"/>
      <c r="EJ122" s="238"/>
      <c r="EK122" s="238"/>
      <c r="EL122" s="238"/>
      <c r="EM122" s="238"/>
      <c r="EN122" s="238"/>
      <c r="EO122" s="238"/>
      <c r="EP122" s="238"/>
      <c r="EQ122" s="238"/>
      <c r="ER122" s="238"/>
      <c r="ES122" s="238"/>
      <c r="ET122" s="238"/>
      <c r="EU122" s="238"/>
      <c r="EV122" s="238"/>
      <c r="EW122" s="238"/>
      <c r="EX122" s="238"/>
      <c r="EY122" s="238"/>
      <c r="EZ122" s="238"/>
      <c r="FA122" s="238"/>
      <c r="FB122" s="238"/>
      <c r="FC122" s="238"/>
      <c r="FD122" s="238"/>
      <c r="FE122" s="238"/>
      <c r="FF122" s="238"/>
      <c r="FG122" s="238"/>
      <c r="FH122" s="238"/>
      <c r="FI122" s="238"/>
      <c r="FJ122" s="238"/>
      <c r="FK122" s="238"/>
      <c r="FL122" s="238"/>
      <c r="FM122" s="238"/>
      <c r="FN122" s="238"/>
      <c r="FO122" s="238"/>
      <c r="FP122" s="238"/>
      <c r="FQ122" s="238"/>
      <c r="FR122" s="238"/>
      <c r="FS122" s="238"/>
      <c r="FT122" s="238"/>
      <c r="FU122" s="238"/>
      <c r="FV122" s="238"/>
      <c r="FW122" s="238"/>
      <c r="FX122" s="238"/>
      <c r="FY122" s="238"/>
      <c r="FZ122" s="238"/>
      <c r="GA122" s="238"/>
      <c r="GB122" s="238"/>
      <c r="GC122" s="238"/>
      <c r="GD122" s="238"/>
      <c r="GE122" s="238"/>
      <c r="GF122" s="238"/>
      <c r="GG122" s="238"/>
      <c r="GH122" s="238"/>
      <c r="GI122" s="238"/>
      <c r="GJ122" s="238"/>
      <c r="GK122" s="238"/>
      <c r="GL122" s="238"/>
      <c r="GM122" s="238"/>
      <c r="GN122" s="238"/>
      <c r="GO122" s="238"/>
      <c r="GP122" s="238"/>
      <c r="GQ122" s="238"/>
      <c r="GR122" s="238"/>
      <c r="GS122" s="238"/>
      <c r="GT122" s="238"/>
      <c r="GU122" s="238"/>
      <c r="GV122" s="238"/>
      <c r="GW122" s="238"/>
      <c r="GX122" s="238"/>
      <c r="GY122" s="238"/>
      <c r="GZ122" s="238"/>
      <c r="HA122" s="238"/>
      <c r="HB122" s="238"/>
      <c r="HC122" s="238"/>
      <c r="HD122" s="238"/>
      <c r="HE122" s="238"/>
      <c r="HF122" s="238"/>
      <c r="HG122" s="238"/>
      <c r="HH122" s="238"/>
      <c r="HI122" s="238"/>
      <c r="HJ122" s="238"/>
      <c r="HK122" s="238"/>
      <c r="HL122" s="238"/>
      <c r="HM122" s="238"/>
      <c r="HN122" s="238"/>
      <c r="HO122" s="238"/>
      <c r="HP122" s="238"/>
      <c r="HQ122" s="238"/>
      <c r="HR122" s="238"/>
      <c r="HS122" s="238"/>
      <c r="HT122" s="238"/>
      <c r="HU122" s="238"/>
      <c r="HV122" s="238"/>
      <c r="HW122" s="238"/>
      <c r="HX122" s="238"/>
      <c r="HY122" s="238"/>
      <c r="HZ122" s="238"/>
      <c r="IA122" s="238"/>
      <c r="IB122" s="238"/>
      <c r="IC122" s="238"/>
      <c r="ID122" s="238"/>
      <c r="IE122" s="238"/>
      <c r="IF122" s="238"/>
      <c r="IG122" s="238"/>
      <c r="IH122" s="238"/>
      <c r="II122" s="238"/>
      <c r="IJ122" s="238"/>
      <c r="IK122" s="238"/>
      <c r="IL122" s="238"/>
      <c r="IM122" s="238"/>
      <c r="IN122" s="238"/>
      <c r="IO122" s="238"/>
      <c r="IP122" s="238"/>
      <c r="IQ122" s="238"/>
      <c r="IR122" s="238"/>
      <c r="IS122" s="238"/>
      <c r="IT122" s="238"/>
      <c r="IU122" s="238"/>
      <c r="IV122" s="238"/>
      <c r="IW122" s="238"/>
      <c r="IX122" s="238"/>
      <c r="IY122" s="238"/>
      <c r="IZ122" s="238"/>
      <c r="JA122" s="238"/>
      <c r="JB122" s="238"/>
      <c r="JC122" s="238"/>
      <c r="JD122" s="238"/>
      <c r="JE122" s="238"/>
      <c r="JF122" s="238"/>
      <c r="JG122" s="238"/>
      <c r="JH122" s="238"/>
      <c r="JI122" s="238"/>
      <c r="JJ122" s="238"/>
      <c r="JK122" s="238"/>
      <c r="JL122" s="238"/>
      <c r="JM122" s="238"/>
      <c r="JN122" s="238"/>
      <c r="JO122" s="238"/>
      <c r="JP122" s="238"/>
      <c r="JQ122" s="238"/>
      <c r="JR122" s="238"/>
      <c r="JS122" s="238"/>
      <c r="JT122" s="238"/>
      <c r="JU122" s="238"/>
      <c r="JV122" s="238"/>
      <c r="JW122" s="238"/>
      <c r="JX122" s="238"/>
      <c r="JY122" s="238"/>
      <c r="JZ122" s="238"/>
      <c r="KA122" s="238"/>
      <c r="KB122" s="238"/>
      <c r="KC122" s="238"/>
      <c r="KD122" s="238"/>
      <c r="KE122" s="238"/>
      <c r="KF122" s="238"/>
      <c r="KG122" s="238"/>
      <c r="KH122" s="238"/>
      <c r="KI122" s="238"/>
      <c r="KJ122" s="238"/>
      <c r="KK122" s="238"/>
      <c r="KL122" s="238"/>
      <c r="KM122" s="238"/>
      <c r="KN122" s="238"/>
      <c r="KO122" s="238"/>
      <c r="KP122" s="238"/>
      <c r="KQ122" s="238"/>
      <c r="KR122" s="238"/>
      <c r="KS122" s="238"/>
      <c r="KT122" s="238"/>
      <c r="KU122" s="238"/>
      <c r="KV122" s="238"/>
      <c r="KW122" s="238"/>
      <c r="KX122" s="238"/>
      <c r="KY122" s="238"/>
      <c r="KZ122" s="238"/>
      <c r="LA122" s="238"/>
      <c r="LB122" s="238"/>
      <c r="LC122" s="238"/>
      <c r="LD122" s="238"/>
      <c r="LE122" s="238"/>
      <c r="LF122" s="238"/>
      <c r="LG122" s="238"/>
      <c r="LH122" s="238"/>
      <c r="LI122" s="238"/>
      <c r="LJ122" s="238"/>
      <c r="LK122" s="238"/>
      <c r="LL122" s="238"/>
      <c r="LM122" s="238"/>
      <c r="LN122" s="238"/>
      <c r="LO122" s="238"/>
      <c r="LP122" s="238"/>
      <c r="LQ122" s="238"/>
      <c r="LR122" s="238"/>
      <c r="LS122" s="238"/>
      <c r="LT122" s="238"/>
      <c r="LU122" s="238"/>
      <c r="LV122" s="238"/>
      <c r="LW122" s="238"/>
      <c r="LX122" s="238"/>
      <c r="LY122" s="238"/>
      <c r="LZ122" s="238"/>
      <c r="MA122" s="238"/>
      <c r="MB122" s="238"/>
      <c r="MC122" s="238"/>
      <c r="MD122" s="238"/>
      <c r="ME122" s="238"/>
      <c r="MF122" s="238"/>
      <c r="MG122" s="238"/>
      <c r="MH122" s="238"/>
      <c r="MI122" s="238"/>
      <c r="MJ122" s="238"/>
      <c r="MK122" s="238"/>
      <c r="ML122" s="238"/>
      <c r="MM122" s="238"/>
      <c r="MN122" s="238"/>
      <c r="MO122" s="238"/>
      <c r="MP122" s="238"/>
      <c r="MQ122" s="238"/>
      <c r="MR122" s="238"/>
      <c r="MS122" s="238"/>
      <c r="MT122" s="238"/>
      <c r="MU122" s="238"/>
      <c r="MV122" s="238"/>
      <c r="MW122" s="238"/>
      <c r="MX122" s="238"/>
      <c r="MY122" s="238"/>
      <c r="MZ122" s="238"/>
      <c r="NA122" s="238"/>
      <c r="NB122" s="238"/>
      <c r="NC122" s="238"/>
      <c r="ND122" s="238"/>
      <c r="NE122" s="238"/>
      <c r="NF122" s="238"/>
      <c r="NG122" s="238"/>
      <c r="NH122" s="238"/>
      <c r="NI122" s="238"/>
      <c r="NJ122" s="238"/>
      <c r="NK122" s="238"/>
      <c r="NL122" s="238"/>
      <c r="NM122" s="238"/>
      <c r="NN122" s="238"/>
      <c r="NO122" s="238"/>
      <c r="NP122" s="238"/>
      <c r="NQ122" s="238"/>
      <c r="NR122" s="238"/>
      <c r="NS122" s="238"/>
      <c r="NT122" s="238"/>
      <c r="NU122" s="238"/>
      <c r="NV122" s="238"/>
      <c r="NW122" s="238"/>
      <c r="NX122" s="238"/>
      <c r="NY122" s="238"/>
      <c r="NZ122" s="238"/>
      <c r="OA122" s="238"/>
      <c r="OB122" s="238"/>
      <c r="OC122" s="238"/>
      <c r="OD122" s="238"/>
      <c r="OE122" s="238"/>
      <c r="OF122" s="238"/>
      <c r="OG122" s="238"/>
      <c r="OH122" s="238"/>
      <c r="OI122" s="238"/>
      <c r="OJ122" s="238"/>
      <c r="OK122" s="238"/>
      <c r="OL122" s="238"/>
      <c r="OM122" s="238"/>
      <c r="ON122" s="238"/>
      <c r="OO122" s="238"/>
      <c r="OP122" s="238"/>
      <c r="OQ122" s="238"/>
      <c r="OR122" s="238"/>
      <c r="OS122" s="238"/>
      <c r="OT122" s="238"/>
      <c r="OU122" s="238"/>
      <c r="OV122" s="238"/>
      <c r="OW122" s="238"/>
      <c r="OX122" s="238"/>
      <c r="OY122" s="238"/>
      <c r="OZ122" s="238"/>
      <c r="PA122" s="238"/>
      <c r="PB122" s="238"/>
      <c r="PC122" s="238"/>
      <c r="PD122" s="238"/>
      <c r="PE122" s="238"/>
      <c r="PF122" s="238"/>
      <c r="PG122" s="238"/>
      <c r="PH122" s="238"/>
      <c r="PI122" s="238"/>
      <c r="PJ122" s="238"/>
      <c r="PK122" s="238"/>
      <c r="PL122" s="238"/>
      <c r="PM122" s="238"/>
      <c r="PN122" s="238"/>
      <c r="PO122" s="238"/>
      <c r="PP122" s="238"/>
      <c r="PQ122" s="238"/>
      <c r="PR122" s="238"/>
      <c r="PS122" s="238"/>
      <c r="PT122" s="238"/>
      <c r="PU122" s="238"/>
      <c r="PV122" s="238"/>
      <c r="PW122" s="238"/>
      <c r="PX122" s="238"/>
      <c r="PY122" s="238"/>
      <c r="PZ122" s="238"/>
      <c r="QA122" s="238"/>
      <c r="QB122" s="238"/>
      <c r="QC122" s="238"/>
      <c r="QD122" s="238"/>
      <c r="QE122" s="238"/>
      <c r="QF122" s="238"/>
      <c r="QG122" s="238"/>
      <c r="QH122" s="238"/>
      <c r="QI122" s="238"/>
      <c r="QJ122" s="238"/>
      <c r="QK122" s="238"/>
      <c r="QL122" s="238"/>
      <c r="QM122" s="238"/>
      <c r="QN122" s="238"/>
      <c r="QO122" s="238"/>
      <c r="QP122" s="238"/>
      <c r="QQ122" s="238"/>
      <c r="QR122" s="238"/>
      <c r="QS122" s="238"/>
      <c r="QT122" s="238"/>
      <c r="QU122" s="238"/>
      <c r="QV122" s="238"/>
      <c r="QW122" s="238"/>
      <c r="QX122" s="238"/>
      <c r="QY122" s="238"/>
      <c r="QZ122" s="238"/>
      <c r="RA122" s="238"/>
      <c r="RB122" s="238"/>
      <c r="RC122" s="238"/>
      <c r="RD122" s="238"/>
      <c r="RE122" s="238"/>
      <c r="RF122" s="238"/>
      <c r="RG122" s="238"/>
      <c r="RH122" s="238"/>
      <c r="RI122" s="238"/>
      <c r="RJ122" s="238"/>
      <c r="RK122" s="238"/>
      <c r="RL122" s="238"/>
      <c r="RM122" s="238"/>
      <c r="RN122" s="238"/>
      <c r="RO122" s="238"/>
      <c r="RP122" s="238"/>
      <c r="RQ122" s="238"/>
      <c r="RR122" s="238"/>
      <c r="RS122" s="238"/>
      <c r="RT122" s="238"/>
      <c r="RU122" s="238"/>
      <c r="RV122" s="238"/>
      <c r="RW122" s="238"/>
      <c r="RX122" s="238"/>
      <c r="RY122" s="238"/>
      <c r="RZ122" s="238"/>
      <c r="SA122" s="238"/>
      <c r="SB122" s="238"/>
      <c r="SC122" s="238"/>
      <c r="SD122" s="238"/>
      <c r="SE122" s="238"/>
      <c r="SF122" s="238"/>
      <c r="SG122" s="238"/>
      <c r="SH122" s="238"/>
      <c r="SI122" s="238"/>
      <c r="SJ122" s="238"/>
      <c r="SK122" s="238"/>
      <c r="SL122" s="238"/>
      <c r="SM122" s="238"/>
      <c r="SN122" s="238"/>
      <c r="SO122" s="238"/>
      <c r="SP122" s="238"/>
      <c r="SQ122" s="238"/>
      <c r="SR122" s="238"/>
      <c r="SS122" s="238"/>
      <c r="ST122" s="238"/>
      <c r="SU122" s="238"/>
      <c r="SV122" s="238"/>
      <c r="SW122" s="238"/>
      <c r="SX122" s="238"/>
      <c r="SY122" s="238"/>
      <c r="SZ122" s="238"/>
      <c r="TA122" s="238"/>
      <c r="TB122" s="238"/>
      <c r="TC122" s="238"/>
      <c r="TD122" s="238"/>
      <c r="TE122" s="238"/>
      <c r="TF122" s="238"/>
      <c r="TG122" s="238"/>
      <c r="TH122" s="238"/>
      <c r="TI122" s="238"/>
      <c r="TJ122" s="238"/>
      <c r="TK122" s="238"/>
      <c r="TL122" s="238"/>
      <c r="TM122" s="238"/>
      <c r="TN122" s="238"/>
      <c r="TO122" s="238"/>
      <c r="TP122" s="238"/>
      <c r="TQ122" s="238"/>
      <c r="TR122" s="238"/>
      <c r="TS122" s="238"/>
      <c r="TT122" s="238"/>
      <c r="TU122" s="238"/>
      <c r="TV122" s="238"/>
      <c r="TW122" s="238"/>
      <c r="TX122" s="238"/>
      <c r="TY122" s="238"/>
      <c r="TZ122" s="238"/>
      <c r="UA122" s="238"/>
      <c r="UB122" s="238"/>
      <c r="UC122" s="238"/>
      <c r="UD122" s="238"/>
      <c r="UE122" s="238"/>
      <c r="UF122" s="238"/>
      <c r="UG122" s="238"/>
      <c r="UH122" s="238"/>
      <c r="UI122" s="238"/>
      <c r="UJ122" s="238"/>
      <c r="UK122" s="238"/>
      <c r="UL122" s="238"/>
      <c r="UM122" s="238"/>
      <c r="UN122" s="238"/>
      <c r="UO122" s="238"/>
      <c r="UP122" s="238"/>
      <c r="UQ122" s="238"/>
      <c r="UR122" s="238"/>
      <c r="US122" s="238"/>
      <c r="UT122" s="238"/>
      <c r="UU122" s="238"/>
      <c r="UV122" s="238"/>
      <c r="UW122" s="238"/>
      <c r="UX122" s="238"/>
      <c r="UY122" s="238"/>
      <c r="UZ122" s="238"/>
      <c r="VA122" s="238"/>
      <c r="VB122" s="238"/>
      <c r="VC122" s="238"/>
      <c r="VD122" s="238"/>
      <c r="VE122" s="238"/>
      <c r="VF122" s="238"/>
      <c r="VG122" s="238"/>
      <c r="VH122" s="238"/>
      <c r="VI122" s="238"/>
      <c r="VJ122" s="238"/>
      <c r="VK122" s="238"/>
      <c r="VL122" s="238"/>
      <c r="VM122" s="238"/>
      <c r="VN122" s="238"/>
      <c r="VO122" s="238"/>
      <c r="VP122" s="238"/>
      <c r="VQ122" s="238"/>
      <c r="VR122" s="238"/>
      <c r="VS122" s="238"/>
      <c r="VT122" s="238"/>
      <c r="VU122" s="238"/>
      <c r="VV122" s="238"/>
      <c r="VW122" s="238"/>
      <c r="VX122" s="238"/>
      <c r="VY122" s="238"/>
      <c r="VZ122" s="238"/>
      <c r="WA122" s="238"/>
      <c r="WB122" s="238"/>
      <c r="WC122" s="238"/>
      <c r="WD122" s="238"/>
      <c r="WE122" s="238"/>
      <c r="WF122" s="238"/>
      <c r="WG122" s="238"/>
      <c r="WH122" s="238"/>
      <c r="WI122" s="238"/>
      <c r="WJ122" s="238"/>
      <c r="WK122" s="238"/>
      <c r="WL122" s="238"/>
      <c r="WM122" s="238"/>
      <c r="WN122" s="238"/>
      <c r="WO122" s="238"/>
      <c r="WP122" s="238"/>
      <c r="WQ122" s="238"/>
      <c r="WR122" s="238"/>
      <c r="WS122" s="238"/>
      <c r="WT122" s="238"/>
      <c r="WU122" s="238"/>
      <c r="WV122" s="238"/>
      <c r="WW122" s="238"/>
      <c r="WX122" s="238"/>
      <c r="WY122" s="238"/>
      <c r="WZ122" s="238"/>
      <c r="XA122" s="238"/>
      <c r="XB122" s="238"/>
      <c r="XC122" s="238"/>
      <c r="XD122" s="238"/>
      <c r="XE122" s="238"/>
      <c r="XF122" s="238"/>
      <c r="XG122" s="238"/>
      <c r="XH122" s="238"/>
      <c r="XI122" s="238"/>
      <c r="XJ122" s="238"/>
      <c r="XK122" s="238"/>
      <c r="XL122" s="238"/>
      <c r="XM122" s="238"/>
      <c r="XN122" s="238"/>
      <c r="XO122" s="238"/>
      <c r="XP122" s="238"/>
      <c r="XQ122" s="238"/>
      <c r="XR122" s="238"/>
      <c r="XS122" s="238"/>
      <c r="XT122" s="238"/>
      <c r="XU122" s="238"/>
      <c r="XV122" s="238"/>
      <c r="XW122" s="238"/>
      <c r="XX122" s="238"/>
      <c r="XY122" s="238"/>
      <c r="XZ122" s="238"/>
      <c r="YA122" s="238"/>
      <c r="YB122" s="238"/>
      <c r="YC122" s="238"/>
      <c r="YD122" s="238"/>
      <c r="YE122" s="238"/>
      <c r="YF122" s="238"/>
      <c r="YG122" s="238"/>
      <c r="YH122" s="238"/>
      <c r="YI122" s="238"/>
      <c r="YJ122" s="238"/>
      <c r="YK122" s="238"/>
      <c r="YL122" s="238"/>
      <c r="YM122" s="238"/>
      <c r="YN122" s="238"/>
      <c r="YO122" s="238"/>
      <c r="YP122" s="238"/>
      <c r="YQ122" s="238"/>
      <c r="YR122" s="238"/>
      <c r="YS122" s="238"/>
      <c r="YT122" s="238"/>
      <c r="YU122" s="238"/>
      <c r="YV122" s="238"/>
      <c r="YW122" s="238"/>
      <c r="YX122" s="238"/>
      <c r="YY122" s="238"/>
      <c r="YZ122" s="238"/>
      <c r="ZA122" s="238"/>
      <c r="ZB122" s="238"/>
      <c r="ZC122" s="238"/>
      <c r="ZD122" s="238"/>
      <c r="ZE122" s="238"/>
      <c r="ZF122" s="238"/>
      <c r="ZG122" s="238"/>
      <c r="ZH122" s="238"/>
      <c r="ZI122" s="238"/>
      <c r="ZJ122" s="238"/>
      <c r="ZK122" s="238"/>
      <c r="ZL122" s="238"/>
      <c r="ZM122" s="238"/>
      <c r="ZN122" s="238"/>
      <c r="ZO122" s="238"/>
      <c r="ZP122" s="238"/>
      <c r="ZQ122" s="238"/>
      <c r="ZR122" s="238"/>
      <c r="ZS122" s="238"/>
      <c r="ZT122" s="238"/>
      <c r="ZU122" s="238"/>
      <c r="ZV122" s="238"/>
      <c r="ZW122" s="238"/>
      <c r="ZX122" s="238"/>
      <c r="ZY122" s="238"/>
      <c r="ZZ122" s="238"/>
      <c r="AAA122" s="238"/>
      <c r="AAB122" s="238"/>
      <c r="AAC122" s="238"/>
      <c r="AAD122" s="238"/>
      <c r="AAE122" s="238"/>
      <c r="AAF122" s="238"/>
      <c r="AAG122" s="238"/>
      <c r="AAH122" s="238"/>
      <c r="AAI122" s="238"/>
      <c r="AAJ122" s="238"/>
      <c r="AAK122" s="238"/>
      <c r="AAL122" s="238"/>
      <c r="AAM122" s="238"/>
      <c r="AAN122" s="238"/>
      <c r="AAO122" s="238"/>
      <c r="AAP122" s="238"/>
      <c r="AAQ122" s="238"/>
      <c r="AAR122" s="238"/>
      <c r="AAS122" s="238"/>
      <c r="AAT122" s="238"/>
      <c r="AAU122" s="238"/>
      <c r="AAV122" s="238"/>
      <c r="AAW122" s="238"/>
      <c r="AAX122" s="238"/>
      <c r="AAY122" s="238"/>
      <c r="AAZ122" s="238"/>
      <c r="ABA122" s="238"/>
      <c r="ABB122" s="238"/>
      <c r="ABC122" s="238"/>
      <c r="ABD122" s="238"/>
      <c r="ABE122" s="238"/>
      <c r="ABF122" s="238"/>
      <c r="ABG122" s="238"/>
      <c r="ABH122" s="238"/>
      <c r="ABI122" s="238"/>
      <c r="ABJ122" s="238"/>
      <c r="ABK122" s="238"/>
      <c r="ABL122" s="238"/>
      <c r="ABM122" s="238"/>
      <c r="ABN122" s="238"/>
      <c r="ABO122" s="238"/>
      <c r="ABP122" s="238"/>
      <c r="ABQ122" s="238"/>
      <c r="ABR122" s="238"/>
      <c r="ABS122" s="238"/>
      <c r="ABT122" s="238"/>
      <c r="ABU122" s="238"/>
      <c r="ABV122" s="238"/>
      <c r="ABW122" s="238"/>
      <c r="ABX122" s="238"/>
      <c r="ABY122" s="238"/>
      <c r="ABZ122" s="238"/>
      <c r="ACA122" s="238"/>
      <c r="ACB122" s="238"/>
      <c r="ACC122" s="238"/>
      <c r="ACD122" s="238"/>
      <c r="ACE122" s="238"/>
      <c r="ACF122" s="238"/>
      <c r="ACG122" s="238"/>
      <c r="ACH122" s="238"/>
      <c r="ACI122" s="238"/>
      <c r="ACJ122" s="238"/>
      <c r="ACK122" s="238"/>
      <c r="ACL122" s="238"/>
      <c r="ACM122" s="238"/>
      <c r="ACN122" s="238"/>
      <c r="ACO122" s="238"/>
      <c r="ACP122" s="238"/>
      <c r="ACQ122" s="238"/>
      <c r="ACR122" s="238"/>
      <c r="ACS122" s="238"/>
      <c r="ACT122" s="238"/>
      <c r="ACU122" s="238"/>
      <c r="ACV122" s="238"/>
      <c r="ACW122" s="238"/>
      <c r="ACX122" s="238"/>
      <c r="ACY122" s="238"/>
      <c r="ACZ122" s="238"/>
      <c r="ADA122" s="238"/>
      <c r="ADB122" s="238"/>
      <c r="ADC122" s="238"/>
      <c r="ADD122" s="238"/>
      <c r="ADE122" s="238"/>
      <c r="ADF122" s="238"/>
      <c r="ADG122" s="238"/>
      <c r="ADH122" s="238"/>
      <c r="ADI122" s="238"/>
      <c r="ADJ122" s="238"/>
      <c r="ADK122" s="238"/>
      <c r="ADL122" s="238"/>
      <c r="ADM122" s="238"/>
      <c r="ADN122" s="238"/>
      <c r="ADO122" s="238"/>
      <c r="ADP122" s="238"/>
      <c r="ADQ122" s="238"/>
      <c r="ADR122" s="238"/>
      <c r="ADS122" s="238"/>
      <c r="ADT122" s="238"/>
      <c r="ADU122" s="238"/>
      <c r="ADV122" s="238"/>
      <c r="ADW122" s="238"/>
      <c r="ADX122" s="238"/>
      <c r="ADY122" s="238"/>
      <c r="ADZ122" s="238"/>
      <c r="AEA122" s="238"/>
      <c r="AEB122" s="238"/>
      <c r="AEC122" s="238"/>
      <c r="AED122" s="238"/>
      <c r="AEE122" s="238"/>
      <c r="AEF122" s="238"/>
      <c r="AEG122" s="238"/>
      <c r="AEH122" s="238"/>
      <c r="AEI122" s="238"/>
      <c r="AEJ122" s="238"/>
      <c r="AEK122" s="238"/>
      <c r="AEL122" s="238"/>
      <c r="AEM122" s="238"/>
      <c r="AEN122" s="238"/>
      <c r="AEO122" s="238"/>
      <c r="AEP122" s="238"/>
      <c r="AEQ122" s="238"/>
      <c r="AER122" s="238"/>
      <c r="AES122" s="238"/>
      <c r="AET122" s="238"/>
      <c r="AEU122" s="238"/>
      <c r="AEV122" s="238"/>
      <c r="AEW122" s="238"/>
      <c r="AEX122" s="238"/>
      <c r="AEY122" s="238"/>
      <c r="AEZ122" s="238"/>
      <c r="AFA122" s="238"/>
      <c r="AFB122" s="238"/>
      <c r="AFC122" s="238"/>
      <c r="AFD122" s="238"/>
      <c r="AFE122" s="238"/>
      <c r="AFF122" s="238"/>
      <c r="AFG122" s="238"/>
      <c r="AFH122" s="238"/>
      <c r="AFI122" s="238"/>
      <c r="AFJ122" s="238"/>
      <c r="AFK122" s="238"/>
      <c r="AFL122" s="238"/>
      <c r="AFM122" s="238"/>
      <c r="AFN122" s="238"/>
      <c r="AFO122" s="238"/>
      <c r="AFP122" s="238"/>
      <c r="AFQ122" s="238"/>
      <c r="AFR122" s="238"/>
      <c r="AFS122" s="238"/>
      <c r="AFT122" s="238"/>
      <c r="AFU122" s="238"/>
      <c r="AFV122" s="238"/>
      <c r="AFW122" s="238"/>
      <c r="AFX122" s="238"/>
      <c r="AFY122" s="238"/>
      <c r="AFZ122" s="238"/>
      <c r="AGA122" s="238"/>
      <c r="AGB122" s="238"/>
      <c r="AGC122" s="238"/>
      <c r="AGD122" s="238"/>
      <c r="AGE122" s="238"/>
      <c r="AGF122" s="238"/>
      <c r="AGG122" s="238"/>
      <c r="AGH122" s="238"/>
      <c r="AGI122" s="238"/>
      <c r="AGJ122" s="238"/>
      <c r="AGK122" s="238"/>
      <c r="AGL122" s="238"/>
      <c r="AGM122" s="238"/>
      <c r="AGN122" s="238"/>
      <c r="AGO122" s="238"/>
      <c r="AGP122" s="238"/>
      <c r="AGQ122" s="238"/>
      <c r="AGR122" s="238"/>
      <c r="AGS122" s="238"/>
      <c r="AGT122" s="238"/>
      <c r="AGU122" s="238"/>
      <c r="AGV122" s="238"/>
      <c r="AGW122" s="238"/>
      <c r="AGX122" s="238"/>
      <c r="AGY122" s="238"/>
      <c r="AGZ122" s="238"/>
      <c r="AHA122" s="238"/>
      <c r="AHB122" s="238"/>
      <c r="AHC122" s="238"/>
      <c r="AHD122" s="238"/>
      <c r="AHE122" s="238"/>
      <c r="AHF122" s="238"/>
      <c r="AHG122" s="238"/>
      <c r="AHH122" s="238"/>
      <c r="AHI122" s="238"/>
      <c r="AHJ122" s="238"/>
      <c r="AHK122" s="238"/>
      <c r="AHL122" s="238"/>
      <c r="AHM122" s="238"/>
      <c r="AHN122" s="238"/>
      <c r="AHO122" s="238"/>
      <c r="AHP122" s="238"/>
      <c r="AHQ122" s="238"/>
      <c r="AHR122" s="238"/>
      <c r="AHS122" s="238"/>
      <c r="AHT122" s="238"/>
      <c r="AHU122" s="238"/>
      <c r="AHV122" s="238"/>
      <c r="AHW122" s="238"/>
      <c r="AHX122" s="238"/>
      <c r="AHY122" s="238"/>
      <c r="AHZ122" s="238"/>
      <c r="AIA122" s="238"/>
      <c r="AIB122" s="238"/>
      <c r="AIC122" s="238"/>
      <c r="AID122" s="238"/>
      <c r="AIE122" s="238"/>
      <c r="AIF122" s="238"/>
      <c r="AIG122" s="238"/>
      <c r="AIH122" s="238"/>
      <c r="AII122" s="238"/>
      <c r="AIJ122" s="238"/>
      <c r="AIK122" s="238"/>
      <c r="AIL122" s="238"/>
      <c r="AIM122" s="238"/>
      <c r="AIN122" s="238"/>
      <c r="AIO122" s="238"/>
      <c r="AIP122" s="238"/>
      <c r="AIQ122" s="238"/>
      <c r="AIR122" s="238"/>
      <c r="AIS122" s="238"/>
      <c r="AIT122" s="238"/>
      <c r="AIU122" s="238"/>
      <c r="AIV122" s="238"/>
      <c r="AIW122" s="238"/>
      <c r="AIX122" s="238"/>
      <c r="AIY122" s="238"/>
      <c r="AIZ122" s="238"/>
      <c r="AJA122" s="238"/>
      <c r="AJB122" s="238"/>
      <c r="AJC122" s="238"/>
      <c r="AJD122" s="238"/>
      <c r="AJE122" s="238"/>
      <c r="AJF122" s="238"/>
      <c r="AJG122" s="238"/>
      <c r="AJH122" s="238"/>
      <c r="AJI122" s="238"/>
      <c r="AJJ122" s="238"/>
      <c r="AJK122" s="238"/>
      <c r="AJL122" s="238"/>
      <c r="AJM122" s="238"/>
      <c r="AJN122" s="238"/>
      <c r="AJO122" s="238"/>
      <c r="AJP122" s="238"/>
      <c r="AJQ122" s="238"/>
      <c r="AJR122" s="238"/>
      <c r="AJS122" s="238"/>
      <c r="AJT122" s="238"/>
      <c r="AJU122" s="238"/>
      <c r="AJV122" s="238"/>
      <c r="AJW122" s="238"/>
      <c r="AJX122" s="238"/>
      <c r="AJY122" s="238"/>
      <c r="AJZ122" s="238"/>
      <c r="AKA122" s="238"/>
      <c r="AKB122" s="238"/>
      <c r="AKC122" s="238"/>
      <c r="AKD122" s="238"/>
      <c r="AKE122" s="238"/>
      <c r="AKF122" s="238"/>
      <c r="AKG122" s="238"/>
      <c r="AKH122" s="238"/>
      <c r="AKI122" s="238"/>
      <c r="AKJ122" s="238"/>
      <c r="AKK122" s="238"/>
      <c r="AKL122" s="238"/>
      <c r="AKM122" s="238"/>
      <c r="AKN122" s="238"/>
      <c r="AKO122" s="238"/>
      <c r="AKP122" s="238"/>
    </row>
    <row r="123" spans="1:978" ht="25.5" x14ac:dyDescent="0.25">
      <c r="A123" s="303">
        <v>35</v>
      </c>
      <c r="B123" s="303">
        <v>90</v>
      </c>
      <c r="C123" s="240" t="s">
        <v>56</v>
      </c>
      <c r="D123" s="240" t="s">
        <v>45</v>
      </c>
      <c r="E123" s="267">
        <v>1.8</v>
      </c>
      <c r="F123" s="201">
        <v>530395</v>
      </c>
      <c r="G123" s="29" t="s">
        <v>143</v>
      </c>
      <c r="H123" s="29" t="s">
        <v>144</v>
      </c>
      <c r="I123" s="240" t="s">
        <v>63</v>
      </c>
      <c r="J123" s="201">
        <v>30</v>
      </c>
      <c r="K123" s="267">
        <f>AVERAGE(J123:J125)</f>
        <v>33.333333333333336</v>
      </c>
      <c r="L123" s="289">
        <f>E123/K123</f>
        <v>5.3999999999999999E-2</v>
      </c>
      <c r="M123" s="240">
        <v>2</v>
      </c>
      <c r="N123" s="201">
        <v>58</v>
      </c>
      <c r="O123" s="201">
        <v>23</v>
      </c>
      <c r="P123" s="201">
        <v>25</v>
      </c>
      <c r="Q123" s="201">
        <v>19</v>
      </c>
      <c r="R123" s="201">
        <v>37</v>
      </c>
      <c r="S123" s="201">
        <v>80</v>
      </c>
      <c r="T123" s="201">
        <v>179</v>
      </c>
      <c r="U123" s="201">
        <v>363</v>
      </c>
      <c r="V123" s="201">
        <v>323</v>
      </c>
      <c r="W123" s="201">
        <v>221</v>
      </c>
      <c r="X123" s="201">
        <v>237</v>
      </c>
      <c r="Y123" s="201">
        <v>241</v>
      </c>
      <c r="Z123" s="201">
        <v>253</v>
      </c>
      <c r="AA123" s="201">
        <v>249</v>
      </c>
      <c r="AB123" s="201">
        <v>282</v>
      </c>
      <c r="AC123" s="201">
        <v>341</v>
      </c>
      <c r="AD123" s="201">
        <v>310</v>
      </c>
      <c r="AE123" s="201">
        <v>309</v>
      </c>
      <c r="AF123" s="201">
        <v>216</v>
      </c>
      <c r="AG123" s="201">
        <v>163</v>
      </c>
      <c r="AH123" s="201">
        <v>140</v>
      </c>
      <c r="AI123" s="201">
        <v>113</v>
      </c>
      <c r="AJ123" s="201">
        <v>97</v>
      </c>
      <c r="AK123" s="201">
        <v>72</v>
      </c>
      <c r="AL123" s="201">
        <v>4029</v>
      </c>
      <c r="AM123" s="267">
        <v>1600</v>
      </c>
      <c r="AN123" s="261">
        <f>$L$123*(1+0.15*(N126/$AM$123)^4)</f>
        <v>5.4000006561E-2</v>
      </c>
      <c r="AO123" s="261">
        <f t="shared" ref="AO123:BK123" si="106">$L$123*(1+0.15*(O126/$AM$123)^4)</f>
        <v>5.4000001001129144E-2</v>
      </c>
      <c r="AP123" s="261">
        <f t="shared" si="106"/>
        <v>5.4000000289531495E-2</v>
      </c>
      <c r="AQ123" s="261">
        <f t="shared" si="106"/>
        <v>5.4000000289531495E-2</v>
      </c>
      <c r="AR123" s="261">
        <f t="shared" si="106"/>
        <v>5.4000003845937741E-2</v>
      </c>
      <c r="AS123" s="261">
        <f t="shared" si="106"/>
        <v>5.4000247852288831E-2</v>
      </c>
      <c r="AT123" s="261">
        <f t="shared" si="106"/>
        <v>5.4013620251566405E-2</v>
      </c>
      <c r="AU123" s="261">
        <f t="shared" si="106"/>
        <v>5.4133236610588401E-2</v>
      </c>
      <c r="AV123" s="261">
        <f t="shared" si="106"/>
        <v>5.4052972525033952E-2</v>
      </c>
      <c r="AW123" s="261">
        <f t="shared" si="106"/>
        <v>5.4015941335123309E-2</v>
      </c>
      <c r="AX123" s="261">
        <f t="shared" si="106"/>
        <v>5.4011414367828373E-2</v>
      </c>
      <c r="AY123" s="261">
        <f t="shared" si="106"/>
        <v>5.4013959680820553E-2</v>
      </c>
      <c r="AZ123" s="261">
        <f t="shared" si="106"/>
        <v>5.4019409669316648E-2</v>
      </c>
      <c r="BA123" s="261">
        <f t="shared" si="106"/>
        <v>5.402007603539552E-2</v>
      </c>
      <c r="BB123" s="261">
        <f t="shared" si="106"/>
        <v>5.402316391616821E-2</v>
      </c>
      <c r="BC123" s="261">
        <f t="shared" si="106"/>
        <v>5.4046747613651136E-2</v>
      </c>
      <c r="BD123" s="261">
        <f t="shared" si="106"/>
        <v>5.4037732033847895E-2</v>
      </c>
      <c r="BE123" s="261">
        <f t="shared" si="106"/>
        <v>5.4028887643631611E-2</v>
      </c>
      <c r="BF123" s="261">
        <f t="shared" si="106"/>
        <v>5.4010978893952656E-2</v>
      </c>
      <c r="BG123" s="261">
        <f t="shared" si="106"/>
        <v>5.4003642745013437E-2</v>
      </c>
      <c r="BH123" s="261">
        <f t="shared" si="106"/>
        <v>5.4001479302070554E-2</v>
      </c>
      <c r="BI123" s="261">
        <f t="shared" si="106"/>
        <v>5.4000577131032727E-2</v>
      </c>
      <c r="BJ123" s="261">
        <f t="shared" si="106"/>
        <v>5.4000311520957273E-2</v>
      </c>
      <c r="BK123" s="261">
        <f t="shared" si="106"/>
        <v>5.4000058656677265E-2</v>
      </c>
      <c r="BL123" s="240">
        <f>E123*(0.000001)*0.5</f>
        <v>8.9999999999999996E-7</v>
      </c>
      <c r="BM123" s="240">
        <v>4934.5</v>
      </c>
      <c r="BN123" s="240">
        <v>0.2</v>
      </c>
      <c r="BO123" s="240">
        <v>5761</v>
      </c>
      <c r="BP123" s="240">
        <v>0.1</v>
      </c>
      <c r="BQ123" s="240">
        <v>6797.8</v>
      </c>
      <c r="BR123" s="240">
        <v>0.2</v>
      </c>
      <c r="BS123" s="240">
        <v>10830.5</v>
      </c>
      <c r="BT123" s="240">
        <v>2.5000000000000001E-2</v>
      </c>
      <c r="BU123" s="240">
        <v>7775.7</v>
      </c>
      <c r="BV123" s="240">
        <v>0.05</v>
      </c>
      <c r="BW123" s="240">
        <v>1954.6</v>
      </c>
      <c r="BX123" s="240">
        <v>0.17499999999999999</v>
      </c>
      <c r="BY123" s="240">
        <v>817.4</v>
      </c>
      <c r="BZ123" s="240">
        <v>0.125</v>
      </c>
      <c r="CA123" s="240">
        <v>4815.6000000000004</v>
      </c>
      <c r="CB123" s="240">
        <v>0.125</v>
      </c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>
        <f>BM123*BN123+BO123*BP123+BQ123*BR123+BS123*BT123+BU123*BV123+BW123*BX123+BY123*BZ123+CA123*CB123+CC123*CD123+CE123*CF123+CG123*CH123+CI123*CJ123+CK123*CL123+CM123*CN123+CO123*CP123+CQ123*CR123+CS123*CT123+CU123*CV123+CW123*CX123+CY123*CZ123+DA123*DB123</f>
        <v>4628.2875000000004</v>
      </c>
      <c r="EB123" s="240">
        <f>(PI()+2*E123)*EA123</f>
        <v>31202.029008701469</v>
      </c>
      <c r="EC123" s="240">
        <f>EB123/E123</f>
        <v>17334.460560389703</v>
      </c>
      <c r="ED123" s="240">
        <f>PI()*EA123</f>
        <v>14540.19400870147</v>
      </c>
      <c r="EE123" s="252">
        <f>SUM(BN123,BP123,BR123,BT123,BV123,BX123,BZ123,CB123,CD123)</f>
        <v>1</v>
      </c>
      <c r="EF123" s="238"/>
      <c r="EG123" s="238"/>
      <c r="EH123" s="238"/>
      <c r="EI123" s="238"/>
      <c r="EJ123" s="238"/>
      <c r="EK123" s="238"/>
      <c r="EL123" s="238"/>
      <c r="EM123" s="238"/>
      <c r="EN123" s="238"/>
      <c r="EO123" s="238"/>
      <c r="EP123" s="238"/>
      <c r="EQ123" s="238"/>
      <c r="ER123" s="238"/>
      <c r="ES123" s="238"/>
      <c r="ET123" s="238"/>
      <c r="EU123" s="238"/>
      <c r="EV123" s="238"/>
      <c r="EW123" s="238"/>
      <c r="EX123" s="238"/>
      <c r="EY123" s="238"/>
      <c r="EZ123" s="238"/>
      <c r="FA123" s="238"/>
      <c r="FB123" s="238"/>
      <c r="FC123" s="238"/>
      <c r="FD123" s="238"/>
      <c r="FE123" s="238"/>
      <c r="FF123" s="238"/>
      <c r="FG123" s="238"/>
      <c r="FH123" s="238"/>
      <c r="FI123" s="238"/>
      <c r="FJ123" s="238"/>
      <c r="FK123" s="238"/>
      <c r="FL123" s="238"/>
      <c r="FM123" s="238"/>
      <c r="FN123" s="238"/>
      <c r="FO123" s="238"/>
      <c r="FP123" s="238"/>
      <c r="FQ123" s="238"/>
      <c r="FR123" s="238"/>
      <c r="FS123" s="238"/>
      <c r="FT123" s="238"/>
      <c r="FU123" s="238"/>
      <c r="FV123" s="238"/>
      <c r="FW123" s="238"/>
      <c r="FX123" s="238"/>
      <c r="FY123" s="238"/>
      <c r="FZ123" s="238"/>
      <c r="GA123" s="238"/>
      <c r="GB123" s="238"/>
      <c r="GC123" s="238"/>
      <c r="GD123" s="238"/>
      <c r="GE123" s="238"/>
      <c r="GF123" s="238"/>
      <c r="GG123" s="238"/>
      <c r="GH123" s="238"/>
      <c r="GI123" s="238"/>
      <c r="GJ123" s="238"/>
      <c r="GK123" s="238"/>
      <c r="GL123" s="238"/>
      <c r="GM123" s="238"/>
      <c r="GN123" s="238"/>
      <c r="GO123" s="238"/>
      <c r="GP123" s="238"/>
      <c r="GQ123" s="238"/>
      <c r="GR123" s="238"/>
      <c r="GS123" s="238"/>
      <c r="GT123" s="238"/>
      <c r="GU123" s="238"/>
      <c r="GV123" s="238"/>
      <c r="GW123" s="238"/>
      <c r="GX123" s="238"/>
      <c r="GY123" s="238"/>
      <c r="GZ123" s="238"/>
      <c r="HA123" s="238"/>
      <c r="HB123" s="238"/>
      <c r="HC123" s="238"/>
      <c r="HD123" s="238"/>
      <c r="HE123" s="238"/>
      <c r="HF123" s="238"/>
      <c r="HG123" s="238"/>
      <c r="HH123" s="238"/>
      <c r="HI123" s="238"/>
      <c r="HJ123" s="238"/>
      <c r="HK123" s="238"/>
      <c r="HL123" s="238"/>
      <c r="HM123" s="238"/>
      <c r="HN123" s="238"/>
      <c r="HO123" s="238"/>
      <c r="HP123" s="238"/>
      <c r="HQ123" s="238"/>
      <c r="HR123" s="238"/>
      <c r="HS123" s="238"/>
      <c r="HT123" s="238"/>
      <c r="HU123" s="238"/>
      <c r="HV123" s="238"/>
      <c r="HW123" s="238"/>
      <c r="HX123" s="238"/>
      <c r="HY123" s="238"/>
      <c r="HZ123" s="238"/>
      <c r="IA123" s="238"/>
      <c r="IB123" s="238"/>
      <c r="IC123" s="238"/>
      <c r="ID123" s="238"/>
      <c r="IE123" s="238"/>
      <c r="IF123" s="238"/>
      <c r="IG123" s="238"/>
      <c r="IH123" s="238"/>
      <c r="II123" s="238"/>
      <c r="IJ123" s="238"/>
      <c r="IK123" s="238"/>
      <c r="IL123" s="238"/>
      <c r="IM123" s="238"/>
      <c r="IN123" s="238"/>
      <c r="IO123" s="238"/>
      <c r="IP123" s="238"/>
      <c r="IQ123" s="238"/>
      <c r="IR123" s="238"/>
      <c r="IS123" s="238"/>
      <c r="IT123" s="238"/>
      <c r="IU123" s="238"/>
      <c r="IV123" s="238"/>
      <c r="IW123" s="238"/>
      <c r="IX123" s="238"/>
      <c r="IY123" s="238"/>
      <c r="IZ123" s="238"/>
      <c r="JA123" s="238"/>
      <c r="JB123" s="238"/>
      <c r="JC123" s="238"/>
      <c r="JD123" s="238"/>
      <c r="JE123" s="238"/>
      <c r="JF123" s="238"/>
      <c r="JG123" s="238"/>
      <c r="JH123" s="238"/>
      <c r="JI123" s="238"/>
      <c r="JJ123" s="238"/>
      <c r="JK123" s="238"/>
      <c r="JL123" s="238"/>
      <c r="JM123" s="238"/>
      <c r="JN123" s="238"/>
      <c r="JO123" s="238"/>
      <c r="JP123" s="238"/>
      <c r="JQ123" s="238"/>
      <c r="JR123" s="238"/>
      <c r="JS123" s="238"/>
      <c r="JT123" s="238"/>
      <c r="JU123" s="238"/>
      <c r="JV123" s="238"/>
      <c r="JW123" s="238"/>
      <c r="JX123" s="238"/>
      <c r="JY123" s="238"/>
      <c r="JZ123" s="238"/>
      <c r="KA123" s="238"/>
      <c r="KB123" s="238"/>
      <c r="KC123" s="238"/>
      <c r="KD123" s="238"/>
      <c r="KE123" s="238"/>
      <c r="KF123" s="238"/>
      <c r="KG123" s="238"/>
      <c r="KH123" s="238"/>
      <c r="KI123" s="238"/>
      <c r="KJ123" s="238"/>
      <c r="KK123" s="238"/>
      <c r="KL123" s="238"/>
      <c r="KM123" s="238"/>
      <c r="KN123" s="238"/>
      <c r="KO123" s="238"/>
      <c r="KP123" s="238"/>
      <c r="KQ123" s="238"/>
      <c r="KR123" s="238"/>
      <c r="KS123" s="238"/>
      <c r="KT123" s="238"/>
      <c r="KU123" s="238"/>
      <c r="KV123" s="238"/>
      <c r="KW123" s="238"/>
      <c r="KX123" s="238"/>
      <c r="KY123" s="238"/>
      <c r="KZ123" s="238"/>
      <c r="LA123" s="238"/>
      <c r="LB123" s="238"/>
      <c r="LC123" s="238"/>
      <c r="LD123" s="238"/>
      <c r="LE123" s="238"/>
      <c r="LF123" s="238"/>
      <c r="LG123" s="238"/>
      <c r="LH123" s="238"/>
      <c r="LI123" s="238"/>
      <c r="LJ123" s="238"/>
      <c r="LK123" s="238"/>
      <c r="LL123" s="238"/>
      <c r="LM123" s="238"/>
      <c r="LN123" s="238"/>
      <c r="LO123" s="238"/>
      <c r="LP123" s="238"/>
      <c r="LQ123" s="238"/>
      <c r="LR123" s="238"/>
      <c r="LS123" s="238"/>
      <c r="LT123" s="238"/>
      <c r="LU123" s="238"/>
      <c r="LV123" s="238"/>
      <c r="LW123" s="238"/>
      <c r="LX123" s="238"/>
      <c r="LY123" s="238"/>
      <c r="LZ123" s="238"/>
      <c r="MA123" s="238"/>
      <c r="MB123" s="238"/>
      <c r="MC123" s="238"/>
      <c r="MD123" s="238"/>
      <c r="ME123" s="238"/>
      <c r="MF123" s="238"/>
      <c r="MG123" s="238"/>
      <c r="MH123" s="238"/>
      <c r="MI123" s="238"/>
      <c r="MJ123" s="238"/>
      <c r="MK123" s="238"/>
      <c r="ML123" s="238"/>
      <c r="MM123" s="238"/>
      <c r="MN123" s="238"/>
      <c r="MO123" s="238"/>
      <c r="MP123" s="238"/>
      <c r="MQ123" s="238"/>
      <c r="MR123" s="238"/>
      <c r="MS123" s="238"/>
      <c r="MT123" s="238"/>
      <c r="MU123" s="238"/>
      <c r="MV123" s="238"/>
      <c r="MW123" s="238"/>
      <c r="MX123" s="238"/>
      <c r="MY123" s="238"/>
      <c r="MZ123" s="238"/>
      <c r="NA123" s="238"/>
      <c r="NB123" s="238"/>
      <c r="NC123" s="238"/>
      <c r="ND123" s="238"/>
      <c r="NE123" s="238"/>
      <c r="NF123" s="238"/>
      <c r="NG123" s="238"/>
      <c r="NH123" s="238"/>
      <c r="NI123" s="238"/>
      <c r="NJ123" s="238"/>
      <c r="NK123" s="238"/>
      <c r="NL123" s="238"/>
      <c r="NM123" s="238"/>
      <c r="NN123" s="238"/>
      <c r="NO123" s="238"/>
      <c r="NP123" s="238"/>
      <c r="NQ123" s="238"/>
      <c r="NR123" s="238"/>
      <c r="NS123" s="238"/>
      <c r="NT123" s="238"/>
      <c r="NU123" s="238"/>
      <c r="NV123" s="238"/>
      <c r="NW123" s="238"/>
      <c r="NX123" s="238"/>
      <c r="NY123" s="238"/>
      <c r="NZ123" s="238"/>
      <c r="OA123" s="238"/>
      <c r="OB123" s="238"/>
      <c r="OC123" s="238"/>
      <c r="OD123" s="238"/>
      <c r="OE123" s="238"/>
      <c r="OF123" s="238"/>
      <c r="OG123" s="238"/>
      <c r="OH123" s="238"/>
      <c r="OI123" s="238"/>
      <c r="OJ123" s="238"/>
      <c r="OK123" s="238"/>
      <c r="OL123" s="238"/>
      <c r="OM123" s="238"/>
      <c r="ON123" s="238"/>
      <c r="OO123" s="238"/>
      <c r="OP123" s="238"/>
      <c r="OQ123" s="238"/>
      <c r="OR123" s="238"/>
      <c r="OS123" s="238"/>
      <c r="OT123" s="238"/>
      <c r="OU123" s="238"/>
      <c r="OV123" s="238"/>
      <c r="OW123" s="238"/>
      <c r="OX123" s="238"/>
      <c r="OY123" s="238"/>
      <c r="OZ123" s="238"/>
      <c r="PA123" s="238"/>
      <c r="PB123" s="238"/>
      <c r="PC123" s="238"/>
      <c r="PD123" s="238"/>
      <c r="PE123" s="238"/>
      <c r="PF123" s="238"/>
      <c r="PG123" s="238"/>
      <c r="PH123" s="238"/>
      <c r="PI123" s="238"/>
      <c r="PJ123" s="238"/>
      <c r="PK123" s="238"/>
      <c r="PL123" s="238"/>
      <c r="PM123" s="238"/>
      <c r="PN123" s="238"/>
      <c r="PO123" s="238"/>
      <c r="PP123" s="238"/>
      <c r="PQ123" s="238"/>
      <c r="PR123" s="238"/>
      <c r="PS123" s="238"/>
      <c r="PT123" s="238"/>
      <c r="PU123" s="238"/>
      <c r="PV123" s="238"/>
      <c r="PW123" s="238"/>
      <c r="PX123" s="238"/>
      <c r="PY123" s="238"/>
      <c r="PZ123" s="238"/>
      <c r="QA123" s="238"/>
      <c r="QB123" s="238"/>
      <c r="QC123" s="238"/>
      <c r="QD123" s="238"/>
      <c r="QE123" s="238"/>
      <c r="QF123" s="238"/>
      <c r="QG123" s="238"/>
      <c r="QH123" s="238"/>
      <c r="QI123" s="238"/>
      <c r="QJ123" s="238"/>
      <c r="QK123" s="238"/>
      <c r="QL123" s="238"/>
      <c r="QM123" s="238"/>
      <c r="QN123" s="238"/>
      <c r="QO123" s="238"/>
      <c r="QP123" s="238"/>
      <c r="QQ123" s="238"/>
      <c r="QR123" s="238"/>
      <c r="QS123" s="238"/>
      <c r="QT123" s="238"/>
      <c r="QU123" s="238"/>
      <c r="QV123" s="238"/>
      <c r="QW123" s="238"/>
      <c r="QX123" s="238"/>
      <c r="QY123" s="238"/>
      <c r="QZ123" s="238"/>
      <c r="RA123" s="238"/>
      <c r="RB123" s="238"/>
      <c r="RC123" s="238"/>
      <c r="RD123" s="238"/>
      <c r="RE123" s="238"/>
      <c r="RF123" s="238"/>
      <c r="RG123" s="238"/>
      <c r="RH123" s="238"/>
      <c r="RI123" s="238"/>
      <c r="RJ123" s="238"/>
      <c r="RK123" s="238"/>
      <c r="RL123" s="238"/>
      <c r="RM123" s="238"/>
      <c r="RN123" s="238"/>
      <c r="RO123" s="238"/>
      <c r="RP123" s="238"/>
      <c r="RQ123" s="238"/>
      <c r="RR123" s="238"/>
      <c r="RS123" s="238"/>
      <c r="RT123" s="238"/>
      <c r="RU123" s="238"/>
      <c r="RV123" s="238"/>
      <c r="RW123" s="238"/>
      <c r="RX123" s="238"/>
      <c r="RY123" s="238"/>
      <c r="RZ123" s="238"/>
      <c r="SA123" s="238"/>
      <c r="SB123" s="238"/>
      <c r="SC123" s="238"/>
      <c r="SD123" s="238"/>
      <c r="SE123" s="238"/>
      <c r="SF123" s="238"/>
      <c r="SG123" s="238"/>
      <c r="SH123" s="238"/>
      <c r="SI123" s="238"/>
      <c r="SJ123" s="238"/>
      <c r="SK123" s="238"/>
      <c r="SL123" s="238"/>
      <c r="SM123" s="238"/>
      <c r="SN123" s="238"/>
      <c r="SO123" s="238"/>
      <c r="SP123" s="238"/>
      <c r="SQ123" s="238"/>
      <c r="SR123" s="238"/>
      <c r="SS123" s="238"/>
      <c r="ST123" s="238"/>
      <c r="SU123" s="238"/>
      <c r="SV123" s="238"/>
      <c r="SW123" s="238"/>
      <c r="SX123" s="238"/>
      <c r="SY123" s="238"/>
      <c r="SZ123" s="238"/>
      <c r="TA123" s="238"/>
      <c r="TB123" s="238"/>
      <c r="TC123" s="238"/>
      <c r="TD123" s="238"/>
      <c r="TE123" s="238"/>
      <c r="TF123" s="238"/>
      <c r="TG123" s="238"/>
      <c r="TH123" s="238"/>
      <c r="TI123" s="238"/>
      <c r="TJ123" s="238"/>
      <c r="TK123" s="238"/>
      <c r="TL123" s="238"/>
      <c r="TM123" s="238"/>
      <c r="TN123" s="238"/>
      <c r="TO123" s="238"/>
      <c r="TP123" s="238"/>
      <c r="TQ123" s="238"/>
      <c r="TR123" s="238"/>
      <c r="TS123" s="238"/>
      <c r="TT123" s="238"/>
      <c r="TU123" s="238"/>
      <c r="TV123" s="238"/>
      <c r="TW123" s="238"/>
      <c r="TX123" s="238"/>
      <c r="TY123" s="238"/>
      <c r="TZ123" s="238"/>
      <c r="UA123" s="238"/>
      <c r="UB123" s="238"/>
      <c r="UC123" s="238"/>
      <c r="UD123" s="238"/>
      <c r="UE123" s="238"/>
      <c r="UF123" s="238"/>
      <c r="UG123" s="238"/>
      <c r="UH123" s="238"/>
      <c r="UI123" s="238"/>
      <c r="UJ123" s="238"/>
      <c r="UK123" s="238"/>
      <c r="UL123" s="238"/>
      <c r="UM123" s="238"/>
      <c r="UN123" s="238"/>
      <c r="UO123" s="238"/>
      <c r="UP123" s="238"/>
      <c r="UQ123" s="238"/>
      <c r="UR123" s="238"/>
      <c r="US123" s="238"/>
      <c r="UT123" s="238"/>
      <c r="UU123" s="238"/>
      <c r="UV123" s="238"/>
      <c r="UW123" s="238"/>
      <c r="UX123" s="238"/>
      <c r="UY123" s="238"/>
      <c r="UZ123" s="238"/>
      <c r="VA123" s="238"/>
      <c r="VB123" s="238"/>
      <c r="VC123" s="238"/>
      <c r="VD123" s="238"/>
      <c r="VE123" s="238"/>
      <c r="VF123" s="238"/>
      <c r="VG123" s="238"/>
      <c r="VH123" s="238"/>
      <c r="VI123" s="238"/>
      <c r="VJ123" s="238"/>
      <c r="VK123" s="238"/>
      <c r="VL123" s="238"/>
      <c r="VM123" s="238"/>
      <c r="VN123" s="238"/>
      <c r="VO123" s="238"/>
      <c r="VP123" s="238"/>
      <c r="VQ123" s="238"/>
      <c r="VR123" s="238"/>
      <c r="VS123" s="238"/>
      <c r="VT123" s="238"/>
      <c r="VU123" s="238"/>
      <c r="VV123" s="238"/>
      <c r="VW123" s="238"/>
      <c r="VX123" s="238"/>
      <c r="VY123" s="238"/>
      <c r="VZ123" s="238"/>
      <c r="WA123" s="238"/>
      <c r="WB123" s="238"/>
      <c r="WC123" s="238"/>
      <c r="WD123" s="238"/>
      <c r="WE123" s="238"/>
      <c r="WF123" s="238"/>
      <c r="WG123" s="238"/>
      <c r="WH123" s="238"/>
      <c r="WI123" s="238"/>
      <c r="WJ123" s="238"/>
      <c r="WK123" s="238"/>
      <c r="WL123" s="238"/>
      <c r="WM123" s="238"/>
      <c r="WN123" s="238"/>
      <c r="WO123" s="238"/>
      <c r="WP123" s="238"/>
      <c r="WQ123" s="238"/>
      <c r="WR123" s="238"/>
      <c r="WS123" s="238"/>
      <c r="WT123" s="238"/>
      <c r="WU123" s="238"/>
      <c r="WV123" s="238"/>
      <c r="WW123" s="238"/>
      <c r="WX123" s="238"/>
      <c r="WY123" s="238"/>
      <c r="WZ123" s="238"/>
      <c r="XA123" s="238"/>
      <c r="XB123" s="238"/>
      <c r="XC123" s="238"/>
      <c r="XD123" s="238"/>
      <c r="XE123" s="238"/>
      <c r="XF123" s="238"/>
      <c r="XG123" s="238"/>
      <c r="XH123" s="238"/>
      <c r="XI123" s="238"/>
      <c r="XJ123" s="238"/>
      <c r="XK123" s="238"/>
      <c r="XL123" s="238"/>
      <c r="XM123" s="238"/>
      <c r="XN123" s="238"/>
      <c r="XO123" s="238"/>
      <c r="XP123" s="238"/>
      <c r="XQ123" s="238"/>
      <c r="XR123" s="238"/>
      <c r="XS123" s="238"/>
      <c r="XT123" s="238"/>
      <c r="XU123" s="238"/>
      <c r="XV123" s="238"/>
      <c r="XW123" s="238"/>
      <c r="XX123" s="238"/>
      <c r="XY123" s="238"/>
      <c r="XZ123" s="238"/>
      <c r="YA123" s="238"/>
      <c r="YB123" s="238"/>
      <c r="YC123" s="238"/>
      <c r="YD123" s="238"/>
      <c r="YE123" s="238"/>
      <c r="YF123" s="238"/>
      <c r="YG123" s="238"/>
      <c r="YH123" s="238"/>
      <c r="YI123" s="238"/>
      <c r="YJ123" s="238"/>
      <c r="YK123" s="238"/>
      <c r="YL123" s="238"/>
      <c r="YM123" s="238"/>
      <c r="YN123" s="238"/>
      <c r="YO123" s="238"/>
      <c r="YP123" s="238"/>
      <c r="YQ123" s="238"/>
      <c r="YR123" s="238"/>
      <c r="YS123" s="238"/>
      <c r="YT123" s="238"/>
      <c r="YU123" s="238"/>
      <c r="YV123" s="238"/>
      <c r="YW123" s="238"/>
      <c r="YX123" s="238"/>
      <c r="YY123" s="238"/>
      <c r="YZ123" s="238"/>
      <c r="ZA123" s="238"/>
      <c r="ZB123" s="238"/>
      <c r="ZC123" s="238"/>
      <c r="ZD123" s="238"/>
      <c r="ZE123" s="238"/>
      <c r="ZF123" s="238"/>
      <c r="ZG123" s="238"/>
      <c r="ZH123" s="238"/>
      <c r="ZI123" s="238"/>
      <c r="ZJ123" s="238"/>
      <c r="ZK123" s="238"/>
      <c r="ZL123" s="238"/>
      <c r="ZM123" s="238"/>
      <c r="ZN123" s="238"/>
      <c r="ZO123" s="238"/>
      <c r="ZP123" s="238"/>
      <c r="ZQ123" s="238"/>
      <c r="ZR123" s="238"/>
      <c r="ZS123" s="238"/>
      <c r="ZT123" s="238"/>
      <c r="ZU123" s="238"/>
      <c r="ZV123" s="238"/>
      <c r="ZW123" s="238"/>
      <c r="ZX123" s="238"/>
      <c r="ZY123" s="238"/>
      <c r="ZZ123" s="238"/>
      <c r="AAA123" s="238"/>
      <c r="AAB123" s="238"/>
      <c r="AAC123" s="238"/>
      <c r="AAD123" s="238"/>
      <c r="AAE123" s="238"/>
      <c r="AAF123" s="238"/>
      <c r="AAG123" s="238"/>
      <c r="AAH123" s="238"/>
      <c r="AAI123" s="238"/>
      <c r="AAJ123" s="238"/>
      <c r="AAK123" s="238"/>
      <c r="AAL123" s="238"/>
      <c r="AAM123" s="238"/>
      <c r="AAN123" s="238"/>
      <c r="AAO123" s="238"/>
      <c r="AAP123" s="238"/>
      <c r="AAQ123" s="238"/>
      <c r="AAR123" s="238"/>
      <c r="AAS123" s="238"/>
      <c r="AAT123" s="238"/>
      <c r="AAU123" s="238"/>
      <c r="AAV123" s="238"/>
      <c r="AAW123" s="238"/>
      <c r="AAX123" s="238"/>
      <c r="AAY123" s="238"/>
      <c r="AAZ123" s="238"/>
      <c r="ABA123" s="238"/>
      <c r="ABB123" s="238"/>
      <c r="ABC123" s="238"/>
      <c r="ABD123" s="238"/>
      <c r="ABE123" s="238"/>
      <c r="ABF123" s="238"/>
      <c r="ABG123" s="238"/>
      <c r="ABH123" s="238"/>
      <c r="ABI123" s="238"/>
      <c r="ABJ123" s="238"/>
      <c r="ABK123" s="238"/>
      <c r="ABL123" s="238"/>
      <c r="ABM123" s="238"/>
      <c r="ABN123" s="238"/>
      <c r="ABO123" s="238"/>
      <c r="ABP123" s="238"/>
      <c r="ABQ123" s="238"/>
      <c r="ABR123" s="238"/>
      <c r="ABS123" s="238"/>
      <c r="ABT123" s="238"/>
      <c r="ABU123" s="238"/>
      <c r="ABV123" s="238"/>
      <c r="ABW123" s="238"/>
      <c r="ABX123" s="238"/>
      <c r="ABY123" s="238"/>
      <c r="ABZ123" s="238"/>
      <c r="ACA123" s="238"/>
      <c r="ACB123" s="238"/>
      <c r="ACC123" s="238"/>
      <c r="ACD123" s="238"/>
      <c r="ACE123" s="238"/>
      <c r="ACF123" s="238"/>
      <c r="ACG123" s="238"/>
      <c r="ACH123" s="238"/>
      <c r="ACI123" s="238"/>
      <c r="ACJ123" s="238"/>
      <c r="ACK123" s="238"/>
      <c r="ACL123" s="238"/>
      <c r="ACM123" s="238"/>
      <c r="ACN123" s="238"/>
      <c r="ACO123" s="238"/>
      <c r="ACP123" s="238"/>
      <c r="ACQ123" s="238"/>
      <c r="ACR123" s="238"/>
      <c r="ACS123" s="238"/>
      <c r="ACT123" s="238"/>
      <c r="ACU123" s="238"/>
      <c r="ACV123" s="238"/>
      <c r="ACW123" s="238"/>
      <c r="ACX123" s="238"/>
      <c r="ACY123" s="238"/>
      <c r="ACZ123" s="238"/>
      <c r="ADA123" s="238"/>
      <c r="ADB123" s="238"/>
      <c r="ADC123" s="238"/>
      <c r="ADD123" s="238"/>
      <c r="ADE123" s="238"/>
      <c r="ADF123" s="238"/>
      <c r="ADG123" s="238"/>
      <c r="ADH123" s="238"/>
      <c r="ADI123" s="238"/>
      <c r="ADJ123" s="238"/>
      <c r="ADK123" s="238"/>
      <c r="ADL123" s="238"/>
      <c r="ADM123" s="238"/>
      <c r="ADN123" s="238"/>
      <c r="ADO123" s="238"/>
      <c r="ADP123" s="238"/>
      <c r="ADQ123" s="238"/>
      <c r="ADR123" s="238"/>
      <c r="ADS123" s="238"/>
      <c r="ADT123" s="238"/>
      <c r="ADU123" s="238"/>
      <c r="ADV123" s="238"/>
      <c r="ADW123" s="238"/>
      <c r="ADX123" s="238"/>
      <c r="ADY123" s="238"/>
      <c r="ADZ123" s="238"/>
      <c r="AEA123" s="238"/>
      <c r="AEB123" s="238"/>
      <c r="AEC123" s="238"/>
      <c r="AED123" s="238"/>
      <c r="AEE123" s="238"/>
      <c r="AEF123" s="238"/>
      <c r="AEG123" s="238"/>
      <c r="AEH123" s="238"/>
      <c r="AEI123" s="238"/>
      <c r="AEJ123" s="238"/>
      <c r="AEK123" s="238"/>
      <c r="AEL123" s="238"/>
      <c r="AEM123" s="238"/>
      <c r="AEN123" s="238"/>
      <c r="AEO123" s="238"/>
      <c r="AEP123" s="238"/>
      <c r="AEQ123" s="238"/>
      <c r="AER123" s="238"/>
      <c r="AES123" s="238"/>
      <c r="AET123" s="238"/>
      <c r="AEU123" s="238"/>
      <c r="AEV123" s="238"/>
      <c r="AEW123" s="238"/>
      <c r="AEX123" s="238"/>
      <c r="AEY123" s="238"/>
      <c r="AEZ123" s="238"/>
      <c r="AFA123" s="238"/>
      <c r="AFB123" s="238"/>
      <c r="AFC123" s="238"/>
      <c r="AFD123" s="238"/>
      <c r="AFE123" s="238"/>
      <c r="AFF123" s="238"/>
      <c r="AFG123" s="238"/>
      <c r="AFH123" s="238"/>
      <c r="AFI123" s="238"/>
      <c r="AFJ123" s="238"/>
      <c r="AFK123" s="238"/>
      <c r="AFL123" s="238"/>
      <c r="AFM123" s="238"/>
      <c r="AFN123" s="238"/>
      <c r="AFO123" s="238"/>
      <c r="AFP123" s="238"/>
      <c r="AFQ123" s="238"/>
      <c r="AFR123" s="238"/>
      <c r="AFS123" s="238"/>
      <c r="AFT123" s="238"/>
      <c r="AFU123" s="238"/>
      <c r="AFV123" s="238"/>
      <c r="AFW123" s="238"/>
      <c r="AFX123" s="238"/>
      <c r="AFY123" s="238"/>
      <c r="AFZ123" s="238"/>
      <c r="AGA123" s="238"/>
      <c r="AGB123" s="238"/>
      <c r="AGC123" s="238"/>
      <c r="AGD123" s="238"/>
      <c r="AGE123" s="238"/>
      <c r="AGF123" s="238"/>
      <c r="AGG123" s="238"/>
      <c r="AGH123" s="238"/>
      <c r="AGI123" s="238"/>
      <c r="AGJ123" s="238"/>
      <c r="AGK123" s="238"/>
      <c r="AGL123" s="238"/>
      <c r="AGM123" s="238"/>
      <c r="AGN123" s="238"/>
      <c r="AGO123" s="238"/>
      <c r="AGP123" s="238"/>
      <c r="AGQ123" s="238"/>
      <c r="AGR123" s="238"/>
      <c r="AGS123" s="238"/>
      <c r="AGT123" s="238"/>
      <c r="AGU123" s="238"/>
      <c r="AGV123" s="238"/>
      <c r="AGW123" s="238"/>
      <c r="AGX123" s="238"/>
      <c r="AGY123" s="238"/>
      <c r="AGZ123" s="238"/>
      <c r="AHA123" s="238"/>
      <c r="AHB123" s="238"/>
      <c r="AHC123" s="238"/>
      <c r="AHD123" s="238"/>
      <c r="AHE123" s="238"/>
      <c r="AHF123" s="238"/>
      <c r="AHG123" s="238"/>
      <c r="AHH123" s="238"/>
      <c r="AHI123" s="238"/>
      <c r="AHJ123" s="238"/>
      <c r="AHK123" s="238"/>
      <c r="AHL123" s="238"/>
      <c r="AHM123" s="238"/>
      <c r="AHN123" s="238"/>
      <c r="AHO123" s="238"/>
      <c r="AHP123" s="238"/>
      <c r="AHQ123" s="238"/>
      <c r="AHR123" s="238"/>
      <c r="AHS123" s="238"/>
      <c r="AHT123" s="238"/>
      <c r="AHU123" s="238"/>
      <c r="AHV123" s="238"/>
      <c r="AHW123" s="238"/>
      <c r="AHX123" s="238"/>
      <c r="AHY123" s="238"/>
      <c r="AHZ123" s="238"/>
      <c r="AIA123" s="238"/>
      <c r="AIB123" s="238"/>
      <c r="AIC123" s="238"/>
      <c r="AID123" s="238"/>
      <c r="AIE123" s="238"/>
      <c r="AIF123" s="238"/>
      <c r="AIG123" s="238"/>
      <c r="AIH123" s="238"/>
      <c r="AII123" s="238"/>
      <c r="AIJ123" s="238"/>
      <c r="AIK123" s="238"/>
      <c r="AIL123" s="238"/>
      <c r="AIM123" s="238"/>
      <c r="AIN123" s="238"/>
      <c r="AIO123" s="238"/>
      <c r="AIP123" s="238"/>
      <c r="AIQ123" s="238"/>
      <c r="AIR123" s="238"/>
      <c r="AIS123" s="238"/>
      <c r="AIT123" s="238"/>
      <c r="AIU123" s="238"/>
      <c r="AIV123" s="238"/>
      <c r="AIW123" s="238"/>
      <c r="AIX123" s="238"/>
      <c r="AIY123" s="238"/>
      <c r="AIZ123" s="238"/>
      <c r="AJA123" s="238"/>
      <c r="AJB123" s="238"/>
      <c r="AJC123" s="238"/>
      <c r="AJD123" s="238"/>
      <c r="AJE123" s="238"/>
      <c r="AJF123" s="238"/>
      <c r="AJG123" s="238"/>
      <c r="AJH123" s="238"/>
      <c r="AJI123" s="238"/>
      <c r="AJJ123" s="238"/>
      <c r="AJK123" s="238"/>
      <c r="AJL123" s="238"/>
      <c r="AJM123" s="238"/>
      <c r="AJN123" s="238"/>
      <c r="AJO123" s="238"/>
      <c r="AJP123" s="238"/>
      <c r="AJQ123" s="238"/>
      <c r="AJR123" s="238"/>
      <c r="AJS123" s="238"/>
      <c r="AJT123" s="238"/>
      <c r="AJU123" s="238"/>
      <c r="AJV123" s="238"/>
      <c r="AJW123" s="238"/>
      <c r="AJX123" s="238"/>
      <c r="AJY123" s="238"/>
      <c r="AJZ123" s="238"/>
      <c r="AKA123" s="238"/>
      <c r="AKB123" s="238"/>
      <c r="AKC123" s="238"/>
      <c r="AKD123" s="238"/>
      <c r="AKE123" s="238"/>
      <c r="AKF123" s="238"/>
      <c r="AKG123" s="238"/>
      <c r="AKH123" s="238"/>
      <c r="AKI123" s="238"/>
      <c r="AKJ123" s="238"/>
      <c r="AKK123" s="238"/>
      <c r="AKL123" s="238"/>
      <c r="AKM123" s="238"/>
      <c r="AKN123" s="238"/>
      <c r="AKO123" s="238"/>
      <c r="AKP123" s="238"/>
    </row>
    <row r="124" spans="1:978" ht="25.5" x14ac:dyDescent="0.25">
      <c r="A124" s="304"/>
      <c r="B124" s="304"/>
      <c r="C124" s="241"/>
      <c r="D124" s="241"/>
      <c r="E124" s="268"/>
      <c r="F124" s="202">
        <v>530185</v>
      </c>
      <c r="G124" s="33" t="s">
        <v>86</v>
      </c>
      <c r="H124" s="33" t="s">
        <v>143</v>
      </c>
      <c r="I124" s="241"/>
      <c r="J124" s="202">
        <v>30</v>
      </c>
      <c r="K124" s="268"/>
      <c r="L124" s="291"/>
      <c r="M124" s="241"/>
      <c r="N124" s="202">
        <v>40</v>
      </c>
      <c r="O124" s="202">
        <v>29</v>
      </c>
      <c r="P124" s="202">
        <v>15</v>
      </c>
      <c r="Q124" s="202">
        <v>16</v>
      </c>
      <c r="R124" s="202">
        <v>32</v>
      </c>
      <c r="S124" s="202">
        <v>98</v>
      </c>
      <c r="T124" s="202">
        <v>288</v>
      </c>
      <c r="U124" s="202">
        <v>512</v>
      </c>
      <c r="V124" s="202">
        <v>410</v>
      </c>
      <c r="W124" s="202">
        <v>313</v>
      </c>
      <c r="X124" s="202">
        <v>292</v>
      </c>
      <c r="Y124" s="202">
        <v>302</v>
      </c>
      <c r="Z124" s="202">
        <v>329</v>
      </c>
      <c r="AA124" s="202">
        <v>311</v>
      </c>
      <c r="AB124" s="202">
        <v>339</v>
      </c>
      <c r="AC124" s="202">
        <v>374</v>
      </c>
      <c r="AD124" s="202">
        <v>387</v>
      </c>
      <c r="AE124" s="202">
        <v>367</v>
      </c>
      <c r="AF124" s="202">
        <v>283</v>
      </c>
      <c r="AG124" s="202">
        <v>221</v>
      </c>
      <c r="AH124" s="202">
        <v>183</v>
      </c>
      <c r="AI124" s="202">
        <v>147</v>
      </c>
      <c r="AJ124" s="202">
        <v>124</v>
      </c>
      <c r="AK124" s="202">
        <v>73</v>
      </c>
      <c r="AL124" s="202">
        <v>5214</v>
      </c>
      <c r="AM124" s="268"/>
      <c r="AN124" s="262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62"/>
      <c r="BH124" s="262"/>
      <c r="BI124" s="262"/>
      <c r="BJ124" s="262"/>
      <c r="BK124" s="262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52"/>
      <c r="EF124" s="238"/>
      <c r="EG124" s="238"/>
      <c r="EH124" s="238"/>
      <c r="EI124" s="238"/>
      <c r="EJ124" s="238"/>
      <c r="EK124" s="238"/>
      <c r="EL124" s="238"/>
      <c r="EM124" s="238"/>
      <c r="EN124" s="238"/>
      <c r="EO124" s="238"/>
      <c r="EP124" s="238"/>
      <c r="EQ124" s="238"/>
      <c r="ER124" s="238"/>
      <c r="ES124" s="238"/>
      <c r="ET124" s="238"/>
      <c r="EU124" s="238"/>
      <c r="EV124" s="238"/>
      <c r="EW124" s="238"/>
      <c r="EX124" s="238"/>
      <c r="EY124" s="238"/>
      <c r="EZ124" s="238"/>
      <c r="FA124" s="238"/>
      <c r="FB124" s="238"/>
      <c r="FC124" s="238"/>
      <c r="FD124" s="238"/>
      <c r="FE124" s="238"/>
      <c r="FF124" s="238"/>
      <c r="FG124" s="238"/>
      <c r="FH124" s="238"/>
      <c r="FI124" s="238"/>
      <c r="FJ124" s="238"/>
      <c r="FK124" s="238"/>
      <c r="FL124" s="238"/>
      <c r="FM124" s="238"/>
      <c r="FN124" s="238"/>
      <c r="FO124" s="238"/>
      <c r="FP124" s="238"/>
      <c r="FQ124" s="238"/>
      <c r="FR124" s="238"/>
      <c r="FS124" s="238"/>
      <c r="FT124" s="238"/>
      <c r="FU124" s="238"/>
      <c r="FV124" s="238"/>
      <c r="FW124" s="238"/>
      <c r="FX124" s="238"/>
      <c r="FY124" s="238"/>
      <c r="FZ124" s="238"/>
      <c r="GA124" s="238"/>
      <c r="GB124" s="238"/>
      <c r="GC124" s="238"/>
      <c r="GD124" s="238"/>
      <c r="GE124" s="238"/>
      <c r="GF124" s="238"/>
      <c r="GG124" s="238"/>
      <c r="GH124" s="238"/>
      <c r="GI124" s="238"/>
      <c r="GJ124" s="238"/>
      <c r="GK124" s="238"/>
      <c r="GL124" s="238"/>
      <c r="GM124" s="238"/>
      <c r="GN124" s="238"/>
      <c r="GO124" s="238"/>
      <c r="GP124" s="238"/>
      <c r="GQ124" s="238"/>
      <c r="GR124" s="238"/>
      <c r="GS124" s="238"/>
      <c r="GT124" s="238"/>
      <c r="GU124" s="238"/>
      <c r="GV124" s="238"/>
      <c r="GW124" s="238"/>
      <c r="GX124" s="238"/>
      <c r="GY124" s="238"/>
      <c r="GZ124" s="238"/>
      <c r="HA124" s="238"/>
      <c r="HB124" s="238"/>
      <c r="HC124" s="238"/>
      <c r="HD124" s="238"/>
      <c r="HE124" s="238"/>
      <c r="HF124" s="238"/>
      <c r="HG124" s="238"/>
      <c r="HH124" s="238"/>
      <c r="HI124" s="238"/>
      <c r="HJ124" s="238"/>
      <c r="HK124" s="238"/>
      <c r="HL124" s="238"/>
      <c r="HM124" s="238"/>
      <c r="HN124" s="238"/>
      <c r="HO124" s="238"/>
      <c r="HP124" s="238"/>
      <c r="HQ124" s="238"/>
      <c r="HR124" s="238"/>
      <c r="HS124" s="238"/>
      <c r="HT124" s="238"/>
      <c r="HU124" s="238"/>
      <c r="HV124" s="238"/>
      <c r="HW124" s="238"/>
      <c r="HX124" s="238"/>
      <c r="HY124" s="238"/>
      <c r="HZ124" s="238"/>
      <c r="IA124" s="238"/>
      <c r="IB124" s="238"/>
      <c r="IC124" s="238"/>
      <c r="ID124" s="238"/>
      <c r="IE124" s="238"/>
      <c r="IF124" s="238"/>
      <c r="IG124" s="238"/>
      <c r="IH124" s="238"/>
      <c r="II124" s="238"/>
      <c r="IJ124" s="238"/>
      <c r="IK124" s="238"/>
      <c r="IL124" s="238"/>
      <c r="IM124" s="238"/>
      <c r="IN124" s="238"/>
      <c r="IO124" s="238"/>
      <c r="IP124" s="238"/>
      <c r="IQ124" s="238"/>
      <c r="IR124" s="238"/>
      <c r="IS124" s="238"/>
      <c r="IT124" s="238"/>
      <c r="IU124" s="238"/>
      <c r="IV124" s="238"/>
      <c r="IW124" s="238"/>
      <c r="IX124" s="238"/>
      <c r="IY124" s="238"/>
      <c r="IZ124" s="238"/>
      <c r="JA124" s="238"/>
      <c r="JB124" s="238"/>
      <c r="JC124" s="238"/>
      <c r="JD124" s="238"/>
      <c r="JE124" s="238"/>
      <c r="JF124" s="238"/>
      <c r="JG124" s="238"/>
      <c r="JH124" s="238"/>
      <c r="JI124" s="238"/>
      <c r="JJ124" s="238"/>
      <c r="JK124" s="238"/>
      <c r="JL124" s="238"/>
      <c r="JM124" s="238"/>
      <c r="JN124" s="238"/>
      <c r="JO124" s="238"/>
      <c r="JP124" s="238"/>
      <c r="JQ124" s="238"/>
      <c r="JR124" s="238"/>
      <c r="JS124" s="238"/>
      <c r="JT124" s="238"/>
      <c r="JU124" s="238"/>
      <c r="JV124" s="238"/>
      <c r="JW124" s="238"/>
      <c r="JX124" s="238"/>
      <c r="JY124" s="238"/>
      <c r="JZ124" s="238"/>
      <c r="KA124" s="238"/>
      <c r="KB124" s="238"/>
      <c r="KC124" s="238"/>
      <c r="KD124" s="238"/>
      <c r="KE124" s="238"/>
      <c r="KF124" s="238"/>
      <c r="KG124" s="238"/>
      <c r="KH124" s="238"/>
      <c r="KI124" s="238"/>
      <c r="KJ124" s="238"/>
      <c r="KK124" s="238"/>
      <c r="KL124" s="238"/>
      <c r="KM124" s="238"/>
      <c r="KN124" s="238"/>
      <c r="KO124" s="238"/>
      <c r="KP124" s="238"/>
      <c r="KQ124" s="238"/>
      <c r="KR124" s="238"/>
      <c r="KS124" s="238"/>
      <c r="KT124" s="238"/>
      <c r="KU124" s="238"/>
      <c r="KV124" s="238"/>
      <c r="KW124" s="238"/>
      <c r="KX124" s="238"/>
      <c r="KY124" s="238"/>
      <c r="KZ124" s="238"/>
      <c r="LA124" s="238"/>
      <c r="LB124" s="238"/>
      <c r="LC124" s="238"/>
      <c r="LD124" s="238"/>
      <c r="LE124" s="238"/>
      <c r="LF124" s="238"/>
      <c r="LG124" s="238"/>
      <c r="LH124" s="238"/>
      <c r="LI124" s="238"/>
      <c r="LJ124" s="238"/>
      <c r="LK124" s="238"/>
      <c r="LL124" s="238"/>
      <c r="LM124" s="238"/>
      <c r="LN124" s="238"/>
      <c r="LO124" s="238"/>
      <c r="LP124" s="238"/>
      <c r="LQ124" s="238"/>
      <c r="LR124" s="238"/>
      <c r="LS124" s="238"/>
      <c r="LT124" s="238"/>
      <c r="LU124" s="238"/>
      <c r="LV124" s="238"/>
      <c r="LW124" s="238"/>
      <c r="LX124" s="238"/>
      <c r="LY124" s="238"/>
      <c r="LZ124" s="238"/>
      <c r="MA124" s="238"/>
      <c r="MB124" s="238"/>
      <c r="MC124" s="238"/>
      <c r="MD124" s="238"/>
      <c r="ME124" s="238"/>
      <c r="MF124" s="238"/>
      <c r="MG124" s="238"/>
      <c r="MH124" s="238"/>
      <c r="MI124" s="238"/>
      <c r="MJ124" s="238"/>
      <c r="MK124" s="238"/>
      <c r="ML124" s="238"/>
      <c r="MM124" s="238"/>
      <c r="MN124" s="238"/>
      <c r="MO124" s="238"/>
      <c r="MP124" s="238"/>
      <c r="MQ124" s="238"/>
      <c r="MR124" s="238"/>
      <c r="MS124" s="238"/>
      <c r="MT124" s="238"/>
      <c r="MU124" s="238"/>
      <c r="MV124" s="238"/>
      <c r="MW124" s="238"/>
      <c r="MX124" s="238"/>
      <c r="MY124" s="238"/>
      <c r="MZ124" s="238"/>
      <c r="NA124" s="238"/>
      <c r="NB124" s="238"/>
      <c r="NC124" s="238"/>
      <c r="ND124" s="238"/>
      <c r="NE124" s="238"/>
      <c r="NF124" s="238"/>
      <c r="NG124" s="238"/>
      <c r="NH124" s="238"/>
      <c r="NI124" s="238"/>
      <c r="NJ124" s="238"/>
      <c r="NK124" s="238"/>
      <c r="NL124" s="238"/>
      <c r="NM124" s="238"/>
      <c r="NN124" s="238"/>
      <c r="NO124" s="238"/>
      <c r="NP124" s="238"/>
      <c r="NQ124" s="238"/>
      <c r="NR124" s="238"/>
      <c r="NS124" s="238"/>
      <c r="NT124" s="238"/>
      <c r="NU124" s="238"/>
      <c r="NV124" s="238"/>
      <c r="NW124" s="238"/>
      <c r="NX124" s="238"/>
      <c r="NY124" s="238"/>
      <c r="NZ124" s="238"/>
      <c r="OA124" s="238"/>
      <c r="OB124" s="238"/>
      <c r="OC124" s="238"/>
      <c r="OD124" s="238"/>
      <c r="OE124" s="238"/>
      <c r="OF124" s="238"/>
      <c r="OG124" s="238"/>
      <c r="OH124" s="238"/>
      <c r="OI124" s="238"/>
      <c r="OJ124" s="238"/>
      <c r="OK124" s="238"/>
      <c r="OL124" s="238"/>
      <c r="OM124" s="238"/>
      <c r="ON124" s="238"/>
      <c r="OO124" s="238"/>
      <c r="OP124" s="238"/>
      <c r="OQ124" s="238"/>
      <c r="OR124" s="238"/>
      <c r="OS124" s="238"/>
      <c r="OT124" s="238"/>
      <c r="OU124" s="238"/>
      <c r="OV124" s="238"/>
      <c r="OW124" s="238"/>
      <c r="OX124" s="238"/>
      <c r="OY124" s="238"/>
      <c r="OZ124" s="238"/>
      <c r="PA124" s="238"/>
      <c r="PB124" s="238"/>
      <c r="PC124" s="238"/>
      <c r="PD124" s="238"/>
      <c r="PE124" s="238"/>
      <c r="PF124" s="238"/>
      <c r="PG124" s="238"/>
      <c r="PH124" s="238"/>
      <c r="PI124" s="238"/>
      <c r="PJ124" s="238"/>
      <c r="PK124" s="238"/>
      <c r="PL124" s="238"/>
      <c r="PM124" s="238"/>
      <c r="PN124" s="238"/>
      <c r="PO124" s="238"/>
      <c r="PP124" s="238"/>
      <c r="PQ124" s="238"/>
      <c r="PR124" s="238"/>
      <c r="PS124" s="238"/>
      <c r="PT124" s="238"/>
      <c r="PU124" s="238"/>
      <c r="PV124" s="238"/>
      <c r="PW124" s="238"/>
      <c r="PX124" s="238"/>
      <c r="PY124" s="238"/>
      <c r="PZ124" s="238"/>
      <c r="QA124" s="238"/>
      <c r="QB124" s="238"/>
      <c r="QC124" s="238"/>
      <c r="QD124" s="238"/>
      <c r="QE124" s="238"/>
      <c r="QF124" s="238"/>
      <c r="QG124" s="238"/>
      <c r="QH124" s="238"/>
      <c r="QI124" s="238"/>
      <c r="QJ124" s="238"/>
      <c r="QK124" s="238"/>
      <c r="QL124" s="238"/>
      <c r="QM124" s="238"/>
      <c r="QN124" s="238"/>
      <c r="QO124" s="238"/>
      <c r="QP124" s="238"/>
      <c r="QQ124" s="238"/>
      <c r="QR124" s="238"/>
      <c r="QS124" s="238"/>
      <c r="QT124" s="238"/>
      <c r="QU124" s="238"/>
      <c r="QV124" s="238"/>
      <c r="QW124" s="238"/>
      <c r="QX124" s="238"/>
      <c r="QY124" s="238"/>
      <c r="QZ124" s="238"/>
      <c r="RA124" s="238"/>
      <c r="RB124" s="238"/>
      <c r="RC124" s="238"/>
      <c r="RD124" s="238"/>
      <c r="RE124" s="238"/>
      <c r="RF124" s="238"/>
      <c r="RG124" s="238"/>
      <c r="RH124" s="238"/>
      <c r="RI124" s="238"/>
      <c r="RJ124" s="238"/>
      <c r="RK124" s="238"/>
      <c r="RL124" s="238"/>
      <c r="RM124" s="238"/>
      <c r="RN124" s="238"/>
      <c r="RO124" s="238"/>
      <c r="RP124" s="238"/>
      <c r="RQ124" s="238"/>
      <c r="RR124" s="238"/>
      <c r="RS124" s="238"/>
      <c r="RT124" s="238"/>
      <c r="RU124" s="238"/>
      <c r="RV124" s="238"/>
      <c r="RW124" s="238"/>
      <c r="RX124" s="238"/>
      <c r="RY124" s="238"/>
      <c r="RZ124" s="238"/>
      <c r="SA124" s="238"/>
      <c r="SB124" s="238"/>
      <c r="SC124" s="238"/>
      <c r="SD124" s="238"/>
      <c r="SE124" s="238"/>
      <c r="SF124" s="238"/>
      <c r="SG124" s="238"/>
      <c r="SH124" s="238"/>
      <c r="SI124" s="238"/>
      <c r="SJ124" s="238"/>
      <c r="SK124" s="238"/>
      <c r="SL124" s="238"/>
      <c r="SM124" s="238"/>
      <c r="SN124" s="238"/>
      <c r="SO124" s="238"/>
      <c r="SP124" s="238"/>
      <c r="SQ124" s="238"/>
      <c r="SR124" s="238"/>
      <c r="SS124" s="238"/>
      <c r="ST124" s="238"/>
      <c r="SU124" s="238"/>
      <c r="SV124" s="238"/>
      <c r="SW124" s="238"/>
      <c r="SX124" s="238"/>
      <c r="SY124" s="238"/>
      <c r="SZ124" s="238"/>
      <c r="TA124" s="238"/>
      <c r="TB124" s="238"/>
      <c r="TC124" s="238"/>
      <c r="TD124" s="238"/>
      <c r="TE124" s="238"/>
      <c r="TF124" s="238"/>
      <c r="TG124" s="238"/>
      <c r="TH124" s="238"/>
      <c r="TI124" s="238"/>
      <c r="TJ124" s="238"/>
      <c r="TK124" s="238"/>
      <c r="TL124" s="238"/>
      <c r="TM124" s="238"/>
      <c r="TN124" s="238"/>
      <c r="TO124" s="238"/>
      <c r="TP124" s="238"/>
      <c r="TQ124" s="238"/>
      <c r="TR124" s="238"/>
      <c r="TS124" s="238"/>
      <c r="TT124" s="238"/>
      <c r="TU124" s="238"/>
      <c r="TV124" s="238"/>
      <c r="TW124" s="238"/>
      <c r="TX124" s="238"/>
      <c r="TY124" s="238"/>
      <c r="TZ124" s="238"/>
      <c r="UA124" s="238"/>
      <c r="UB124" s="238"/>
      <c r="UC124" s="238"/>
      <c r="UD124" s="238"/>
      <c r="UE124" s="238"/>
      <c r="UF124" s="238"/>
      <c r="UG124" s="238"/>
      <c r="UH124" s="238"/>
      <c r="UI124" s="238"/>
      <c r="UJ124" s="238"/>
      <c r="UK124" s="238"/>
      <c r="UL124" s="238"/>
      <c r="UM124" s="238"/>
      <c r="UN124" s="238"/>
      <c r="UO124" s="238"/>
      <c r="UP124" s="238"/>
      <c r="UQ124" s="238"/>
      <c r="UR124" s="238"/>
      <c r="US124" s="238"/>
      <c r="UT124" s="238"/>
      <c r="UU124" s="238"/>
      <c r="UV124" s="238"/>
      <c r="UW124" s="238"/>
      <c r="UX124" s="238"/>
      <c r="UY124" s="238"/>
      <c r="UZ124" s="238"/>
      <c r="VA124" s="238"/>
      <c r="VB124" s="238"/>
      <c r="VC124" s="238"/>
      <c r="VD124" s="238"/>
      <c r="VE124" s="238"/>
      <c r="VF124" s="238"/>
      <c r="VG124" s="238"/>
      <c r="VH124" s="238"/>
      <c r="VI124" s="238"/>
      <c r="VJ124" s="238"/>
      <c r="VK124" s="238"/>
      <c r="VL124" s="238"/>
      <c r="VM124" s="238"/>
      <c r="VN124" s="238"/>
      <c r="VO124" s="238"/>
      <c r="VP124" s="238"/>
      <c r="VQ124" s="238"/>
      <c r="VR124" s="238"/>
      <c r="VS124" s="238"/>
      <c r="VT124" s="238"/>
      <c r="VU124" s="238"/>
      <c r="VV124" s="238"/>
      <c r="VW124" s="238"/>
      <c r="VX124" s="238"/>
      <c r="VY124" s="238"/>
      <c r="VZ124" s="238"/>
      <c r="WA124" s="238"/>
      <c r="WB124" s="238"/>
      <c r="WC124" s="238"/>
      <c r="WD124" s="238"/>
      <c r="WE124" s="238"/>
      <c r="WF124" s="238"/>
      <c r="WG124" s="238"/>
      <c r="WH124" s="238"/>
      <c r="WI124" s="238"/>
      <c r="WJ124" s="238"/>
      <c r="WK124" s="238"/>
      <c r="WL124" s="238"/>
      <c r="WM124" s="238"/>
      <c r="WN124" s="238"/>
      <c r="WO124" s="238"/>
      <c r="WP124" s="238"/>
      <c r="WQ124" s="238"/>
      <c r="WR124" s="238"/>
      <c r="WS124" s="238"/>
      <c r="WT124" s="238"/>
      <c r="WU124" s="238"/>
      <c r="WV124" s="238"/>
      <c r="WW124" s="238"/>
      <c r="WX124" s="238"/>
      <c r="WY124" s="238"/>
      <c r="WZ124" s="238"/>
      <c r="XA124" s="238"/>
      <c r="XB124" s="238"/>
      <c r="XC124" s="238"/>
      <c r="XD124" s="238"/>
      <c r="XE124" s="238"/>
      <c r="XF124" s="238"/>
      <c r="XG124" s="238"/>
      <c r="XH124" s="238"/>
      <c r="XI124" s="238"/>
      <c r="XJ124" s="238"/>
      <c r="XK124" s="238"/>
      <c r="XL124" s="238"/>
      <c r="XM124" s="238"/>
      <c r="XN124" s="238"/>
      <c r="XO124" s="238"/>
      <c r="XP124" s="238"/>
      <c r="XQ124" s="238"/>
      <c r="XR124" s="238"/>
      <c r="XS124" s="238"/>
      <c r="XT124" s="238"/>
      <c r="XU124" s="238"/>
      <c r="XV124" s="238"/>
      <c r="XW124" s="238"/>
      <c r="XX124" s="238"/>
      <c r="XY124" s="238"/>
      <c r="XZ124" s="238"/>
      <c r="YA124" s="238"/>
      <c r="YB124" s="238"/>
      <c r="YC124" s="238"/>
      <c r="YD124" s="238"/>
      <c r="YE124" s="238"/>
      <c r="YF124" s="238"/>
      <c r="YG124" s="238"/>
      <c r="YH124" s="238"/>
      <c r="YI124" s="238"/>
      <c r="YJ124" s="238"/>
      <c r="YK124" s="238"/>
      <c r="YL124" s="238"/>
      <c r="YM124" s="238"/>
      <c r="YN124" s="238"/>
      <c r="YO124" s="238"/>
      <c r="YP124" s="238"/>
      <c r="YQ124" s="238"/>
      <c r="YR124" s="238"/>
      <c r="YS124" s="238"/>
      <c r="YT124" s="238"/>
      <c r="YU124" s="238"/>
      <c r="YV124" s="238"/>
      <c r="YW124" s="238"/>
      <c r="YX124" s="238"/>
      <c r="YY124" s="238"/>
      <c r="YZ124" s="238"/>
      <c r="ZA124" s="238"/>
      <c r="ZB124" s="238"/>
      <c r="ZC124" s="238"/>
      <c r="ZD124" s="238"/>
      <c r="ZE124" s="238"/>
      <c r="ZF124" s="238"/>
      <c r="ZG124" s="238"/>
      <c r="ZH124" s="238"/>
      <c r="ZI124" s="238"/>
      <c r="ZJ124" s="238"/>
      <c r="ZK124" s="238"/>
      <c r="ZL124" s="238"/>
      <c r="ZM124" s="238"/>
      <c r="ZN124" s="238"/>
      <c r="ZO124" s="238"/>
      <c r="ZP124" s="238"/>
      <c r="ZQ124" s="238"/>
      <c r="ZR124" s="238"/>
      <c r="ZS124" s="238"/>
      <c r="ZT124" s="238"/>
      <c r="ZU124" s="238"/>
      <c r="ZV124" s="238"/>
      <c r="ZW124" s="238"/>
      <c r="ZX124" s="238"/>
      <c r="ZY124" s="238"/>
      <c r="ZZ124" s="238"/>
      <c r="AAA124" s="238"/>
      <c r="AAB124" s="238"/>
      <c r="AAC124" s="238"/>
      <c r="AAD124" s="238"/>
      <c r="AAE124" s="238"/>
      <c r="AAF124" s="238"/>
      <c r="AAG124" s="238"/>
      <c r="AAH124" s="238"/>
      <c r="AAI124" s="238"/>
      <c r="AAJ124" s="238"/>
      <c r="AAK124" s="238"/>
      <c r="AAL124" s="238"/>
      <c r="AAM124" s="238"/>
      <c r="AAN124" s="238"/>
      <c r="AAO124" s="238"/>
      <c r="AAP124" s="238"/>
      <c r="AAQ124" s="238"/>
      <c r="AAR124" s="238"/>
      <c r="AAS124" s="238"/>
      <c r="AAT124" s="238"/>
      <c r="AAU124" s="238"/>
      <c r="AAV124" s="238"/>
      <c r="AAW124" s="238"/>
      <c r="AAX124" s="238"/>
      <c r="AAY124" s="238"/>
      <c r="AAZ124" s="238"/>
      <c r="ABA124" s="238"/>
      <c r="ABB124" s="238"/>
      <c r="ABC124" s="238"/>
      <c r="ABD124" s="238"/>
      <c r="ABE124" s="238"/>
      <c r="ABF124" s="238"/>
      <c r="ABG124" s="238"/>
      <c r="ABH124" s="238"/>
      <c r="ABI124" s="238"/>
      <c r="ABJ124" s="238"/>
      <c r="ABK124" s="238"/>
      <c r="ABL124" s="238"/>
      <c r="ABM124" s="238"/>
      <c r="ABN124" s="238"/>
      <c r="ABO124" s="238"/>
      <c r="ABP124" s="238"/>
      <c r="ABQ124" s="238"/>
      <c r="ABR124" s="238"/>
      <c r="ABS124" s="238"/>
      <c r="ABT124" s="238"/>
      <c r="ABU124" s="238"/>
      <c r="ABV124" s="238"/>
      <c r="ABW124" s="238"/>
      <c r="ABX124" s="238"/>
      <c r="ABY124" s="238"/>
      <c r="ABZ124" s="238"/>
      <c r="ACA124" s="238"/>
      <c r="ACB124" s="238"/>
      <c r="ACC124" s="238"/>
      <c r="ACD124" s="238"/>
      <c r="ACE124" s="238"/>
      <c r="ACF124" s="238"/>
      <c r="ACG124" s="238"/>
      <c r="ACH124" s="238"/>
      <c r="ACI124" s="238"/>
      <c r="ACJ124" s="238"/>
      <c r="ACK124" s="238"/>
      <c r="ACL124" s="238"/>
      <c r="ACM124" s="238"/>
      <c r="ACN124" s="238"/>
      <c r="ACO124" s="238"/>
      <c r="ACP124" s="238"/>
      <c r="ACQ124" s="238"/>
      <c r="ACR124" s="238"/>
      <c r="ACS124" s="238"/>
      <c r="ACT124" s="238"/>
      <c r="ACU124" s="238"/>
      <c r="ACV124" s="238"/>
      <c r="ACW124" s="238"/>
      <c r="ACX124" s="238"/>
      <c r="ACY124" s="238"/>
      <c r="ACZ124" s="238"/>
      <c r="ADA124" s="238"/>
      <c r="ADB124" s="238"/>
      <c r="ADC124" s="238"/>
      <c r="ADD124" s="238"/>
      <c r="ADE124" s="238"/>
      <c r="ADF124" s="238"/>
      <c r="ADG124" s="238"/>
      <c r="ADH124" s="238"/>
      <c r="ADI124" s="238"/>
      <c r="ADJ124" s="238"/>
      <c r="ADK124" s="238"/>
      <c r="ADL124" s="238"/>
      <c r="ADM124" s="238"/>
      <c r="ADN124" s="238"/>
      <c r="ADO124" s="238"/>
      <c r="ADP124" s="238"/>
      <c r="ADQ124" s="238"/>
      <c r="ADR124" s="238"/>
      <c r="ADS124" s="238"/>
      <c r="ADT124" s="238"/>
      <c r="ADU124" s="238"/>
      <c r="ADV124" s="238"/>
      <c r="ADW124" s="238"/>
      <c r="ADX124" s="238"/>
      <c r="ADY124" s="238"/>
      <c r="ADZ124" s="238"/>
      <c r="AEA124" s="238"/>
      <c r="AEB124" s="238"/>
      <c r="AEC124" s="238"/>
      <c r="AED124" s="238"/>
      <c r="AEE124" s="238"/>
      <c r="AEF124" s="238"/>
      <c r="AEG124" s="238"/>
      <c r="AEH124" s="238"/>
      <c r="AEI124" s="238"/>
      <c r="AEJ124" s="238"/>
      <c r="AEK124" s="238"/>
      <c r="AEL124" s="238"/>
      <c r="AEM124" s="238"/>
      <c r="AEN124" s="238"/>
      <c r="AEO124" s="238"/>
      <c r="AEP124" s="238"/>
      <c r="AEQ124" s="238"/>
      <c r="AER124" s="238"/>
      <c r="AES124" s="238"/>
      <c r="AET124" s="238"/>
      <c r="AEU124" s="238"/>
      <c r="AEV124" s="238"/>
      <c r="AEW124" s="238"/>
      <c r="AEX124" s="238"/>
      <c r="AEY124" s="238"/>
      <c r="AEZ124" s="238"/>
      <c r="AFA124" s="238"/>
      <c r="AFB124" s="238"/>
      <c r="AFC124" s="238"/>
      <c r="AFD124" s="238"/>
      <c r="AFE124" s="238"/>
      <c r="AFF124" s="238"/>
      <c r="AFG124" s="238"/>
      <c r="AFH124" s="238"/>
      <c r="AFI124" s="238"/>
      <c r="AFJ124" s="238"/>
      <c r="AFK124" s="238"/>
      <c r="AFL124" s="238"/>
      <c r="AFM124" s="238"/>
      <c r="AFN124" s="238"/>
      <c r="AFO124" s="238"/>
      <c r="AFP124" s="238"/>
      <c r="AFQ124" s="238"/>
      <c r="AFR124" s="238"/>
      <c r="AFS124" s="238"/>
      <c r="AFT124" s="238"/>
      <c r="AFU124" s="238"/>
      <c r="AFV124" s="238"/>
      <c r="AFW124" s="238"/>
      <c r="AFX124" s="238"/>
      <c r="AFY124" s="238"/>
      <c r="AFZ124" s="238"/>
      <c r="AGA124" s="238"/>
      <c r="AGB124" s="238"/>
      <c r="AGC124" s="238"/>
      <c r="AGD124" s="238"/>
      <c r="AGE124" s="238"/>
      <c r="AGF124" s="238"/>
      <c r="AGG124" s="238"/>
      <c r="AGH124" s="238"/>
      <c r="AGI124" s="238"/>
      <c r="AGJ124" s="238"/>
      <c r="AGK124" s="238"/>
      <c r="AGL124" s="238"/>
      <c r="AGM124" s="238"/>
      <c r="AGN124" s="238"/>
      <c r="AGO124" s="238"/>
      <c r="AGP124" s="238"/>
      <c r="AGQ124" s="238"/>
      <c r="AGR124" s="238"/>
      <c r="AGS124" s="238"/>
      <c r="AGT124" s="238"/>
      <c r="AGU124" s="238"/>
      <c r="AGV124" s="238"/>
      <c r="AGW124" s="238"/>
      <c r="AGX124" s="238"/>
      <c r="AGY124" s="238"/>
      <c r="AGZ124" s="238"/>
      <c r="AHA124" s="238"/>
      <c r="AHB124" s="238"/>
      <c r="AHC124" s="238"/>
      <c r="AHD124" s="238"/>
      <c r="AHE124" s="238"/>
      <c r="AHF124" s="238"/>
      <c r="AHG124" s="238"/>
      <c r="AHH124" s="238"/>
      <c r="AHI124" s="238"/>
      <c r="AHJ124" s="238"/>
      <c r="AHK124" s="238"/>
      <c r="AHL124" s="238"/>
      <c r="AHM124" s="238"/>
      <c r="AHN124" s="238"/>
      <c r="AHO124" s="238"/>
      <c r="AHP124" s="238"/>
      <c r="AHQ124" s="238"/>
      <c r="AHR124" s="238"/>
      <c r="AHS124" s="238"/>
      <c r="AHT124" s="238"/>
      <c r="AHU124" s="238"/>
      <c r="AHV124" s="238"/>
      <c r="AHW124" s="238"/>
      <c r="AHX124" s="238"/>
      <c r="AHY124" s="238"/>
      <c r="AHZ124" s="238"/>
      <c r="AIA124" s="238"/>
      <c r="AIB124" s="238"/>
      <c r="AIC124" s="238"/>
      <c r="AID124" s="238"/>
      <c r="AIE124" s="238"/>
      <c r="AIF124" s="238"/>
      <c r="AIG124" s="238"/>
      <c r="AIH124" s="238"/>
      <c r="AII124" s="238"/>
      <c r="AIJ124" s="238"/>
      <c r="AIK124" s="238"/>
      <c r="AIL124" s="238"/>
      <c r="AIM124" s="238"/>
      <c r="AIN124" s="238"/>
      <c r="AIO124" s="238"/>
      <c r="AIP124" s="238"/>
      <c r="AIQ124" s="238"/>
      <c r="AIR124" s="238"/>
      <c r="AIS124" s="238"/>
      <c r="AIT124" s="238"/>
      <c r="AIU124" s="238"/>
      <c r="AIV124" s="238"/>
      <c r="AIW124" s="238"/>
      <c r="AIX124" s="238"/>
      <c r="AIY124" s="238"/>
      <c r="AIZ124" s="238"/>
      <c r="AJA124" s="238"/>
      <c r="AJB124" s="238"/>
      <c r="AJC124" s="238"/>
      <c r="AJD124" s="238"/>
      <c r="AJE124" s="238"/>
      <c r="AJF124" s="238"/>
      <c r="AJG124" s="238"/>
      <c r="AJH124" s="238"/>
      <c r="AJI124" s="238"/>
      <c r="AJJ124" s="238"/>
      <c r="AJK124" s="238"/>
      <c r="AJL124" s="238"/>
      <c r="AJM124" s="238"/>
      <c r="AJN124" s="238"/>
      <c r="AJO124" s="238"/>
      <c r="AJP124" s="238"/>
      <c r="AJQ124" s="238"/>
      <c r="AJR124" s="238"/>
      <c r="AJS124" s="238"/>
      <c r="AJT124" s="238"/>
      <c r="AJU124" s="238"/>
      <c r="AJV124" s="238"/>
      <c r="AJW124" s="238"/>
      <c r="AJX124" s="238"/>
      <c r="AJY124" s="238"/>
      <c r="AJZ124" s="238"/>
      <c r="AKA124" s="238"/>
      <c r="AKB124" s="238"/>
      <c r="AKC124" s="238"/>
      <c r="AKD124" s="238"/>
      <c r="AKE124" s="238"/>
      <c r="AKF124" s="238"/>
      <c r="AKG124" s="238"/>
      <c r="AKH124" s="238"/>
      <c r="AKI124" s="238"/>
      <c r="AKJ124" s="238"/>
      <c r="AKK124" s="238"/>
      <c r="AKL124" s="238"/>
      <c r="AKM124" s="238"/>
      <c r="AKN124" s="238"/>
      <c r="AKO124" s="238"/>
      <c r="AKP124" s="238"/>
    </row>
    <row r="125" spans="1:978" ht="25.5" x14ac:dyDescent="0.25">
      <c r="A125" s="304"/>
      <c r="B125" s="304"/>
      <c r="C125" s="241"/>
      <c r="D125" s="241"/>
      <c r="E125" s="268"/>
      <c r="F125" s="203">
        <v>530236</v>
      </c>
      <c r="G125" s="30" t="s">
        <v>145</v>
      </c>
      <c r="H125" s="30" t="s">
        <v>86</v>
      </c>
      <c r="I125" s="242"/>
      <c r="J125" s="203">
        <v>40</v>
      </c>
      <c r="K125" s="269"/>
      <c r="L125" s="290"/>
      <c r="M125" s="242"/>
      <c r="N125" s="203">
        <v>46</v>
      </c>
      <c r="O125" s="203">
        <v>37</v>
      </c>
      <c r="P125" s="203">
        <v>25</v>
      </c>
      <c r="Q125" s="203">
        <v>30</v>
      </c>
      <c r="R125" s="203">
        <v>57</v>
      </c>
      <c r="S125" s="203">
        <v>178</v>
      </c>
      <c r="T125" s="203">
        <v>503</v>
      </c>
      <c r="U125" s="203">
        <v>842</v>
      </c>
      <c r="V125" s="203">
        <v>631</v>
      </c>
      <c r="W125" s="203">
        <v>475</v>
      </c>
      <c r="X125" s="203">
        <v>399</v>
      </c>
      <c r="Y125" s="203">
        <v>433</v>
      </c>
      <c r="Z125" s="203">
        <v>479</v>
      </c>
      <c r="AA125" s="203">
        <v>510</v>
      </c>
      <c r="AB125" s="203">
        <v>487</v>
      </c>
      <c r="AC125" s="203">
        <v>606</v>
      </c>
      <c r="AD125" s="203">
        <v>555</v>
      </c>
      <c r="AE125" s="203">
        <v>496</v>
      </c>
      <c r="AF125" s="203">
        <v>422</v>
      </c>
      <c r="AG125" s="203">
        <v>314</v>
      </c>
      <c r="AH125" s="203">
        <v>235</v>
      </c>
      <c r="AI125" s="203">
        <v>179</v>
      </c>
      <c r="AJ125" s="203">
        <v>157</v>
      </c>
      <c r="AK125" s="203">
        <v>103</v>
      </c>
      <c r="AL125" s="203">
        <v>7823</v>
      </c>
      <c r="AM125" s="268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62"/>
      <c r="BH125" s="262"/>
      <c r="BI125" s="262"/>
      <c r="BJ125" s="262"/>
      <c r="BK125" s="262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52"/>
      <c r="EF125" s="238"/>
      <c r="EG125" s="238"/>
      <c r="EH125" s="238"/>
      <c r="EI125" s="238"/>
      <c r="EJ125" s="238"/>
      <c r="EK125" s="238"/>
      <c r="EL125" s="238"/>
      <c r="EM125" s="238"/>
      <c r="EN125" s="238"/>
      <c r="EO125" s="238"/>
      <c r="EP125" s="238"/>
      <c r="EQ125" s="238"/>
      <c r="ER125" s="238"/>
      <c r="ES125" s="238"/>
      <c r="ET125" s="238"/>
      <c r="EU125" s="238"/>
      <c r="EV125" s="238"/>
      <c r="EW125" s="238"/>
      <c r="EX125" s="238"/>
      <c r="EY125" s="238"/>
      <c r="EZ125" s="238"/>
      <c r="FA125" s="238"/>
      <c r="FB125" s="238"/>
      <c r="FC125" s="238"/>
      <c r="FD125" s="238"/>
      <c r="FE125" s="238"/>
      <c r="FF125" s="238"/>
      <c r="FG125" s="238"/>
      <c r="FH125" s="238"/>
      <c r="FI125" s="238"/>
      <c r="FJ125" s="238"/>
      <c r="FK125" s="238"/>
      <c r="FL125" s="238"/>
      <c r="FM125" s="238"/>
      <c r="FN125" s="238"/>
      <c r="FO125" s="238"/>
      <c r="FP125" s="238"/>
      <c r="FQ125" s="238"/>
      <c r="FR125" s="238"/>
      <c r="FS125" s="238"/>
      <c r="FT125" s="238"/>
      <c r="FU125" s="238"/>
      <c r="FV125" s="238"/>
      <c r="FW125" s="238"/>
      <c r="FX125" s="238"/>
      <c r="FY125" s="238"/>
      <c r="FZ125" s="238"/>
      <c r="GA125" s="238"/>
      <c r="GB125" s="238"/>
      <c r="GC125" s="238"/>
      <c r="GD125" s="238"/>
      <c r="GE125" s="238"/>
      <c r="GF125" s="238"/>
      <c r="GG125" s="238"/>
      <c r="GH125" s="238"/>
      <c r="GI125" s="238"/>
      <c r="GJ125" s="238"/>
      <c r="GK125" s="238"/>
      <c r="GL125" s="238"/>
      <c r="GM125" s="238"/>
      <c r="GN125" s="238"/>
      <c r="GO125" s="238"/>
      <c r="GP125" s="238"/>
      <c r="GQ125" s="238"/>
      <c r="GR125" s="238"/>
      <c r="GS125" s="238"/>
      <c r="GT125" s="238"/>
      <c r="GU125" s="238"/>
      <c r="GV125" s="238"/>
      <c r="GW125" s="238"/>
      <c r="GX125" s="238"/>
      <c r="GY125" s="238"/>
      <c r="GZ125" s="238"/>
      <c r="HA125" s="238"/>
      <c r="HB125" s="238"/>
      <c r="HC125" s="238"/>
      <c r="HD125" s="238"/>
      <c r="HE125" s="238"/>
      <c r="HF125" s="238"/>
      <c r="HG125" s="238"/>
      <c r="HH125" s="238"/>
      <c r="HI125" s="238"/>
      <c r="HJ125" s="238"/>
      <c r="HK125" s="238"/>
      <c r="HL125" s="238"/>
      <c r="HM125" s="238"/>
      <c r="HN125" s="238"/>
      <c r="HO125" s="238"/>
      <c r="HP125" s="238"/>
      <c r="HQ125" s="238"/>
      <c r="HR125" s="238"/>
      <c r="HS125" s="238"/>
      <c r="HT125" s="238"/>
      <c r="HU125" s="238"/>
      <c r="HV125" s="238"/>
      <c r="HW125" s="238"/>
      <c r="HX125" s="238"/>
      <c r="HY125" s="238"/>
      <c r="HZ125" s="238"/>
      <c r="IA125" s="238"/>
      <c r="IB125" s="238"/>
      <c r="IC125" s="238"/>
      <c r="ID125" s="238"/>
      <c r="IE125" s="238"/>
      <c r="IF125" s="238"/>
      <c r="IG125" s="238"/>
      <c r="IH125" s="238"/>
      <c r="II125" s="238"/>
      <c r="IJ125" s="238"/>
      <c r="IK125" s="238"/>
      <c r="IL125" s="238"/>
      <c r="IM125" s="238"/>
      <c r="IN125" s="238"/>
      <c r="IO125" s="238"/>
      <c r="IP125" s="238"/>
      <c r="IQ125" s="238"/>
      <c r="IR125" s="238"/>
      <c r="IS125" s="238"/>
      <c r="IT125" s="238"/>
      <c r="IU125" s="238"/>
      <c r="IV125" s="238"/>
      <c r="IW125" s="238"/>
      <c r="IX125" s="238"/>
      <c r="IY125" s="238"/>
      <c r="IZ125" s="238"/>
      <c r="JA125" s="238"/>
      <c r="JB125" s="238"/>
      <c r="JC125" s="238"/>
      <c r="JD125" s="238"/>
      <c r="JE125" s="238"/>
      <c r="JF125" s="238"/>
      <c r="JG125" s="238"/>
      <c r="JH125" s="238"/>
      <c r="JI125" s="238"/>
      <c r="JJ125" s="238"/>
      <c r="JK125" s="238"/>
      <c r="JL125" s="238"/>
      <c r="JM125" s="238"/>
      <c r="JN125" s="238"/>
      <c r="JO125" s="238"/>
      <c r="JP125" s="238"/>
      <c r="JQ125" s="238"/>
      <c r="JR125" s="238"/>
      <c r="JS125" s="238"/>
      <c r="JT125" s="238"/>
      <c r="JU125" s="238"/>
      <c r="JV125" s="238"/>
      <c r="JW125" s="238"/>
      <c r="JX125" s="238"/>
      <c r="JY125" s="238"/>
      <c r="JZ125" s="238"/>
      <c r="KA125" s="238"/>
      <c r="KB125" s="238"/>
      <c r="KC125" s="238"/>
      <c r="KD125" s="238"/>
      <c r="KE125" s="238"/>
      <c r="KF125" s="238"/>
      <c r="KG125" s="238"/>
      <c r="KH125" s="238"/>
      <c r="KI125" s="238"/>
      <c r="KJ125" s="238"/>
      <c r="KK125" s="238"/>
      <c r="KL125" s="238"/>
      <c r="KM125" s="238"/>
      <c r="KN125" s="238"/>
      <c r="KO125" s="238"/>
      <c r="KP125" s="238"/>
      <c r="KQ125" s="238"/>
      <c r="KR125" s="238"/>
      <c r="KS125" s="238"/>
      <c r="KT125" s="238"/>
      <c r="KU125" s="238"/>
      <c r="KV125" s="238"/>
      <c r="KW125" s="238"/>
      <c r="KX125" s="238"/>
      <c r="KY125" s="238"/>
      <c r="KZ125" s="238"/>
      <c r="LA125" s="238"/>
      <c r="LB125" s="238"/>
      <c r="LC125" s="238"/>
      <c r="LD125" s="238"/>
      <c r="LE125" s="238"/>
      <c r="LF125" s="238"/>
      <c r="LG125" s="238"/>
      <c r="LH125" s="238"/>
      <c r="LI125" s="238"/>
      <c r="LJ125" s="238"/>
      <c r="LK125" s="238"/>
      <c r="LL125" s="238"/>
      <c r="LM125" s="238"/>
      <c r="LN125" s="238"/>
      <c r="LO125" s="238"/>
      <c r="LP125" s="238"/>
      <c r="LQ125" s="238"/>
      <c r="LR125" s="238"/>
      <c r="LS125" s="238"/>
      <c r="LT125" s="238"/>
      <c r="LU125" s="238"/>
      <c r="LV125" s="238"/>
      <c r="LW125" s="238"/>
      <c r="LX125" s="238"/>
      <c r="LY125" s="238"/>
      <c r="LZ125" s="238"/>
      <c r="MA125" s="238"/>
      <c r="MB125" s="238"/>
      <c r="MC125" s="238"/>
      <c r="MD125" s="238"/>
      <c r="ME125" s="238"/>
      <c r="MF125" s="238"/>
      <c r="MG125" s="238"/>
      <c r="MH125" s="238"/>
      <c r="MI125" s="238"/>
      <c r="MJ125" s="238"/>
      <c r="MK125" s="238"/>
      <c r="ML125" s="238"/>
      <c r="MM125" s="238"/>
      <c r="MN125" s="238"/>
      <c r="MO125" s="238"/>
      <c r="MP125" s="238"/>
      <c r="MQ125" s="238"/>
      <c r="MR125" s="238"/>
      <c r="MS125" s="238"/>
      <c r="MT125" s="238"/>
      <c r="MU125" s="238"/>
      <c r="MV125" s="238"/>
      <c r="MW125" s="238"/>
      <c r="MX125" s="238"/>
      <c r="MY125" s="238"/>
      <c r="MZ125" s="238"/>
      <c r="NA125" s="238"/>
      <c r="NB125" s="238"/>
      <c r="NC125" s="238"/>
      <c r="ND125" s="238"/>
      <c r="NE125" s="238"/>
      <c r="NF125" s="238"/>
      <c r="NG125" s="238"/>
      <c r="NH125" s="238"/>
      <c r="NI125" s="238"/>
      <c r="NJ125" s="238"/>
      <c r="NK125" s="238"/>
      <c r="NL125" s="238"/>
      <c r="NM125" s="238"/>
      <c r="NN125" s="238"/>
      <c r="NO125" s="238"/>
      <c r="NP125" s="238"/>
      <c r="NQ125" s="238"/>
      <c r="NR125" s="238"/>
      <c r="NS125" s="238"/>
      <c r="NT125" s="238"/>
      <c r="NU125" s="238"/>
      <c r="NV125" s="238"/>
      <c r="NW125" s="238"/>
      <c r="NX125" s="238"/>
      <c r="NY125" s="238"/>
      <c r="NZ125" s="238"/>
      <c r="OA125" s="238"/>
      <c r="OB125" s="238"/>
      <c r="OC125" s="238"/>
      <c r="OD125" s="238"/>
      <c r="OE125" s="238"/>
      <c r="OF125" s="238"/>
      <c r="OG125" s="238"/>
      <c r="OH125" s="238"/>
      <c r="OI125" s="238"/>
      <c r="OJ125" s="238"/>
      <c r="OK125" s="238"/>
      <c r="OL125" s="238"/>
      <c r="OM125" s="238"/>
      <c r="ON125" s="238"/>
      <c r="OO125" s="238"/>
      <c r="OP125" s="238"/>
      <c r="OQ125" s="238"/>
      <c r="OR125" s="238"/>
      <c r="OS125" s="238"/>
      <c r="OT125" s="238"/>
      <c r="OU125" s="238"/>
      <c r="OV125" s="238"/>
      <c r="OW125" s="238"/>
      <c r="OX125" s="238"/>
      <c r="OY125" s="238"/>
      <c r="OZ125" s="238"/>
      <c r="PA125" s="238"/>
      <c r="PB125" s="238"/>
      <c r="PC125" s="238"/>
      <c r="PD125" s="238"/>
      <c r="PE125" s="238"/>
      <c r="PF125" s="238"/>
      <c r="PG125" s="238"/>
      <c r="PH125" s="238"/>
      <c r="PI125" s="238"/>
      <c r="PJ125" s="238"/>
      <c r="PK125" s="238"/>
      <c r="PL125" s="238"/>
      <c r="PM125" s="238"/>
      <c r="PN125" s="238"/>
      <c r="PO125" s="238"/>
      <c r="PP125" s="238"/>
      <c r="PQ125" s="238"/>
      <c r="PR125" s="238"/>
      <c r="PS125" s="238"/>
      <c r="PT125" s="238"/>
      <c r="PU125" s="238"/>
      <c r="PV125" s="238"/>
      <c r="PW125" s="238"/>
      <c r="PX125" s="238"/>
      <c r="PY125" s="238"/>
      <c r="PZ125" s="238"/>
      <c r="QA125" s="238"/>
      <c r="QB125" s="238"/>
      <c r="QC125" s="238"/>
      <c r="QD125" s="238"/>
      <c r="QE125" s="238"/>
      <c r="QF125" s="238"/>
      <c r="QG125" s="238"/>
      <c r="QH125" s="238"/>
      <c r="QI125" s="238"/>
      <c r="QJ125" s="238"/>
      <c r="QK125" s="238"/>
      <c r="QL125" s="238"/>
      <c r="QM125" s="238"/>
      <c r="QN125" s="238"/>
      <c r="QO125" s="238"/>
      <c r="QP125" s="238"/>
      <c r="QQ125" s="238"/>
      <c r="QR125" s="238"/>
      <c r="QS125" s="238"/>
      <c r="QT125" s="238"/>
      <c r="QU125" s="238"/>
      <c r="QV125" s="238"/>
      <c r="QW125" s="238"/>
      <c r="QX125" s="238"/>
      <c r="QY125" s="238"/>
      <c r="QZ125" s="238"/>
      <c r="RA125" s="238"/>
      <c r="RB125" s="238"/>
      <c r="RC125" s="238"/>
      <c r="RD125" s="238"/>
      <c r="RE125" s="238"/>
      <c r="RF125" s="238"/>
      <c r="RG125" s="238"/>
      <c r="RH125" s="238"/>
      <c r="RI125" s="238"/>
      <c r="RJ125" s="238"/>
      <c r="RK125" s="238"/>
      <c r="RL125" s="238"/>
      <c r="RM125" s="238"/>
      <c r="RN125" s="238"/>
      <c r="RO125" s="238"/>
      <c r="RP125" s="238"/>
      <c r="RQ125" s="238"/>
      <c r="RR125" s="238"/>
      <c r="RS125" s="238"/>
      <c r="RT125" s="238"/>
      <c r="RU125" s="238"/>
      <c r="RV125" s="238"/>
      <c r="RW125" s="238"/>
      <c r="RX125" s="238"/>
      <c r="RY125" s="238"/>
      <c r="RZ125" s="238"/>
      <c r="SA125" s="238"/>
      <c r="SB125" s="238"/>
      <c r="SC125" s="238"/>
      <c r="SD125" s="238"/>
      <c r="SE125" s="238"/>
      <c r="SF125" s="238"/>
      <c r="SG125" s="238"/>
      <c r="SH125" s="238"/>
      <c r="SI125" s="238"/>
      <c r="SJ125" s="238"/>
      <c r="SK125" s="238"/>
      <c r="SL125" s="238"/>
      <c r="SM125" s="238"/>
      <c r="SN125" s="238"/>
      <c r="SO125" s="238"/>
      <c r="SP125" s="238"/>
      <c r="SQ125" s="238"/>
      <c r="SR125" s="238"/>
      <c r="SS125" s="238"/>
      <c r="ST125" s="238"/>
      <c r="SU125" s="238"/>
      <c r="SV125" s="238"/>
      <c r="SW125" s="238"/>
      <c r="SX125" s="238"/>
      <c r="SY125" s="238"/>
      <c r="SZ125" s="238"/>
      <c r="TA125" s="238"/>
      <c r="TB125" s="238"/>
      <c r="TC125" s="238"/>
      <c r="TD125" s="238"/>
      <c r="TE125" s="238"/>
      <c r="TF125" s="238"/>
      <c r="TG125" s="238"/>
      <c r="TH125" s="238"/>
      <c r="TI125" s="238"/>
      <c r="TJ125" s="238"/>
      <c r="TK125" s="238"/>
      <c r="TL125" s="238"/>
      <c r="TM125" s="238"/>
      <c r="TN125" s="238"/>
      <c r="TO125" s="238"/>
      <c r="TP125" s="238"/>
      <c r="TQ125" s="238"/>
      <c r="TR125" s="238"/>
      <c r="TS125" s="238"/>
      <c r="TT125" s="238"/>
      <c r="TU125" s="238"/>
      <c r="TV125" s="238"/>
      <c r="TW125" s="238"/>
      <c r="TX125" s="238"/>
      <c r="TY125" s="238"/>
      <c r="TZ125" s="238"/>
      <c r="UA125" s="238"/>
      <c r="UB125" s="238"/>
      <c r="UC125" s="238"/>
      <c r="UD125" s="238"/>
      <c r="UE125" s="238"/>
      <c r="UF125" s="238"/>
      <c r="UG125" s="238"/>
      <c r="UH125" s="238"/>
      <c r="UI125" s="238"/>
      <c r="UJ125" s="238"/>
      <c r="UK125" s="238"/>
      <c r="UL125" s="238"/>
      <c r="UM125" s="238"/>
      <c r="UN125" s="238"/>
      <c r="UO125" s="238"/>
      <c r="UP125" s="238"/>
      <c r="UQ125" s="238"/>
      <c r="UR125" s="238"/>
      <c r="US125" s="238"/>
      <c r="UT125" s="238"/>
      <c r="UU125" s="238"/>
      <c r="UV125" s="238"/>
      <c r="UW125" s="238"/>
      <c r="UX125" s="238"/>
      <c r="UY125" s="238"/>
      <c r="UZ125" s="238"/>
      <c r="VA125" s="238"/>
      <c r="VB125" s="238"/>
      <c r="VC125" s="238"/>
      <c r="VD125" s="238"/>
      <c r="VE125" s="238"/>
      <c r="VF125" s="238"/>
      <c r="VG125" s="238"/>
      <c r="VH125" s="238"/>
      <c r="VI125" s="238"/>
      <c r="VJ125" s="238"/>
      <c r="VK125" s="238"/>
      <c r="VL125" s="238"/>
      <c r="VM125" s="238"/>
      <c r="VN125" s="238"/>
      <c r="VO125" s="238"/>
      <c r="VP125" s="238"/>
      <c r="VQ125" s="238"/>
      <c r="VR125" s="238"/>
      <c r="VS125" s="238"/>
      <c r="VT125" s="238"/>
      <c r="VU125" s="238"/>
      <c r="VV125" s="238"/>
      <c r="VW125" s="238"/>
      <c r="VX125" s="238"/>
      <c r="VY125" s="238"/>
      <c r="VZ125" s="238"/>
      <c r="WA125" s="238"/>
      <c r="WB125" s="238"/>
      <c r="WC125" s="238"/>
      <c r="WD125" s="238"/>
      <c r="WE125" s="238"/>
      <c r="WF125" s="238"/>
      <c r="WG125" s="238"/>
      <c r="WH125" s="238"/>
      <c r="WI125" s="238"/>
      <c r="WJ125" s="238"/>
      <c r="WK125" s="238"/>
      <c r="WL125" s="238"/>
      <c r="WM125" s="238"/>
      <c r="WN125" s="238"/>
      <c r="WO125" s="238"/>
      <c r="WP125" s="238"/>
      <c r="WQ125" s="238"/>
      <c r="WR125" s="238"/>
      <c r="WS125" s="238"/>
      <c r="WT125" s="238"/>
      <c r="WU125" s="238"/>
      <c r="WV125" s="238"/>
      <c r="WW125" s="238"/>
      <c r="WX125" s="238"/>
      <c r="WY125" s="238"/>
      <c r="WZ125" s="238"/>
      <c r="XA125" s="238"/>
      <c r="XB125" s="238"/>
      <c r="XC125" s="238"/>
      <c r="XD125" s="238"/>
      <c r="XE125" s="238"/>
      <c r="XF125" s="238"/>
      <c r="XG125" s="238"/>
      <c r="XH125" s="238"/>
      <c r="XI125" s="238"/>
      <c r="XJ125" s="238"/>
      <c r="XK125" s="238"/>
      <c r="XL125" s="238"/>
      <c r="XM125" s="238"/>
      <c r="XN125" s="238"/>
      <c r="XO125" s="238"/>
      <c r="XP125" s="238"/>
      <c r="XQ125" s="238"/>
      <c r="XR125" s="238"/>
      <c r="XS125" s="238"/>
      <c r="XT125" s="238"/>
      <c r="XU125" s="238"/>
      <c r="XV125" s="238"/>
      <c r="XW125" s="238"/>
      <c r="XX125" s="238"/>
      <c r="XY125" s="238"/>
      <c r="XZ125" s="238"/>
      <c r="YA125" s="238"/>
      <c r="YB125" s="238"/>
      <c r="YC125" s="238"/>
      <c r="YD125" s="238"/>
      <c r="YE125" s="238"/>
      <c r="YF125" s="238"/>
      <c r="YG125" s="238"/>
      <c r="YH125" s="238"/>
      <c r="YI125" s="238"/>
      <c r="YJ125" s="238"/>
      <c r="YK125" s="238"/>
      <c r="YL125" s="238"/>
      <c r="YM125" s="238"/>
      <c r="YN125" s="238"/>
      <c r="YO125" s="238"/>
      <c r="YP125" s="238"/>
      <c r="YQ125" s="238"/>
      <c r="YR125" s="238"/>
      <c r="YS125" s="238"/>
      <c r="YT125" s="238"/>
      <c r="YU125" s="238"/>
      <c r="YV125" s="238"/>
      <c r="YW125" s="238"/>
      <c r="YX125" s="238"/>
      <c r="YY125" s="238"/>
      <c r="YZ125" s="238"/>
      <c r="ZA125" s="238"/>
      <c r="ZB125" s="238"/>
      <c r="ZC125" s="238"/>
      <c r="ZD125" s="238"/>
      <c r="ZE125" s="238"/>
      <c r="ZF125" s="238"/>
      <c r="ZG125" s="238"/>
      <c r="ZH125" s="238"/>
      <c r="ZI125" s="238"/>
      <c r="ZJ125" s="238"/>
      <c r="ZK125" s="238"/>
      <c r="ZL125" s="238"/>
      <c r="ZM125" s="238"/>
      <c r="ZN125" s="238"/>
      <c r="ZO125" s="238"/>
      <c r="ZP125" s="238"/>
      <c r="ZQ125" s="238"/>
      <c r="ZR125" s="238"/>
      <c r="ZS125" s="238"/>
      <c r="ZT125" s="238"/>
      <c r="ZU125" s="238"/>
      <c r="ZV125" s="238"/>
      <c r="ZW125" s="238"/>
      <c r="ZX125" s="238"/>
      <c r="ZY125" s="238"/>
      <c r="ZZ125" s="238"/>
      <c r="AAA125" s="238"/>
      <c r="AAB125" s="238"/>
      <c r="AAC125" s="238"/>
      <c r="AAD125" s="238"/>
      <c r="AAE125" s="238"/>
      <c r="AAF125" s="238"/>
      <c r="AAG125" s="238"/>
      <c r="AAH125" s="238"/>
      <c r="AAI125" s="238"/>
      <c r="AAJ125" s="238"/>
      <c r="AAK125" s="238"/>
      <c r="AAL125" s="238"/>
      <c r="AAM125" s="238"/>
      <c r="AAN125" s="238"/>
      <c r="AAO125" s="238"/>
      <c r="AAP125" s="238"/>
      <c r="AAQ125" s="238"/>
      <c r="AAR125" s="238"/>
      <c r="AAS125" s="238"/>
      <c r="AAT125" s="238"/>
      <c r="AAU125" s="238"/>
      <c r="AAV125" s="238"/>
      <c r="AAW125" s="238"/>
      <c r="AAX125" s="238"/>
      <c r="AAY125" s="238"/>
      <c r="AAZ125" s="238"/>
      <c r="ABA125" s="238"/>
      <c r="ABB125" s="238"/>
      <c r="ABC125" s="238"/>
      <c r="ABD125" s="238"/>
      <c r="ABE125" s="238"/>
      <c r="ABF125" s="238"/>
      <c r="ABG125" s="238"/>
      <c r="ABH125" s="238"/>
      <c r="ABI125" s="238"/>
      <c r="ABJ125" s="238"/>
      <c r="ABK125" s="238"/>
      <c r="ABL125" s="238"/>
      <c r="ABM125" s="238"/>
      <c r="ABN125" s="238"/>
      <c r="ABO125" s="238"/>
      <c r="ABP125" s="238"/>
      <c r="ABQ125" s="238"/>
      <c r="ABR125" s="238"/>
      <c r="ABS125" s="238"/>
      <c r="ABT125" s="238"/>
      <c r="ABU125" s="238"/>
      <c r="ABV125" s="238"/>
      <c r="ABW125" s="238"/>
      <c r="ABX125" s="238"/>
      <c r="ABY125" s="238"/>
      <c r="ABZ125" s="238"/>
      <c r="ACA125" s="238"/>
      <c r="ACB125" s="238"/>
      <c r="ACC125" s="238"/>
      <c r="ACD125" s="238"/>
      <c r="ACE125" s="238"/>
      <c r="ACF125" s="238"/>
      <c r="ACG125" s="238"/>
      <c r="ACH125" s="238"/>
      <c r="ACI125" s="238"/>
      <c r="ACJ125" s="238"/>
      <c r="ACK125" s="238"/>
      <c r="ACL125" s="238"/>
      <c r="ACM125" s="238"/>
      <c r="ACN125" s="238"/>
      <c r="ACO125" s="238"/>
      <c r="ACP125" s="238"/>
      <c r="ACQ125" s="238"/>
      <c r="ACR125" s="238"/>
      <c r="ACS125" s="238"/>
      <c r="ACT125" s="238"/>
      <c r="ACU125" s="238"/>
      <c r="ACV125" s="238"/>
      <c r="ACW125" s="238"/>
      <c r="ACX125" s="238"/>
      <c r="ACY125" s="238"/>
      <c r="ACZ125" s="238"/>
      <c r="ADA125" s="238"/>
      <c r="ADB125" s="238"/>
      <c r="ADC125" s="238"/>
      <c r="ADD125" s="238"/>
      <c r="ADE125" s="238"/>
      <c r="ADF125" s="238"/>
      <c r="ADG125" s="238"/>
      <c r="ADH125" s="238"/>
      <c r="ADI125" s="238"/>
      <c r="ADJ125" s="238"/>
      <c r="ADK125" s="238"/>
      <c r="ADL125" s="238"/>
      <c r="ADM125" s="238"/>
      <c r="ADN125" s="238"/>
      <c r="ADO125" s="238"/>
      <c r="ADP125" s="238"/>
      <c r="ADQ125" s="238"/>
      <c r="ADR125" s="238"/>
      <c r="ADS125" s="238"/>
      <c r="ADT125" s="238"/>
      <c r="ADU125" s="238"/>
      <c r="ADV125" s="238"/>
      <c r="ADW125" s="238"/>
      <c r="ADX125" s="238"/>
      <c r="ADY125" s="238"/>
      <c r="ADZ125" s="238"/>
      <c r="AEA125" s="238"/>
      <c r="AEB125" s="238"/>
      <c r="AEC125" s="238"/>
      <c r="AED125" s="238"/>
      <c r="AEE125" s="238"/>
      <c r="AEF125" s="238"/>
      <c r="AEG125" s="238"/>
      <c r="AEH125" s="238"/>
      <c r="AEI125" s="238"/>
      <c r="AEJ125" s="238"/>
      <c r="AEK125" s="238"/>
      <c r="AEL125" s="238"/>
      <c r="AEM125" s="238"/>
      <c r="AEN125" s="238"/>
      <c r="AEO125" s="238"/>
      <c r="AEP125" s="238"/>
      <c r="AEQ125" s="238"/>
      <c r="AER125" s="238"/>
      <c r="AES125" s="238"/>
      <c r="AET125" s="238"/>
      <c r="AEU125" s="238"/>
      <c r="AEV125" s="238"/>
      <c r="AEW125" s="238"/>
      <c r="AEX125" s="238"/>
      <c r="AEY125" s="238"/>
      <c r="AEZ125" s="238"/>
      <c r="AFA125" s="238"/>
      <c r="AFB125" s="238"/>
      <c r="AFC125" s="238"/>
      <c r="AFD125" s="238"/>
      <c r="AFE125" s="238"/>
      <c r="AFF125" s="238"/>
      <c r="AFG125" s="238"/>
      <c r="AFH125" s="238"/>
      <c r="AFI125" s="238"/>
      <c r="AFJ125" s="238"/>
      <c r="AFK125" s="238"/>
      <c r="AFL125" s="238"/>
      <c r="AFM125" s="238"/>
      <c r="AFN125" s="238"/>
      <c r="AFO125" s="238"/>
      <c r="AFP125" s="238"/>
      <c r="AFQ125" s="238"/>
      <c r="AFR125" s="238"/>
      <c r="AFS125" s="238"/>
      <c r="AFT125" s="238"/>
      <c r="AFU125" s="238"/>
      <c r="AFV125" s="238"/>
      <c r="AFW125" s="238"/>
      <c r="AFX125" s="238"/>
      <c r="AFY125" s="238"/>
      <c r="AFZ125" s="238"/>
      <c r="AGA125" s="238"/>
      <c r="AGB125" s="238"/>
      <c r="AGC125" s="238"/>
      <c r="AGD125" s="238"/>
      <c r="AGE125" s="238"/>
      <c r="AGF125" s="238"/>
      <c r="AGG125" s="238"/>
      <c r="AGH125" s="238"/>
      <c r="AGI125" s="238"/>
      <c r="AGJ125" s="238"/>
      <c r="AGK125" s="238"/>
      <c r="AGL125" s="238"/>
      <c r="AGM125" s="238"/>
      <c r="AGN125" s="238"/>
      <c r="AGO125" s="238"/>
      <c r="AGP125" s="238"/>
      <c r="AGQ125" s="238"/>
      <c r="AGR125" s="238"/>
      <c r="AGS125" s="238"/>
      <c r="AGT125" s="238"/>
      <c r="AGU125" s="238"/>
      <c r="AGV125" s="238"/>
      <c r="AGW125" s="238"/>
      <c r="AGX125" s="238"/>
      <c r="AGY125" s="238"/>
      <c r="AGZ125" s="238"/>
      <c r="AHA125" s="238"/>
      <c r="AHB125" s="238"/>
      <c r="AHC125" s="238"/>
      <c r="AHD125" s="238"/>
      <c r="AHE125" s="238"/>
      <c r="AHF125" s="238"/>
      <c r="AHG125" s="238"/>
      <c r="AHH125" s="238"/>
      <c r="AHI125" s="238"/>
      <c r="AHJ125" s="238"/>
      <c r="AHK125" s="238"/>
      <c r="AHL125" s="238"/>
      <c r="AHM125" s="238"/>
      <c r="AHN125" s="238"/>
      <c r="AHO125" s="238"/>
      <c r="AHP125" s="238"/>
      <c r="AHQ125" s="238"/>
      <c r="AHR125" s="238"/>
      <c r="AHS125" s="238"/>
      <c r="AHT125" s="238"/>
      <c r="AHU125" s="238"/>
      <c r="AHV125" s="238"/>
      <c r="AHW125" s="238"/>
      <c r="AHX125" s="238"/>
      <c r="AHY125" s="238"/>
      <c r="AHZ125" s="238"/>
      <c r="AIA125" s="238"/>
      <c r="AIB125" s="238"/>
      <c r="AIC125" s="238"/>
      <c r="AID125" s="238"/>
      <c r="AIE125" s="238"/>
      <c r="AIF125" s="238"/>
      <c r="AIG125" s="238"/>
      <c r="AIH125" s="238"/>
      <c r="AII125" s="238"/>
      <c r="AIJ125" s="238"/>
      <c r="AIK125" s="238"/>
      <c r="AIL125" s="238"/>
      <c r="AIM125" s="238"/>
      <c r="AIN125" s="238"/>
      <c r="AIO125" s="238"/>
      <c r="AIP125" s="238"/>
      <c r="AIQ125" s="238"/>
      <c r="AIR125" s="238"/>
      <c r="AIS125" s="238"/>
      <c r="AIT125" s="238"/>
      <c r="AIU125" s="238"/>
      <c r="AIV125" s="238"/>
      <c r="AIW125" s="238"/>
      <c r="AIX125" s="238"/>
      <c r="AIY125" s="238"/>
      <c r="AIZ125" s="238"/>
      <c r="AJA125" s="238"/>
      <c r="AJB125" s="238"/>
      <c r="AJC125" s="238"/>
      <c r="AJD125" s="238"/>
      <c r="AJE125" s="238"/>
      <c r="AJF125" s="238"/>
      <c r="AJG125" s="238"/>
      <c r="AJH125" s="238"/>
      <c r="AJI125" s="238"/>
      <c r="AJJ125" s="238"/>
      <c r="AJK125" s="238"/>
      <c r="AJL125" s="238"/>
      <c r="AJM125" s="238"/>
      <c r="AJN125" s="238"/>
      <c r="AJO125" s="238"/>
      <c r="AJP125" s="238"/>
      <c r="AJQ125" s="238"/>
      <c r="AJR125" s="238"/>
      <c r="AJS125" s="238"/>
      <c r="AJT125" s="238"/>
      <c r="AJU125" s="238"/>
      <c r="AJV125" s="238"/>
      <c r="AJW125" s="238"/>
      <c r="AJX125" s="238"/>
      <c r="AJY125" s="238"/>
      <c r="AJZ125" s="238"/>
      <c r="AKA125" s="238"/>
      <c r="AKB125" s="238"/>
      <c r="AKC125" s="238"/>
      <c r="AKD125" s="238"/>
      <c r="AKE125" s="238"/>
      <c r="AKF125" s="238"/>
      <c r="AKG125" s="238"/>
      <c r="AKH125" s="238"/>
      <c r="AKI125" s="238"/>
      <c r="AKJ125" s="238"/>
      <c r="AKK125" s="238"/>
      <c r="AKL125" s="238"/>
      <c r="AKM125" s="238"/>
      <c r="AKN125" s="238"/>
      <c r="AKO125" s="238"/>
      <c r="AKP125" s="238"/>
    </row>
    <row r="126" spans="1:978" x14ac:dyDescent="0.25">
      <c r="A126" s="305"/>
      <c r="B126" s="305"/>
      <c r="C126" s="242"/>
      <c r="D126" s="242"/>
      <c r="E126" s="269"/>
      <c r="F126" s="278" t="s">
        <v>387</v>
      </c>
      <c r="G126" s="278"/>
      <c r="H126" s="278"/>
      <c r="I126" s="278"/>
      <c r="J126" s="278"/>
      <c r="K126" s="278"/>
      <c r="L126" s="278"/>
      <c r="M126" s="336"/>
      <c r="N126" s="202">
        <f t="shared" ref="N126:AL126" si="107">ROUNDUP(AVERAGE(N123:N125),0)</f>
        <v>48</v>
      </c>
      <c r="O126" s="202">
        <f t="shared" si="107"/>
        <v>30</v>
      </c>
      <c r="P126" s="202">
        <f t="shared" si="107"/>
        <v>22</v>
      </c>
      <c r="Q126" s="202">
        <f t="shared" si="107"/>
        <v>22</v>
      </c>
      <c r="R126" s="202">
        <f t="shared" si="107"/>
        <v>42</v>
      </c>
      <c r="S126" s="202">
        <f t="shared" si="107"/>
        <v>119</v>
      </c>
      <c r="T126" s="202">
        <f t="shared" si="107"/>
        <v>324</v>
      </c>
      <c r="U126" s="202">
        <f t="shared" si="107"/>
        <v>573</v>
      </c>
      <c r="V126" s="202">
        <f t="shared" si="107"/>
        <v>455</v>
      </c>
      <c r="W126" s="202">
        <f t="shared" si="107"/>
        <v>337</v>
      </c>
      <c r="X126" s="202">
        <f t="shared" si="107"/>
        <v>310</v>
      </c>
      <c r="Y126" s="202">
        <f t="shared" si="107"/>
        <v>326</v>
      </c>
      <c r="Z126" s="202">
        <f t="shared" si="107"/>
        <v>354</v>
      </c>
      <c r="AA126" s="202">
        <f t="shared" si="107"/>
        <v>357</v>
      </c>
      <c r="AB126" s="202">
        <f t="shared" si="107"/>
        <v>370</v>
      </c>
      <c r="AC126" s="202">
        <f t="shared" si="107"/>
        <v>441</v>
      </c>
      <c r="AD126" s="202">
        <f t="shared" si="107"/>
        <v>418</v>
      </c>
      <c r="AE126" s="202">
        <f t="shared" si="107"/>
        <v>391</v>
      </c>
      <c r="AF126" s="202">
        <f t="shared" si="107"/>
        <v>307</v>
      </c>
      <c r="AG126" s="202">
        <f t="shared" si="107"/>
        <v>233</v>
      </c>
      <c r="AH126" s="202">
        <f t="shared" si="107"/>
        <v>186</v>
      </c>
      <c r="AI126" s="202">
        <f t="shared" si="107"/>
        <v>147</v>
      </c>
      <c r="AJ126" s="202">
        <f t="shared" si="107"/>
        <v>126</v>
      </c>
      <c r="AK126" s="202">
        <f t="shared" si="107"/>
        <v>83</v>
      </c>
      <c r="AL126" s="202">
        <f t="shared" si="107"/>
        <v>5689</v>
      </c>
      <c r="AM126" s="268"/>
      <c r="AN126" s="262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62"/>
      <c r="BH126" s="262"/>
      <c r="BI126" s="262"/>
      <c r="BJ126" s="262"/>
      <c r="BK126" s="262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2"/>
      <c r="ED126" s="242"/>
      <c r="EE126" s="258"/>
      <c r="EF126" s="238"/>
      <c r="EG126" s="238"/>
      <c r="EH126" s="238"/>
      <c r="EI126" s="238"/>
      <c r="EJ126" s="238"/>
      <c r="EK126" s="238"/>
      <c r="EL126" s="238"/>
      <c r="EM126" s="238"/>
      <c r="EN126" s="238"/>
      <c r="EO126" s="238"/>
      <c r="EP126" s="238"/>
      <c r="EQ126" s="238"/>
      <c r="ER126" s="238"/>
      <c r="ES126" s="238"/>
      <c r="ET126" s="238"/>
      <c r="EU126" s="238"/>
      <c r="EV126" s="238"/>
      <c r="EW126" s="238"/>
      <c r="EX126" s="238"/>
      <c r="EY126" s="238"/>
      <c r="EZ126" s="238"/>
      <c r="FA126" s="238"/>
      <c r="FB126" s="238"/>
      <c r="FC126" s="238"/>
      <c r="FD126" s="238"/>
      <c r="FE126" s="238"/>
      <c r="FF126" s="238"/>
      <c r="FG126" s="238"/>
      <c r="FH126" s="238"/>
      <c r="FI126" s="238"/>
      <c r="FJ126" s="238"/>
      <c r="FK126" s="238"/>
      <c r="FL126" s="238"/>
      <c r="FM126" s="238"/>
      <c r="FN126" s="238"/>
      <c r="FO126" s="238"/>
      <c r="FP126" s="238"/>
      <c r="FQ126" s="238"/>
      <c r="FR126" s="238"/>
      <c r="FS126" s="238"/>
      <c r="FT126" s="238"/>
      <c r="FU126" s="238"/>
      <c r="FV126" s="238"/>
      <c r="FW126" s="238"/>
      <c r="FX126" s="238"/>
      <c r="FY126" s="238"/>
      <c r="FZ126" s="238"/>
      <c r="GA126" s="238"/>
      <c r="GB126" s="238"/>
      <c r="GC126" s="238"/>
      <c r="GD126" s="238"/>
      <c r="GE126" s="238"/>
      <c r="GF126" s="238"/>
      <c r="GG126" s="238"/>
      <c r="GH126" s="238"/>
      <c r="GI126" s="238"/>
      <c r="GJ126" s="238"/>
      <c r="GK126" s="238"/>
      <c r="GL126" s="238"/>
      <c r="GM126" s="238"/>
      <c r="GN126" s="238"/>
      <c r="GO126" s="238"/>
      <c r="GP126" s="238"/>
      <c r="GQ126" s="238"/>
      <c r="GR126" s="238"/>
      <c r="GS126" s="238"/>
      <c r="GT126" s="238"/>
      <c r="GU126" s="238"/>
      <c r="GV126" s="238"/>
      <c r="GW126" s="238"/>
      <c r="GX126" s="238"/>
      <c r="GY126" s="238"/>
      <c r="GZ126" s="238"/>
      <c r="HA126" s="238"/>
      <c r="HB126" s="238"/>
      <c r="HC126" s="238"/>
      <c r="HD126" s="238"/>
      <c r="HE126" s="238"/>
      <c r="HF126" s="238"/>
      <c r="HG126" s="238"/>
      <c r="HH126" s="238"/>
      <c r="HI126" s="238"/>
      <c r="HJ126" s="238"/>
      <c r="HK126" s="238"/>
      <c r="HL126" s="238"/>
      <c r="HM126" s="238"/>
      <c r="HN126" s="238"/>
      <c r="HO126" s="238"/>
      <c r="HP126" s="238"/>
      <c r="HQ126" s="238"/>
      <c r="HR126" s="238"/>
      <c r="HS126" s="238"/>
      <c r="HT126" s="238"/>
      <c r="HU126" s="238"/>
      <c r="HV126" s="238"/>
      <c r="HW126" s="238"/>
      <c r="HX126" s="238"/>
      <c r="HY126" s="238"/>
      <c r="HZ126" s="238"/>
      <c r="IA126" s="238"/>
      <c r="IB126" s="238"/>
      <c r="IC126" s="238"/>
      <c r="ID126" s="238"/>
      <c r="IE126" s="238"/>
      <c r="IF126" s="238"/>
      <c r="IG126" s="238"/>
      <c r="IH126" s="238"/>
      <c r="II126" s="238"/>
      <c r="IJ126" s="238"/>
      <c r="IK126" s="238"/>
      <c r="IL126" s="238"/>
      <c r="IM126" s="238"/>
      <c r="IN126" s="238"/>
      <c r="IO126" s="238"/>
      <c r="IP126" s="238"/>
      <c r="IQ126" s="238"/>
      <c r="IR126" s="238"/>
      <c r="IS126" s="238"/>
      <c r="IT126" s="238"/>
      <c r="IU126" s="238"/>
      <c r="IV126" s="238"/>
      <c r="IW126" s="238"/>
      <c r="IX126" s="238"/>
      <c r="IY126" s="238"/>
      <c r="IZ126" s="238"/>
      <c r="JA126" s="238"/>
      <c r="JB126" s="238"/>
      <c r="JC126" s="238"/>
      <c r="JD126" s="238"/>
      <c r="JE126" s="238"/>
      <c r="JF126" s="238"/>
      <c r="JG126" s="238"/>
      <c r="JH126" s="238"/>
      <c r="JI126" s="238"/>
      <c r="JJ126" s="238"/>
      <c r="JK126" s="238"/>
      <c r="JL126" s="238"/>
      <c r="JM126" s="238"/>
      <c r="JN126" s="238"/>
      <c r="JO126" s="238"/>
      <c r="JP126" s="238"/>
      <c r="JQ126" s="238"/>
      <c r="JR126" s="238"/>
      <c r="JS126" s="238"/>
      <c r="JT126" s="238"/>
      <c r="JU126" s="238"/>
      <c r="JV126" s="238"/>
      <c r="JW126" s="238"/>
      <c r="JX126" s="238"/>
      <c r="JY126" s="238"/>
      <c r="JZ126" s="238"/>
      <c r="KA126" s="238"/>
      <c r="KB126" s="238"/>
      <c r="KC126" s="238"/>
      <c r="KD126" s="238"/>
      <c r="KE126" s="238"/>
      <c r="KF126" s="238"/>
      <c r="KG126" s="238"/>
      <c r="KH126" s="238"/>
      <c r="KI126" s="238"/>
      <c r="KJ126" s="238"/>
      <c r="KK126" s="238"/>
      <c r="KL126" s="238"/>
      <c r="KM126" s="238"/>
      <c r="KN126" s="238"/>
      <c r="KO126" s="238"/>
      <c r="KP126" s="238"/>
      <c r="KQ126" s="238"/>
      <c r="KR126" s="238"/>
      <c r="KS126" s="238"/>
      <c r="KT126" s="238"/>
      <c r="KU126" s="238"/>
      <c r="KV126" s="238"/>
      <c r="KW126" s="238"/>
      <c r="KX126" s="238"/>
      <c r="KY126" s="238"/>
      <c r="KZ126" s="238"/>
      <c r="LA126" s="238"/>
      <c r="LB126" s="238"/>
      <c r="LC126" s="238"/>
      <c r="LD126" s="238"/>
      <c r="LE126" s="238"/>
      <c r="LF126" s="238"/>
      <c r="LG126" s="238"/>
      <c r="LH126" s="238"/>
      <c r="LI126" s="238"/>
      <c r="LJ126" s="238"/>
      <c r="LK126" s="238"/>
      <c r="LL126" s="238"/>
      <c r="LM126" s="238"/>
      <c r="LN126" s="238"/>
      <c r="LO126" s="238"/>
      <c r="LP126" s="238"/>
      <c r="LQ126" s="238"/>
      <c r="LR126" s="238"/>
      <c r="LS126" s="238"/>
      <c r="LT126" s="238"/>
      <c r="LU126" s="238"/>
      <c r="LV126" s="238"/>
      <c r="LW126" s="238"/>
      <c r="LX126" s="238"/>
      <c r="LY126" s="238"/>
      <c r="LZ126" s="238"/>
      <c r="MA126" s="238"/>
      <c r="MB126" s="238"/>
      <c r="MC126" s="238"/>
      <c r="MD126" s="238"/>
      <c r="ME126" s="238"/>
      <c r="MF126" s="238"/>
      <c r="MG126" s="238"/>
      <c r="MH126" s="238"/>
      <c r="MI126" s="238"/>
      <c r="MJ126" s="238"/>
      <c r="MK126" s="238"/>
      <c r="ML126" s="238"/>
      <c r="MM126" s="238"/>
      <c r="MN126" s="238"/>
      <c r="MO126" s="238"/>
      <c r="MP126" s="238"/>
      <c r="MQ126" s="238"/>
      <c r="MR126" s="238"/>
      <c r="MS126" s="238"/>
      <c r="MT126" s="238"/>
      <c r="MU126" s="238"/>
      <c r="MV126" s="238"/>
      <c r="MW126" s="238"/>
      <c r="MX126" s="238"/>
      <c r="MY126" s="238"/>
      <c r="MZ126" s="238"/>
      <c r="NA126" s="238"/>
      <c r="NB126" s="238"/>
      <c r="NC126" s="238"/>
      <c r="ND126" s="238"/>
      <c r="NE126" s="238"/>
      <c r="NF126" s="238"/>
      <c r="NG126" s="238"/>
      <c r="NH126" s="238"/>
      <c r="NI126" s="238"/>
      <c r="NJ126" s="238"/>
      <c r="NK126" s="238"/>
      <c r="NL126" s="238"/>
      <c r="NM126" s="238"/>
      <c r="NN126" s="238"/>
      <c r="NO126" s="238"/>
      <c r="NP126" s="238"/>
      <c r="NQ126" s="238"/>
      <c r="NR126" s="238"/>
      <c r="NS126" s="238"/>
      <c r="NT126" s="238"/>
      <c r="NU126" s="238"/>
      <c r="NV126" s="238"/>
      <c r="NW126" s="238"/>
      <c r="NX126" s="238"/>
      <c r="NY126" s="238"/>
      <c r="NZ126" s="238"/>
      <c r="OA126" s="238"/>
      <c r="OB126" s="238"/>
      <c r="OC126" s="238"/>
      <c r="OD126" s="238"/>
      <c r="OE126" s="238"/>
      <c r="OF126" s="238"/>
      <c r="OG126" s="238"/>
      <c r="OH126" s="238"/>
      <c r="OI126" s="238"/>
      <c r="OJ126" s="238"/>
      <c r="OK126" s="238"/>
      <c r="OL126" s="238"/>
      <c r="OM126" s="238"/>
      <c r="ON126" s="238"/>
      <c r="OO126" s="238"/>
      <c r="OP126" s="238"/>
      <c r="OQ126" s="238"/>
      <c r="OR126" s="238"/>
      <c r="OS126" s="238"/>
      <c r="OT126" s="238"/>
      <c r="OU126" s="238"/>
      <c r="OV126" s="238"/>
      <c r="OW126" s="238"/>
      <c r="OX126" s="238"/>
      <c r="OY126" s="238"/>
      <c r="OZ126" s="238"/>
      <c r="PA126" s="238"/>
      <c r="PB126" s="238"/>
      <c r="PC126" s="238"/>
      <c r="PD126" s="238"/>
      <c r="PE126" s="238"/>
      <c r="PF126" s="238"/>
      <c r="PG126" s="238"/>
      <c r="PH126" s="238"/>
      <c r="PI126" s="238"/>
      <c r="PJ126" s="238"/>
      <c r="PK126" s="238"/>
      <c r="PL126" s="238"/>
      <c r="PM126" s="238"/>
      <c r="PN126" s="238"/>
      <c r="PO126" s="238"/>
      <c r="PP126" s="238"/>
      <c r="PQ126" s="238"/>
      <c r="PR126" s="238"/>
      <c r="PS126" s="238"/>
      <c r="PT126" s="238"/>
      <c r="PU126" s="238"/>
      <c r="PV126" s="238"/>
      <c r="PW126" s="238"/>
      <c r="PX126" s="238"/>
      <c r="PY126" s="238"/>
      <c r="PZ126" s="238"/>
      <c r="QA126" s="238"/>
      <c r="QB126" s="238"/>
      <c r="QC126" s="238"/>
      <c r="QD126" s="238"/>
      <c r="QE126" s="238"/>
      <c r="QF126" s="238"/>
      <c r="QG126" s="238"/>
      <c r="QH126" s="238"/>
      <c r="QI126" s="238"/>
      <c r="QJ126" s="238"/>
      <c r="QK126" s="238"/>
      <c r="QL126" s="238"/>
      <c r="QM126" s="238"/>
      <c r="QN126" s="238"/>
      <c r="QO126" s="238"/>
      <c r="QP126" s="238"/>
      <c r="QQ126" s="238"/>
      <c r="QR126" s="238"/>
      <c r="QS126" s="238"/>
      <c r="QT126" s="238"/>
      <c r="QU126" s="238"/>
      <c r="QV126" s="238"/>
      <c r="QW126" s="238"/>
      <c r="QX126" s="238"/>
      <c r="QY126" s="238"/>
      <c r="QZ126" s="238"/>
      <c r="RA126" s="238"/>
      <c r="RB126" s="238"/>
      <c r="RC126" s="238"/>
      <c r="RD126" s="238"/>
      <c r="RE126" s="238"/>
      <c r="RF126" s="238"/>
      <c r="RG126" s="238"/>
      <c r="RH126" s="238"/>
      <c r="RI126" s="238"/>
      <c r="RJ126" s="238"/>
      <c r="RK126" s="238"/>
      <c r="RL126" s="238"/>
      <c r="RM126" s="238"/>
      <c r="RN126" s="238"/>
      <c r="RO126" s="238"/>
      <c r="RP126" s="238"/>
      <c r="RQ126" s="238"/>
      <c r="RR126" s="238"/>
      <c r="RS126" s="238"/>
      <c r="RT126" s="238"/>
      <c r="RU126" s="238"/>
      <c r="RV126" s="238"/>
      <c r="RW126" s="238"/>
      <c r="RX126" s="238"/>
      <c r="RY126" s="238"/>
      <c r="RZ126" s="238"/>
      <c r="SA126" s="238"/>
      <c r="SB126" s="238"/>
      <c r="SC126" s="238"/>
      <c r="SD126" s="238"/>
      <c r="SE126" s="238"/>
      <c r="SF126" s="238"/>
      <c r="SG126" s="238"/>
      <c r="SH126" s="238"/>
      <c r="SI126" s="238"/>
      <c r="SJ126" s="238"/>
      <c r="SK126" s="238"/>
      <c r="SL126" s="238"/>
      <c r="SM126" s="238"/>
      <c r="SN126" s="238"/>
      <c r="SO126" s="238"/>
      <c r="SP126" s="238"/>
      <c r="SQ126" s="238"/>
      <c r="SR126" s="238"/>
      <c r="SS126" s="238"/>
      <c r="ST126" s="238"/>
      <c r="SU126" s="238"/>
      <c r="SV126" s="238"/>
      <c r="SW126" s="238"/>
      <c r="SX126" s="238"/>
      <c r="SY126" s="238"/>
      <c r="SZ126" s="238"/>
      <c r="TA126" s="238"/>
      <c r="TB126" s="238"/>
      <c r="TC126" s="238"/>
      <c r="TD126" s="238"/>
      <c r="TE126" s="238"/>
      <c r="TF126" s="238"/>
      <c r="TG126" s="238"/>
      <c r="TH126" s="238"/>
      <c r="TI126" s="238"/>
      <c r="TJ126" s="238"/>
      <c r="TK126" s="238"/>
      <c r="TL126" s="238"/>
      <c r="TM126" s="238"/>
      <c r="TN126" s="238"/>
      <c r="TO126" s="238"/>
      <c r="TP126" s="238"/>
      <c r="TQ126" s="238"/>
      <c r="TR126" s="238"/>
      <c r="TS126" s="238"/>
      <c r="TT126" s="238"/>
      <c r="TU126" s="238"/>
      <c r="TV126" s="238"/>
      <c r="TW126" s="238"/>
      <c r="TX126" s="238"/>
      <c r="TY126" s="238"/>
      <c r="TZ126" s="238"/>
      <c r="UA126" s="238"/>
      <c r="UB126" s="238"/>
      <c r="UC126" s="238"/>
      <c r="UD126" s="238"/>
      <c r="UE126" s="238"/>
      <c r="UF126" s="238"/>
      <c r="UG126" s="238"/>
      <c r="UH126" s="238"/>
      <c r="UI126" s="238"/>
      <c r="UJ126" s="238"/>
      <c r="UK126" s="238"/>
      <c r="UL126" s="238"/>
      <c r="UM126" s="238"/>
      <c r="UN126" s="238"/>
      <c r="UO126" s="238"/>
      <c r="UP126" s="238"/>
      <c r="UQ126" s="238"/>
      <c r="UR126" s="238"/>
      <c r="US126" s="238"/>
      <c r="UT126" s="238"/>
      <c r="UU126" s="238"/>
      <c r="UV126" s="238"/>
      <c r="UW126" s="238"/>
      <c r="UX126" s="238"/>
      <c r="UY126" s="238"/>
      <c r="UZ126" s="238"/>
      <c r="VA126" s="238"/>
      <c r="VB126" s="238"/>
      <c r="VC126" s="238"/>
      <c r="VD126" s="238"/>
      <c r="VE126" s="238"/>
      <c r="VF126" s="238"/>
      <c r="VG126" s="238"/>
      <c r="VH126" s="238"/>
      <c r="VI126" s="238"/>
      <c r="VJ126" s="238"/>
      <c r="VK126" s="238"/>
      <c r="VL126" s="238"/>
      <c r="VM126" s="238"/>
      <c r="VN126" s="238"/>
      <c r="VO126" s="238"/>
      <c r="VP126" s="238"/>
      <c r="VQ126" s="238"/>
      <c r="VR126" s="238"/>
      <c r="VS126" s="238"/>
      <c r="VT126" s="238"/>
      <c r="VU126" s="238"/>
      <c r="VV126" s="238"/>
      <c r="VW126" s="238"/>
      <c r="VX126" s="238"/>
      <c r="VY126" s="238"/>
      <c r="VZ126" s="238"/>
      <c r="WA126" s="238"/>
      <c r="WB126" s="238"/>
      <c r="WC126" s="238"/>
      <c r="WD126" s="238"/>
      <c r="WE126" s="238"/>
      <c r="WF126" s="238"/>
      <c r="WG126" s="238"/>
      <c r="WH126" s="238"/>
      <c r="WI126" s="238"/>
      <c r="WJ126" s="238"/>
      <c r="WK126" s="238"/>
      <c r="WL126" s="238"/>
      <c r="WM126" s="238"/>
      <c r="WN126" s="238"/>
      <c r="WO126" s="238"/>
      <c r="WP126" s="238"/>
      <c r="WQ126" s="238"/>
      <c r="WR126" s="238"/>
      <c r="WS126" s="238"/>
      <c r="WT126" s="238"/>
      <c r="WU126" s="238"/>
      <c r="WV126" s="238"/>
      <c r="WW126" s="238"/>
      <c r="WX126" s="238"/>
      <c r="WY126" s="238"/>
      <c r="WZ126" s="238"/>
      <c r="XA126" s="238"/>
      <c r="XB126" s="238"/>
      <c r="XC126" s="238"/>
      <c r="XD126" s="238"/>
      <c r="XE126" s="238"/>
      <c r="XF126" s="238"/>
      <c r="XG126" s="238"/>
      <c r="XH126" s="238"/>
      <c r="XI126" s="238"/>
      <c r="XJ126" s="238"/>
      <c r="XK126" s="238"/>
      <c r="XL126" s="238"/>
      <c r="XM126" s="238"/>
      <c r="XN126" s="238"/>
      <c r="XO126" s="238"/>
      <c r="XP126" s="238"/>
      <c r="XQ126" s="238"/>
      <c r="XR126" s="238"/>
      <c r="XS126" s="238"/>
      <c r="XT126" s="238"/>
      <c r="XU126" s="238"/>
      <c r="XV126" s="238"/>
      <c r="XW126" s="238"/>
      <c r="XX126" s="238"/>
      <c r="XY126" s="238"/>
      <c r="XZ126" s="238"/>
      <c r="YA126" s="238"/>
      <c r="YB126" s="238"/>
      <c r="YC126" s="238"/>
      <c r="YD126" s="238"/>
      <c r="YE126" s="238"/>
      <c r="YF126" s="238"/>
      <c r="YG126" s="238"/>
      <c r="YH126" s="238"/>
      <c r="YI126" s="238"/>
      <c r="YJ126" s="238"/>
      <c r="YK126" s="238"/>
      <c r="YL126" s="238"/>
      <c r="YM126" s="238"/>
      <c r="YN126" s="238"/>
      <c r="YO126" s="238"/>
      <c r="YP126" s="238"/>
      <c r="YQ126" s="238"/>
      <c r="YR126" s="238"/>
      <c r="YS126" s="238"/>
      <c r="YT126" s="238"/>
      <c r="YU126" s="238"/>
      <c r="YV126" s="238"/>
      <c r="YW126" s="238"/>
      <c r="YX126" s="238"/>
      <c r="YY126" s="238"/>
      <c r="YZ126" s="238"/>
      <c r="ZA126" s="238"/>
      <c r="ZB126" s="238"/>
      <c r="ZC126" s="238"/>
      <c r="ZD126" s="238"/>
      <c r="ZE126" s="238"/>
      <c r="ZF126" s="238"/>
      <c r="ZG126" s="238"/>
      <c r="ZH126" s="238"/>
      <c r="ZI126" s="238"/>
      <c r="ZJ126" s="238"/>
      <c r="ZK126" s="238"/>
      <c r="ZL126" s="238"/>
      <c r="ZM126" s="238"/>
      <c r="ZN126" s="238"/>
      <c r="ZO126" s="238"/>
      <c r="ZP126" s="238"/>
      <c r="ZQ126" s="238"/>
      <c r="ZR126" s="238"/>
      <c r="ZS126" s="238"/>
      <c r="ZT126" s="238"/>
      <c r="ZU126" s="238"/>
      <c r="ZV126" s="238"/>
      <c r="ZW126" s="238"/>
      <c r="ZX126" s="238"/>
      <c r="ZY126" s="238"/>
      <c r="ZZ126" s="238"/>
      <c r="AAA126" s="238"/>
      <c r="AAB126" s="238"/>
      <c r="AAC126" s="238"/>
      <c r="AAD126" s="238"/>
      <c r="AAE126" s="238"/>
      <c r="AAF126" s="238"/>
      <c r="AAG126" s="238"/>
      <c r="AAH126" s="238"/>
      <c r="AAI126" s="238"/>
      <c r="AAJ126" s="238"/>
      <c r="AAK126" s="238"/>
      <c r="AAL126" s="238"/>
      <c r="AAM126" s="238"/>
      <c r="AAN126" s="238"/>
      <c r="AAO126" s="238"/>
      <c r="AAP126" s="238"/>
      <c r="AAQ126" s="238"/>
      <c r="AAR126" s="238"/>
      <c r="AAS126" s="238"/>
      <c r="AAT126" s="238"/>
      <c r="AAU126" s="238"/>
      <c r="AAV126" s="238"/>
      <c r="AAW126" s="238"/>
      <c r="AAX126" s="238"/>
      <c r="AAY126" s="238"/>
      <c r="AAZ126" s="238"/>
      <c r="ABA126" s="238"/>
      <c r="ABB126" s="238"/>
      <c r="ABC126" s="238"/>
      <c r="ABD126" s="238"/>
      <c r="ABE126" s="238"/>
      <c r="ABF126" s="238"/>
      <c r="ABG126" s="238"/>
      <c r="ABH126" s="238"/>
      <c r="ABI126" s="238"/>
      <c r="ABJ126" s="238"/>
      <c r="ABK126" s="238"/>
      <c r="ABL126" s="238"/>
      <c r="ABM126" s="238"/>
      <c r="ABN126" s="238"/>
      <c r="ABO126" s="238"/>
      <c r="ABP126" s="238"/>
      <c r="ABQ126" s="238"/>
      <c r="ABR126" s="238"/>
      <c r="ABS126" s="238"/>
      <c r="ABT126" s="238"/>
      <c r="ABU126" s="238"/>
      <c r="ABV126" s="238"/>
      <c r="ABW126" s="238"/>
      <c r="ABX126" s="238"/>
      <c r="ABY126" s="238"/>
      <c r="ABZ126" s="238"/>
      <c r="ACA126" s="238"/>
      <c r="ACB126" s="238"/>
      <c r="ACC126" s="238"/>
      <c r="ACD126" s="238"/>
      <c r="ACE126" s="238"/>
      <c r="ACF126" s="238"/>
      <c r="ACG126" s="238"/>
      <c r="ACH126" s="238"/>
      <c r="ACI126" s="238"/>
      <c r="ACJ126" s="238"/>
      <c r="ACK126" s="238"/>
      <c r="ACL126" s="238"/>
      <c r="ACM126" s="238"/>
      <c r="ACN126" s="238"/>
      <c r="ACO126" s="238"/>
      <c r="ACP126" s="238"/>
      <c r="ACQ126" s="238"/>
      <c r="ACR126" s="238"/>
      <c r="ACS126" s="238"/>
      <c r="ACT126" s="238"/>
      <c r="ACU126" s="238"/>
      <c r="ACV126" s="238"/>
      <c r="ACW126" s="238"/>
      <c r="ACX126" s="238"/>
      <c r="ACY126" s="238"/>
      <c r="ACZ126" s="238"/>
      <c r="ADA126" s="238"/>
      <c r="ADB126" s="238"/>
      <c r="ADC126" s="238"/>
      <c r="ADD126" s="238"/>
      <c r="ADE126" s="238"/>
      <c r="ADF126" s="238"/>
      <c r="ADG126" s="238"/>
      <c r="ADH126" s="238"/>
      <c r="ADI126" s="238"/>
      <c r="ADJ126" s="238"/>
      <c r="ADK126" s="238"/>
      <c r="ADL126" s="238"/>
      <c r="ADM126" s="238"/>
      <c r="ADN126" s="238"/>
      <c r="ADO126" s="238"/>
      <c r="ADP126" s="238"/>
      <c r="ADQ126" s="238"/>
      <c r="ADR126" s="238"/>
      <c r="ADS126" s="238"/>
      <c r="ADT126" s="238"/>
      <c r="ADU126" s="238"/>
      <c r="ADV126" s="238"/>
      <c r="ADW126" s="238"/>
      <c r="ADX126" s="238"/>
      <c r="ADY126" s="238"/>
      <c r="ADZ126" s="238"/>
      <c r="AEA126" s="238"/>
      <c r="AEB126" s="238"/>
      <c r="AEC126" s="238"/>
      <c r="AED126" s="238"/>
      <c r="AEE126" s="238"/>
      <c r="AEF126" s="238"/>
      <c r="AEG126" s="238"/>
      <c r="AEH126" s="238"/>
      <c r="AEI126" s="238"/>
      <c r="AEJ126" s="238"/>
      <c r="AEK126" s="238"/>
      <c r="AEL126" s="238"/>
      <c r="AEM126" s="238"/>
      <c r="AEN126" s="238"/>
      <c r="AEO126" s="238"/>
      <c r="AEP126" s="238"/>
      <c r="AEQ126" s="238"/>
      <c r="AER126" s="238"/>
      <c r="AES126" s="238"/>
      <c r="AET126" s="238"/>
      <c r="AEU126" s="238"/>
      <c r="AEV126" s="238"/>
      <c r="AEW126" s="238"/>
      <c r="AEX126" s="238"/>
      <c r="AEY126" s="238"/>
      <c r="AEZ126" s="238"/>
      <c r="AFA126" s="238"/>
      <c r="AFB126" s="238"/>
      <c r="AFC126" s="238"/>
      <c r="AFD126" s="238"/>
      <c r="AFE126" s="238"/>
      <c r="AFF126" s="238"/>
      <c r="AFG126" s="238"/>
      <c r="AFH126" s="238"/>
      <c r="AFI126" s="238"/>
      <c r="AFJ126" s="238"/>
      <c r="AFK126" s="238"/>
      <c r="AFL126" s="238"/>
      <c r="AFM126" s="238"/>
      <c r="AFN126" s="238"/>
      <c r="AFO126" s="238"/>
      <c r="AFP126" s="238"/>
      <c r="AFQ126" s="238"/>
      <c r="AFR126" s="238"/>
      <c r="AFS126" s="238"/>
      <c r="AFT126" s="238"/>
      <c r="AFU126" s="238"/>
      <c r="AFV126" s="238"/>
      <c r="AFW126" s="238"/>
      <c r="AFX126" s="238"/>
      <c r="AFY126" s="238"/>
      <c r="AFZ126" s="238"/>
      <c r="AGA126" s="238"/>
      <c r="AGB126" s="238"/>
      <c r="AGC126" s="238"/>
      <c r="AGD126" s="238"/>
      <c r="AGE126" s="238"/>
      <c r="AGF126" s="238"/>
      <c r="AGG126" s="238"/>
      <c r="AGH126" s="238"/>
      <c r="AGI126" s="238"/>
      <c r="AGJ126" s="238"/>
      <c r="AGK126" s="238"/>
      <c r="AGL126" s="238"/>
      <c r="AGM126" s="238"/>
      <c r="AGN126" s="238"/>
      <c r="AGO126" s="238"/>
      <c r="AGP126" s="238"/>
      <c r="AGQ126" s="238"/>
      <c r="AGR126" s="238"/>
      <c r="AGS126" s="238"/>
      <c r="AGT126" s="238"/>
      <c r="AGU126" s="238"/>
      <c r="AGV126" s="238"/>
      <c r="AGW126" s="238"/>
      <c r="AGX126" s="238"/>
      <c r="AGY126" s="238"/>
      <c r="AGZ126" s="238"/>
      <c r="AHA126" s="238"/>
      <c r="AHB126" s="238"/>
      <c r="AHC126" s="238"/>
      <c r="AHD126" s="238"/>
      <c r="AHE126" s="238"/>
      <c r="AHF126" s="238"/>
      <c r="AHG126" s="238"/>
      <c r="AHH126" s="238"/>
      <c r="AHI126" s="238"/>
      <c r="AHJ126" s="238"/>
      <c r="AHK126" s="238"/>
      <c r="AHL126" s="238"/>
      <c r="AHM126" s="238"/>
      <c r="AHN126" s="238"/>
      <c r="AHO126" s="238"/>
      <c r="AHP126" s="238"/>
      <c r="AHQ126" s="238"/>
      <c r="AHR126" s="238"/>
      <c r="AHS126" s="238"/>
      <c r="AHT126" s="238"/>
      <c r="AHU126" s="238"/>
      <c r="AHV126" s="238"/>
      <c r="AHW126" s="238"/>
      <c r="AHX126" s="238"/>
      <c r="AHY126" s="238"/>
      <c r="AHZ126" s="238"/>
      <c r="AIA126" s="238"/>
      <c r="AIB126" s="238"/>
      <c r="AIC126" s="238"/>
      <c r="AID126" s="238"/>
      <c r="AIE126" s="238"/>
      <c r="AIF126" s="238"/>
      <c r="AIG126" s="238"/>
      <c r="AIH126" s="238"/>
      <c r="AII126" s="238"/>
      <c r="AIJ126" s="238"/>
      <c r="AIK126" s="238"/>
      <c r="AIL126" s="238"/>
      <c r="AIM126" s="238"/>
      <c r="AIN126" s="238"/>
      <c r="AIO126" s="238"/>
      <c r="AIP126" s="238"/>
      <c r="AIQ126" s="238"/>
      <c r="AIR126" s="238"/>
      <c r="AIS126" s="238"/>
      <c r="AIT126" s="238"/>
      <c r="AIU126" s="238"/>
      <c r="AIV126" s="238"/>
      <c r="AIW126" s="238"/>
      <c r="AIX126" s="238"/>
      <c r="AIY126" s="238"/>
      <c r="AIZ126" s="238"/>
      <c r="AJA126" s="238"/>
      <c r="AJB126" s="238"/>
      <c r="AJC126" s="238"/>
      <c r="AJD126" s="238"/>
      <c r="AJE126" s="238"/>
      <c r="AJF126" s="238"/>
      <c r="AJG126" s="238"/>
      <c r="AJH126" s="238"/>
      <c r="AJI126" s="238"/>
      <c r="AJJ126" s="238"/>
      <c r="AJK126" s="238"/>
      <c r="AJL126" s="238"/>
      <c r="AJM126" s="238"/>
      <c r="AJN126" s="238"/>
      <c r="AJO126" s="238"/>
      <c r="AJP126" s="238"/>
      <c r="AJQ126" s="238"/>
      <c r="AJR126" s="238"/>
      <c r="AJS126" s="238"/>
      <c r="AJT126" s="238"/>
      <c r="AJU126" s="238"/>
      <c r="AJV126" s="238"/>
      <c r="AJW126" s="238"/>
      <c r="AJX126" s="238"/>
      <c r="AJY126" s="238"/>
      <c r="AJZ126" s="238"/>
      <c r="AKA126" s="238"/>
      <c r="AKB126" s="238"/>
      <c r="AKC126" s="238"/>
      <c r="AKD126" s="238"/>
      <c r="AKE126" s="238"/>
      <c r="AKF126" s="238"/>
      <c r="AKG126" s="238"/>
      <c r="AKH126" s="238"/>
      <c r="AKI126" s="238"/>
      <c r="AKJ126" s="238"/>
      <c r="AKK126" s="238"/>
      <c r="AKL126" s="238"/>
      <c r="AKM126" s="238"/>
      <c r="AKN126" s="238"/>
      <c r="AKO126" s="238"/>
      <c r="AKP126" s="238"/>
    </row>
    <row r="127" spans="1:978" ht="21" x14ac:dyDescent="0.25">
      <c r="A127" s="212">
        <v>90</v>
      </c>
      <c r="B127" s="212">
        <v>39</v>
      </c>
      <c r="C127" s="199" t="s">
        <v>56</v>
      </c>
      <c r="D127" s="199" t="s">
        <v>45</v>
      </c>
      <c r="E127" s="210">
        <v>1</v>
      </c>
      <c r="F127" s="204">
        <v>530394</v>
      </c>
      <c r="G127" s="204" t="s">
        <v>128</v>
      </c>
      <c r="H127" s="204" t="s">
        <v>145</v>
      </c>
      <c r="I127" s="204" t="s">
        <v>63</v>
      </c>
      <c r="J127" s="204">
        <v>40</v>
      </c>
      <c r="K127" s="204">
        <f>AVERAGE(J127)</f>
        <v>40</v>
      </c>
      <c r="L127" s="204">
        <f>E127/K127</f>
        <v>2.5000000000000001E-2</v>
      </c>
      <c r="M127" s="204">
        <v>2</v>
      </c>
      <c r="N127" s="7">
        <v>87</v>
      </c>
      <c r="O127" s="7">
        <v>60</v>
      </c>
      <c r="P127" s="7">
        <v>49</v>
      </c>
      <c r="Q127" s="7">
        <v>57</v>
      </c>
      <c r="R127" s="7">
        <v>108</v>
      </c>
      <c r="S127" s="7">
        <v>260</v>
      </c>
      <c r="T127" s="7">
        <v>597</v>
      </c>
      <c r="U127" s="7">
        <v>1001</v>
      </c>
      <c r="V127" s="7">
        <v>790</v>
      </c>
      <c r="W127" s="7">
        <v>599</v>
      </c>
      <c r="X127" s="7">
        <v>573</v>
      </c>
      <c r="Y127" s="7">
        <v>628</v>
      </c>
      <c r="Z127" s="7">
        <v>647</v>
      </c>
      <c r="AA127" s="7">
        <v>655</v>
      </c>
      <c r="AB127" s="7">
        <v>659</v>
      </c>
      <c r="AC127" s="7">
        <v>786</v>
      </c>
      <c r="AD127" s="7">
        <v>692</v>
      </c>
      <c r="AE127" s="7">
        <v>620</v>
      </c>
      <c r="AF127" s="7">
        <v>503</v>
      </c>
      <c r="AG127" s="7">
        <v>393</v>
      </c>
      <c r="AH127" s="7">
        <v>331</v>
      </c>
      <c r="AI127" s="7">
        <v>260</v>
      </c>
      <c r="AJ127" s="7">
        <v>194</v>
      </c>
      <c r="AK127" s="7">
        <v>129</v>
      </c>
      <c r="AL127" s="7">
        <v>9814</v>
      </c>
      <c r="AM127" s="129">
        <v>1600</v>
      </c>
      <c r="AN127" s="169">
        <f>$L$127*(1+0.15*(N127/$AM$127)^4)</f>
        <v>2.5000032781464194E-2</v>
      </c>
      <c r="AO127" s="169">
        <f t="shared" ref="AO127:BK127" si="108">$L$127*(1+0.15*(O127/$AM$127)^4)</f>
        <v>2.5000007415771488E-2</v>
      </c>
      <c r="AP127" s="169">
        <f t="shared" si="108"/>
        <v>2.5000003298645591E-2</v>
      </c>
      <c r="AQ127" s="169">
        <f t="shared" si="108"/>
        <v>2.5000006040192226E-2</v>
      </c>
      <c r="AR127" s="169">
        <f t="shared" si="108"/>
        <v>2.5000077847802733E-2</v>
      </c>
      <c r="AS127" s="169">
        <f t="shared" si="108"/>
        <v>2.5002614837646486E-2</v>
      </c>
      <c r="AT127" s="169">
        <f t="shared" si="108"/>
        <v>2.5072685647171595E-2</v>
      </c>
      <c r="AU127" s="169">
        <f t="shared" si="108"/>
        <v>2.5574496843720058E-2</v>
      </c>
      <c r="AV127" s="169">
        <f t="shared" si="108"/>
        <v>2.5222874151229858E-2</v>
      </c>
      <c r="AW127" s="169">
        <f t="shared" si="108"/>
        <v>2.5073664564667322E-2</v>
      </c>
      <c r="AX127" s="169">
        <f t="shared" si="108"/>
        <v>2.5061683616013148E-2</v>
      </c>
      <c r="AY127" s="169">
        <f t="shared" si="108"/>
        <v>2.5088999980615236E-2</v>
      </c>
      <c r="AZ127" s="169">
        <f t="shared" si="108"/>
        <v>2.5100269410065268E-2</v>
      </c>
      <c r="BA127" s="169">
        <f t="shared" si="108"/>
        <v>2.5105321379065515E-2</v>
      </c>
      <c r="BB127" s="169">
        <f t="shared" si="108"/>
        <v>2.510791777818356E-2</v>
      </c>
      <c r="BC127" s="169">
        <f t="shared" si="108"/>
        <v>2.5218394411630252E-2</v>
      </c>
      <c r="BD127" s="169">
        <f t="shared" si="108"/>
        <v>2.5131212652490239E-2</v>
      </c>
      <c r="BE127" s="169">
        <f t="shared" si="108"/>
        <v>2.5084550872802737E-2</v>
      </c>
      <c r="BF127" s="169">
        <f t="shared" si="108"/>
        <v>2.503662884945736E-2</v>
      </c>
      <c r="BG127" s="169">
        <f t="shared" si="108"/>
        <v>2.5013649650726888E-2</v>
      </c>
      <c r="BH127" s="169">
        <f t="shared" si="108"/>
        <v>2.5006868522293665E-2</v>
      </c>
      <c r="BI127" s="169">
        <f t="shared" si="108"/>
        <v>2.5002614837646486E-2</v>
      </c>
      <c r="BJ127" s="169">
        <f t="shared" si="108"/>
        <v>2.500081050977478E-2</v>
      </c>
      <c r="BK127" s="169">
        <f t="shared" si="108"/>
        <v>2.5000158456543544E-2</v>
      </c>
      <c r="BL127" s="7">
        <f>E127*(0.000001)*0.5</f>
        <v>4.9999999999999998E-7</v>
      </c>
      <c r="BM127" s="7">
        <v>0</v>
      </c>
      <c r="BN127" s="7">
        <v>0.01</v>
      </c>
      <c r="BO127" s="7">
        <v>1954.6</v>
      </c>
      <c r="BP127" s="7">
        <v>0.25</v>
      </c>
      <c r="BQ127" s="7">
        <v>5202.8999999999996</v>
      </c>
      <c r="BR127" s="7">
        <v>0.15</v>
      </c>
      <c r="BS127" s="7">
        <v>5854.4</v>
      </c>
      <c r="BT127" s="7">
        <v>0.12</v>
      </c>
      <c r="BU127" s="7">
        <v>6677.2</v>
      </c>
      <c r="BV127" s="7">
        <v>0.01</v>
      </c>
      <c r="BW127" s="7">
        <v>1807.8</v>
      </c>
      <c r="BX127" s="7">
        <v>0.45</v>
      </c>
      <c r="BY127" s="7">
        <v>135.69999999999999</v>
      </c>
      <c r="BZ127" s="7">
        <v>0.01</v>
      </c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>
        <f>BM127*BN127+BO127*BP127+BQ127*BR127+BS127*BT127+BU127*BV127+BW127*BX127+BY127*BZ127+CA127*CB127+CC127*CD127+CE127*CF127+CG127*CH127+CI127*CJ127+CK127*CL127+CM127*CN127+CO127*CP127+CQ127*CR127+CS127*CT127+CU127*CV127+CW127*CX127+CY127*CZ127+DA127*DB127</f>
        <v>2853.2519999999995</v>
      </c>
      <c r="EB127" s="7">
        <f>(PI()+2*E127)*EA127</f>
        <v>14670.259522040382</v>
      </c>
      <c r="EC127" s="7">
        <f>EB127/E127</f>
        <v>14670.259522040382</v>
      </c>
      <c r="ED127" s="7">
        <f>PI()*EA127</f>
        <v>8963.7555220403829</v>
      </c>
      <c r="EE127" s="220">
        <f>SUM(BN127,BP127,BR127,BT127,BV127,BX127,BZ127,CB127,CD127,CF127,CH127,CJ127,CL127,CN127,CP127,CR127,CT127,CV127,CX127,CZ127,DB127)</f>
        <v>1</v>
      </c>
      <c r="EF127" s="215"/>
      <c r="EG127" s="215"/>
      <c r="EH127" s="215"/>
      <c r="EI127" s="215"/>
      <c r="EJ127" s="215"/>
      <c r="EK127" s="215"/>
      <c r="EL127" s="215"/>
      <c r="EM127" s="215"/>
      <c r="EN127" s="215"/>
      <c r="EO127" s="215"/>
      <c r="EP127" s="215"/>
      <c r="EQ127" s="215"/>
      <c r="ER127" s="215"/>
      <c r="ES127" s="215"/>
      <c r="ET127" s="215"/>
      <c r="EU127" s="215"/>
      <c r="EV127" s="215"/>
      <c r="EW127" s="215"/>
      <c r="EX127" s="215"/>
      <c r="EY127" s="215"/>
      <c r="EZ127" s="215"/>
      <c r="FA127" s="215"/>
      <c r="FB127" s="215"/>
      <c r="FC127" s="215"/>
      <c r="FD127" s="215"/>
      <c r="FE127" s="215"/>
      <c r="FF127" s="215"/>
      <c r="FG127" s="215"/>
      <c r="FH127" s="215"/>
      <c r="FI127" s="215"/>
      <c r="FJ127" s="215"/>
      <c r="FK127" s="215"/>
      <c r="FL127" s="215"/>
      <c r="FM127" s="215"/>
      <c r="FN127" s="215"/>
      <c r="FO127" s="215"/>
      <c r="FP127" s="215"/>
      <c r="FQ127" s="215"/>
      <c r="FR127" s="215"/>
      <c r="FS127" s="215"/>
      <c r="FT127" s="215"/>
      <c r="FU127" s="215"/>
      <c r="FV127" s="215"/>
      <c r="FW127" s="215"/>
      <c r="FX127" s="215"/>
      <c r="FY127" s="215"/>
      <c r="FZ127" s="215"/>
      <c r="GA127" s="215"/>
      <c r="GB127" s="215"/>
      <c r="GC127" s="215"/>
      <c r="GD127" s="215"/>
      <c r="GE127" s="215"/>
      <c r="GF127" s="215"/>
      <c r="GG127" s="215"/>
      <c r="GH127" s="215"/>
      <c r="GI127" s="215"/>
      <c r="GJ127" s="215"/>
      <c r="GK127" s="215"/>
      <c r="GL127" s="215"/>
      <c r="GM127" s="215"/>
      <c r="GN127" s="215"/>
      <c r="GO127" s="215"/>
      <c r="GP127" s="215"/>
      <c r="GQ127" s="215"/>
      <c r="GR127" s="215"/>
      <c r="GS127" s="215"/>
      <c r="GT127" s="215"/>
      <c r="GU127" s="215"/>
      <c r="GV127" s="215"/>
      <c r="GW127" s="215"/>
      <c r="GX127" s="215"/>
      <c r="GY127" s="215"/>
      <c r="GZ127" s="215"/>
      <c r="HA127" s="215"/>
      <c r="HB127" s="215"/>
      <c r="HC127" s="215"/>
      <c r="HD127" s="215"/>
      <c r="HE127" s="215"/>
      <c r="HF127" s="215"/>
      <c r="HG127" s="215"/>
      <c r="HH127" s="215"/>
      <c r="HI127" s="215"/>
      <c r="HJ127" s="215"/>
      <c r="HK127" s="215"/>
      <c r="HL127" s="215"/>
      <c r="HM127" s="215"/>
      <c r="HN127" s="215"/>
      <c r="HO127" s="215"/>
      <c r="HP127" s="215"/>
      <c r="HQ127" s="215"/>
      <c r="HR127" s="215"/>
      <c r="HS127" s="215"/>
      <c r="HT127" s="215"/>
      <c r="HU127" s="215"/>
      <c r="HV127" s="215"/>
      <c r="HW127" s="215"/>
      <c r="HX127" s="215"/>
      <c r="HY127" s="215"/>
      <c r="HZ127" s="215"/>
      <c r="IA127" s="215"/>
      <c r="IB127" s="215"/>
      <c r="IC127" s="215"/>
      <c r="ID127" s="215"/>
      <c r="IE127" s="215"/>
      <c r="IF127" s="215"/>
      <c r="IG127" s="215"/>
      <c r="IH127" s="215"/>
      <c r="II127" s="215"/>
      <c r="IJ127" s="215"/>
      <c r="IK127" s="215"/>
      <c r="IL127" s="215"/>
      <c r="IM127" s="215"/>
      <c r="IN127" s="215"/>
      <c r="IO127" s="215"/>
      <c r="IP127" s="215"/>
      <c r="IQ127" s="215"/>
      <c r="IR127" s="215"/>
      <c r="IS127" s="215"/>
      <c r="IT127" s="215"/>
      <c r="IU127" s="215"/>
      <c r="IV127" s="215"/>
      <c r="IW127" s="215"/>
      <c r="IX127" s="215"/>
      <c r="IY127" s="215"/>
      <c r="IZ127" s="215"/>
      <c r="JA127" s="215"/>
      <c r="JB127" s="215"/>
      <c r="JC127" s="215"/>
      <c r="JD127" s="215"/>
      <c r="JE127" s="215"/>
      <c r="JF127" s="215"/>
      <c r="JG127" s="215"/>
      <c r="JH127" s="215"/>
      <c r="JI127" s="215"/>
      <c r="JJ127" s="215"/>
      <c r="JK127" s="215"/>
      <c r="JL127" s="215"/>
      <c r="JM127" s="215"/>
      <c r="JN127" s="215"/>
      <c r="JO127" s="215"/>
      <c r="JP127" s="215"/>
      <c r="JQ127" s="215"/>
      <c r="JR127" s="215"/>
      <c r="JS127" s="215"/>
      <c r="JT127" s="215"/>
      <c r="JU127" s="215"/>
      <c r="JV127" s="215"/>
      <c r="JW127" s="215"/>
      <c r="JX127" s="215"/>
      <c r="JY127" s="215"/>
      <c r="JZ127" s="215"/>
      <c r="KA127" s="215"/>
      <c r="KB127" s="215"/>
      <c r="KC127" s="215"/>
      <c r="KD127" s="215"/>
      <c r="KE127" s="215"/>
      <c r="KF127" s="215"/>
      <c r="KG127" s="215"/>
      <c r="KH127" s="215"/>
      <c r="KI127" s="215"/>
      <c r="KJ127" s="215"/>
      <c r="KK127" s="215"/>
      <c r="KL127" s="215"/>
      <c r="KM127" s="215"/>
      <c r="KN127" s="215"/>
      <c r="KO127" s="215"/>
      <c r="KP127" s="215"/>
      <c r="KQ127" s="215"/>
      <c r="KR127" s="215"/>
      <c r="KS127" s="215"/>
      <c r="KT127" s="215"/>
      <c r="KU127" s="215"/>
      <c r="KV127" s="215"/>
      <c r="KW127" s="215"/>
      <c r="KX127" s="215"/>
      <c r="KY127" s="215"/>
      <c r="KZ127" s="215"/>
      <c r="LA127" s="215"/>
      <c r="LB127" s="215"/>
      <c r="LC127" s="215"/>
      <c r="LD127" s="215"/>
      <c r="LE127" s="215"/>
      <c r="LF127" s="215"/>
      <c r="LG127" s="215"/>
      <c r="LH127" s="215"/>
      <c r="LI127" s="215"/>
      <c r="LJ127" s="215"/>
      <c r="LK127" s="215"/>
      <c r="LL127" s="215"/>
      <c r="LM127" s="215"/>
      <c r="LN127" s="215"/>
      <c r="LO127" s="215"/>
      <c r="LP127" s="215"/>
      <c r="LQ127" s="215"/>
      <c r="LR127" s="215"/>
      <c r="LS127" s="215"/>
      <c r="LT127" s="215"/>
      <c r="LU127" s="215"/>
      <c r="LV127" s="215"/>
      <c r="LW127" s="215"/>
      <c r="LX127" s="215"/>
      <c r="LY127" s="215"/>
      <c r="LZ127" s="215"/>
      <c r="MA127" s="215"/>
      <c r="MB127" s="215"/>
      <c r="MC127" s="215"/>
      <c r="MD127" s="215"/>
      <c r="ME127" s="215"/>
      <c r="MF127" s="215"/>
      <c r="MG127" s="215"/>
      <c r="MH127" s="215"/>
      <c r="MI127" s="215"/>
      <c r="MJ127" s="215"/>
      <c r="MK127" s="215"/>
      <c r="ML127" s="215"/>
      <c r="MM127" s="215"/>
      <c r="MN127" s="215"/>
      <c r="MO127" s="215"/>
      <c r="MP127" s="215"/>
      <c r="MQ127" s="215"/>
      <c r="MR127" s="215"/>
      <c r="MS127" s="215"/>
      <c r="MT127" s="215"/>
      <c r="MU127" s="215"/>
      <c r="MV127" s="215"/>
      <c r="MW127" s="215"/>
      <c r="MX127" s="215"/>
      <c r="MY127" s="215"/>
      <c r="MZ127" s="215"/>
      <c r="NA127" s="215"/>
      <c r="NB127" s="215"/>
      <c r="NC127" s="215"/>
      <c r="ND127" s="215"/>
      <c r="NE127" s="215"/>
      <c r="NF127" s="215"/>
      <c r="NG127" s="215"/>
      <c r="NH127" s="215"/>
      <c r="NI127" s="215"/>
      <c r="NJ127" s="215"/>
      <c r="NK127" s="215"/>
      <c r="NL127" s="215"/>
      <c r="NM127" s="215"/>
      <c r="NN127" s="215"/>
      <c r="NO127" s="215"/>
      <c r="NP127" s="215"/>
      <c r="NQ127" s="215"/>
      <c r="NR127" s="215"/>
      <c r="NS127" s="215"/>
      <c r="NT127" s="215"/>
      <c r="NU127" s="215"/>
      <c r="NV127" s="215"/>
      <c r="NW127" s="215"/>
      <c r="NX127" s="215"/>
      <c r="NY127" s="215"/>
      <c r="NZ127" s="215"/>
      <c r="OA127" s="215"/>
      <c r="OB127" s="215"/>
      <c r="OC127" s="215"/>
      <c r="OD127" s="215"/>
      <c r="OE127" s="215"/>
      <c r="OF127" s="215"/>
      <c r="OG127" s="215"/>
      <c r="OH127" s="215"/>
      <c r="OI127" s="215"/>
      <c r="OJ127" s="215"/>
      <c r="OK127" s="215"/>
      <c r="OL127" s="215"/>
      <c r="OM127" s="215"/>
      <c r="ON127" s="215"/>
      <c r="OO127" s="215"/>
      <c r="OP127" s="215"/>
      <c r="OQ127" s="215"/>
      <c r="OR127" s="215"/>
      <c r="OS127" s="215"/>
      <c r="OT127" s="215"/>
      <c r="OU127" s="215"/>
      <c r="OV127" s="215"/>
      <c r="OW127" s="215"/>
      <c r="OX127" s="215"/>
      <c r="OY127" s="215"/>
      <c r="OZ127" s="215"/>
      <c r="PA127" s="215"/>
      <c r="PB127" s="215"/>
      <c r="PC127" s="215"/>
      <c r="PD127" s="215"/>
      <c r="PE127" s="215"/>
      <c r="PF127" s="215"/>
      <c r="PG127" s="215"/>
      <c r="PH127" s="215"/>
      <c r="PI127" s="215"/>
      <c r="PJ127" s="215"/>
      <c r="PK127" s="215"/>
      <c r="PL127" s="215"/>
      <c r="PM127" s="215"/>
      <c r="PN127" s="215"/>
      <c r="PO127" s="215"/>
      <c r="PP127" s="215"/>
      <c r="PQ127" s="215"/>
      <c r="PR127" s="215"/>
      <c r="PS127" s="215"/>
      <c r="PT127" s="215"/>
      <c r="PU127" s="215"/>
      <c r="PV127" s="215"/>
      <c r="PW127" s="215"/>
      <c r="PX127" s="215"/>
      <c r="PY127" s="215"/>
      <c r="PZ127" s="215"/>
      <c r="QA127" s="215"/>
      <c r="QB127" s="215"/>
      <c r="QC127" s="215"/>
      <c r="QD127" s="215"/>
      <c r="QE127" s="215"/>
      <c r="QF127" s="215"/>
      <c r="QG127" s="215"/>
      <c r="QH127" s="215"/>
      <c r="QI127" s="215"/>
      <c r="QJ127" s="215"/>
      <c r="QK127" s="215"/>
      <c r="QL127" s="215"/>
      <c r="QM127" s="215"/>
      <c r="QN127" s="215"/>
      <c r="QO127" s="215"/>
      <c r="QP127" s="215"/>
      <c r="QQ127" s="215"/>
      <c r="QR127" s="215"/>
      <c r="QS127" s="215"/>
      <c r="QT127" s="215"/>
      <c r="QU127" s="215"/>
      <c r="QV127" s="215"/>
      <c r="QW127" s="215"/>
      <c r="QX127" s="215"/>
      <c r="QY127" s="215"/>
      <c r="QZ127" s="215"/>
      <c r="RA127" s="215"/>
      <c r="RB127" s="215"/>
      <c r="RC127" s="215"/>
      <c r="RD127" s="215"/>
      <c r="RE127" s="215"/>
      <c r="RF127" s="215"/>
      <c r="RG127" s="215"/>
      <c r="RH127" s="215"/>
      <c r="RI127" s="215"/>
      <c r="RJ127" s="215"/>
      <c r="RK127" s="215"/>
      <c r="RL127" s="215"/>
      <c r="RM127" s="215"/>
      <c r="RN127" s="215"/>
      <c r="RO127" s="215"/>
      <c r="RP127" s="215"/>
      <c r="RQ127" s="215"/>
      <c r="RR127" s="215"/>
      <c r="RS127" s="215"/>
      <c r="RT127" s="215"/>
      <c r="RU127" s="215"/>
      <c r="RV127" s="215"/>
      <c r="RW127" s="215"/>
      <c r="RX127" s="215"/>
      <c r="RY127" s="215"/>
      <c r="RZ127" s="215"/>
      <c r="SA127" s="215"/>
      <c r="SB127" s="215"/>
      <c r="SC127" s="215"/>
      <c r="SD127" s="215"/>
      <c r="SE127" s="215"/>
      <c r="SF127" s="215"/>
      <c r="SG127" s="215"/>
      <c r="SH127" s="215"/>
      <c r="SI127" s="215"/>
      <c r="SJ127" s="215"/>
      <c r="SK127" s="215"/>
      <c r="SL127" s="215"/>
      <c r="SM127" s="215"/>
      <c r="SN127" s="215"/>
      <c r="SO127" s="215"/>
      <c r="SP127" s="215"/>
      <c r="SQ127" s="215"/>
      <c r="SR127" s="215"/>
      <c r="SS127" s="215"/>
      <c r="ST127" s="215"/>
      <c r="SU127" s="215"/>
      <c r="SV127" s="215"/>
      <c r="SW127" s="215"/>
      <c r="SX127" s="215"/>
      <c r="SY127" s="215"/>
      <c r="SZ127" s="215"/>
      <c r="TA127" s="215"/>
      <c r="TB127" s="215"/>
      <c r="TC127" s="215"/>
      <c r="TD127" s="215"/>
      <c r="TE127" s="215"/>
      <c r="TF127" s="215"/>
      <c r="TG127" s="215"/>
      <c r="TH127" s="215"/>
      <c r="TI127" s="215"/>
      <c r="TJ127" s="215"/>
      <c r="TK127" s="215"/>
      <c r="TL127" s="215"/>
      <c r="TM127" s="215"/>
      <c r="TN127" s="215"/>
      <c r="TO127" s="215"/>
      <c r="TP127" s="215"/>
      <c r="TQ127" s="215"/>
      <c r="TR127" s="215"/>
      <c r="TS127" s="215"/>
      <c r="TT127" s="215"/>
      <c r="TU127" s="215"/>
      <c r="TV127" s="215"/>
      <c r="TW127" s="215"/>
      <c r="TX127" s="215"/>
      <c r="TY127" s="215"/>
      <c r="TZ127" s="215"/>
      <c r="UA127" s="215"/>
      <c r="UB127" s="215"/>
      <c r="UC127" s="215"/>
      <c r="UD127" s="215"/>
      <c r="UE127" s="215"/>
      <c r="UF127" s="215"/>
      <c r="UG127" s="215"/>
      <c r="UH127" s="215"/>
      <c r="UI127" s="215"/>
      <c r="UJ127" s="215"/>
      <c r="UK127" s="215"/>
      <c r="UL127" s="215"/>
      <c r="UM127" s="215"/>
      <c r="UN127" s="215"/>
      <c r="UO127" s="215"/>
      <c r="UP127" s="215"/>
      <c r="UQ127" s="215"/>
      <c r="UR127" s="215"/>
      <c r="US127" s="215"/>
      <c r="UT127" s="215"/>
      <c r="UU127" s="215"/>
      <c r="UV127" s="215"/>
      <c r="UW127" s="215"/>
      <c r="UX127" s="215"/>
      <c r="UY127" s="215"/>
      <c r="UZ127" s="215"/>
      <c r="VA127" s="215"/>
      <c r="VB127" s="215"/>
      <c r="VC127" s="215"/>
      <c r="VD127" s="215"/>
      <c r="VE127" s="215"/>
      <c r="VF127" s="215"/>
      <c r="VG127" s="215"/>
      <c r="VH127" s="215"/>
      <c r="VI127" s="215"/>
      <c r="VJ127" s="215"/>
      <c r="VK127" s="215"/>
      <c r="VL127" s="215"/>
      <c r="VM127" s="215"/>
      <c r="VN127" s="215"/>
      <c r="VO127" s="215"/>
      <c r="VP127" s="215"/>
      <c r="VQ127" s="215"/>
      <c r="VR127" s="215"/>
      <c r="VS127" s="215"/>
      <c r="VT127" s="215"/>
      <c r="VU127" s="215"/>
      <c r="VV127" s="215"/>
      <c r="VW127" s="215"/>
      <c r="VX127" s="215"/>
      <c r="VY127" s="215"/>
      <c r="VZ127" s="215"/>
      <c r="WA127" s="215"/>
      <c r="WB127" s="215"/>
      <c r="WC127" s="215"/>
      <c r="WD127" s="215"/>
      <c r="WE127" s="215"/>
      <c r="WF127" s="215"/>
      <c r="WG127" s="215"/>
      <c r="WH127" s="215"/>
      <c r="WI127" s="215"/>
      <c r="WJ127" s="215"/>
      <c r="WK127" s="215"/>
      <c r="WL127" s="215"/>
      <c r="WM127" s="215"/>
      <c r="WN127" s="215"/>
      <c r="WO127" s="215"/>
      <c r="WP127" s="215"/>
      <c r="WQ127" s="215"/>
      <c r="WR127" s="215"/>
      <c r="WS127" s="215"/>
      <c r="WT127" s="215"/>
      <c r="WU127" s="215"/>
      <c r="WV127" s="215"/>
      <c r="WW127" s="215"/>
      <c r="WX127" s="215"/>
      <c r="WY127" s="215"/>
      <c r="WZ127" s="215"/>
      <c r="XA127" s="215"/>
      <c r="XB127" s="215"/>
      <c r="XC127" s="215"/>
      <c r="XD127" s="215"/>
      <c r="XE127" s="215"/>
      <c r="XF127" s="215"/>
      <c r="XG127" s="215"/>
      <c r="XH127" s="215"/>
      <c r="XI127" s="215"/>
      <c r="XJ127" s="215"/>
      <c r="XK127" s="215"/>
      <c r="XL127" s="215"/>
      <c r="XM127" s="215"/>
      <c r="XN127" s="215"/>
      <c r="XO127" s="215"/>
      <c r="XP127" s="215"/>
      <c r="XQ127" s="215"/>
      <c r="XR127" s="215"/>
      <c r="XS127" s="215"/>
      <c r="XT127" s="215"/>
      <c r="XU127" s="215"/>
      <c r="XV127" s="215"/>
      <c r="XW127" s="215"/>
      <c r="XX127" s="215"/>
      <c r="XY127" s="215"/>
      <c r="XZ127" s="215"/>
      <c r="YA127" s="215"/>
      <c r="YB127" s="215"/>
      <c r="YC127" s="215"/>
      <c r="YD127" s="215"/>
      <c r="YE127" s="215"/>
      <c r="YF127" s="215"/>
      <c r="YG127" s="215"/>
      <c r="YH127" s="215"/>
      <c r="YI127" s="215"/>
      <c r="YJ127" s="215"/>
      <c r="YK127" s="215"/>
      <c r="YL127" s="215"/>
      <c r="YM127" s="215"/>
      <c r="YN127" s="215"/>
      <c r="YO127" s="215"/>
      <c r="YP127" s="215"/>
      <c r="YQ127" s="215"/>
      <c r="YR127" s="215"/>
      <c r="YS127" s="215"/>
      <c r="YT127" s="215"/>
      <c r="YU127" s="215"/>
      <c r="YV127" s="215"/>
      <c r="YW127" s="215"/>
      <c r="YX127" s="215"/>
      <c r="YY127" s="215"/>
      <c r="YZ127" s="215"/>
      <c r="ZA127" s="215"/>
      <c r="ZB127" s="215"/>
      <c r="ZC127" s="215"/>
      <c r="ZD127" s="215"/>
      <c r="ZE127" s="215"/>
      <c r="ZF127" s="215"/>
      <c r="ZG127" s="215"/>
      <c r="ZH127" s="215"/>
      <c r="ZI127" s="215"/>
      <c r="ZJ127" s="215"/>
      <c r="ZK127" s="215"/>
      <c r="ZL127" s="215"/>
      <c r="ZM127" s="215"/>
      <c r="ZN127" s="215"/>
      <c r="ZO127" s="215"/>
      <c r="ZP127" s="215"/>
      <c r="ZQ127" s="215"/>
      <c r="ZR127" s="215"/>
      <c r="ZS127" s="215"/>
      <c r="ZT127" s="215"/>
      <c r="ZU127" s="215"/>
      <c r="ZV127" s="215"/>
      <c r="ZW127" s="215"/>
      <c r="ZX127" s="215"/>
      <c r="ZY127" s="215"/>
      <c r="ZZ127" s="215"/>
      <c r="AAA127" s="215"/>
      <c r="AAB127" s="215"/>
      <c r="AAC127" s="215"/>
      <c r="AAD127" s="215"/>
      <c r="AAE127" s="215"/>
      <c r="AAF127" s="215"/>
      <c r="AAG127" s="215"/>
      <c r="AAH127" s="215"/>
      <c r="AAI127" s="215"/>
      <c r="AAJ127" s="215"/>
      <c r="AAK127" s="215"/>
      <c r="AAL127" s="215"/>
      <c r="AAM127" s="215"/>
      <c r="AAN127" s="215"/>
      <c r="AAO127" s="215"/>
      <c r="AAP127" s="215"/>
      <c r="AAQ127" s="215"/>
      <c r="AAR127" s="215"/>
      <c r="AAS127" s="215"/>
      <c r="AAT127" s="215"/>
      <c r="AAU127" s="215"/>
      <c r="AAV127" s="215"/>
      <c r="AAW127" s="215"/>
      <c r="AAX127" s="215"/>
      <c r="AAY127" s="215"/>
      <c r="AAZ127" s="215"/>
      <c r="ABA127" s="215"/>
      <c r="ABB127" s="215"/>
      <c r="ABC127" s="215"/>
      <c r="ABD127" s="215"/>
      <c r="ABE127" s="215"/>
      <c r="ABF127" s="215"/>
      <c r="ABG127" s="215"/>
      <c r="ABH127" s="215"/>
      <c r="ABI127" s="215"/>
      <c r="ABJ127" s="215"/>
      <c r="ABK127" s="215"/>
      <c r="ABL127" s="215"/>
      <c r="ABM127" s="215"/>
      <c r="ABN127" s="215"/>
      <c r="ABO127" s="215"/>
      <c r="ABP127" s="215"/>
      <c r="ABQ127" s="215"/>
      <c r="ABR127" s="215"/>
      <c r="ABS127" s="215"/>
      <c r="ABT127" s="215"/>
      <c r="ABU127" s="215"/>
      <c r="ABV127" s="215"/>
      <c r="ABW127" s="215"/>
      <c r="ABX127" s="215"/>
      <c r="ABY127" s="215"/>
      <c r="ABZ127" s="215"/>
      <c r="ACA127" s="215"/>
      <c r="ACB127" s="215"/>
      <c r="ACC127" s="215"/>
      <c r="ACD127" s="215"/>
      <c r="ACE127" s="215"/>
      <c r="ACF127" s="215"/>
      <c r="ACG127" s="215"/>
      <c r="ACH127" s="215"/>
      <c r="ACI127" s="215"/>
      <c r="ACJ127" s="215"/>
      <c r="ACK127" s="215"/>
      <c r="ACL127" s="215"/>
      <c r="ACM127" s="215"/>
      <c r="ACN127" s="215"/>
      <c r="ACO127" s="215"/>
      <c r="ACP127" s="215"/>
      <c r="ACQ127" s="215"/>
      <c r="ACR127" s="215"/>
      <c r="ACS127" s="215"/>
      <c r="ACT127" s="215"/>
      <c r="ACU127" s="215"/>
      <c r="ACV127" s="215"/>
      <c r="ACW127" s="215"/>
      <c r="ACX127" s="215"/>
      <c r="ACY127" s="215"/>
      <c r="ACZ127" s="215"/>
      <c r="ADA127" s="215"/>
      <c r="ADB127" s="215"/>
      <c r="ADC127" s="215"/>
      <c r="ADD127" s="215"/>
      <c r="ADE127" s="215"/>
      <c r="ADF127" s="215"/>
      <c r="ADG127" s="215"/>
      <c r="ADH127" s="215"/>
      <c r="ADI127" s="215"/>
      <c r="ADJ127" s="215"/>
      <c r="ADK127" s="215"/>
      <c r="ADL127" s="215"/>
      <c r="ADM127" s="215"/>
      <c r="ADN127" s="215"/>
      <c r="ADO127" s="215"/>
      <c r="ADP127" s="215"/>
      <c r="ADQ127" s="215"/>
      <c r="ADR127" s="215"/>
      <c r="ADS127" s="215"/>
      <c r="ADT127" s="215"/>
      <c r="ADU127" s="215"/>
      <c r="ADV127" s="215"/>
      <c r="ADW127" s="215"/>
      <c r="ADX127" s="215"/>
      <c r="ADY127" s="215"/>
      <c r="ADZ127" s="215"/>
      <c r="AEA127" s="215"/>
      <c r="AEB127" s="215"/>
      <c r="AEC127" s="215"/>
      <c r="AED127" s="215"/>
      <c r="AEE127" s="215"/>
      <c r="AEF127" s="215"/>
      <c r="AEG127" s="215"/>
      <c r="AEH127" s="215"/>
      <c r="AEI127" s="215"/>
      <c r="AEJ127" s="215"/>
      <c r="AEK127" s="215"/>
      <c r="AEL127" s="215"/>
      <c r="AEM127" s="215"/>
      <c r="AEN127" s="215"/>
      <c r="AEO127" s="215"/>
      <c r="AEP127" s="215"/>
      <c r="AEQ127" s="215"/>
      <c r="AER127" s="215"/>
      <c r="AES127" s="215"/>
      <c r="AET127" s="215"/>
      <c r="AEU127" s="215"/>
      <c r="AEV127" s="215"/>
      <c r="AEW127" s="215"/>
      <c r="AEX127" s="215"/>
      <c r="AEY127" s="215"/>
      <c r="AEZ127" s="215"/>
      <c r="AFA127" s="215"/>
      <c r="AFB127" s="215"/>
      <c r="AFC127" s="215"/>
      <c r="AFD127" s="215"/>
      <c r="AFE127" s="215"/>
      <c r="AFF127" s="215"/>
      <c r="AFG127" s="215"/>
      <c r="AFH127" s="215"/>
      <c r="AFI127" s="215"/>
      <c r="AFJ127" s="215"/>
      <c r="AFK127" s="215"/>
      <c r="AFL127" s="215"/>
      <c r="AFM127" s="215"/>
      <c r="AFN127" s="215"/>
      <c r="AFO127" s="215"/>
      <c r="AFP127" s="215"/>
      <c r="AFQ127" s="215"/>
      <c r="AFR127" s="215"/>
      <c r="AFS127" s="215"/>
      <c r="AFT127" s="215"/>
      <c r="AFU127" s="215"/>
      <c r="AFV127" s="215"/>
      <c r="AFW127" s="215"/>
      <c r="AFX127" s="215"/>
      <c r="AFY127" s="215"/>
      <c r="AFZ127" s="215"/>
      <c r="AGA127" s="215"/>
      <c r="AGB127" s="215"/>
      <c r="AGC127" s="215"/>
      <c r="AGD127" s="215"/>
      <c r="AGE127" s="215"/>
      <c r="AGF127" s="215"/>
      <c r="AGG127" s="215"/>
      <c r="AGH127" s="215"/>
      <c r="AGI127" s="215"/>
      <c r="AGJ127" s="215"/>
      <c r="AGK127" s="215"/>
      <c r="AGL127" s="215"/>
      <c r="AGM127" s="215"/>
      <c r="AGN127" s="215"/>
      <c r="AGO127" s="215"/>
      <c r="AGP127" s="215"/>
      <c r="AGQ127" s="215"/>
      <c r="AGR127" s="215"/>
      <c r="AGS127" s="215"/>
      <c r="AGT127" s="215"/>
      <c r="AGU127" s="215"/>
      <c r="AGV127" s="215"/>
      <c r="AGW127" s="215"/>
      <c r="AGX127" s="215"/>
      <c r="AGY127" s="215"/>
      <c r="AGZ127" s="215"/>
      <c r="AHA127" s="215"/>
      <c r="AHB127" s="215"/>
      <c r="AHC127" s="215"/>
      <c r="AHD127" s="215"/>
      <c r="AHE127" s="215"/>
      <c r="AHF127" s="215"/>
      <c r="AHG127" s="215"/>
      <c r="AHH127" s="215"/>
      <c r="AHI127" s="215"/>
      <c r="AHJ127" s="215"/>
      <c r="AHK127" s="215"/>
      <c r="AHL127" s="215"/>
      <c r="AHM127" s="215"/>
      <c r="AHN127" s="215"/>
      <c r="AHO127" s="215"/>
      <c r="AHP127" s="215"/>
      <c r="AHQ127" s="215"/>
      <c r="AHR127" s="215"/>
      <c r="AHS127" s="215"/>
      <c r="AHT127" s="215"/>
      <c r="AHU127" s="215"/>
      <c r="AHV127" s="215"/>
      <c r="AHW127" s="215"/>
      <c r="AHX127" s="215"/>
      <c r="AHY127" s="215"/>
      <c r="AHZ127" s="215"/>
      <c r="AIA127" s="215"/>
      <c r="AIB127" s="215"/>
      <c r="AIC127" s="215"/>
      <c r="AID127" s="215"/>
      <c r="AIE127" s="215"/>
      <c r="AIF127" s="215"/>
      <c r="AIG127" s="215"/>
      <c r="AIH127" s="215"/>
      <c r="AII127" s="215"/>
      <c r="AIJ127" s="215"/>
      <c r="AIK127" s="215"/>
      <c r="AIL127" s="215"/>
      <c r="AIM127" s="215"/>
      <c r="AIN127" s="215"/>
      <c r="AIO127" s="215"/>
      <c r="AIP127" s="215"/>
      <c r="AIQ127" s="215"/>
      <c r="AIR127" s="215"/>
      <c r="AIS127" s="215"/>
      <c r="AIT127" s="215"/>
      <c r="AIU127" s="215"/>
      <c r="AIV127" s="215"/>
      <c r="AIW127" s="215"/>
      <c r="AIX127" s="215"/>
      <c r="AIY127" s="215"/>
      <c r="AIZ127" s="215"/>
      <c r="AJA127" s="215"/>
      <c r="AJB127" s="215"/>
      <c r="AJC127" s="215"/>
      <c r="AJD127" s="215"/>
      <c r="AJE127" s="215"/>
      <c r="AJF127" s="215"/>
      <c r="AJG127" s="215"/>
      <c r="AJH127" s="215"/>
      <c r="AJI127" s="215"/>
      <c r="AJJ127" s="215"/>
      <c r="AJK127" s="215"/>
      <c r="AJL127" s="215"/>
      <c r="AJM127" s="215"/>
      <c r="AJN127" s="215"/>
      <c r="AJO127" s="215"/>
      <c r="AJP127" s="215"/>
      <c r="AJQ127" s="215"/>
      <c r="AJR127" s="215"/>
      <c r="AJS127" s="215"/>
      <c r="AJT127" s="215"/>
      <c r="AJU127" s="215"/>
      <c r="AJV127" s="215"/>
      <c r="AJW127" s="215"/>
      <c r="AJX127" s="215"/>
      <c r="AJY127" s="215"/>
      <c r="AJZ127" s="215"/>
      <c r="AKA127" s="215"/>
      <c r="AKB127" s="215"/>
      <c r="AKC127" s="215"/>
      <c r="AKD127" s="215"/>
      <c r="AKE127" s="215"/>
      <c r="AKF127" s="215"/>
      <c r="AKG127" s="215"/>
      <c r="AKH127" s="215"/>
      <c r="AKI127" s="215"/>
      <c r="AKJ127" s="215"/>
      <c r="AKK127" s="215"/>
      <c r="AKL127" s="215"/>
      <c r="AKM127" s="215"/>
      <c r="AKN127" s="215"/>
      <c r="AKO127" s="215"/>
      <c r="AKP127" s="215"/>
    </row>
    <row r="128" spans="1:978" x14ac:dyDescent="0.25">
      <c r="A128" s="303">
        <v>36</v>
      </c>
      <c r="B128" s="303">
        <v>32</v>
      </c>
      <c r="C128" s="240" t="s">
        <v>146</v>
      </c>
      <c r="D128" s="240" t="s">
        <v>45</v>
      </c>
      <c r="E128" s="267">
        <v>2.9</v>
      </c>
      <c r="F128" s="42">
        <v>540455</v>
      </c>
      <c r="G128" s="29" t="s">
        <v>147</v>
      </c>
      <c r="H128" s="29" t="s">
        <v>119</v>
      </c>
      <c r="I128" s="240" t="s">
        <v>7</v>
      </c>
      <c r="J128" s="93">
        <v>45</v>
      </c>
      <c r="K128" s="267">
        <f>AVERAGE(J128:J134)</f>
        <v>43.571428571428569</v>
      </c>
      <c r="L128" s="289">
        <f>E128/K128</f>
        <v>6.6557377049180327E-2</v>
      </c>
      <c r="M128" s="240">
        <v>2</v>
      </c>
      <c r="N128" s="42">
        <v>55</v>
      </c>
      <c r="O128" s="42">
        <v>36</v>
      </c>
      <c r="P128" s="42">
        <v>29</v>
      </c>
      <c r="Q128" s="42">
        <v>26</v>
      </c>
      <c r="R128" s="42">
        <v>57</v>
      </c>
      <c r="S128" s="42">
        <v>157</v>
      </c>
      <c r="T128" s="42">
        <v>546</v>
      </c>
      <c r="U128" s="42">
        <v>984</v>
      </c>
      <c r="V128" s="42">
        <v>797</v>
      </c>
      <c r="W128" s="42">
        <v>592</v>
      </c>
      <c r="X128" s="42">
        <v>512</v>
      </c>
      <c r="Y128" s="42">
        <v>536</v>
      </c>
      <c r="Z128" s="42">
        <v>505</v>
      </c>
      <c r="AA128" s="42">
        <v>567</v>
      </c>
      <c r="AB128" s="42">
        <v>584</v>
      </c>
      <c r="AC128" s="42">
        <v>726</v>
      </c>
      <c r="AD128" s="42">
        <v>652</v>
      </c>
      <c r="AE128" s="42">
        <v>652</v>
      </c>
      <c r="AF128" s="42">
        <v>566</v>
      </c>
      <c r="AG128" s="42">
        <v>458</v>
      </c>
      <c r="AH128" s="42">
        <v>423</v>
      </c>
      <c r="AI128" s="42">
        <v>320</v>
      </c>
      <c r="AJ128" s="42">
        <v>218</v>
      </c>
      <c r="AK128" s="42">
        <v>125</v>
      </c>
      <c r="AL128" s="61">
        <v>9373</v>
      </c>
      <c r="AM128" s="147">
        <v>800</v>
      </c>
      <c r="AN128" s="300">
        <f>$L$128*(1+0.15*(N135/$AM$135)^4)</f>
        <v>6.6558838749016386E-2</v>
      </c>
      <c r="AO128" s="300">
        <f t="shared" ref="AO128:BK128" si="109">$L$128*(1+0.15*(O135/$AM$135)^4)</f>
        <v>6.6557600086875029E-2</v>
      </c>
      <c r="AP128" s="300">
        <f t="shared" si="109"/>
        <v>6.6557517560667301E-2</v>
      </c>
      <c r="AQ128" s="300">
        <f t="shared" si="109"/>
        <v>6.655761675557377E-2</v>
      </c>
      <c r="AR128" s="300">
        <f t="shared" si="109"/>
        <v>6.6559913421499139E-2</v>
      </c>
      <c r="AS128" s="300">
        <f t="shared" si="109"/>
        <v>6.6668760559682363E-2</v>
      </c>
      <c r="AT128" s="300">
        <f t="shared" si="109"/>
        <v>7.619611690188785E-2</v>
      </c>
      <c r="AU128" s="300">
        <f t="shared" si="109"/>
        <v>0.15067963728438979</v>
      </c>
      <c r="AV128" s="300">
        <f t="shared" si="109"/>
        <v>0.1004610547360457</v>
      </c>
      <c r="AW128" s="300">
        <f t="shared" si="109"/>
        <v>7.7470290838402275E-2</v>
      </c>
      <c r="AX128" s="300">
        <f t="shared" si="109"/>
        <v>7.4146820282295758E-2</v>
      </c>
      <c r="AY128" s="300">
        <f t="shared" si="109"/>
        <v>7.535032130069419E-2</v>
      </c>
      <c r="AZ128" s="300">
        <f t="shared" si="109"/>
        <v>7.6293723616027834E-2</v>
      </c>
      <c r="BA128" s="300">
        <f t="shared" si="109"/>
        <v>7.6997884222546151E-2</v>
      </c>
      <c r="BB128" s="300">
        <f t="shared" si="109"/>
        <v>8.0329595399233511E-2</v>
      </c>
      <c r="BC128" s="300">
        <f t="shared" si="109"/>
        <v>9.7678880396918591E-2</v>
      </c>
      <c r="BD128" s="300">
        <f t="shared" si="109"/>
        <v>0.10491039999999999</v>
      </c>
      <c r="BE128" s="300">
        <f t="shared" si="109"/>
        <v>9.7445324180054457E-2</v>
      </c>
      <c r="BF128" s="300">
        <f t="shared" si="109"/>
        <v>8.0650052467049177E-2</v>
      </c>
      <c r="BG128" s="300">
        <f t="shared" si="109"/>
        <v>7.1527928823606549E-2</v>
      </c>
      <c r="BH128" s="300">
        <f t="shared" si="109"/>
        <v>6.8692009505573776E-2</v>
      </c>
      <c r="BI128" s="300">
        <f t="shared" si="109"/>
        <v>6.720668836279714E-2</v>
      </c>
      <c r="BJ128" s="300">
        <f t="shared" si="109"/>
        <v>6.6722746428584834E-2</v>
      </c>
      <c r="BK128" s="300">
        <f t="shared" si="109"/>
        <v>6.6582400064026034E-2</v>
      </c>
      <c r="BL128" s="240">
        <f>E128*(0.000001)*0.5</f>
        <v>1.4499999999999999E-6</v>
      </c>
      <c r="BM128" s="240">
        <v>4944.3</v>
      </c>
      <c r="BN128" s="240">
        <v>0.15</v>
      </c>
      <c r="BO128" s="240">
        <v>6333.5</v>
      </c>
      <c r="BP128" s="240">
        <v>0.1</v>
      </c>
      <c r="BQ128" s="240">
        <v>1032.8</v>
      </c>
      <c r="BR128" s="240">
        <v>0.3</v>
      </c>
      <c r="BS128" s="240">
        <v>2827.5</v>
      </c>
      <c r="BT128" s="240">
        <v>0.2</v>
      </c>
      <c r="BU128" s="240">
        <v>3899</v>
      </c>
      <c r="BV128" s="240">
        <v>0.1</v>
      </c>
      <c r="BW128" s="240">
        <v>4762.1000000000004</v>
      </c>
      <c r="BX128" s="240">
        <v>0.1</v>
      </c>
      <c r="BY128" s="240">
        <v>4503.6000000000004</v>
      </c>
      <c r="BZ128" s="240">
        <v>2.5000000000000001E-2</v>
      </c>
      <c r="CA128" s="240">
        <v>4420.3</v>
      </c>
      <c r="CB128" s="240">
        <v>2.5000000000000001E-2</v>
      </c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>
        <f>BM128*BN128+BO128*BP128+BQ128*BR128+BS128*BT128+BU128*BV128+BW128*BX128+BY128*BZ128+CA128*CB128+CC128*CD128+CE128*CF128+CG128*CH128+CI128*CJ128+CK128*CL128+CM128*CN128+CO128*CP128+CQ128*CR128+CS128*CT128+CU128*CV128+CW128*CX128+CY128*CZ128+DA128*DB128</f>
        <v>3339.5425000000005</v>
      </c>
      <c r="EB128" s="240">
        <f>(PI()+2*E128)*EA128</f>
        <v>29860.828684350898</v>
      </c>
      <c r="EC128" s="240">
        <f>EB128/E128</f>
        <v>10296.837477362378</v>
      </c>
      <c r="ED128" s="240">
        <f>PI()*EA128</f>
        <v>10491.482184350893</v>
      </c>
      <c r="EE128" s="252">
        <f>SUM(BN128,BP128,BR128,BT128,BV128,BX128,BZ128,CB128,CD128)</f>
        <v>1</v>
      </c>
      <c r="EF128" s="238"/>
      <c r="EG128" s="238"/>
      <c r="EH128" s="238"/>
      <c r="EI128" s="238"/>
      <c r="EJ128" s="238"/>
      <c r="EK128" s="238"/>
      <c r="EL128" s="238"/>
      <c r="EM128" s="238"/>
      <c r="EN128" s="238"/>
      <c r="EO128" s="238"/>
      <c r="EP128" s="238"/>
      <c r="EQ128" s="238"/>
      <c r="ER128" s="238"/>
      <c r="ES128" s="238"/>
      <c r="ET128" s="238"/>
      <c r="EU128" s="238"/>
      <c r="EV128" s="238"/>
      <c r="EW128" s="238"/>
      <c r="EX128" s="238"/>
      <c r="EY128" s="238"/>
      <c r="EZ128" s="238"/>
      <c r="FA128" s="238"/>
      <c r="FB128" s="238"/>
      <c r="FC128" s="238"/>
      <c r="FD128" s="238"/>
      <c r="FE128" s="238"/>
      <c r="FF128" s="238"/>
      <c r="FG128" s="238"/>
      <c r="FH128" s="238"/>
      <c r="FI128" s="238"/>
      <c r="FJ128" s="238"/>
      <c r="FK128" s="238"/>
      <c r="FL128" s="238"/>
      <c r="FM128" s="238"/>
      <c r="FN128" s="238"/>
      <c r="FO128" s="238"/>
      <c r="FP128" s="238"/>
      <c r="FQ128" s="238"/>
      <c r="FR128" s="238"/>
      <c r="FS128" s="238"/>
      <c r="FT128" s="238"/>
      <c r="FU128" s="238"/>
      <c r="FV128" s="238"/>
      <c r="FW128" s="238"/>
      <c r="FX128" s="238"/>
      <c r="FY128" s="238"/>
      <c r="FZ128" s="238"/>
      <c r="GA128" s="238"/>
      <c r="GB128" s="238"/>
      <c r="GC128" s="238"/>
      <c r="GD128" s="238"/>
      <c r="GE128" s="238"/>
      <c r="GF128" s="238"/>
      <c r="GG128" s="238"/>
      <c r="GH128" s="238"/>
      <c r="GI128" s="238"/>
      <c r="GJ128" s="238"/>
      <c r="GK128" s="238"/>
      <c r="GL128" s="238"/>
      <c r="GM128" s="238"/>
      <c r="GN128" s="238"/>
      <c r="GO128" s="238"/>
      <c r="GP128" s="238"/>
      <c r="GQ128" s="238"/>
      <c r="GR128" s="238"/>
      <c r="GS128" s="238"/>
      <c r="GT128" s="238"/>
      <c r="GU128" s="238"/>
      <c r="GV128" s="238"/>
      <c r="GW128" s="238"/>
      <c r="GX128" s="238"/>
      <c r="GY128" s="238"/>
      <c r="GZ128" s="238"/>
      <c r="HA128" s="238"/>
      <c r="HB128" s="238"/>
      <c r="HC128" s="238"/>
      <c r="HD128" s="238"/>
      <c r="HE128" s="238"/>
      <c r="HF128" s="238"/>
      <c r="HG128" s="238"/>
      <c r="HH128" s="238"/>
      <c r="HI128" s="238"/>
      <c r="HJ128" s="238"/>
      <c r="HK128" s="238"/>
      <c r="HL128" s="238"/>
      <c r="HM128" s="238"/>
      <c r="HN128" s="238"/>
      <c r="HO128" s="238"/>
      <c r="HP128" s="238"/>
      <c r="HQ128" s="238"/>
      <c r="HR128" s="238"/>
      <c r="HS128" s="238"/>
      <c r="HT128" s="238"/>
      <c r="HU128" s="238"/>
      <c r="HV128" s="238"/>
      <c r="HW128" s="238"/>
      <c r="HX128" s="238"/>
      <c r="HY128" s="238"/>
      <c r="HZ128" s="238"/>
      <c r="IA128" s="238"/>
      <c r="IB128" s="238"/>
      <c r="IC128" s="238"/>
      <c r="ID128" s="238"/>
      <c r="IE128" s="238"/>
      <c r="IF128" s="238"/>
      <c r="IG128" s="238"/>
      <c r="IH128" s="238"/>
      <c r="II128" s="238"/>
      <c r="IJ128" s="238"/>
      <c r="IK128" s="238"/>
      <c r="IL128" s="238"/>
      <c r="IM128" s="238"/>
      <c r="IN128" s="238"/>
      <c r="IO128" s="238"/>
      <c r="IP128" s="238"/>
      <c r="IQ128" s="238"/>
      <c r="IR128" s="238"/>
      <c r="IS128" s="238"/>
      <c r="IT128" s="238"/>
      <c r="IU128" s="238"/>
      <c r="IV128" s="238"/>
      <c r="IW128" s="238"/>
      <c r="IX128" s="238"/>
      <c r="IY128" s="238"/>
      <c r="IZ128" s="238"/>
      <c r="JA128" s="238"/>
      <c r="JB128" s="238"/>
      <c r="JC128" s="238"/>
      <c r="JD128" s="238"/>
      <c r="JE128" s="238"/>
      <c r="JF128" s="238"/>
      <c r="JG128" s="238"/>
      <c r="JH128" s="238"/>
      <c r="JI128" s="238"/>
      <c r="JJ128" s="238"/>
      <c r="JK128" s="238"/>
      <c r="JL128" s="238"/>
      <c r="JM128" s="238"/>
      <c r="JN128" s="238"/>
      <c r="JO128" s="238"/>
      <c r="JP128" s="238"/>
      <c r="JQ128" s="238"/>
      <c r="JR128" s="238"/>
      <c r="JS128" s="238"/>
      <c r="JT128" s="238"/>
      <c r="JU128" s="238"/>
      <c r="JV128" s="238"/>
      <c r="JW128" s="238"/>
      <c r="JX128" s="238"/>
      <c r="JY128" s="238"/>
      <c r="JZ128" s="238"/>
      <c r="KA128" s="238"/>
      <c r="KB128" s="238"/>
      <c r="KC128" s="238"/>
      <c r="KD128" s="238"/>
      <c r="KE128" s="238"/>
      <c r="KF128" s="238"/>
      <c r="KG128" s="238"/>
      <c r="KH128" s="238"/>
      <c r="KI128" s="238"/>
      <c r="KJ128" s="238"/>
      <c r="KK128" s="238"/>
      <c r="KL128" s="238"/>
      <c r="KM128" s="238"/>
      <c r="KN128" s="238"/>
      <c r="KO128" s="238"/>
      <c r="KP128" s="238"/>
      <c r="KQ128" s="238"/>
      <c r="KR128" s="238"/>
      <c r="KS128" s="238"/>
      <c r="KT128" s="238"/>
      <c r="KU128" s="238"/>
      <c r="KV128" s="238"/>
      <c r="KW128" s="238"/>
      <c r="KX128" s="238"/>
      <c r="KY128" s="238"/>
      <c r="KZ128" s="238"/>
      <c r="LA128" s="238"/>
      <c r="LB128" s="238"/>
      <c r="LC128" s="238"/>
      <c r="LD128" s="238"/>
      <c r="LE128" s="238"/>
      <c r="LF128" s="238"/>
      <c r="LG128" s="238"/>
      <c r="LH128" s="238"/>
      <c r="LI128" s="238"/>
      <c r="LJ128" s="238"/>
      <c r="LK128" s="238"/>
      <c r="LL128" s="238"/>
      <c r="LM128" s="238"/>
      <c r="LN128" s="238"/>
      <c r="LO128" s="238"/>
      <c r="LP128" s="238"/>
      <c r="LQ128" s="238"/>
      <c r="LR128" s="238"/>
      <c r="LS128" s="238"/>
      <c r="LT128" s="238"/>
      <c r="LU128" s="238"/>
      <c r="LV128" s="238"/>
      <c r="LW128" s="238"/>
      <c r="LX128" s="238"/>
      <c r="LY128" s="238"/>
      <c r="LZ128" s="238"/>
      <c r="MA128" s="238"/>
      <c r="MB128" s="238"/>
      <c r="MC128" s="238"/>
      <c r="MD128" s="238"/>
      <c r="ME128" s="238"/>
      <c r="MF128" s="238"/>
      <c r="MG128" s="238"/>
      <c r="MH128" s="238"/>
      <c r="MI128" s="238"/>
      <c r="MJ128" s="238"/>
      <c r="MK128" s="238"/>
      <c r="ML128" s="238"/>
      <c r="MM128" s="238"/>
      <c r="MN128" s="238"/>
      <c r="MO128" s="238"/>
      <c r="MP128" s="238"/>
      <c r="MQ128" s="238"/>
      <c r="MR128" s="238"/>
      <c r="MS128" s="238"/>
      <c r="MT128" s="238"/>
      <c r="MU128" s="238"/>
      <c r="MV128" s="238"/>
      <c r="MW128" s="238"/>
      <c r="MX128" s="238"/>
      <c r="MY128" s="238"/>
      <c r="MZ128" s="238"/>
      <c r="NA128" s="238"/>
      <c r="NB128" s="238"/>
      <c r="NC128" s="238"/>
      <c r="ND128" s="238"/>
      <c r="NE128" s="238"/>
      <c r="NF128" s="238"/>
      <c r="NG128" s="238"/>
      <c r="NH128" s="238"/>
      <c r="NI128" s="238"/>
      <c r="NJ128" s="238"/>
      <c r="NK128" s="238"/>
      <c r="NL128" s="238"/>
      <c r="NM128" s="238"/>
      <c r="NN128" s="238"/>
      <c r="NO128" s="238"/>
      <c r="NP128" s="238"/>
      <c r="NQ128" s="238"/>
      <c r="NR128" s="238"/>
      <c r="NS128" s="238"/>
      <c r="NT128" s="238"/>
      <c r="NU128" s="238"/>
      <c r="NV128" s="238"/>
      <c r="NW128" s="238"/>
      <c r="NX128" s="238"/>
      <c r="NY128" s="238"/>
      <c r="NZ128" s="238"/>
      <c r="OA128" s="238"/>
      <c r="OB128" s="238"/>
      <c r="OC128" s="238"/>
      <c r="OD128" s="238"/>
      <c r="OE128" s="238"/>
      <c r="OF128" s="238"/>
      <c r="OG128" s="238"/>
      <c r="OH128" s="238"/>
      <c r="OI128" s="238"/>
      <c r="OJ128" s="238"/>
      <c r="OK128" s="238"/>
      <c r="OL128" s="238"/>
      <c r="OM128" s="238"/>
      <c r="ON128" s="238"/>
      <c r="OO128" s="238"/>
      <c r="OP128" s="238"/>
      <c r="OQ128" s="238"/>
      <c r="OR128" s="238"/>
      <c r="OS128" s="238"/>
      <c r="OT128" s="238"/>
      <c r="OU128" s="238"/>
      <c r="OV128" s="238"/>
      <c r="OW128" s="238"/>
      <c r="OX128" s="238"/>
      <c r="OY128" s="238"/>
      <c r="OZ128" s="238"/>
      <c r="PA128" s="238"/>
      <c r="PB128" s="238"/>
      <c r="PC128" s="238"/>
      <c r="PD128" s="238"/>
      <c r="PE128" s="238"/>
      <c r="PF128" s="238"/>
      <c r="PG128" s="238"/>
      <c r="PH128" s="238"/>
      <c r="PI128" s="238"/>
      <c r="PJ128" s="238"/>
      <c r="PK128" s="238"/>
      <c r="PL128" s="238"/>
      <c r="PM128" s="238"/>
      <c r="PN128" s="238"/>
      <c r="PO128" s="238"/>
      <c r="PP128" s="238"/>
      <c r="PQ128" s="238"/>
      <c r="PR128" s="238"/>
      <c r="PS128" s="238"/>
      <c r="PT128" s="238"/>
      <c r="PU128" s="238"/>
      <c r="PV128" s="238"/>
      <c r="PW128" s="238"/>
      <c r="PX128" s="238"/>
      <c r="PY128" s="238"/>
      <c r="PZ128" s="238"/>
      <c r="QA128" s="238"/>
      <c r="QB128" s="238"/>
      <c r="QC128" s="238"/>
      <c r="QD128" s="238"/>
      <c r="QE128" s="238"/>
      <c r="QF128" s="238"/>
      <c r="QG128" s="238"/>
      <c r="QH128" s="238"/>
      <c r="QI128" s="238"/>
      <c r="QJ128" s="238"/>
      <c r="QK128" s="238"/>
      <c r="QL128" s="238"/>
      <c r="QM128" s="238"/>
      <c r="QN128" s="238"/>
      <c r="QO128" s="238"/>
      <c r="QP128" s="238"/>
      <c r="QQ128" s="238"/>
      <c r="QR128" s="238"/>
      <c r="QS128" s="238"/>
      <c r="QT128" s="238"/>
      <c r="QU128" s="238"/>
      <c r="QV128" s="238"/>
      <c r="QW128" s="238"/>
      <c r="QX128" s="238"/>
      <c r="QY128" s="238"/>
      <c r="QZ128" s="238"/>
      <c r="RA128" s="238"/>
      <c r="RB128" s="238"/>
      <c r="RC128" s="238"/>
      <c r="RD128" s="238"/>
      <c r="RE128" s="238"/>
      <c r="RF128" s="238"/>
      <c r="RG128" s="238"/>
      <c r="RH128" s="238"/>
      <c r="RI128" s="238"/>
      <c r="RJ128" s="238"/>
      <c r="RK128" s="238"/>
      <c r="RL128" s="238"/>
      <c r="RM128" s="238"/>
      <c r="RN128" s="238"/>
      <c r="RO128" s="238"/>
      <c r="RP128" s="238"/>
      <c r="RQ128" s="238"/>
      <c r="RR128" s="238"/>
      <c r="RS128" s="238"/>
      <c r="RT128" s="238"/>
      <c r="RU128" s="238"/>
      <c r="RV128" s="238"/>
      <c r="RW128" s="238"/>
      <c r="RX128" s="238"/>
      <c r="RY128" s="238"/>
      <c r="RZ128" s="238"/>
      <c r="SA128" s="238"/>
      <c r="SB128" s="238"/>
      <c r="SC128" s="238"/>
      <c r="SD128" s="238"/>
      <c r="SE128" s="238"/>
      <c r="SF128" s="238"/>
      <c r="SG128" s="238"/>
      <c r="SH128" s="238"/>
      <c r="SI128" s="238"/>
      <c r="SJ128" s="238"/>
      <c r="SK128" s="238"/>
      <c r="SL128" s="238"/>
      <c r="SM128" s="238"/>
      <c r="SN128" s="238"/>
      <c r="SO128" s="238"/>
      <c r="SP128" s="238"/>
      <c r="SQ128" s="238"/>
      <c r="SR128" s="238"/>
      <c r="SS128" s="238"/>
      <c r="ST128" s="238"/>
      <c r="SU128" s="238"/>
      <c r="SV128" s="238"/>
      <c r="SW128" s="238"/>
      <c r="SX128" s="238"/>
      <c r="SY128" s="238"/>
      <c r="SZ128" s="238"/>
      <c r="TA128" s="238"/>
      <c r="TB128" s="238"/>
      <c r="TC128" s="238"/>
      <c r="TD128" s="238"/>
      <c r="TE128" s="238"/>
      <c r="TF128" s="238"/>
      <c r="TG128" s="238"/>
      <c r="TH128" s="238"/>
      <c r="TI128" s="238"/>
      <c r="TJ128" s="238"/>
      <c r="TK128" s="238"/>
      <c r="TL128" s="238"/>
      <c r="TM128" s="238"/>
      <c r="TN128" s="238"/>
      <c r="TO128" s="238"/>
      <c r="TP128" s="238"/>
      <c r="TQ128" s="238"/>
      <c r="TR128" s="238"/>
      <c r="TS128" s="238"/>
      <c r="TT128" s="238"/>
      <c r="TU128" s="238"/>
      <c r="TV128" s="238"/>
      <c r="TW128" s="238"/>
      <c r="TX128" s="238"/>
      <c r="TY128" s="238"/>
      <c r="TZ128" s="238"/>
      <c r="UA128" s="238"/>
      <c r="UB128" s="238"/>
      <c r="UC128" s="238"/>
      <c r="UD128" s="238"/>
      <c r="UE128" s="238"/>
      <c r="UF128" s="238"/>
      <c r="UG128" s="238"/>
      <c r="UH128" s="238"/>
      <c r="UI128" s="238"/>
      <c r="UJ128" s="238"/>
      <c r="UK128" s="238"/>
      <c r="UL128" s="238"/>
      <c r="UM128" s="238"/>
      <c r="UN128" s="238"/>
      <c r="UO128" s="238"/>
      <c r="UP128" s="238"/>
      <c r="UQ128" s="238"/>
      <c r="UR128" s="238"/>
      <c r="US128" s="238"/>
      <c r="UT128" s="238"/>
      <c r="UU128" s="238"/>
      <c r="UV128" s="238"/>
      <c r="UW128" s="238"/>
      <c r="UX128" s="238"/>
      <c r="UY128" s="238"/>
      <c r="UZ128" s="238"/>
      <c r="VA128" s="238"/>
      <c r="VB128" s="238"/>
      <c r="VC128" s="238"/>
      <c r="VD128" s="238"/>
      <c r="VE128" s="238"/>
      <c r="VF128" s="238"/>
      <c r="VG128" s="238"/>
      <c r="VH128" s="238"/>
      <c r="VI128" s="238"/>
      <c r="VJ128" s="238"/>
      <c r="VK128" s="238"/>
      <c r="VL128" s="238"/>
      <c r="VM128" s="238"/>
      <c r="VN128" s="238"/>
      <c r="VO128" s="238"/>
      <c r="VP128" s="238"/>
      <c r="VQ128" s="238"/>
      <c r="VR128" s="238"/>
      <c r="VS128" s="238"/>
      <c r="VT128" s="238"/>
      <c r="VU128" s="238"/>
      <c r="VV128" s="238"/>
      <c r="VW128" s="238"/>
      <c r="VX128" s="238"/>
      <c r="VY128" s="238"/>
      <c r="VZ128" s="238"/>
      <c r="WA128" s="238"/>
      <c r="WB128" s="238"/>
      <c r="WC128" s="238"/>
      <c r="WD128" s="238"/>
      <c r="WE128" s="238"/>
      <c r="WF128" s="238"/>
      <c r="WG128" s="238"/>
      <c r="WH128" s="238"/>
      <c r="WI128" s="238"/>
      <c r="WJ128" s="238"/>
      <c r="WK128" s="238"/>
      <c r="WL128" s="238"/>
      <c r="WM128" s="238"/>
      <c r="WN128" s="238"/>
      <c r="WO128" s="238"/>
      <c r="WP128" s="238"/>
      <c r="WQ128" s="238"/>
      <c r="WR128" s="238"/>
      <c r="WS128" s="238"/>
      <c r="WT128" s="238"/>
      <c r="WU128" s="238"/>
      <c r="WV128" s="238"/>
      <c r="WW128" s="238"/>
      <c r="WX128" s="238"/>
      <c r="WY128" s="238"/>
      <c r="WZ128" s="238"/>
      <c r="XA128" s="238"/>
      <c r="XB128" s="238"/>
      <c r="XC128" s="238"/>
      <c r="XD128" s="238"/>
      <c r="XE128" s="238"/>
      <c r="XF128" s="238"/>
      <c r="XG128" s="238"/>
      <c r="XH128" s="238"/>
      <c r="XI128" s="238"/>
      <c r="XJ128" s="238"/>
      <c r="XK128" s="238"/>
      <c r="XL128" s="238"/>
      <c r="XM128" s="238"/>
      <c r="XN128" s="238"/>
      <c r="XO128" s="238"/>
      <c r="XP128" s="238"/>
      <c r="XQ128" s="238"/>
      <c r="XR128" s="238"/>
      <c r="XS128" s="238"/>
      <c r="XT128" s="238"/>
      <c r="XU128" s="238"/>
      <c r="XV128" s="238"/>
      <c r="XW128" s="238"/>
      <c r="XX128" s="238"/>
      <c r="XY128" s="238"/>
      <c r="XZ128" s="238"/>
      <c r="YA128" s="238"/>
      <c r="YB128" s="238"/>
      <c r="YC128" s="238"/>
      <c r="YD128" s="238"/>
      <c r="YE128" s="238"/>
      <c r="YF128" s="238"/>
      <c r="YG128" s="238"/>
      <c r="YH128" s="238"/>
      <c r="YI128" s="238"/>
      <c r="YJ128" s="238"/>
      <c r="YK128" s="238"/>
      <c r="YL128" s="238"/>
      <c r="YM128" s="238"/>
      <c r="YN128" s="238"/>
      <c r="YO128" s="238"/>
      <c r="YP128" s="238"/>
      <c r="YQ128" s="238"/>
      <c r="YR128" s="238"/>
      <c r="YS128" s="238"/>
      <c r="YT128" s="238"/>
      <c r="YU128" s="238"/>
      <c r="YV128" s="238"/>
      <c r="YW128" s="238"/>
      <c r="YX128" s="238"/>
      <c r="YY128" s="238"/>
      <c r="YZ128" s="238"/>
      <c r="ZA128" s="238"/>
      <c r="ZB128" s="238"/>
      <c r="ZC128" s="238"/>
      <c r="ZD128" s="238"/>
      <c r="ZE128" s="238"/>
      <c r="ZF128" s="238"/>
      <c r="ZG128" s="238"/>
      <c r="ZH128" s="238"/>
      <c r="ZI128" s="238"/>
      <c r="ZJ128" s="238"/>
      <c r="ZK128" s="238"/>
      <c r="ZL128" s="238"/>
      <c r="ZM128" s="238"/>
      <c r="ZN128" s="238"/>
      <c r="ZO128" s="238"/>
      <c r="ZP128" s="238"/>
      <c r="ZQ128" s="238"/>
      <c r="ZR128" s="238"/>
      <c r="ZS128" s="238"/>
      <c r="ZT128" s="238"/>
      <c r="ZU128" s="238"/>
      <c r="ZV128" s="238"/>
      <c r="ZW128" s="238"/>
      <c r="ZX128" s="238"/>
      <c r="ZY128" s="238"/>
      <c r="ZZ128" s="238"/>
      <c r="AAA128" s="238"/>
      <c r="AAB128" s="238"/>
      <c r="AAC128" s="238"/>
      <c r="AAD128" s="238"/>
      <c r="AAE128" s="238"/>
      <c r="AAF128" s="238"/>
      <c r="AAG128" s="238"/>
      <c r="AAH128" s="238"/>
      <c r="AAI128" s="238"/>
      <c r="AAJ128" s="238"/>
      <c r="AAK128" s="238"/>
      <c r="AAL128" s="238"/>
      <c r="AAM128" s="238"/>
      <c r="AAN128" s="238"/>
      <c r="AAO128" s="238"/>
      <c r="AAP128" s="238"/>
      <c r="AAQ128" s="238"/>
      <c r="AAR128" s="238"/>
      <c r="AAS128" s="238"/>
      <c r="AAT128" s="238"/>
      <c r="AAU128" s="238"/>
      <c r="AAV128" s="238"/>
      <c r="AAW128" s="238"/>
      <c r="AAX128" s="238"/>
      <c r="AAY128" s="238"/>
      <c r="AAZ128" s="238"/>
      <c r="ABA128" s="238"/>
      <c r="ABB128" s="238"/>
      <c r="ABC128" s="238"/>
      <c r="ABD128" s="238"/>
      <c r="ABE128" s="238"/>
      <c r="ABF128" s="238"/>
      <c r="ABG128" s="238"/>
      <c r="ABH128" s="238"/>
      <c r="ABI128" s="238"/>
      <c r="ABJ128" s="238"/>
      <c r="ABK128" s="238"/>
      <c r="ABL128" s="238"/>
      <c r="ABM128" s="238"/>
      <c r="ABN128" s="238"/>
      <c r="ABO128" s="238"/>
      <c r="ABP128" s="238"/>
      <c r="ABQ128" s="238"/>
      <c r="ABR128" s="238"/>
      <c r="ABS128" s="238"/>
      <c r="ABT128" s="238"/>
      <c r="ABU128" s="238"/>
      <c r="ABV128" s="238"/>
      <c r="ABW128" s="238"/>
      <c r="ABX128" s="238"/>
      <c r="ABY128" s="238"/>
      <c r="ABZ128" s="238"/>
      <c r="ACA128" s="238"/>
      <c r="ACB128" s="238"/>
      <c r="ACC128" s="238"/>
      <c r="ACD128" s="238"/>
      <c r="ACE128" s="238"/>
      <c r="ACF128" s="238"/>
      <c r="ACG128" s="238"/>
      <c r="ACH128" s="238"/>
      <c r="ACI128" s="238"/>
      <c r="ACJ128" s="238"/>
      <c r="ACK128" s="238"/>
      <c r="ACL128" s="238"/>
      <c r="ACM128" s="238"/>
      <c r="ACN128" s="238"/>
      <c r="ACO128" s="238"/>
      <c r="ACP128" s="238"/>
      <c r="ACQ128" s="238"/>
      <c r="ACR128" s="238"/>
      <c r="ACS128" s="238"/>
      <c r="ACT128" s="238"/>
      <c r="ACU128" s="238"/>
      <c r="ACV128" s="238"/>
      <c r="ACW128" s="238"/>
      <c r="ACX128" s="238"/>
      <c r="ACY128" s="238"/>
      <c r="ACZ128" s="238"/>
      <c r="ADA128" s="238"/>
      <c r="ADB128" s="238"/>
      <c r="ADC128" s="238"/>
      <c r="ADD128" s="238"/>
      <c r="ADE128" s="238"/>
      <c r="ADF128" s="238"/>
      <c r="ADG128" s="238"/>
      <c r="ADH128" s="238"/>
      <c r="ADI128" s="238"/>
      <c r="ADJ128" s="238"/>
      <c r="ADK128" s="238"/>
      <c r="ADL128" s="238"/>
      <c r="ADM128" s="238"/>
      <c r="ADN128" s="238"/>
      <c r="ADO128" s="238"/>
      <c r="ADP128" s="238"/>
      <c r="ADQ128" s="238"/>
      <c r="ADR128" s="238"/>
      <c r="ADS128" s="238"/>
      <c r="ADT128" s="238"/>
      <c r="ADU128" s="238"/>
      <c r="ADV128" s="238"/>
      <c r="ADW128" s="238"/>
      <c r="ADX128" s="238"/>
      <c r="ADY128" s="238"/>
      <c r="ADZ128" s="238"/>
      <c r="AEA128" s="238"/>
      <c r="AEB128" s="238"/>
      <c r="AEC128" s="238"/>
      <c r="AED128" s="238"/>
      <c r="AEE128" s="238"/>
      <c r="AEF128" s="238"/>
      <c r="AEG128" s="238"/>
      <c r="AEH128" s="238"/>
      <c r="AEI128" s="238"/>
      <c r="AEJ128" s="238"/>
      <c r="AEK128" s="238"/>
      <c r="AEL128" s="238"/>
      <c r="AEM128" s="238"/>
      <c r="AEN128" s="238"/>
      <c r="AEO128" s="238"/>
      <c r="AEP128" s="238"/>
      <c r="AEQ128" s="238"/>
      <c r="AER128" s="238"/>
      <c r="AES128" s="238"/>
      <c r="AET128" s="238"/>
      <c r="AEU128" s="238"/>
      <c r="AEV128" s="238"/>
      <c r="AEW128" s="238"/>
      <c r="AEX128" s="238"/>
      <c r="AEY128" s="238"/>
      <c r="AEZ128" s="238"/>
      <c r="AFA128" s="238"/>
      <c r="AFB128" s="238"/>
      <c r="AFC128" s="238"/>
      <c r="AFD128" s="238"/>
      <c r="AFE128" s="238"/>
      <c r="AFF128" s="238"/>
      <c r="AFG128" s="238"/>
      <c r="AFH128" s="238"/>
      <c r="AFI128" s="238"/>
      <c r="AFJ128" s="238"/>
      <c r="AFK128" s="238"/>
      <c r="AFL128" s="238"/>
      <c r="AFM128" s="238"/>
      <c r="AFN128" s="238"/>
      <c r="AFO128" s="238"/>
      <c r="AFP128" s="238"/>
      <c r="AFQ128" s="238"/>
      <c r="AFR128" s="238"/>
      <c r="AFS128" s="238"/>
      <c r="AFT128" s="238"/>
      <c r="AFU128" s="238"/>
      <c r="AFV128" s="238"/>
      <c r="AFW128" s="238"/>
      <c r="AFX128" s="238"/>
      <c r="AFY128" s="238"/>
      <c r="AFZ128" s="238"/>
      <c r="AGA128" s="238"/>
      <c r="AGB128" s="238"/>
      <c r="AGC128" s="238"/>
      <c r="AGD128" s="238"/>
      <c r="AGE128" s="238"/>
      <c r="AGF128" s="238"/>
      <c r="AGG128" s="238"/>
      <c r="AGH128" s="238"/>
      <c r="AGI128" s="238"/>
      <c r="AGJ128" s="238"/>
      <c r="AGK128" s="238"/>
      <c r="AGL128" s="238"/>
      <c r="AGM128" s="238"/>
      <c r="AGN128" s="238"/>
      <c r="AGO128" s="238"/>
      <c r="AGP128" s="238"/>
      <c r="AGQ128" s="238"/>
      <c r="AGR128" s="238"/>
      <c r="AGS128" s="238"/>
      <c r="AGT128" s="238"/>
      <c r="AGU128" s="238"/>
      <c r="AGV128" s="238"/>
      <c r="AGW128" s="238"/>
      <c r="AGX128" s="238"/>
      <c r="AGY128" s="238"/>
      <c r="AGZ128" s="238"/>
      <c r="AHA128" s="238"/>
      <c r="AHB128" s="238"/>
      <c r="AHC128" s="238"/>
      <c r="AHD128" s="238"/>
      <c r="AHE128" s="238"/>
      <c r="AHF128" s="238"/>
      <c r="AHG128" s="238"/>
      <c r="AHH128" s="238"/>
      <c r="AHI128" s="238"/>
      <c r="AHJ128" s="238"/>
      <c r="AHK128" s="238"/>
      <c r="AHL128" s="238"/>
      <c r="AHM128" s="238"/>
      <c r="AHN128" s="238"/>
      <c r="AHO128" s="238"/>
      <c r="AHP128" s="238"/>
      <c r="AHQ128" s="238"/>
      <c r="AHR128" s="238"/>
      <c r="AHS128" s="238"/>
      <c r="AHT128" s="238"/>
      <c r="AHU128" s="238"/>
      <c r="AHV128" s="238"/>
      <c r="AHW128" s="238"/>
      <c r="AHX128" s="238"/>
      <c r="AHY128" s="238"/>
      <c r="AHZ128" s="238"/>
      <c r="AIA128" s="238"/>
      <c r="AIB128" s="238"/>
      <c r="AIC128" s="238"/>
      <c r="AID128" s="238"/>
      <c r="AIE128" s="238"/>
      <c r="AIF128" s="238"/>
      <c r="AIG128" s="238"/>
      <c r="AIH128" s="238"/>
      <c r="AII128" s="238"/>
      <c r="AIJ128" s="238"/>
      <c r="AIK128" s="238"/>
      <c r="AIL128" s="238"/>
      <c r="AIM128" s="238"/>
      <c r="AIN128" s="238"/>
      <c r="AIO128" s="238"/>
      <c r="AIP128" s="238"/>
      <c r="AIQ128" s="238"/>
      <c r="AIR128" s="238"/>
      <c r="AIS128" s="238"/>
      <c r="AIT128" s="238"/>
      <c r="AIU128" s="238"/>
      <c r="AIV128" s="238"/>
      <c r="AIW128" s="238"/>
      <c r="AIX128" s="238"/>
      <c r="AIY128" s="238"/>
      <c r="AIZ128" s="238"/>
      <c r="AJA128" s="238"/>
      <c r="AJB128" s="238"/>
      <c r="AJC128" s="238"/>
      <c r="AJD128" s="238"/>
      <c r="AJE128" s="238"/>
      <c r="AJF128" s="238"/>
      <c r="AJG128" s="238"/>
      <c r="AJH128" s="238"/>
      <c r="AJI128" s="238"/>
      <c r="AJJ128" s="238"/>
      <c r="AJK128" s="238"/>
      <c r="AJL128" s="238"/>
      <c r="AJM128" s="238"/>
      <c r="AJN128" s="238"/>
      <c r="AJO128" s="238"/>
      <c r="AJP128" s="238"/>
      <c r="AJQ128" s="238"/>
      <c r="AJR128" s="238"/>
      <c r="AJS128" s="238"/>
      <c r="AJT128" s="238"/>
      <c r="AJU128" s="238"/>
      <c r="AJV128" s="238"/>
      <c r="AJW128" s="238"/>
      <c r="AJX128" s="238"/>
      <c r="AJY128" s="238"/>
      <c r="AJZ128" s="238"/>
      <c r="AKA128" s="238"/>
      <c r="AKB128" s="238"/>
      <c r="AKC128" s="238"/>
      <c r="AKD128" s="238"/>
      <c r="AKE128" s="238"/>
      <c r="AKF128" s="238"/>
      <c r="AKG128" s="238"/>
      <c r="AKH128" s="238"/>
      <c r="AKI128" s="238"/>
      <c r="AKJ128" s="238"/>
      <c r="AKK128" s="238"/>
      <c r="AKL128" s="238"/>
      <c r="AKM128" s="238"/>
      <c r="AKN128" s="238"/>
      <c r="AKO128" s="238"/>
      <c r="AKP128" s="238"/>
    </row>
    <row r="129" spans="1:978" x14ac:dyDescent="0.25">
      <c r="A129" s="304"/>
      <c r="B129" s="304"/>
      <c r="C129" s="241"/>
      <c r="D129" s="241"/>
      <c r="E129" s="268"/>
      <c r="F129" s="43">
        <v>540453</v>
      </c>
      <c r="G129" s="33" t="s">
        <v>148</v>
      </c>
      <c r="H129" s="33" t="s">
        <v>147</v>
      </c>
      <c r="I129" s="241"/>
      <c r="J129" s="94">
        <v>45</v>
      </c>
      <c r="K129" s="268"/>
      <c r="L129" s="291"/>
      <c r="M129" s="241"/>
      <c r="N129" s="43">
        <v>152</v>
      </c>
      <c r="O129" s="43">
        <v>86</v>
      </c>
      <c r="P129" s="43">
        <v>52</v>
      </c>
      <c r="Q129" s="43">
        <v>40</v>
      </c>
      <c r="R129" s="43">
        <v>23</v>
      </c>
      <c r="S129" s="43">
        <v>95</v>
      </c>
      <c r="T129" s="43">
        <v>240</v>
      </c>
      <c r="U129" s="43">
        <v>483</v>
      </c>
      <c r="V129" s="43">
        <v>498</v>
      </c>
      <c r="W129" s="43">
        <v>496</v>
      </c>
      <c r="X129" s="43">
        <v>494</v>
      </c>
      <c r="Y129" s="43">
        <v>523</v>
      </c>
      <c r="Z129" s="43">
        <v>586</v>
      </c>
      <c r="AA129" s="43">
        <v>615</v>
      </c>
      <c r="AB129" s="43">
        <v>674</v>
      </c>
      <c r="AC129" s="43">
        <v>901</v>
      </c>
      <c r="AD129" s="43">
        <v>1143</v>
      </c>
      <c r="AE129" s="43">
        <v>1221</v>
      </c>
      <c r="AF129" s="43">
        <v>923</v>
      </c>
      <c r="AG129" s="43">
        <v>678</v>
      </c>
      <c r="AH129" s="43">
        <v>532</v>
      </c>
      <c r="AI129" s="43">
        <v>517</v>
      </c>
      <c r="AJ129" s="43">
        <v>322</v>
      </c>
      <c r="AK129" s="43">
        <v>228</v>
      </c>
      <c r="AL129" s="117">
        <v>10669</v>
      </c>
      <c r="AM129" s="149">
        <v>800</v>
      </c>
      <c r="AN129" s="301"/>
      <c r="AO129" s="301"/>
      <c r="AP129" s="301"/>
      <c r="AQ129" s="301"/>
      <c r="AR129" s="301"/>
      <c r="AS129" s="301"/>
      <c r="AT129" s="301"/>
      <c r="AU129" s="301"/>
      <c r="AV129" s="301"/>
      <c r="AW129" s="301"/>
      <c r="AX129" s="301"/>
      <c r="AY129" s="301"/>
      <c r="AZ129" s="301"/>
      <c r="BA129" s="301"/>
      <c r="BB129" s="301"/>
      <c r="BC129" s="301"/>
      <c r="BD129" s="301"/>
      <c r="BE129" s="301"/>
      <c r="BF129" s="301"/>
      <c r="BG129" s="301"/>
      <c r="BH129" s="301"/>
      <c r="BI129" s="301"/>
      <c r="BJ129" s="301"/>
      <c r="BK129" s="30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52"/>
      <c r="EF129" s="238"/>
      <c r="EG129" s="238"/>
      <c r="EH129" s="238"/>
      <c r="EI129" s="238"/>
      <c r="EJ129" s="238"/>
      <c r="EK129" s="238"/>
      <c r="EL129" s="238"/>
      <c r="EM129" s="238"/>
      <c r="EN129" s="238"/>
      <c r="EO129" s="238"/>
      <c r="EP129" s="238"/>
      <c r="EQ129" s="238"/>
      <c r="ER129" s="238"/>
      <c r="ES129" s="238"/>
      <c r="ET129" s="238"/>
      <c r="EU129" s="238"/>
      <c r="EV129" s="238"/>
      <c r="EW129" s="238"/>
      <c r="EX129" s="238"/>
      <c r="EY129" s="238"/>
      <c r="EZ129" s="238"/>
      <c r="FA129" s="238"/>
      <c r="FB129" s="238"/>
      <c r="FC129" s="238"/>
      <c r="FD129" s="238"/>
      <c r="FE129" s="238"/>
      <c r="FF129" s="238"/>
      <c r="FG129" s="238"/>
      <c r="FH129" s="238"/>
      <c r="FI129" s="238"/>
      <c r="FJ129" s="238"/>
      <c r="FK129" s="238"/>
      <c r="FL129" s="238"/>
      <c r="FM129" s="238"/>
      <c r="FN129" s="238"/>
      <c r="FO129" s="238"/>
      <c r="FP129" s="238"/>
      <c r="FQ129" s="238"/>
      <c r="FR129" s="238"/>
      <c r="FS129" s="238"/>
      <c r="FT129" s="238"/>
      <c r="FU129" s="238"/>
      <c r="FV129" s="238"/>
      <c r="FW129" s="238"/>
      <c r="FX129" s="238"/>
      <c r="FY129" s="238"/>
      <c r="FZ129" s="238"/>
      <c r="GA129" s="238"/>
      <c r="GB129" s="238"/>
      <c r="GC129" s="238"/>
      <c r="GD129" s="238"/>
      <c r="GE129" s="238"/>
      <c r="GF129" s="238"/>
      <c r="GG129" s="238"/>
      <c r="GH129" s="238"/>
      <c r="GI129" s="238"/>
      <c r="GJ129" s="238"/>
      <c r="GK129" s="238"/>
      <c r="GL129" s="238"/>
      <c r="GM129" s="238"/>
      <c r="GN129" s="238"/>
      <c r="GO129" s="238"/>
      <c r="GP129" s="238"/>
      <c r="GQ129" s="238"/>
      <c r="GR129" s="238"/>
      <c r="GS129" s="238"/>
      <c r="GT129" s="238"/>
      <c r="GU129" s="238"/>
      <c r="GV129" s="238"/>
      <c r="GW129" s="238"/>
      <c r="GX129" s="238"/>
      <c r="GY129" s="238"/>
      <c r="GZ129" s="238"/>
      <c r="HA129" s="238"/>
      <c r="HB129" s="238"/>
      <c r="HC129" s="238"/>
      <c r="HD129" s="238"/>
      <c r="HE129" s="238"/>
      <c r="HF129" s="238"/>
      <c r="HG129" s="238"/>
      <c r="HH129" s="238"/>
      <c r="HI129" s="238"/>
      <c r="HJ129" s="238"/>
      <c r="HK129" s="238"/>
      <c r="HL129" s="238"/>
      <c r="HM129" s="238"/>
      <c r="HN129" s="238"/>
      <c r="HO129" s="238"/>
      <c r="HP129" s="238"/>
      <c r="HQ129" s="238"/>
      <c r="HR129" s="238"/>
      <c r="HS129" s="238"/>
      <c r="HT129" s="238"/>
      <c r="HU129" s="238"/>
      <c r="HV129" s="238"/>
      <c r="HW129" s="238"/>
      <c r="HX129" s="238"/>
      <c r="HY129" s="238"/>
      <c r="HZ129" s="238"/>
      <c r="IA129" s="238"/>
      <c r="IB129" s="238"/>
      <c r="IC129" s="238"/>
      <c r="ID129" s="238"/>
      <c r="IE129" s="238"/>
      <c r="IF129" s="238"/>
      <c r="IG129" s="238"/>
      <c r="IH129" s="238"/>
      <c r="II129" s="238"/>
      <c r="IJ129" s="238"/>
      <c r="IK129" s="238"/>
      <c r="IL129" s="238"/>
      <c r="IM129" s="238"/>
      <c r="IN129" s="238"/>
      <c r="IO129" s="238"/>
      <c r="IP129" s="238"/>
      <c r="IQ129" s="238"/>
      <c r="IR129" s="238"/>
      <c r="IS129" s="238"/>
      <c r="IT129" s="238"/>
      <c r="IU129" s="238"/>
      <c r="IV129" s="238"/>
      <c r="IW129" s="238"/>
      <c r="IX129" s="238"/>
      <c r="IY129" s="238"/>
      <c r="IZ129" s="238"/>
      <c r="JA129" s="238"/>
      <c r="JB129" s="238"/>
      <c r="JC129" s="238"/>
      <c r="JD129" s="238"/>
      <c r="JE129" s="238"/>
      <c r="JF129" s="238"/>
      <c r="JG129" s="238"/>
      <c r="JH129" s="238"/>
      <c r="JI129" s="238"/>
      <c r="JJ129" s="238"/>
      <c r="JK129" s="238"/>
      <c r="JL129" s="238"/>
      <c r="JM129" s="238"/>
      <c r="JN129" s="238"/>
      <c r="JO129" s="238"/>
      <c r="JP129" s="238"/>
      <c r="JQ129" s="238"/>
      <c r="JR129" s="238"/>
      <c r="JS129" s="238"/>
      <c r="JT129" s="238"/>
      <c r="JU129" s="238"/>
      <c r="JV129" s="238"/>
      <c r="JW129" s="238"/>
      <c r="JX129" s="238"/>
      <c r="JY129" s="238"/>
      <c r="JZ129" s="238"/>
      <c r="KA129" s="238"/>
      <c r="KB129" s="238"/>
      <c r="KC129" s="238"/>
      <c r="KD129" s="238"/>
      <c r="KE129" s="238"/>
      <c r="KF129" s="238"/>
      <c r="KG129" s="238"/>
      <c r="KH129" s="238"/>
      <c r="KI129" s="238"/>
      <c r="KJ129" s="238"/>
      <c r="KK129" s="238"/>
      <c r="KL129" s="238"/>
      <c r="KM129" s="238"/>
      <c r="KN129" s="238"/>
      <c r="KO129" s="238"/>
      <c r="KP129" s="238"/>
      <c r="KQ129" s="238"/>
      <c r="KR129" s="238"/>
      <c r="KS129" s="238"/>
      <c r="KT129" s="238"/>
      <c r="KU129" s="238"/>
      <c r="KV129" s="238"/>
      <c r="KW129" s="238"/>
      <c r="KX129" s="238"/>
      <c r="KY129" s="238"/>
      <c r="KZ129" s="238"/>
      <c r="LA129" s="238"/>
      <c r="LB129" s="238"/>
      <c r="LC129" s="238"/>
      <c r="LD129" s="238"/>
      <c r="LE129" s="238"/>
      <c r="LF129" s="238"/>
      <c r="LG129" s="238"/>
      <c r="LH129" s="238"/>
      <c r="LI129" s="238"/>
      <c r="LJ129" s="238"/>
      <c r="LK129" s="238"/>
      <c r="LL129" s="238"/>
      <c r="LM129" s="238"/>
      <c r="LN129" s="238"/>
      <c r="LO129" s="238"/>
      <c r="LP129" s="238"/>
      <c r="LQ129" s="238"/>
      <c r="LR129" s="238"/>
      <c r="LS129" s="238"/>
      <c r="LT129" s="238"/>
      <c r="LU129" s="238"/>
      <c r="LV129" s="238"/>
      <c r="LW129" s="238"/>
      <c r="LX129" s="238"/>
      <c r="LY129" s="238"/>
      <c r="LZ129" s="238"/>
      <c r="MA129" s="238"/>
      <c r="MB129" s="238"/>
      <c r="MC129" s="238"/>
      <c r="MD129" s="238"/>
      <c r="ME129" s="238"/>
      <c r="MF129" s="238"/>
      <c r="MG129" s="238"/>
      <c r="MH129" s="238"/>
      <c r="MI129" s="238"/>
      <c r="MJ129" s="238"/>
      <c r="MK129" s="238"/>
      <c r="ML129" s="238"/>
      <c r="MM129" s="238"/>
      <c r="MN129" s="238"/>
      <c r="MO129" s="238"/>
      <c r="MP129" s="238"/>
      <c r="MQ129" s="238"/>
      <c r="MR129" s="238"/>
      <c r="MS129" s="238"/>
      <c r="MT129" s="238"/>
      <c r="MU129" s="238"/>
      <c r="MV129" s="238"/>
      <c r="MW129" s="238"/>
      <c r="MX129" s="238"/>
      <c r="MY129" s="238"/>
      <c r="MZ129" s="238"/>
      <c r="NA129" s="238"/>
      <c r="NB129" s="238"/>
      <c r="NC129" s="238"/>
      <c r="ND129" s="238"/>
      <c r="NE129" s="238"/>
      <c r="NF129" s="238"/>
      <c r="NG129" s="238"/>
      <c r="NH129" s="238"/>
      <c r="NI129" s="238"/>
      <c r="NJ129" s="238"/>
      <c r="NK129" s="238"/>
      <c r="NL129" s="238"/>
      <c r="NM129" s="238"/>
      <c r="NN129" s="238"/>
      <c r="NO129" s="238"/>
      <c r="NP129" s="238"/>
      <c r="NQ129" s="238"/>
      <c r="NR129" s="238"/>
      <c r="NS129" s="238"/>
      <c r="NT129" s="238"/>
      <c r="NU129" s="238"/>
      <c r="NV129" s="238"/>
      <c r="NW129" s="238"/>
      <c r="NX129" s="238"/>
      <c r="NY129" s="238"/>
      <c r="NZ129" s="238"/>
      <c r="OA129" s="238"/>
      <c r="OB129" s="238"/>
      <c r="OC129" s="238"/>
      <c r="OD129" s="238"/>
      <c r="OE129" s="238"/>
      <c r="OF129" s="238"/>
      <c r="OG129" s="238"/>
      <c r="OH129" s="238"/>
      <c r="OI129" s="238"/>
      <c r="OJ129" s="238"/>
      <c r="OK129" s="238"/>
      <c r="OL129" s="238"/>
      <c r="OM129" s="238"/>
      <c r="ON129" s="238"/>
      <c r="OO129" s="238"/>
      <c r="OP129" s="238"/>
      <c r="OQ129" s="238"/>
      <c r="OR129" s="238"/>
      <c r="OS129" s="238"/>
      <c r="OT129" s="238"/>
      <c r="OU129" s="238"/>
      <c r="OV129" s="238"/>
      <c r="OW129" s="238"/>
      <c r="OX129" s="238"/>
      <c r="OY129" s="238"/>
      <c r="OZ129" s="238"/>
      <c r="PA129" s="238"/>
      <c r="PB129" s="238"/>
      <c r="PC129" s="238"/>
      <c r="PD129" s="238"/>
      <c r="PE129" s="238"/>
      <c r="PF129" s="238"/>
      <c r="PG129" s="238"/>
      <c r="PH129" s="238"/>
      <c r="PI129" s="238"/>
      <c r="PJ129" s="238"/>
      <c r="PK129" s="238"/>
      <c r="PL129" s="238"/>
      <c r="PM129" s="238"/>
      <c r="PN129" s="238"/>
      <c r="PO129" s="238"/>
      <c r="PP129" s="238"/>
      <c r="PQ129" s="238"/>
      <c r="PR129" s="238"/>
      <c r="PS129" s="238"/>
      <c r="PT129" s="238"/>
      <c r="PU129" s="238"/>
      <c r="PV129" s="238"/>
      <c r="PW129" s="238"/>
      <c r="PX129" s="238"/>
      <c r="PY129" s="238"/>
      <c r="PZ129" s="238"/>
      <c r="QA129" s="238"/>
      <c r="QB129" s="238"/>
      <c r="QC129" s="238"/>
      <c r="QD129" s="238"/>
      <c r="QE129" s="238"/>
      <c r="QF129" s="238"/>
      <c r="QG129" s="238"/>
      <c r="QH129" s="238"/>
      <c r="QI129" s="238"/>
      <c r="QJ129" s="238"/>
      <c r="QK129" s="238"/>
      <c r="QL129" s="238"/>
      <c r="QM129" s="238"/>
      <c r="QN129" s="238"/>
      <c r="QO129" s="238"/>
      <c r="QP129" s="238"/>
      <c r="QQ129" s="238"/>
      <c r="QR129" s="238"/>
      <c r="QS129" s="238"/>
      <c r="QT129" s="238"/>
      <c r="QU129" s="238"/>
      <c r="QV129" s="238"/>
      <c r="QW129" s="238"/>
      <c r="QX129" s="238"/>
      <c r="QY129" s="238"/>
      <c r="QZ129" s="238"/>
      <c r="RA129" s="238"/>
      <c r="RB129" s="238"/>
      <c r="RC129" s="238"/>
      <c r="RD129" s="238"/>
      <c r="RE129" s="238"/>
      <c r="RF129" s="238"/>
      <c r="RG129" s="238"/>
      <c r="RH129" s="238"/>
      <c r="RI129" s="238"/>
      <c r="RJ129" s="238"/>
      <c r="RK129" s="238"/>
      <c r="RL129" s="238"/>
      <c r="RM129" s="238"/>
      <c r="RN129" s="238"/>
      <c r="RO129" s="238"/>
      <c r="RP129" s="238"/>
      <c r="RQ129" s="238"/>
      <c r="RR129" s="238"/>
      <c r="RS129" s="238"/>
      <c r="RT129" s="238"/>
      <c r="RU129" s="238"/>
      <c r="RV129" s="238"/>
      <c r="RW129" s="238"/>
      <c r="RX129" s="238"/>
      <c r="RY129" s="238"/>
      <c r="RZ129" s="238"/>
      <c r="SA129" s="238"/>
      <c r="SB129" s="238"/>
      <c r="SC129" s="238"/>
      <c r="SD129" s="238"/>
      <c r="SE129" s="238"/>
      <c r="SF129" s="238"/>
      <c r="SG129" s="238"/>
      <c r="SH129" s="238"/>
      <c r="SI129" s="238"/>
      <c r="SJ129" s="238"/>
      <c r="SK129" s="238"/>
      <c r="SL129" s="238"/>
      <c r="SM129" s="238"/>
      <c r="SN129" s="238"/>
      <c r="SO129" s="238"/>
      <c r="SP129" s="238"/>
      <c r="SQ129" s="238"/>
      <c r="SR129" s="238"/>
      <c r="SS129" s="238"/>
      <c r="ST129" s="238"/>
      <c r="SU129" s="238"/>
      <c r="SV129" s="238"/>
      <c r="SW129" s="238"/>
      <c r="SX129" s="238"/>
      <c r="SY129" s="238"/>
      <c r="SZ129" s="238"/>
      <c r="TA129" s="238"/>
      <c r="TB129" s="238"/>
      <c r="TC129" s="238"/>
      <c r="TD129" s="238"/>
      <c r="TE129" s="238"/>
      <c r="TF129" s="238"/>
      <c r="TG129" s="238"/>
      <c r="TH129" s="238"/>
      <c r="TI129" s="238"/>
      <c r="TJ129" s="238"/>
      <c r="TK129" s="238"/>
      <c r="TL129" s="238"/>
      <c r="TM129" s="238"/>
      <c r="TN129" s="238"/>
      <c r="TO129" s="238"/>
      <c r="TP129" s="238"/>
      <c r="TQ129" s="238"/>
      <c r="TR129" s="238"/>
      <c r="TS129" s="238"/>
      <c r="TT129" s="238"/>
      <c r="TU129" s="238"/>
      <c r="TV129" s="238"/>
      <c r="TW129" s="238"/>
      <c r="TX129" s="238"/>
      <c r="TY129" s="238"/>
      <c r="TZ129" s="238"/>
      <c r="UA129" s="238"/>
      <c r="UB129" s="238"/>
      <c r="UC129" s="238"/>
      <c r="UD129" s="238"/>
      <c r="UE129" s="238"/>
      <c r="UF129" s="238"/>
      <c r="UG129" s="238"/>
      <c r="UH129" s="238"/>
      <c r="UI129" s="238"/>
      <c r="UJ129" s="238"/>
      <c r="UK129" s="238"/>
      <c r="UL129" s="238"/>
      <c r="UM129" s="238"/>
      <c r="UN129" s="238"/>
      <c r="UO129" s="238"/>
      <c r="UP129" s="238"/>
      <c r="UQ129" s="238"/>
      <c r="UR129" s="238"/>
      <c r="US129" s="238"/>
      <c r="UT129" s="238"/>
      <c r="UU129" s="238"/>
      <c r="UV129" s="238"/>
      <c r="UW129" s="238"/>
      <c r="UX129" s="238"/>
      <c r="UY129" s="238"/>
      <c r="UZ129" s="238"/>
      <c r="VA129" s="238"/>
      <c r="VB129" s="238"/>
      <c r="VC129" s="238"/>
      <c r="VD129" s="238"/>
      <c r="VE129" s="238"/>
      <c r="VF129" s="238"/>
      <c r="VG129" s="238"/>
      <c r="VH129" s="238"/>
      <c r="VI129" s="238"/>
      <c r="VJ129" s="238"/>
      <c r="VK129" s="238"/>
      <c r="VL129" s="238"/>
      <c r="VM129" s="238"/>
      <c r="VN129" s="238"/>
      <c r="VO129" s="238"/>
      <c r="VP129" s="238"/>
      <c r="VQ129" s="238"/>
      <c r="VR129" s="238"/>
      <c r="VS129" s="238"/>
      <c r="VT129" s="238"/>
      <c r="VU129" s="238"/>
      <c r="VV129" s="238"/>
      <c r="VW129" s="238"/>
      <c r="VX129" s="238"/>
      <c r="VY129" s="238"/>
      <c r="VZ129" s="238"/>
      <c r="WA129" s="238"/>
      <c r="WB129" s="238"/>
      <c r="WC129" s="238"/>
      <c r="WD129" s="238"/>
      <c r="WE129" s="238"/>
      <c r="WF129" s="238"/>
      <c r="WG129" s="238"/>
      <c r="WH129" s="238"/>
      <c r="WI129" s="238"/>
      <c r="WJ129" s="238"/>
      <c r="WK129" s="238"/>
      <c r="WL129" s="238"/>
      <c r="WM129" s="238"/>
      <c r="WN129" s="238"/>
      <c r="WO129" s="238"/>
      <c r="WP129" s="238"/>
      <c r="WQ129" s="238"/>
      <c r="WR129" s="238"/>
      <c r="WS129" s="238"/>
      <c r="WT129" s="238"/>
      <c r="WU129" s="238"/>
      <c r="WV129" s="238"/>
      <c r="WW129" s="238"/>
      <c r="WX129" s="238"/>
      <c r="WY129" s="238"/>
      <c r="WZ129" s="238"/>
      <c r="XA129" s="238"/>
      <c r="XB129" s="238"/>
      <c r="XC129" s="238"/>
      <c r="XD129" s="238"/>
      <c r="XE129" s="238"/>
      <c r="XF129" s="238"/>
      <c r="XG129" s="238"/>
      <c r="XH129" s="238"/>
      <c r="XI129" s="238"/>
      <c r="XJ129" s="238"/>
      <c r="XK129" s="238"/>
      <c r="XL129" s="238"/>
      <c r="XM129" s="238"/>
      <c r="XN129" s="238"/>
      <c r="XO129" s="238"/>
      <c r="XP129" s="238"/>
      <c r="XQ129" s="238"/>
      <c r="XR129" s="238"/>
      <c r="XS129" s="238"/>
      <c r="XT129" s="238"/>
      <c r="XU129" s="238"/>
      <c r="XV129" s="238"/>
      <c r="XW129" s="238"/>
      <c r="XX129" s="238"/>
      <c r="XY129" s="238"/>
      <c r="XZ129" s="238"/>
      <c r="YA129" s="238"/>
      <c r="YB129" s="238"/>
      <c r="YC129" s="238"/>
      <c r="YD129" s="238"/>
      <c r="YE129" s="238"/>
      <c r="YF129" s="238"/>
      <c r="YG129" s="238"/>
      <c r="YH129" s="238"/>
      <c r="YI129" s="238"/>
      <c r="YJ129" s="238"/>
      <c r="YK129" s="238"/>
      <c r="YL129" s="238"/>
      <c r="YM129" s="238"/>
      <c r="YN129" s="238"/>
      <c r="YO129" s="238"/>
      <c r="YP129" s="238"/>
      <c r="YQ129" s="238"/>
      <c r="YR129" s="238"/>
      <c r="YS129" s="238"/>
      <c r="YT129" s="238"/>
      <c r="YU129" s="238"/>
      <c r="YV129" s="238"/>
      <c r="YW129" s="238"/>
      <c r="YX129" s="238"/>
      <c r="YY129" s="238"/>
      <c r="YZ129" s="238"/>
      <c r="ZA129" s="238"/>
      <c r="ZB129" s="238"/>
      <c r="ZC129" s="238"/>
      <c r="ZD129" s="238"/>
      <c r="ZE129" s="238"/>
      <c r="ZF129" s="238"/>
      <c r="ZG129" s="238"/>
      <c r="ZH129" s="238"/>
      <c r="ZI129" s="238"/>
      <c r="ZJ129" s="238"/>
      <c r="ZK129" s="238"/>
      <c r="ZL129" s="238"/>
      <c r="ZM129" s="238"/>
      <c r="ZN129" s="238"/>
      <c r="ZO129" s="238"/>
      <c r="ZP129" s="238"/>
      <c r="ZQ129" s="238"/>
      <c r="ZR129" s="238"/>
      <c r="ZS129" s="238"/>
      <c r="ZT129" s="238"/>
      <c r="ZU129" s="238"/>
      <c r="ZV129" s="238"/>
      <c r="ZW129" s="238"/>
      <c r="ZX129" s="238"/>
      <c r="ZY129" s="238"/>
      <c r="ZZ129" s="238"/>
      <c r="AAA129" s="238"/>
      <c r="AAB129" s="238"/>
      <c r="AAC129" s="238"/>
      <c r="AAD129" s="238"/>
      <c r="AAE129" s="238"/>
      <c r="AAF129" s="238"/>
      <c r="AAG129" s="238"/>
      <c r="AAH129" s="238"/>
      <c r="AAI129" s="238"/>
      <c r="AAJ129" s="238"/>
      <c r="AAK129" s="238"/>
      <c r="AAL129" s="238"/>
      <c r="AAM129" s="238"/>
      <c r="AAN129" s="238"/>
      <c r="AAO129" s="238"/>
      <c r="AAP129" s="238"/>
      <c r="AAQ129" s="238"/>
      <c r="AAR129" s="238"/>
      <c r="AAS129" s="238"/>
      <c r="AAT129" s="238"/>
      <c r="AAU129" s="238"/>
      <c r="AAV129" s="238"/>
      <c r="AAW129" s="238"/>
      <c r="AAX129" s="238"/>
      <c r="AAY129" s="238"/>
      <c r="AAZ129" s="238"/>
      <c r="ABA129" s="238"/>
      <c r="ABB129" s="238"/>
      <c r="ABC129" s="238"/>
      <c r="ABD129" s="238"/>
      <c r="ABE129" s="238"/>
      <c r="ABF129" s="238"/>
      <c r="ABG129" s="238"/>
      <c r="ABH129" s="238"/>
      <c r="ABI129" s="238"/>
      <c r="ABJ129" s="238"/>
      <c r="ABK129" s="238"/>
      <c r="ABL129" s="238"/>
      <c r="ABM129" s="238"/>
      <c r="ABN129" s="238"/>
      <c r="ABO129" s="238"/>
      <c r="ABP129" s="238"/>
      <c r="ABQ129" s="238"/>
      <c r="ABR129" s="238"/>
      <c r="ABS129" s="238"/>
      <c r="ABT129" s="238"/>
      <c r="ABU129" s="238"/>
      <c r="ABV129" s="238"/>
      <c r="ABW129" s="238"/>
      <c r="ABX129" s="238"/>
      <c r="ABY129" s="238"/>
      <c r="ABZ129" s="238"/>
      <c r="ACA129" s="238"/>
      <c r="ACB129" s="238"/>
      <c r="ACC129" s="238"/>
      <c r="ACD129" s="238"/>
      <c r="ACE129" s="238"/>
      <c r="ACF129" s="238"/>
      <c r="ACG129" s="238"/>
      <c r="ACH129" s="238"/>
      <c r="ACI129" s="238"/>
      <c r="ACJ129" s="238"/>
      <c r="ACK129" s="238"/>
      <c r="ACL129" s="238"/>
      <c r="ACM129" s="238"/>
      <c r="ACN129" s="238"/>
      <c r="ACO129" s="238"/>
      <c r="ACP129" s="238"/>
      <c r="ACQ129" s="238"/>
      <c r="ACR129" s="238"/>
      <c r="ACS129" s="238"/>
      <c r="ACT129" s="238"/>
      <c r="ACU129" s="238"/>
      <c r="ACV129" s="238"/>
      <c r="ACW129" s="238"/>
      <c r="ACX129" s="238"/>
      <c r="ACY129" s="238"/>
      <c r="ACZ129" s="238"/>
      <c r="ADA129" s="238"/>
      <c r="ADB129" s="238"/>
      <c r="ADC129" s="238"/>
      <c r="ADD129" s="238"/>
      <c r="ADE129" s="238"/>
      <c r="ADF129" s="238"/>
      <c r="ADG129" s="238"/>
      <c r="ADH129" s="238"/>
      <c r="ADI129" s="238"/>
      <c r="ADJ129" s="238"/>
      <c r="ADK129" s="238"/>
      <c r="ADL129" s="238"/>
      <c r="ADM129" s="238"/>
      <c r="ADN129" s="238"/>
      <c r="ADO129" s="238"/>
      <c r="ADP129" s="238"/>
      <c r="ADQ129" s="238"/>
      <c r="ADR129" s="238"/>
      <c r="ADS129" s="238"/>
      <c r="ADT129" s="238"/>
      <c r="ADU129" s="238"/>
      <c r="ADV129" s="238"/>
      <c r="ADW129" s="238"/>
      <c r="ADX129" s="238"/>
      <c r="ADY129" s="238"/>
      <c r="ADZ129" s="238"/>
      <c r="AEA129" s="238"/>
      <c r="AEB129" s="238"/>
      <c r="AEC129" s="238"/>
      <c r="AED129" s="238"/>
      <c r="AEE129" s="238"/>
      <c r="AEF129" s="238"/>
      <c r="AEG129" s="238"/>
      <c r="AEH129" s="238"/>
      <c r="AEI129" s="238"/>
      <c r="AEJ129" s="238"/>
      <c r="AEK129" s="238"/>
      <c r="AEL129" s="238"/>
      <c r="AEM129" s="238"/>
      <c r="AEN129" s="238"/>
      <c r="AEO129" s="238"/>
      <c r="AEP129" s="238"/>
      <c r="AEQ129" s="238"/>
      <c r="AER129" s="238"/>
      <c r="AES129" s="238"/>
      <c r="AET129" s="238"/>
      <c r="AEU129" s="238"/>
      <c r="AEV129" s="238"/>
      <c r="AEW129" s="238"/>
      <c r="AEX129" s="238"/>
      <c r="AEY129" s="238"/>
      <c r="AEZ129" s="238"/>
      <c r="AFA129" s="238"/>
      <c r="AFB129" s="238"/>
      <c r="AFC129" s="238"/>
      <c r="AFD129" s="238"/>
      <c r="AFE129" s="238"/>
      <c r="AFF129" s="238"/>
      <c r="AFG129" s="238"/>
      <c r="AFH129" s="238"/>
      <c r="AFI129" s="238"/>
      <c r="AFJ129" s="238"/>
      <c r="AFK129" s="238"/>
      <c r="AFL129" s="238"/>
      <c r="AFM129" s="238"/>
      <c r="AFN129" s="238"/>
      <c r="AFO129" s="238"/>
      <c r="AFP129" s="238"/>
      <c r="AFQ129" s="238"/>
      <c r="AFR129" s="238"/>
      <c r="AFS129" s="238"/>
      <c r="AFT129" s="238"/>
      <c r="AFU129" s="238"/>
      <c r="AFV129" s="238"/>
      <c r="AFW129" s="238"/>
      <c r="AFX129" s="238"/>
      <c r="AFY129" s="238"/>
      <c r="AFZ129" s="238"/>
      <c r="AGA129" s="238"/>
      <c r="AGB129" s="238"/>
      <c r="AGC129" s="238"/>
      <c r="AGD129" s="238"/>
      <c r="AGE129" s="238"/>
      <c r="AGF129" s="238"/>
      <c r="AGG129" s="238"/>
      <c r="AGH129" s="238"/>
      <c r="AGI129" s="238"/>
      <c r="AGJ129" s="238"/>
      <c r="AGK129" s="238"/>
      <c r="AGL129" s="238"/>
      <c r="AGM129" s="238"/>
      <c r="AGN129" s="238"/>
      <c r="AGO129" s="238"/>
      <c r="AGP129" s="238"/>
      <c r="AGQ129" s="238"/>
      <c r="AGR129" s="238"/>
      <c r="AGS129" s="238"/>
      <c r="AGT129" s="238"/>
      <c r="AGU129" s="238"/>
      <c r="AGV129" s="238"/>
      <c r="AGW129" s="238"/>
      <c r="AGX129" s="238"/>
      <c r="AGY129" s="238"/>
      <c r="AGZ129" s="238"/>
      <c r="AHA129" s="238"/>
      <c r="AHB129" s="238"/>
      <c r="AHC129" s="238"/>
      <c r="AHD129" s="238"/>
      <c r="AHE129" s="238"/>
      <c r="AHF129" s="238"/>
      <c r="AHG129" s="238"/>
      <c r="AHH129" s="238"/>
      <c r="AHI129" s="238"/>
      <c r="AHJ129" s="238"/>
      <c r="AHK129" s="238"/>
      <c r="AHL129" s="238"/>
      <c r="AHM129" s="238"/>
      <c r="AHN129" s="238"/>
      <c r="AHO129" s="238"/>
      <c r="AHP129" s="238"/>
      <c r="AHQ129" s="238"/>
      <c r="AHR129" s="238"/>
      <c r="AHS129" s="238"/>
      <c r="AHT129" s="238"/>
      <c r="AHU129" s="238"/>
      <c r="AHV129" s="238"/>
      <c r="AHW129" s="238"/>
      <c r="AHX129" s="238"/>
      <c r="AHY129" s="238"/>
      <c r="AHZ129" s="238"/>
      <c r="AIA129" s="238"/>
      <c r="AIB129" s="238"/>
      <c r="AIC129" s="238"/>
      <c r="AID129" s="238"/>
      <c r="AIE129" s="238"/>
      <c r="AIF129" s="238"/>
      <c r="AIG129" s="238"/>
      <c r="AIH129" s="238"/>
      <c r="AII129" s="238"/>
      <c r="AIJ129" s="238"/>
      <c r="AIK129" s="238"/>
      <c r="AIL129" s="238"/>
      <c r="AIM129" s="238"/>
      <c r="AIN129" s="238"/>
      <c r="AIO129" s="238"/>
      <c r="AIP129" s="238"/>
      <c r="AIQ129" s="238"/>
      <c r="AIR129" s="238"/>
      <c r="AIS129" s="238"/>
      <c r="AIT129" s="238"/>
      <c r="AIU129" s="238"/>
      <c r="AIV129" s="238"/>
      <c r="AIW129" s="238"/>
      <c r="AIX129" s="238"/>
      <c r="AIY129" s="238"/>
      <c r="AIZ129" s="238"/>
      <c r="AJA129" s="238"/>
      <c r="AJB129" s="238"/>
      <c r="AJC129" s="238"/>
      <c r="AJD129" s="238"/>
      <c r="AJE129" s="238"/>
      <c r="AJF129" s="238"/>
      <c r="AJG129" s="238"/>
      <c r="AJH129" s="238"/>
      <c r="AJI129" s="238"/>
      <c r="AJJ129" s="238"/>
      <c r="AJK129" s="238"/>
      <c r="AJL129" s="238"/>
      <c r="AJM129" s="238"/>
      <c r="AJN129" s="238"/>
      <c r="AJO129" s="238"/>
      <c r="AJP129" s="238"/>
      <c r="AJQ129" s="238"/>
      <c r="AJR129" s="238"/>
      <c r="AJS129" s="238"/>
      <c r="AJT129" s="238"/>
      <c r="AJU129" s="238"/>
      <c r="AJV129" s="238"/>
      <c r="AJW129" s="238"/>
      <c r="AJX129" s="238"/>
      <c r="AJY129" s="238"/>
      <c r="AJZ129" s="238"/>
      <c r="AKA129" s="238"/>
      <c r="AKB129" s="238"/>
      <c r="AKC129" s="238"/>
      <c r="AKD129" s="238"/>
      <c r="AKE129" s="238"/>
      <c r="AKF129" s="238"/>
      <c r="AKG129" s="238"/>
      <c r="AKH129" s="238"/>
      <c r="AKI129" s="238"/>
      <c r="AKJ129" s="238"/>
      <c r="AKK129" s="238"/>
      <c r="AKL129" s="238"/>
      <c r="AKM129" s="238"/>
      <c r="AKN129" s="238"/>
      <c r="AKO129" s="238"/>
      <c r="AKP129" s="238"/>
    </row>
    <row r="130" spans="1:978" x14ac:dyDescent="0.25">
      <c r="A130" s="304"/>
      <c r="B130" s="304"/>
      <c r="C130" s="241"/>
      <c r="D130" s="241"/>
      <c r="E130" s="268"/>
      <c r="F130" s="43">
        <v>540451</v>
      </c>
      <c r="G130" s="33" t="s">
        <v>149</v>
      </c>
      <c r="H130" s="33" t="s">
        <v>148</v>
      </c>
      <c r="I130" s="241"/>
      <c r="J130" s="94">
        <v>40</v>
      </c>
      <c r="K130" s="268"/>
      <c r="L130" s="291"/>
      <c r="M130" s="241"/>
      <c r="N130" s="43">
        <v>93</v>
      </c>
      <c r="O130" s="43">
        <v>56</v>
      </c>
      <c r="P130" s="43">
        <v>43</v>
      </c>
      <c r="Q130" s="43">
        <v>41</v>
      </c>
      <c r="R130" s="43">
        <v>90</v>
      </c>
      <c r="S130" s="43">
        <v>225</v>
      </c>
      <c r="T130" s="43">
        <v>700</v>
      </c>
      <c r="U130" s="43">
        <v>1344</v>
      </c>
      <c r="V130" s="43">
        <v>1153</v>
      </c>
      <c r="W130" s="43">
        <v>808</v>
      </c>
      <c r="X130" s="43">
        <v>710</v>
      </c>
      <c r="Y130" s="43">
        <v>701</v>
      </c>
      <c r="Z130" s="43">
        <v>720</v>
      </c>
      <c r="AA130" s="43">
        <v>748</v>
      </c>
      <c r="AB130" s="43">
        <v>791</v>
      </c>
      <c r="AC130" s="43">
        <v>964</v>
      </c>
      <c r="AD130" s="43">
        <v>893</v>
      </c>
      <c r="AE130" s="43">
        <v>884</v>
      </c>
      <c r="AF130" s="43">
        <v>794</v>
      </c>
      <c r="AG130" s="43">
        <v>625</v>
      </c>
      <c r="AH130" s="43">
        <v>536</v>
      </c>
      <c r="AI130" s="43">
        <v>418</v>
      </c>
      <c r="AJ130" s="43">
        <v>308</v>
      </c>
      <c r="AK130" s="43">
        <v>191</v>
      </c>
      <c r="AL130" s="117">
        <v>12811</v>
      </c>
      <c r="AM130" s="149">
        <v>800</v>
      </c>
      <c r="AN130" s="301"/>
      <c r="AO130" s="301"/>
      <c r="AP130" s="301"/>
      <c r="AQ130" s="301"/>
      <c r="AR130" s="301"/>
      <c r="AS130" s="301"/>
      <c r="AT130" s="301"/>
      <c r="AU130" s="301"/>
      <c r="AV130" s="301"/>
      <c r="AW130" s="301"/>
      <c r="AX130" s="301"/>
      <c r="AY130" s="301"/>
      <c r="AZ130" s="301"/>
      <c r="BA130" s="301"/>
      <c r="BB130" s="301"/>
      <c r="BC130" s="301"/>
      <c r="BD130" s="301"/>
      <c r="BE130" s="301"/>
      <c r="BF130" s="301"/>
      <c r="BG130" s="301"/>
      <c r="BH130" s="301"/>
      <c r="BI130" s="301"/>
      <c r="BJ130" s="301"/>
      <c r="BK130" s="30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52"/>
      <c r="EF130" s="238"/>
      <c r="EG130" s="238"/>
      <c r="EH130" s="238"/>
      <c r="EI130" s="238"/>
      <c r="EJ130" s="238"/>
      <c r="EK130" s="238"/>
      <c r="EL130" s="238"/>
      <c r="EM130" s="238"/>
      <c r="EN130" s="238"/>
      <c r="EO130" s="238"/>
      <c r="EP130" s="238"/>
      <c r="EQ130" s="238"/>
      <c r="ER130" s="238"/>
      <c r="ES130" s="238"/>
      <c r="ET130" s="238"/>
      <c r="EU130" s="238"/>
      <c r="EV130" s="238"/>
      <c r="EW130" s="238"/>
      <c r="EX130" s="238"/>
      <c r="EY130" s="238"/>
      <c r="EZ130" s="238"/>
      <c r="FA130" s="238"/>
      <c r="FB130" s="238"/>
      <c r="FC130" s="238"/>
      <c r="FD130" s="238"/>
      <c r="FE130" s="238"/>
      <c r="FF130" s="238"/>
      <c r="FG130" s="238"/>
      <c r="FH130" s="238"/>
      <c r="FI130" s="238"/>
      <c r="FJ130" s="238"/>
      <c r="FK130" s="238"/>
      <c r="FL130" s="238"/>
      <c r="FM130" s="238"/>
      <c r="FN130" s="238"/>
      <c r="FO130" s="238"/>
      <c r="FP130" s="238"/>
      <c r="FQ130" s="238"/>
      <c r="FR130" s="238"/>
      <c r="FS130" s="238"/>
      <c r="FT130" s="238"/>
      <c r="FU130" s="238"/>
      <c r="FV130" s="238"/>
      <c r="FW130" s="238"/>
      <c r="FX130" s="238"/>
      <c r="FY130" s="238"/>
      <c r="FZ130" s="238"/>
      <c r="GA130" s="238"/>
      <c r="GB130" s="238"/>
      <c r="GC130" s="238"/>
      <c r="GD130" s="238"/>
      <c r="GE130" s="238"/>
      <c r="GF130" s="238"/>
      <c r="GG130" s="238"/>
      <c r="GH130" s="238"/>
      <c r="GI130" s="238"/>
      <c r="GJ130" s="238"/>
      <c r="GK130" s="238"/>
      <c r="GL130" s="238"/>
      <c r="GM130" s="238"/>
      <c r="GN130" s="238"/>
      <c r="GO130" s="238"/>
      <c r="GP130" s="238"/>
      <c r="GQ130" s="238"/>
      <c r="GR130" s="238"/>
      <c r="GS130" s="238"/>
      <c r="GT130" s="238"/>
      <c r="GU130" s="238"/>
      <c r="GV130" s="238"/>
      <c r="GW130" s="238"/>
      <c r="GX130" s="238"/>
      <c r="GY130" s="238"/>
      <c r="GZ130" s="238"/>
      <c r="HA130" s="238"/>
      <c r="HB130" s="238"/>
      <c r="HC130" s="238"/>
      <c r="HD130" s="238"/>
      <c r="HE130" s="238"/>
      <c r="HF130" s="238"/>
      <c r="HG130" s="238"/>
      <c r="HH130" s="238"/>
      <c r="HI130" s="238"/>
      <c r="HJ130" s="238"/>
      <c r="HK130" s="238"/>
      <c r="HL130" s="238"/>
      <c r="HM130" s="238"/>
      <c r="HN130" s="238"/>
      <c r="HO130" s="238"/>
      <c r="HP130" s="238"/>
      <c r="HQ130" s="238"/>
      <c r="HR130" s="238"/>
      <c r="HS130" s="238"/>
      <c r="HT130" s="238"/>
      <c r="HU130" s="238"/>
      <c r="HV130" s="238"/>
      <c r="HW130" s="238"/>
      <c r="HX130" s="238"/>
      <c r="HY130" s="238"/>
      <c r="HZ130" s="238"/>
      <c r="IA130" s="238"/>
      <c r="IB130" s="238"/>
      <c r="IC130" s="238"/>
      <c r="ID130" s="238"/>
      <c r="IE130" s="238"/>
      <c r="IF130" s="238"/>
      <c r="IG130" s="238"/>
      <c r="IH130" s="238"/>
      <c r="II130" s="238"/>
      <c r="IJ130" s="238"/>
      <c r="IK130" s="238"/>
      <c r="IL130" s="238"/>
      <c r="IM130" s="238"/>
      <c r="IN130" s="238"/>
      <c r="IO130" s="238"/>
      <c r="IP130" s="238"/>
      <c r="IQ130" s="238"/>
      <c r="IR130" s="238"/>
      <c r="IS130" s="238"/>
      <c r="IT130" s="238"/>
      <c r="IU130" s="238"/>
      <c r="IV130" s="238"/>
      <c r="IW130" s="238"/>
      <c r="IX130" s="238"/>
      <c r="IY130" s="238"/>
      <c r="IZ130" s="238"/>
      <c r="JA130" s="238"/>
      <c r="JB130" s="238"/>
      <c r="JC130" s="238"/>
      <c r="JD130" s="238"/>
      <c r="JE130" s="238"/>
      <c r="JF130" s="238"/>
      <c r="JG130" s="238"/>
      <c r="JH130" s="238"/>
      <c r="JI130" s="238"/>
      <c r="JJ130" s="238"/>
      <c r="JK130" s="238"/>
      <c r="JL130" s="238"/>
      <c r="JM130" s="238"/>
      <c r="JN130" s="238"/>
      <c r="JO130" s="238"/>
      <c r="JP130" s="238"/>
      <c r="JQ130" s="238"/>
      <c r="JR130" s="238"/>
      <c r="JS130" s="238"/>
      <c r="JT130" s="238"/>
      <c r="JU130" s="238"/>
      <c r="JV130" s="238"/>
      <c r="JW130" s="238"/>
      <c r="JX130" s="238"/>
      <c r="JY130" s="238"/>
      <c r="JZ130" s="238"/>
      <c r="KA130" s="238"/>
      <c r="KB130" s="238"/>
      <c r="KC130" s="238"/>
      <c r="KD130" s="238"/>
      <c r="KE130" s="238"/>
      <c r="KF130" s="238"/>
      <c r="KG130" s="238"/>
      <c r="KH130" s="238"/>
      <c r="KI130" s="238"/>
      <c r="KJ130" s="238"/>
      <c r="KK130" s="238"/>
      <c r="KL130" s="238"/>
      <c r="KM130" s="238"/>
      <c r="KN130" s="238"/>
      <c r="KO130" s="238"/>
      <c r="KP130" s="238"/>
      <c r="KQ130" s="238"/>
      <c r="KR130" s="238"/>
      <c r="KS130" s="238"/>
      <c r="KT130" s="238"/>
      <c r="KU130" s="238"/>
      <c r="KV130" s="238"/>
      <c r="KW130" s="238"/>
      <c r="KX130" s="238"/>
      <c r="KY130" s="238"/>
      <c r="KZ130" s="238"/>
      <c r="LA130" s="238"/>
      <c r="LB130" s="238"/>
      <c r="LC130" s="238"/>
      <c r="LD130" s="238"/>
      <c r="LE130" s="238"/>
      <c r="LF130" s="238"/>
      <c r="LG130" s="238"/>
      <c r="LH130" s="238"/>
      <c r="LI130" s="238"/>
      <c r="LJ130" s="238"/>
      <c r="LK130" s="238"/>
      <c r="LL130" s="238"/>
      <c r="LM130" s="238"/>
      <c r="LN130" s="238"/>
      <c r="LO130" s="238"/>
      <c r="LP130" s="238"/>
      <c r="LQ130" s="238"/>
      <c r="LR130" s="238"/>
      <c r="LS130" s="238"/>
      <c r="LT130" s="238"/>
      <c r="LU130" s="238"/>
      <c r="LV130" s="238"/>
      <c r="LW130" s="238"/>
      <c r="LX130" s="238"/>
      <c r="LY130" s="238"/>
      <c r="LZ130" s="238"/>
      <c r="MA130" s="238"/>
      <c r="MB130" s="238"/>
      <c r="MC130" s="238"/>
      <c r="MD130" s="238"/>
      <c r="ME130" s="238"/>
      <c r="MF130" s="238"/>
      <c r="MG130" s="238"/>
      <c r="MH130" s="238"/>
      <c r="MI130" s="238"/>
      <c r="MJ130" s="238"/>
      <c r="MK130" s="238"/>
      <c r="ML130" s="238"/>
      <c r="MM130" s="238"/>
      <c r="MN130" s="238"/>
      <c r="MO130" s="238"/>
      <c r="MP130" s="238"/>
      <c r="MQ130" s="238"/>
      <c r="MR130" s="238"/>
      <c r="MS130" s="238"/>
      <c r="MT130" s="238"/>
      <c r="MU130" s="238"/>
      <c r="MV130" s="238"/>
      <c r="MW130" s="238"/>
      <c r="MX130" s="238"/>
      <c r="MY130" s="238"/>
      <c r="MZ130" s="238"/>
      <c r="NA130" s="238"/>
      <c r="NB130" s="238"/>
      <c r="NC130" s="238"/>
      <c r="ND130" s="238"/>
      <c r="NE130" s="238"/>
      <c r="NF130" s="238"/>
      <c r="NG130" s="238"/>
      <c r="NH130" s="238"/>
      <c r="NI130" s="238"/>
      <c r="NJ130" s="238"/>
      <c r="NK130" s="238"/>
      <c r="NL130" s="238"/>
      <c r="NM130" s="238"/>
      <c r="NN130" s="238"/>
      <c r="NO130" s="238"/>
      <c r="NP130" s="238"/>
      <c r="NQ130" s="238"/>
      <c r="NR130" s="238"/>
      <c r="NS130" s="238"/>
      <c r="NT130" s="238"/>
      <c r="NU130" s="238"/>
      <c r="NV130" s="238"/>
      <c r="NW130" s="238"/>
      <c r="NX130" s="238"/>
      <c r="NY130" s="238"/>
      <c r="NZ130" s="238"/>
      <c r="OA130" s="238"/>
      <c r="OB130" s="238"/>
      <c r="OC130" s="238"/>
      <c r="OD130" s="238"/>
      <c r="OE130" s="238"/>
      <c r="OF130" s="238"/>
      <c r="OG130" s="238"/>
      <c r="OH130" s="238"/>
      <c r="OI130" s="238"/>
      <c r="OJ130" s="238"/>
      <c r="OK130" s="238"/>
      <c r="OL130" s="238"/>
      <c r="OM130" s="238"/>
      <c r="ON130" s="238"/>
      <c r="OO130" s="238"/>
      <c r="OP130" s="238"/>
      <c r="OQ130" s="238"/>
      <c r="OR130" s="238"/>
      <c r="OS130" s="238"/>
      <c r="OT130" s="238"/>
      <c r="OU130" s="238"/>
      <c r="OV130" s="238"/>
      <c r="OW130" s="238"/>
      <c r="OX130" s="238"/>
      <c r="OY130" s="238"/>
      <c r="OZ130" s="238"/>
      <c r="PA130" s="238"/>
      <c r="PB130" s="238"/>
      <c r="PC130" s="238"/>
      <c r="PD130" s="238"/>
      <c r="PE130" s="238"/>
      <c r="PF130" s="238"/>
      <c r="PG130" s="238"/>
      <c r="PH130" s="238"/>
      <c r="PI130" s="238"/>
      <c r="PJ130" s="238"/>
      <c r="PK130" s="238"/>
      <c r="PL130" s="238"/>
      <c r="PM130" s="238"/>
      <c r="PN130" s="238"/>
      <c r="PO130" s="238"/>
      <c r="PP130" s="238"/>
      <c r="PQ130" s="238"/>
      <c r="PR130" s="238"/>
      <c r="PS130" s="238"/>
      <c r="PT130" s="238"/>
      <c r="PU130" s="238"/>
      <c r="PV130" s="238"/>
      <c r="PW130" s="238"/>
      <c r="PX130" s="238"/>
      <c r="PY130" s="238"/>
      <c r="PZ130" s="238"/>
      <c r="QA130" s="238"/>
      <c r="QB130" s="238"/>
      <c r="QC130" s="238"/>
      <c r="QD130" s="238"/>
      <c r="QE130" s="238"/>
      <c r="QF130" s="238"/>
      <c r="QG130" s="238"/>
      <c r="QH130" s="238"/>
      <c r="QI130" s="238"/>
      <c r="QJ130" s="238"/>
      <c r="QK130" s="238"/>
      <c r="QL130" s="238"/>
      <c r="QM130" s="238"/>
      <c r="QN130" s="238"/>
      <c r="QO130" s="238"/>
      <c r="QP130" s="238"/>
      <c r="QQ130" s="238"/>
      <c r="QR130" s="238"/>
      <c r="QS130" s="238"/>
      <c r="QT130" s="238"/>
      <c r="QU130" s="238"/>
      <c r="QV130" s="238"/>
      <c r="QW130" s="238"/>
      <c r="QX130" s="238"/>
      <c r="QY130" s="238"/>
      <c r="QZ130" s="238"/>
      <c r="RA130" s="238"/>
      <c r="RB130" s="238"/>
      <c r="RC130" s="238"/>
      <c r="RD130" s="238"/>
      <c r="RE130" s="238"/>
      <c r="RF130" s="238"/>
      <c r="RG130" s="238"/>
      <c r="RH130" s="238"/>
      <c r="RI130" s="238"/>
      <c r="RJ130" s="238"/>
      <c r="RK130" s="238"/>
      <c r="RL130" s="238"/>
      <c r="RM130" s="238"/>
      <c r="RN130" s="238"/>
      <c r="RO130" s="238"/>
      <c r="RP130" s="238"/>
      <c r="RQ130" s="238"/>
      <c r="RR130" s="238"/>
      <c r="RS130" s="238"/>
      <c r="RT130" s="238"/>
      <c r="RU130" s="238"/>
      <c r="RV130" s="238"/>
      <c r="RW130" s="238"/>
      <c r="RX130" s="238"/>
      <c r="RY130" s="238"/>
      <c r="RZ130" s="238"/>
      <c r="SA130" s="238"/>
      <c r="SB130" s="238"/>
      <c r="SC130" s="238"/>
      <c r="SD130" s="238"/>
      <c r="SE130" s="238"/>
      <c r="SF130" s="238"/>
      <c r="SG130" s="238"/>
      <c r="SH130" s="238"/>
      <c r="SI130" s="238"/>
      <c r="SJ130" s="238"/>
      <c r="SK130" s="238"/>
      <c r="SL130" s="238"/>
      <c r="SM130" s="238"/>
      <c r="SN130" s="238"/>
      <c r="SO130" s="238"/>
      <c r="SP130" s="238"/>
      <c r="SQ130" s="238"/>
      <c r="SR130" s="238"/>
      <c r="SS130" s="238"/>
      <c r="ST130" s="238"/>
      <c r="SU130" s="238"/>
      <c r="SV130" s="238"/>
      <c r="SW130" s="238"/>
      <c r="SX130" s="238"/>
      <c r="SY130" s="238"/>
      <c r="SZ130" s="238"/>
      <c r="TA130" s="238"/>
      <c r="TB130" s="238"/>
      <c r="TC130" s="238"/>
      <c r="TD130" s="238"/>
      <c r="TE130" s="238"/>
      <c r="TF130" s="238"/>
      <c r="TG130" s="238"/>
      <c r="TH130" s="238"/>
      <c r="TI130" s="238"/>
      <c r="TJ130" s="238"/>
      <c r="TK130" s="238"/>
      <c r="TL130" s="238"/>
      <c r="TM130" s="238"/>
      <c r="TN130" s="238"/>
      <c r="TO130" s="238"/>
      <c r="TP130" s="238"/>
      <c r="TQ130" s="238"/>
      <c r="TR130" s="238"/>
      <c r="TS130" s="238"/>
      <c r="TT130" s="238"/>
      <c r="TU130" s="238"/>
      <c r="TV130" s="238"/>
      <c r="TW130" s="238"/>
      <c r="TX130" s="238"/>
      <c r="TY130" s="238"/>
      <c r="TZ130" s="238"/>
      <c r="UA130" s="238"/>
      <c r="UB130" s="238"/>
      <c r="UC130" s="238"/>
      <c r="UD130" s="238"/>
      <c r="UE130" s="238"/>
      <c r="UF130" s="238"/>
      <c r="UG130" s="238"/>
      <c r="UH130" s="238"/>
      <c r="UI130" s="238"/>
      <c r="UJ130" s="238"/>
      <c r="UK130" s="238"/>
      <c r="UL130" s="238"/>
      <c r="UM130" s="238"/>
      <c r="UN130" s="238"/>
      <c r="UO130" s="238"/>
      <c r="UP130" s="238"/>
      <c r="UQ130" s="238"/>
      <c r="UR130" s="238"/>
      <c r="US130" s="238"/>
      <c r="UT130" s="238"/>
      <c r="UU130" s="238"/>
      <c r="UV130" s="238"/>
      <c r="UW130" s="238"/>
      <c r="UX130" s="238"/>
      <c r="UY130" s="238"/>
      <c r="UZ130" s="238"/>
      <c r="VA130" s="238"/>
      <c r="VB130" s="238"/>
      <c r="VC130" s="238"/>
      <c r="VD130" s="238"/>
      <c r="VE130" s="238"/>
      <c r="VF130" s="238"/>
      <c r="VG130" s="238"/>
      <c r="VH130" s="238"/>
      <c r="VI130" s="238"/>
      <c r="VJ130" s="238"/>
      <c r="VK130" s="238"/>
      <c r="VL130" s="238"/>
      <c r="VM130" s="238"/>
      <c r="VN130" s="238"/>
      <c r="VO130" s="238"/>
      <c r="VP130" s="238"/>
      <c r="VQ130" s="238"/>
      <c r="VR130" s="238"/>
      <c r="VS130" s="238"/>
      <c r="VT130" s="238"/>
      <c r="VU130" s="238"/>
      <c r="VV130" s="238"/>
      <c r="VW130" s="238"/>
      <c r="VX130" s="238"/>
      <c r="VY130" s="238"/>
      <c r="VZ130" s="238"/>
      <c r="WA130" s="238"/>
      <c r="WB130" s="238"/>
      <c r="WC130" s="238"/>
      <c r="WD130" s="238"/>
      <c r="WE130" s="238"/>
      <c r="WF130" s="238"/>
      <c r="WG130" s="238"/>
      <c r="WH130" s="238"/>
      <c r="WI130" s="238"/>
      <c r="WJ130" s="238"/>
      <c r="WK130" s="238"/>
      <c r="WL130" s="238"/>
      <c r="WM130" s="238"/>
      <c r="WN130" s="238"/>
      <c r="WO130" s="238"/>
      <c r="WP130" s="238"/>
      <c r="WQ130" s="238"/>
      <c r="WR130" s="238"/>
      <c r="WS130" s="238"/>
      <c r="WT130" s="238"/>
      <c r="WU130" s="238"/>
      <c r="WV130" s="238"/>
      <c r="WW130" s="238"/>
      <c r="WX130" s="238"/>
      <c r="WY130" s="238"/>
      <c r="WZ130" s="238"/>
      <c r="XA130" s="238"/>
      <c r="XB130" s="238"/>
      <c r="XC130" s="238"/>
      <c r="XD130" s="238"/>
      <c r="XE130" s="238"/>
      <c r="XF130" s="238"/>
      <c r="XG130" s="238"/>
      <c r="XH130" s="238"/>
      <c r="XI130" s="238"/>
      <c r="XJ130" s="238"/>
      <c r="XK130" s="238"/>
      <c r="XL130" s="238"/>
      <c r="XM130" s="238"/>
      <c r="XN130" s="238"/>
      <c r="XO130" s="238"/>
      <c r="XP130" s="238"/>
      <c r="XQ130" s="238"/>
      <c r="XR130" s="238"/>
      <c r="XS130" s="238"/>
      <c r="XT130" s="238"/>
      <c r="XU130" s="238"/>
      <c r="XV130" s="238"/>
      <c r="XW130" s="238"/>
      <c r="XX130" s="238"/>
      <c r="XY130" s="238"/>
      <c r="XZ130" s="238"/>
      <c r="YA130" s="238"/>
      <c r="YB130" s="238"/>
      <c r="YC130" s="238"/>
      <c r="YD130" s="238"/>
      <c r="YE130" s="238"/>
      <c r="YF130" s="238"/>
      <c r="YG130" s="238"/>
      <c r="YH130" s="238"/>
      <c r="YI130" s="238"/>
      <c r="YJ130" s="238"/>
      <c r="YK130" s="238"/>
      <c r="YL130" s="238"/>
      <c r="YM130" s="238"/>
      <c r="YN130" s="238"/>
      <c r="YO130" s="238"/>
      <c r="YP130" s="238"/>
      <c r="YQ130" s="238"/>
      <c r="YR130" s="238"/>
      <c r="YS130" s="238"/>
      <c r="YT130" s="238"/>
      <c r="YU130" s="238"/>
      <c r="YV130" s="238"/>
      <c r="YW130" s="238"/>
      <c r="YX130" s="238"/>
      <c r="YY130" s="238"/>
      <c r="YZ130" s="238"/>
      <c r="ZA130" s="238"/>
      <c r="ZB130" s="238"/>
      <c r="ZC130" s="238"/>
      <c r="ZD130" s="238"/>
      <c r="ZE130" s="238"/>
      <c r="ZF130" s="238"/>
      <c r="ZG130" s="238"/>
      <c r="ZH130" s="238"/>
      <c r="ZI130" s="238"/>
      <c r="ZJ130" s="238"/>
      <c r="ZK130" s="238"/>
      <c r="ZL130" s="238"/>
      <c r="ZM130" s="238"/>
      <c r="ZN130" s="238"/>
      <c r="ZO130" s="238"/>
      <c r="ZP130" s="238"/>
      <c r="ZQ130" s="238"/>
      <c r="ZR130" s="238"/>
      <c r="ZS130" s="238"/>
      <c r="ZT130" s="238"/>
      <c r="ZU130" s="238"/>
      <c r="ZV130" s="238"/>
      <c r="ZW130" s="238"/>
      <c r="ZX130" s="238"/>
      <c r="ZY130" s="238"/>
      <c r="ZZ130" s="238"/>
      <c r="AAA130" s="238"/>
      <c r="AAB130" s="238"/>
      <c r="AAC130" s="238"/>
      <c r="AAD130" s="238"/>
      <c r="AAE130" s="238"/>
      <c r="AAF130" s="238"/>
      <c r="AAG130" s="238"/>
      <c r="AAH130" s="238"/>
      <c r="AAI130" s="238"/>
      <c r="AAJ130" s="238"/>
      <c r="AAK130" s="238"/>
      <c r="AAL130" s="238"/>
      <c r="AAM130" s="238"/>
      <c r="AAN130" s="238"/>
      <c r="AAO130" s="238"/>
      <c r="AAP130" s="238"/>
      <c r="AAQ130" s="238"/>
      <c r="AAR130" s="238"/>
      <c r="AAS130" s="238"/>
      <c r="AAT130" s="238"/>
      <c r="AAU130" s="238"/>
      <c r="AAV130" s="238"/>
      <c r="AAW130" s="238"/>
      <c r="AAX130" s="238"/>
      <c r="AAY130" s="238"/>
      <c r="AAZ130" s="238"/>
      <c r="ABA130" s="238"/>
      <c r="ABB130" s="238"/>
      <c r="ABC130" s="238"/>
      <c r="ABD130" s="238"/>
      <c r="ABE130" s="238"/>
      <c r="ABF130" s="238"/>
      <c r="ABG130" s="238"/>
      <c r="ABH130" s="238"/>
      <c r="ABI130" s="238"/>
      <c r="ABJ130" s="238"/>
      <c r="ABK130" s="238"/>
      <c r="ABL130" s="238"/>
      <c r="ABM130" s="238"/>
      <c r="ABN130" s="238"/>
      <c r="ABO130" s="238"/>
      <c r="ABP130" s="238"/>
      <c r="ABQ130" s="238"/>
      <c r="ABR130" s="238"/>
      <c r="ABS130" s="238"/>
      <c r="ABT130" s="238"/>
      <c r="ABU130" s="238"/>
      <c r="ABV130" s="238"/>
      <c r="ABW130" s="238"/>
      <c r="ABX130" s="238"/>
      <c r="ABY130" s="238"/>
      <c r="ABZ130" s="238"/>
      <c r="ACA130" s="238"/>
      <c r="ACB130" s="238"/>
      <c r="ACC130" s="238"/>
      <c r="ACD130" s="238"/>
      <c r="ACE130" s="238"/>
      <c r="ACF130" s="238"/>
      <c r="ACG130" s="238"/>
      <c r="ACH130" s="238"/>
      <c r="ACI130" s="238"/>
      <c r="ACJ130" s="238"/>
      <c r="ACK130" s="238"/>
      <c r="ACL130" s="238"/>
      <c r="ACM130" s="238"/>
      <c r="ACN130" s="238"/>
      <c r="ACO130" s="238"/>
      <c r="ACP130" s="238"/>
      <c r="ACQ130" s="238"/>
      <c r="ACR130" s="238"/>
      <c r="ACS130" s="238"/>
      <c r="ACT130" s="238"/>
      <c r="ACU130" s="238"/>
      <c r="ACV130" s="238"/>
      <c r="ACW130" s="238"/>
      <c r="ACX130" s="238"/>
      <c r="ACY130" s="238"/>
      <c r="ACZ130" s="238"/>
      <c r="ADA130" s="238"/>
      <c r="ADB130" s="238"/>
      <c r="ADC130" s="238"/>
      <c r="ADD130" s="238"/>
      <c r="ADE130" s="238"/>
      <c r="ADF130" s="238"/>
      <c r="ADG130" s="238"/>
      <c r="ADH130" s="238"/>
      <c r="ADI130" s="238"/>
      <c r="ADJ130" s="238"/>
      <c r="ADK130" s="238"/>
      <c r="ADL130" s="238"/>
      <c r="ADM130" s="238"/>
      <c r="ADN130" s="238"/>
      <c r="ADO130" s="238"/>
      <c r="ADP130" s="238"/>
      <c r="ADQ130" s="238"/>
      <c r="ADR130" s="238"/>
      <c r="ADS130" s="238"/>
      <c r="ADT130" s="238"/>
      <c r="ADU130" s="238"/>
      <c r="ADV130" s="238"/>
      <c r="ADW130" s="238"/>
      <c r="ADX130" s="238"/>
      <c r="ADY130" s="238"/>
      <c r="ADZ130" s="238"/>
      <c r="AEA130" s="238"/>
      <c r="AEB130" s="238"/>
      <c r="AEC130" s="238"/>
      <c r="AED130" s="238"/>
      <c r="AEE130" s="238"/>
      <c r="AEF130" s="238"/>
      <c r="AEG130" s="238"/>
      <c r="AEH130" s="238"/>
      <c r="AEI130" s="238"/>
      <c r="AEJ130" s="238"/>
      <c r="AEK130" s="238"/>
      <c r="AEL130" s="238"/>
      <c r="AEM130" s="238"/>
      <c r="AEN130" s="238"/>
      <c r="AEO130" s="238"/>
      <c r="AEP130" s="238"/>
      <c r="AEQ130" s="238"/>
      <c r="AER130" s="238"/>
      <c r="AES130" s="238"/>
      <c r="AET130" s="238"/>
      <c r="AEU130" s="238"/>
      <c r="AEV130" s="238"/>
      <c r="AEW130" s="238"/>
      <c r="AEX130" s="238"/>
      <c r="AEY130" s="238"/>
      <c r="AEZ130" s="238"/>
      <c r="AFA130" s="238"/>
      <c r="AFB130" s="238"/>
      <c r="AFC130" s="238"/>
      <c r="AFD130" s="238"/>
      <c r="AFE130" s="238"/>
      <c r="AFF130" s="238"/>
      <c r="AFG130" s="238"/>
      <c r="AFH130" s="238"/>
      <c r="AFI130" s="238"/>
      <c r="AFJ130" s="238"/>
      <c r="AFK130" s="238"/>
      <c r="AFL130" s="238"/>
      <c r="AFM130" s="238"/>
      <c r="AFN130" s="238"/>
      <c r="AFO130" s="238"/>
      <c r="AFP130" s="238"/>
      <c r="AFQ130" s="238"/>
      <c r="AFR130" s="238"/>
      <c r="AFS130" s="238"/>
      <c r="AFT130" s="238"/>
      <c r="AFU130" s="238"/>
      <c r="AFV130" s="238"/>
      <c r="AFW130" s="238"/>
      <c r="AFX130" s="238"/>
      <c r="AFY130" s="238"/>
      <c r="AFZ130" s="238"/>
      <c r="AGA130" s="238"/>
      <c r="AGB130" s="238"/>
      <c r="AGC130" s="238"/>
      <c r="AGD130" s="238"/>
      <c r="AGE130" s="238"/>
      <c r="AGF130" s="238"/>
      <c r="AGG130" s="238"/>
      <c r="AGH130" s="238"/>
      <c r="AGI130" s="238"/>
      <c r="AGJ130" s="238"/>
      <c r="AGK130" s="238"/>
      <c r="AGL130" s="238"/>
      <c r="AGM130" s="238"/>
      <c r="AGN130" s="238"/>
      <c r="AGO130" s="238"/>
      <c r="AGP130" s="238"/>
      <c r="AGQ130" s="238"/>
      <c r="AGR130" s="238"/>
      <c r="AGS130" s="238"/>
      <c r="AGT130" s="238"/>
      <c r="AGU130" s="238"/>
      <c r="AGV130" s="238"/>
      <c r="AGW130" s="238"/>
      <c r="AGX130" s="238"/>
      <c r="AGY130" s="238"/>
      <c r="AGZ130" s="238"/>
      <c r="AHA130" s="238"/>
      <c r="AHB130" s="238"/>
      <c r="AHC130" s="238"/>
      <c r="AHD130" s="238"/>
      <c r="AHE130" s="238"/>
      <c r="AHF130" s="238"/>
      <c r="AHG130" s="238"/>
      <c r="AHH130" s="238"/>
      <c r="AHI130" s="238"/>
      <c r="AHJ130" s="238"/>
      <c r="AHK130" s="238"/>
      <c r="AHL130" s="238"/>
      <c r="AHM130" s="238"/>
      <c r="AHN130" s="238"/>
      <c r="AHO130" s="238"/>
      <c r="AHP130" s="238"/>
      <c r="AHQ130" s="238"/>
      <c r="AHR130" s="238"/>
      <c r="AHS130" s="238"/>
      <c r="AHT130" s="238"/>
      <c r="AHU130" s="238"/>
      <c r="AHV130" s="238"/>
      <c r="AHW130" s="238"/>
      <c r="AHX130" s="238"/>
      <c r="AHY130" s="238"/>
      <c r="AHZ130" s="238"/>
      <c r="AIA130" s="238"/>
      <c r="AIB130" s="238"/>
      <c r="AIC130" s="238"/>
      <c r="AID130" s="238"/>
      <c r="AIE130" s="238"/>
      <c r="AIF130" s="238"/>
      <c r="AIG130" s="238"/>
      <c r="AIH130" s="238"/>
      <c r="AII130" s="238"/>
      <c r="AIJ130" s="238"/>
      <c r="AIK130" s="238"/>
      <c r="AIL130" s="238"/>
      <c r="AIM130" s="238"/>
      <c r="AIN130" s="238"/>
      <c r="AIO130" s="238"/>
      <c r="AIP130" s="238"/>
      <c r="AIQ130" s="238"/>
      <c r="AIR130" s="238"/>
      <c r="AIS130" s="238"/>
      <c r="AIT130" s="238"/>
      <c r="AIU130" s="238"/>
      <c r="AIV130" s="238"/>
      <c r="AIW130" s="238"/>
      <c r="AIX130" s="238"/>
      <c r="AIY130" s="238"/>
      <c r="AIZ130" s="238"/>
      <c r="AJA130" s="238"/>
      <c r="AJB130" s="238"/>
      <c r="AJC130" s="238"/>
      <c r="AJD130" s="238"/>
      <c r="AJE130" s="238"/>
      <c r="AJF130" s="238"/>
      <c r="AJG130" s="238"/>
      <c r="AJH130" s="238"/>
      <c r="AJI130" s="238"/>
      <c r="AJJ130" s="238"/>
      <c r="AJK130" s="238"/>
      <c r="AJL130" s="238"/>
      <c r="AJM130" s="238"/>
      <c r="AJN130" s="238"/>
      <c r="AJO130" s="238"/>
      <c r="AJP130" s="238"/>
      <c r="AJQ130" s="238"/>
      <c r="AJR130" s="238"/>
      <c r="AJS130" s="238"/>
      <c r="AJT130" s="238"/>
      <c r="AJU130" s="238"/>
      <c r="AJV130" s="238"/>
      <c r="AJW130" s="238"/>
      <c r="AJX130" s="238"/>
      <c r="AJY130" s="238"/>
      <c r="AJZ130" s="238"/>
      <c r="AKA130" s="238"/>
      <c r="AKB130" s="238"/>
      <c r="AKC130" s="238"/>
      <c r="AKD130" s="238"/>
      <c r="AKE130" s="238"/>
      <c r="AKF130" s="238"/>
      <c r="AKG130" s="238"/>
      <c r="AKH130" s="238"/>
      <c r="AKI130" s="238"/>
      <c r="AKJ130" s="238"/>
      <c r="AKK130" s="238"/>
      <c r="AKL130" s="238"/>
      <c r="AKM130" s="238"/>
      <c r="AKN130" s="238"/>
      <c r="AKO130" s="238"/>
      <c r="AKP130" s="238"/>
    </row>
    <row r="131" spans="1:978" x14ac:dyDescent="0.25">
      <c r="A131" s="304"/>
      <c r="B131" s="304"/>
      <c r="C131" s="241"/>
      <c r="D131" s="241"/>
      <c r="E131" s="268"/>
      <c r="F131" s="43">
        <v>530320</v>
      </c>
      <c r="G131" s="33" t="s">
        <v>150</v>
      </c>
      <c r="H131" s="33" t="s">
        <v>149</v>
      </c>
      <c r="I131" s="241" t="s">
        <v>63</v>
      </c>
      <c r="J131" s="94">
        <v>45</v>
      </c>
      <c r="K131" s="268"/>
      <c r="L131" s="291"/>
      <c r="M131" s="241"/>
      <c r="N131" s="43">
        <v>58</v>
      </c>
      <c r="O131" s="43">
        <v>42</v>
      </c>
      <c r="P131" s="43">
        <v>36</v>
      </c>
      <c r="Q131" s="43">
        <v>44</v>
      </c>
      <c r="R131" s="43">
        <v>100</v>
      </c>
      <c r="S131" s="43">
        <v>295</v>
      </c>
      <c r="T131" s="43">
        <v>888</v>
      </c>
      <c r="U131" s="43">
        <v>1520</v>
      </c>
      <c r="V131" s="43">
        <v>1119</v>
      </c>
      <c r="W131" s="43">
        <v>814</v>
      </c>
      <c r="X131" s="43">
        <v>738</v>
      </c>
      <c r="Y131" s="43">
        <v>734</v>
      </c>
      <c r="Z131" s="43">
        <v>754</v>
      </c>
      <c r="AA131" s="43">
        <v>762</v>
      </c>
      <c r="AB131" s="43">
        <v>780</v>
      </c>
      <c r="AC131" s="43">
        <v>965</v>
      </c>
      <c r="AD131" s="43">
        <v>995</v>
      </c>
      <c r="AE131" s="43">
        <v>926</v>
      </c>
      <c r="AF131" s="43">
        <v>837</v>
      </c>
      <c r="AG131" s="43">
        <v>627</v>
      </c>
      <c r="AH131" s="43">
        <v>484</v>
      </c>
      <c r="AI131" s="43">
        <v>336</v>
      </c>
      <c r="AJ131" s="43">
        <v>236</v>
      </c>
      <c r="AK131" s="43">
        <v>170</v>
      </c>
      <c r="AL131" s="117">
        <v>13327</v>
      </c>
      <c r="AM131" s="149">
        <v>800</v>
      </c>
      <c r="AN131" s="301"/>
      <c r="AO131" s="301"/>
      <c r="AP131" s="301"/>
      <c r="AQ131" s="301"/>
      <c r="AR131" s="301"/>
      <c r="AS131" s="301"/>
      <c r="AT131" s="301"/>
      <c r="AU131" s="301"/>
      <c r="AV131" s="301"/>
      <c r="AW131" s="301"/>
      <c r="AX131" s="301"/>
      <c r="AY131" s="301"/>
      <c r="AZ131" s="301"/>
      <c r="BA131" s="301"/>
      <c r="BB131" s="301"/>
      <c r="BC131" s="301"/>
      <c r="BD131" s="301"/>
      <c r="BE131" s="301"/>
      <c r="BF131" s="301"/>
      <c r="BG131" s="301"/>
      <c r="BH131" s="301"/>
      <c r="BI131" s="301"/>
      <c r="BJ131" s="301"/>
      <c r="BK131" s="30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52"/>
      <c r="EF131" s="238"/>
      <c r="EG131" s="238"/>
      <c r="EH131" s="238"/>
      <c r="EI131" s="238"/>
      <c r="EJ131" s="238"/>
      <c r="EK131" s="238"/>
      <c r="EL131" s="238"/>
      <c r="EM131" s="238"/>
      <c r="EN131" s="238"/>
      <c r="EO131" s="238"/>
      <c r="EP131" s="238"/>
      <c r="EQ131" s="238"/>
      <c r="ER131" s="238"/>
      <c r="ES131" s="238"/>
      <c r="ET131" s="238"/>
      <c r="EU131" s="238"/>
      <c r="EV131" s="238"/>
      <c r="EW131" s="238"/>
      <c r="EX131" s="238"/>
      <c r="EY131" s="238"/>
      <c r="EZ131" s="238"/>
      <c r="FA131" s="238"/>
      <c r="FB131" s="238"/>
      <c r="FC131" s="238"/>
      <c r="FD131" s="238"/>
      <c r="FE131" s="238"/>
      <c r="FF131" s="238"/>
      <c r="FG131" s="238"/>
      <c r="FH131" s="238"/>
      <c r="FI131" s="238"/>
      <c r="FJ131" s="238"/>
      <c r="FK131" s="238"/>
      <c r="FL131" s="238"/>
      <c r="FM131" s="238"/>
      <c r="FN131" s="238"/>
      <c r="FO131" s="238"/>
      <c r="FP131" s="238"/>
      <c r="FQ131" s="238"/>
      <c r="FR131" s="238"/>
      <c r="FS131" s="238"/>
      <c r="FT131" s="238"/>
      <c r="FU131" s="238"/>
      <c r="FV131" s="238"/>
      <c r="FW131" s="238"/>
      <c r="FX131" s="238"/>
      <c r="FY131" s="238"/>
      <c r="FZ131" s="238"/>
      <c r="GA131" s="238"/>
      <c r="GB131" s="238"/>
      <c r="GC131" s="238"/>
      <c r="GD131" s="238"/>
      <c r="GE131" s="238"/>
      <c r="GF131" s="238"/>
      <c r="GG131" s="238"/>
      <c r="GH131" s="238"/>
      <c r="GI131" s="238"/>
      <c r="GJ131" s="238"/>
      <c r="GK131" s="238"/>
      <c r="GL131" s="238"/>
      <c r="GM131" s="238"/>
      <c r="GN131" s="238"/>
      <c r="GO131" s="238"/>
      <c r="GP131" s="238"/>
      <c r="GQ131" s="238"/>
      <c r="GR131" s="238"/>
      <c r="GS131" s="238"/>
      <c r="GT131" s="238"/>
      <c r="GU131" s="238"/>
      <c r="GV131" s="238"/>
      <c r="GW131" s="238"/>
      <c r="GX131" s="238"/>
      <c r="GY131" s="238"/>
      <c r="GZ131" s="238"/>
      <c r="HA131" s="238"/>
      <c r="HB131" s="238"/>
      <c r="HC131" s="238"/>
      <c r="HD131" s="238"/>
      <c r="HE131" s="238"/>
      <c r="HF131" s="238"/>
      <c r="HG131" s="238"/>
      <c r="HH131" s="238"/>
      <c r="HI131" s="238"/>
      <c r="HJ131" s="238"/>
      <c r="HK131" s="238"/>
      <c r="HL131" s="238"/>
      <c r="HM131" s="238"/>
      <c r="HN131" s="238"/>
      <c r="HO131" s="238"/>
      <c r="HP131" s="238"/>
      <c r="HQ131" s="238"/>
      <c r="HR131" s="238"/>
      <c r="HS131" s="238"/>
      <c r="HT131" s="238"/>
      <c r="HU131" s="238"/>
      <c r="HV131" s="238"/>
      <c r="HW131" s="238"/>
      <c r="HX131" s="238"/>
      <c r="HY131" s="238"/>
      <c r="HZ131" s="238"/>
      <c r="IA131" s="238"/>
      <c r="IB131" s="238"/>
      <c r="IC131" s="238"/>
      <c r="ID131" s="238"/>
      <c r="IE131" s="238"/>
      <c r="IF131" s="238"/>
      <c r="IG131" s="238"/>
      <c r="IH131" s="238"/>
      <c r="II131" s="238"/>
      <c r="IJ131" s="238"/>
      <c r="IK131" s="238"/>
      <c r="IL131" s="238"/>
      <c r="IM131" s="238"/>
      <c r="IN131" s="238"/>
      <c r="IO131" s="238"/>
      <c r="IP131" s="238"/>
      <c r="IQ131" s="238"/>
      <c r="IR131" s="238"/>
      <c r="IS131" s="238"/>
      <c r="IT131" s="238"/>
      <c r="IU131" s="238"/>
      <c r="IV131" s="238"/>
      <c r="IW131" s="238"/>
      <c r="IX131" s="238"/>
      <c r="IY131" s="238"/>
      <c r="IZ131" s="238"/>
      <c r="JA131" s="238"/>
      <c r="JB131" s="238"/>
      <c r="JC131" s="238"/>
      <c r="JD131" s="238"/>
      <c r="JE131" s="238"/>
      <c r="JF131" s="238"/>
      <c r="JG131" s="238"/>
      <c r="JH131" s="238"/>
      <c r="JI131" s="238"/>
      <c r="JJ131" s="238"/>
      <c r="JK131" s="238"/>
      <c r="JL131" s="238"/>
      <c r="JM131" s="238"/>
      <c r="JN131" s="238"/>
      <c r="JO131" s="238"/>
      <c r="JP131" s="238"/>
      <c r="JQ131" s="238"/>
      <c r="JR131" s="238"/>
      <c r="JS131" s="238"/>
      <c r="JT131" s="238"/>
      <c r="JU131" s="238"/>
      <c r="JV131" s="238"/>
      <c r="JW131" s="238"/>
      <c r="JX131" s="238"/>
      <c r="JY131" s="238"/>
      <c r="JZ131" s="238"/>
      <c r="KA131" s="238"/>
      <c r="KB131" s="238"/>
      <c r="KC131" s="238"/>
      <c r="KD131" s="238"/>
      <c r="KE131" s="238"/>
      <c r="KF131" s="238"/>
      <c r="KG131" s="238"/>
      <c r="KH131" s="238"/>
      <c r="KI131" s="238"/>
      <c r="KJ131" s="238"/>
      <c r="KK131" s="238"/>
      <c r="KL131" s="238"/>
      <c r="KM131" s="238"/>
      <c r="KN131" s="238"/>
      <c r="KO131" s="238"/>
      <c r="KP131" s="238"/>
      <c r="KQ131" s="238"/>
      <c r="KR131" s="238"/>
      <c r="KS131" s="238"/>
      <c r="KT131" s="238"/>
      <c r="KU131" s="238"/>
      <c r="KV131" s="238"/>
      <c r="KW131" s="238"/>
      <c r="KX131" s="238"/>
      <c r="KY131" s="238"/>
      <c r="KZ131" s="238"/>
      <c r="LA131" s="238"/>
      <c r="LB131" s="238"/>
      <c r="LC131" s="238"/>
      <c r="LD131" s="238"/>
      <c r="LE131" s="238"/>
      <c r="LF131" s="238"/>
      <c r="LG131" s="238"/>
      <c r="LH131" s="238"/>
      <c r="LI131" s="238"/>
      <c r="LJ131" s="238"/>
      <c r="LK131" s="238"/>
      <c r="LL131" s="238"/>
      <c r="LM131" s="238"/>
      <c r="LN131" s="238"/>
      <c r="LO131" s="238"/>
      <c r="LP131" s="238"/>
      <c r="LQ131" s="238"/>
      <c r="LR131" s="238"/>
      <c r="LS131" s="238"/>
      <c r="LT131" s="238"/>
      <c r="LU131" s="238"/>
      <c r="LV131" s="238"/>
      <c r="LW131" s="238"/>
      <c r="LX131" s="238"/>
      <c r="LY131" s="238"/>
      <c r="LZ131" s="238"/>
      <c r="MA131" s="238"/>
      <c r="MB131" s="238"/>
      <c r="MC131" s="238"/>
      <c r="MD131" s="238"/>
      <c r="ME131" s="238"/>
      <c r="MF131" s="238"/>
      <c r="MG131" s="238"/>
      <c r="MH131" s="238"/>
      <c r="MI131" s="238"/>
      <c r="MJ131" s="238"/>
      <c r="MK131" s="238"/>
      <c r="ML131" s="238"/>
      <c r="MM131" s="238"/>
      <c r="MN131" s="238"/>
      <c r="MO131" s="238"/>
      <c r="MP131" s="238"/>
      <c r="MQ131" s="238"/>
      <c r="MR131" s="238"/>
      <c r="MS131" s="238"/>
      <c r="MT131" s="238"/>
      <c r="MU131" s="238"/>
      <c r="MV131" s="238"/>
      <c r="MW131" s="238"/>
      <c r="MX131" s="238"/>
      <c r="MY131" s="238"/>
      <c r="MZ131" s="238"/>
      <c r="NA131" s="238"/>
      <c r="NB131" s="238"/>
      <c r="NC131" s="238"/>
      <c r="ND131" s="238"/>
      <c r="NE131" s="238"/>
      <c r="NF131" s="238"/>
      <c r="NG131" s="238"/>
      <c r="NH131" s="238"/>
      <c r="NI131" s="238"/>
      <c r="NJ131" s="238"/>
      <c r="NK131" s="238"/>
      <c r="NL131" s="238"/>
      <c r="NM131" s="238"/>
      <c r="NN131" s="238"/>
      <c r="NO131" s="238"/>
      <c r="NP131" s="238"/>
      <c r="NQ131" s="238"/>
      <c r="NR131" s="238"/>
      <c r="NS131" s="238"/>
      <c r="NT131" s="238"/>
      <c r="NU131" s="238"/>
      <c r="NV131" s="238"/>
      <c r="NW131" s="238"/>
      <c r="NX131" s="238"/>
      <c r="NY131" s="238"/>
      <c r="NZ131" s="238"/>
      <c r="OA131" s="238"/>
      <c r="OB131" s="238"/>
      <c r="OC131" s="238"/>
      <c r="OD131" s="238"/>
      <c r="OE131" s="238"/>
      <c r="OF131" s="238"/>
      <c r="OG131" s="238"/>
      <c r="OH131" s="238"/>
      <c r="OI131" s="238"/>
      <c r="OJ131" s="238"/>
      <c r="OK131" s="238"/>
      <c r="OL131" s="238"/>
      <c r="OM131" s="238"/>
      <c r="ON131" s="238"/>
      <c r="OO131" s="238"/>
      <c r="OP131" s="238"/>
      <c r="OQ131" s="238"/>
      <c r="OR131" s="238"/>
      <c r="OS131" s="238"/>
      <c r="OT131" s="238"/>
      <c r="OU131" s="238"/>
      <c r="OV131" s="238"/>
      <c r="OW131" s="238"/>
      <c r="OX131" s="238"/>
      <c r="OY131" s="238"/>
      <c r="OZ131" s="238"/>
      <c r="PA131" s="238"/>
      <c r="PB131" s="238"/>
      <c r="PC131" s="238"/>
      <c r="PD131" s="238"/>
      <c r="PE131" s="238"/>
      <c r="PF131" s="238"/>
      <c r="PG131" s="238"/>
      <c r="PH131" s="238"/>
      <c r="PI131" s="238"/>
      <c r="PJ131" s="238"/>
      <c r="PK131" s="238"/>
      <c r="PL131" s="238"/>
      <c r="PM131" s="238"/>
      <c r="PN131" s="238"/>
      <c r="PO131" s="238"/>
      <c r="PP131" s="238"/>
      <c r="PQ131" s="238"/>
      <c r="PR131" s="238"/>
      <c r="PS131" s="238"/>
      <c r="PT131" s="238"/>
      <c r="PU131" s="238"/>
      <c r="PV131" s="238"/>
      <c r="PW131" s="238"/>
      <c r="PX131" s="238"/>
      <c r="PY131" s="238"/>
      <c r="PZ131" s="238"/>
      <c r="QA131" s="238"/>
      <c r="QB131" s="238"/>
      <c r="QC131" s="238"/>
      <c r="QD131" s="238"/>
      <c r="QE131" s="238"/>
      <c r="QF131" s="238"/>
      <c r="QG131" s="238"/>
      <c r="QH131" s="238"/>
      <c r="QI131" s="238"/>
      <c r="QJ131" s="238"/>
      <c r="QK131" s="238"/>
      <c r="QL131" s="238"/>
      <c r="QM131" s="238"/>
      <c r="QN131" s="238"/>
      <c r="QO131" s="238"/>
      <c r="QP131" s="238"/>
      <c r="QQ131" s="238"/>
      <c r="QR131" s="238"/>
      <c r="QS131" s="238"/>
      <c r="QT131" s="238"/>
      <c r="QU131" s="238"/>
      <c r="QV131" s="238"/>
      <c r="QW131" s="238"/>
      <c r="QX131" s="238"/>
      <c r="QY131" s="238"/>
      <c r="QZ131" s="238"/>
      <c r="RA131" s="238"/>
      <c r="RB131" s="238"/>
      <c r="RC131" s="238"/>
      <c r="RD131" s="238"/>
      <c r="RE131" s="238"/>
      <c r="RF131" s="238"/>
      <c r="RG131" s="238"/>
      <c r="RH131" s="238"/>
      <c r="RI131" s="238"/>
      <c r="RJ131" s="238"/>
      <c r="RK131" s="238"/>
      <c r="RL131" s="238"/>
      <c r="RM131" s="238"/>
      <c r="RN131" s="238"/>
      <c r="RO131" s="238"/>
      <c r="RP131" s="238"/>
      <c r="RQ131" s="238"/>
      <c r="RR131" s="238"/>
      <c r="RS131" s="238"/>
      <c r="RT131" s="238"/>
      <c r="RU131" s="238"/>
      <c r="RV131" s="238"/>
      <c r="RW131" s="238"/>
      <c r="RX131" s="238"/>
      <c r="RY131" s="238"/>
      <c r="RZ131" s="238"/>
      <c r="SA131" s="238"/>
      <c r="SB131" s="238"/>
      <c r="SC131" s="238"/>
      <c r="SD131" s="238"/>
      <c r="SE131" s="238"/>
      <c r="SF131" s="238"/>
      <c r="SG131" s="238"/>
      <c r="SH131" s="238"/>
      <c r="SI131" s="238"/>
      <c r="SJ131" s="238"/>
      <c r="SK131" s="238"/>
      <c r="SL131" s="238"/>
      <c r="SM131" s="238"/>
      <c r="SN131" s="238"/>
      <c r="SO131" s="238"/>
      <c r="SP131" s="238"/>
      <c r="SQ131" s="238"/>
      <c r="SR131" s="238"/>
      <c r="SS131" s="238"/>
      <c r="ST131" s="238"/>
      <c r="SU131" s="238"/>
      <c r="SV131" s="238"/>
      <c r="SW131" s="238"/>
      <c r="SX131" s="238"/>
      <c r="SY131" s="238"/>
      <c r="SZ131" s="238"/>
      <c r="TA131" s="238"/>
      <c r="TB131" s="238"/>
      <c r="TC131" s="238"/>
      <c r="TD131" s="238"/>
      <c r="TE131" s="238"/>
      <c r="TF131" s="238"/>
      <c r="TG131" s="238"/>
      <c r="TH131" s="238"/>
      <c r="TI131" s="238"/>
      <c r="TJ131" s="238"/>
      <c r="TK131" s="238"/>
      <c r="TL131" s="238"/>
      <c r="TM131" s="238"/>
      <c r="TN131" s="238"/>
      <c r="TO131" s="238"/>
      <c r="TP131" s="238"/>
      <c r="TQ131" s="238"/>
      <c r="TR131" s="238"/>
      <c r="TS131" s="238"/>
      <c r="TT131" s="238"/>
      <c r="TU131" s="238"/>
      <c r="TV131" s="238"/>
      <c r="TW131" s="238"/>
      <c r="TX131" s="238"/>
      <c r="TY131" s="238"/>
      <c r="TZ131" s="238"/>
      <c r="UA131" s="238"/>
      <c r="UB131" s="238"/>
      <c r="UC131" s="238"/>
      <c r="UD131" s="238"/>
      <c r="UE131" s="238"/>
      <c r="UF131" s="238"/>
      <c r="UG131" s="238"/>
      <c r="UH131" s="238"/>
      <c r="UI131" s="238"/>
      <c r="UJ131" s="238"/>
      <c r="UK131" s="238"/>
      <c r="UL131" s="238"/>
      <c r="UM131" s="238"/>
      <c r="UN131" s="238"/>
      <c r="UO131" s="238"/>
      <c r="UP131" s="238"/>
      <c r="UQ131" s="238"/>
      <c r="UR131" s="238"/>
      <c r="US131" s="238"/>
      <c r="UT131" s="238"/>
      <c r="UU131" s="238"/>
      <c r="UV131" s="238"/>
      <c r="UW131" s="238"/>
      <c r="UX131" s="238"/>
      <c r="UY131" s="238"/>
      <c r="UZ131" s="238"/>
      <c r="VA131" s="238"/>
      <c r="VB131" s="238"/>
      <c r="VC131" s="238"/>
      <c r="VD131" s="238"/>
      <c r="VE131" s="238"/>
      <c r="VF131" s="238"/>
      <c r="VG131" s="238"/>
      <c r="VH131" s="238"/>
      <c r="VI131" s="238"/>
      <c r="VJ131" s="238"/>
      <c r="VK131" s="238"/>
      <c r="VL131" s="238"/>
      <c r="VM131" s="238"/>
      <c r="VN131" s="238"/>
      <c r="VO131" s="238"/>
      <c r="VP131" s="238"/>
      <c r="VQ131" s="238"/>
      <c r="VR131" s="238"/>
      <c r="VS131" s="238"/>
      <c r="VT131" s="238"/>
      <c r="VU131" s="238"/>
      <c r="VV131" s="238"/>
      <c r="VW131" s="238"/>
      <c r="VX131" s="238"/>
      <c r="VY131" s="238"/>
      <c r="VZ131" s="238"/>
      <c r="WA131" s="238"/>
      <c r="WB131" s="238"/>
      <c r="WC131" s="238"/>
      <c r="WD131" s="238"/>
      <c r="WE131" s="238"/>
      <c r="WF131" s="238"/>
      <c r="WG131" s="238"/>
      <c r="WH131" s="238"/>
      <c r="WI131" s="238"/>
      <c r="WJ131" s="238"/>
      <c r="WK131" s="238"/>
      <c r="WL131" s="238"/>
      <c r="WM131" s="238"/>
      <c r="WN131" s="238"/>
      <c r="WO131" s="238"/>
      <c r="WP131" s="238"/>
      <c r="WQ131" s="238"/>
      <c r="WR131" s="238"/>
      <c r="WS131" s="238"/>
      <c r="WT131" s="238"/>
      <c r="WU131" s="238"/>
      <c r="WV131" s="238"/>
      <c r="WW131" s="238"/>
      <c r="WX131" s="238"/>
      <c r="WY131" s="238"/>
      <c r="WZ131" s="238"/>
      <c r="XA131" s="238"/>
      <c r="XB131" s="238"/>
      <c r="XC131" s="238"/>
      <c r="XD131" s="238"/>
      <c r="XE131" s="238"/>
      <c r="XF131" s="238"/>
      <c r="XG131" s="238"/>
      <c r="XH131" s="238"/>
      <c r="XI131" s="238"/>
      <c r="XJ131" s="238"/>
      <c r="XK131" s="238"/>
      <c r="XL131" s="238"/>
      <c r="XM131" s="238"/>
      <c r="XN131" s="238"/>
      <c r="XO131" s="238"/>
      <c r="XP131" s="238"/>
      <c r="XQ131" s="238"/>
      <c r="XR131" s="238"/>
      <c r="XS131" s="238"/>
      <c r="XT131" s="238"/>
      <c r="XU131" s="238"/>
      <c r="XV131" s="238"/>
      <c r="XW131" s="238"/>
      <c r="XX131" s="238"/>
      <c r="XY131" s="238"/>
      <c r="XZ131" s="238"/>
      <c r="YA131" s="238"/>
      <c r="YB131" s="238"/>
      <c r="YC131" s="238"/>
      <c r="YD131" s="238"/>
      <c r="YE131" s="238"/>
      <c r="YF131" s="238"/>
      <c r="YG131" s="238"/>
      <c r="YH131" s="238"/>
      <c r="YI131" s="238"/>
      <c r="YJ131" s="238"/>
      <c r="YK131" s="238"/>
      <c r="YL131" s="238"/>
      <c r="YM131" s="238"/>
      <c r="YN131" s="238"/>
      <c r="YO131" s="238"/>
      <c r="YP131" s="238"/>
      <c r="YQ131" s="238"/>
      <c r="YR131" s="238"/>
      <c r="YS131" s="238"/>
      <c r="YT131" s="238"/>
      <c r="YU131" s="238"/>
      <c r="YV131" s="238"/>
      <c r="YW131" s="238"/>
      <c r="YX131" s="238"/>
      <c r="YY131" s="238"/>
      <c r="YZ131" s="238"/>
      <c r="ZA131" s="238"/>
      <c r="ZB131" s="238"/>
      <c r="ZC131" s="238"/>
      <c r="ZD131" s="238"/>
      <c r="ZE131" s="238"/>
      <c r="ZF131" s="238"/>
      <c r="ZG131" s="238"/>
      <c r="ZH131" s="238"/>
      <c r="ZI131" s="238"/>
      <c r="ZJ131" s="238"/>
      <c r="ZK131" s="238"/>
      <c r="ZL131" s="238"/>
      <c r="ZM131" s="238"/>
      <c r="ZN131" s="238"/>
      <c r="ZO131" s="238"/>
      <c r="ZP131" s="238"/>
      <c r="ZQ131" s="238"/>
      <c r="ZR131" s="238"/>
      <c r="ZS131" s="238"/>
      <c r="ZT131" s="238"/>
      <c r="ZU131" s="238"/>
      <c r="ZV131" s="238"/>
      <c r="ZW131" s="238"/>
      <c r="ZX131" s="238"/>
      <c r="ZY131" s="238"/>
      <c r="ZZ131" s="238"/>
      <c r="AAA131" s="238"/>
      <c r="AAB131" s="238"/>
      <c r="AAC131" s="238"/>
      <c r="AAD131" s="238"/>
      <c r="AAE131" s="238"/>
      <c r="AAF131" s="238"/>
      <c r="AAG131" s="238"/>
      <c r="AAH131" s="238"/>
      <c r="AAI131" s="238"/>
      <c r="AAJ131" s="238"/>
      <c r="AAK131" s="238"/>
      <c r="AAL131" s="238"/>
      <c r="AAM131" s="238"/>
      <c r="AAN131" s="238"/>
      <c r="AAO131" s="238"/>
      <c r="AAP131" s="238"/>
      <c r="AAQ131" s="238"/>
      <c r="AAR131" s="238"/>
      <c r="AAS131" s="238"/>
      <c r="AAT131" s="238"/>
      <c r="AAU131" s="238"/>
      <c r="AAV131" s="238"/>
      <c r="AAW131" s="238"/>
      <c r="AAX131" s="238"/>
      <c r="AAY131" s="238"/>
      <c r="AAZ131" s="238"/>
      <c r="ABA131" s="238"/>
      <c r="ABB131" s="238"/>
      <c r="ABC131" s="238"/>
      <c r="ABD131" s="238"/>
      <c r="ABE131" s="238"/>
      <c r="ABF131" s="238"/>
      <c r="ABG131" s="238"/>
      <c r="ABH131" s="238"/>
      <c r="ABI131" s="238"/>
      <c r="ABJ131" s="238"/>
      <c r="ABK131" s="238"/>
      <c r="ABL131" s="238"/>
      <c r="ABM131" s="238"/>
      <c r="ABN131" s="238"/>
      <c r="ABO131" s="238"/>
      <c r="ABP131" s="238"/>
      <c r="ABQ131" s="238"/>
      <c r="ABR131" s="238"/>
      <c r="ABS131" s="238"/>
      <c r="ABT131" s="238"/>
      <c r="ABU131" s="238"/>
      <c r="ABV131" s="238"/>
      <c r="ABW131" s="238"/>
      <c r="ABX131" s="238"/>
      <c r="ABY131" s="238"/>
      <c r="ABZ131" s="238"/>
      <c r="ACA131" s="238"/>
      <c r="ACB131" s="238"/>
      <c r="ACC131" s="238"/>
      <c r="ACD131" s="238"/>
      <c r="ACE131" s="238"/>
      <c r="ACF131" s="238"/>
      <c r="ACG131" s="238"/>
      <c r="ACH131" s="238"/>
      <c r="ACI131" s="238"/>
      <c r="ACJ131" s="238"/>
      <c r="ACK131" s="238"/>
      <c r="ACL131" s="238"/>
      <c r="ACM131" s="238"/>
      <c r="ACN131" s="238"/>
      <c r="ACO131" s="238"/>
      <c r="ACP131" s="238"/>
      <c r="ACQ131" s="238"/>
      <c r="ACR131" s="238"/>
      <c r="ACS131" s="238"/>
      <c r="ACT131" s="238"/>
      <c r="ACU131" s="238"/>
      <c r="ACV131" s="238"/>
      <c r="ACW131" s="238"/>
      <c r="ACX131" s="238"/>
      <c r="ACY131" s="238"/>
      <c r="ACZ131" s="238"/>
      <c r="ADA131" s="238"/>
      <c r="ADB131" s="238"/>
      <c r="ADC131" s="238"/>
      <c r="ADD131" s="238"/>
      <c r="ADE131" s="238"/>
      <c r="ADF131" s="238"/>
      <c r="ADG131" s="238"/>
      <c r="ADH131" s="238"/>
      <c r="ADI131" s="238"/>
      <c r="ADJ131" s="238"/>
      <c r="ADK131" s="238"/>
      <c r="ADL131" s="238"/>
      <c r="ADM131" s="238"/>
      <c r="ADN131" s="238"/>
      <c r="ADO131" s="238"/>
      <c r="ADP131" s="238"/>
      <c r="ADQ131" s="238"/>
      <c r="ADR131" s="238"/>
      <c r="ADS131" s="238"/>
      <c r="ADT131" s="238"/>
      <c r="ADU131" s="238"/>
      <c r="ADV131" s="238"/>
      <c r="ADW131" s="238"/>
      <c r="ADX131" s="238"/>
      <c r="ADY131" s="238"/>
      <c r="ADZ131" s="238"/>
      <c r="AEA131" s="238"/>
      <c r="AEB131" s="238"/>
      <c r="AEC131" s="238"/>
      <c r="AED131" s="238"/>
      <c r="AEE131" s="238"/>
      <c r="AEF131" s="238"/>
      <c r="AEG131" s="238"/>
      <c r="AEH131" s="238"/>
      <c r="AEI131" s="238"/>
      <c r="AEJ131" s="238"/>
      <c r="AEK131" s="238"/>
      <c r="AEL131" s="238"/>
      <c r="AEM131" s="238"/>
      <c r="AEN131" s="238"/>
      <c r="AEO131" s="238"/>
      <c r="AEP131" s="238"/>
      <c r="AEQ131" s="238"/>
      <c r="AER131" s="238"/>
      <c r="AES131" s="238"/>
      <c r="AET131" s="238"/>
      <c r="AEU131" s="238"/>
      <c r="AEV131" s="238"/>
      <c r="AEW131" s="238"/>
      <c r="AEX131" s="238"/>
      <c r="AEY131" s="238"/>
      <c r="AEZ131" s="238"/>
      <c r="AFA131" s="238"/>
      <c r="AFB131" s="238"/>
      <c r="AFC131" s="238"/>
      <c r="AFD131" s="238"/>
      <c r="AFE131" s="238"/>
      <c r="AFF131" s="238"/>
      <c r="AFG131" s="238"/>
      <c r="AFH131" s="238"/>
      <c r="AFI131" s="238"/>
      <c r="AFJ131" s="238"/>
      <c r="AFK131" s="238"/>
      <c r="AFL131" s="238"/>
      <c r="AFM131" s="238"/>
      <c r="AFN131" s="238"/>
      <c r="AFO131" s="238"/>
      <c r="AFP131" s="238"/>
      <c r="AFQ131" s="238"/>
      <c r="AFR131" s="238"/>
      <c r="AFS131" s="238"/>
      <c r="AFT131" s="238"/>
      <c r="AFU131" s="238"/>
      <c r="AFV131" s="238"/>
      <c r="AFW131" s="238"/>
      <c r="AFX131" s="238"/>
      <c r="AFY131" s="238"/>
      <c r="AFZ131" s="238"/>
      <c r="AGA131" s="238"/>
      <c r="AGB131" s="238"/>
      <c r="AGC131" s="238"/>
      <c r="AGD131" s="238"/>
      <c r="AGE131" s="238"/>
      <c r="AGF131" s="238"/>
      <c r="AGG131" s="238"/>
      <c r="AGH131" s="238"/>
      <c r="AGI131" s="238"/>
      <c r="AGJ131" s="238"/>
      <c r="AGK131" s="238"/>
      <c r="AGL131" s="238"/>
      <c r="AGM131" s="238"/>
      <c r="AGN131" s="238"/>
      <c r="AGO131" s="238"/>
      <c r="AGP131" s="238"/>
      <c r="AGQ131" s="238"/>
      <c r="AGR131" s="238"/>
      <c r="AGS131" s="238"/>
      <c r="AGT131" s="238"/>
      <c r="AGU131" s="238"/>
      <c r="AGV131" s="238"/>
      <c r="AGW131" s="238"/>
      <c r="AGX131" s="238"/>
      <c r="AGY131" s="238"/>
      <c r="AGZ131" s="238"/>
      <c r="AHA131" s="238"/>
      <c r="AHB131" s="238"/>
      <c r="AHC131" s="238"/>
      <c r="AHD131" s="238"/>
      <c r="AHE131" s="238"/>
      <c r="AHF131" s="238"/>
      <c r="AHG131" s="238"/>
      <c r="AHH131" s="238"/>
      <c r="AHI131" s="238"/>
      <c r="AHJ131" s="238"/>
      <c r="AHK131" s="238"/>
      <c r="AHL131" s="238"/>
      <c r="AHM131" s="238"/>
      <c r="AHN131" s="238"/>
      <c r="AHO131" s="238"/>
      <c r="AHP131" s="238"/>
      <c r="AHQ131" s="238"/>
      <c r="AHR131" s="238"/>
      <c r="AHS131" s="238"/>
      <c r="AHT131" s="238"/>
      <c r="AHU131" s="238"/>
      <c r="AHV131" s="238"/>
      <c r="AHW131" s="238"/>
      <c r="AHX131" s="238"/>
      <c r="AHY131" s="238"/>
      <c r="AHZ131" s="238"/>
      <c r="AIA131" s="238"/>
      <c r="AIB131" s="238"/>
      <c r="AIC131" s="238"/>
      <c r="AID131" s="238"/>
      <c r="AIE131" s="238"/>
      <c r="AIF131" s="238"/>
      <c r="AIG131" s="238"/>
      <c r="AIH131" s="238"/>
      <c r="AII131" s="238"/>
      <c r="AIJ131" s="238"/>
      <c r="AIK131" s="238"/>
      <c r="AIL131" s="238"/>
      <c r="AIM131" s="238"/>
      <c r="AIN131" s="238"/>
      <c r="AIO131" s="238"/>
      <c r="AIP131" s="238"/>
      <c r="AIQ131" s="238"/>
      <c r="AIR131" s="238"/>
      <c r="AIS131" s="238"/>
      <c r="AIT131" s="238"/>
      <c r="AIU131" s="238"/>
      <c r="AIV131" s="238"/>
      <c r="AIW131" s="238"/>
      <c r="AIX131" s="238"/>
      <c r="AIY131" s="238"/>
      <c r="AIZ131" s="238"/>
      <c r="AJA131" s="238"/>
      <c r="AJB131" s="238"/>
      <c r="AJC131" s="238"/>
      <c r="AJD131" s="238"/>
      <c r="AJE131" s="238"/>
      <c r="AJF131" s="238"/>
      <c r="AJG131" s="238"/>
      <c r="AJH131" s="238"/>
      <c r="AJI131" s="238"/>
      <c r="AJJ131" s="238"/>
      <c r="AJK131" s="238"/>
      <c r="AJL131" s="238"/>
      <c r="AJM131" s="238"/>
      <c r="AJN131" s="238"/>
      <c r="AJO131" s="238"/>
      <c r="AJP131" s="238"/>
      <c r="AJQ131" s="238"/>
      <c r="AJR131" s="238"/>
      <c r="AJS131" s="238"/>
      <c r="AJT131" s="238"/>
      <c r="AJU131" s="238"/>
      <c r="AJV131" s="238"/>
      <c r="AJW131" s="238"/>
      <c r="AJX131" s="238"/>
      <c r="AJY131" s="238"/>
      <c r="AJZ131" s="238"/>
      <c r="AKA131" s="238"/>
      <c r="AKB131" s="238"/>
      <c r="AKC131" s="238"/>
      <c r="AKD131" s="238"/>
      <c r="AKE131" s="238"/>
      <c r="AKF131" s="238"/>
      <c r="AKG131" s="238"/>
      <c r="AKH131" s="238"/>
      <c r="AKI131" s="238"/>
      <c r="AKJ131" s="238"/>
      <c r="AKK131" s="238"/>
      <c r="AKL131" s="238"/>
      <c r="AKM131" s="238"/>
      <c r="AKN131" s="238"/>
      <c r="AKO131" s="238"/>
      <c r="AKP131" s="238"/>
    </row>
    <row r="132" spans="1:978" x14ac:dyDescent="0.25">
      <c r="A132" s="304"/>
      <c r="B132" s="304"/>
      <c r="C132" s="241"/>
      <c r="D132" s="241"/>
      <c r="E132" s="268"/>
      <c r="F132" s="43">
        <v>530319</v>
      </c>
      <c r="G132" s="77" t="s">
        <v>152</v>
      </c>
      <c r="H132" s="33" t="s">
        <v>150</v>
      </c>
      <c r="I132" s="241"/>
      <c r="J132" s="94">
        <v>40</v>
      </c>
      <c r="K132" s="268"/>
      <c r="L132" s="291"/>
      <c r="M132" s="241"/>
      <c r="N132" s="43">
        <v>68</v>
      </c>
      <c r="O132" s="43">
        <v>42</v>
      </c>
      <c r="P132" s="43">
        <v>39</v>
      </c>
      <c r="Q132" s="43">
        <v>57</v>
      </c>
      <c r="R132" s="43">
        <v>118</v>
      </c>
      <c r="S132" s="43">
        <v>289</v>
      </c>
      <c r="T132" s="43">
        <v>897</v>
      </c>
      <c r="U132" s="43">
        <v>1451</v>
      </c>
      <c r="V132" s="43">
        <v>1117</v>
      </c>
      <c r="W132" s="43">
        <v>816</v>
      </c>
      <c r="X132" s="43">
        <v>751</v>
      </c>
      <c r="Y132" s="43">
        <v>764</v>
      </c>
      <c r="Z132" s="43">
        <v>774</v>
      </c>
      <c r="AA132" s="43">
        <v>765</v>
      </c>
      <c r="AB132" s="43">
        <v>827</v>
      </c>
      <c r="AC132" s="43">
        <v>1020</v>
      </c>
      <c r="AD132" s="43">
        <v>1107</v>
      </c>
      <c r="AE132" s="43">
        <v>980</v>
      </c>
      <c r="AF132" s="43">
        <v>824</v>
      </c>
      <c r="AG132" s="43">
        <v>610</v>
      </c>
      <c r="AH132" s="43">
        <v>461</v>
      </c>
      <c r="AI132" s="43">
        <v>315</v>
      </c>
      <c r="AJ132" s="43">
        <v>238</v>
      </c>
      <c r="AK132" s="43">
        <v>156</v>
      </c>
      <c r="AL132" s="117">
        <v>13538</v>
      </c>
      <c r="AM132" s="149">
        <v>800</v>
      </c>
      <c r="AN132" s="301"/>
      <c r="AO132" s="301"/>
      <c r="AP132" s="301"/>
      <c r="AQ132" s="301"/>
      <c r="AR132" s="301"/>
      <c r="AS132" s="301"/>
      <c r="AT132" s="301"/>
      <c r="AU132" s="301"/>
      <c r="AV132" s="301"/>
      <c r="AW132" s="301"/>
      <c r="AX132" s="301"/>
      <c r="AY132" s="301"/>
      <c r="AZ132" s="301"/>
      <c r="BA132" s="301"/>
      <c r="BB132" s="301"/>
      <c r="BC132" s="301"/>
      <c r="BD132" s="301"/>
      <c r="BE132" s="301"/>
      <c r="BF132" s="301"/>
      <c r="BG132" s="301"/>
      <c r="BH132" s="301"/>
      <c r="BI132" s="301"/>
      <c r="BJ132" s="301"/>
      <c r="BK132" s="30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52"/>
      <c r="EF132" s="238"/>
      <c r="EG132" s="238"/>
      <c r="EH132" s="238"/>
      <c r="EI132" s="238"/>
      <c r="EJ132" s="238"/>
      <c r="EK132" s="238"/>
      <c r="EL132" s="238"/>
      <c r="EM132" s="238"/>
      <c r="EN132" s="238"/>
      <c r="EO132" s="238"/>
      <c r="EP132" s="238"/>
      <c r="EQ132" s="238"/>
      <c r="ER132" s="238"/>
      <c r="ES132" s="238"/>
      <c r="ET132" s="238"/>
      <c r="EU132" s="238"/>
      <c r="EV132" s="238"/>
      <c r="EW132" s="238"/>
      <c r="EX132" s="238"/>
      <c r="EY132" s="238"/>
      <c r="EZ132" s="238"/>
      <c r="FA132" s="238"/>
      <c r="FB132" s="238"/>
      <c r="FC132" s="238"/>
      <c r="FD132" s="238"/>
      <c r="FE132" s="238"/>
      <c r="FF132" s="238"/>
      <c r="FG132" s="238"/>
      <c r="FH132" s="238"/>
      <c r="FI132" s="238"/>
      <c r="FJ132" s="238"/>
      <c r="FK132" s="238"/>
      <c r="FL132" s="238"/>
      <c r="FM132" s="238"/>
      <c r="FN132" s="238"/>
      <c r="FO132" s="238"/>
      <c r="FP132" s="238"/>
      <c r="FQ132" s="238"/>
      <c r="FR132" s="238"/>
      <c r="FS132" s="238"/>
      <c r="FT132" s="238"/>
      <c r="FU132" s="238"/>
      <c r="FV132" s="238"/>
      <c r="FW132" s="238"/>
      <c r="FX132" s="238"/>
      <c r="FY132" s="238"/>
      <c r="FZ132" s="238"/>
      <c r="GA132" s="238"/>
      <c r="GB132" s="238"/>
      <c r="GC132" s="238"/>
      <c r="GD132" s="238"/>
      <c r="GE132" s="238"/>
      <c r="GF132" s="238"/>
      <c r="GG132" s="238"/>
      <c r="GH132" s="238"/>
      <c r="GI132" s="238"/>
      <c r="GJ132" s="238"/>
      <c r="GK132" s="238"/>
      <c r="GL132" s="238"/>
      <c r="GM132" s="238"/>
      <c r="GN132" s="238"/>
      <c r="GO132" s="238"/>
      <c r="GP132" s="238"/>
      <c r="GQ132" s="238"/>
      <c r="GR132" s="238"/>
      <c r="GS132" s="238"/>
      <c r="GT132" s="238"/>
      <c r="GU132" s="238"/>
      <c r="GV132" s="238"/>
      <c r="GW132" s="238"/>
      <c r="GX132" s="238"/>
      <c r="GY132" s="238"/>
      <c r="GZ132" s="238"/>
      <c r="HA132" s="238"/>
      <c r="HB132" s="238"/>
      <c r="HC132" s="238"/>
      <c r="HD132" s="238"/>
      <c r="HE132" s="238"/>
      <c r="HF132" s="238"/>
      <c r="HG132" s="238"/>
      <c r="HH132" s="238"/>
      <c r="HI132" s="238"/>
      <c r="HJ132" s="238"/>
      <c r="HK132" s="238"/>
      <c r="HL132" s="238"/>
      <c r="HM132" s="238"/>
      <c r="HN132" s="238"/>
      <c r="HO132" s="238"/>
      <c r="HP132" s="238"/>
      <c r="HQ132" s="238"/>
      <c r="HR132" s="238"/>
      <c r="HS132" s="238"/>
      <c r="HT132" s="238"/>
      <c r="HU132" s="238"/>
      <c r="HV132" s="238"/>
      <c r="HW132" s="238"/>
      <c r="HX132" s="238"/>
      <c r="HY132" s="238"/>
      <c r="HZ132" s="238"/>
      <c r="IA132" s="238"/>
      <c r="IB132" s="238"/>
      <c r="IC132" s="238"/>
      <c r="ID132" s="238"/>
      <c r="IE132" s="238"/>
      <c r="IF132" s="238"/>
      <c r="IG132" s="238"/>
      <c r="IH132" s="238"/>
      <c r="II132" s="238"/>
      <c r="IJ132" s="238"/>
      <c r="IK132" s="238"/>
      <c r="IL132" s="238"/>
      <c r="IM132" s="238"/>
      <c r="IN132" s="238"/>
      <c r="IO132" s="238"/>
      <c r="IP132" s="238"/>
      <c r="IQ132" s="238"/>
      <c r="IR132" s="238"/>
      <c r="IS132" s="238"/>
      <c r="IT132" s="238"/>
      <c r="IU132" s="238"/>
      <c r="IV132" s="238"/>
      <c r="IW132" s="238"/>
      <c r="IX132" s="238"/>
      <c r="IY132" s="238"/>
      <c r="IZ132" s="238"/>
      <c r="JA132" s="238"/>
      <c r="JB132" s="238"/>
      <c r="JC132" s="238"/>
      <c r="JD132" s="238"/>
      <c r="JE132" s="238"/>
      <c r="JF132" s="238"/>
      <c r="JG132" s="238"/>
      <c r="JH132" s="238"/>
      <c r="JI132" s="238"/>
      <c r="JJ132" s="238"/>
      <c r="JK132" s="238"/>
      <c r="JL132" s="238"/>
      <c r="JM132" s="238"/>
      <c r="JN132" s="238"/>
      <c r="JO132" s="238"/>
      <c r="JP132" s="238"/>
      <c r="JQ132" s="238"/>
      <c r="JR132" s="238"/>
      <c r="JS132" s="238"/>
      <c r="JT132" s="238"/>
      <c r="JU132" s="238"/>
      <c r="JV132" s="238"/>
      <c r="JW132" s="238"/>
      <c r="JX132" s="238"/>
      <c r="JY132" s="238"/>
      <c r="JZ132" s="238"/>
      <c r="KA132" s="238"/>
      <c r="KB132" s="238"/>
      <c r="KC132" s="238"/>
      <c r="KD132" s="238"/>
      <c r="KE132" s="238"/>
      <c r="KF132" s="238"/>
      <c r="KG132" s="238"/>
      <c r="KH132" s="238"/>
      <c r="KI132" s="238"/>
      <c r="KJ132" s="238"/>
      <c r="KK132" s="238"/>
      <c r="KL132" s="238"/>
      <c r="KM132" s="238"/>
      <c r="KN132" s="238"/>
      <c r="KO132" s="238"/>
      <c r="KP132" s="238"/>
      <c r="KQ132" s="238"/>
      <c r="KR132" s="238"/>
      <c r="KS132" s="238"/>
      <c r="KT132" s="238"/>
      <c r="KU132" s="238"/>
      <c r="KV132" s="238"/>
      <c r="KW132" s="238"/>
      <c r="KX132" s="238"/>
      <c r="KY132" s="238"/>
      <c r="KZ132" s="238"/>
      <c r="LA132" s="238"/>
      <c r="LB132" s="238"/>
      <c r="LC132" s="238"/>
      <c r="LD132" s="238"/>
      <c r="LE132" s="238"/>
      <c r="LF132" s="238"/>
      <c r="LG132" s="238"/>
      <c r="LH132" s="238"/>
      <c r="LI132" s="238"/>
      <c r="LJ132" s="238"/>
      <c r="LK132" s="238"/>
      <c r="LL132" s="238"/>
      <c r="LM132" s="238"/>
      <c r="LN132" s="238"/>
      <c r="LO132" s="238"/>
      <c r="LP132" s="238"/>
      <c r="LQ132" s="238"/>
      <c r="LR132" s="238"/>
      <c r="LS132" s="238"/>
      <c r="LT132" s="238"/>
      <c r="LU132" s="238"/>
      <c r="LV132" s="238"/>
      <c r="LW132" s="238"/>
      <c r="LX132" s="238"/>
      <c r="LY132" s="238"/>
      <c r="LZ132" s="238"/>
      <c r="MA132" s="238"/>
      <c r="MB132" s="238"/>
      <c r="MC132" s="238"/>
      <c r="MD132" s="238"/>
      <c r="ME132" s="238"/>
      <c r="MF132" s="238"/>
      <c r="MG132" s="238"/>
      <c r="MH132" s="238"/>
      <c r="MI132" s="238"/>
      <c r="MJ132" s="238"/>
      <c r="MK132" s="238"/>
      <c r="ML132" s="238"/>
      <c r="MM132" s="238"/>
      <c r="MN132" s="238"/>
      <c r="MO132" s="238"/>
      <c r="MP132" s="238"/>
      <c r="MQ132" s="238"/>
      <c r="MR132" s="238"/>
      <c r="MS132" s="238"/>
      <c r="MT132" s="238"/>
      <c r="MU132" s="238"/>
      <c r="MV132" s="238"/>
      <c r="MW132" s="238"/>
      <c r="MX132" s="238"/>
      <c r="MY132" s="238"/>
      <c r="MZ132" s="238"/>
      <c r="NA132" s="238"/>
      <c r="NB132" s="238"/>
      <c r="NC132" s="238"/>
      <c r="ND132" s="238"/>
      <c r="NE132" s="238"/>
      <c r="NF132" s="238"/>
      <c r="NG132" s="238"/>
      <c r="NH132" s="238"/>
      <c r="NI132" s="238"/>
      <c r="NJ132" s="238"/>
      <c r="NK132" s="238"/>
      <c r="NL132" s="238"/>
      <c r="NM132" s="238"/>
      <c r="NN132" s="238"/>
      <c r="NO132" s="238"/>
      <c r="NP132" s="238"/>
      <c r="NQ132" s="238"/>
      <c r="NR132" s="238"/>
      <c r="NS132" s="238"/>
      <c r="NT132" s="238"/>
      <c r="NU132" s="238"/>
      <c r="NV132" s="238"/>
      <c r="NW132" s="238"/>
      <c r="NX132" s="238"/>
      <c r="NY132" s="238"/>
      <c r="NZ132" s="238"/>
      <c r="OA132" s="238"/>
      <c r="OB132" s="238"/>
      <c r="OC132" s="238"/>
      <c r="OD132" s="238"/>
      <c r="OE132" s="238"/>
      <c r="OF132" s="238"/>
      <c r="OG132" s="238"/>
      <c r="OH132" s="238"/>
      <c r="OI132" s="238"/>
      <c r="OJ132" s="238"/>
      <c r="OK132" s="238"/>
      <c r="OL132" s="238"/>
      <c r="OM132" s="238"/>
      <c r="ON132" s="238"/>
      <c r="OO132" s="238"/>
      <c r="OP132" s="238"/>
      <c r="OQ132" s="238"/>
      <c r="OR132" s="238"/>
      <c r="OS132" s="238"/>
      <c r="OT132" s="238"/>
      <c r="OU132" s="238"/>
      <c r="OV132" s="238"/>
      <c r="OW132" s="238"/>
      <c r="OX132" s="238"/>
      <c r="OY132" s="238"/>
      <c r="OZ132" s="238"/>
      <c r="PA132" s="238"/>
      <c r="PB132" s="238"/>
      <c r="PC132" s="238"/>
      <c r="PD132" s="238"/>
      <c r="PE132" s="238"/>
      <c r="PF132" s="238"/>
      <c r="PG132" s="238"/>
      <c r="PH132" s="238"/>
      <c r="PI132" s="238"/>
      <c r="PJ132" s="238"/>
      <c r="PK132" s="238"/>
      <c r="PL132" s="238"/>
      <c r="PM132" s="238"/>
      <c r="PN132" s="238"/>
      <c r="PO132" s="238"/>
      <c r="PP132" s="238"/>
      <c r="PQ132" s="238"/>
      <c r="PR132" s="238"/>
      <c r="PS132" s="238"/>
      <c r="PT132" s="238"/>
      <c r="PU132" s="238"/>
      <c r="PV132" s="238"/>
      <c r="PW132" s="238"/>
      <c r="PX132" s="238"/>
      <c r="PY132" s="238"/>
      <c r="PZ132" s="238"/>
      <c r="QA132" s="238"/>
      <c r="QB132" s="238"/>
      <c r="QC132" s="238"/>
      <c r="QD132" s="238"/>
      <c r="QE132" s="238"/>
      <c r="QF132" s="238"/>
      <c r="QG132" s="238"/>
      <c r="QH132" s="238"/>
      <c r="QI132" s="238"/>
      <c r="QJ132" s="238"/>
      <c r="QK132" s="238"/>
      <c r="QL132" s="238"/>
      <c r="QM132" s="238"/>
      <c r="QN132" s="238"/>
      <c r="QO132" s="238"/>
      <c r="QP132" s="238"/>
      <c r="QQ132" s="238"/>
      <c r="QR132" s="238"/>
      <c r="QS132" s="238"/>
      <c r="QT132" s="238"/>
      <c r="QU132" s="238"/>
      <c r="QV132" s="238"/>
      <c r="QW132" s="238"/>
      <c r="QX132" s="238"/>
      <c r="QY132" s="238"/>
      <c r="QZ132" s="238"/>
      <c r="RA132" s="238"/>
      <c r="RB132" s="238"/>
      <c r="RC132" s="238"/>
      <c r="RD132" s="238"/>
      <c r="RE132" s="238"/>
      <c r="RF132" s="238"/>
      <c r="RG132" s="238"/>
      <c r="RH132" s="238"/>
      <c r="RI132" s="238"/>
      <c r="RJ132" s="238"/>
      <c r="RK132" s="238"/>
      <c r="RL132" s="238"/>
      <c r="RM132" s="238"/>
      <c r="RN132" s="238"/>
      <c r="RO132" s="238"/>
      <c r="RP132" s="238"/>
      <c r="RQ132" s="238"/>
      <c r="RR132" s="238"/>
      <c r="RS132" s="238"/>
      <c r="RT132" s="238"/>
      <c r="RU132" s="238"/>
      <c r="RV132" s="238"/>
      <c r="RW132" s="238"/>
      <c r="RX132" s="238"/>
      <c r="RY132" s="238"/>
      <c r="RZ132" s="238"/>
      <c r="SA132" s="238"/>
      <c r="SB132" s="238"/>
      <c r="SC132" s="238"/>
      <c r="SD132" s="238"/>
      <c r="SE132" s="238"/>
      <c r="SF132" s="238"/>
      <c r="SG132" s="238"/>
      <c r="SH132" s="238"/>
      <c r="SI132" s="238"/>
      <c r="SJ132" s="238"/>
      <c r="SK132" s="238"/>
      <c r="SL132" s="238"/>
      <c r="SM132" s="238"/>
      <c r="SN132" s="238"/>
      <c r="SO132" s="238"/>
      <c r="SP132" s="238"/>
      <c r="SQ132" s="238"/>
      <c r="SR132" s="238"/>
      <c r="SS132" s="238"/>
      <c r="ST132" s="238"/>
      <c r="SU132" s="238"/>
      <c r="SV132" s="238"/>
      <c r="SW132" s="238"/>
      <c r="SX132" s="238"/>
      <c r="SY132" s="238"/>
      <c r="SZ132" s="238"/>
      <c r="TA132" s="238"/>
      <c r="TB132" s="238"/>
      <c r="TC132" s="238"/>
      <c r="TD132" s="238"/>
      <c r="TE132" s="238"/>
      <c r="TF132" s="238"/>
      <c r="TG132" s="238"/>
      <c r="TH132" s="238"/>
      <c r="TI132" s="238"/>
      <c r="TJ132" s="238"/>
      <c r="TK132" s="238"/>
      <c r="TL132" s="238"/>
      <c r="TM132" s="238"/>
      <c r="TN132" s="238"/>
      <c r="TO132" s="238"/>
      <c r="TP132" s="238"/>
      <c r="TQ132" s="238"/>
      <c r="TR132" s="238"/>
      <c r="TS132" s="238"/>
      <c r="TT132" s="238"/>
      <c r="TU132" s="238"/>
      <c r="TV132" s="238"/>
      <c r="TW132" s="238"/>
      <c r="TX132" s="238"/>
      <c r="TY132" s="238"/>
      <c r="TZ132" s="238"/>
      <c r="UA132" s="238"/>
      <c r="UB132" s="238"/>
      <c r="UC132" s="238"/>
      <c r="UD132" s="238"/>
      <c r="UE132" s="238"/>
      <c r="UF132" s="238"/>
      <c r="UG132" s="238"/>
      <c r="UH132" s="238"/>
      <c r="UI132" s="238"/>
      <c r="UJ132" s="238"/>
      <c r="UK132" s="238"/>
      <c r="UL132" s="238"/>
      <c r="UM132" s="238"/>
      <c r="UN132" s="238"/>
      <c r="UO132" s="238"/>
      <c r="UP132" s="238"/>
      <c r="UQ132" s="238"/>
      <c r="UR132" s="238"/>
      <c r="US132" s="238"/>
      <c r="UT132" s="238"/>
      <c r="UU132" s="238"/>
      <c r="UV132" s="238"/>
      <c r="UW132" s="238"/>
      <c r="UX132" s="238"/>
      <c r="UY132" s="238"/>
      <c r="UZ132" s="238"/>
      <c r="VA132" s="238"/>
      <c r="VB132" s="238"/>
      <c r="VC132" s="238"/>
      <c r="VD132" s="238"/>
      <c r="VE132" s="238"/>
      <c r="VF132" s="238"/>
      <c r="VG132" s="238"/>
      <c r="VH132" s="238"/>
      <c r="VI132" s="238"/>
      <c r="VJ132" s="238"/>
      <c r="VK132" s="238"/>
      <c r="VL132" s="238"/>
      <c r="VM132" s="238"/>
      <c r="VN132" s="238"/>
      <c r="VO132" s="238"/>
      <c r="VP132" s="238"/>
      <c r="VQ132" s="238"/>
      <c r="VR132" s="238"/>
      <c r="VS132" s="238"/>
      <c r="VT132" s="238"/>
      <c r="VU132" s="238"/>
      <c r="VV132" s="238"/>
      <c r="VW132" s="238"/>
      <c r="VX132" s="238"/>
      <c r="VY132" s="238"/>
      <c r="VZ132" s="238"/>
      <c r="WA132" s="238"/>
      <c r="WB132" s="238"/>
      <c r="WC132" s="238"/>
      <c r="WD132" s="238"/>
      <c r="WE132" s="238"/>
      <c r="WF132" s="238"/>
      <c r="WG132" s="238"/>
      <c r="WH132" s="238"/>
      <c r="WI132" s="238"/>
      <c r="WJ132" s="238"/>
      <c r="WK132" s="238"/>
      <c r="WL132" s="238"/>
      <c r="WM132" s="238"/>
      <c r="WN132" s="238"/>
      <c r="WO132" s="238"/>
      <c r="WP132" s="238"/>
      <c r="WQ132" s="238"/>
      <c r="WR132" s="238"/>
      <c r="WS132" s="238"/>
      <c r="WT132" s="238"/>
      <c r="WU132" s="238"/>
      <c r="WV132" s="238"/>
      <c r="WW132" s="238"/>
      <c r="WX132" s="238"/>
      <c r="WY132" s="238"/>
      <c r="WZ132" s="238"/>
      <c r="XA132" s="238"/>
      <c r="XB132" s="238"/>
      <c r="XC132" s="238"/>
      <c r="XD132" s="238"/>
      <c r="XE132" s="238"/>
      <c r="XF132" s="238"/>
      <c r="XG132" s="238"/>
      <c r="XH132" s="238"/>
      <c r="XI132" s="238"/>
      <c r="XJ132" s="238"/>
      <c r="XK132" s="238"/>
      <c r="XL132" s="238"/>
      <c r="XM132" s="238"/>
      <c r="XN132" s="238"/>
      <c r="XO132" s="238"/>
      <c r="XP132" s="238"/>
      <c r="XQ132" s="238"/>
      <c r="XR132" s="238"/>
      <c r="XS132" s="238"/>
      <c r="XT132" s="238"/>
      <c r="XU132" s="238"/>
      <c r="XV132" s="238"/>
      <c r="XW132" s="238"/>
      <c r="XX132" s="238"/>
      <c r="XY132" s="238"/>
      <c r="XZ132" s="238"/>
      <c r="YA132" s="238"/>
      <c r="YB132" s="238"/>
      <c r="YC132" s="238"/>
      <c r="YD132" s="238"/>
      <c r="YE132" s="238"/>
      <c r="YF132" s="238"/>
      <c r="YG132" s="238"/>
      <c r="YH132" s="238"/>
      <c r="YI132" s="238"/>
      <c r="YJ132" s="238"/>
      <c r="YK132" s="238"/>
      <c r="YL132" s="238"/>
      <c r="YM132" s="238"/>
      <c r="YN132" s="238"/>
      <c r="YO132" s="238"/>
      <c r="YP132" s="238"/>
      <c r="YQ132" s="238"/>
      <c r="YR132" s="238"/>
      <c r="YS132" s="238"/>
      <c r="YT132" s="238"/>
      <c r="YU132" s="238"/>
      <c r="YV132" s="238"/>
      <c r="YW132" s="238"/>
      <c r="YX132" s="238"/>
      <c r="YY132" s="238"/>
      <c r="YZ132" s="238"/>
      <c r="ZA132" s="238"/>
      <c r="ZB132" s="238"/>
      <c r="ZC132" s="238"/>
      <c r="ZD132" s="238"/>
      <c r="ZE132" s="238"/>
      <c r="ZF132" s="238"/>
      <c r="ZG132" s="238"/>
      <c r="ZH132" s="238"/>
      <c r="ZI132" s="238"/>
      <c r="ZJ132" s="238"/>
      <c r="ZK132" s="238"/>
      <c r="ZL132" s="238"/>
      <c r="ZM132" s="238"/>
      <c r="ZN132" s="238"/>
      <c r="ZO132" s="238"/>
      <c r="ZP132" s="238"/>
      <c r="ZQ132" s="238"/>
      <c r="ZR132" s="238"/>
      <c r="ZS132" s="238"/>
      <c r="ZT132" s="238"/>
      <c r="ZU132" s="238"/>
      <c r="ZV132" s="238"/>
      <c r="ZW132" s="238"/>
      <c r="ZX132" s="238"/>
      <c r="ZY132" s="238"/>
      <c r="ZZ132" s="238"/>
      <c r="AAA132" s="238"/>
      <c r="AAB132" s="238"/>
      <c r="AAC132" s="238"/>
      <c r="AAD132" s="238"/>
      <c r="AAE132" s="238"/>
      <c r="AAF132" s="238"/>
      <c r="AAG132" s="238"/>
      <c r="AAH132" s="238"/>
      <c r="AAI132" s="238"/>
      <c r="AAJ132" s="238"/>
      <c r="AAK132" s="238"/>
      <c r="AAL132" s="238"/>
      <c r="AAM132" s="238"/>
      <c r="AAN132" s="238"/>
      <c r="AAO132" s="238"/>
      <c r="AAP132" s="238"/>
      <c r="AAQ132" s="238"/>
      <c r="AAR132" s="238"/>
      <c r="AAS132" s="238"/>
      <c r="AAT132" s="238"/>
      <c r="AAU132" s="238"/>
      <c r="AAV132" s="238"/>
      <c r="AAW132" s="238"/>
      <c r="AAX132" s="238"/>
      <c r="AAY132" s="238"/>
      <c r="AAZ132" s="238"/>
      <c r="ABA132" s="238"/>
      <c r="ABB132" s="238"/>
      <c r="ABC132" s="238"/>
      <c r="ABD132" s="238"/>
      <c r="ABE132" s="238"/>
      <c r="ABF132" s="238"/>
      <c r="ABG132" s="238"/>
      <c r="ABH132" s="238"/>
      <c r="ABI132" s="238"/>
      <c r="ABJ132" s="238"/>
      <c r="ABK132" s="238"/>
      <c r="ABL132" s="238"/>
      <c r="ABM132" s="238"/>
      <c r="ABN132" s="238"/>
      <c r="ABO132" s="238"/>
      <c r="ABP132" s="238"/>
      <c r="ABQ132" s="238"/>
      <c r="ABR132" s="238"/>
      <c r="ABS132" s="238"/>
      <c r="ABT132" s="238"/>
      <c r="ABU132" s="238"/>
      <c r="ABV132" s="238"/>
      <c r="ABW132" s="238"/>
      <c r="ABX132" s="238"/>
      <c r="ABY132" s="238"/>
      <c r="ABZ132" s="238"/>
      <c r="ACA132" s="238"/>
      <c r="ACB132" s="238"/>
      <c r="ACC132" s="238"/>
      <c r="ACD132" s="238"/>
      <c r="ACE132" s="238"/>
      <c r="ACF132" s="238"/>
      <c r="ACG132" s="238"/>
      <c r="ACH132" s="238"/>
      <c r="ACI132" s="238"/>
      <c r="ACJ132" s="238"/>
      <c r="ACK132" s="238"/>
      <c r="ACL132" s="238"/>
      <c r="ACM132" s="238"/>
      <c r="ACN132" s="238"/>
      <c r="ACO132" s="238"/>
      <c r="ACP132" s="238"/>
      <c r="ACQ132" s="238"/>
      <c r="ACR132" s="238"/>
      <c r="ACS132" s="238"/>
      <c r="ACT132" s="238"/>
      <c r="ACU132" s="238"/>
      <c r="ACV132" s="238"/>
      <c r="ACW132" s="238"/>
      <c r="ACX132" s="238"/>
      <c r="ACY132" s="238"/>
      <c r="ACZ132" s="238"/>
      <c r="ADA132" s="238"/>
      <c r="ADB132" s="238"/>
      <c r="ADC132" s="238"/>
      <c r="ADD132" s="238"/>
      <c r="ADE132" s="238"/>
      <c r="ADF132" s="238"/>
      <c r="ADG132" s="238"/>
      <c r="ADH132" s="238"/>
      <c r="ADI132" s="238"/>
      <c r="ADJ132" s="238"/>
      <c r="ADK132" s="238"/>
      <c r="ADL132" s="238"/>
      <c r="ADM132" s="238"/>
      <c r="ADN132" s="238"/>
      <c r="ADO132" s="238"/>
      <c r="ADP132" s="238"/>
      <c r="ADQ132" s="238"/>
      <c r="ADR132" s="238"/>
      <c r="ADS132" s="238"/>
      <c r="ADT132" s="238"/>
      <c r="ADU132" s="238"/>
      <c r="ADV132" s="238"/>
      <c r="ADW132" s="238"/>
      <c r="ADX132" s="238"/>
      <c r="ADY132" s="238"/>
      <c r="ADZ132" s="238"/>
      <c r="AEA132" s="238"/>
      <c r="AEB132" s="238"/>
      <c r="AEC132" s="238"/>
      <c r="AED132" s="238"/>
      <c r="AEE132" s="238"/>
      <c r="AEF132" s="238"/>
      <c r="AEG132" s="238"/>
      <c r="AEH132" s="238"/>
      <c r="AEI132" s="238"/>
      <c r="AEJ132" s="238"/>
      <c r="AEK132" s="238"/>
      <c r="AEL132" s="238"/>
      <c r="AEM132" s="238"/>
      <c r="AEN132" s="238"/>
      <c r="AEO132" s="238"/>
      <c r="AEP132" s="238"/>
      <c r="AEQ132" s="238"/>
      <c r="AER132" s="238"/>
      <c r="AES132" s="238"/>
      <c r="AET132" s="238"/>
      <c r="AEU132" s="238"/>
      <c r="AEV132" s="238"/>
      <c r="AEW132" s="238"/>
      <c r="AEX132" s="238"/>
      <c r="AEY132" s="238"/>
      <c r="AEZ132" s="238"/>
      <c r="AFA132" s="238"/>
      <c r="AFB132" s="238"/>
      <c r="AFC132" s="238"/>
      <c r="AFD132" s="238"/>
      <c r="AFE132" s="238"/>
      <c r="AFF132" s="238"/>
      <c r="AFG132" s="238"/>
      <c r="AFH132" s="238"/>
      <c r="AFI132" s="238"/>
      <c r="AFJ132" s="238"/>
      <c r="AFK132" s="238"/>
      <c r="AFL132" s="238"/>
      <c r="AFM132" s="238"/>
      <c r="AFN132" s="238"/>
      <c r="AFO132" s="238"/>
      <c r="AFP132" s="238"/>
      <c r="AFQ132" s="238"/>
      <c r="AFR132" s="238"/>
      <c r="AFS132" s="238"/>
      <c r="AFT132" s="238"/>
      <c r="AFU132" s="238"/>
      <c r="AFV132" s="238"/>
      <c r="AFW132" s="238"/>
      <c r="AFX132" s="238"/>
      <c r="AFY132" s="238"/>
      <c r="AFZ132" s="238"/>
      <c r="AGA132" s="238"/>
      <c r="AGB132" s="238"/>
      <c r="AGC132" s="238"/>
      <c r="AGD132" s="238"/>
      <c r="AGE132" s="238"/>
      <c r="AGF132" s="238"/>
      <c r="AGG132" s="238"/>
      <c r="AGH132" s="238"/>
      <c r="AGI132" s="238"/>
      <c r="AGJ132" s="238"/>
      <c r="AGK132" s="238"/>
      <c r="AGL132" s="238"/>
      <c r="AGM132" s="238"/>
      <c r="AGN132" s="238"/>
      <c r="AGO132" s="238"/>
      <c r="AGP132" s="238"/>
      <c r="AGQ132" s="238"/>
      <c r="AGR132" s="238"/>
      <c r="AGS132" s="238"/>
      <c r="AGT132" s="238"/>
      <c r="AGU132" s="238"/>
      <c r="AGV132" s="238"/>
      <c r="AGW132" s="238"/>
      <c r="AGX132" s="238"/>
      <c r="AGY132" s="238"/>
      <c r="AGZ132" s="238"/>
      <c r="AHA132" s="238"/>
      <c r="AHB132" s="238"/>
      <c r="AHC132" s="238"/>
      <c r="AHD132" s="238"/>
      <c r="AHE132" s="238"/>
      <c r="AHF132" s="238"/>
      <c r="AHG132" s="238"/>
      <c r="AHH132" s="238"/>
      <c r="AHI132" s="238"/>
      <c r="AHJ132" s="238"/>
      <c r="AHK132" s="238"/>
      <c r="AHL132" s="238"/>
      <c r="AHM132" s="238"/>
      <c r="AHN132" s="238"/>
      <c r="AHO132" s="238"/>
      <c r="AHP132" s="238"/>
      <c r="AHQ132" s="238"/>
      <c r="AHR132" s="238"/>
      <c r="AHS132" s="238"/>
      <c r="AHT132" s="238"/>
      <c r="AHU132" s="238"/>
      <c r="AHV132" s="238"/>
      <c r="AHW132" s="238"/>
      <c r="AHX132" s="238"/>
      <c r="AHY132" s="238"/>
      <c r="AHZ132" s="238"/>
      <c r="AIA132" s="238"/>
      <c r="AIB132" s="238"/>
      <c r="AIC132" s="238"/>
      <c r="AID132" s="238"/>
      <c r="AIE132" s="238"/>
      <c r="AIF132" s="238"/>
      <c r="AIG132" s="238"/>
      <c r="AIH132" s="238"/>
      <c r="AII132" s="238"/>
      <c r="AIJ132" s="238"/>
      <c r="AIK132" s="238"/>
      <c r="AIL132" s="238"/>
      <c r="AIM132" s="238"/>
      <c r="AIN132" s="238"/>
      <c r="AIO132" s="238"/>
      <c r="AIP132" s="238"/>
      <c r="AIQ132" s="238"/>
      <c r="AIR132" s="238"/>
      <c r="AIS132" s="238"/>
      <c r="AIT132" s="238"/>
      <c r="AIU132" s="238"/>
      <c r="AIV132" s="238"/>
      <c r="AIW132" s="238"/>
      <c r="AIX132" s="238"/>
      <c r="AIY132" s="238"/>
      <c r="AIZ132" s="238"/>
      <c r="AJA132" s="238"/>
      <c r="AJB132" s="238"/>
      <c r="AJC132" s="238"/>
      <c r="AJD132" s="238"/>
      <c r="AJE132" s="238"/>
      <c r="AJF132" s="238"/>
      <c r="AJG132" s="238"/>
      <c r="AJH132" s="238"/>
      <c r="AJI132" s="238"/>
      <c r="AJJ132" s="238"/>
      <c r="AJK132" s="238"/>
      <c r="AJL132" s="238"/>
      <c r="AJM132" s="238"/>
      <c r="AJN132" s="238"/>
      <c r="AJO132" s="238"/>
      <c r="AJP132" s="238"/>
      <c r="AJQ132" s="238"/>
      <c r="AJR132" s="238"/>
      <c r="AJS132" s="238"/>
      <c r="AJT132" s="238"/>
      <c r="AJU132" s="238"/>
      <c r="AJV132" s="238"/>
      <c r="AJW132" s="238"/>
      <c r="AJX132" s="238"/>
      <c r="AJY132" s="238"/>
      <c r="AJZ132" s="238"/>
      <c r="AKA132" s="238"/>
      <c r="AKB132" s="238"/>
      <c r="AKC132" s="238"/>
      <c r="AKD132" s="238"/>
      <c r="AKE132" s="238"/>
      <c r="AKF132" s="238"/>
      <c r="AKG132" s="238"/>
      <c r="AKH132" s="238"/>
      <c r="AKI132" s="238"/>
      <c r="AKJ132" s="238"/>
      <c r="AKK132" s="238"/>
      <c r="AKL132" s="238"/>
      <c r="AKM132" s="238"/>
      <c r="AKN132" s="238"/>
      <c r="AKO132" s="238"/>
      <c r="AKP132" s="238"/>
    </row>
    <row r="133" spans="1:978" x14ac:dyDescent="0.25">
      <c r="A133" s="304"/>
      <c r="B133" s="304"/>
      <c r="C133" s="241"/>
      <c r="D133" s="241"/>
      <c r="E133" s="268"/>
      <c r="F133" s="43">
        <v>530318</v>
      </c>
      <c r="G133" s="33" t="s">
        <v>151</v>
      </c>
      <c r="H133" s="77" t="s">
        <v>152</v>
      </c>
      <c r="I133" s="241"/>
      <c r="J133" s="94">
        <v>45</v>
      </c>
      <c r="K133" s="268"/>
      <c r="L133" s="291"/>
      <c r="M133" s="241"/>
      <c r="N133" s="43">
        <v>73</v>
      </c>
      <c r="O133" s="43">
        <v>39</v>
      </c>
      <c r="P133" s="43">
        <v>31</v>
      </c>
      <c r="Q133" s="43">
        <v>57</v>
      </c>
      <c r="R133" s="43">
        <v>108</v>
      </c>
      <c r="S133" s="43">
        <v>250</v>
      </c>
      <c r="T133" s="43">
        <v>823</v>
      </c>
      <c r="U133" s="43">
        <v>1333</v>
      </c>
      <c r="V133" s="43">
        <v>1066</v>
      </c>
      <c r="W133" s="43">
        <v>786</v>
      </c>
      <c r="X133" s="43">
        <v>689</v>
      </c>
      <c r="Y133" s="43">
        <v>704</v>
      </c>
      <c r="Z133" s="43">
        <v>711</v>
      </c>
      <c r="AA133" s="43">
        <v>733</v>
      </c>
      <c r="AB133" s="43">
        <v>784</v>
      </c>
      <c r="AC133" s="43">
        <v>934</v>
      </c>
      <c r="AD133" s="43">
        <v>1009</v>
      </c>
      <c r="AE133" s="43">
        <v>896</v>
      </c>
      <c r="AF133" s="43">
        <v>737</v>
      </c>
      <c r="AG133" s="43">
        <v>497</v>
      </c>
      <c r="AH133" s="43">
        <v>364</v>
      </c>
      <c r="AI133" s="43">
        <v>310</v>
      </c>
      <c r="AJ133" s="43">
        <v>274</v>
      </c>
      <c r="AK133" s="43">
        <v>149</v>
      </c>
      <c r="AL133" s="117">
        <v>12745</v>
      </c>
      <c r="AM133" s="149">
        <v>1600</v>
      </c>
      <c r="AN133" s="301"/>
      <c r="AO133" s="301"/>
      <c r="AP133" s="301"/>
      <c r="AQ133" s="301"/>
      <c r="AR133" s="301"/>
      <c r="AS133" s="301"/>
      <c r="AT133" s="301"/>
      <c r="AU133" s="301"/>
      <c r="AV133" s="301"/>
      <c r="AW133" s="301"/>
      <c r="AX133" s="301"/>
      <c r="AY133" s="301"/>
      <c r="AZ133" s="301"/>
      <c r="BA133" s="301"/>
      <c r="BB133" s="301"/>
      <c r="BC133" s="301"/>
      <c r="BD133" s="301"/>
      <c r="BE133" s="301"/>
      <c r="BF133" s="301"/>
      <c r="BG133" s="301"/>
      <c r="BH133" s="301"/>
      <c r="BI133" s="301"/>
      <c r="BJ133" s="301"/>
      <c r="BK133" s="30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52"/>
      <c r="EF133" s="238"/>
      <c r="EG133" s="238"/>
      <c r="EH133" s="238"/>
      <c r="EI133" s="238"/>
      <c r="EJ133" s="238"/>
      <c r="EK133" s="238"/>
      <c r="EL133" s="238"/>
      <c r="EM133" s="238"/>
      <c r="EN133" s="238"/>
      <c r="EO133" s="238"/>
      <c r="EP133" s="238"/>
      <c r="EQ133" s="238"/>
      <c r="ER133" s="238"/>
      <c r="ES133" s="238"/>
      <c r="ET133" s="238"/>
      <c r="EU133" s="238"/>
      <c r="EV133" s="238"/>
      <c r="EW133" s="238"/>
      <c r="EX133" s="238"/>
      <c r="EY133" s="238"/>
      <c r="EZ133" s="238"/>
      <c r="FA133" s="238"/>
      <c r="FB133" s="238"/>
      <c r="FC133" s="238"/>
      <c r="FD133" s="238"/>
      <c r="FE133" s="238"/>
      <c r="FF133" s="238"/>
      <c r="FG133" s="238"/>
      <c r="FH133" s="238"/>
      <c r="FI133" s="238"/>
      <c r="FJ133" s="238"/>
      <c r="FK133" s="238"/>
      <c r="FL133" s="238"/>
      <c r="FM133" s="238"/>
      <c r="FN133" s="238"/>
      <c r="FO133" s="238"/>
      <c r="FP133" s="238"/>
      <c r="FQ133" s="238"/>
      <c r="FR133" s="238"/>
      <c r="FS133" s="238"/>
      <c r="FT133" s="238"/>
      <c r="FU133" s="238"/>
      <c r="FV133" s="238"/>
      <c r="FW133" s="238"/>
      <c r="FX133" s="238"/>
      <c r="FY133" s="238"/>
      <c r="FZ133" s="238"/>
      <c r="GA133" s="238"/>
      <c r="GB133" s="238"/>
      <c r="GC133" s="238"/>
      <c r="GD133" s="238"/>
      <c r="GE133" s="238"/>
      <c r="GF133" s="238"/>
      <c r="GG133" s="238"/>
      <c r="GH133" s="238"/>
      <c r="GI133" s="238"/>
      <c r="GJ133" s="238"/>
      <c r="GK133" s="238"/>
      <c r="GL133" s="238"/>
      <c r="GM133" s="238"/>
      <c r="GN133" s="238"/>
      <c r="GO133" s="238"/>
      <c r="GP133" s="238"/>
      <c r="GQ133" s="238"/>
      <c r="GR133" s="238"/>
      <c r="GS133" s="238"/>
      <c r="GT133" s="238"/>
      <c r="GU133" s="238"/>
      <c r="GV133" s="238"/>
      <c r="GW133" s="238"/>
      <c r="GX133" s="238"/>
      <c r="GY133" s="238"/>
      <c r="GZ133" s="238"/>
      <c r="HA133" s="238"/>
      <c r="HB133" s="238"/>
      <c r="HC133" s="238"/>
      <c r="HD133" s="238"/>
      <c r="HE133" s="238"/>
      <c r="HF133" s="238"/>
      <c r="HG133" s="238"/>
      <c r="HH133" s="238"/>
      <c r="HI133" s="238"/>
      <c r="HJ133" s="238"/>
      <c r="HK133" s="238"/>
      <c r="HL133" s="238"/>
      <c r="HM133" s="238"/>
      <c r="HN133" s="238"/>
      <c r="HO133" s="238"/>
      <c r="HP133" s="238"/>
      <c r="HQ133" s="238"/>
      <c r="HR133" s="238"/>
      <c r="HS133" s="238"/>
      <c r="HT133" s="238"/>
      <c r="HU133" s="238"/>
      <c r="HV133" s="238"/>
      <c r="HW133" s="238"/>
      <c r="HX133" s="238"/>
      <c r="HY133" s="238"/>
      <c r="HZ133" s="238"/>
      <c r="IA133" s="238"/>
      <c r="IB133" s="238"/>
      <c r="IC133" s="238"/>
      <c r="ID133" s="238"/>
      <c r="IE133" s="238"/>
      <c r="IF133" s="238"/>
      <c r="IG133" s="238"/>
      <c r="IH133" s="238"/>
      <c r="II133" s="238"/>
      <c r="IJ133" s="238"/>
      <c r="IK133" s="238"/>
      <c r="IL133" s="238"/>
      <c r="IM133" s="238"/>
      <c r="IN133" s="238"/>
      <c r="IO133" s="238"/>
      <c r="IP133" s="238"/>
      <c r="IQ133" s="238"/>
      <c r="IR133" s="238"/>
      <c r="IS133" s="238"/>
      <c r="IT133" s="238"/>
      <c r="IU133" s="238"/>
      <c r="IV133" s="238"/>
      <c r="IW133" s="238"/>
      <c r="IX133" s="238"/>
      <c r="IY133" s="238"/>
      <c r="IZ133" s="238"/>
      <c r="JA133" s="238"/>
      <c r="JB133" s="238"/>
      <c r="JC133" s="238"/>
      <c r="JD133" s="238"/>
      <c r="JE133" s="238"/>
      <c r="JF133" s="238"/>
      <c r="JG133" s="238"/>
      <c r="JH133" s="238"/>
      <c r="JI133" s="238"/>
      <c r="JJ133" s="238"/>
      <c r="JK133" s="238"/>
      <c r="JL133" s="238"/>
      <c r="JM133" s="238"/>
      <c r="JN133" s="238"/>
      <c r="JO133" s="238"/>
      <c r="JP133" s="238"/>
      <c r="JQ133" s="238"/>
      <c r="JR133" s="238"/>
      <c r="JS133" s="238"/>
      <c r="JT133" s="238"/>
      <c r="JU133" s="238"/>
      <c r="JV133" s="238"/>
      <c r="JW133" s="238"/>
      <c r="JX133" s="238"/>
      <c r="JY133" s="238"/>
      <c r="JZ133" s="238"/>
      <c r="KA133" s="238"/>
      <c r="KB133" s="238"/>
      <c r="KC133" s="238"/>
      <c r="KD133" s="238"/>
      <c r="KE133" s="238"/>
      <c r="KF133" s="238"/>
      <c r="KG133" s="238"/>
      <c r="KH133" s="238"/>
      <c r="KI133" s="238"/>
      <c r="KJ133" s="238"/>
      <c r="KK133" s="238"/>
      <c r="KL133" s="238"/>
      <c r="KM133" s="238"/>
      <c r="KN133" s="238"/>
      <c r="KO133" s="238"/>
      <c r="KP133" s="238"/>
      <c r="KQ133" s="238"/>
      <c r="KR133" s="238"/>
      <c r="KS133" s="238"/>
      <c r="KT133" s="238"/>
      <c r="KU133" s="238"/>
      <c r="KV133" s="238"/>
      <c r="KW133" s="238"/>
      <c r="KX133" s="238"/>
      <c r="KY133" s="238"/>
      <c r="KZ133" s="238"/>
      <c r="LA133" s="238"/>
      <c r="LB133" s="238"/>
      <c r="LC133" s="238"/>
      <c r="LD133" s="238"/>
      <c r="LE133" s="238"/>
      <c r="LF133" s="238"/>
      <c r="LG133" s="238"/>
      <c r="LH133" s="238"/>
      <c r="LI133" s="238"/>
      <c r="LJ133" s="238"/>
      <c r="LK133" s="238"/>
      <c r="LL133" s="238"/>
      <c r="LM133" s="238"/>
      <c r="LN133" s="238"/>
      <c r="LO133" s="238"/>
      <c r="LP133" s="238"/>
      <c r="LQ133" s="238"/>
      <c r="LR133" s="238"/>
      <c r="LS133" s="238"/>
      <c r="LT133" s="238"/>
      <c r="LU133" s="238"/>
      <c r="LV133" s="238"/>
      <c r="LW133" s="238"/>
      <c r="LX133" s="238"/>
      <c r="LY133" s="238"/>
      <c r="LZ133" s="238"/>
      <c r="MA133" s="238"/>
      <c r="MB133" s="238"/>
      <c r="MC133" s="238"/>
      <c r="MD133" s="238"/>
      <c r="ME133" s="238"/>
      <c r="MF133" s="238"/>
      <c r="MG133" s="238"/>
      <c r="MH133" s="238"/>
      <c r="MI133" s="238"/>
      <c r="MJ133" s="238"/>
      <c r="MK133" s="238"/>
      <c r="ML133" s="238"/>
      <c r="MM133" s="238"/>
      <c r="MN133" s="238"/>
      <c r="MO133" s="238"/>
      <c r="MP133" s="238"/>
      <c r="MQ133" s="238"/>
      <c r="MR133" s="238"/>
      <c r="MS133" s="238"/>
      <c r="MT133" s="238"/>
      <c r="MU133" s="238"/>
      <c r="MV133" s="238"/>
      <c r="MW133" s="238"/>
      <c r="MX133" s="238"/>
      <c r="MY133" s="238"/>
      <c r="MZ133" s="238"/>
      <c r="NA133" s="238"/>
      <c r="NB133" s="238"/>
      <c r="NC133" s="238"/>
      <c r="ND133" s="238"/>
      <c r="NE133" s="238"/>
      <c r="NF133" s="238"/>
      <c r="NG133" s="238"/>
      <c r="NH133" s="238"/>
      <c r="NI133" s="238"/>
      <c r="NJ133" s="238"/>
      <c r="NK133" s="238"/>
      <c r="NL133" s="238"/>
      <c r="NM133" s="238"/>
      <c r="NN133" s="238"/>
      <c r="NO133" s="238"/>
      <c r="NP133" s="238"/>
      <c r="NQ133" s="238"/>
      <c r="NR133" s="238"/>
      <c r="NS133" s="238"/>
      <c r="NT133" s="238"/>
      <c r="NU133" s="238"/>
      <c r="NV133" s="238"/>
      <c r="NW133" s="238"/>
      <c r="NX133" s="238"/>
      <c r="NY133" s="238"/>
      <c r="NZ133" s="238"/>
      <c r="OA133" s="238"/>
      <c r="OB133" s="238"/>
      <c r="OC133" s="238"/>
      <c r="OD133" s="238"/>
      <c r="OE133" s="238"/>
      <c r="OF133" s="238"/>
      <c r="OG133" s="238"/>
      <c r="OH133" s="238"/>
      <c r="OI133" s="238"/>
      <c r="OJ133" s="238"/>
      <c r="OK133" s="238"/>
      <c r="OL133" s="238"/>
      <c r="OM133" s="238"/>
      <c r="ON133" s="238"/>
      <c r="OO133" s="238"/>
      <c r="OP133" s="238"/>
      <c r="OQ133" s="238"/>
      <c r="OR133" s="238"/>
      <c r="OS133" s="238"/>
      <c r="OT133" s="238"/>
      <c r="OU133" s="238"/>
      <c r="OV133" s="238"/>
      <c r="OW133" s="238"/>
      <c r="OX133" s="238"/>
      <c r="OY133" s="238"/>
      <c r="OZ133" s="238"/>
      <c r="PA133" s="238"/>
      <c r="PB133" s="238"/>
      <c r="PC133" s="238"/>
      <c r="PD133" s="238"/>
      <c r="PE133" s="238"/>
      <c r="PF133" s="238"/>
      <c r="PG133" s="238"/>
      <c r="PH133" s="238"/>
      <c r="PI133" s="238"/>
      <c r="PJ133" s="238"/>
      <c r="PK133" s="238"/>
      <c r="PL133" s="238"/>
      <c r="PM133" s="238"/>
      <c r="PN133" s="238"/>
      <c r="PO133" s="238"/>
      <c r="PP133" s="238"/>
      <c r="PQ133" s="238"/>
      <c r="PR133" s="238"/>
      <c r="PS133" s="238"/>
      <c r="PT133" s="238"/>
      <c r="PU133" s="238"/>
      <c r="PV133" s="238"/>
      <c r="PW133" s="238"/>
      <c r="PX133" s="238"/>
      <c r="PY133" s="238"/>
      <c r="PZ133" s="238"/>
      <c r="QA133" s="238"/>
      <c r="QB133" s="238"/>
      <c r="QC133" s="238"/>
      <c r="QD133" s="238"/>
      <c r="QE133" s="238"/>
      <c r="QF133" s="238"/>
      <c r="QG133" s="238"/>
      <c r="QH133" s="238"/>
      <c r="QI133" s="238"/>
      <c r="QJ133" s="238"/>
      <c r="QK133" s="238"/>
      <c r="QL133" s="238"/>
      <c r="QM133" s="238"/>
      <c r="QN133" s="238"/>
      <c r="QO133" s="238"/>
      <c r="QP133" s="238"/>
      <c r="QQ133" s="238"/>
      <c r="QR133" s="238"/>
      <c r="QS133" s="238"/>
      <c r="QT133" s="238"/>
      <c r="QU133" s="238"/>
      <c r="QV133" s="238"/>
      <c r="QW133" s="238"/>
      <c r="QX133" s="238"/>
      <c r="QY133" s="238"/>
      <c r="QZ133" s="238"/>
      <c r="RA133" s="238"/>
      <c r="RB133" s="238"/>
      <c r="RC133" s="238"/>
      <c r="RD133" s="238"/>
      <c r="RE133" s="238"/>
      <c r="RF133" s="238"/>
      <c r="RG133" s="238"/>
      <c r="RH133" s="238"/>
      <c r="RI133" s="238"/>
      <c r="RJ133" s="238"/>
      <c r="RK133" s="238"/>
      <c r="RL133" s="238"/>
      <c r="RM133" s="238"/>
      <c r="RN133" s="238"/>
      <c r="RO133" s="238"/>
      <c r="RP133" s="238"/>
      <c r="RQ133" s="238"/>
      <c r="RR133" s="238"/>
      <c r="RS133" s="238"/>
      <c r="RT133" s="238"/>
      <c r="RU133" s="238"/>
      <c r="RV133" s="238"/>
      <c r="RW133" s="238"/>
      <c r="RX133" s="238"/>
      <c r="RY133" s="238"/>
      <c r="RZ133" s="238"/>
      <c r="SA133" s="238"/>
      <c r="SB133" s="238"/>
      <c r="SC133" s="238"/>
      <c r="SD133" s="238"/>
      <c r="SE133" s="238"/>
      <c r="SF133" s="238"/>
      <c r="SG133" s="238"/>
      <c r="SH133" s="238"/>
      <c r="SI133" s="238"/>
      <c r="SJ133" s="238"/>
      <c r="SK133" s="238"/>
      <c r="SL133" s="238"/>
      <c r="SM133" s="238"/>
      <c r="SN133" s="238"/>
      <c r="SO133" s="238"/>
      <c r="SP133" s="238"/>
      <c r="SQ133" s="238"/>
      <c r="SR133" s="238"/>
      <c r="SS133" s="238"/>
      <c r="ST133" s="238"/>
      <c r="SU133" s="238"/>
      <c r="SV133" s="238"/>
      <c r="SW133" s="238"/>
      <c r="SX133" s="238"/>
      <c r="SY133" s="238"/>
      <c r="SZ133" s="238"/>
      <c r="TA133" s="238"/>
      <c r="TB133" s="238"/>
      <c r="TC133" s="238"/>
      <c r="TD133" s="238"/>
      <c r="TE133" s="238"/>
      <c r="TF133" s="238"/>
      <c r="TG133" s="238"/>
      <c r="TH133" s="238"/>
      <c r="TI133" s="238"/>
      <c r="TJ133" s="238"/>
      <c r="TK133" s="238"/>
      <c r="TL133" s="238"/>
      <c r="TM133" s="238"/>
      <c r="TN133" s="238"/>
      <c r="TO133" s="238"/>
      <c r="TP133" s="238"/>
      <c r="TQ133" s="238"/>
      <c r="TR133" s="238"/>
      <c r="TS133" s="238"/>
      <c r="TT133" s="238"/>
      <c r="TU133" s="238"/>
      <c r="TV133" s="238"/>
      <c r="TW133" s="238"/>
      <c r="TX133" s="238"/>
      <c r="TY133" s="238"/>
      <c r="TZ133" s="238"/>
      <c r="UA133" s="238"/>
      <c r="UB133" s="238"/>
      <c r="UC133" s="238"/>
      <c r="UD133" s="238"/>
      <c r="UE133" s="238"/>
      <c r="UF133" s="238"/>
      <c r="UG133" s="238"/>
      <c r="UH133" s="238"/>
      <c r="UI133" s="238"/>
      <c r="UJ133" s="238"/>
      <c r="UK133" s="238"/>
      <c r="UL133" s="238"/>
      <c r="UM133" s="238"/>
      <c r="UN133" s="238"/>
      <c r="UO133" s="238"/>
      <c r="UP133" s="238"/>
      <c r="UQ133" s="238"/>
      <c r="UR133" s="238"/>
      <c r="US133" s="238"/>
      <c r="UT133" s="238"/>
      <c r="UU133" s="238"/>
      <c r="UV133" s="238"/>
      <c r="UW133" s="238"/>
      <c r="UX133" s="238"/>
      <c r="UY133" s="238"/>
      <c r="UZ133" s="238"/>
      <c r="VA133" s="238"/>
      <c r="VB133" s="238"/>
      <c r="VC133" s="238"/>
      <c r="VD133" s="238"/>
      <c r="VE133" s="238"/>
      <c r="VF133" s="238"/>
      <c r="VG133" s="238"/>
      <c r="VH133" s="238"/>
      <c r="VI133" s="238"/>
      <c r="VJ133" s="238"/>
      <c r="VK133" s="238"/>
      <c r="VL133" s="238"/>
      <c r="VM133" s="238"/>
      <c r="VN133" s="238"/>
      <c r="VO133" s="238"/>
      <c r="VP133" s="238"/>
      <c r="VQ133" s="238"/>
      <c r="VR133" s="238"/>
      <c r="VS133" s="238"/>
      <c r="VT133" s="238"/>
      <c r="VU133" s="238"/>
      <c r="VV133" s="238"/>
      <c r="VW133" s="238"/>
      <c r="VX133" s="238"/>
      <c r="VY133" s="238"/>
      <c r="VZ133" s="238"/>
      <c r="WA133" s="238"/>
      <c r="WB133" s="238"/>
      <c r="WC133" s="238"/>
      <c r="WD133" s="238"/>
      <c r="WE133" s="238"/>
      <c r="WF133" s="238"/>
      <c r="WG133" s="238"/>
      <c r="WH133" s="238"/>
      <c r="WI133" s="238"/>
      <c r="WJ133" s="238"/>
      <c r="WK133" s="238"/>
      <c r="WL133" s="238"/>
      <c r="WM133" s="238"/>
      <c r="WN133" s="238"/>
      <c r="WO133" s="238"/>
      <c r="WP133" s="238"/>
      <c r="WQ133" s="238"/>
      <c r="WR133" s="238"/>
      <c r="WS133" s="238"/>
      <c r="WT133" s="238"/>
      <c r="WU133" s="238"/>
      <c r="WV133" s="238"/>
      <c r="WW133" s="238"/>
      <c r="WX133" s="238"/>
      <c r="WY133" s="238"/>
      <c r="WZ133" s="238"/>
      <c r="XA133" s="238"/>
      <c r="XB133" s="238"/>
      <c r="XC133" s="238"/>
      <c r="XD133" s="238"/>
      <c r="XE133" s="238"/>
      <c r="XF133" s="238"/>
      <c r="XG133" s="238"/>
      <c r="XH133" s="238"/>
      <c r="XI133" s="238"/>
      <c r="XJ133" s="238"/>
      <c r="XK133" s="238"/>
      <c r="XL133" s="238"/>
      <c r="XM133" s="238"/>
      <c r="XN133" s="238"/>
      <c r="XO133" s="238"/>
      <c r="XP133" s="238"/>
      <c r="XQ133" s="238"/>
      <c r="XR133" s="238"/>
      <c r="XS133" s="238"/>
      <c r="XT133" s="238"/>
      <c r="XU133" s="238"/>
      <c r="XV133" s="238"/>
      <c r="XW133" s="238"/>
      <c r="XX133" s="238"/>
      <c r="XY133" s="238"/>
      <c r="XZ133" s="238"/>
      <c r="YA133" s="238"/>
      <c r="YB133" s="238"/>
      <c r="YC133" s="238"/>
      <c r="YD133" s="238"/>
      <c r="YE133" s="238"/>
      <c r="YF133" s="238"/>
      <c r="YG133" s="238"/>
      <c r="YH133" s="238"/>
      <c r="YI133" s="238"/>
      <c r="YJ133" s="238"/>
      <c r="YK133" s="238"/>
      <c r="YL133" s="238"/>
      <c r="YM133" s="238"/>
      <c r="YN133" s="238"/>
      <c r="YO133" s="238"/>
      <c r="YP133" s="238"/>
      <c r="YQ133" s="238"/>
      <c r="YR133" s="238"/>
      <c r="YS133" s="238"/>
      <c r="YT133" s="238"/>
      <c r="YU133" s="238"/>
      <c r="YV133" s="238"/>
      <c r="YW133" s="238"/>
      <c r="YX133" s="238"/>
      <c r="YY133" s="238"/>
      <c r="YZ133" s="238"/>
      <c r="ZA133" s="238"/>
      <c r="ZB133" s="238"/>
      <c r="ZC133" s="238"/>
      <c r="ZD133" s="238"/>
      <c r="ZE133" s="238"/>
      <c r="ZF133" s="238"/>
      <c r="ZG133" s="238"/>
      <c r="ZH133" s="238"/>
      <c r="ZI133" s="238"/>
      <c r="ZJ133" s="238"/>
      <c r="ZK133" s="238"/>
      <c r="ZL133" s="238"/>
      <c r="ZM133" s="238"/>
      <c r="ZN133" s="238"/>
      <c r="ZO133" s="238"/>
      <c r="ZP133" s="238"/>
      <c r="ZQ133" s="238"/>
      <c r="ZR133" s="238"/>
      <c r="ZS133" s="238"/>
      <c r="ZT133" s="238"/>
      <c r="ZU133" s="238"/>
      <c r="ZV133" s="238"/>
      <c r="ZW133" s="238"/>
      <c r="ZX133" s="238"/>
      <c r="ZY133" s="238"/>
      <c r="ZZ133" s="238"/>
      <c r="AAA133" s="238"/>
      <c r="AAB133" s="238"/>
      <c r="AAC133" s="238"/>
      <c r="AAD133" s="238"/>
      <c r="AAE133" s="238"/>
      <c r="AAF133" s="238"/>
      <c r="AAG133" s="238"/>
      <c r="AAH133" s="238"/>
      <c r="AAI133" s="238"/>
      <c r="AAJ133" s="238"/>
      <c r="AAK133" s="238"/>
      <c r="AAL133" s="238"/>
      <c r="AAM133" s="238"/>
      <c r="AAN133" s="238"/>
      <c r="AAO133" s="238"/>
      <c r="AAP133" s="238"/>
      <c r="AAQ133" s="238"/>
      <c r="AAR133" s="238"/>
      <c r="AAS133" s="238"/>
      <c r="AAT133" s="238"/>
      <c r="AAU133" s="238"/>
      <c r="AAV133" s="238"/>
      <c r="AAW133" s="238"/>
      <c r="AAX133" s="238"/>
      <c r="AAY133" s="238"/>
      <c r="AAZ133" s="238"/>
      <c r="ABA133" s="238"/>
      <c r="ABB133" s="238"/>
      <c r="ABC133" s="238"/>
      <c r="ABD133" s="238"/>
      <c r="ABE133" s="238"/>
      <c r="ABF133" s="238"/>
      <c r="ABG133" s="238"/>
      <c r="ABH133" s="238"/>
      <c r="ABI133" s="238"/>
      <c r="ABJ133" s="238"/>
      <c r="ABK133" s="238"/>
      <c r="ABL133" s="238"/>
      <c r="ABM133" s="238"/>
      <c r="ABN133" s="238"/>
      <c r="ABO133" s="238"/>
      <c r="ABP133" s="238"/>
      <c r="ABQ133" s="238"/>
      <c r="ABR133" s="238"/>
      <c r="ABS133" s="238"/>
      <c r="ABT133" s="238"/>
      <c r="ABU133" s="238"/>
      <c r="ABV133" s="238"/>
      <c r="ABW133" s="238"/>
      <c r="ABX133" s="238"/>
      <c r="ABY133" s="238"/>
      <c r="ABZ133" s="238"/>
      <c r="ACA133" s="238"/>
      <c r="ACB133" s="238"/>
      <c r="ACC133" s="238"/>
      <c r="ACD133" s="238"/>
      <c r="ACE133" s="238"/>
      <c r="ACF133" s="238"/>
      <c r="ACG133" s="238"/>
      <c r="ACH133" s="238"/>
      <c r="ACI133" s="238"/>
      <c r="ACJ133" s="238"/>
      <c r="ACK133" s="238"/>
      <c r="ACL133" s="238"/>
      <c r="ACM133" s="238"/>
      <c r="ACN133" s="238"/>
      <c r="ACO133" s="238"/>
      <c r="ACP133" s="238"/>
      <c r="ACQ133" s="238"/>
      <c r="ACR133" s="238"/>
      <c r="ACS133" s="238"/>
      <c r="ACT133" s="238"/>
      <c r="ACU133" s="238"/>
      <c r="ACV133" s="238"/>
      <c r="ACW133" s="238"/>
      <c r="ACX133" s="238"/>
      <c r="ACY133" s="238"/>
      <c r="ACZ133" s="238"/>
      <c r="ADA133" s="238"/>
      <c r="ADB133" s="238"/>
      <c r="ADC133" s="238"/>
      <c r="ADD133" s="238"/>
      <c r="ADE133" s="238"/>
      <c r="ADF133" s="238"/>
      <c r="ADG133" s="238"/>
      <c r="ADH133" s="238"/>
      <c r="ADI133" s="238"/>
      <c r="ADJ133" s="238"/>
      <c r="ADK133" s="238"/>
      <c r="ADL133" s="238"/>
      <c r="ADM133" s="238"/>
      <c r="ADN133" s="238"/>
      <c r="ADO133" s="238"/>
      <c r="ADP133" s="238"/>
      <c r="ADQ133" s="238"/>
      <c r="ADR133" s="238"/>
      <c r="ADS133" s="238"/>
      <c r="ADT133" s="238"/>
      <c r="ADU133" s="238"/>
      <c r="ADV133" s="238"/>
      <c r="ADW133" s="238"/>
      <c r="ADX133" s="238"/>
      <c r="ADY133" s="238"/>
      <c r="ADZ133" s="238"/>
      <c r="AEA133" s="238"/>
      <c r="AEB133" s="238"/>
      <c r="AEC133" s="238"/>
      <c r="AED133" s="238"/>
      <c r="AEE133" s="238"/>
      <c r="AEF133" s="238"/>
      <c r="AEG133" s="238"/>
      <c r="AEH133" s="238"/>
      <c r="AEI133" s="238"/>
      <c r="AEJ133" s="238"/>
      <c r="AEK133" s="238"/>
      <c r="AEL133" s="238"/>
      <c r="AEM133" s="238"/>
      <c r="AEN133" s="238"/>
      <c r="AEO133" s="238"/>
      <c r="AEP133" s="238"/>
      <c r="AEQ133" s="238"/>
      <c r="AER133" s="238"/>
      <c r="AES133" s="238"/>
      <c r="AET133" s="238"/>
      <c r="AEU133" s="238"/>
      <c r="AEV133" s="238"/>
      <c r="AEW133" s="238"/>
      <c r="AEX133" s="238"/>
      <c r="AEY133" s="238"/>
      <c r="AEZ133" s="238"/>
      <c r="AFA133" s="238"/>
      <c r="AFB133" s="238"/>
      <c r="AFC133" s="238"/>
      <c r="AFD133" s="238"/>
      <c r="AFE133" s="238"/>
      <c r="AFF133" s="238"/>
      <c r="AFG133" s="238"/>
      <c r="AFH133" s="238"/>
      <c r="AFI133" s="238"/>
      <c r="AFJ133" s="238"/>
      <c r="AFK133" s="238"/>
      <c r="AFL133" s="238"/>
      <c r="AFM133" s="238"/>
      <c r="AFN133" s="238"/>
      <c r="AFO133" s="238"/>
      <c r="AFP133" s="238"/>
      <c r="AFQ133" s="238"/>
      <c r="AFR133" s="238"/>
      <c r="AFS133" s="238"/>
      <c r="AFT133" s="238"/>
      <c r="AFU133" s="238"/>
      <c r="AFV133" s="238"/>
      <c r="AFW133" s="238"/>
      <c r="AFX133" s="238"/>
      <c r="AFY133" s="238"/>
      <c r="AFZ133" s="238"/>
      <c r="AGA133" s="238"/>
      <c r="AGB133" s="238"/>
      <c r="AGC133" s="238"/>
      <c r="AGD133" s="238"/>
      <c r="AGE133" s="238"/>
      <c r="AGF133" s="238"/>
      <c r="AGG133" s="238"/>
      <c r="AGH133" s="238"/>
      <c r="AGI133" s="238"/>
      <c r="AGJ133" s="238"/>
      <c r="AGK133" s="238"/>
      <c r="AGL133" s="238"/>
      <c r="AGM133" s="238"/>
      <c r="AGN133" s="238"/>
      <c r="AGO133" s="238"/>
      <c r="AGP133" s="238"/>
      <c r="AGQ133" s="238"/>
      <c r="AGR133" s="238"/>
      <c r="AGS133" s="238"/>
      <c r="AGT133" s="238"/>
      <c r="AGU133" s="238"/>
      <c r="AGV133" s="238"/>
      <c r="AGW133" s="238"/>
      <c r="AGX133" s="238"/>
      <c r="AGY133" s="238"/>
      <c r="AGZ133" s="238"/>
      <c r="AHA133" s="238"/>
      <c r="AHB133" s="238"/>
      <c r="AHC133" s="238"/>
      <c r="AHD133" s="238"/>
      <c r="AHE133" s="238"/>
      <c r="AHF133" s="238"/>
      <c r="AHG133" s="238"/>
      <c r="AHH133" s="238"/>
      <c r="AHI133" s="238"/>
      <c r="AHJ133" s="238"/>
      <c r="AHK133" s="238"/>
      <c r="AHL133" s="238"/>
      <c r="AHM133" s="238"/>
      <c r="AHN133" s="238"/>
      <c r="AHO133" s="238"/>
      <c r="AHP133" s="238"/>
      <c r="AHQ133" s="238"/>
      <c r="AHR133" s="238"/>
      <c r="AHS133" s="238"/>
      <c r="AHT133" s="238"/>
      <c r="AHU133" s="238"/>
      <c r="AHV133" s="238"/>
      <c r="AHW133" s="238"/>
      <c r="AHX133" s="238"/>
      <c r="AHY133" s="238"/>
      <c r="AHZ133" s="238"/>
      <c r="AIA133" s="238"/>
      <c r="AIB133" s="238"/>
      <c r="AIC133" s="238"/>
      <c r="AID133" s="238"/>
      <c r="AIE133" s="238"/>
      <c r="AIF133" s="238"/>
      <c r="AIG133" s="238"/>
      <c r="AIH133" s="238"/>
      <c r="AII133" s="238"/>
      <c r="AIJ133" s="238"/>
      <c r="AIK133" s="238"/>
      <c r="AIL133" s="238"/>
      <c r="AIM133" s="238"/>
      <c r="AIN133" s="238"/>
      <c r="AIO133" s="238"/>
      <c r="AIP133" s="238"/>
      <c r="AIQ133" s="238"/>
      <c r="AIR133" s="238"/>
      <c r="AIS133" s="238"/>
      <c r="AIT133" s="238"/>
      <c r="AIU133" s="238"/>
      <c r="AIV133" s="238"/>
      <c r="AIW133" s="238"/>
      <c r="AIX133" s="238"/>
      <c r="AIY133" s="238"/>
      <c r="AIZ133" s="238"/>
      <c r="AJA133" s="238"/>
      <c r="AJB133" s="238"/>
      <c r="AJC133" s="238"/>
      <c r="AJD133" s="238"/>
      <c r="AJE133" s="238"/>
      <c r="AJF133" s="238"/>
      <c r="AJG133" s="238"/>
      <c r="AJH133" s="238"/>
      <c r="AJI133" s="238"/>
      <c r="AJJ133" s="238"/>
      <c r="AJK133" s="238"/>
      <c r="AJL133" s="238"/>
      <c r="AJM133" s="238"/>
      <c r="AJN133" s="238"/>
      <c r="AJO133" s="238"/>
      <c r="AJP133" s="238"/>
      <c r="AJQ133" s="238"/>
      <c r="AJR133" s="238"/>
      <c r="AJS133" s="238"/>
      <c r="AJT133" s="238"/>
      <c r="AJU133" s="238"/>
      <c r="AJV133" s="238"/>
      <c r="AJW133" s="238"/>
      <c r="AJX133" s="238"/>
      <c r="AJY133" s="238"/>
      <c r="AJZ133" s="238"/>
      <c r="AKA133" s="238"/>
      <c r="AKB133" s="238"/>
      <c r="AKC133" s="238"/>
      <c r="AKD133" s="238"/>
      <c r="AKE133" s="238"/>
      <c r="AKF133" s="238"/>
      <c r="AKG133" s="238"/>
      <c r="AKH133" s="238"/>
      <c r="AKI133" s="238"/>
      <c r="AKJ133" s="238"/>
      <c r="AKK133" s="238"/>
      <c r="AKL133" s="238"/>
      <c r="AKM133" s="238"/>
      <c r="AKN133" s="238"/>
      <c r="AKO133" s="238"/>
      <c r="AKP133" s="238"/>
    </row>
    <row r="134" spans="1:978" ht="38.25" x14ac:dyDescent="0.25">
      <c r="A134" s="304"/>
      <c r="B134" s="304"/>
      <c r="C134" s="241"/>
      <c r="D134" s="241"/>
      <c r="E134" s="268"/>
      <c r="F134" s="44">
        <v>530317</v>
      </c>
      <c r="G134" s="30" t="s">
        <v>153</v>
      </c>
      <c r="H134" s="30" t="s">
        <v>151</v>
      </c>
      <c r="I134" s="242"/>
      <c r="J134" s="95">
        <v>45</v>
      </c>
      <c r="K134" s="269"/>
      <c r="L134" s="290"/>
      <c r="M134" s="44">
        <v>3</v>
      </c>
      <c r="N134" s="44">
        <v>113</v>
      </c>
      <c r="O134" s="44">
        <v>79</v>
      </c>
      <c r="P134" s="44">
        <v>108</v>
      </c>
      <c r="Q134" s="44">
        <v>125</v>
      </c>
      <c r="R134" s="44">
        <v>209</v>
      </c>
      <c r="S134" s="44">
        <v>506</v>
      </c>
      <c r="T134" s="44">
        <v>1455</v>
      </c>
      <c r="U134" s="44">
        <v>2422</v>
      </c>
      <c r="V134" s="44">
        <v>1847</v>
      </c>
      <c r="W134" s="44">
        <v>1414</v>
      </c>
      <c r="X134" s="44">
        <v>1329</v>
      </c>
      <c r="Y134" s="44">
        <v>1457</v>
      </c>
      <c r="Z134" s="44">
        <v>1515</v>
      </c>
      <c r="AA134" s="44">
        <v>1473</v>
      </c>
      <c r="AB134" s="44">
        <v>1627</v>
      </c>
      <c r="AC134" s="44">
        <v>1927</v>
      </c>
      <c r="AD134" s="44">
        <v>2035</v>
      </c>
      <c r="AE134" s="44">
        <v>1868</v>
      </c>
      <c r="AF134" s="44">
        <v>1422</v>
      </c>
      <c r="AG134" s="44">
        <v>1209</v>
      </c>
      <c r="AH134" s="44">
        <v>1007</v>
      </c>
      <c r="AI134" s="44">
        <v>610</v>
      </c>
      <c r="AJ134" s="44">
        <v>408</v>
      </c>
      <c r="AK134" s="44">
        <v>232</v>
      </c>
      <c r="AL134" s="190">
        <v>24262</v>
      </c>
      <c r="AM134" s="148">
        <v>1600</v>
      </c>
      <c r="AN134" s="301"/>
      <c r="AO134" s="301"/>
      <c r="AP134" s="301"/>
      <c r="AQ134" s="301"/>
      <c r="AR134" s="301"/>
      <c r="AS134" s="301"/>
      <c r="AT134" s="301"/>
      <c r="AU134" s="301"/>
      <c r="AV134" s="301"/>
      <c r="AW134" s="301"/>
      <c r="AX134" s="301"/>
      <c r="AY134" s="301"/>
      <c r="AZ134" s="301"/>
      <c r="BA134" s="301"/>
      <c r="BB134" s="301"/>
      <c r="BC134" s="301"/>
      <c r="BD134" s="301"/>
      <c r="BE134" s="301"/>
      <c r="BF134" s="301"/>
      <c r="BG134" s="301"/>
      <c r="BH134" s="301"/>
      <c r="BI134" s="301"/>
      <c r="BJ134" s="301"/>
      <c r="BK134" s="30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52"/>
      <c r="EF134" s="238"/>
      <c r="EG134" s="238"/>
      <c r="EH134" s="238"/>
      <c r="EI134" s="238"/>
      <c r="EJ134" s="238"/>
      <c r="EK134" s="238"/>
      <c r="EL134" s="238"/>
      <c r="EM134" s="238"/>
      <c r="EN134" s="238"/>
      <c r="EO134" s="238"/>
      <c r="EP134" s="238"/>
      <c r="EQ134" s="238"/>
      <c r="ER134" s="238"/>
      <c r="ES134" s="238"/>
      <c r="ET134" s="238"/>
      <c r="EU134" s="238"/>
      <c r="EV134" s="238"/>
      <c r="EW134" s="238"/>
      <c r="EX134" s="238"/>
      <c r="EY134" s="238"/>
      <c r="EZ134" s="238"/>
      <c r="FA134" s="238"/>
      <c r="FB134" s="238"/>
      <c r="FC134" s="238"/>
      <c r="FD134" s="238"/>
      <c r="FE134" s="238"/>
      <c r="FF134" s="238"/>
      <c r="FG134" s="238"/>
      <c r="FH134" s="238"/>
      <c r="FI134" s="238"/>
      <c r="FJ134" s="238"/>
      <c r="FK134" s="238"/>
      <c r="FL134" s="238"/>
      <c r="FM134" s="238"/>
      <c r="FN134" s="238"/>
      <c r="FO134" s="238"/>
      <c r="FP134" s="238"/>
      <c r="FQ134" s="238"/>
      <c r="FR134" s="238"/>
      <c r="FS134" s="238"/>
      <c r="FT134" s="238"/>
      <c r="FU134" s="238"/>
      <c r="FV134" s="238"/>
      <c r="FW134" s="238"/>
      <c r="FX134" s="238"/>
      <c r="FY134" s="238"/>
      <c r="FZ134" s="238"/>
      <c r="GA134" s="238"/>
      <c r="GB134" s="238"/>
      <c r="GC134" s="238"/>
      <c r="GD134" s="238"/>
      <c r="GE134" s="238"/>
      <c r="GF134" s="238"/>
      <c r="GG134" s="238"/>
      <c r="GH134" s="238"/>
      <c r="GI134" s="238"/>
      <c r="GJ134" s="238"/>
      <c r="GK134" s="238"/>
      <c r="GL134" s="238"/>
      <c r="GM134" s="238"/>
      <c r="GN134" s="238"/>
      <c r="GO134" s="238"/>
      <c r="GP134" s="238"/>
      <c r="GQ134" s="238"/>
      <c r="GR134" s="238"/>
      <c r="GS134" s="238"/>
      <c r="GT134" s="238"/>
      <c r="GU134" s="238"/>
      <c r="GV134" s="238"/>
      <c r="GW134" s="238"/>
      <c r="GX134" s="238"/>
      <c r="GY134" s="238"/>
      <c r="GZ134" s="238"/>
      <c r="HA134" s="238"/>
      <c r="HB134" s="238"/>
      <c r="HC134" s="238"/>
      <c r="HD134" s="238"/>
      <c r="HE134" s="238"/>
      <c r="HF134" s="238"/>
      <c r="HG134" s="238"/>
      <c r="HH134" s="238"/>
      <c r="HI134" s="238"/>
      <c r="HJ134" s="238"/>
      <c r="HK134" s="238"/>
      <c r="HL134" s="238"/>
      <c r="HM134" s="238"/>
      <c r="HN134" s="238"/>
      <c r="HO134" s="238"/>
      <c r="HP134" s="238"/>
      <c r="HQ134" s="238"/>
      <c r="HR134" s="238"/>
      <c r="HS134" s="238"/>
      <c r="HT134" s="238"/>
      <c r="HU134" s="238"/>
      <c r="HV134" s="238"/>
      <c r="HW134" s="238"/>
      <c r="HX134" s="238"/>
      <c r="HY134" s="238"/>
      <c r="HZ134" s="238"/>
      <c r="IA134" s="238"/>
      <c r="IB134" s="238"/>
      <c r="IC134" s="238"/>
      <c r="ID134" s="238"/>
      <c r="IE134" s="238"/>
      <c r="IF134" s="238"/>
      <c r="IG134" s="238"/>
      <c r="IH134" s="238"/>
      <c r="II134" s="238"/>
      <c r="IJ134" s="238"/>
      <c r="IK134" s="238"/>
      <c r="IL134" s="238"/>
      <c r="IM134" s="238"/>
      <c r="IN134" s="238"/>
      <c r="IO134" s="238"/>
      <c r="IP134" s="238"/>
      <c r="IQ134" s="238"/>
      <c r="IR134" s="238"/>
      <c r="IS134" s="238"/>
      <c r="IT134" s="238"/>
      <c r="IU134" s="238"/>
      <c r="IV134" s="238"/>
      <c r="IW134" s="238"/>
      <c r="IX134" s="238"/>
      <c r="IY134" s="238"/>
      <c r="IZ134" s="238"/>
      <c r="JA134" s="238"/>
      <c r="JB134" s="238"/>
      <c r="JC134" s="238"/>
      <c r="JD134" s="238"/>
      <c r="JE134" s="238"/>
      <c r="JF134" s="238"/>
      <c r="JG134" s="238"/>
      <c r="JH134" s="238"/>
      <c r="JI134" s="238"/>
      <c r="JJ134" s="238"/>
      <c r="JK134" s="238"/>
      <c r="JL134" s="238"/>
      <c r="JM134" s="238"/>
      <c r="JN134" s="238"/>
      <c r="JO134" s="238"/>
      <c r="JP134" s="238"/>
      <c r="JQ134" s="238"/>
      <c r="JR134" s="238"/>
      <c r="JS134" s="238"/>
      <c r="JT134" s="238"/>
      <c r="JU134" s="238"/>
      <c r="JV134" s="238"/>
      <c r="JW134" s="238"/>
      <c r="JX134" s="238"/>
      <c r="JY134" s="238"/>
      <c r="JZ134" s="238"/>
      <c r="KA134" s="238"/>
      <c r="KB134" s="238"/>
      <c r="KC134" s="238"/>
      <c r="KD134" s="238"/>
      <c r="KE134" s="238"/>
      <c r="KF134" s="238"/>
      <c r="KG134" s="238"/>
      <c r="KH134" s="238"/>
      <c r="KI134" s="238"/>
      <c r="KJ134" s="238"/>
      <c r="KK134" s="238"/>
      <c r="KL134" s="238"/>
      <c r="KM134" s="238"/>
      <c r="KN134" s="238"/>
      <c r="KO134" s="238"/>
      <c r="KP134" s="238"/>
      <c r="KQ134" s="238"/>
      <c r="KR134" s="238"/>
      <c r="KS134" s="238"/>
      <c r="KT134" s="238"/>
      <c r="KU134" s="238"/>
      <c r="KV134" s="238"/>
      <c r="KW134" s="238"/>
      <c r="KX134" s="238"/>
      <c r="KY134" s="238"/>
      <c r="KZ134" s="238"/>
      <c r="LA134" s="238"/>
      <c r="LB134" s="238"/>
      <c r="LC134" s="238"/>
      <c r="LD134" s="238"/>
      <c r="LE134" s="238"/>
      <c r="LF134" s="238"/>
      <c r="LG134" s="238"/>
      <c r="LH134" s="238"/>
      <c r="LI134" s="238"/>
      <c r="LJ134" s="238"/>
      <c r="LK134" s="238"/>
      <c r="LL134" s="238"/>
      <c r="LM134" s="238"/>
      <c r="LN134" s="238"/>
      <c r="LO134" s="238"/>
      <c r="LP134" s="238"/>
      <c r="LQ134" s="238"/>
      <c r="LR134" s="238"/>
      <c r="LS134" s="238"/>
      <c r="LT134" s="238"/>
      <c r="LU134" s="238"/>
      <c r="LV134" s="238"/>
      <c r="LW134" s="238"/>
      <c r="LX134" s="238"/>
      <c r="LY134" s="238"/>
      <c r="LZ134" s="238"/>
      <c r="MA134" s="238"/>
      <c r="MB134" s="238"/>
      <c r="MC134" s="238"/>
      <c r="MD134" s="238"/>
      <c r="ME134" s="238"/>
      <c r="MF134" s="238"/>
      <c r="MG134" s="238"/>
      <c r="MH134" s="238"/>
      <c r="MI134" s="238"/>
      <c r="MJ134" s="238"/>
      <c r="MK134" s="238"/>
      <c r="ML134" s="238"/>
      <c r="MM134" s="238"/>
      <c r="MN134" s="238"/>
      <c r="MO134" s="238"/>
      <c r="MP134" s="238"/>
      <c r="MQ134" s="238"/>
      <c r="MR134" s="238"/>
      <c r="MS134" s="238"/>
      <c r="MT134" s="238"/>
      <c r="MU134" s="238"/>
      <c r="MV134" s="238"/>
      <c r="MW134" s="238"/>
      <c r="MX134" s="238"/>
      <c r="MY134" s="238"/>
      <c r="MZ134" s="238"/>
      <c r="NA134" s="238"/>
      <c r="NB134" s="238"/>
      <c r="NC134" s="238"/>
      <c r="ND134" s="238"/>
      <c r="NE134" s="238"/>
      <c r="NF134" s="238"/>
      <c r="NG134" s="238"/>
      <c r="NH134" s="238"/>
      <c r="NI134" s="238"/>
      <c r="NJ134" s="238"/>
      <c r="NK134" s="238"/>
      <c r="NL134" s="238"/>
      <c r="NM134" s="238"/>
      <c r="NN134" s="238"/>
      <c r="NO134" s="238"/>
      <c r="NP134" s="238"/>
      <c r="NQ134" s="238"/>
      <c r="NR134" s="238"/>
      <c r="NS134" s="238"/>
      <c r="NT134" s="238"/>
      <c r="NU134" s="238"/>
      <c r="NV134" s="238"/>
      <c r="NW134" s="238"/>
      <c r="NX134" s="238"/>
      <c r="NY134" s="238"/>
      <c r="NZ134" s="238"/>
      <c r="OA134" s="238"/>
      <c r="OB134" s="238"/>
      <c r="OC134" s="238"/>
      <c r="OD134" s="238"/>
      <c r="OE134" s="238"/>
      <c r="OF134" s="238"/>
      <c r="OG134" s="238"/>
      <c r="OH134" s="238"/>
      <c r="OI134" s="238"/>
      <c r="OJ134" s="238"/>
      <c r="OK134" s="238"/>
      <c r="OL134" s="238"/>
      <c r="OM134" s="238"/>
      <c r="ON134" s="238"/>
      <c r="OO134" s="238"/>
      <c r="OP134" s="238"/>
      <c r="OQ134" s="238"/>
      <c r="OR134" s="238"/>
      <c r="OS134" s="238"/>
      <c r="OT134" s="238"/>
      <c r="OU134" s="238"/>
      <c r="OV134" s="238"/>
      <c r="OW134" s="238"/>
      <c r="OX134" s="238"/>
      <c r="OY134" s="238"/>
      <c r="OZ134" s="238"/>
      <c r="PA134" s="238"/>
      <c r="PB134" s="238"/>
      <c r="PC134" s="238"/>
      <c r="PD134" s="238"/>
      <c r="PE134" s="238"/>
      <c r="PF134" s="238"/>
      <c r="PG134" s="238"/>
      <c r="PH134" s="238"/>
      <c r="PI134" s="238"/>
      <c r="PJ134" s="238"/>
      <c r="PK134" s="238"/>
      <c r="PL134" s="238"/>
      <c r="PM134" s="238"/>
      <c r="PN134" s="238"/>
      <c r="PO134" s="238"/>
      <c r="PP134" s="238"/>
      <c r="PQ134" s="238"/>
      <c r="PR134" s="238"/>
      <c r="PS134" s="238"/>
      <c r="PT134" s="238"/>
      <c r="PU134" s="238"/>
      <c r="PV134" s="238"/>
      <c r="PW134" s="238"/>
      <c r="PX134" s="238"/>
      <c r="PY134" s="238"/>
      <c r="PZ134" s="238"/>
      <c r="QA134" s="238"/>
      <c r="QB134" s="238"/>
      <c r="QC134" s="238"/>
      <c r="QD134" s="238"/>
      <c r="QE134" s="238"/>
      <c r="QF134" s="238"/>
      <c r="QG134" s="238"/>
      <c r="QH134" s="238"/>
      <c r="QI134" s="238"/>
      <c r="QJ134" s="238"/>
      <c r="QK134" s="238"/>
      <c r="QL134" s="238"/>
      <c r="QM134" s="238"/>
      <c r="QN134" s="238"/>
      <c r="QO134" s="238"/>
      <c r="QP134" s="238"/>
      <c r="QQ134" s="238"/>
      <c r="QR134" s="238"/>
      <c r="QS134" s="238"/>
      <c r="QT134" s="238"/>
      <c r="QU134" s="238"/>
      <c r="QV134" s="238"/>
      <c r="QW134" s="238"/>
      <c r="QX134" s="238"/>
      <c r="QY134" s="238"/>
      <c r="QZ134" s="238"/>
      <c r="RA134" s="238"/>
      <c r="RB134" s="238"/>
      <c r="RC134" s="238"/>
      <c r="RD134" s="238"/>
      <c r="RE134" s="238"/>
      <c r="RF134" s="238"/>
      <c r="RG134" s="238"/>
      <c r="RH134" s="238"/>
      <c r="RI134" s="238"/>
      <c r="RJ134" s="238"/>
      <c r="RK134" s="238"/>
      <c r="RL134" s="238"/>
      <c r="RM134" s="238"/>
      <c r="RN134" s="238"/>
      <c r="RO134" s="238"/>
      <c r="RP134" s="238"/>
      <c r="RQ134" s="238"/>
      <c r="RR134" s="238"/>
      <c r="RS134" s="238"/>
      <c r="RT134" s="238"/>
      <c r="RU134" s="238"/>
      <c r="RV134" s="238"/>
      <c r="RW134" s="238"/>
      <c r="RX134" s="238"/>
      <c r="RY134" s="238"/>
      <c r="RZ134" s="238"/>
      <c r="SA134" s="238"/>
      <c r="SB134" s="238"/>
      <c r="SC134" s="238"/>
      <c r="SD134" s="238"/>
      <c r="SE134" s="238"/>
      <c r="SF134" s="238"/>
      <c r="SG134" s="238"/>
      <c r="SH134" s="238"/>
      <c r="SI134" s="238"/>
      <c r="SJ134" s="238"/>
      <c r="SK134" s="238"/>
      <c r="SL134" s="238"/>
      <c r="SM134" s="238"/>
      <c r="SN134" s="238"/>
      <c r="SO134" s="238"/>
      <c r="SP134" s="238"/>
      <c r="SQ134" s="238"/>
      <c r="SR134" s="238"/>
      <c r="SS134" s="238"/>
      <c r="ST134" s="238"/>
      <c r="SU134" s="238"/>
      <c r="SV134" s="238"/>
      <c r="SW134" s="238"/>
      <c r="SX134" s="238"/>
      <c r="SY134" s="238"/>
      <c r="SZ134" s="238"/>
      <c r="TA134" s="238"/>
      <c r="TB134" s="238"/>
      <c r="TC134" s="238"/>
      <c r="TD134" s="238"/>
      <c r="TE134" s="238"/>
      <c r="TF134" s="238"/>
      <c r="TG134" s="238"/>
      <c r="TH134" s="238"/>
      <c r="TI134" s="238"/>
      <c r="TJ134" s="238"/>
      <c r="TK134" s="238"/>
      <c r="TL134" s="238"/>
      <c r="TM134" s="238"/>
      <c r="TN134" s="238"/>
      <c r="TO134" s="238"/>
      <c r="TP134" s="238"/>
      <c r="TQ134" s="238"/>
      <c r="TR134" s="238"/>
      <c r="TS134" s="238"/>
      <c r="TT134" s="238"/>
      <c r="TU134" s="238"/>
      <c r="TV134" s="238"/>
      <c r="TW134" s="238"/>
      <c r="TX134" s="238"/>
      <c r="TY134" s="238"/>
      <c r="TZ134" s="238"/>
      <c r="UA134" s="238"/>
      <c r="UB134" s="238"/>
      <c r="UC134" s="238"/>
      <c r="UD134" s="238"/>
      <c r="UE134" s="238"/>
      <c r="UF134" s="238"/>
      <c r="UG134" s="238"/>
      <c r="UH134" s="238"/>
      <c r="UI134" s="238"/>
      <c r="UJ134" s="238"/>
      <c r="UK134" s="238"/>
      <c r="UL134" s="238"/>
      <c r="UM134" s="238"/>
      <c r="UN134" s="238"/>
      <c r="UO134" s="238"/>
      <c r="UP134" s="238"/>
      <c r="UQ134" s="238"/>
      <c r="UR134" s="238"/>
      <c r="US134" s="238"/>
      <c r="UT134" s="238"/>
      <c r="UU134" s="238"/>
      <c r="UV134" s="238"/>
      <c r="UW134" s="238"/>
      <c r="UX134" s="238"/>
      <c r="UY134" s="238"/>
      <c r="UZ134" s="238"/>
      <c r="VA134" s="238"/>
      <c r="VB134" s="238"/>
      <c r="VC134" s="238"/>
      <c r="VD134" s="238"/>
      <c r="VE134" s="238"/>
      <c r="VF134" s="238"/>
      <c r="VG134" s="238"/>
      <c r="VH134" s="238"/>
      <c r="VI134" s="238"/>
      <c r="VJ134" s="238"/>
      <c r="VK134" s="238"/>
      <c r="VL134" s="238"/>
      <c r="VM134" s="238"/>
      <c r="VN134" s="238"/>
      <c r="VO134" s="238"/>
      <c r="VP134" s="238"/>
      <c r="VQ134" s="238"/>
      <c r="VR134" s="238"/>
      <c r="VS134" s="238"/>
      <c r="VT134" s="238"/>
      <c r="VU134" s="238"/>
      <c r="VV134" s="238"/>
      <c r="VW134" s="238"/>
      <c r="VX134" s="238"/>
      <c r="VY134" s="238"/>
      <c r="VZ134" s="238"/>
      <c r="WA134" s="238"/>
      <c r="WB134" s="238"/>
      <c r="WC134" s="238"/>
      <c r="WD134" s="238"/>
      <c r="WE134" s="238"/>
      <c r="WF134" s="238"/>
      <c r="WG134" s="238"/>
      <c r="WH134" s="238"/>
      <c r="WI134" s="238"/>
      <c r="WJ134" s="238"/>
      <c r="WK134" s="238"/>
      <c r="WL134" s="238"/>
      <c r="WM134" s="238"/>
      <c r="WN134" s="238"/>
      <c r="WO134" s="238"/>
      <c r="WP134" s="238"/>
      <c r="WQ134" s="238"/>
      <c r="WR134" s="238"/>
      <c r="WS134" s="238"/>
      <c r="WT134" s="238"/>
      <c r="WU134" s="238"/>
      <c r="WV134" s="238"/>
      <c r="WW134" s="238"/>
      <c r="WX134" s="238"/>
      <c r="WY134" s="238"/>
      <c r="WZ134" s="238"/>
      <c r="XA134" s="238"/>
      <c r="XB134" s="238"/>
      <c r="XC134" s="238"/>
      <c r="XD134" s="238"/>
      <c r="XE134" s="238"/>
      <c r="XF134" s="238"/>
      <c r="XG134" s="238"/>
      <c r="XH134" s="238"/>
      <c r="XI134" s="238"/>
      <c r="XJ134" s="238"/>
      <c r="XK134" s="238"/>
      <c r="XL134" s="238"/>
      <c r="XM134" s="238"/>
      <c r="XN134" s="238"/>
      <c r="XO134" s="238"/>
      <c r="XP134" s="238"/>
      <c r="XQ134" s="238"/>
      <c r="XR134" s="238"/>
      <c r="XS134" s="238"/>
      <c r="XT134" s="238"/>
      <c r="XU134" s="238"/>
      <c r="XV134" s="238"/>
      <c r="XW134" s="238"/>
      <c r="XX134" s="238"/>
      <c r="XY134" s="238"/>
      <c r="XZ134" s="238"/>
      <c r="YA134" s="238"/>
      <c r="YB134" s="238"/>
      <c r="YC134" s="238"/>
      <c r="YD134" s="238"/>
      <c r="YE134" s="238"/>
      <c r="YF134" s="238"/>
      <c r="YG134" s="238"/>
      <c r="YH134" s="238"/>
      <c r="YI134" s="238"/>
      <c r="YJ134" s="238"/>
      <c r="YK134" s="238"/>
      <c r="YL134" s="238"/>
      <c r="YM134" s="238"/>
      <c r="YN134" s="238"/>
      <c r="YO134" s="238"/>
      <c r="YP134" s="238"/>
      <c r="YQ134" s="238"/>
      <c r="YR134" s="238"/>
      <c r="YS134" s="238"/>
      <c r="YT134" s="238"/>
      <c r="YU134" s="238"/>
      <c r="YV134" s="238"/>
      <c r="YW134" s="238"/>
      <c r="YX134" s="238"/>
      <c r="YY134" s="238"/>
      <c r="YZ134" s="238"/>
      <c r="ZA134" s="238"/>
      <c r="ZB134" s="238"/>
      <c r="ZC134" s="238"/>
      <c r="ZD134" s="238"/>
      <c r="ZE134" s="238"/>
      <c r="ZF134" s="238"/>
      <c r="ZG134" s="238"/>
      <c r="ZH134" s="238"/>
      <c r="ZI134" s="238"/>
      <c r="ZJ134" s="238"/>
      <c r="ZK134" s="238"/>
      <c r="ZL134" s="238"/>
      <c r="ZM134" s="238"/>
      <c r="ZN134" s="238"/>
      <c r="ZO134" s="238"/>
      <c r="ZP134" s="238"/>
      <c r="ZQ134" s="238"/>
      <c r="ZR134" s="238"/>
      <c r="ZS134" s="238"/>
      <c r="ZT134" s="238"/>
      <c r="ZU134" s="238"/>
      <c r="ZV134" s="238"/>
      <c r="ZW134" s="238"/>
      <c r="ZX134" s="238"/>
      <c r="ZY134" s="238"/>
      <c r="ZZ134" s="238"/>
      <c r="AAA134" s="238"/>
      <c r="AAB134" s="238"/>
      <c r="AAC134" s="238"/>
      <c r="AAD134" s="238"/>
      <c r="AAE134" s="238"/>
      <c r="AAF134" s="238"/>
      <c r="AAG134" s="238"/>
      <c r="AAH134" s="238"/>
      <c r="AAI134" s="238"/>
      <c r="AAJ134" s="238"/>
      <c r="AAK134" s="238"/>
      <c r="AAL134" s="238"/>
      <c r="AAM134" s="238"/>
      <c r="AAN134" s="238"/>
      <c r="AAO134" s="238"/>
      <c r="AAP134" s="238"/>
      <c r="AAQ134" s="238"/>
      <c r="AAR134" s="238"/>
      <c r="AAS134" s="238"/>
      <c r="AAT134" s="238"/>
      <c r="AAU134" s="238"/>
      <c r="AAV134" s="238"/>
      <c r="AAW134" s="238"/>
      <c r="AAX134" s="238"/>
      <c r="AAY134" s="238"/>
      <c r="AAZ134" s="238"/>
      <c r="ABA134" s="238"/>
      <c r="ABB134" s="238"/>
      <c r="ABC134" s="238"/>
      <c r="ABD134" s="238"/>
      <c r="ABE134" s="238"/>
      <c r="ABF134" s="238"/>
      <c r="ABG134" s="238"/>
      <c r="ABH134" s="238"/>
      <c r="ABI134" s="238"/>
      <c r="ABJ134" s="238"/>
      <c r="ABK134" s="238"/>
      <c r="ABL134" s="238"/>
      <c r="ABM134" s="238"/>
      <c r="ABN134" s="238"/>
      <c r="ABO134" s="238"/>
      <c r="ABP134" s="238"/>
      <c r="ABQ134" s="238"/>
      <c r="ABR134" s="238"/>
      <c r="ABS134" s="238"/>
      <c r="ABT134" s="238"/>
      <c r="ABU134" s="238"/>
      <c r="ABV134" s="238"/>
      <c r="ABW134" s="238"/>
      <c r="ABX134" s="238"/>
      <c r="ABY134" s="238"/>
      <c r="ABZ134" s="238"/>
      <c r="ACA134" s="238"/>
      <c r="ACB134" s="238"/>
      <c r="ACC134" s="238"/>
      <c r="ACD134" s="238"/>
      <c r="ACE134" s="238"/>
      <c r="ACF134" s="238"/>
      <c r="ACG134" s="238"/>
      <c r="ACH134" s="238"/>
      <c r="ACI134" s="238"/>
      <c r="ACJ134" s="238"/>
      <c r="ACK134" s="238"/>
      <c r="ACL134" s="238"/>
      <c r="ACM134" s="238"/>
      <c r="ACN134" s="238"/>
      <c r="ACO134" s="238"/>
      <c r="ACP134" s="238"/>
      <c r="ACQ134" s="238"/>
      <c r="ACR134" s="238"/>
      <c r="ACS134" s="238"/>
      <c r="ACT134" s="238"/>
      <c r="ACU134" s="238"/>
      <c r="ACV134" s="238"/>
      <c r="ACW134" s="238"/>
      <c r="ACX134" s="238"/>
      <c r="ACY134" s="238"/>
      <c r="ACZ134" s="238"/>
      <c r="ADA134" s="238"/>
      <c r="ADB134" s="238"/>
      <c r="ADC134" s="238"/>
      <c r="ADD134" s="238"/>
      <c r="ADE134" s="238"/>
      <c r="ADF134" s="238"/>
      <c r="ADG134" s="238"/>
      <c r="ADH134" s="238"/>
      <c r="ADI134" s="238"/>
      <c r="ADJ134" s="238"/>
      <c r="ADK134" s="238"/>
      <c r="ADL134" s="238"/>
      <c r="ADM134" s="238"/>
      <c r="ADN134" s="238"/>
      <c r="ADO134" s="238"/>
      <c r="ADP134" s="238"/>
      <c r="ADQ134" s="238"/>
      <c r="ADR134" s="238"/>
      <c r="ADS134" s="238"/>
      <c r="ADT134" s="238"/>
      <c r="ADU134" s="238"/>
      <c r="ADV134" s="238"/>
      <c r="ADW134" s="238"/>
      <c r="ADX134" s="238"/>
      <c r="ADY134" s="238"/>
      <c r="ADZ134" s="238"/>
      <c r="AEA134" s="238"/>
      <c r="AEB134" s="238"/>
      <c r="AEC134" s="238"/>
      <c r="AED134" s="238"/>
      <c r="AEE134" s="238"/>
      <c r="AEF134" s="238"/>
      <c r="AEG134" s="238"/>
      <c r="AEH134" s="238"/>
      <c r="AEI134" s="238"/>
      <c r="AEJ134" s="238"/>
      <c r="AEK134" s="238"/>
      <c r="AEL134" s="238"/>
      <c r="AEM134" s="238"/>
      <c r="AEN134" s="238"/>
      <c r="AEO134" s="238"/>
      <c r="AEP134" s="238"/>
      <c r="AEQ134" s="238"/>
      <c r="AER134" s="238"/>
      <c r="AES134" s="238"/>
      <c r="AET134" s="238"/>
      <c r="AEU134" s="238"/>
      <c r="AEV134" s="238"/>
      <c r="AEW134" s="238"/>
      <c r="AEX134" s="238"/>
      <c r="AEY134" s="238"/>
      <c r="AEZ134" s="238"/>
      <c r="AFA134" s="238"/>
      <c r="AFB134" s="238"/>
      <c r="AFC134" s="238"/>
      <c r="AFD134" s="238"/>
      <c r="AFE134" s="238"/>
      <c r="AFF134" s="238"/>
      <c r="AFG134" s="238"/>
      <c r="AFH134" s="238"/>
      <c r="AFI134" s="238"/>
      <c r="AFJ134" s="238"/>
      <c r="AFK134" s="238"/>
      <c r="AFL134" s="238"/>
      <c r="AFM134" s="238"/>
      <c r="AFN134" s="238"/>
      <c r="AFO134" s="238"/>
      <c r="AFP134" s="238"/>
      <c r="AFQ134" s="238"/>
      <c r="AFR134" s="238"/>
      <c r="AFS134" s="238"/>
      <c r="AFT134" s="238"/>
      <c r="AFU134" s="238"/>
      <c r="AFV134" s="238"/>
      <c r="AFW134" s="238"/>
      <c r="AFX134" s="238"/>
      <c r="AFY134" s="238"/>
      <c r="AFZ134" s="238"/>
      <c r="AGA134" s="238"/>
      <c r="AGB134" s="238"/>
      <c r="AGC134" s="238"/>
      <c r="AGD134" s="238"/>
      <c r="AGE134" s="238"/>
      <c r="AGF134" s="238"/>
      <c r="AGG134" s="238"/>
      <c r="AGH134" s="238"/>
      <c r="AGI134" s="238"/>
      <c r="AGJ134" s="238"/>
      <c r="AGK134" s="238"/>
      <c r="AGL134" s="238"/>
      <c r="AGM134" s="238"/>
      <c r="AGN134" s="238"/>
      <c r="AGO134" s="238"/>
      <c r="AGP134" s="238"/>
      <c r="AGQ134" s="238"/>
      <c r="AGR134" s="238"/>
      <c r="AGS134" s="238"/>
      <c r="AGT134" s="238"/>
      <c r="AGU134" s="238"/>
      <c r="AGV134" s="238"/>
      <c r="AGW134" s="238"/>
      <c r="AGX134" s="238"/>
      <c r="AGY134" s="238"/>
      <c r="AGZ134" s="238"/>
      <c r="AHA134" s="238"/>
      <c r="AHB134" s="238"/>
      <c r="AHC134" s="238"/>
      <c r="AHD134" s="238"/>
      <c r="AHE134" s="238"/>
      <c r="AHF134" s="238"/>
      <c r="AHG134" s="238"/>
      <c r="AHH134" s="238"/>
      <c r="AHI134" s="238"/>
      <c r="AHJ134" s="238"/>
      <c r="AHK134" s="238"/>
      <c r="AHL134" s="238"/>
      <c r="AHM134" s="238"/>
      <c r="AHN134" s="238"/>
      <c r="AHO134" s="238"/>
      <c r="AHP134" s="238"/>
      <c r="AHQ134" s="238"/>
      <c r="AHR134" s="238"/>
      <c r="AHS134" s="238"/>
      <c r="AHT134" s="238"/>
      <c r="AHU134" s="238"/>
      <c r="AHV134" s="238"/>
      <c r="AHW134" s="238"/>
      <c r="AHX134" s="238"/>
      <c r="AHY134" s="238"/>
      <c r="AHZ134" s="238"/>
      <c r="AIA134" s="238"/>
      <c r="AIB134" s="238"/>
      <c r="AIC134" s="238"/>
      <c r="AID134" s="238"/>
      <c r="AIE134" s="238"/>
      <c r="AIF134" s="238"/>
      <c r="AIG134" s="238"/>
      <c r="AIH134" s="238"/>
      <c r="AII134" s="238"/>
      <c r="AIJ134" s="238"/>
      <c r="AIK134" s="238"/>
      <c r="AIL134" s="238"/>
      <c r="AIM134" s="238"/>
      <c r="AIN134" s="238"/>
      <c r="AIO134" s="238"/>
      <c r="AIP134" s="238"/>
      <c r="AIQ134" s="238"/>
      <c r="AIR134" s="238"/>
      <c r="AIS134" s="238"/>
      <c r="AIT134" s="238"/>
      <c r="AIU134" s="238"/>
      <c r="AIV134" s="238"/>
      <c r="AIW134" s="238"/>
      <c r="AIX134" s="238"/>
      <c r="AIY134" s="238"/>
      <c r="AIZ134" s="238"/>
      <c r="AJA134" s="238"/>
      <c r="AJB134" s="238"/>
      <c r="AJC134" s="238"/>
      <c r="AJD134" s="238"/>
      <c r="AJE134" s="238"/>
      <c r="AJF134" s="238"/>
      <c r="AJG134" s="238"/>
      <c r="AJH134" s="238"/>
      <c r="AJI134" s="238"/>
      <c r="AJJ134" s="238"/>
      <c r="AJK134" s="238"/>
      <c r="AJL134" s="238"/>
      <c r="AJM134" s="238"/>
      <c r="AJN134" s="238"/>
      <c r="AJO134" s="238"/>
      <c r="AJP134" s="238"/>
      <c r="AJQ134" s="238"/>
      <c r="AJR134" s="238"/>
      <c r="AJS134" s="238"/>
      <c r="AJT134" s="238"/>
      <c r="AJU134" s="238"/>
      <c r="AJV134" s="238"/>
      <c r="AJW134" s="238"/>
      <c r="AJX134" s="238"/>
      <c r="AJY134" s="238"/>
      <c r="AJZ134" s="238"/>
      <c r="AKA134" s="238"/>
      <c r="AKB134" s="238"/>
      <c r="AKC134" s="238"/>
      <c r="AKD134" s="238"/>
      <c r="AKE134" s="238"/>
      <c r="AKF134" s="238"/>
      <c r="AKG134" s="238"/>
      <c r="AKH134" s="238"/>
      <c r="AKI134" s="238"/>
      <c r="AKJ134" s="238"/>
      <c r="AKK134" s="238"/>
      <c r="AKL134" s="238"/>
      <c r="AKM134" s="238"/>
      <c r="AKN134" s="238"/>
      <c r="AKO134" s="238"/>
      <c r="AKP134" s="238"/>
    </row>
    <row r="135" spans="1:978" x14ac:dyDescent="0.25">
      <c r="A135" s="305"/>
      <c r="B135" s="305"/>
      <c r="C135" s="242"/>
      <c r="D135" s="242"/>
      <c r="E135" s="269"/>
      <c r="F135" s="278" t="s">
        <v>387</v>
      </c>
      <c r="G135" s="278"/>
      <c r="H135" s="278"/>
      <c r="I135" s="278"/>
      <c r="J135" s="278"/>
      <c r="K135" s="278"/>
      <c r="L135" s="278"/>
      <c r="M135" s="278"/>
      <c r="N135" s="43">
        <f>ROUNDUP(AVERAGE(N128:N134),0)</f>
        <v>88</v>
      </c>
      <c r="O135" s="43">
        <f>ROUNDUP(AVERAGE(O128:O134),0)</f>
        <v>55</v>
      </c>
      <c r="P135" s="43">
        <f t="shared" ref="P135:AK135" si="110">ROUNDUP(AVERAGE(P128:P134),0)</f>
        <v>49</v>
      </c>
      <c r="Q135" s="43">
        <f t="shared" si="110"/>
        <v>56</v>
      </c>
      <c r="R135" s="43">
        <f t="shared" si="110"/>
        <v>101</v>
      </c>
      <c r="S135" s="43">
        <f t="shared" si="110"/>
        <v>260</v>
      </c>
      <c r="T135" s="43">
        <f t="shared" si="110"/>
        <v>793</v>
      </c>
      <c r="U135" s="43">
        <f t="shared" si="110"/>
        <v>1363</v>
      </c>
      <c r="V135" s="43">
        <f t="shared" si="110"/>
        <v>1086</v>
      </c>
      <c r="W135" s="43">
        <f t="shared" si="110"/>
        <v>818</v>
      </c>
      <c r="X135" s="43">
        <f t="shared" si="110"/>
        <v>747</v>
      </c>
      <c r="Y135" s="43">
        <f t="shared" si="110"/>
        <v>775</v>
      </c>
      <c r="Z135" s="43">
        <f t="shared" si="110"/>
        <v>795</v>
      </c>
      <c r="AA135" s="43">
        <f t="shared" si="110"/>
        <v>809</v>
      </c>
      <c r="AB135" s="43">
        <f t="shared" si="110"/>
        <v>867</v>
      </c>
      <c r="AC135" s="43">
        <f t="shared" si="110"/>
        <v>1063</v>
      </c>
      <c r="AD135" s="43">
        <f t="shared" si="110"/>
        <v>1120</v>
      </c>
      <c r="AE135" s="43">
        <f t="shared" si="110"/>
        <v>1061</v>
      </c>
      <c r="AF135" s="43">
        <f t="shared" si="110"/>
        <v>872</v>
      </c>
      <c r="AG135" s="43">
        <f t="shared" si="110"/>
        <v>672</v>
      </c>
      <c r="AH135" s="43">
        <f t="shared" si="110"/>
        <v>544</v>
      </c>
      <c r="AI135" s="43">
        <f t="shared" si="110"/>
        <v>404</v>
      </c>
      <c r="AJ135" s="43">
        <f t="shared" si="110"/>
        <v>287</v>
      </c>
      <c r="AK135" s="43">
        <f t="shared" si="110"/>
        <v>179</v>
      </c>
      <c r="AL135" s="43">
        <f>ROUNDUP(AVERAGE(AL128:AL134),0)</f>
        <v>13818</v>
      </c>
      <c r="AM135" s="115">
        <f>MIN(AM128:AM134)</f>
        <v>800</v>
      </c>
      <c r="AN135" s="263"/>
      <c r="AO135" s="263"/>
      <c r="AP135" s="263"/>
      <c r="AQ135" s="263"/>
      <c r="AR135" s="263"/>
      <c r="AS135" s="263"/>
      <c r="AT135" s="263"/>
      <c r="AU135" s="263"/>
      <c r="AV135" s="263"/>
      <c r="AW135" s="263"/>
      <c r="AX135" s="263"/>
      <c r="AY135" s="263"/>
      <c r="AZ135" s="263"/>
      <c r="BA135" s="263"/>
      <c r="BB135" s="263"/>
      <c r="BC135" s="263"/>
      <c r="BD135" s="263"/>
      <c r="BE135" s="263"/>
      <c r="BF135" s="263"/>
      <c r="BG135" s="263"/>
      <c r="BH135" s="263"/>
      <c r="BI135" s="263"/>
      <c r="BJ135" s="263"/>
      <c r="BK135" s="263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52"/>
      <c r="EF135" s="238"/>
      <c r="EG135" s="238"/>
      <c r="EH135" s="238"/>
      <c r="EI135" s="238"/>
      <c r="EJ135" s="238"/>
      <c r="EK135" s="238"/>
      <c r="EL135" s="238"/>
      <c r="EM135" s="238"/>
      <c r="EN135" s="238"/>
      <c r="EO135" s="238"/>
      <c r="EP135" s="238"/>
      <c r="EQ135" s="238"/>
      <c r="ER135" s="238"/>
      <c r="ES135" s="238"/>
      <c r="ET135" s="238"/>
      <c r="EU135" s="238"/>
      <c r="EV135" s="238"/>
      <c r="EW135" s="238"/>
      <c r="EX135" s="238"/>
      <c r="EY135" s="238"/>
      <c r="EZ135" s="238"/>
      <c r="FA135" s="238"/>
      <c r="FB135" s="238"/>
      <c r="FC135" s="238"/>
      <c r="FD135" s="238"/>
      <c r="FE135" s="238"/>
      <c r="FF135" s="238"/>
      <c r="FG135" s="238"/>
      <c r="FH135" s="238"/>
      <c r="FI135" s="238"/>
      <c r="FJ135" s="238"/>
      <c r="FK135" s="238"/>
      <c r="FL135" s="238"/>
      <c r="FM135" s="238"/>
      <c r="FN135" s="238"/>
      <c r="FO135" s="238"/>
      <c r="FP135" s="238"/>
      <c r="FQ135" s="238"/>
      <c r="FR135" s="238"/>
      <c r="FS135" s="238"/>
      <c r="FT135" s="238"/>
      <c r="FU135" s="238"/>
      <c r="FV135" s="238"/>
      <c r="FW135" s="238"/>
      <c r="FX135" s="238"/>
      <c r="FY135" s="238"/>
      <c r="FZ135" s="238"/>
      <c r="GA135" s="238"/>
      <c r="GB135" s="238"/>
      <c r="GC135" s="238"/>
      <c r="GD135" s="238"/>
      <c r="GE135" s="238"/>
      <c r="GF135" s="238"/>
      <c r="GG135" s="238"/>
      <c r="GH135" s="238"/>
      <c r="GI135" s="238"/>
      <c r="GJ135" s="238"/>
      <c r="GK135" s="238"/>
      <c r="GL135" s="238"/>
      <c r="GM135" s="238"/>
      <c r="GN135" s="238"/>
      <c r="GO135" s="238"/>
      <c r="GP135" s="238"/>
      <c r="GQ135" s="238"/>
      <c r="GR135" s="238"/>
      <c r="GS135" s="238"/>
      <c r="GT135" s="238"/>
      <c r="GU135" s="238"/>
      <c r="GV135" s="238"/>
      <c r="GW135" s="238"/>
      <c r="GX135" s="238"/>
      <c r="GY135" s="238"/>
      <c r="GZ135" s="238"/>
      <c r="HA135" s="238"/>
      <c r="HB135" s="238"/>
      <c r="HC135" s="238"/>
      <c r="HD135" s="238"/>
      <c r="HE135" s="238"/>
      <c r="HF135" s="238"/>
      <c r="HG135" s="238"/>
      <c r="HH135" s="238"/>
      <c r="HI135" s="238"/>
      <c r="HJ135" s="238"/>
      <c r="HK135" s="238"/>
      <c r="HL135" s="238"/>
      <c r="HM135" s="238"/>
      <c r="HN135" s="238"/>
      <c r="HO135" s="238"/>
      <c r="HP135" s="238"/>
      <c r="HQ135" s="238"/>
      <c r="HR135" s="238"/>
      <c r="HS135" s="238"/>
      <c r="HT135" s="238"/>
      <c r="HU135" s="238"/>
      <c r="HV135" s="238"/>
      <c r="HW135" s="238"/>
      <c r="HX135" s="238"/>
      <c r="HY135" s="238"/>
      <c r="HZ135" s="238"/>
      <c r="IA135" s="238"/>
      <c r="IB135" s="238"/>
      <c r="IC135" s="238"/>
      <c r="ID135" s="238"/>
      <c r="IE135" s="238"/>
      <c r="IF135" s="238"/>
      <c r="IG135" s="238"/>
      <c r="IH135" s="238"/>
      <c r="II135" s="238"/>
      <c r="IJ135" s="238"/>
      <c r="IK135" s="238"/>
      <c r="IL135" s="238"/>
      <c r="IM135" s="238"/>
      <c r="IN135" s="238"/>
      <c r="IO135" s="238"/>
      <c r="IP135" s="238"/>
      <c r="IQ135" s="238"/>
      <c r="IR135" s="238"/>
      <c r="IS135" s="238"/>
      <c r="IT135" s="238"/>
      <c r="IU135" s="238"/>
      <c r="IV135" s="238"/>
      <c r="IW135" s="238"/>
      <c r="IX135" s="238"/>
      <c r="IY135" s="238"/>
      <c r="IZ135" s="238"/>
      <c r="JA135" s="238"/>
      <c r="JB135" s="238"/>
      <c r="JC135" s="238"/>
      <c r="JD135" s="238"/>
      <c r="JE135" s="238"/>
      <c r="JF135" s="238"/>
      <c r="JG135" s="238"/>
      <c r="JH135" s="238"/>
      <c r="JI135" s="238"/>
      <c r="JJ135" s="238"/>
      <c r="JK135" s="238"/>
      <c r="JL135" s="238"/>
      <c r="JM135" s="238"/>
      <c r="JN135" s="238"/>
      <c r="JO135" s="238"/>
      <c r="JP135" s="238"/>
      <c r="JQ135" s="238"/>
      <c r="JR135" s="238"/>
      <c r="JS135" s="238"/>
      <c r="JT135" s="238"/>
      <c r="JU135" s="238"/>
      <c r="JV135" s="238"/>
      <c r="JW135" s="238"/>
      <c r="JX135" s="238"/>
      <c r="JY135" s="238"/>
      <c r="JZ135" s="238"/>
      <c r="KA135" s="238"/>
      <c r="KB135" s="238"/>
      <c r="KC135" s="238"/>
      <c r="KD135" s="238"/>
      <c r="KE135" s="238"/>
      <c r="KF135" s="238"/>
      <c r="KG135" s="238"/>
      <c r="KH135" s="238"/>
      <c r="KI135" s="238"/>
      <c r="KJ135" s="238"/>
      <c r="KK135" s="238"/>
      <c r="KL135" s="238"/>
      <c r="KM135" s="238"/>
      <c r="KN135" s="238"/>
      <c r="KO135" s="238"/>
      <c r="KP135" s="238"/>
      <c r="KQ135" s="238"/>
      <c r="KR135" s="238"/>
      <c r="KS135" s="238"/>
      <c r="KT135" s="238"/>
      <c r="KU135" s="238"/>
      <c r="KV135" s="238"/>
      <c r="KW135" s="238"/>
      <c r="KX135" s="238"/>
      <c r="KY135" s="238"/>
      <c r="KZ135" s="238"/>
      <c r="LA135" s="238"/>
      <c r="LB135" s="238"/>
      <c r="LC135" s="238"/>
      <c r="LD135" s="238"/>
      <c r="LE135" s="238"/>
      <c r="LF135" s="238"/>
      <c r="LG135" s="238"/>
      <c r="LH135" s="238"/>
      <c r="LI135" s="238"/>
      <c r="LJ135" s="238"/>
      <c r="LK135" s="238"/>
      <c r="LL135" s="238"/>
      <c r="LM135" s="238"/>
      <c r="LN135" s="238"/>
      <c r="LO135" s="238"/>
      <c r="LP135" s="238"/>
      <c r="LQ135" s="238"/>
      <c r="LR135" s="238"/>
      <c r="LS135" s="238"/>
      <c r="LT135" s="238"/>
      <c r="LU135" s="238"/>
      <c r="LV135" s="238"/>
      <c r="LW135" s="238"/>
      <c r="LX135" s="238"/>
      <c r="LY135" s="238"/>
      <c r="LZ135" s="238"/>
      <c r="MA135" s="238"/>
      <c r="MB135" s="238"/>
      <c r="MC135" s="238"/>
      <c r="MD135" s="238"/>
      <c r="ME135" s="238"/>
      <c r="MF135" s="238"/>
      <c r="MG135" s="238"/>
      <c r="MH135" s="238"/>
      <c r="MI135" s="238"/>
      <c r="MJ135" s="238"/>
      <c r="MK135" s="238"/>
      <c r="ML135" s="238"/>
      <c r="MM135" s="238"/>
      <c r="MN135" s="238"/>
      <c r="MO135" s="238"/>
      <c r="MP135" s="238"/>
      <c r="MQ135" s="238"/>
      <c r="MR135" s="238"/>
      <c r="MS135" s="238"/>
      <c r="MT135" s="238"/>
      <c r="MU135" s="238"/>
      <c r="MV135" s="238"/>
      <c r="MW135" s="238"/>
      <c r="MX135" s="238"/>
      <c r="MY135" s="238"/>
      <c r="MZ135" s="238"/>
      <c r="NA135" s="238"/>
      <c r="NB135" s="238"/>
      <c r="NC135" s="238"/>
      <c r="ND135" s="238"/>
      <c r="NE135" s="238"/>
      <c r="NF135" s="238"/>
      <c r="NG135" s="238"/>
      <c r="NH135" s="238"/>
      <c r="NI135" s="238"/>
      <c r="NJ135" s="238"/>
      <c r="NK135" s="238"/>
      <c r="NL135" s="238"/>
      <c r="NM135" s="238"/>
      <c r="NN135" s="238"/>
      <c r="NO135" s="238"/>
      <c r="NP135" s="238"/>
      <c r="NQ135" s="238"/>
      <c r="NR135" s="238"/>
      <c r="NS135" s="238"/>
      <c r="NT135" s="238"/>
      <c r="NU135" s="238"/>
      <c r="NV135" s="238"/>
      <c r="NW135" s="238"/>
      <c r="NX135" s="238"/>
      <c r="NY135" s="238"/>
      <c r="NZ135" s="238"/>
      <c r="OA135" s="238"/>
      <c r="OB135" s="238"/>
      <c r="OC135" s="238"/>
      <c r="OD135" s="238"/>
      <c r="OE135" s="238"/>
      <c r="OF135" s="238"/>
      <c r="OG135" s="238"/>
      <c r="OH135" s="238"/>
      <c r="OI135" s="238"/>
      <c r="OJ135" s="238"/>
      <c r="OK135" s="238"/>
      <c r="OL135" s="238"/>
      <c r="OM135" s="238"/>
      <c r="ON135" s="238"/>
      <c r="OO135" s="238"/>
      <c r="OP135" s="238"/>
      <c r="OQ135" s="238"/>
      <c r="OR135" s="238"/>
      <c r="OS135" s="238"/>
      <c r="OT135" s="238"/>
      <c r="OU135" s="238"/>
      <c r="OV135" s="238"/>
      <c r="OW135" s="238"/>
      <c r="OX135" s="238"/>
      <c r="OY135" s="238"/>
      <c r="OZ135" s="238"/>
      <c r="PA135" s="238"/>
      <c r="PB135" s="238"/>
      <c r="PC135" s="238"/>
      <c r="PD135" s="238"/>
      <c r="PE135" s="238"/>
      <c r="PF135" s="238"/>
      <c r="PG135" s="238"/>
      <c r="PH135" s="238"/>
      <c r="PI135" s="238"/>
      <c r="PJ135" s="238"/>
      <c r="PK135" s="238"/>
      <c r="PL135" s="238"/>
      <c r="PM135" s="238"/>
      <c r="PN135" s="238"/>
      <c r="PO135" s="238"/>
      <c r="PP135" s="238"/>
      <c r="PQ135" s="238"/>
      <c r="PR135" s="238"/>
      <c r="PS135" s="238"/>
      <c r="PT135" s="238"/>
      <c r="PU135" s="238"/>
      <c r="PV135" s="238"/>
      <c r="PW135" s="238"/>
      <c r="PX135" s="238"/>
      <c r="PY135" s="238"/>
      <c r="PZ135" s="238"/>
      <c r="QA135" s="238"/>
      <c r="QB135" s="238"/>
      <c r="QC135" s="238"/>
      <c r="QD135" s="238"/>
      <c r="QE135" s="238"/>
      <c r="QF135" s="238"/>
      <c r="QG135" s="238"/>
      <c r="QH135" s="238"/>
      <c r="QI135" s="238"/>
      <c r="QJ135" s="238"/>
      <c r="QK135" s="238"/>
      <c r="QL135" s="238"/>
      <c r="QM135" s="238"/>
      <c r="QN135" s="238"/>
      <c r="QO135" s="238"/>
      <c r="QP135" s="238"/>
      <c r="QQ135" s="238"/>
      <c r="QR135" s="238"/>
      <c r="QS135" s="238"/>
      <c r="QT135" s="238"/>
      <c r="QU135" s="238"/>
      <c r="QV135" s="238"/>
      <c r="QW135" s="238"/>
      <c r="QX135" s="238"/>
      <c r="QY135" s="238"/>
      <c r="QZ135" s="238"/>
      <c r="RA135" s="238"/>
      <c r="RB135" s="238"/>
      <c r="RC135" s="238"/>
      <c r="RD135" s="238"/>
      <c r="RE135" s="238"/>
      <c r="RF135" s="238"/>
      <c r="RG135" s="238"/>
      <c r="RH135" s="238"/>
      <c r="RI135" s="238"/>
      <c r="RJ135" s="238"/>
      <c r="RK135" s="238"/>
      <c r="RL135" s="238"/>
      <c r="RM135" s="238"/>
      <c r="RN135" s="238"/>
      <c r="RO135" s="238"/>
      <c r="RP135" s="238"/>
      <c r="RQ135" s="238"/>
      <c r="RR135" s="238"/>
      <c r="RS135" s="238"/>
      <c r="RT135" s="238"/>
      <c r="RU135" s="238"/>
      <c r="RV135" s="238"/>
      <c r="RW135" s="238"/>
      <c r="RX135" s="238"/>
      <c r="RY135" s="238"/>
      <c r="RZ135" s="238"/>
      <c r="SA135" s="238"/>
      <c r="SB135" s="238"/>
      <c r="SC135" s="238"/>
      <c r="SD135" s="238"/>
      <c r="SE135" s="238"/>
      <c r="SF135" s="238"/>
      <c r="SG135" s="238"/>
      <c r="SH135" s="238"/>
      <c r="SI135" s="238"/>
      <c r="SJ135" s="238"/>
      <c r="SK135" s="238"/>
      <c r="SL135" s="238"/>
      <c r="SM135" s="238"/>
      <c r="SN135" s="238"/>
      <c r="SO135" s="238"/>
      <c r="SP135" s="238"/>
      <c r="SQ135" s="238"/>
      <c r="SR135" s="238"/>
      <c r="SS135" s="238"/>
      <c r="ST135" s="238"/>
      <c r="SU135" s="238"/>
      <c r="SV135" s="238"/>
      <c r="SW135" s="238"/>
      <c r="SX135" s="238"/>
      <c r="SY135" s="238"/>
      <c r="SZ135" s="238"/>
      <c r="TA135" s="238"/>
      <c r="TB135" s="238"/>
      <c r="TC135" s="238"/>
      <c r="TD135" s="238"/>
      <c r="TE135" s="238"/>
      <c r="TF135" s="238"/>
      <c r="TG135" s="238"/>
      <c r="TH135" s="238"/>
      <c r="TI135" s="238"/>
      <c r="TJ135" s="238"/>
      <c r="TK135" s="238"/>
      <c r="TL135" s="238"/>
      <c r="TM135" s="238"/>
      <c r="TN135" s="238"/>
      <c r="TO135" s="238"/>
      <c r="TP135" s="238"/>
      <c r="TQ135" s="238"/>
      <c r="TR135" s="238"/>
      <c r="TS135" s="238"/>
      <c r="TT135" s="238"/>
      <c r="TU135" s="238"/>
      <c r="TV135" s="238"/>
      <c r="TW135" s="238"/>
      <c r="TX135" s="238"/>
      <c r="TY135" s="238"/>
      <c r="TZ135" s="238"/>
      <c r="UA135" s="238"/>
      <c r="UB135" s="238"/>
      <c r="UC135" s="238"/>
      <c r="UD135" s="238"/>
      <c r="UE135" s="238"/>
      <c r="UF135" s="238"/>
      <c r="UG135" s="238"/>
      <c r="UH135" s="238"/>
      <c r="UI135" s="238"/>
      <c r="UJ135" s="238"/>
      <c r="UK135" s="238"/>
      <c r="UL135" s="238"/>
      <c r="UM135" s="238"/>
      <c r="UN135" s="238"/>
      <c r="UO135" s="238"/>
      <c r="UP135" s="238"/>
      <c r="UQ135" s="238"/>
      <c r="UR135" s="238"/>
      <c r="US135" s="238"/>
      <c r="UT135" s="238"/>
      <c r="UU135" s="238"/>
      <c r="UV135" s="238"/>
      <c r="UW135" s="238"/>
      <c r="UX135" s="238"/>
      <c r="UY135" s="238"/>
      <c r="UZ135" s="238"/>
      <c r="VA135" s="238"/>
      <c r="VB135" s="238"/>
      <c r="VC135" s="238"/>
      <c r="VD135" s="238"/>
      <c r="VE135" s="238"/>
      <c r="VF135" s="238"/>
      <c r="VG135" s="238"/>
      <c r="VH135" s="238"/>
      <c r="VI135" s="238"/>
      <c r="VJ135" s="238"/>
      <c r="VK135" s="238"/>
      <c r="VL135" s="238"/>
      <c r="VM135" s="238"/>
      <c r="VN135" s="238"/>
      <c r="VO135" s="238"/>
      <c r="VP135" s="238"/>
      <c r="VQ135" s="238"/>
      <c r="VR135" s="238"/>
      <c r="VS135" s="238"/>
      <c r="VT135" s="238"/>
      <c r="VU135" s="238"/>
      <c r="VV135" s="238"/>
      <c r="VW135" s="238"/>
      <c r="VX135" s="238"/>
      <c r="VY135" s="238"/>
      <c r="VZ135" s="238"/>
      <c r="WA135" s="238"/>
      <c r="WB135" s="238"/>
      <c r="WC135" s="238"/>
      <c r="WD135" s="238"/>
      <c r="WE135" s="238"/>
      <c r="WF135" s="238"/>
      <c r="WG135" s="238"/>
      <c r="WH135" s="238"/>
      <c r="WI135" s="238"/>
      <c r="WJ135" s="238"/>
      <c r="WK135" s="238"/>
      <c r="WL135" s="238"/>
      <c r="WM135" s="238"/>
      <c r="WN135" s="238"/>
      <c r="WO135" s="238"/>
      <c r="WP135" s="238"/>
      <c r="WQ135" s="238"/>
      <c r="WR135" s="238"/>
      <c r="WS135" s="238"/>
      <c r="WT135" s="238"/>
      <c r="WU135" s="238"/>
      <c r="WV135" s="238"/>
      <c r="WW135" s="238"/>
      <c r="WX135" s="238"/>
      <c r="WY135" s="238"/>
      <c r="WZ135" s="238"/>
      <c r="XA135" s="238"/>
      <c r="XB135" s="238"/>
      <c r="XC135" s="238"/>
      <c r="XD135" s="238"/>
      <c r="XE135" s="238"/>
      <c r="XF135" s="238"/>
      <c r="XG135" s="238"/>
      <c r="XH135" s="238"/>
      <c r="XI135" s="238"/>
      <c r="XJ135" s="238"/>
      <c r="XK135" s="238"/>
      <c r="XL135" s="238"/>
      <c r="XM135" s="238"/>
      <c r="XN135" s="238"/>
      <c r="XO135" s="238"/>
      <c r="XP135" s="238"/>
      <c r="XQ135" s="238"/>
      <c r="XR135" s="238"/>
      <c r="XS135" s="238"/>
      <c r="XT135" s="238"/>
      <c r="XU135" s="238"/>
      <c r="XV135" s="238"/>
      <c r="XW135" s="238"/>
      <c r="XX135" s="238"/>
      <c r="XY135" s="238"/>
      <c r="XZ135" s="238"/>
      <c r="YA135" s="238"/>
      <c r="YB135" s="238"/>
      <c r="YC135" s="238"/>
      <c r="YD135" s="238"/>
      <c r="YE135" s="238"/>
      <c r="YF135" s="238"/>
      <c r="YG135" s="238"/>
      <c r="YH135" s="238"/>
      <c r="YI135" s="238"/>
      <c r="YJ135" s="238"/>
      <c r="YK135" s="238"/>
      <c r="YL135" s="238"/>
      <c r="YM135" s="238"/>
      <c r="YN135" s="238"/>
      <c r="YO135" s="238"/>
      <c r="YP135" s="238"/>
      <c r="YQ135" s="238"/>
      <c r="YR135" s="238"/>
      <c r="YS135" s="238"/>
      <c r="YT135" s="238"/>
      <c r="YU135" s="238"/>
      <c r="YV135" s="238"/>
      <c r="YW135" s="238"/>
      <c r="YX135" s="238"/>
      <c r="YY135" s="238"/>
      <c r="YZ135" s="238"/>
      <c r="ZA135" s="238"/>
      <c r="ZB135" s="238"/>
      <c r="ZC135" s="238"/>
      <c r="ZD135" s="238"/>
      <c r="ZE135" s="238"/>
      <c r="ZF135" s="238"/>
      <c r="ZG135" s="238"/>
      <c r="ZH135" s="238"/>
      <c r="ZI135" s="238"/>
      <c r="ZJ135" s="238"/>
      <c r="ZK135" s="238"/>
      <c r="ZL135" s="238"/>
      <c r="ZM135" s="238"/>
      <c r="ZN135" s="238"/>
      <c r="ZO135" s="238"/>
      <c r="ZP135" s="238"/>
      <c r="ZQ135" s="238"/>
      <c r="ZR135" s="238"/>
      <c r="ZS135" s="238"/>
      <c r="ZT135" s="238"/>
      <c r="ZU135" s="238"/>
      <c r="ZV135" s="238"/>
      <c r="ZW135" s="238"/>
      <c r="ZX135" s="238"/>
      <c r="ZY135" s="238"/>
      <c r="ZZ135" s="238"/>
      <c r="AAA135" s="238"/>
      <c r="AAB135" s="238"/>
      <c r="AAC135" s="238"/>
      <c r="AAD135" s="238"/>
      <c r="AAE135" s="238"/>
      <c r="AAF135" s="238"/>
      <c r="AAG135" s="238"/>
      <c r="AAH135" s="238"/>
      <c r="AAI135" s="238"/>
      <c r="AAJ135" s="238"/>
      <c r="AAK135" s="238"/>
      <c r="AAL135" s="238"/>
      <c r="AAM135" s="238"/>
      <c r="AAN135" s="238"/>
      <c r="AAO135" s="238"/>
      <c r="AAP135" s="238"/>
      <c r="AAQ135" s="238"/>
      <c r="AAR135" s="238"/>
      <c r="AAS135" s="238"/>
      <c r="AAT135" s="238"/>
      <c r="AAU135" s="238"/>
      <c r="AAV135" s="238"/>
      <c r="AAW135" s="238"/>
      <c r="AAX135" s="238"/>
      <c r="AAY135" s="238"/>
      <c r="AAZ135" s="238"/>
      <c r="ABA135" s="238"/>
      <c r="ABB135" s="238"/>
      <c r="ABC135" s="238"/>
      <c r="ABD135" s="238"/>
      <c r="ABE135" s="238"/>
      <c r="ABF135" s="238"/>
      <c r="ABG135" s="238"/>
      <c r="ABH135" s="238"/>
      <c r="ABI135" s="238"/>
      <c r="ABJ135" s="238"/>
      <c r="ABK135" s="238"/>
      <c r="ABL135" s="238"/>
      <c r="ABM135" s="238"/>
      <c r="ABN135" s="238"/>
      <c r="ABO135" s="238"/>
      <c r="ABP135" s="238"/>
      <c r="ABQ135" s="238"/>
      <c r="ABR135" s="238"/>
      <c r="ABS135" s="238"/>
      <c r="ABT135" s="238"/>
      <c r="ABU135" s="238"/>
      <c r="ABV135" s="238"/>
      <c r="ABW135" s="238"/>
      <c r="ABX135" s="238"/>
      <c r="ABY135" s="238"/>
      <c r="ABZ135" s="238"/>
      <c r="ACA135" s="238"/>
      <c r="ACB135" s="238"/>
      <c r="ACC135" s="238"/>
      <c r="ACD135" s="238"/>
      <c r="ACE135" s="238"/>
      <c r="ACF135" s="238"/>
      <c r="ACG135" s="238"/>
      <c r="ACH135" s="238"/>
      <c r="ACI135" s="238"/>
      <c r="ACJ135" s="238"/>
      <c r="ACK135" s="238"/>
      <c r="ACL135" s="238"/>
      <c r="ACM135" s="238"/>
      <c r="ACN135" s="238"/>
      <c r="ACO135" s="238"/>
      <c r="ACP135" s="238"/>
      <c r="ACQ135" s="238"/>
      <c r="ACR135" s="238"/>
      <c r="ACS135" s="238"/>
      <c r="ACT135" s="238"/>
      <c r="ACU135" s="238"/>
      <c r="ACV135" s="238"/>
      <c r="ACW135" s="238"/>
      <c r="ACX135" s="238"/>
      <c r="ACY135" s="238"/>
      <c r="ACZ135" s="238"/>
      <c r="ADA135" s="238"/>
      <c r="ADB135" s="238"/>
      <c r="ADC135" s="238"/>
      <c r="ADD135" s="238"/>
      <c r="ADE135" s="238"/>
      <c r="ADF135" s="238"/>
      <c r="ADG135" s="238"/>
      <c r="ADH135" s="238"/>
      <c r="ADI135" s="238"/>
      <c r="ADJ135" s="238"/>
      <c r="ADK135" s="238"/>
      <c r="ADL135" s="238"/>
      <c r="ADM135" s="238"/>
      <c r="ADN135" s="238"/>
      <c r="ADO135" s="238"/>
      <c r="ADP135" s="238"/>
      <c r="ADQ135" s="238"/>
      <c r="ADR135" s="238"/>
      <c r="ADS135" s="238"/>
      <c r="ADT135" s="238"/>
      <c r="ADU135" s="238"/>
      <c r="ADV135" s="238"/>
      <c r="ADW135" s="238"/>
      <c r="ADX135" s="238"/>
      <c r="ADY135" s="238"/>
      <c r="ADZ135" s="238"/>
      <c r="AEA135" s="238"/>
      <c r="AEB135" s="238"/>
      <c r="AEC135" s="238"/>
      <c r="AED135" s="238"/>
      <c r="AEE135" s="238"/>
      <c r="AEF135" s="238"/>
      <c r="AEG135" s="238"/>
      <c r="AEH135" s="238"/>
      <c r="AEI135" s="238"/>
      <c r="AEJ135" s="238"/>
      <c r="AEK135" s="238"/>
      <c r="AEL135" s="238"/>
      <c r="AEM135" s="238"/>
      <c r="AEN135" s="238"/>
      <c r="AEO135" s="238"/>
      <c r="AEP135" s="238"/>
      <c r="AEQ135" s="238"/>
      <c r="AER135" s="238"/>
      <c r="AES135" s="238"/>
      <c r="AET135" s="238"/>
      <c r="AEU135" s="238"/>
      <c r="AEV135" s="238"/>
      <c r="AEW135" s="238"/>
      <c r="AEX135" s="238"/>
      <c r="AEY135" s="238"/>
      <c r="AEZ135" s="238"/>
      <c r="AFA135" s="238"/>
      <c r="AFB135" s="238"/>
      <c r="AFC135" s="238"/>
      <c r="AFD135" s="238"/>
      <c r="AFE135" s="238"/>
      <c r="AFF135" s="238"/>
      <c r="AFG135" s="238"/>
      <c r="AFH135" s="238"/>
      <c r="AFI135" s="238"/>
      <c r="AFJ135" s="238"/>
      <c r="AFK135" s="238"/>
      <c r="AFL135" s="238"/>
      <c r="AFM135" s="238"/>
      <c r="AFN135" s="238"/>
      <c r="AFO135" s="238"/>
      <c r="AFP135" s="238"/>
      <c r="AFQ135" s="238"/>
      <c r="AFR135" s="238"/>
      <c r="AFS135" s="238"/>
      <c r="AFT135" s="238"/>
      <c r="AFU135" s="238"/>
      <c r="AFV135" s="238"/>
      <c r="AFW135" s="238"/>
      <c r="AFX135" s="238"/>
      <c r="AFY135" s="238"/>
      <c r="AFZ135" s="238"/>
      <c r="AGA135" s="238"/>
      <c r="AGB135" s="238"/>
      <c r="AGC135" s="238"/>
      <c r="AGD135" s="238"/>
      <c r="AGE135" s="238"/>
      <c r="AGF135" s="238"/>
      <c r="AGG135" s="238"/>
      <c r="AGH135" s="238"/>
      <c r="AGI135" s="238"/>
      <c r="AGJ135" s="238"/>
      <c r="AGK135" s="238"/>
      <c r="AGL135" s="238"/>
      <c r="AGM135" s="238"/>
      <c r="AGN135" s="238"/>
      <c r="AGO135" s="238"/>
      <c r="AGP135" s="238"/>
      <c r="AGQ135" s="238"/>
      <c r="AGR135" s="238"/>
      <c r="AGS135" s="238"/>
      <c r="AGT135" s="238"/>
      <c r="AGU135" s="238"/>
      <c r="AGV135" s="238"/>
      <c r="AGW135" s="238"/>
      <c r="AGX135" s="238"/>
      <c r="AGY135" s="238"/>
      <c r="AGZ135" s="238"/>
      <c r="AHA135" s="238"/>
      <c r="AHB135" s="238"/>
      <c r="AHC135" s="238"/>
      <c r="AHD135" s="238"/>
      <c r="AHE135" s="238"/>
      <c r="AHF135" s="238"/>
      <c r="AHG135" s="238"/>
      <c r="AHH135" s="238"/>
      <c r="AHI135" s="238"/>
      <c r="AHJ135" s="238"/>
      <c r="AHK135" s="238"/>
      <c r="AHL135" s="238"/>
      <c r="AHM135" s="238"/>
      <c r="AHN135" s="238"/>
      <c r="AHO135" s="238"/>
      <c r="AHP135" s="238"/>
      <c r="AHQ135" s="238"/>
      <c r="AHR135" s="238"/>
      <c r="AHS135" s="238"/>
      <c r="AHT135" s="238"/>
      <c r="AHU135" s="238"/>
      <c r="AHV135" s="238"/>
      <c r="AHW135" s="238"/>
      <c r="AHX135" s="238"/>
      <c r="AHY135" s="238"/>
      <c r="AHZ135" s="238"/>
      <c r="AIA135" s="238"/>
      <c r="AIB135" s="238"/>
      <c r="AIC135" s="238"/>
      <c r="AID135" s="238"/>
      <c r="AIE135" s="238"/>
      <c r="AIF135" s="238"/>
      <c r="AIG135" s="238"/>
      <c r="AIH135" s="238"/>
      <c r="AII135" s="238"/>
      <c r="AIJ135" s="238"/>
      <c r="AIK135" s="238"/>
      <c r="AIL135" s="238"/>
      <c r="AIM135" s="238"/>
      <c r="AIN135" s="238"/>
      <c r="AIO135" s="238"/>
      <c r="AIP135" s="238"/>
      <c r="AIQ135" s="238"/>
      <c r="AIR135" s="238"/>
      <c r="AIS135" s="238"/>
      <c r="AIT135" s="238"/>
      <c r="AIU135" s="238"/>
      <c r="AIV135" s="238"/>
      <c r="AIW135" s="238"/>
      <c r="AIX135" s="238"/>
      <c r="AIY135" s="238"/>
      <c r="AIZ135" s="238"/>
      <c r="AJA135" s="238"/>
      <c r="AJB135" s="238"/>
      <c r="AJC135" s="238"/>
      <c r="AJD135" s="238"/>
      <c r="AJE135" s="238"/>
      <c r="AJF135" s="238"/>
      <c r="AJG135" s="238"/>
      <c r="AJH135" s="238"/>
      <c r="AJI135" s="238"/>
      <c r="AJJ135" s="238"/>
      <c r="AJK135" s="238"/>
      <c r="AJL135" s="238"/>
      <c r="AJM135" s="238"/>
      <c r="AJN135" s="238"/>
      <c r="AJO135" s="238"/>
      <c r="AJP135" s="238"/>
      <c r="AJQ135" s="238"/>
      <c r="AJR135" s="238"/>
      <c r="AJS135" s="238"/>
      <c r="AJT135" s="238"/>
      <c r="AJU135" s="238"/>
      <c r="AJV135" s="238"/>
      <c r="AJW135" s="238"/>
      <c r="AJX135" s="238"/>
      <c r="AJY135" s="238"/>
      <c r="AJZ135" s="238"/>
      <c r="AKA135" s="238"/>
      <c r="AKB135" s="238"/>
      <c r="AKC135" s="238"/>
      <c r="AKD135" s="238"/>
      <c r="AKE135" s="238"/>
      <c r="AKF135" s="238"/>
      <c r="AKG135" s="238"/>
      <c r="AKH135" s="238"/>
      <c r="AKI135" s="238"/>
      <c r="AKJ135" s="238"/>
      <c r="AKK135" s="238"/>
      <c r="AKL135" s="238"/>
      <c r="AKM135" s="238"/>
      <c r="AKN135" s="238"/>
      <c r="AKO135" s="238"/>
      <c r="AKP135" s="238"/>
    </row>
    <row r="136" spans="1:978" ht="21" x14ac:dyDescent="0.25">
      <c r="A136" s="40">
        <v>36</v>
      </c>
      <c r="B136" s="40">
        <v>81</v>
      </c>
      <c r="C136" s="36" t="s">
        <v>154</v>
      </c>
      <c r="D136" s="7" t="s">
        <v>124</v>
      </c>
      <c r="E136" s="129">
        <v>0.7</v>
      </c>
      <c r="F136" s="7">
        <v>544262</v>
      </c>
      <c r="G136" s="27" t="s">
        <v>155</v>
      </c>
      <c r="H136" s="27" t="s">
        <v>156</v>
      </c>
      <c r="I136" s="7" t="s">
        <v>7</v>
      </c>
      <c r="J136" s="7">
        <v>30</v>
      </c>
      <c r="K136" s="129">
        <f>AVERAGE(J136)</f>
        <v>30</v>
      </c>
      <c r="L136" s="152">
        <f>E136/K136</f>
        <v>2.3333333333333331E-2</v>
      </c>
      <c r="M136" s="7">
        <v>2</v>
      </c>
      <c r="N136" s="7">
        <v>22</v>
      </c>
      <c r="O136" s="7">
        <v>9</v>
      </c>
      <c r="P136" s="7">
        <v>6</v>
      </c>
      <c r="Q136" s="7">
        <v>6</v>
      </c>
      <c r="R136" s="7">
        <v>12</v>
      </c>
      <c r="S136" s="7">
        <v>49</v>
      </c>
      <c r="T136" s="7">
        <v>126</v>
      </c>
      <c r="U136" s="7">
        <v>151</v>
      </c>
      <c r="V136" s="7">
        <v>126</v>
      </c>
      <c r="W136" s="7">
        <v>158</v>
      </c>
      <c r="X136" s="7">
        <v>146</v>
      </c>
      <c r="Y136" s="7">
        <v>136</v>
      </c>
      <c r="Z136" s="7">
        <v>154</v>
      </c>
      <c r="AA136" s="7">
        <v>174</v>
      </c>
      <c r="AB136" s="7">
        <v>161</v>
      </c>
      <c r="AC136" s="7">
        <v>191</v>
      </c>
      <c r="AD136" s="7">
        <v>187</v>
      </c>
      <c r="AE136" s="7">
        <v>177</v>
      </c>
      <c r="AF136" s="7">
        <v>154</v>
      </c>
      <c r="AG136" s="7">
        <v>136</v>
      </c>
      <c r="AH136" s="7">
        <v>121</v>
      </c>
      <c r="AI136" s="7">
        <v>80</v>
      </c>
      <c r="AJ136" s="7">
        <v>54</v>
      </c>
      <c r="AK136" s="7">
        <v>33</v>
      </c>
      <c r="AL136" s="7">
        <v>2426</v>
      </c>
      <c r="AM136" s="129">
        <v>800</v>
      </c>
      <c r="AN136" s="169">
        <f>$L$136*(1+0.15*(N136/$AM$136)^4)</f>
        <v>2.3333335335032551E-2</v>
      </c>
      <c r="AO136" s="169">
        <f t="shared" ref="AO136:BK136" si="111">$L$136*(1+0.15*(O136/$AM$136)^4)</f>
        <v>2.3333333389396565E-2</v>
      </c>
      <c r="AP136" s="169">
        <f t="shared" si="111"/>
        <v>2.3333333344407552E-2</v>
      </c>
      <c r="AQ136" s="169">
        <f t="shared" si="111"/>
        <v>2.3333333344407552E-2</v>
      </c>
      <c r="AR136" s="169">
        <f t="shared" si="111"/>
        <v>2.3333333510520832E-2</v>
      </c>
      <c r="AS136" s="169">
        <f t="shared" si="111"/>
        <v>2.33333825931075E-2</v>
      </c>
      <c r="AT136" s="169">
        <f t="shared" si="111"/>
        <v>2.333548705847005E-2</v>
      </c>
      <c r="AU136" s="169">
        <f t="shared" si="111"/>
        <v>2.3337775715177811E-2</v>
      </c>
      <c r="AV136" s="169">
        <f t="shared" si="111"/>
        <v>2.333548705847005E-2</v>
      </c>
      <c r="AW136" s="169">
        <f t="shared" si="111"/>
        <v>2.3338658539720052E-2</v>
      </c>
      <c r="AX136" s="169">
        <f t="shared" si="111"/>
        <v>2.3337215905345047E-2</v>
      </c>
      <c r="AY136" s="169">
        <f t="shared" si="111"/>
        <v>2.3336256568333328E-2</v>
      </c>
      <c r="AZ136" s="169">
        <f t="shared" si="111"/>
        <v>2.3338139413157547E-2</v>
      </c>
      <c r="BA136" s="169">
        <f t="shared" si="111"/>
        <v>2.3341165917845047E-2</v>
      </c>
      <c r="BB136" s="169">
        <f t="shared" si="111"/>
        <v>2.3339074651310628E-2</v>
      </c>
      <c r="BC136" s="169">
        <f t="shared" si="111"/>
        <v>2.3344705456779375E-2</v>
      </c>
      <c r="BD136" s="169">
        <f t="shared" si="111"/>
        <v>2.3343782328361408E-2</v>
      </c>
      <c r="BE136" s="169">
        <f t="shared" si="111"/>
        <v>2.3341720227482498E-2</v>
      </c>
      <c r="BF136" s="169">
        <f t="shared" si="111"/>
        <v>2.3338139413157547E-2</v>
      </c>
      <c r="BG136" s="169">
        <f t="shared" si="111"/>
        <v>2.3336256568333328E-2</v>
      </c>
      <c r="BH136" s="169">
        <f t="shared" si="111"/>
        <v>2.333516501322469E-2</v>
      </c>
      <c r="BI136" s="169">
        <f t="shared" si="111"/>
        <v>2.3333683333333334E-2</v>
      </c>
      <c r="BJ136" s="169">
        <f t="shared" si="111"/>
        <v>2.3333405991282547E-2</v>
      </c>
      <c r="BK136" s="169">
        <f t="shared" si="111"/>
        <v>2.3333343466935628E-2</v>
      </c>
      <c r="BL136" s="7">
        <f>E136*(0.000001)*0.5</f>
        <v>3.4999999999999998E-7</v>
      </c>
      <c r="BM136" s="7">
        <v>4944.3</v>
      </c>
      <c r="BN136" s="7">
        <v>0.05</v>
      </c>
      <c r="BO136" s="7">
        <v>4420.3</v>
      </c>
      <c r="BP136" s="7">
        <v>0.3</v>
      </c>
      <c r="BQ136" s="7">
        <v>6349.4</v>
      </c>
      <c r="BR136" s="7">
        <v>0.15</v>
      </c>
      <c r="BS136" s="7">
        <v>5839.3</v>
      </c>
      <c r="BT136" s="7">
        <v>2.5000000000000001E-2</v>
      </c>
      <c r="BU136" s="7">
        <v>3284.6</v>
      </c>
      <c r="BV136" s="7">
        <v>2.5000000000000001E-2</v>
      </c>
      <c r="BW136" s="7">
        <v>10447.799999999999</v>
      </c>
      <c r="BX136" s="7">
        <v>0.25</v>
      </c>
      <c r="BY136" s="7">
        <v>4503.6000000000004</v>
      </c>
      <c r="BZ136" s="7">
        <v>0.2</v>
      </c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>
        <f>BM136*BN136+BO136*BP136+BQ136*BR136+BS136*BT136+BU136*BV136+BW136*BX136+BY136*BZ136+CA136*CB136+CC136*CD136+CE136*CF136+CG136*CH136+CI136*CJ136+CK136*CL136+CM136*CN136+CO136*CP136+CQ136*CR136+CS136*CT136+CU136*CV136+CW136*CX136+CY136*CZ136+DA136*DB136</f>
        <v>6266.4825000000001</v>
      </c>
      <c r="EB136" s="7">
        <f>(PI()+2*E136)*EA136</f>
        <v>28459.810885849005</v>
      </c>
      <c r="EC136" s="7">
        <f>EB136/E136</f>
        <v>40656.872694070007</v>
      </c>
      <c r="ED136" s="7">
        <f>PI()*EA136</f>
        <v>19686.735385849002</v>
      </c>
      <c r="EE136" s="220">
        <f>SUM(BN136,BP136,BR136,BT136,BV136,BX136,BZ136,CB136,CD136,CF136,CH136,CJ136,CL136,CN136,CP136,CR136,CT136,CV136,CX136,CZ136,DB136)</f>
        <v>1</v>
      </c>
      <c r="EF136" s="215"/>
      <c r="EG136" s="215"/>
      <c r="EH136" s="215"/>
      <c r="EI136" s="215"/>
      <c r="EJ136" s="215"/>
      <c r="EK136" s="215"/>
      <c r="EL136" s="215"/>
      <c r="EM136" s="215"/>
      <c r="EN136" s="215"/>
      <c r="EO136" s="215"/>
      <c r="EP136" s="215"/>
      <c r="EQ136" s="215"/>
      <c r="ER136" s="215"/>
      <c r="ES136" s="215"/>
      <c r="ET136" s="215"/>
      <c r="EU136" s="215"/>
      <c r="EV136" s="215"/>
      <c r="EW136" s="215"/>
      <c r="EX136" s="215"/>
      <c r="EY136" s="215"/>
      <c r="EZ136" s="215"/>
      <c r="FA136" s="215"/>
      <c r="FB136" s="215"/>
      <c r="FC136" s="215"/>
      <c r="FD136" s="215"/>
      <c r="FE136" s="215"/>
      <c r="FF136" s="215"/>
      <c r="FG136" s="215"/>
      <c r="FH136" s="215"/>
      <c r="FI136" s="215"/>
      <c r="FJ136" s="215"/>
      <c r="FK136" s="215"/>
      <c r="FL136" s="215"/>
      <c r="FM136" s="215"/>
      <c r="FN136" s="215"/>
      <c r="FO136" s="215"/>
      <c r="FP136" s="215"/>
      <c r="FQ136" s="215"/>
      <c r="FR136" s="215"/>
      <c r="FS136" s="215"/>
      <c r="FT136" s="215"/>
      <c r="FU136" s="215"/>
      <c r="FV136" s="215"/>
      <c r="FW136" s="215"/>
      <c r="FX136" s="215"/>
      <c r="FY136" s="215"/>
      <c r="FZ136" s="215"/>
      <c r="GA136" s="215"/>
      <c r="GB136" s="215"/>
      <c r="GC136" s="215"/>
      <c r="GD136" s="215"/>
      <c r="GE136" s="215"/>
      <c r="GF136" s="215"/>
      <c r="GG136" s="215"/>
      <c r="GH136" s="215"/>
      <c r="GI136" s="215"/>
      <c r="GJ136" s="215"/>
      <c r="GK136" s="215"/>
      <c r="GL136" s="215"/>
      <c r="GM136" s="215"/>
      <c r="GN136" s="215"/>
      <c r="GO136" s="215"/>
      <c r="GP136" s="215"/>
      <c r="GQ136" s="215"/>
      <c r="GR136" s="215"/>
      <c r="GS136" s="215"/>
      <c r="GT136" s="215"/>
      <c r="GU136" s="215"/>
      <c r="GV136" s="215"/>
      <c r="GW136" s="215"/>
      <c r="GX136" s="215"/>
      <c r="GY136" s="215"/>
      <c r="GZ136" s="215"/>
      <c r="HA136" s="215"/>
      <c r="HB136" s="215"/>
      <c r="HC136" s="215"/>
      <c r="HD136" s="215"/>
      <c r="HE136" s="215"/>
      <c r="HF136" s="215"/>
      <c r="HG136" s="215"/>
      <c r="HH136" s="215"/>
      <c r="HI136" s="215"/>
      <c r="HJ136" s="215"/>
      <c r="HK136" s="215"/>
      <c r="HL136" s="215"/>
      <c r="HM136" s="215"/>
      <c r="HN136" s="215"/>
      <c r="HO136" s="215"/>
      <c r="HP136" s="215"/>
      <c r="HQ136" s="215"/>
      <c r="HR136" s="215"/>
      <c r="HS136" s="215"/>
      <c r="HT136" s="215"/>
      <c r="HU136" s="215"/>
      <c r="HV136" s="215"/>
      <c r="HW136" s="215"/>
      <c r="HX136" s="215"/>
      <c r="HY136" s="215"/>
      <c r="HZ136" s="215"/>
      <c r="IA136" s="215"/>
      <c r="IB136" s="215"/>
      <c r="IC136" s="215"/>
      <c r="ID136" s="215"/>
      <c r="IE136" s="215"/>
      <c r="IF136" s="215"/>
      <c r="IG136" s="215"/>
      <c r="IH136" s="215"/>
      <c r="II136" s="215"/>
      <c r="IJ136" s="215"/>
      <c r="IK136" s="215"/>
      <c r="IL136" s="215"/>
      <c r="IM136" s="215"/>
      <c r="IN136" s="215"/>
      <c r="IO136" s="215"/>
      <c r="IP136" s="215"/>
      <c r="IQ136" s="215"/>
      <c r="IR136" s="215"/>
      <c r="IS136" s="215"/>
      <c r="IT136" s="215"/>
      <c r="IU136" s="215"/>
      <c r="IV136" s="215"/>
      <c r="IW136" s="215"/>
      <c r="IX136" s="215"/>
      <c r="IY136" s="215"/>
      <c r="IZ136" s="215"/>
      <c r="JA136" s="215"/>
      <c r="JB136" s="215"/>
      <c r="JC136" s="215"/>
      <c r="JD136" s="215"/>
      <c r="JE136" s="215"/>
      <c r="JF136" s="215"/>
      <c r="JG136" s="215"/>
      <c r="JH136" s="215"/>
      <c r="JI136" s="215"/>
      <c r="JJ136" s="215"/>
      <c r="JK136" s="215"/>
      <c r="JL136" s="215"/>
      <c r="JM136" s="215"/>
      <c r="JN136" s="215"/>
      <c r="JO136" s="215"/>
      <c r="JP136" s="215"/>
      <c r="JQ136" s="215"/>
      <c r="JR136" s="215"/>
      <c r="JS136" s="215"/>
      <c r="JT136" s="215"/>
      <c r="JU136" s="215"/>
      <c r="JV136" s="215"/>
      <c r="JW136" s="215"/>
      <c r="JX136" s="215"/>
      <c r="JY136" s="215"/>
      <c r="JZ136" s="215"/>
      <c r="KA136" s="215"/>
      <c r="KB136" s="215"/>
      <c r="KC136" s="215"/>
      <c r="KD136" s="215"/>
      <c r="KE136" s="215"/>
      <c r="KF136" s="215"/>
      <c r="KG136" s="215"/>
      <c r="KH136" s="215"/>
      <c r="KI136" s="215"/>
      <c r="KJ136" s="215"/>
      <c r="KK136" s="215"/>
      <c r="KL136" s="215"/>
      <c r="KM136" s="215"/>
      <c r="KN136" s="215"/>
      <c r="KO136" s="215"/>
      <c r="KP136" s="215"/>
      <c r="KQ136" s="215"/>
      <c r="KR136" s="215"/>
      <c r="KS136" s="215"/>
      <c r="KT136" s="215"/>
      <c r="KU136" s="215"/>
      <c r="KV136" s="215"/>
      <c r="KW136" s="215"/>
      <c r="KX136" s="215"/>
      <c r="KY136" s="215"/>
      <c r="KZ136" s="215"/>
      <c r="LA136" s="215"/>
      <c r="LB136" s="215"/>
      <c r="LC136" s="215"/>
      <c r="LD136" s="215"/>
      <c r="LE136" s="215"/>
      <c r="LF136" s="215"/>
      <c r="LG136" s="215"/>
      <c r="LH136" s="215"/>
      <c r="LI136" s="215"/>
      <c r="LJ136" s="215"/>
      <c r="LK136" s="215"/>
      <c r="LL136" s="215"/>
      <c r="LM136" s="215"/>
      <c r="LN136" s="215"/>
      <c r="LO136" s="215"/>
      <c r="LP136" s="215"/>
      <c r="LQ136" s="215"/>
      <c r="LR136" s="215"/>
      <c r="LS136" s="215"/>
      <c r="LT136" s="215"/>
      <c r="LU136" s="215"/>
      <c r="LV136" s="215"/>
      <c r="LW136" s="215"/>
      <c r="LX136" s="215"/>
      <c r="LY136" s="215"/>
      <c r="LZ136" s="215"/>
      <c r="MA136" s="215"/>
      <c r="MB136" s="215"/>
      <c r="MC136" s="215"/>
      <c r="MD136" s="215"/>
      <c r="ME136" s="215"/>
      <c r="MF136" s="215"/>
      <c r="MG136" s="215"/>
      <c r="MH136" s="215"/>
      <c r="MI136" s="215"/>
      <c r="MJ136" s="215"/>
      <c r="MK136" s="215"/>
      <c r="ML136" s="215"/>
      <c r="MM136" s="215"/>
      <c r="MN136" s="215"/>
      <c r="MO136" s="215"/>
      <c r="MP136" s="215"/>
      <c r="MQ136" s="215"/>
      <c r="MR136" s="215"/>
      <c r="MS136" s="215"/>
      <c r="MT136" s="215"/>
      <c r="MU136" s="215"/>
      <c r="MV136" s="215"/>
      <c r="MW136" s="215"/>
      <c r="MX136" s="215"/>
      <c r="MY136" s="215"/>
      <c r="MZ136" s="215"/>
      <c r="NA136" s="215"/>
      <c r="NB136" s="215"/>
      <c r="NC136" s="215"/>
      <c r="ND136" s="215"/>
      <c r="NE136" s="215"/>
      <c r="NF136" s="215"/>
      <c r="NG136" s="215"/>
      <c r="NH136" s="215"/>
      <c r="NI136" s="215"/>
      <c r="NJ136" s="215"/>
      <c r="NK136" s="215"/>
      <c r="NL136" s="215"/>
      <c r="NM136" s="215"/>
      <c r="NN136" s="215"/>
      <c r="NO136" s="215"/>
      <c r="NP136" s="215"/>
      <c r="NQ136" s="215"/>
      <c r="NR136" s="215"/>
      <c r="NS136" s="215"/>
      <c r="NT136" s="215"/>
      <c r="NU136" s="215"/>
      <c r="NV136" s="215"/>
      <c r="NW136" s="215"/>
      <c r="NX136" s="215"/>
      <c r="NY136" s="215"/>
      <c r="NZ136" s="215"/>
      <c r="OA136" s="215"/>
      <c r="OB136" s="215"/>
      <c r="OC136" s="215"/>
      <c r="OD136" s="215"/>
      <c r="OE136" s="215"/>
      <c r="OF136" s="215"/>
      <c r="OG136" s="215"/>
      <c r="OH136" s="215"/>
      <c r="OI136" s="215"/>
      <c r="OJ136" s="215"/>
      <c r="OK136" s="215"/>
      <c r="OL136" s="215"/>
      <c r="OM136" s="215"/>
      <c r="ON136" s="215"/>
      <c r="OO136" s="215"/>
      <c r="OP136" s="215"/>
      <c r="OQ136" s="215"/>
      <c r="OR136" s="215"/>
      <c r="OS136" s="215"/>
      <c r="OT136" s="215"/>
      <c r="OU136" s="215"/>
      <c r="OV136" s="215"/>
      <c r="OW136" s="215"/>
      <c r="OX136" s="215"/>
      <c r="OY136" s="215"/>
      <c r="OZ136" s="215"/>
      <c r="PA136" s="215"/>
      <c r="PB136" s="215"/>
      <c r="PC136" s="215"/>
      <c r="PD136" s="215"/>
      <c r="PE136" s="215"/>
      <c r="PF136" s="215"/>
      <c r="PG136" s="215"/>
      <c r="PH136" s="215"/>
      <c r="PI136" s="215"/>
      <c r="PJ136" s="215"/>
      <c r="PK136" s="215"/>
      <c r="PL136" s="215"/>
      <c r="PM136" s="215"/>
      <c r="PN136" s="215"/>
      <c r="PO136" s="215"/>
      <c r="PP136" s="215"/>
      <c r="PQ136" s="215"/>
      <c r="PR136" s="215"/>
      <c r="PS136" s="215"/>
      <c r="PT136" s="215"/>
      <c r="PU136" s="215"/>
      <c r="PV136" s="215"/>
      <c r="PW136" s="215"/>
      <c r="PX136" s="215"/>
      <c r="PY136" s="215"/>
      <c r="PZ136" s="215"/>
      <c r="QA136" s="215"/>
      <c r="QB136" s="215"/>
      <c r="QC136" s="215"/>
      <c r="QD136" s="215"/>
      <c r="QE136" s="215"/>
      <c r="QF136" s="215"/>
      <c r="QG136" s="215"/>
      <c r="QH136" s="215"/>
      <c r="QI136" s="215"/>
      <c r="QJ136" s="215"/>
      <c r="QK136" s="215"/>
      <c r="QL136" s="215"/>
      <c r="QM136" s="215"/>
      <c r="QN136" s="215"/>
      <c r="QO136" s="215"/>
      <c r="QP136" s="215"/>
      <c r="QQ136" s="215"/>
      <c r="QR136" s="215"/>
      <c r="QS136" s="215"/>
      <c r="QT136" s="215"/>
      <c r="QU136" s="215"/>
      <c r="QV136" s="215"/>
      <c r="QW136" s="215"/>
      <c r="QX136" s="215"/>
      <c r="QY136" s="215"/>
      <c r="QZ136" s="215"/>
      <c r="RA136" s="215"/>
      <c r="RB136" s="215"/>
      <c r="RC136" s="215"/>
      <c r="RD136" s="215"/>
      <c r="RE136" s="215"/>
      <c r="RF136" s="215"/>
      <c r="RG136" s="215"/>
      <c r="RH136" s="215"/>
      <c r="RI136" s="215"/>
      <c r="RJ136" s="215"/>
      <c r="RK136" s="215"/>
      <c r="RL136" s="215"/>
      <c r="RM136" s="215"/>
      <c r="RN136" s="215"/>
      <c r="RO136" s="215"/>
      <c r="RP136" s="215"/>
      <c r="RQ136" s="215"/>
      <c r="RR136" s="215"/>
      <c r="RS136" s="215"/>
      <c r="RT136" s="215"/>
      <c r="RU136" s="215"/>
      <c r="RV136" s="215"/>
      <c r="RW136" s="215"/>
      <c r="RX136" s="215"/>
      <c r="RY136" s="215"/>
      <c r="RZ136" s="215"/>
      <c r="SA136" s="215"/>
      <c r="SB136" s="215"/>
      <c r="SC136" s="215"/>
      <c r="SD136" s="215"/>
      <c r="SE136" s="215"/>
      <c r="SF136" s="215"/>
      <c r="SG136" s="215"/>
      <c r="SH136" s="215"/>
      <c r="SI136" s="215"/>
      <c r="SJ136" s="215"/>
      <c r="SK136" s="215"/>
      <c r="SL136" s="215"/>
      <c r="SM136" s="215"/>
      <c r="SN136" s="215"/>
      <c r="SO136" s="215"/>
      <c r="SP136" s="215"/>
      <c r="SQ136" s="215"/>
      <c r="SR136" s="215"/>
      <c r="SS136" s="215"/>
      <c r="ST136" s="215"/>
      <c r="SU136" s="215"/>
      <c r="SV136" s="215"/>
      <c r="SW136" s="215"/>
      <c r="SX136" s="215"/>
      <c r="SY136" s="215"/>
      <c r="SZ136" s="215"/>
      <c r="TA136" s="215"/>
      <c r="TB136" s="215"/>
      <c r="TC136" s="215"/>
      <c r="TD136" s="215"/>
      <c r="TE136" s="215"/>
      <c r="TF136" s="215"/>
      <c r="TG136" s="215"/>
      <c r="TH136" s="215"/>
      <c r="TI136" s="215"/>
      <c r="TJ136" s="215"/>
      <c r="TK136" s="215"/>
      <c r="TL136" s="215"/>
      <c r="TM136" s="215"/>
      <c r="TN136" s="215"/>
      <c r="TO136" s="215"/>
      <c r="TP136" s="215"/>
      <c r="TQ136" s="215"/>
      <c r="TR136" s="215"/>
      <c r="TS136" s="215"/>
      <c r="TT136" s="215"/>
      <c r="TU136" s="215"/>
      <c r="TV136" s="215"/>
      <c r="TW136" s="215"/>
      <c r="TX136" s="215"/>
      <c r="TY136" s="215"/>
      <c r="TZ136" s="215"/>
      <c r="UA136" s="215"/>
      <c r="UB136" s="215"/>
      <c r="UC136" s="215"/>
      <c r="UD136" s="215"/>
      <c r="UE136" s="215"/>
      <c r="UF136" s="215"/>
      <c r="UG136" s="215"/>
      <c r="UH136" s="215"/>
      <c r="UI136" s="215"/>
      <c r="UJ136" s="215"/>
      <c r="UK136" s="215"/>
      <c r="UL136" s="215"/>
      <c r="UM136" s="215"/>
      <c r="UN136" s="215"/>
      <c r="UO136" s="215"/>
      <c r="UP136" s="215"/>
      <c r="UQ136" s="215"/>
      <c r="UR136" s="215"/>
      <c r="US136" s="215"/>
      <c r="UT136" s="215"/>
      <c r="UU136" s="215"/>
      <c r="UV136" s="215"/>
      <c r="UW136" s="215"/>
      <c r="UX136" s="215"/>
      <c r="UY136" s="215"/>
      <c r="UZ136" s="215"/>
      <c r="VA136" s="215"/>
      <c r="VB136" s="215"/>
      <c r="VC136" s="215"/>
      <c r="VD136" s="215"/>
      <c r="VE136" s="215"/>
      <c r="VF136" s="215"/>
      <c r="VG136" s="215"/>
      <c r="VH136" s="215"/>
      <c r="VI136" s="215"/>
      <c r="VJ136" s="215"/>
      <c r="VK136" s="215"/>
      <c r="VL136" s="215"/>
      <c r="VM136" s="215"/>
      <c r="VN136" s="215"/>
      <c r="VO136" s="215"/>
      <c r="VP136" s="215"/>
      <c r="VQ136" s="215"/>
      <c r="VR136" s="215"/>
      <c r="VS136" s="215"/>
      <c r="VT136" s="215"/>
      <c r="VU136" s="215"/>
      <c r="VV136" s="215"/>
      <c r="VW136" s="215"/>
      <c r="VX136" s="215"/>
      <c r="VY136" s="215"/>
      <c r="VZ136" s="215"/>
      <c r="WA136" s="215"/>
      <c r="WB136" s="215"/>
      <c r="WC136" s="215"/>
      <c r="WD136" s="215"/>
      <c r="WE136" s="215"/>
      <c r="WF136" s="215"/>
      <c r="WG136" s="215"/>
      <c r="WH136" s="215"/>
      <c r="WI136" s="215"/>
      <c r="WJ136" s="215"/>
      <c r="WK136" s="215"/>
      <c r="WL136" s="215"/>
      <c r="WM136" s="215"/>
      <c r="WN136" s="215"/>
      <c r="WO136" s="215"/>
      <c r="WP136" s="215"/>
      <c r="WQ136" s="215"/>
      <c r="WR136" s="215"/>
      <c r="WS136" s="215"/>
      <c r="WT136" s="215"/>
      <c r="WU136" s="215"/>
      <c r="WV136" s="215"/>
      <c r="WW136" s="215"/>
      <c r="WX136" s="215"/>
      <c r="WY136" s="215"/>
      <c r="WZ136" s="215"/>
      <c r="XA136" s="215"/>
      <c r="XB136" s="215"/>
      <c r="XC136" s="215"/>
      <c r="XD136" s="215"/>
      <c r="XE136" s="215"/>
      <c r="XF136" s="215"/>
      <c r="XG136" s="215"/>
      <c r="XH136" s="215"/>
      <c r="XI136" s="215"/>
      <c r="XJ136" s="215"/>
      <c r="XK136" s="215"/>
      <c r="XL136" s="215"/>
      <c r="XM136" s="215"/>
      <c r="XN136" s="215"/>
      <c r="XO136" s="215"/>
      <c r="XP136" s="215"/>
      <c r="XQ136" s="215"/>
      <c r="XR136" s="215"/>
      <c r="XS136" s="215"/>
      <c r="XT136" s="215"/>
      <c r="XU136" s="215"/>
      <c r="XV136" s="215"/>
      <c r="XW136" s="215"/>
      <c r="XX136" s="215"/>
      <c r="XY136" s="215"/>
      <c r="XZ136" s="215"/>
      <c r="YA136" s="215"/>
      <c r="YB136" s="215"/>
      <c r="YC136" s="215"/>
      <c r="YD136" s="215"/>
      <c r="YE136" s="215"/>
      <c r="YF136" s="215"/>
      <c r="YG136" s="215"/>
      <c r="YH136" s="215"/>
      <c r="YI136" s="215"/>
      <c r="YJ136" s="215"/>
      <c r="YK136" s="215"/>
      <c r="YL136" s="215"/>
      <c r="YM136" s="215"/>
      <c r="YN136" s="215"/>
      <c r="YO136" s="215"/>
      <c r="YP136" s="215"/>
      <c r="YQ136" s="215"/>
      <c r="YR136" s="215"/>
      <c r="YS136" s="215"/>
      <c r="YT136" s="215"/>
      <c r="YU136" s="215"/>
      <c r="YV136" s="215"/>
      <c r="YW136" s="215"/>
      <c r="YX136" s="215"/>
      <c r="YY136" s="215"/>
      <c r="YZ136" s="215"/>
      <c r="ZA136" s="215"/>
      <c r="ZB136" s="215"/>
      <c r="ZC136" s="215"/>
      <c r="ZD136" s="215"/>
      <c r="ZE136" s="215"/>
      <c r="ZF136" s="215"/>
      <c r="ZG136" s="215"/>
      <c r="ZH136" s="215"/>
      <c r="ZI136" s="215"/>
      <c r="ZJ136" s="215"/>
      <c r="ZK136" s="215"/>
      <c r="ZL136" s="215"/>
      <c r="ZM136" s="215"/>
      <c r="ZN136" s="215"/>
      <c r="ZO136" s="215"/>
      <c r="ZP136" s="215"/>
      <c r="ZQ136" s="215"/>
      <c r="ZR136" s="215"/>
      <c r="ZS136" s="215"/>
      <c r="ZT136" s="215"/>
      <c r="ZU136" s="215"/>
      <c r="ZV136" s="215"/>
      <c r="ZW136" s="215"/>
      <c r="ZX136" s="215"/>
      <c r="ZY136" s="215"/>
      <c r="ZZ136" s="215"/>
      <c r="AAA136" s="215"/>
      <c r="AAB136" s="215"/>
      <c r="AAC136" s="215"/>
      <c r="AAD136" s="215"/>
      <c r="AAE136" s="215"/>
      <c r="AAF136" s="215"/>
      <c r="AAG136" s="215"/>
      <c r="AAH136" s="215"/>
      <c r="AAI136" s="215"/>
      <c r="AAJ136" s="215"/>
      <c r="AAK136" s="215"/>
      <c r="AAL136" s="215"/>
      <c r="AAM136" s="215"/>
      <c r="AAN136" s="215"/>
      <c r="AAO136" s="215"/>
      <c r="AAP136" s="215"/>
      <c r="AAQ136" s="215"/>
      <c r="AAR136" s="215"/>
      <c r="AAS136" s="215"/>
      <c r="AAT136" s="215"/>
      <c r="AAU136" s="215"/>
      <c r="AAV136" s="215"/>
      <c r="AAW136" s="215"/>
      <c r="AAX136" s="215"/>
      <c r="AAY136" s="215"/>
      <c r="AAZ136" s="215"/>
      <c r="ABA136" s="215"/>
      <c r="ABB136" s="215"/>
      <c r="ABC136" s="215"/>
      <c r="ABD136" s="215"/>
      <c r="ABE136" s="215"/>
      <c r="ABF136" s="215"/>
      <c r="ABG136" s="215"/>
      <c r="ABH136" s="215"/>
      <c r="ABI136" s="215"/>
      <c r="ABJ136" s="215"/>
      <c r="ABK136" s="215"/>
      <c r="ABL136" s="215"/>
      <c r="ABM136" s="215"/>
      <c r="ABN136" s="215"/>
      <c r="ABO136" s="215"/>
      <c r="ABP136" s="215"/>
      <c r="ABQ136" s="215"/>
      <c r="ABR136" s="215"/>
      <c r="ABS136" s="215"/>
      <c r="ABT136" s="215"/>
      <c r="ABU136" s="215"/>
      <c r="ABV136" s="215"/>
      <c r="ABW136" s="215"/>
      <c r="ABX136" s="215"/>
      <c r="ABY136" s="215"/>
      <c r="ABZ136" s="215"/>
      <c r="ACA136" s="215"/>
      <c r="ACB136" s="215"/>
      <c r="ACC136" s="215"/>
      <c r="ACD136" s="215"/>
      <c r="ACE136" s="215"/>
      <c r="ACF136" s="215"/>
      <c r="ACG136" s="215"/>
      <c r="ACH136" s="215"/>
      <c r="ACI136" s="215"/>
      <c r="ACJ136" s="215"/>
      <c r="ACK136" s="215"/>
      <c r="ACL136" s="215"/>
      <c r="ACM136" s="215"/>
      <c r="ACN136" s="215"/>
      <c r="ACO136" s="215"/>
      <c r="ACP136" s="215"/>
      <c r="ACQ136" s="215"/>
      <c r="ACR136" s="215"/>
      <c r="ACS136" s="215"/>
      <c r="ACT136" s="215"/>
      <c r="ACU136" s="215"/>
      <c r="ACV136" s="215"/>
      <c r="ACW136" s="215"/>
      <c r="ACX136" s="215"/>
      <c r="ACY136" s="215"/>
      <c r="ACZ136" s="215"/>
      <c r="ADA136" s="215"/>
      <c r="ADB136" s="215"/>
      <c r="ADC136" s="215"/>
      <c r="ADD136" s="215"/>
      <c r="ADE136" s="215"/>
      <c r="ADF136" s="215"/>
      <c r="ADG136" s="215"/>
      <c r="ADH136" s="215"/>
      <c r="ADI136" s="215"/>
      <c r="ADJ136" s="215"/>
      <c r="ADK136" s="215"/>
      <c r="ADL136" s="215"/>
      <c r="ADM136" s="215"/>
      <c r="ADN136" s="215"/>
      <c r="ADO136" s="215"/>
      <c r="ADP136" s="215"/>
      <c r="ADQ136" s="215"/>
      <c r="ADR136" s="215"/>
      <c r="ADS136" s="215"/>
      <c r="ADT136" s="215"/>
      <c r="ADU136" s="215"/>
      <c r="ADV136" s="215"/>
      <c r="ADW136" s="215"/>
      <c r="ADX136" s="215"/>
      <c r="ADY136" s="215"/>
      <c r="ADZ136" s="215"/>
      <c r="AEA136" s="215"/>
      <c r="AEB136" s="215"/>
      <c r="AEC136" s="215"/>
      <c r="AED136" s="215"/>
      <c r="AEE136" s="215"/>
      <c r="AEF136" s="215"/>
      <c r="AEG136" s="215"/>
      <c r="AEH136" s="215"/>
      <c r="AEI136" s="215"/>
      <c r="AEJ136" s="215"/>
      <c r="AEK136" s="215"/>
      <c r="AEL136" s="215"/>
      <c r="AEM136" s="215"/>
      <c r="AEN136" s="215"/>
      <c r="AEO136" s="215"/>
      <c r="AEP136" s="215"/>
      <c r="AEQ136" s="215"/>
      <c r="AER136" s="215"/>
      <c r="AES136" s="215"/>
      <c r="AET136" s="215"/>
      <c r="AEU136" s="215"/>
      <c r="AEV136" s="215"/>
      <c r="AEW136" s="215"/>
      <c r="AEX136" s="215"/>
      <c r="AEY136" s="215"/>
      <c r="AEZ136" s="215"/>
      <c r="AFA136" s="215"/>
      <c r="AFB136" s="215"/>
      <c r="AFC136" s="215"/>
      <c r="AFD136" s="215"/>
      <c r="AFE136" s="215"/>
      <c r="AFF136" s="215"/>
      <c r="AFG136" s="215"/>
      <c r="AFH136" s="215"/>
      <c r="AFI136" s="215"/>
      <c r="AFJ136" s="215"/>
      <c r="AFK136" s="215"/>
      <c r="AFL136" s="215"/>
      <c r="AFM136" s="215"/>
      <c r="AFN136" s="215"/>
      <c r="AFO136" s="215"/>
      <c r="AFP136" s="215"/>
      <c r="AFQ136" s="215"/>
      <c r="AFR136" s="215"/>
      <c r="AFS136" s="215"/>
      <c r="AFT136" s="215"/>
      <c r="AFU136" s="215"/>
      <c r="AFV136" s="215"/>
      <c r="AFW136" s="215"/>
      <c r="AFX136" s="215"/>
      <c r="AFY136" s="215"/>
      <c r="AFZ136" s="215"/>
      <c r="AGA136" s="215"/>
      <c r="AGB136" s="215"/>
      <c r="AGC136" s="215"/>
      <c r="AGD136" s="215"/>
      <c r="AGE136" s="215"/>
      <c r="AGF136" s="215"/>
      <c r="AGG136" s="215"/>
      <c r="AGH136" s="215"/>
      <c r="AGI136" s="215"/>
      <c r="AGJ136" s="215"/>
      <c r="AGK136" s="215"/>
      <c r="AGL136" s="215"/>
      <c r="AGM136" s="215"/>
      <c r="AGN136" s="215"/>
      <c r="AGO136" s="215"/>
      <c r="AGP136" s="215"/>
      <c r="AGQ136" s="215"/>
      <c r="AGR136" s="215"/>
      <c r="AGS136" s="215"/>
      <c r="AGT136" s="215"/>
      <c r="AGU136" s="215"/>
      <c r="AGV136" s="215"/>
      <c r="AGW136" s="215"/>
      <c r="AGX136" s="215"/>
      <c r="AGY136" s="215"/>
      <c r="AGZ136" s="215"/>
      <c r="AHA136" s="215"/>
      <c r="AHB136" s="215"/>
      <c r="AHC136" s="215"/>
      <c r="AHD136" s="215"/>
      <c r="AHE136" s="215"/>
      <c r="AHF136" s="215"/>
      <c r="AHG136" s="215"/>
      <c r="AHH136" s="215"/>
      <c r="AHI136" s="215"/>
      <c r="AHJ136" s="215"/>
      <c r="AHK136" s="215"/>
      <c r="AHL136" s="215"/>
      <c r="AHM136" s="215"/>
      <c r="AHN136" s="215"/>
      <c r="AHO136" s="215"/>
      <c r="AHP136" s="215"/>
      <c r="AHQ136" s="215"/>
      <c r="AHR136" s="215"/>
      <c r="AHS136" s="215"/>
      <c r="AHT136" s="215"/>
      <c r="AHU136" s="215"/>
      <c r="AHV136" s="215"/>
      <c r="AHW136" s="215"/>
      <c r="AHX136" s="215"/>
      <c r="AHY136" s="215"/>
      <c r="AHZ136" s="215"/>
      <c r="AIA136" s="215"/>
      <c r="AIB136" s="215"/>
      <c r="AIC136" s="215"/>
      <c r="AID136" s="215"/>
      <c r="AIE136" s="215"/>
      <c r="AIF136" s="215"/>
      <c r="AIG136" s="215"/>
      <c r="AIH136" s="215"/>
      <c r="AII136" s="215"/>
      <c r="AIJ136" s="215"/>
      <c r="AIK136" s="215"/>
      <c r="AIL136" s="215"/>
      <c r="AIM136" s="215"/>
      <c r="AIN136" s="215"/>
      <c r="AIO136" s="215"/>
      <c r="AIP136" s="215"/>
      <c r="AIQ136" s="215"/>
      <c r="AIR136" s="215"/>
      <c r="AIS136" s="215"/>
      <c r="AIT136" s="215"/>
      <c r="AIU136" s="215"/>
      <c r="AIV136" s="215"/>
      <c r="AIW136" s="215"/>
      <c r="AIX136" s="215"/>
      <c r="AIY136" s="215"/>
      <c r="AIZ136" s="215"/>
      <c r="AJA136" s="215"/>
      <c r="AJB136" s="215"/>
      <c r="AJC136" s="215"/>
      <c r="AJD136" s="215"/>
      <c r="AJE136" s="215"/>
      <c r="AJF136" s="215"/>
      <c r="AJG136" s="215"/>
      <c r="AJH136" s="215"/>
      <c r="AJI136" s="215"/>
      <c r="AJJ136" s="215"/>
      <c r="AJK136" s="215"/>
      <c r="AJL136" s="215"/>
      <c r="AJM136" s="215"/>
      <c r="AJN136" s="215"/>
      <c r="AJO136" s="215"/>
      <c r="AJP136" s="215"/>
      <c r="AJQ136" s="215"/>
      <c r="AJR136" s="215"/>
      <c r="AJS136" s="215"/>
      <c r="AJT136" s="215"/>
      <c r="AJU136" s="215"/>
      <c r="AJV136" s="215"/>
      <c r="AJW136" s="215"/>
      <c r="AJX136" s="215"/>
      <c r="AJY136" s="215"/>
      <c r="AJZ136" s="215"/>
      <c r="AKA136" s="215"/>
      <c r="AKB136" s="215"/>
      <c r="AKC136" s="215"/>
      <c r="AKD136" s="215"/>
      <c r="AKE136" s="215"/>
      <c r="AKF136" s="215"/>
      <c r="AKG136" s="215"/>
      <c r="AKH136" s="215"/>
      <c r="AKI136" s="215"/>
      <c r="AKJ136" s="215"/>
      <c r="AKK136" s="215"/>
      <c r="AKL136" s="215"/>
      <c r="AKM136" s="215"/>
      <c r="AKN136" s="215"/>
      <c r="AKO136" s="215"/>
      <c r="AKP136" s="215"/>
    </row>
    <row r="137" spans="1:978" ht="21" x14ac:dyDescent="0.25">
      <c r="A137" s="39">
        <v>37</v>
      </c>
      <c r="B137" s="39">
        <v>38</v>
      </c>
      <c r="C137" s="13" t="s">
        <v>420</v>
      </c>
      <c r="D137" s="13" t="s">
        <v>45</v>
      </c>
      <c r="E137" s="134">
        <v>2.6</v>
      </c>
      <c r="F137" s="13" t="s">
        <v>406</v>
      </c>
      <c r="G137" s="75" t="s">
        <v>454</v>
      </c>
      <c r="H137" s="75" t="s">
        <v>453</v>
      </c>
      <c r="I137" s="13" t="s">
        <v>63</v>
      </c>
      <c r="J137" s="13">
        <v>55</v>
      </c>
      <c r="K137" s="128">
        <f>AVERAGE(J137)</f>
        <v>55</v>
      </c>
      <c r="L137" s="151">
        <f>E137/K137</f>
        <v>4.7272727272727272E-2</v>
      </c>
      <c r="M137" s="13">
        <v>2</v>
      </c>
      <c r="N137" s="13">
        <v>399</v>
      </c>
      <c r="O137" s="13">
        <v>223</v>
      </c>
      <c r="P137" s="13">
        <v>188</v>
      </c>
      <c r="Q137" s="13">
        <v>176</v>
      </c>
      <c r="R137" s="13">
        <v>223</v>
      </c>
      <c r="S137" s="13">
        <v>478</v>
      </c>
      <c r="T137" s="13">
        <v>1269</v>
      </c>
      <c r="U137" s="13">
        <v>1916</v>
      </c>
      <c r="V137" s="13">
        <v>1652</v>
      </c>
      <c r="W137" s="13">
        <v>1298</v>
      </c>
      <c r="X137" s="13">
        <v>1349</v>
      </c>
      <c r="Y137" s="13">
        <v>1544</v>
      </c>
      <c r="Z137" s="13">
        <v>1691</v>
      </c>
      <c r="AA137" s="13">
        <v>1728</v>
      </c>
      <c r="AB137" s="13">
        <v>2099</v>
      </c>
      <c r="AC137" s="13">
        <v>2789</v>
      </c>
      <c r="AD137" s="13">
        <v>3143</v>
      </c>
      <c r="AE137" s="13">
        <v>2846</v>
      </c>
      <c r="AF137" s="13">
        <v>1745</v>
      </c>
      <c r="AG137" s="13">
        <v>1292</v>
      </c>
      <c r="AH137" s="13">
        <v>1051</v>
      </c>
      <c r="AI137" s="13">
        <v>987</v>
      </c>
      <c r="AJ137" s="13">
        <v>967</v>
      </c>
      <c r="AK137" s="13">
        <v>671</v>
      </c>
      <c r="AL137" s="13">
        <f>SUM(N137:AK137)</f>
        <v>31724</v>
      </c>
      <c r="AM137" s="136">
        <v>4000</v>
      </c>
      <c r="AN137" s="174">
        <f>$L$137*(1+0.15*(N137/$AM$137)^4)</f>
        <v>4.7273429299273896E-2</v>
      </c>
      <c r="AO137" s="174">
        <f t="shared" ref="AO137:BJ137" si="112">$L$137*(1+0.15*(O137/$AM$137)^4)</f>
        <v>4.7272795771281392E-2</v>
      </c>
      <c r="AP137" s="174">
        <f t="shared" si="112"/>
        <v>4.7272761874101635E-2</v>
      </c>
      <c r="AQ137" s="174">
        <f t="shared" si="112"/>
        <v>4.7272753850135268E-2</v>
      </c>
      <c r="AR137" s="174">
        <f t="shared" si="112"/>
        <v>4.7272795771281392E-2</v>
      </c>
      <c r="AS137" s="174">
        <f t="shared" si="112"/>
        <v>4.7274173290193178E-2</v>
      </c>
      <c r="AT137" s="174">
        <f t="shared" si="112"/>
        <v>4.7344557698481907E-2</v>
      </c>
      <c r="AU137" s="174">
        <f t="shared" si="112"/>
        <v>4.7646015223047095E-2</v>
      </c>
      <c r="AV137" s="174">
        <f t="shared" si="112"/>
        <v>4.7479028648487097E-2</v>
      </c>
      <c r="AW137" s="174">
        <f t="shared" si="112"/>
        <v>4.7351352284245897E-2</v>
      </c>
      <c r="AX137" s="174">
        <f t="shared" si="112"/>
        <v>4.73644569257844E-2</v>
      </c>
      <c r="AY137" s="174">
        <f t="shared" si="112"/>
        <v>4.7430144093204361E-2</v>
      </c>
      <c r="AZ137" s="174">
        <f t="shared" si="112"/>
        <v>4.7499210676125767E-2</v>
      </c>
      <c r="BA137" s="174">
        <f t="shared" si="112"/>
        <v>4.7519693123211637E-2</v>
      </c>
      <c r="BB137" s="174">
        <f t="shared" si="112"/>
        <v>4.7810392198588382E-2</v>
      </c>
      <c r="BC137" s="174">
        <f t="shared" si="112"/>
        <v>4.8948657790447582E-2</v>
      </c>
      <c r="BD137" s="174">
        <f t="shared" si="112"/>
        <v>4.9975686385780135E-2</v>
      </c>
      <c r="BE137" s="174">
        <f t="shared" si="112"/>
        <v>4.9089922281211347E-2</v>
      </c>
      <c r="BF137" s="174">
        <f t="shared" si="112"/>
        <v>4.7529556046004534E-2</v>
      </c>
      <c r="BG137" s="174">
        <f t="shared" si="112"/>
        <v>4.7349908558072543E-2</v>
      </c>
      <c r="BH137" s="174">
        <f t="shared" si="112"/>
        <v>4.7306523857527587E-2</v>
      </c>
      <c r="BI137" s="174">
        <f t="shared" si="112"/>
        <v>4.7299013639475765E-2</v>
      </c>
      <c r="BJ137" s="174">
        <f t="shared" si="112"/>
        <v>4.7296946921931052E-2</v>
      </c>
      <c r="BK137" s="174">
        <f>$L$137*(1+0.15*(AK137/$AM$137)^4)</f>
        <v>4.7278342302105938E-2</v>
      </c>
      <c r="BL137" s="43">
        <f>E137*(0.000001)*0.5</f>
        <v>1.3E-6</v>
      </c>
      <c r="BM137" s="43">
        <v>135.69999999999999</v>
      </c>
      <c r="BN137" s="43">
        <v>0.15</v>
      </c>
      <c r="BO137" s="43">
        <v>11019.8</v>
      </c>
      <c r="BP137" s="43">
        <v>0.05</v>
      </c>
      <c r="BQ137" s="43">
        <v>2082.3000000000002</v>
      </c>
      <c r="BR137" s="43">
        <v>0.15</v>
      </c>
      <c r="BS137" s="185">
        <v>14537.7</v>
      </c>
      <c r="BT137" s="185">
        <v>0.05</v>
      </c>
      <c r="BU137" s="185">
        <v>8056.4</v>
      </c>
      <c r="BV137" s="185">
        <v>0.05</v>
      </c>
      <c r="BW137" s="185">
        <v>14701.7</v>
      </c>
      <c r="BX137" s="185">
        <v>0.05</v>
      </c>
      <c r="BY137" s="185">
        <v>10534</v>
      </c>
      <c r="BZ137" s="185">
        <v>7.4999999999999997E-2</v>
      </c>
      <c r="CA137" s="185">
        <v>6630</v>
      </c>
      <c r="CB137" s="185">
        <v>0.1</v>
      </c>
      <c r="CC137" s="43">
        <v>13617</v>
      </c>
      <c r="CD137" s="43">
        <v>0.05</v>
      </c>
      <c r="CE137" s="185">
        <v>6936.3</v>
      </c>
      <c r="CF137" s="185">
        <v>7.4999999999999997E-2</v>
      </c>
      <c r="CG137" s="185">
        <v>2214.8000000000002</v>
      </c>
      <c r="CH137" s="185">
        <v>0.125</v>
      </c>
      <c r="CI137" s="185">
        <v>806.7</v>
      </c>
      <c r="CJ137" s="185">
        <v>7.4999999999999997E-2</v>
      </c>
      <c r="CK137" s="185"/>
      <c r="CL137" s="185"/>
      <c r="CM137" s="185"/>
      <c r="CN137" s="185"/>
      <c r="CO137" s="185"/>
      <c r="CP137" s="185"/>
      <c r="CQ137" s="185"/>
      <c r="CR137" s="185"/>
      <c r="CS137" s="185"/>
      <c r="CT137" s="185"/>
      <c r="CU137" s="185"/>
      <c r="CV137" s="185"/>
      <c r="CW137" s="185"/>
      <c r="CX137" s="185"/>
      <c r="CY137" s="185"/>
      <c r="CZ137" s="185"/>
      <c r="DA137" s="185"/>
      <c r="DB137" s="185"/>
      <c r="DC137" s="185"/>
      <c r="DD137" s="185"/>
      <c r="DE137" s="185"/>
      <c r="DF137" s="185"/>
      <c r="DG137" s="193"/>
      <c r="DH137" s="193"/>
      <c r="DI137" s="193"/>
      <c r="DJ137" s="193"/>
      <c r="DK137" s="193"/>
      <c r="DL137" s="193"/>
      <c r="DM137" s="193"/>
      <c r="DN137" s="193"/>
      <c r="DO137" s="193"/>
      <c r="DP137" s="193"/>
      <c r="DQ137" s="193"/>
      <c r="DR137" s="193"/>
      <c r="DS137" s="193"/>
      <c r="DT137" s="193"/>
      <c r="DU137" s="193"/>
      <c r="DV137" s="193"/>
      <c r="DW137" s="193"/>
      <c r="DX137" s="193"/>
      <c r="DY137" s="193"/>
      <c r="DZ137" s="193"/>
      <c r="EA137" s="9">
        <f>BM137*BN137+BO137*BP137+BQ137*BR137+BS137*BT137+BU137*BV137+BW137*BX137+BY137*BZ137+CA137*CB137+CC137*CD137+CE137*CF137+CG137*CH137+CI137*CJ137+CK137*CL137+CM137*CN137+CO137*CP137+CQ137*CR137+CS137*CT137+CU137*CV137+CW137*CX137+CY137*CZ137+DA137*DB137</f>
        <v>5739.9550000000008</v>
      </c>
      <c r="EB137" s="43">
        <f>(PI()+2*E137)*EA137</f>
        <v>47880.366459936005</v>
      </c>
      <c r="EC137" s="218">
        <f>EB137/E137</f>
        <v>18415.525561513849</v>
      </c>
      <c r="ED137" s="9">
        <f>PI()*EA137</f>
        <v>18032.600459936002</v>
      </c>
      <c r="EE137" s="219">
        <f>SUM(BN137,BP137,BR137,BT137,BV137,BX137,BZ137,CB137,CD137,CF137,CH137,CJ137,CL137,CN137,CP137,CR137,CT137,CV137,CX137,CZ137,DB137)</f>
        <v>0.99999999999999989</v>
      </c>
      <c r="EF137" s="215"/>
      <c r="EG137" s="215"/>
      <c r="EH137" s="215"/>
      <c r="EI137" s="215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  <c r="EY137" s="215"/>
      <c r="EZ137" s="215"/>
      <c r="FA137" s="215"/>
      <c r="FB137" s="215"/>
      <c r="FC137" s="215"/>
      <c r="FD137" s="215"/>
      <c r="FE137" s="215"/>
      <c r="FF137" s="215"/>
      <c r="FG137" s="215"/>
      <c r="FH137" s="215"/>
      <c r="FI137" s="215"/>
      <c r="FJ137" s="215"/>
      <c r="FK137" s="215"/>
      <c r="FL137" s="215"/>
      <c r="FM137" s="215"/>
      <c r="FN137" s="215"/>
      <c r="FO137" s="215"/>
      <c r="FP137" s="215"/>
      <c r="FQ137" s="215"/>
      <c r="FR137" s="215"/>
      <c r="FS137" s="215"/>
      <c r="FT137" s="215"/>
      <c r="FU137" s="215"/>
      <c r="FV137" s="215"/>
      <c r="FW137" s="215"/>
      <c r="FX137" s="215"/>
      <c r="FY137" s="215"/>
      <c r="FZ137" s="215"/>
      <c r="GA137" s="215"/>
      <c r="GB137" s="215"/>
      <c r="GC137" s="215"/>
      <c r="GD137" s="215"/>
      <c r="GE137" s="215"/>
      <c r="GF137" s="215"/>
      <c r="GG137" s="215"/>
      <c r="GH137" s="215"/>
      <c r="GI137" s="215"/>
      <c r="GJ137" s="215"/>
      <c r="GK137" s="215"/>
      <c r="GL137" s="215"/>
      <c r="GM137" s="215"/>
      <c r="GN137" s="215"/>
      <c r="GO137" s="215"/>
      <c r="GP137" s="215"/>
      <c r="GQ137" s="215"/>
      <c r="GR137" s="215"/>
      <c r="GS137" s="215"/>
      <c r="GT137" s="215"/>
      <c r="GU137" s="215"/>
      <c r="GV137" s="215"/>
      <c r="GW137" s="215"/>
      <c r="GX137" s="215"/>
      <c r="GY137" s="215"/>
      <c r="GZ137" s="215"/>
      <c r="HA137" s="215"/>
      <c r="HB137" s="215"/>
      <c r="HC137" s="215"/>
      <c r="HD137" s="215"/>
      <c r="HE137" s="215"/>
      <c r="HF137" s="215"/>
      <c r="HG137" s="215"/>
      <c r="HH137" s="215"/>
      <c r="HI137" s="215"/>
      <c r="HJ137" s="215"/>
      <c r="HK137" s="215"/>
      <c r="HL137" s="215"/>
      <c r="HM137" s="215"/>
      <c r="HN137" s="215"/>
      <c r="HO137" s="215"/>
      <c r="HP137" s="215"/>
      <c r="HQ137" s="215"/>
      <c r="HR137" s="215"/>
      <c r="HS137" s="215"/>
      <c r="HT137" s="215"/>
      <c r="HU137" s="215"/>
      <c r="HV137" s="215"/>
      <c r="HW137" s="215"/>
      <c r="HX137" s="215"/>
      <c r="HY137" s="215"/>
      <c r="HZ137" s="215"/>
      <c r="IA137" s="215"/>
      <c r="IB137" s="215"/>
      <c r="IC137" s="215"/>
      <c r="ID137" s="215"/>
      <c r="IE137" s="215"/>
      <c r="IF137" s="215"/>
      <c r="IG137" s="215"/>
      <c r="IH137" s="215"/>
      <c r="II137" s="215"/>
      <c r="IJ137" s="215"/>
      <c r="IK137" s="215"/>
      <c r="IL137" s="215"/>
      <c r="IM137" s="215"/>
      <c r="IN137" s="215"/>
      <c r="IO137" s="215"/>
      <c r="IP137" s="215"/>
      <c r="IQ137" s="215"/>
      <c r="IR137" s="215"/>
      <c r="IS137" s="215"/>
      <c r="IT137" s="215"/>
      <c r="IU137" s="215"/>
      <c r="IV137" s="215"/>
      <c r="IW137" s="215"/>
      <c r="IX137" s="215"/>
      <c r="IY137" s="215"/>
      <c r="IZ137" s="215"/>
      <c r="JA137" s="215"/>
      <c r="JB137" s="215"/>
      <c r="JC137" s="215"/>
      <c r="JD137" s="215"/>
      <c r="JE137" s="215"/>
      <c r="JF137" s="215"/>
      <c r="JG137" s="215"/>
      <c r="JH137" s="215"/>
      <c r="JI137" s="215"/>
      <c r="JJ137" s="215"/>
      <c r="JK137" s="215"/>
      <c r="JL137" s="215"/>
      <c r="JM137" s="215"/>
      <c r="JN137" s="215"/>
      <c r="JO137" s="215"/>
      <c r="JP137" s="215"/>
      <c r="JQ137" s="215"/>
      <c r="JR137" s="215"/>
      <c r="JS137" s="215"/>
      <c r="JT137" s="215"/>
      <c r="JU137" s="215"/>
      <c r="JV137" s="215"/>
      <c r="JW137" s="215"/>
      <c r="JX137" s="215"/>
      <c r="JY137" s="215"/>
      <c r="JZ137" s="215"/>
      <c r="KA137" s="215"/>
      <c r="KB137" s="215"/>
      <c r="KC137" s="215"/>
      <c r="KD137" s="215"/>
      <c r="KE137" s="215"/>
      <c r="KF137" s="215"/>
      <c r="KG137" s="215"/>
      <c r="KH137" s="215"/>
      <c r="KI137" s="215"/>
      <c r="KJ137" s="215"/>
      <c r="KK137" s="215"/>
      <c r="KL137" s="215"/>
      <c r="KM137" s="215"/>
      <c r="KN137" s="215"/>
      <c r="KO137" s="215"/>
      <c r="KP137" s="215"/>
      <c r="KQ137" s="215"/>
      <c r="KR137" s="215"/>
      <c r="KS137" s="215"/>
      <c r="KT137" s="215"/>
      <c r="KU137" s="215"/>
      <c r="KV137" s="215"/>
      <c r="KW137" s="215"/>
      <c r="KX137" s="215"/>
      <c r="KY137" s="215"/>
      <c r="KZ137" s="215"/>
      <c r="LA137" s="215"/>
      <c r="LB137" s="215"/>
      <c r="LC137" s="215"/>
      <c r="LD137" s="215"/>
      <c r="LE137" s="215"/>
      <c r="LF137" s="215"/>
      <c r="LG137" s="215"/>
      <c r="LH137" s="215"/>
      <c r="LI137" s="215"/>
      <c r="LJ137" s="215"/>
      <c r="LK137" s="215"/>
      <c r="LL137" s="215"/>
      <c r="LM137" s="215"/>
      <c r="LN137" s="215"/>
      <c r="LO137" s="215"/>
      <c r="LP137" s="215"/>
      <c r="LQ137" s="215"/>
      <c r="LR137" s="215"/>
      <c r="LS137" s="215"/>
      <c r="LT137" s="215"/>
      <c r="LU137" s="215"/>
      <c r="LV137" s="215"/>
      <c r="LW137" s="215"/>
      <c r="LX137" s="215"/>
      <c r="LY137" s="215"/>
      <c r="LZ137" s="215"/>
      <c r="MA137" s="215"/>
      <c r="MB137" s="215"/>
      <c r="MC137" s="215"/>
      <c r="MD137" s="215"/>
      <c r="ME137" s="215"/>
      <c r="MF137" s="215"/>
      <c r="MG137" s="215"/>
      <c r="MH137" s="215"/>
      <c r="MI137" s="215"/>
      <c r="MJ137" s="215"/>
      <c r="MK137" s="215"/>
      <c r="ML137" s="215"/>
      <c r="MM137" s="215"/>
      <c r="MN137" s="215"/>
      <c r="MO137" s="215"/>
      <c r="MP137" s="215"/>
      <c r="MQ137" s="215"/>
      <c r="MR137" s="215"/>
      <c r="MS137" s="215"/>
      <c r="MT137" s="215"/>
      <c r="MU137" s="215"/>
      <c r="MV137" s="215"/>
      <c r="MW137" s="215"/>
      <c r="MX137" s="215"/>
      <c r="MY137" s="215"/>
      <c r="MZ137" s="215"/>
      <c r="NA137" s="215"/>
      <c r="NB137" s="215"/>
      <c r="NC137" s="215"/>
      <c r="ND137" s="215"/>
      <c r="NE137" s="215"/>
      <c r="NF137" s="215"/>
      <c r="NG137" s="215"/>
      <c r="NH137" s="215"/>
      <c r="NI137" s="215"/>
      <c r="NJ137" s="215"/>
      <c r="NK137" s="215"/>
      <c r="NL137" s="215"/>
      <c r="NM137" s="215"/>
      <c r="NN137" s="215"/>
      <c r="NO137" s="215"/>
      <c r="NP137" s="215"/>
      <c r="NQ137" s="215"/>
      <c r="NR137" s="215"/>
      <c r="NS137" s="215"/>
      <c r="NT137" s="215"/>
      <c r="NU137" s="215"/>
      <c r="NV137" s="215"/>
      <c r="NW137" s="215"/>
      <c r="NX137" s="215"/>
      <c r="NY137" s="215"/>
      <c r="NZ137" s="215"/>
      <c r="OA137" s="215"/>
      <c r="OB137" s="215"/>
      <c r="OC137" s="215"/>
      <c r="OD137" s="215"/>
      <c r="OE137" s="215"/>
      <c r="OF137" s="215"/>
      <c r="OG137" s="215"/>
      <c r="OH137" s="215"/>
      <c r="OI137" s="215"/>
      <c r="OJ137" s="215"/>
      <c r="OK137" s="215"/>
      <c r="OL137" s="215"/>
      <c r="OM137" s="215"/>
      <c r="ON137" s="215"/>
      <c r="OO137" s="215"/>
      <c r="OP137" s="215"/>
      <c r="OQ137" s="215"/>
      <c r="OR137" s="215"/>
      <c r="OS137" s="215"/>
      <c r="OT137" s="215"/>
      <c r="OU137" s="215"/>
      <c r="OV137" s="215"/>
      <c r="OW137" s="215"/>
      <c r="OX137" s="215"/>
      <c r="OY137" s="215"/>
      <c r="OZ137" s="215"/>
      <c r="PA137" s="215"/>
      <c r="PB137" s="215"/>
      <c r="PC137" s="215"/>
      <c r="PD137" s="215"/>
      <c r="PE137" s="215"/>
      <c r="PF137" s="215"/>
      <c r="PG137" s="215"/>
      <c r="PH137" s="215"/>
      <c r="PI137" s="215"/>
      <c r="PJ137" s="215"/>
      <c r="PK137" s="215"/>
      <c r="PL137" s="215"/>
      <c r="PM137" s="215"/>
      <c r="PN137" s="215"/>
      <c r="PO137" s="215"/>
      <c r="PP137" s="215"/>
      <c r="PQ137" s="215"/>
      <c r="PR137" s="215"/>
      <c r="PS137" s="215"/>
      <c r="PT137" s="215"/>
      <c r="PU137" s="215"/>
      <c r="PV137" s="215"/>
      <c r="PW137" s="215"/>
      <c r="PX137" s="215"/>
      <c r="PY137" s="215"/>
      <c r="PZ137" s="215"/>
      <c r="QA137" s="215"/>
      <c r="QB137" s="215"/>
      <c r="QC137" s="215"/>
      <c r="QD137" s="215"/>
      <c r="QE137" s="215"/>
      <c r="QF137" s="215"/>
      <c r="QG137" s="215"/>
      <c r="QH137" s="215"/>
      <c r="QI137" s="215"/>
      <c r="QJ137" s="215"/>
      <c r="QK137" s="215"/>
      <c r="QL137" s="215"/>
      <c r="QM137" s="215"/>
      <c r="QN137" s="215"/>
      <c r="QO137" s="215"/>
      <c r="QP137" s="215"/>
      <c r="QQ137" s="215"/>
      <c r="QR137" s="215"/>
      <c r="QS137" s="215"/>
      <c r="QT137" s="215"/>
      <c r="QU137" s="215"/>
      <c r="QV137" s="215"/>
      <c r="QW137" s="215"/>
      <c r="QX137" s="215"/>
      <c r="QY137" s="215"/>
      <c r="QZ137" s="215"/>
      <c r="RA137" s="215"/>
      <c r="RB137" s="215"/>
      <c r="RC137" s="215"/>
      <c r="RD137" s="215"/>
      <c r="RE137" s="215"/>
      <c r="RF137" s="215"/>
      <c r="RG137" s="215"/>
      <c r="RH137" s="215"/>
      <c r="RI137" s="215"/>
      <c r="RJ137" s="215"/>
      <c r="RK137" s="215"/>
      <c r="RL137" s="215"/>
      <c r="RM137" s="215"/>
      <c r="RN137" s="215"/>
      <c r="RO137" s="215"/>
      <c r="RP137" s="215"/>
      <c r="RQ137" s="215"/>
      <c r="RR137" s="215"/>
      <c r="RS137" s="215"/>
      <c r="RT137" s="215"/>
      <c r="RU137" s="215"/>
      <c r="RV137" s="215"/>
      <c r="RW137" s="215"/>
      <c r="RX137" s="215"/>
      <c r="RY137" s="215"/>
      <c r="RZ137" s="215"/>
      <c r="SA137" s="215"/>
      <c r="SB137" s="215"/>
      <c r="SC137" s="215"/>
      <c r="SD137" s="215"/>
      <c r="SE137" s="215"/>
      <c r="SF137" s="215"/>
      <c r="SG137" s="215"/>
      <c r="SH137" s="215"/>
      <c r="SI137" s="215"/>
      <c r="SJ137" s="215"/>
      <c r="SK137" s="215"/>
      <c r="SL137" s="215"/>
      <c r="SM137" s="215"/>
      <c r="SN137" s="215"/>
      <c r="SO137" s="215"/>
      <c r="SP137" s="215"/>
      <c r="SQ137" s="215"/>
      <c r="SR137" s="215"/>
      <c r="SS137" s="215"/>
      <c r="ST137" s="215"/>
      <c r="SU137" s="215"/>
      <c r="SV137" s="215"/>
      <c r="SW137" s="215"/>
      <c r="SX137" s="215"/>
      <c r="SY137" s="215"/>
      <c r="SZ137" s="215"/>
      <c r="TA137" s="215"/>
      <c r="TB137" s="215"/>
      <c r="TC137" s="215"/>
      <c r="TD137" s="215"/>
      <c r="TE137" s="215"/>
      <c r="TF137" s="215"/>
      <c r="TG137" s="215"/>
      <c r="TH137" s="215"/>
      <c r="TI137" s="215"/>
      <c r="TJ137" s="215"/>
      <c r="TK137" s="215"/>
      <c r="TL137" s="215"/>
      <c r="TM137" s="215"/>
      <c r="TN137" s="215"/>
      <c r="TO137" s="215"/>
      <c r="TP137" s="215"/>
      <c r="TQ137" s="215"/>
      <c r="TR137" s="215"/>
      <c r="TS137" s="215"/>
      <c r="TT137" s="215"/>
      <c r="TU137" s="215"/>
      <c r="TV137" s="215"/>
      <c r="TW137" s="215"/>
      <c r="TX137" s="215"/>
      <c r="TY137" s="215"/>
      <c r="TZ137" s="215"/>
      <c r="UA137" s="215"/>
      <c r="UB137" s="215"/>
      <c r="UC137" s="215"/>
      <c r="UD137" s="215"/>
      <c r="UE137" s="215"/>
      <c r="UF137" s="215"/>
      <c r="UG137" s="215"/>
      <c r="UH137" s="215"/>
      <c r="UI137" s="215"/>
      <c r="UJ137" s="215"/>
      <c r="UK137" s="215"/>
      <c r="UL137" s="215"/>
      <c r="UM137" s="215"/>
      <c r="UN137" s="215"/>
      <c r="UO137" s="215"/>
      <c r="UP137" s="215"/>
      <c r="UQ137" s="215"/>
      <c r="UR137" s="215"/>
      <c r="US137" s="215"/>
      <c r="UT137" s="215"/>
      <c r="UU137" s="215"/>
      <c r="UV137" s="215"/>
      <c r="UW137" s="215"/>
      <c r="UX137" s="215"/>
      <c r="UY137" s="215"/>
      <c r="UZ137" s="215"/>
      <c r="VA137" s="215"/>
      <c r="VB137" s="215"/>
      <c r="VC137" s="215"/>
      <c r="VD137" s="215"/>
      <c r="VE137" s="215"/>
      <c r="VF137" s="215"/>
      <c r="VG137" s="215"/>
      <c r="VH137" s="215"/>
      <c r="VI137" s="215"/>
      <c r="VJ137" s="215"/>
      <c r="VK137" s="215"/>
      <c r="VL137" s="215"/>
      <c r="VM137" s="215"/>
      <c r="VN137" s="215"/>
      <c r="VO137" s="215"/>
      <c r="VP137" s="215"/>
      <c r="VQ137" s="215"/>
      <c r="VR137" s="215"/>
      <c r="VS137" s="215"/>
      <c r="VT137" s="215"/>
      <c r="VU137" s="215"/>
      <c r="VV137" s="215"/>
      <c r="VW137" s="215"/>
      <c r="VX137" s="215"/>
      <c r="VY137" s="215"/>
      <c r="VZ137" s="215"/>
      <c r="WA137" s="215"/>
      <c r="WB137" s="215"/>
      <c r="WC137" s="215"/>
      <c r="WD137" s="215"/>
      <c r="WE137" s="215"/>
      <c r="WF137" s="215"/>
      <c r="WG137" s="215"/>
      <c r="WH137" s="215"/>
      <c r="WI137" s="215"/>
      <c r="WJ137" s="215"/>
      <c r="WK137" s="215"/>
      <c r="WL137" s="215"/>
      <c r="WM137" s="215"/>
      <c r="WN137" s="215"/>
      <c r="WO137" s="215"/>
      <c r="WP137" s="215"/>
      <c r="WQ137" s="215"/>
      <c r="WR137" s="215"/>
      <c r="WS137" s="215"/>
      <c r="WT137" s="215"/>
      <c r="WU137" s="215"/>
      <c r="WV137" s="215"/>
      <c r="WW137" s="215"/>
      <c r="WX137" s="215"/>
      <c r="WY137" s="215"/>
      <c r="WZ137" s="215"/>
      <c r="XA137" s="215"/>
      <c r="XB137" s="215"/>
      <c r="XC137" s="215"/>
      <c r="XD137" s="215"/>
      <c r="XE137" s="215"/>
      <c r="XF137" s="215"/>
      <c r="XG137" s="215"/>
      <c r="XH137" s="215"/>
      <c r="XI137" s="215"/>
      <c r="XJ137" s="215"/>
      <c r="XK137" s="215"/>
      <c r="XL137" s="215"/>
      <c r="XM137" s="215"/>
      <c r="XN137" s="215"/>
      <c r="XO137" s="215"/>
      <c r="XP137" s="215"/>
      <c r="XQ137" s="215"/>
      <c r="XR137" s="215"/>
      <c r="XS137" s="215"/>
      <c r="XT137" s="215"/>
      <c r="XU137" s="215"/>
      <c r="XV137" s="215"/>
      <c r="XW137" s="215"/>
      <c r="XX137" s="215"/>
      <c r="XY137" s="215"/>
      <c r="XZ137" s="215"/>
      <c r="YA137" s="215"/>
      <c r="YB137" s="215"/>
      <c r="YC137" s="215"/>
      <c r="YD137" s="215"/>
      <c r="YE137" s="215"/>
      <c r="YF137" s="215"/>
      <c r="YG137" s="215"/>
      <c r="YH137" s="215"/>
      <c r="YI137" s="215"/>
      <c r="YJ137" s="215"/>
      <c r="YK137" s="215"/>
      <c r="YL137" s="215"/>
      <c r="YM137" s="215"/>
      <c r="YN137" s="215"/>
      <c r="YO137" s="215"/>
      <c r="YP137" s="215"/>
      <c r="YQ137" s="215"/>
      <c r="YR137" s="215"/>
      <c r="YS137" s="215"/>
      <c r="YT137" s="215"/>
      <c r="YU137" s="215"/>
      <c r="YV137" s="215"/>
      <c r="YW137" s="215"/>
      <c r="YX137" s="215"/>
      <c r="YY137" s="215"/>
      <c r="YZ137" s="215"/>
      <c r="ZA137" s="215"/>
      <c r="ZB137" s="215"/>
      <c r="ZC137" s="215"/>
      <c r="ZD137" s="215"/>
      <c r="ZE137" s="215"/>
      <c r="ZF137" s="215"/>
      <c r="ZG137" s="215"/>
      <c r="ZH137" s="215"/>
      <c r="ZI137" s="215"/>
      <c r="ZJ137" s="215"/>
      <c r="ZK137" s="215"/>
      <c r="ZL137" s="215"/>
      <c r="ZM137" s="215"/>
      <c r="ZN137" s="215"/>
      <c r="ZO137" s="215"/>
      <c r="ZP137" s="215"/>
      <c r="ZQ137" s="215"/>
      <c r="ZR137" s="215"/>
      <c r="ZS137" s="215"/>
      <c r="ZT137" s="215"/>
      <c r="ZU137" s="215"/>
      <c r="ZV137" s="215"/>
      <c r="ZW137" s="215"/>
      <c r="ZX137" s="215"/>
      <c r="ZY137" s="215"/>
      <c r="ZZ137" s="215"/>
      <c r="AAA137" s="215"/>
      <c r="AAB137" s="215"/>
      <c r="AAC137" s="215"/>
      <c r="AAD137" s="215"/>
      <c r="AAE137" s="215"/>
      <c r="AAF137" s="215"/>
      <c r="AAG137" s="215"/>
      <c r="AAH137" s="215"/>
      <c r="AAI137" s="215"/>
      <c r="AAJ137" s="215"/>
      <c r="AAK137" s="215"/>
      <c r="AAL137" s="215"/>
      <c r="AAM137" s="215"/>
      <c r="AAN137" s="215"/>
      <c r="AAO137" s="215"/>
      <c r="AAP137" s="215"/>
      <c r="AAQ137" s="215"/>
      <c r="AAR137" s="215"/>
      <c r="AAS137" s="215"/>
      <c r="AAT137" s="215"/>
      <c r="AAU137" s="215"/>
      <c r="AAV137" s="215"/>
      <c r="AAW137" s="215"/>
      <c r="AAX137" s="215"/>
      <c r="AAY137" s="215"/>
      <c r="AAZ137" s="215"/>
      <c r="ABA137" s="215"/>
      <c r="ABB137" s="215"/>
      <c r="ABC137" s="215"/>
      <c r="ABD137" s="215"/>
      <c r="ABE137" s="215"/>
      <c r="ABF137" s="215"/>
      <c r="ABG137" s="215"/>
      <c r="ABH137" s="215"/>
      <c r="ABI137" s="215"/>
      <c r="ABJ137" s="215"/>
      <c r="ABK137" s="215"/>
      <c r="ABL137" s="215"/>
      <c r="ABM137" s="215"/>
      <c r="ABN137" s="215"/>
      <c r="ABO137" s="215"/>
      <c r="ABP137" s="215"/>
      <c r="ABQ137" s="215"/>
      <c r="ABR137" s="215"/>
      <c r="ABS137" s="215"/>
      <c r="ABT137" s="215"/>
      <c r="ABU137" s="215"/>
      <c r="ABV137" s="215"/>
      <c r="ABW137" s="215"/>
      <c r="ABX137" s="215"/>
      <c r="ABY137" s="215"/>
      <c r="ABZ137" s="215"/>
      <c r="ACA137" s="215"/>
      <c r="ACB137" s="215"/>
      <c r="ACC137" s="215"/>
      <c r="ACD137" s="215"/>
      <c r="ACE137" s="215"/>
      <c r="ACF137" s="215"/>
      <c r="ACG137" s="215"/>
      <c r="ACH137" s="215"/>
      <c r="ACI137" s="215"/>
      <c r="ACJ137" s="215"/>
      <c r="ACK137" s="215"/>
      <c r="ACL137" s="215"/>
      <c r="ACM137" s="215"/>
      <c r="ACN137" s="215"/>
      <c r="ACO137" s="215"/>
      <c r="ACP137" s="215"/>
      <c r="ACQ137" s="215"/>
      <c r="ACR137" s="215"/>
      <c r="ACS137" s="215"/>
      <c r="ACT137" s="215"/>
      <c r="ACU137" s="215"/>
      <c r="ACV137" s="215"/>
      <c r="ACW137" s="215"/>
      <c r="ACX137" s="215"/>
      <c r="ACY137" s="215"/>
      <c r="ACZ137" s="215"/>
      <c r="ADA137" s="215"/>
      <c r="ADB137" s="215"/>
      <c r="ADC137" s="215"/>
      <c r="ADD137" s="215"/>
      <c r="ADE137" s="215"/>
      <c r="ADF137" s="215"/>
      <c r="ADG137" s="215"/>
      <c r="ADH137" s="215"/>
      <c r="ADI137" s="215"/>
      <c r="ADJ137" s="215"/>
      <c r="ADK137" s="215"/>
      <c r="ADL137" s="215"/>
      <c r="ADM137" s="215"/>
      <c r="ADN137" s="215"/>
      <c r="ADO137" s="215"/>
      <c r="ADP137" s="215"/>
      <c r="ADQ137" s="215"/>
      <c r="ADR137" s="215"/>
      <c r="ADS137" s="215"/>
      <c r="ADT137" s="215"/>
      <c r="ADU137" s="215"/>
      <c r="ADV137" s="215"/>
      <c r="ADW137" s="215"/>
      <c r="ADX137" s="215"/>
      <c r="ADY137" s="215"/>
      <c r="ADZ137" s="215"/>
      <c r="AEA137" s="215"/>
      <c r="AEB137" s="215"/>
      <c r="AEC137" s="215"/>
      <c r="AED137" s="215"/>
      <c r="AEE137" s="215"/>
      <c r="AEF137" s="215"/>
      <c r="AEG137" s="215"/>
      <c r="AEH137" s="215"/>
      <c r="AEI137" s="215"/>
      <c r="AEJ137" s="215"/>
      <c r="AEK137" s="215"/>
      <c r="AEL137" s="215"/>
      <c r="AEM137" s="215"/>
      <c r="AEN137" s="215"/>
      <c r="AEO137" s="215"/>
      <c r="AEP137" s="215"/>
      <c r="AEQ137" s="215"/>
      <c r="AER137" s="215"/>
      <c r="AES137" s="215"/>
      <c r="AET137" s="215"/>
      <c r="AEU137" s="215"/>
      <c r="AEV137" s="215"/>
      <c r="AEW137" s="215"/>
      <c r="AEX137" s="215"/>
      <c r="AEY137" s="215"/>
      <c r="AEZ137" s="215"/>
      <c r="AFA137" s="215"/>
      <c r="AFB137" s="215"/>
      <c r="AFC137" s="215"/>
      <c r="AFD137" s="215"/>
      <c r="AFE137" s="215"/>
      <c r="AFF137" s="215"/>
      <c r="AFG137" s="215"/>
      <c r="AFH137" s="215"/>
      <c r="AFI137" s="215"/>
      <c r="AFJ137" s="215"/>
      <c r="AFK137" s="215"/>
      <c r="AFL137" s="215"/>
      <c r="AFM137" s="215"/>
      <c r="AFN137" s="215"/>
      <c r="AFO137" s="215"/>
      <c r="AFP137" s="215"/>
      <c r="AFQ137" s="215"/>
      <c r="AFR137" s="215"/>
      <c r="AFS137" s="215"/>
      <c r="AFT137" s="215"/>
      <c r="AFU137" s="215"/>
      <c r="AFV137" s="215"/>
      <c r="AFW137" s="215"/>
      <c r="AFX137" s="215"/>
      <c r="AFY137" s="215"/>
      <c r="AFZ137" s="215"/>
      <c r="AGA137" s="215"/>
      <c r="AGB137" s="215"/>
      <c r="AGC137" s="215"/>
      <c r="AGD137" s="215"/>
      <c r="AGE137" s="215"/>
      <c r="AGF137" s="215"/>
      <c r="AGG137" s="215"/>
      <c r="AGH137" s="215"/>
      <c r="AGI137" s="215"/>
      <c r="AGJ137" s="215"/>
      <c r="AGK137" s="215"/>
      <c r="AGL137" s="215"/>
      <c r="AGM137" s="215"/>
      <c r="AGN137" s="215"/>
      <c r="AGO137" s="215"/>
      <c r="AGP137" s="215"/>
      <c r="AGQ137" s="215"/>
      <c r="AGR137" s="215"/>
      <c r="AGS137" s="215"/>
      <c r="AGT137" s="215"/>
      <c r="AGU137" s="215"/>
      <c r="AGV137" s="215"/>
      <c r="AGW137" s="215"/>
      <c r="AGX137" s="215"/>
      <c r="AGY137" s="215"/>
      <c r="AGZ137" s="215"/>
      <c r="AHA137" s="215"/>
      <c r="AHB137" s="215"/>
      <c r="AHC137" s="215"/>
      <c r="AHD137" s="215"/>
      <c r="AHE137" s="215"/>
      <c r="AHF137" s="215"/>
      <c r="AHG137" s="215"/>
      <c r="AHH137" s="215"/>
      <c r="AHI137" s="215"/>
      <c r="AHJ137" s="215"/>
      <c r="AHK137" s="215"/>
      <c r="AHL137" s="215"/>
      <c r="AHM137" s="215"/>
      <c r="AHN137" s="215"/>
      <c r="AHO137" s="215"/>
      <c r="AHP137" s="215"/>
      <c r="AHQ137" s="215"/>
      <c r="AHR137" s="215"/>
      <c r="AHS137" s="215"/>
      <c r="AHT137" s="215"/>
      <c r="AHU137" s="215"/>
      <c r="AHV137" s="215"/>
      <c r="AHW137" s="215"/>
      <c r="AHX137" s="215"/>
      <c r="AHY137" s="215"/>
      <c r="AHZ137" s="215"/>
      <c r="AIA137" s="215"/>
      <c r="AIB137" s="215"/>
      <c r="AIC137" s="215"/>
      <c r="AID137" s="215"/>
      <c r="AIE137" s="215"/>
      <c r="AIF137" s="215"/>
      <c r="AIG137" s="215"/>
      <c r="AIH137" s="215"/>
      <c r="AII137" s="215"/>
      <c r="AIJ137" s="215"/>
      <c r="AIK137" s="215"/>
      <c r="AIL137" s="215"/>
      <c r="AIM137" s="215"/>
      <c r="AIN137" s="215"/>
      <c r="AIO137" s="215"/>
      <c r="AIP137" s="215"/>
      <c r="AIQ137" s="215"/>
      <c r="AIR137" s="215"/>
      <c r="AIS137" s="215"/>
      <c r="AIT137" s="215"/>
      <c r="AIU137" s="215"/>
      <c r="AIV137" s="215"/>
      <c r="AIW137" s="215"/>
      <c r="AIX137" s="215"/>
      <c r="AIY137" s="215"/>
      <c r="AIZ137" s="215"/>
      <c r="AJA137" s="215"/>
      <c r="AJB137" s="215"/>
      <c r="AJC137" s="215"/>
      <c r="AJD137" s="215"/>
      <c r="AJE137" s="215"/>
      <c r="AJF137" s="215"/>
      <c r="AJG137" s="215"/>
      <c r="AJH137" s="215"/>
      <c r="AJI137" s="215"/>
      <c r="AJJ137" s="215"/>
      <c r="AJK137" s="215"/>
      <c r="AJL137" s="215"/>
      <c r="AJM137" s="215"/>
      <c r="AJN137" s="215"/>
      <c r="AJO137" s="215"/>
      <c r="AJP137" s="215"/>
      <c r="AJQ137" s="215"/>
      <c r="AJR137" s="215"/>
      <c r="AJS137" s="215"/>
      <c r="AJT137" s="215"/>
      <c r="AJU137" s="215"/>
      <c r="AJV137" s="215"/>
      <c r="AJW137" s="215"/>
      <c r="AJX137" s="215"/>
      <c r="AJY137" s="215"/>
      <c r="AJZ137" s="215"/>
      <c r="AKA137" s="215"/>
      <c r="AKB137" s="215"/>
      <c r="AKC137" s="215"/>
      <c r="AKD137" s="215"/>
      <c r="AKE137" s="215"/>
      <c r="AKF137" s="215"/>
      <c r="AKG137" s="215"/>
      <c r="AKH137" s="215"/>
      <c r="AKI137" s="215"/>
      <c r="AKJ137" s="215"/>
      <c r="AKK137" s="215"/>
      <c r="AKL137" s="215"/>
      <c r="AKM137" s="215"/>
      <c r="AKN137" s="215"/>
      <c r="AKO137" s="215"/>
      <c r="AKP137" s="215"/>
    </row>
    <row r="138" spans="1:978" ht="25.5" x14ac:dyDescent="0.25">
      <c r="A138" s="309">
        <v>38</v>
      </c>
      <c r="B138" s="309">
        <v>53</v>
      </c>
      <c r="C138" s="243" t="s">
        <v>157</v>
      </c>
      <c r="D138" s="243" t="s">
        <v>39</v>
      </c>
      <c r="E138" s="270">
        <v>2.1</v>
      </c>
      <c r="F138" s="45">
        <v>530001</v>
      </c>
      <c r="G138" s="20" t="s">
        <v>158</v>
      </c>
      <c r="H138" s="20" t="s">
        <v>159</v>
      </c>
      <c r="I138" s="243" t="s">
        <v>63</v>
      </c>
      <c r="J138" s="90">
        <v>50</v>
      </c>
      <c r="K138" s="270">
        <f>AVERAGE(J138:J140)</f>
        <v>50</v>
      </c>
      <c r="L138" s="286">
        <f>E138/K138</f>
        <v>4.2000000000000003E-2</v>
      </c>
      <c r="M138" s="243">
        <v>2</v>
      </c>
      <c r="N138" s="45">
        <v>237</v>
      </c>
      <c r="O138" s="45">
        <v>118</v>
      </c>
      <c r="P138" s="45">
        <v>100</v>
      </c>
      <c r="Q138" s="45">
        <v>74</v>
      </c>
      <c r="R138" s="45">
        <v>88</v>
      </c>
      <c r="S138" s="45">
        <v>232</v>
      </c>
      <c r="T138" s="45">
        <v>891</v>
      </c>
      <c r="U138" s="45">
        <v>1765</v>
      </c>
      <c r="V138" s="45">
        <v>1704</v>
      </c>
      <c r="W138" s="45">
        <v>1223</v>
      </c>
      <c r="X138" s="45">
        <v>1002</v>
      </c>
      <c r="Y138" s="45">
        <v>991</v>
      </c>
      <c r="Z138" s="45">
        <v>1124</v>
      </c>
      <c r="AA138" s="45">
        <v>1066</v>
      </c>
      <c r="AB138" s="45">
        <v>1283</v>
      </c>
      <c r="AC138" s="45">
        <v>1497</v>
      </c>
      <c r="AD138" s="45">
        <v>1702</v>
      </c>
      <c r="AE138" s="45">
        <v>1703</v>
      </c>
      <c r="AF138" s="45">
        <v>1142</v>
      </c>
      <c r="AG138" s="45">
        <v>872</v>
      </c>
      <c r="AH138" s="45">
        <v>681</v>
      </c>
      <c r="AI138" s="45">
        <v>643</v>
      </c>
      <c r="AJ138" s="45">
        <v>493</v>
      </c>
      <c r="AK138" s="45">
        <v>388</v>
      </c>
      <c r="AL138" s="45">
        <v>19980</v>
      </c>
      <c r="AM138" s="270">
        <v>2800</v>
      </c>
      <c r="AN138" s="264">
        <f>$L$138*(1+0.15*(N141/$AM$138)^4)</f>
        <v>4.2000497879370269E-2</v>
      </c>
      <c r="AO138" s="264">
        <f t="shared" ref="AO138:BK138" si="113">$L$138*(1+0.15*(O141/$AM$138)^4)</f>
        <v>4.2000032071183593E-2</v>
      </c>
      <c r="AP138" s="264">
        <f t="shared" si="113"/>
        <v>4.2000015006491441E-2</v>
      </c>
      <c r="AQ138" s="264">
        <f t="shared" si="113"/>
        <v>4.2000005871991729E-2</v>
      </c>
      <c r="AR138" s="264">
        <f t="shared" si="113"/>
        <v>4.2000008705492718E-2</v>
      </c>
      <c r="AS138" s="264">
        <f t="shared" si="113"/>
        <v>4.2000345761468764E-2</v>
      </c>
      <c r="AT138" s="264">
        <f t="shared" si="113"/>
        <v>4.2048409048477696E-2</v>
      </c>
      <c r="AU138" s="264">
        <f t="shared" si="113"/>
        <v>4.273604292365444E-2</v>
      </c>
      <c r="AV138" s="264">
        <f t="shared" si="113"/>
        <v>4.2640377263284547E-2</v>
      </c>
      <c r="AW138" s="264">
        <f t="shared" si="113"/>
        <v>4.2171297207387132E-2</v>
      </c>
      <c r="AX138" s="264">
        <f t="shared" si="113"/>
        <v>4.2104561708564428E-2</v>
      </c>
      <c r="AY138" s="264">
        <f t="shared" si="113"/>
        <v>4.2111818073937504E-2</v>
      </c>
      <c r="AZ138" s="264">
        <f t="shared" si="113"/>
        <v>4.2203475113732798E-2</v>
      </c>
      <c r="BA138" s="264">
        <f t="shared" si="113"/>
        <v>4.2165349957746096E-2</v>
      </c>
      <c r="BB138" s="264">
        <f t="shared" si="113"/>
        <v>4.2333435990306229E-2</v>
      </c>
      <c r="BC138" s="264">
        <f t="shared" si="113"/>
        <v>4.2641998983937501E-2</v>
      </c>
      <c r="BD138" s="264">
        <f t="shared" si="113"/>
        <v>4.2854047330525794E-2</v>
      </c>
      <c r="BE138" s="264">
        <f t="shared" si="113"/>
        <v>4.2741453323615161E-2</v>
      </c>
      <c r="BF138" s="264">
        <f t="shared" si="113"/>
        <v>4.2185583935860062E-2</v>
      </c>
      <c r="BG138" s="264">
        <f t="shared" si="113"/>
        <v>4.2071844379847227E-2</v>
      </c>
      <c r="BH138" s="264">
        <f t="shared" si="113"/>
        <v>4.2031236594451633E-2</v>
      </c>
      <c r="BI138" s="264">
        <f t="shared" si="113"/>
        <v>4.2020531131998107E-2</v>
      </c>
      <c r="BJ138" s="264">
        <f t="shared" si="113"/>
        <v>4.2006879859250293E-2</v>
      </c>
      <c r="BK138" s="264">
        <f t="shared" si="113"/>
        <v>4.2003069599720125E-2</v>
      </c>
      <c r="BL138" s="243">
        <f>E138*(0.000001)*0.5</f>
        <v>1.0499999999999999E-6</v>
      </c>
      <c r="BM138" s="243">
        <v>806.7</v>
      </c>
      <c r="BN138" s="243">
        <v>2.5000000000000001E-2</v>
      </c>
      <c r="BO138" s="243">
        <v>6561</v>
      </c>
      <c r="BP138" s="243">
        <v>0.125</v>
      </c>
      <c r="BQ138" s="243">
        <v>8812.7000000000007</v>
      </c>
      <c r="BR138" s="243">
        <v>0.125</v>
      </c>
      <c r="BS138" s="243">
        <v>1463.7</v>
      </c>
      <c r="BT138" s="243">
        <v>0.05</v>
      </c>
      <c r="BU138" s="243">
        <v>2614.8000000000002</v>
      </c>
      <c r="BV138" s="243">
        <v>0.22500000000000001</v>
      </c>
      <c r="BW138" s="243">
        <v>984.5</v>
      </c>
      <c r="BX138" s="243">
        <v>2.5000000000000001E-2</v>
      </c>
      <c r="BY138" s="243">
        <v>3135</v>
      </c>
      <c r="BZ138" s="243">
        <v>2.5000000000000001E-2</v>
      </c>
      <c r="CA138" s="243">
        <v>6573.8</v>
      </c>
      <c r="CB138" s="243">
        <v>7.4999999999999997E-2</v>
      </c>
      <c r="CC138" s="243">
        <v>5754.1</v>
      </c>
      <c r="CD138" s="243">
        <v>0.15</v>
      </c>
      <c r="CE138" s="243">
        <v>13151.4</v>
      </c>
      <c r="CF138" s="243">
        <v>0.05</v>
      </c>
      <c r="CG138" s="243">
        <v>3834.3</v>
      </c>
      <c r="CH138" s="243">
        <v>0.125</v>
      </c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>
        <f>BM138*BN138+BO138*BP138+BQ138*BR138+BS138*BT138+BU138*BV138+BW138*BX138+BY138*BZ138+CA138*CB138+CC138*CD138+CE138*CF138+CG138*CH138+CI138*CJ138+CK138*CL138+CM138*CN138+CO138*CP138+CQ138*CR138+CS138*CT138+CU138*CV138+CW138*CX138+CY138*CZ138+DA138*DB138</f>
        <v>5199.3900000000003</v>
      </c>
      <c r="EB138" s="243">
        <f>(PI()+2*E138)*EA138</f>
        <v>38171.803427148239</v>
      </c>
      <c r="EC138" s="243">
        <f>EB138/E138</f>
        <v>18177.049251022971</v>
      </c>
      <c r="ED138" s="243">
        <f>PI()*EA138</f>
        <v>16334.365427148236</v>
      </c>
      <c r="EE138" s="253">
        <f>SUM(BN138,BP138,BR138,BT138,BV138,BX138,BZ138,CB138,CD138,CF138,CH138)</f>
        <v>1</v>
      </c>
      <c r="EF138" s="238"/>
      <c r="EG138" s="238"/>
      <c r="EH138" s="238"/>
      <c r="EI138" s="238"/>
      <c r="EJ138" s="238"/>
      <c r="EK138" s="238"/>
      <c r="EL138" s="238"/>
      <c r="EM138" s="238"/>
      <c r="EN138" s="238"/>
      <c r="EO138" s="238"/>
      <c r="EP138" s="238"/>
      <c r="EQ138" s="238"/>
      <c r="ER138" s="238"/>
      <c r="ES138" s="238"/>
      <c r="ET138" s="238"/>
      <c r="EU138" s="238"/>
      <c r="EV138" s="238"/>
      <c r="EW138" s="238"/>
      <c r="EX138" s="238"/>
      <c r="EY138" s="238"/>
      <c r="EZ138" s="238"/>
      <c r="FA138" s="238"/>
      <c r="FB138" s="238"/>
      <c r="FC138" s="238"/>
      <c r="FD138" s="238"/>
      <c r="FE138" s="238"/>
      <c r="FF138" s="238"/>
      <c r="FG138" s="238"/>
      <c r="FH138" s="238"/>
      <c r="FI138" s="238"/>
      <c r="FJ138" s="238"/>
      <c r="FK138" s="238"/>
      <c r="FL138" s="238"/>
      <c r="FM138" s="238"/>
      <c r="FN138" s="238"/>
      <c r="FO138" s="238"/>
      <c r="FP138" s="238"/>
      <c r="FQ138" s="238"/>
      <c r="FR138" s="238"/>
      <c r="FS138" s="238"/>
      <c r="FT138" s="238"/>
      <c r="FU138" s="238"/>
      <c r="FV138" s="238"/>
      <c r="FW138" s="238"/>
      <c r="FX138" s="238"/>
      <c r="FY138" s="238"/>
      <c r="FZ138" s="238"/>
      <c r="GA138" s="238"/>
      <c r="GB138" s="238"/>
      <c r="GC138" s="238"/>
      <c r="GD138" s="238"/>
      <c r="GE138" s="238"/>
      <c r="GF138" s="238"/>
      <c r="GG138" s="238"/>
      <c r="GH138" s="238"/>
      <c r="GI138" s="238"/>
      <c r="GJ138" s="238"/>
      <c r="GK138" s="238"/>
      <c r="GL138" s="238"/>
      <c r="GM138" s="238"/>
      <c r="GN138" s="238"/>
      <c r="GO138" s="238"/>
      <c r="GP138" s="238"/>
      <c r="GQ138" s="238"/>
      <c r="GR138" s="238"/>
      <c r="GS138" s="238"/>
      <c r="GT138" s="238"/>
      <c r="GU138" s="238"/>
      <c r="GV138" s="238"/>
      <c r="GW138" s="238"/>
      <c r="GX138" s="238"/>
      <c r="GY138" s="238"/>
      <c r="GZ138" s="238"/>
      <c r="HA138" s="238"/>
      <c r="HB138" s="238"/>
      <c r="HC138" s="238"/>
      <c r="HD138" s="238"/>
      <c r="HE138" s="238"/>
      <c r="HF138" s="238"/>
      <c r="HG138" s="238"/>
      <c r="HH138" s="238"/>
      <c r="HI138" s="238"/>
      <c r="HJ138" s="238"/>
      <c r="HK138" s="238"/>
      <c r="HL138" s="238"/>
      <c r="HM138" s="238"/>
      <c r="HN138" s="238"/>
      <c r="HO138" s="238"/>
      <c r="HP138" s="238"/>
      <c r="HQ138" s="238"/>
      <c r="HR138" s="238"/>
      <c r="HS138" s="238"/>
      <c r="HT138" s="238"/>
      <c r="HU138" s="238"/>
      <c r="HV138" s="238"/>
      <c r="HW138" s="238"/>
      <c r="HX138" s="238"/>
      <c r="HY138" s="238"/>
      <c r="HZ138" s="238"/>
      <c r="IA138" s="238"/>
      <c r="IB138" s="238"/>
      <c r="IC138" s="238"/>
      <c r="ID138" s="238"/>
      <c r="IE138" s="238"/>
      <c r="IF138" s="238"/>
      <c r="IG138" s="238"/>
      <c r="IH138" s="238"/>
      <c r="II138" s="238"/>
      <c r="IJ138" s="238"/>
      <c r="IK138" s="238"/>
      <c r="IL138" s="238"/>
      <c r="IM138" s="238"/>
      <c r="IN138" s="238"/>
      <c r="IO138" s="238"/>
      <c r="IP138" s="238"/>
      <c r="IQ138" s="238"/>
      <c r="IR138" s="238"/>
      <c r="IS138" s="238"/>
      <c r="IT138" s="238"/>
      <c r="IU138" s="238"/>
      <c r="IV138" s="238"/>
      <c r="IW138" s="238"/>
      <c r="IX138" s="238"/>
      <c r="IY138" s="238"/>
      <c r="IZ138" s="238"/>
      <c r="JA138" s="238"/>
      <c r="JB138" s="238"/>
      <c r="JC138" s="238"/>
      <c r="JD138" s="238"/>
      <c r="JE138" s="238"/>
      <c r="JF138" s="238"/>
      <c r="JG138" s="238"/>
      <c r="JH138" s="238"/>
      <c r="JI138" s="238"/>
      <c r="JJ138" s="238"/>
      <c r="JK138" s="238"/>
      <c r="JL138" s="238"/>
      <c r="JM138" s="238"/>
      <c r="JN138" s="238"/>
      <c r="JO138" s="238"/>
      <c r="JP138" s="238"/>
      <c r="JQ138" s="238"/>
      <c r="JR138" s="238"/>
      <c r="JS138" s="238"/>
      <c r="JT138" s="238"/>
      <c r="JU138" s="238"/>
      <c r="JV138" s="238"/>
      <c r="JW138" s="238"/>
      <c r="JX138" s="238"/>
      <c r="JY138" s="238"/>
      <c r="JZ138" s="238"/>
      <c r="KA138" s="238"/>
      <c r="KB138" s="238"/>
      <c r="KC138" s="238"/>
      <c r="KD138" s="238"/>
      <c r="KE138" s="238"/>
      <c r="KF138" s="238"/>
      <c r="KG138" s="238"/>
      <c r="KH138" s="238"/>
      <c r="KI138" s="238"/>
      <c r="KJ138" s="238"/>
      <c r="KK138" s="238"/>
      <c r="KL138" s="238"/>
      <c r="KM138" s="238"/>
      <c r="KN138" s="238"/>
      <c r="KO138" s="238"/>
      <c r="KP138" s="238"/>
      <c r="KQ138" s="238"/>
      <c r="KR138" s="238"/>
      <c r="KS138" s="238"/>
      <c r="KT138" s="238"/>
      <c r="KU138" s="238"/>
      <c r="KV138" s="238"/>
      <c r="KW138" s="238"/>
      <c r="KX138" s="238"/>
      <c r="KY138" s="238"/>
      <c r="KZ138" s="238"/>
      <c r="LA138" s="238"/>
      <c r="LB138" s="238"/>
      <c r="LC138" s="238"/>
      <c r="LD138" s="238"/>
      <c r="LE138" s="238"/>
      <c r="LF138" s="238"/>
      <c r="LG138" s="238"/>
      <c r="LH138" s="238"/>
      <c r="LI138" s="238"/>
      <c r="LJ138" s="238"/>
      <c r="LK138" s="238"/>
      <c r="LL138" s="238"/>
      <c r="LM138" s="238"/>
      <c r="LN138" s="238"/>
      <c r="LO138" s="238"/>
      <c r="LP138" s="238"/>
      <c r="LQ138" s="238"/>
      <c r="LR138" s="238"/>
      <c r="LS138" s="238"/>
      <c r="LT138" s="238"/>
      <c r="LU138" s="238"/>
      <c r="LV138" s="238"/>
      <c r="LW138" s="238"/>
      <c r="LX138" s="238"/>
      <c r="LY138" s="238"/>
      <c r="LZ138" s="238"/>
      <c r="MA138" s="238"/>
      <c r="MB138" s="238"/>
      <c r="MC138" s="238"/>
      <c r="MD138" s="238"/>
      <c r="ME138" s="238"/>
      <c r="MF138" s="238"/>
      <c r="MG138" s="238"/>
      <c r="MH138" s="238"/>
      <c r="MI138" s="238"/>
      <c r="MJ138" s="238"/>
      <c r="MK138" s="238"/>
      <c r="ML138" s="238"/>
      <c r="MM138" s="238"/>
      <c r="MN138" s="238"/>
      <c r="MO138" s="238"/>
      <c r="MP138" s="238"/>
      <c r="MQ138" s="238"/>
      <c r="MR138" s="238"/>
      <c r="MS138" s="238"/>
      <c r="MT138" s="238"/>
      <c r="MU138" s="238"/>
      <c r="MV138" s="238"/>
      <c r="MW138" s="238"/>
      <c r="MX138" s="238"/>
      <c r="MY138" s="238"/>
      <c r="MZ138" s="238"/>
      <c r="NA138" s="238"/>
      <c r="NB138" s="238"/>
      <c r="NC138" s="238"/>
      <c r="ND138" s="238"/>
      <c r="NE138" s="238"/>
      <c r="NF138" s="238"/>
      <c r="NG138" s="238"/>
      <c r="NH138" s="238"/>
      <c r="NI138" s="238"/>
      <c r="NJ138" s="238"/>
      <c r="NK138" s="238"/>
      <c r="NL138" s="238"/>
      <c r="NM138" s="238"/>
      <c r="NN138" s="238"/>
      <c r="NO138" s="238"/>
      <c r="NP138" s="238"/>
      <c r="NQ138" s="238"/>
      <c r="NR138" s="238"/>
      <c r="NS138" s="238"/>
      <c r="NT138" s="238"/>
      <c r="NU138" s="238"/>
      <c r="NV138" s="238"/>
      <c r="NW138" s="238"/>
      <c r="NX138" s="238"/>
      <c r="NY138" s="238"/>
      <c r="NZ138" s="238"/>
      <c r="OA138" s="238"/>
      <c r="OB138" s="238"/>
      <c r="OC138" s="238"/>
      <c r="OD138" s="238"/>
      <c r="OE138" s="238"/>
      <c r="OF138" s="238"/>
      <c r="OG138" s="238"/>
      <c r="OH138" s="238"/>
      <c r="OI138" s="238"/>
      <c r="OJ138" s="238"/>
      <c r="OK138" s="238"/>
      <c r="OL138" s="238"/>
      <c r="OM138" s="238"/>
      <c r="ON138" s="238"/>
      <c r="OO138" s="238"/>
      <c r="OP138" s="238"/>
      <c r="OQ138" s="238"/>
      <c r="OR138" s="238"/>
      <c r="OS138" s="238"/>
      <c r="OT138" s="238"/>
      <c r="OU138" s="238"/>
      <c r="OV138" s="238"/>
      <c r="OW138" s="238"/>
      <c r="OX138" s="238"/>
      <c r="OY138" s="238"/>
      <c r="OZ138" s="238"/>
      <c r="PA138" s="238"/>
      <c r="PB138" s="238"/>
      <c r="PC138" s="238"/>
      <c r="PD138" s="238"/>
      <c r="PE138" s="238"/>
      <c r="PF138" s="238"/>
      <c r="PG138" s="238"/>
      <c r="PH138" s="238"/>
      <c r="PI138" s="238"/>
      <c r="PJ138" s="238"/>
      <c r="PK138" s="238"/>
      <c r="PL138" s="238"/>
      <c r="PM138" s="238"/>
      <c r="PN138" s="238"/>
      <c r="PO138" s="238"/>
      <c r="PP138" s="238"/>
      <c r="PQ138" s="238"/>
      <c r="PR138" s="238"/>
      <c r="PS138" s="238"/>
      <c r="PT138" s="238"/>
      <c r="PU138" s="238"/>
      <c r="PV138" s="238"/>
      <c r="PW138" s="238"/>
      <c r="PX138" s="238"/>
      <c r="PY138" s="238"/>
      <c r="PZ138" s="238"/>
      <c r="QA138" s="238"/>
      <c r="QB138" s="238"/>
      <c r="QC138" s="238"/>
      <c r="QD138" s="238"/>
      <c r="QE138" s="238"/>
      <c r="QF138" s="238"/>
      <c r="QG138" s="238"/>
      <c r="QH138" s="238"/>
      <c r="QI138" s="238"/>
      <c r="QJ138" s="238"/>
      <c r="QK138" s="238"/>
      <c r="QL138" s="238"/>
      <c r="QM138" s="238"/>
      <c r="QN138" s="238"/>
      <c r="QO138" s="238"/>
      <c r="QP138" s="238"/>
      <c r="QQ138" s="238"/>
      <c r="QR138" s="238"/>
      <c r="QS138" s="238"/>
      <c r="QT138" s="238"/>
      <c r="QU138" s="238"/>
      <c r="QV138" s="238"/>
      <c r="QW138" s="238"/>
      <c r="QX138" s="238"/>
      <c r="QY138" s="238"/>
      <c r="QZ138" s="238"/>
      <c r="RA138" s="238"/>
      <c r="RB138" s="238"/>
      <c r="RC138" s="238"/>
      <c r="RD138" s="238"/>
      <c r="RE138" s="238"/>
      <c r="RF138" s="238"/>
      <c r="RG138" s="238"/>
      <c r="RH138" s="238"/>
      <c r="RI138" s="238"/>
      <c r="RJ138" s="238"/>
      <c r="RK138" s="238"/>
      <c r="RL138" s="238"/>
      <c r="RM138" s="238"/>
      <c r="RN138" s="238"/>
      <c r="RO138" s="238"/>
      <c r="RP138" s="238"/>
      <c r="RQ138" s="238"/>
      <c r="RR138" s="238"/>
      <c r="RS138" s="238"/>
      <c r="RT138" s="238"/>
      <c r="RU138" s="238"/>
      <c r="RV138" s="238"/>
      <c r="RW138" s="238"/>
      <c r="RX138" s="238"/>
      <c r="RY138" s="238"/>
      <c r="RZ138" s="238"/>
      <c r="SA138" s="238"/>
      <c r="SB138" s="238"/>
      <c r="SC138" s="238"/>
      <c r="SD138" s="238"/>
      <c r="SE138" s="238"/>
      <c r="SF138" s="238"/>
      <c r="SG138" s="238"/>
      <c r="SH138" s="238"/>
      <c r="SI138" s="238"/>
      <c r="SJ138" s="238"/>
      <c r="SK138" s="238"/>
      <c r="SL138" s="238"/>
      <c r="SM138" s="238"/>
      <c r="SN138" s="238"/>
      <c r="SO138" s="238"/>
      <c r="SP138" s="238"/>
      <c r="SQ138" s="238"/>
      <c r="SR138" s="238"/>
      <c r="SS138" s="238"/>
      <c r="ST138" s="238"/>
      <c r="SU138" s="238"/>
      <c r="SV138" s="238"/>
      <c r="SW138" s="238"/>
      <c r="SX138" s="238"/>
      <c r="SY138" s="238"/>
      <c r="SZ138" s="238"/>
      <c r="TA138" s="238"/>
      <c r="TB138" s="238"/>
      <c r="TC138" s="238"/>
      <c r="TD138" s="238"/>
      <c r="TE138" s="238"/>
      <c r="TF138" s="238"/>
      <c r="TG138" s="238"/>
      <c r="TH138" s="238"/>
      <c r="TI138" s="238"/>
      <c r="TJ138" s="238"/>
      <c r="TK138" s="238"/>
      <c r="TL138" s="238"/>
      <c r="TM138" s="238"/>
      <c r="TN138" s="238"/>
      <c r="TO138" s="238"/>
      <c r="TP138" s="238"/>
      <c r="TQ138" s="238"/>
      <c r="TR138" s="238"/>
      <c r="TS138" s="238"/>
      <c r="TT138" s="238"/>
      <c r="TU138" s="238"/>
      <c r="TV138" s="238"/>
      <c r="TW138" s="238"/>
      <c r="TX138" s="238"/>
      <c r="TY138" s="238"/>
      <c r="TZ138" s="238"/>
      <c r="UA138" s="238"/>
      <c r="UB138" s="238"/>
      <c r="UC138" s="238"/>
      <c r="UD138" s="238"/>
      <c r="UE138" s="238"/>
      <c r="UF138" s="238"/>
      <c r="UG138" s="238"/>
      <c r="UH138" s="238"/>
      <c r="UI138" s="238"/>
      <c r="UJ138" s="238"/>
      <c r="UK138" s="238"/>
      <c r="UL138" s="238"/>
      <c r="UM138" s="238"/>
      <c r="UN138" s="238"/>
      <c r="UO138" s="238"/>
      <c r="UP138" s="238"/>
      <c r="UQ138" s="238"/>
      <c r="UR138" s="238"/>
      <c r="US138" s="238"/>
      <c r="UT138" s="238"/>
      <c r="UU138" s="238"/>
      <c r="UV138" s="238"/>
      <c r="UW138" s="238"/>
      <c r="UX138" s="238"/>
      <c r="UY138" s="238"/>
      <c r="UZ138" s="238"/>
      <c r="VA138" s="238"/>
      <c r="VB138" s="238"/>
      <c r="VC138" s="238"/>
      <c r="VD138" s="238"/>
      <c r="VE138" s="238"/>
      <c r="VF138" s="238"/>
      <c r="VG138" s="238"/>
      <c r="VH138" s="238"/>
      <c r="VI138" s="238"/>
      <c r="VJ138" s="238"/>
      <c r="VK138" s="238"/>
      <c r="VL138" s="238"/>
      <c r="VM138" s="238"/>
      <c r="VN138" s="238"/>
      <c r="VO138" s="238"/>
      <c r="VP138" s="238"/>
      <c r="VQ138" s="238"/>
      <c r="VR138" s="238"/>
      <c r="VS138" s="238"/>
      <c r="VT138" s="238"/>
      <c r="VU138" s="238"/>
      <c r="VV138" s="238"/>
      <c r="VW138" s="238"/>
      <c r="VX138" s="238"/>
      <c r="VY138" s="238"/>
      <c r="VZ138" s="238"/>
      <c r="WA138" s="238"/>
      <c r="WB138" s="238"/>
      <c r="WC138" s="238"/>
      <c r="WD138" s="238"/>
      <c r="WE138" s="238"/>
      <c r="WF138" s="238"/>
      <c r="WG138" s="238"/>
      <c r="WH138" s="238"/>
      <c r="WI138" s="238"/>
      <c r="WJ138" s="238"/>
      <c r="WK138" s="238"/>
      <c r="WL138" s="238"/>
      <c r="WM138" s="238"/>
      <c r="WN138" s="238"/>
      <c r="WO138" s="238"/>
      <c r="WP138" s="238"/>
      <c r="WQ138" s="238"/>
      <c r="WR138" s="238"/>
      <c r="WS138" s="238"/>
      <c r="WT138" s="238"/>
      <c r="WU138" s="238"/>
      <c r="WV138" s="238"/>
      <c r="WW138" s="238"/>
      <c r="WX138" s="238"/>
      <c r="WY138" s="238"/>
      <c r="WZ138" s="238"/>
      <c r="XA138" s="238"/>
      <c r="XB138" s="238"/>
      <c r="XC138" s="238"/>
      <c r="XD138" s="238"/>
      <c r="XE138" s="238"/>
      <c r="XF138" s="238"/>
      <c r="XG138" s="238"/>
      <c r="XH138" s="238"/>
      <c r="XI138" s="238"/>
      <c r="XJ138" s="238"/>
      <c r="XK138" s="238"/>
      <c r="XL138" s="238"/>
      <c r="XM138" s="238"/>
      <c r="XN138" s="238"/>
      <c r="XO138" s="238"/>
      <c r="XP138" s="238"/>
      <c r="XQ138" s="238"/>
      <c r="XR138" s="238"/>
      <c r="XS138" s="238"/>
      <c r="XT138" s="238"/>
      <c r="XU138" s="238"/>
      <c r="XV138" s="238"/>
      <c r="XW138" s="238"/>
      <c r="XX138" s="238"/>
      <c r="XY138" s="238"/>
      <c r="XZ138" s="238"/>
      <c r="YA138" s="238"/>
      <c r="YB138" s="238"/>
      <c r="YC138" s="238"/>
      <c r="YD138" s="238"/>
      <c r="YE138" s="238"/>
      <c r="YF138" s="238"/>
      <c r="YG138" s="238"/>
      <c r="YH138" s="238"/>
      <c r="YI138" s="238"/>
      <c r="YJ138" s="238"/>
      <c r="YK138" s="238"/>
      <c r="YL138" s="238"/>
      <c r="YM138" s="238"/>
      <c r="YN138" s="238"/>
      <c r="YO138" s="238"/>
      <c r="YP138" s="238"/>
      <c r="YQ138" s="238"/>
      <c r="YR138" s="238"/>
      <c r="YS138" s="238"/>
      <c r="YT138" s="238"/>
      <c r="YU138" s="238"/>
      <c r="YV138" s="238"/>
      <c r="YW138" s="238"/>
      <c r="YX138" s="238"/>
      <c r="YY138" s="238"/>
      <c r="YZ138" s="238"/>
      <c r="ZA138" s="238"/>
      <c r="ZB138" s="238"/>
      <c r="ZC138" s="238"/>
      <c r="ZD138" s="238"/>
      <c r="ZE138" s="238"/>
      <c r="ZF138" s="238"/>
      <c r="ZG138" s="238"/>
      <c r="ZH138" s="238"/>
      <c r="ZI138" s="238"/>
      <c r="ZJ138" s="238"/>
      <c r="ZK138" s="238"/>
      <c r="ZL138" s="238"/>
      <c r="ZM138" s="238"/>
      <c r="ZN138" s="238"/>
      <c r="ZO138" s="238"/>
      <c r="ZP138" s="238"/>
      <c r="ZQ138" s="238"/>
      <c r="ZR138" s="238"/>
      <c r="ZS138" s="238"/>
      <c r="ZT138" s="238"/>
      <c r="ZU138" s="238"/>
      <c r="ZV138" s="238"/>
      <c r="ZW138" s="238"/>
      <c r="ZX138" s="238"/>
      <c r="ZY138" s="238"/>
      <c r="ZZ138" s="238"/>
      <c r="AAA138" s="238"/>
      <c r="AAB138" s="238"/>
      <c r="AAC138" s="238"/>
      <c r="AAD138" s="238"/>
      <c r="AAE138" s="238"/>
      <c r="AAF138" s="238"/>
      <c r="AAG138" s="238"/>
      <c r="AAH138" s="238"/>
      <c r="AAI138" s="238"/>
      <c r="AAJ138" s="238"/>
      <c r="AAK138" s="238"/>
      <c r="AAL138" s="238"/>
      <c r="AAM138" s="238"/>
      <c r="AAN138" s="238"/>
      <c r="AAO138" s="238"/>
      <c r="AAP138" s="238"/>
      <c r="AAQ138" s="238"/>
      <c r="AAR138" s="238"/>
      <c r="AAS138" s="238"/>
      <c r="AAT138" s="238"/>
      <c r="AAU138" s="238"/>
      <c r="AAV138" s="238"/>
      <c r="AAW138" s="238"/>
      <c r="AAX138" s="238"/>
      <c r="AAY138" s="238"/>
      <c r="AAZ138" s="238"/>
      <c r="ABA138" s="238"/>
      <c r="ABB138" s="238"/>
      <c r="ABC138" s="238"/>
      <c r="ABD138" s="238"/>
      <c r="ABE138" s="238"/>
      <c r="ABF138" s="238"/>
      <c r="ABG138" s="238"/>
      <c r="ABH138" s="238"/>
      <c r="ABI138" s="238"/>
      <c r="ABJ138" s="238"/>
      <c r="ABK138" s="238"/>
      <c r="ABL138" s="238"/>
      <c r="ABM138" s="238"/>
      <c r="ABN138" s="238"/>
      <c r="ABO138" s="238"/>
      <c r="ABP138" s="238"/>
      <c r="ABQ138" s="238"/>
      <c r="ABR138" s="238"/>
      <c r="ABS138" s="238"/>
      <c r="ABT138" s="238"/>
      <c r="ABU138" s="238"/>
      <c r="ABV138" s="238"/>
      <c r="ABW138" s="238"/>
      <c r="ABX138" s="238"/>
      <c r="ABY138" s="238"/>
      <c r="ABZ138" s="238"/>
      <c r="ACA138" s="238"/>
      <c r="ACB138" s="238"/>
      <c r="ACC138" s="238"/>
      <c r="ACD138" s="238"/>
      <c r="ACE138" s="238"/>
      <c r="ACF138" s="238"/>
      <c r="ACG138" s="238"/>
      <c r="ACH138" s="238"/>
      <c r="ACI138" s="238"/>
      <c r="ACJ138" s="238"/>
      <c r="ACK138" s="238"/>
      <c r="ACL138" s="238"/>
      <c r="ACM138" s="238"/>
      <c r="ACN138" s="238"/>
      <c r="ACO138" s="238"/>
      <c r="ACP138" s="238"/>
      <c r="ACQ138" s="238"/>
      <c r="ACR138" s="238"/>
      <c r="ACS138" s="238"/>
      <c r="ACT138" s="238"/>
      <c r="ACU138" s="238"/>
      <c r="ACV138" s="238"/>
      <c r="ACW138" s="238"/>
      <c r="ACX138" s="238"/>
      <c r="ACY138" s="238"/>
      <c r="ACZ138" s="238"/>
      <c r="ADA138" s="238"/>
      <c r="ADB138" s="238"/>
      <c r="ADC138" s="238"/>
      <c r="ADD138" s="238"/>
      <c r="ADE138" s="238"/>
      <c r="ADF138" s="238"/>
      <c r="ADG138" s="238"/>
      <c r="ADH138" s="238"/>
      <c r="ADI138" s="238"/>
      <c r="ADJ138" s="238"/>
      <c r="ADK138" s="238"/>
      <c r="ADL138" s="238"/>
      <c r="ADM138" s="238"/>
      <c r="ADN138" s="238"/>
      <c r="ADO138" s="238"/>
      <c r="ADP138" s="238"/>
      <c r="ADQ138" s="238"/>
      <c r="ADR138" s="238"/>
      <c r="ADS138" s="238"/>
      <c r="ADT138" s="238"/>
      <c r="ADU138" s="238"/>
      <c r="ADV138" s="238"/>
      <c r="ADW138" s="238"/>
      <c r="ADX138" s="238"/>
      <c r="ADY138" s="238"/>
      <c r="ADZ138" s="238"/>
      <c r="AEA138" s="238"/>
      <c r="AEB138" s="238"/>
      <c r="AEC138" s="238"/>
      <c r="AED138" s="238"/>
      <c r="AEE138" s="238"/>
      <c r="AEF138" s="238"/>
      <c r="AEG138" s="238"/>
      <c r="AEH138" s="238"/>
      <c r="AEI138" s="238"/>
      <c r="AEJ138" s="238"/>
      <c r="AEK138" s="238"/>
      <c r="AEL138" s="238"/>
      <c r="AEM138" s="238"/>
      <c r="AEN138" s="238"/>
      <c r="AEO138" s="238"/>
      <c r="AEP138" s="238"/>
      <c r="AEQ138" s="238"/>
      <c r="AER138" s="238"/>
      <c r="AES138" s="238"/>
      <c r="AET138" s="238"/>
      <c r="AEU138" s="238"/>
      <c r="AEV138" s="238"/>
      <c r="AEW138" s="238"/>
      <c r="AEX138" s="238"/>
      <c r="AEY138" s="238"/>
      <c r="AEZ138" s="238"/>
      <c r="AFA138" s="238"/>
      <c r="AFB138" s="238"/>
      <c r="AFC138" s="238"/>
      <c r="AFD138" s="238"/>
      <c r="AFE138" s="238"/>
      <c r="AFF138" s="238"/>
      <c r="AFG138" s="238"/>
      <c r="AFH138" s="238"/>
      <c r="AFI138" s="238"/>
      <c r="AFJ138" s="238"/>
      <c r="AFK138" s="238"/>
      <c r="AFL138" s="238"/>
      <c r="AFM138" s="238"/>
      <c r="AFN138" s="238"/>
      <c r="AFO138" s="238"/>
      <c r="AFP138" s="238"/>
      <c r="AFQ138" s="238"/>
      <c r="AFR138" s="238"/>
      <c r="AFS138" s="238"/>
      <c r="AFT138" s="238"/>
      <c r="AFU138" s="238"/>
      <c r="AFV138" s="238"/>
      <c r="AFW138" s="238"/>
      <c r="AFX138" s="238"/>
      <c r="AFY138" s="238"/>
      <c r="AFZ138" s="238"/>
      <c r="AGA138" s="238"/>
      <c r="AGB138" s="238"/>
      <c r="AGC138" s="238"/>
      <c r="AGD138" s="238"/>
      <c r="AGE138" s="238"/>
      <c r="AGF138" s="238"/>
      <c r="AGG138" s="238"/>
      <c r="AGH138" s="238"/>
      <c r="AGI138" s="238"/>
      <c r="AGJ138" s="238"/>
      <c r="AGK138" s="238"/>
      <c r="AGL138" s="238"/>
      <c r="AGM138" s="238"/>
      <c r="AGN138" s="238"/>
      <c r="AGO138" s="238"/>
      <c r="AGP138" s="238"/>
      <c r="AGQ138" s="238"/>
      <c r="AGR138" s="238"/>
      <c r="AGS138" s="238"/>
      <c r="AGT138" s="238"/>
      <c r="AGU138" s="238"/>
      <c r="AGV138" s="238"/>
      <c r="AGW138" s="238"/>
      <c r="AGX138" s="238"/>
      <c r="AGY138" s="238"/>
      <c r="AGZ138" s="238"/>
      <c r="AHA138" s="238"/>
      <c r="AHB138" s="238"/>
      <c r="AHC138" s="238"/>
      <c r="AHD138" s="238"/>
      <c r="AHE138" s="238"/>
      <c r="AHF138" s="238"/>
      <c r="AHG138" s="238"/>
      <c r="AHH138" s="238"/>
      <c r="AHI138" s="238"/>
      <c r="AHJ138" s="238"/>
      <c r="AHK138" s="238"/>
      <c r="AHL138" s="238"/>
      <c r="AHM138" s="238"/>
      <c r="AHN138" s="238"/>
      <c r="AHO138" s="238"/>
      <c r="AHP138" s="238"/>
      <c r="AHQ138" s="238"/>
      <c r="AHR138" s="238"/>
      <c r="AHS138" s="238"/>
      <c r="AHT138" s="238"/>
      <c r="AHU138" s="238"/>
      <c r="AHV138" s="238"/>
      <c r="AHW138" s="238"/>
      <c r="AHX138" s="238"/>
      <c r="AHY138" s="238"/>
      <c r="AHZ138" s="238"/>
      <c r="AIA138" s="238"/>
      <c r="AIB138" s="238"/>
      <c r="AIC138" s="238"/>
      <c r="AID138" s="238"/>
      <c r="AIE138" s="238"/>
      <c r="AIF138" s="238"/>
      <c r="AIG138" s="238"/>
      <c r="AIH138" s="238"/>
      <c r="AII138" s="238"/>
      <c r="AIJ138" s="238"/>
      <c r="AIK138" s="238"/>
      <c r="AIL138" s="238"/>
      <c r="AIM138" s="238"/>
      <c r="AIN138" s="238"/>
      <c r="AIO138" s="238"/>
      <c r="AIP138" s="238"/>
      <c r="AIQ138" s="238"/>
      <c r="AIR138" s="238"/>
      <c r="AIS138" s="238"/>
      <c r="AIT138" s="238"/>
      <c r="AIU138" s="238"/>
      <c r="AIV138" s="238"/>
      <c r="AIW138" s="238"/>
      <c r="AIX138" s="238"/>
      <c r="AIY138" s="238"/>
      <c r="AIZ138" s="238"/>
      <c r="AJA138" s="238"/>
      <c r="AJB138" s="238"/>
      <c r="AJC138" s="238"/>
      <c r="AJD138" s="238"/>
      <c r="AJE138" s="238"/>
      <c r="AJF138" s="238"/>
      <c r="AJG138" s="238"/>
      <c r="AJH138" s="238"/>
      <c r="AJI138" s="238"/>
      <c r="AJJ138" s="238"/>
      <c r="AJK138" s="238"/>
      <c r="AJL138" s="238"/>
      <c r="AJM138" s="238"/>
      <c r="AJN138" s="238"/>
      <c r="AJO138" s="238"/>
      <c r="AJP138" s="238"/>
      <c r="AJQ138" s="238"/>
      <c r="AJR138" s="238"/>
      <c r="AJS138" s="238"/>
      <c r="AJT138" s="238"/>
      <c r="AJU138" s="238"/>
      <c r="AJV138" s="238"/>
      <c r="AJW138" s="238"/>
      <c r="AJX138" s="238"/>
      <c r="AJY138" s="238"/>
      <c r="AJZ138" s="238"/>
      <c r="AKA138" s="238"/>
      <c r="AKB138" s="238"/>
      <c r="AKC138" s="238"/>
      <c r="AKD138" s="238"/>
      <c r="AKE138" s="238"/>
      <c r="AKF138" s="238"/>
      <c r="AKG138" s="238"/>
      <c r="AKH138" s="238"/>
      <c r="AKI138" s="238"/>
      <c r="AKJ138" s="238"/>
      <c r="AKK138" s="238"/>
      <c r="AKL138" s="238"/>
      <c r="AKM138" s="238"/>
      <c r="AKN138" s="238"/>
      <c r="AKO138" s="238"/>
      <c r="AKP138" s="238"/>
    </row>
    <row r="139" spans="1:978" x14ac:dyDescent="0.25">
      <c r="A139" s="310"/>
      <c r="B139" s="310"/>
      <c r="C139" s="244"/>
      <c r="D139" s="244"/>
      <c r="E139" s="293"/>
      <c r="F139" s="46">
        <v>530002</v>
      </c>
      <c r="G139" s="21" t="s">
        <v>159</v>
      </c>
      <c r="H139" s="21" t="s">
        <v>160</v>
      </c>
      <c r="I139" s="244"/>
      <c r="J139" s="91">
        <v>50</v>
      </c>
      <c r="K139" s="293"/>
      <c r="L139" s="287"/>
      <c r="M139" s="244"/>
      <c r="N139" s="46">
        <v>240</v>
      </c>
      <c r="O139" s="46">
        <v>117</v>
      </c>
      <c r="P139" s="46">
        <v>103</v>
      </c>
      <c r="Q139" s="46">
        <v>78</v>
      </c>
      <c r="R139" s="46">
        <v>90</v>
      </c>
      <c r="S139" s="46">
        <v>228</v>
      </c>
      <c r="T139" s="46">
        <v>810</v>
      </c>
      <c r="U139" s="46">
        <v>1503</v>
      </c>
      <c r="V139" s="46">
        <v>1393</v>
      </c>
      <c r="W139" s="46">
        <v>989</v>
      </c>
      <c r="X139" s="46">
        <v>900</v>
      </c>
      <c r="Y139" s="46">
        <v>911</v>
      </c>
      <c r="Z139" s="46">
        <v>1069</v>
      </c>
      <c r="AA139" s="46">
        <v>1003</v>
      </c>
      <c r="AB139" s="46">
        <v>1214</v>
      </c>
      <c r="AC139" s="46">
        <v>1442</v>
      </c>
      <c r="AD139" s="46">
        <v>1552</v>
      </c>
      <c r="AE139" s="46">
        <v>1523</v>
      </c>
      <c r="AF139" s="46">
        <v>1078</v>
      </c>
      <c r="AG139" s="46">
        <v>820</v>
      </c>
      <c r="AH139" s="46">
        <v>648</v>
      </c>
      <c r="AI139" s="46">
        <v>606</v>
      </c>
      <c r="AJ139" s="46">
        <v>466</v>
      </c>
      <c r="AK139" s="46">
        <v>378</v>
      </c>
      <c r="AL139" s="46">
        <v>18214</v>
      </c>
      <c r="AM139" s="293"/>
      <c r="AN139" s="265"/>
      <c r="AO139" s="265"/>
      <c r="AP139" s="265"/>
      <c r="AQ139" s="265"/>
      <c r="AR139" s="265"/>
      <c r="AS139" s="265"/>
      <c r="AT139" s="265"/>
      <c r="AU139" s="265"/>
      <c r="AV139" s="265"/>
      <c r="AW139" s="265"/>
      <c r="AX139" s="265"/>
      <c r="AY139" s="265"/>
      <c r="AZ139" s="265"/>
      <c r="BA139" s="265"/>
      <c r="BB139" s="265"/>
      <c r="BC139" s="265"/>
      <c r="BD139" s="265"/>
      <c r="BE139" s="265"/>
      <c r="BF139" s="265"/>
      <c r="BG139" s="265"/>
      <c r="BH139" s="265"/>
      <c r="BI139" s="265"/>
      <c r="BJ139" s="265"/>
      <c r="BK139" s="265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53"/>
      <c r="EF139" s="238"/>
      <c r="EG139" s="238"/>
      <c r="EH139" s="238"/>
      <c r="EI139" s="238"/>
      <c r="EJ139" s="238"/>
      <c r="EK139" s="238"/>
      <c r="EL139" s="238"/>
      <c r="EM139" s="238"/>
      <c r="EN139" s="238"/>
      <c r="EO139" s="238"/>
      <c r="EP139" s="238"/>
      <c r="EQ139" s="238"/>
      <c r="ER139" s="238"/>
      <c r="ES139" s="238"/>
      <c r="ET139" s="238"/>
      <c r="EU139" s="238"/>
      <c r="EV139" s="238"/>
      <c r="EW139" s="238"/>
      <c r="EX139" s="238"/>
      <c r="EY139" s="238"/>
      <c r="EZ139" s="238"/>
      <c r="FA139" s="238"/>
      <c r="FB139" s="238"/>
      <c r="FC139" s="238"/>
      <c r="FD139" s="238"/>
      <c r="FE139" s="238"/>
      <c r="FF139" s="238"/>
      <c r="FG139" s="238"/>
      <c r="FH139" s="238"/>
      <c r="FI139" s="238"/>
      <c r="FJ139" s="238"/>
      <c r="FK139" s="238"/>
      <c r="FL139" s="238"/>
      <c r="FM139" s="238"/>
      <c r="FN139" s="238"/>
      <c r="FO139" s="238"/>
      <c r="FP139" s="238"/>
      <c r="FQ139" s="238"/>
      <c r="FR139" s="238"/>
      <c r="FS139" s="238"/>
      <c r="FT139" s="238"/>
      <c r="FU139" s="238"/>
      <c r="FV139" s="238"/>
      <c r="FW139" s="238"/>
      <c r="FX139" s="238"/>
      <c r="FY139" s="238"/>
      <c r="FZ139" s="238"/>
      <c r="GA139" s="238"/>
      <c r="GB139" s="238"/>
      <c r="GC139" s="238"/>
      <c r="GD139" s="238"/>
      <c r="GE139" s="238"/>
      <c r="GF139" s="238"/>
      <c r="GG139" s="238"/>
      <c r="GH139" s="238"/>
      <c r="GI139" s="238"/>
      <c r="GJ139" s="238"/>
      <c r="GK139" s="238"/>
      <c r="GL139" s="238"/>
      <c r="GM139" s="238"/>
      <c r="GN139" s="238"/>
      <c r="GO139" s="238"/>
      <c r="GP139" s="238"/>
      <c r="GQ139" s="238"/>
      <c r="GR139" s="238"/>
      <c r="GS139" s="238"/>
      <c r="GT139" s="238"/>
      <c r="GU139" s="238"/>
      <c r="GV139" s="238"/>
      <c r="GW139" s="238"/>
      <c r="GX139" s="238"/>
      <c r="GY139" s="238"/>
      <c r="GZ139" s="238"/>
      <c r="HA139" s="238"/>
      <c r="HB139" s="238"/>
      <c r="HC139" s="238"/>
      <c r="HD139" s="238"/>
      <c r="HE139" s="238"/>
      <c r="HF139" s="238"/>
      <c r="HG139" s="238"/>
      <c r="HH139" s="238"/>
      <c r="HI139" s="238"/>
      <c r="HJ139" s="238"/>
      <c r="HK139" s="238"/>
      <c r="HL139" s="238"/>
      <c r="HM139" s="238"/>
      <c r="HN139" s="238"/>
      <c r="HO139" s="238"/>
      <c r="HP139" s="238"/>
      <c r="HQ139" s="238"/>
      <c r="HR139" s="238"/>
      <c r="HS139" s="238"/>
      <c r="HT139" s="238"/>
      <c r="HU139" s="238"/>
      <c r="HV139" s="238"/>
      <c r="HW139" s="238"/>
      <c r="HX139" s="238"/>
      <c r="HY139" s="238"/>
      <c r="HZ139" s="238"/>
      <c r="IA139" s="238"/>
      <c r="IB139" s="238"/>
      <c r="IC139" s="238"/>
      <c r="ID139" s="238"/>
      <c r="IE139" s="238"/>
      <c r="IF139" s="238"/>
      <c r="IG139" s="238"/>
      <c r="IH139" s="238"/>
      <c r="II139" s="238"/>
      <c r="IJ139" s="238"/>
      <c r="IK139" s="238"/>
      <c r="IL139" s="238"/>
      <c r="IM139" s="238"/>
      <c r="IN139" s="238"/>
      <c r="IO139" s="238"/>
      <c r="IP139" s="238"/>
      <c r="IQ139" s="238"/>
      <c r="IR139" s="238"/>
      <c r="IS139" s="238"/>
      <c r="IT139" s="238"/>
      <c r="IU139" s="238"/>
      <c r="IV139" s="238"/>
      <c r="IW139" s="238"/>
      <c r="IX139" s="238"/>
      <c r="IY139" s="238"/>
      <c r="IZ139" s="238"/>
      <c r="JA139" s="238"/>
      <c r="JB139" s="238"/>
      <c r="JC139" s="238"/>
      <c r="JD139" s="238"/>
      <c r="JE139" s="238"/>
      <c r="JF139" s="238"/>
      <c r="JG139" s="238"/>
      <c r="JH139" s="238"/>
      <c r="JI139" s="238"/>
      <c r="JJ139" s="238"/>
      <c r="JK139" s="238"/>
      <c r="JL139" s="238"/>
      <c r="JM139" s="238"/>
      <c r="JN139" s="238"/>
      <c r="JO139" s="238"/>
      <c r="JP139" s="238"/>
      <c r="JQ139" s="238"/>
      <c r="JR139" s="238"/>
      <c r="JS139" s="238"/>
      <c r="JT139" s="238"/>
      <c r="JU139" s="238"/>
      <c r="JV139" s="238"/>
      <c r="JW139" s="238"/>
      <c r="JX139" s="238"/>
      <c r="JY139" s="238"/>
      <c r="JZ139" s="238"/>
      <c r="KA139" s="238"/>
      <c r="KB139" s="238"/>
      <c r="KC139" s="238"/>
      <c r="KD139" s="238"/>
      <c r="KE139" s="238"/>
      <c r="KF139" s="238"/>
      <c r="KG139" s="238"/>
      <c r="KH139" s="238"/>
      <c r="KI139" s="238"/>
      <c r="KJ139" s="238"/>
      <c r="KK139" s="238"/>
      <c r="KL139" s="238"/>
      <c r="KM139" s="238"/>
      <c r="KN139" s="238"/>
      <c r="KO139" s="238"/>
      <c r="KP139" s="238"/>
      <c r="KQ139" s="238"/>
      <c r="KR139" s="238"/>
      <c r="KS139" s="238"/>
      <c r="KT139" s="238"/>
      <c r="KU139" s="238"/>
      <c r="KV139" s="238"/>
      <c r="KW139" s="238"/>
      <c r="KX139" s="238"/>
      <c r="KY139" s="238"/>
      <c r="KZ139" s="238"/>
      <c r="LA139" s="238"/>
      <c r="LB139" s="238"/>
      <c r="LC139" s="238"/>
      <c r="LD139" s="238"/>
      <c r="LE139" s="238"/>
      <c r="LF139" s="238"/>
      <c r="LG139" s="238"/>
      <c r="LH139" s="238"/>
      <c r="LI139" s="238"/>
      <c r="LJ139" s="238"/>
      <c r="LK139" s="238"/>
      <c r="LL139" s="238"/>
      <c r="LM139" s="238"/>
      <c r="LN139" s="238"/>
      <c r="LO139" s="238"/>
      <c r="LP139" s="238"/>
      <c r="LQ139" s="238"/>
      <c r="LR139" s="238"/>
      <c r="LS139" s="238"/>
      <c r="LT139" s="238"/>
      <c r="LU139" s="238"/>
      <c r="LV139" s="238"/>
      <c r="LW139" s="238"/>
      <c r="LX139" s="238"/>
      <c r="LY139" s="238"/>
      <c r="LZ139" s="238"/>
      <c r="MA139" s="238"/>
      <c r="MB139" s="238"/>
      <c r="MC139" s="238"/>
      <c r="MD139" s="238"/>
      <c r="ME139" s="238"/>
      <c r="MF139" s="238"/>
      <c r="MG139" s="238"/>
      <c r="MH139" s="238"/>
      <c r="MI139" s="238"/>
      <c r="MJ139" s="238"/>
      <c r="MK139" s="238"/>
      <c r="ML139" s="238"/>
      <c r="MM139" s="238"/>
      <c r="MN139" s="238"/>
      <c r="MO139" s="238"/>
      <c r="MP139" s="238"/>
      <c r="MQ139" s="238"/>
      <c r="MR139" s="238"/>
      <c r="MS139" s="238"/>
      <c r="MT139" s="238"/>
      <c r="MU139" s="238"/>
      <c r="MV139" s="238"/>
      <c r="MW139" s="238"/>
      <c r="MX139" s="238"/>
      <c r="MY139" s="238"/>
      <c r="MZ139" s="238"/>
      <c r="NA139" s="238"/>
      <c r="NB139" s="238"/>
      <c r="NC139" s="238"/>
      <c r="ND139" s="238"/>
      <c r="NE139" s="238"/>
      <c r="NF139" s="238"/>
      <c r="NG139" s="238"/>
      <c r="NH139" s="238"/>
      <c r="NI139" s="238"/>
      <c r="NJ139" s="238"/>
      <c r="NK139" s="238"/>
      <c r="NL139" s="238"/>
      <c r="NM139" s="238"/>
      <c r="NN139" s="238"/>
      <c r="NO139" s="238"/>
      <c r="NP139" s="238"/>
      <c r="NQ139" s="238"/>
      <c r="NR139" s="238"/>
      <c r="NS139" s="238"/>
      <c r="NT139" s="238"/>
      <c r="NU139" s="238"/>
      <c r="NV139" s="238"/>
      <c r="NW139" s="238"/>
      <c r="NX139" s="238"/>
      <c r="NY139" s="238"/>
      <c r="NZ139" s="238"/>
      <c r="OA139" s="238"/>
      <c r="OB139" s="238"/>
      <c r="OC139" s="238"/>
      <c r="OD139" s="238"/>
      <c r="OE139" s="238"/>
      <c r="OF139" s="238"/>
      <c r="OG139" s="238"/>
      <c r="OH139" s="238"/>
      <c r="OI139" s="238"/>
      <c r="OJ139" s="238"/>
      <c r="OK139" s="238"/>
      <c r="OL139" s="238"/>
      <c r="OM139" s="238"/>
      <c r="ON139" s="238"/>
      <c r="OO139" s="238"/>
      <c r="OP139" s="238"/>
      <c r="OQ139" s="238"/>
      <c r="OR139" s="238"/>
      <c r="OS139" s="238"/>
      <c r="OT139" s="238"/>
      <c r="OU139" s="238"/>
      <c r="OV139" s="238"/>
      <c r="OW139" s="238"/>
      <c r="OX139" s="238"/>
      <c r="OY139" s="238"/>
      <c r="OZ139" s="238"/>
      <c r="PA139" s="238"/>
      <c r="PB139" s="238"/>
      <c r="PC139" s="238"/>
      <c r="PD139" s="238"/>
      <c r="PE139" s="238"/>
      <c r="PF139" s="238"/>
      <c r="PG139" s="238"/>
      <c r="PH139" s="238"/>
      <c r="PI139" s="238"/>
      <c r="PJ139" s="238"/>
      <c r="PK139" s="238"/>
      <c r="PL139" s="238"/>
      <c r="PM139" s="238"/>
      <c r="PN139" s="238"/>
      <c r="PO139" s="238"/>
      <c r="PP139" s="238"/>
      <c r="PQ139" s="238"/>
      <c r="PR139" s="238"/>
      <c r="PS139" s="238"/>
      <c r="PT139" s="238"/>
      <c r="PU139" s="238"/>
      <c r="PV139" s="238"/>
      <c r="PW139" s="238"/>
      <c r="PX139" s="238"/>
      <c r="PY139" s="238"/>
      <c r="PZ139" s="238"/>
      <c r="QA139" s="238"/>
      <c r="QB139" s="238"/>
      <c r="QC139" s="238"/>
      <c r="QD139" s="238"/>
      <c r="QE139" s="238"/>
      <c r="QF139" s="238"/>
      <c r="QG139" s="238"/>
      <c r="QH139" s="238"/>
      <c r="QI139" s="238"/>
      <c r="QJ139" s="238"/>
      <c r="QK139" s="238"/>
      <c r="QL139" s="238"/>
      <c r="QM139" s="238"/>
      <c r="QN139" s="238"/>
      <c r="QO139" s="238"/>
      <c r="QP139" s="238"/>
      <c r="QQ139" s="238"/>
      <c r="QR139" s="238"/>
      <c r="QS139" s="238"/>
      <c r="QT139" s="238"/>
      <c r="QU139" s="238"/>
      <c r="QV139" s="238"/>
      <c r="QW139" s="238"/>
      <c r="QX139" s="238"/>
      <c r="QY139" s="238"/>
      <c r="QZ139" s="238"/>
      <c r="RA139" s="238"/>
      <c r="RB139" s="238"/>
      <c r="RC139" s="238"/>
      <c r="RD139" s="238"/>
      <c r="RE139" s="238"/>
      <c r="RF139" s="238"/>
      <c r="RG139" s="238"/>
      <c r="RH139" s="238"/>
      <c r="RI139" s="238"/>
      <c r="RJ139" s="238"/>
      <c r="RK139" s="238"/>
      <c r="RL139" s="238"/>
      <c r="RM139" s="238"/>
      <c r="RN139" s="238"/>
      <c r="RO139" s="238"/>
      <c r="RP139" s="238"/>
      <c r="RQ139" s="238"/>
      <c r="RR139" s="238"/>
      <c r="RS139" s="238"/>
      <c r="RT139" s="238"/>
      <c r="RU139" s="238"/>
      <c r="RV139" s="238"/>
      <c r="RW139" s="238"/>
      <c r="RX139" s="238"/>
      <c r="RY139" s="238"/>
      <c r="RZ139" s="238"/>
      <c r="SA139" s="238"/>
      <c r="SB139" s="238"/>
      <c r="SC139" s="238"/>
      <c r="SD139" s="238"/>
      <c r="SE139" s="238"/>
      <c r="SF139" s="238"/>
      <c r="SG139" s="238"/>
      <c r="SH139" s="238"/>
      <c r="SI139" s="238"/>
      <c r="SJ139" s="238"/>
      <c r="SK139" s="238"/>
      <c r="SL139" s="238"/>
      <c r="SM139" s="238"/>
      <c r="SN139" s="238"/>
      <c r="SO139" s="238"/>
      <c r="SP139" s="238"/>
      <c r="SQ139" s="238"/>
      <c r="SR139" s="238"/>
      <c r="SS139" s="238"/>
      <c r="ST139" s="238"/>
      <c r="SU139" s="238"/>
      <c r="SV139" s="238"/>
      <c r="SW139" s="238"/>
      <c r="SX139" s="238"/>
      <c r="SY139" s="238"/>
      <c r="SZ139" s="238"/>
      <c r="TA139" s="238"/>
      <c r="TB139" s="238"/>
      <c r="TC139" s="238"/>
      <c r="TD139" s="238"/>
      <c r="TE139" s="238"/>
      <c r="TF139" s="238"/>
      <c r="TG139" s="238"/>
      <c r="TH139" s="238"/>
      <c r="TI139" s="238"/>
      <c r="TJ139" s="238"/>
      <c r="TK139" s="238"/>
      <c r="TL139" s="238"/>
      <c r="TM139" s="238"/>
      <c r="TN139" s="238"/>
      <c r="TO139" s="238"/>
      <c r="TP139" s="238"/>
      <c r="TQ139" s="238"/>
      <c r="TR139" s="238"/>
      <c r="TS139" s="238"/>
      <c r="TT139" s="238"/>
      <c r="TU139" s="238"/>
      <c r="TV139" s="238"/>
      <c r="TW139" s="238"/>
      <c r="TX139" s="238"/>
      <c r="TY139" s="238"/>
      <c r="TZ139" s="238"/>
      <c r="UA139" s="238"/>
      <c r="UB139" s="238"/>
      <c r="UC139" s="238"/>
      <c r="UD139" s="238"/>
      <c r="UE139" s="238"/>
      <c r="UF139" s="238"/>
      <c r="UG139" s="238"/>
      <c r="UH139" s="238"/>
      <c r="UI139" s="238"/>
      <c r="UJ139" s="238"/>
      <c r="UK139" s="238"/>
      <c r="UL139" s="238"/>
      <c r="UM139" s="238"/>
      <c r="UN139" s="238"/>
      <c r="UO139" s="238"/>
      <c r="UP139" s="238"/>
      <c r="UQ139" s="238"/>
      <c r="UR139" s="238"/>
      <c r="US139" s="238"/>
      <c r="UT139" s="238"/>
      <c r="UU139" s="238"/>
      <c r="UV139" s="238"/>
      <c r="UW139" s="238"/>
      <c r="UX139" s="238"/>
      <c r="UY139" s="238"/>
      <c r="UZ139" s="238"/>
      <c r="VA139" s="238"/>
      <c r="VB139" s="238"/>
      <c r="VC139" s="238"/>
      <c r="VD139" s="238"/>
      <c r="VE139" s="238"/>
      <c r="VF139" s="238"/>
      <c r="VG139" s="238"/>
      <c r="VH139" s="238"/>
      <c r="VI139" s="238"/>
      <c r="VJ139" s="238"/>
      <c r="VK139" s="238"/>
      <c r="VL139" s="238"/>
      <c r="VM139" s="238"/>
      <c r="VN139" s="238"/>
      <c r="VO139" s="238"/>
      <c r="VP139" s="238"/>
      <c r="VQ139" s="238"/>
      <c r="VR139" s="238"/>
      <c r="VS139" s="238"/>
      <c r="VT139" s="238"/>
      <c r="VU139" s="238"/>
      <c r="VV139" s="238"/>
      <c r="VW139" s="238"/>
      <c r="VX139" s="238"/>
      <c r="VY139" s="238"/>
      <c r="VZ139" s="238"/>
      <c r="WA139" s="238"/>
      <c r="WB139" s="238"/>
      <c r="WC139" s="238"/>
      <c r="WD139" s="238"/>
      <c r="WE139" s="238"/>
      <c r="WF139" s="238"/>
      <c r="WG139" s="238"/>
      <c r="WH139" s="238"/>
      <c r="WI139" s="238"/>
      <c r="WJ139" s="238"/>
      <c r="WK139" s="238"/>
      <c r="WL139" s="238"/>
      <c r="WM139" s="238"/>
      <c r="WN139" s="238"/>
      <c r="WO139" s="238"/>
      <c r="WP139" s="238"/>
      <c r="WQ139" s="238"/>
      <c r="WR139" s="238"/>
      <c r="WS139" s="238"/>
      <c r="WT139" s="238"/>
      <c r="WU139" s="238"/>
      <c r="WV139" s="238"/>
      <c r="WW139" s="238"/>
      <c r="WX139" s="238"/>
      <c r="WY139" s="238"/>
      <c r="WZ139" s="238"/>
      <c r="XA139" s="238"/>
      <c r="XB139" s="238"/>
      <c r="XC139" s="238"/>
      <c r="XD139" s="238"/>
      <c r="XE139" s="238"/>
      <c r="XF139" s="238"/>
      <c r="XG139" s="238"/>
      <c r="XH139" s="238"/>
      <c r="XI139" s="238"/>
      <c r="XJ139" s="238"/>
      <c r="XK139" s="238"/>
      <c r="XL139" s="238"/>
      <c r="XM139" s="238"/>
      <c r="XN139" s="238"/>
      <c r="XO139" s="238"/>
      <c r="XP139" s="238"/>
      <c r="XQ139" s="238"/>
      <c r="XR139" s="238"/>
      <c r="XS139" s="238"/>
      <c r="XT139" s="238"/>
      <c r="XU139" s="238"/>
      <c r="XV139" s="238"/>
      <c r="XW139" s="238"/>
      <c r="XX139" s="238"/>
      <c r="XY139" s="238"/>
      <c r="XZ139" s="238"/>
      <c r="YA139" s="238"/>
      <c r="YB139" s="238"/>
      <c r="YC139" s="238"/>
      <c r="YD139" s="238"/>
      <c r="YE139" s="238"/>
      <c r="YF139" s="238"/>
      <c r="YG139" s="238"/>
      <c r="YH139" s="238"/>
      <c r="YI139" s="238"/>
      <c r="YJ139" s="238"/>
      <c r="YK139" s="238"/>
      <c r="YL139" s="238"/>
      <c r="YM139" s="238"/>
      <c r="YN139" s="238"/>
      <c r="YO139" s="238"/>
      <c r="YP139" s="238"/>
      <c r="YQ139" s="238"/>
      <c r="YR139" s="238"/>
      <c r="YS139" s="238"/>
      <c r="YT139" s="238"/>
      <c r="YU139" s="238"/>
      <c r="YV139" s="238"/>
      <c r="YW139" s="238"/>
      <c r="YX139" s="238"/>
      <c r="YY139" s="238"/>
      <c r="YZ139" s="238"/>
      <c r="ZA139" s="238"/>
      <c r="ZB139" s="238"/>
      <c r="ZC139" s="238"/>
      <c r="ZD139" s="238"/>
      <c r="ZE139" s="238"/>
      <c r="ZF139" s="238"/>
      <c r="ZG139" s="238"/>
      <c r="ZH139" s="238"/>
      <c r="ZI139" s="238"/>
      <c r="ZJ139" s="238"/>
      <c r="ZK139" s="238"/>
      <c r="ZL139" s="238"/>
      <c r="ZM139" s="238"/>
      <c r="ZN139" s="238"/>
      <c r="ZO139" s="238"/>
      <c r="ZP139" s="238"/>
      <c r="ZQ139" s="238"/>
      <c r="ZR139" s="238"/>
      <c r="ZS139" s="238"/>
      <c r="ZT139" s="238"/>
      <c r="ZU139" s="238"/>
      <c r="ZV139" s="238"/>
      <c r="ZW139" s="238"/>
      <c r="ZX139" s="238"/>
      <c r="ZY139" s="238"/>
      <c r="ZZ139" s="238"/>
      <c r="AAA139" s="238"/>
      <c r="AAB139" s="238"/>
      <c r="AAC139" s="238"/>
      <c r="AAD139" s="238"/>
      <c r="AAE139" s="238"/>
      <c r="AAF139" s="238"/>
      <c r="AAG139" s="238"/>
      <c r="AAH139" s="238"/>
      <c r="AAI139" s="238"/>
      <c r="AAJ139" s="238"/>
      <c r="AAK139" s="238"/>
      <c r="AAL139" s="238"/>
      <c r="AAM139" s="238"/>
      <c r="AAN139" s="238"/>
      <c r="AAO139" s="238"/>
      <c r="AAP139" s="238"/>
      <c r="AAQ139" s="238"/>
      <c r="AAR139" s="238"/>
      <c r="AAS139" s="238"/>
      <c r="AAT139" s="238"/>
      <c r="AAU139" s="238"/>
      <c r="AAV139" s="238"/>
      <c r="AAW139" s="238"/>
      <c r="AAX139" s="238"/>
      <c r="AAY139" s="238"/>
      <c r="AAZ139" s="238"/>
      <c r="ABA139" s="238"/>
      <c r="ABB139" s="238"/>
      <c r="ABC139" s="238"/>
      <c r="ABD139" s="238"/>
      <c r="ABE139" s="238"/>
      <c r="ABF139" s="238"/>
      <c r="ABG139" s="238"/>
      <c r="ABH139" s="238"/>
      <c r="ABI139" s="238"/>
      <c r="ABJ139" s="238"/>
      <c r="ABK139" s="238"/>
      <c r="ABL139" s="238"/>
      <c r="ABM139" s="238"/>
      <c r="ABN139" s="238"/>
      <c r="ABO139" s="238"/>
      <c r="ABP139" s="238"/>
      <c r="ABQ139" s="238"/>
      <c r="ABR139" s="238"/>
      <c r="ABS139" s="238"/>
      <c r="ABT139" s="238"/>
      <c r="ABU139" s="238"/>
      <c r="ABV139" s="238"/>
      <c r="ABW139" s="238"/>
      <c r="ABX139" s="238"/>
      <c r="ABY139" s="238"/>
      <c r="ABZ139" s="238"/>
      <c r="ACA139" s="238"/>
      <c r="ACB139" s="238"/>
      <c r="ACC139" s="238"/>
      <c r="ACD139" s="238"/>
      <c r="ACE139" s="238"/>
      <c r="ACF139" s="238"/>
      <c r="ACG139" s="238"/>
      <c r="ACH139" s="238"/>
      <c r="ACI139" s="238"/>
      <c r="ACJ139" s="238"/>
      <c r="ACK139" s="238"/>
      <c r="ACL139" s="238"/>
      <c r="ACM139" s="238"/>
      <c r="ACN139" s="238"/>
      <c r="ACO139" s="238"/>
      <c r="ACP139" s="238"/>
      <c r="ACQ139" s="238"/>
      <c r="ACR139" s="238"/>
      <c r="ACS139" s="238"/>
      <c r="ACT139" s="238"/>
      <c r="ACU139" s="238"/>
      <c r="ACV139" s="238"/>
      <c r="ACW139" s="238"/>
      <c r="ACX139" s="238"/>
      <c r="ACY139" s="238"/>
      <c r="ACZ139" s="238"/>
      <c r="ADA139" s="238"/>
      <c r="ADB139" s="238"/>
      <c r="ADC139" s="238"/>
      <c r="ADD139" s="238"/>
      <c r="ADE139" s="238"/>
      <c r="ADF139" s="238"/>
      <c r="ADG139" s="238"/>
      <c r="ADH139" s="238"/>
      <c r="ADI139" s="238"/>
      <c r="ADJ139" s="238"/>
      <c r="ADK139" s="238"/>
      <c r="ADL139" s="238"/>
      <c r="ADM139" s="238"/>
      <c r="ADN139" s="238"/>
      <c r="ADO139" s="238"/>
      <c r="ADP139" s="238"/>
      <c r="ADQ139" s="238"/>
      <c r="ADR139" s="238"/>
      <c r="ADS139" s="238"/>
      <c r="ADT139" s="238"/>
      <c r="ADU139" s="238"/>
      <c r="ADV139" s="238"/>
      <c r="ADW139" s="238"/>
      <c r="ADX139" s="238"/>
      <c r="ADY139" s="238"/>
      <c r="ADZ139" s="238"/>
      <c r="AEA139" s="238"/>
      <c r="AEB139" s="238"/>
      <c r="AEC139" s="238"/>
      <c r="AED139" s="238"/>
      <c r="AEE139" s="238"/>
      <c r="AEF139" s="238"/>
      <c r="AEG139" s="238"/>
      <c r="AEH139" s="238"/>
      <c r="AEI139" s="238"/>
      <c r="AEJ139" s="238"/>
      <c r="AEK139" s="238"/>
      <c r="AEL139" s="238"/>
      <c r="AEM139" s="238"/>
      <c r="AEN139" s="238"/>
      <c r="AEO139" s="238"/>
      <c r="AEP139" s="238"/>
      <c r="AEQ139" s="238"/>
      <c r="AER139" s="238"/>
      <c r="AES139" s="238"/>
      <c r="AET139" s="238"/>
      <c r="AEU139" s="238"/>
      <c r="AEV139" s="238"/>
      <c r="AEW139" s="238"/>
      <c r="AEX139" s="238"/>
      <c r="AEY139" s="238"/>
      <c r="AEZ139" s="238"/>
      <c r="AFA139" s="238"/>
      <c r="AFB139" s="238"/>
      <c r="AFC139" s="238"/>
      <c r="AFD139" s="238"/>
      <c r="AFE139" s="238"/>
      <c r="AFF139" s="238"/>
      <c r="AFG139" s="238"/>
      <c r="AFH139" s="238"/>
      <c r="AFI139" s="238"/>
      <c r="AFJ139" s="238"/>
      <c r="AFK139" s="238"/>
      <c r="AFL139" s="238"/>
      <c r="AFM139" s="238"/>
      <c r="AFN139" s="238"/>
      <c r="AFO139" s="238"/>
      <c r="AFP139" s="238"/>
      <c r="AFQ139" s="238"/>
      <c r="AFR139" s="238"/>
      <c r="AFS139" s="238"/>
      <c r="AFT139" s="238"/>
      <c r="AFU139" s="238"/>
      <c r="AFV139" s="238"/>
      <c r="AFW139" s="238"/>
      <c r="AFX139" s="238"/>
      <c r="AFY139" s="238"/>
      <c r="AFZ139" s="238"/>
      <c r="AGA139" s="238"/>
      <c r="AGB139" s="238"/>
      <c r="AGC139" s="238"/>
      <c r="AGD139" s="238"/>
      <c r="AGE139" s="238"/>
      <c r="AGF139" s="238"/>
      <c r="AGG139" s="238"/>
      <c r="AGH139" s="238"/>
      <c r="AGI139" s="238"/>
      <c r="AGJ139" s="238"/>
      <c r="AGK139" s="238"/>
      <c r="AGL139" s="238"/>
      <c r="AGM139" s="238"/>
      <c r="AGN139" s="238"/>
      <c r="AGO139" s="238"/>
      <c r="AGP139" s="238"/>
      <c r="AGQ139" s="238"/>
      <c r="AGR139" s="238"/>
      <c r="AGS139" s="238"/>
      <c r="AGT139" s="238"/>
      <c r="AGU139" s="238"/>
      <c r="AGV139" s="238"/>
      <c r="AGW139" s="238"/>
      <c r="AGX139" s="238"/>
      <c r="AGY139" s="238"/>
      <c r="AGZ139" s="238"/>
      <c r="AHA139" s="238"/>
      <c r="AHB139" s="238"/>
      <c r="AHC139" s="238"/>
      <c r="AHD139" s="238"/>
      <c r="AHE139" s="238"/>
      <c r="AHF139" s="238"/>
      <c r="AHG139" s="238"/>
      <c r="AHH139" s="238"/>
      <c r="AHI139" s="238"/>
      <c r="AHJ139" s="238"/>
      <c r="AHK139" s="238"/>
      <c r="AHL139" s="238"/>
      <c r="AHM139" s="238"/>
      <c r="AHN139" s="238"/>
      <c r="AHO139" s="238"/>
      <c r="AHP139" s="238"/>
      <c r="AHQ139" s="238"/>
      <c r="AHR139" s="238"/>
      <c r="AHS139" s="238"/>
      <c r="AHT139" s="238"/>
      <c r="AHU139" s="238"/>
      <c r="AHV139" s="238"/>
      <c r="AHW139" s="238"/>
      <c r="AHX139" s="238"/>
      <c r="AHY139" s="238"/>
      <c r="AHZ139" s="238"/>
      <c r="AIA139" s="238"/>
      <c r="AIB139" s="238"/>
      <c r="AIC139" s="238"/>
      <c r="AID139" s="238"/>
      <c r="AIE139" s="238"/>
      <c r="AIF139" s="238"/>
      <c r="AIG139" s="238"/>
      <c r="AIH139" s="238"/>
      <c r="AII139" s="238"/>
      <c r="AIJ139" s="238"/>
      <c r="AIK139" s="238"/>
      <c r="AIL139" s="238"/>
      <c r="AIM139" s="238"/>
      <c r="AIN139" s="238"/>
      <c r="AIO139" s="238"/>
      <c r="AIP139" s="238"/>
      <c r="AIQ139" s="238"/>
      <c r="AIR139" s="238"/>
      <c r="AIS139" s="238"/>
      <c r="AIT139" s="238"/>
      <c r="AIU139" s="238"/>
      <c r="AIV139" s="238"/>
      <c r="AIW139" s="238"/>
      <c r="AIX139" s="238"/>
      <c r="AIY139" s="238"/>
      <c r="AIZ139" s="238"/>
      <c r="AJA139" s="238"/>
      <c r="AJB139" s="238"/>
      <c r="AJC139" s="238"/>
      <c r="AJD139" s="238"/>
      <c r="AJE139" s="238"/>
      <c r="AJF139" s="238"/>
      <c r="AJG139" s="238"/>
      <c r="AJH139" s="238"/>
      <c r="AJI139" s="238"/>
      <c r="AJJ139" s="238"/>
      <c r="AJK139" s="238"/>
      <c r="AJL139" s="238"/>
      <c r="AJM139" s="238"/>
      <c r="AJN139" s="238"/>
      <c r="AJO139" s="238"/>
      <c r="AJP139" s="238"/>
      <c r="AJQ139" s="238"/>
      <c r="AJR139" s="238"/>
      <c r="AJS139" s="238"/>
      <c r="AJT139" s="238"/>
      <c r="AJU139" s="238"/>
      <c r="AJV139" s="238"/>
      <c r="AJW139" s="238"/>
      <c r="AJX139" s="238"/>
      <c r="AJY139" s="238"/>
      <c r="AJZ139" s="238"/>
      <c r="AKA139" s="238"/>
      <c r="AKB139" s="238"/>
      <c r="AKC139" s="238"/>
      <c r="AKD139" s="238"/>
      <c r="AKE139" s="238"/>
      <c r="AKF139" s="238"/>
      <c r="AKG139" s="238"/>
      <c r="AKH139" s="238"/>
      <c r="AKI139" s="238"/>
      <c r="AKJ139" s="238"/>
      <c r="AKK139" s="238"/>
      <c r="AKL139" s="238"/>
      <c r="AKM139" s="238"/>
      <c r="AKN139" s="238"/>
      <c r="AKO139" s="238"/>
      <c r="AKP139" s="238"/>
    </row>
    <row r="140" spans="1:978" ht="25.5" x14ac:dyDescent="0.25">
      <c r="A140" s="310"/>
      <c r="B140" s="310"/>
      <c r="C140" s="244"/>
      <c r="D140" s="244"/>
      <c r="E140" s="293"/>
      <c r="F140" s="47">
        <v>530003</v>
      </c>
      <c r="G140" s="23" t="s">
        <v>160</v>
      </c>
      <c r="H140" s="23" t="s">
        <v>130</v>
      </c>
      <c r="I140" s="245"/>
      <c r="J140" s="92">
        <v>50</v>
      </c>
      <c r="K140" s="271"/>
      <c r="L140" s="288"/>
      <c r="M140" s="245"/>
      <c r="N140" s="47">
        <v>314</v>
      </c>
      <c r="O140" s="47">
        <v>164</v>
      </c>
      <c r="P140" s="47">
        <v>126</v>
      </c>
      <c r="Q140" s="47">
        <v>107</v>
      </c>
      <c r="R140" s="47">
        <v>110</v>
      </c>
      <c r="S140" s="47">
        <v>262</v>
      </c>
      <c r="T140" s="47">
        <v>785</v>
      </c>
      <c r="U140" s="47">
        <v>1642</v>
      </c>
      <c r="V140" s="47">
        <v>1646</v>
      </c>
      <c r="W140" s="47">
        <v>1198</v>
      </c>
      <c r="X140" s="47">
        <v>1111</v>
      </c>
      <c r="Y140" s="47">
        <v>1162</v>
      </c>
      <c r="Z140" s="47">
        <v>1367</v>
      </c>
      <c r="AA140" s="47">
        <v>1310</v>
      </c>
      <c r="AB140" s="47">
        <v>1532</v>
      </c>
      <c r="AC140" s="47">
        <v>1806</v>
      </c>
      <c r="AD140" s="47">
        <v>1842</v>
      </c>
      <c r="AE140" s="47">
        <v>1694</v>
      </c>
      <c r="AF140" s="47">
        <v>1260</v>
      </c>
      <c r="AG140" s="47">
        <v>1051</v>
      </c>
      <c r="AH140" s="47">
        <v>898</v>
      </c>
      <c r="AI140" s="47">
        <v>756</v>
      </c>
      <c r="AJ140" s="47">
        <v>566</v>
      </c>
      <c r="AK140" s="47">
        <v>480</v>
      </c>
      <c r="AL140" s="47">
        <v>22043</v>
      </c>
      <c r="AM140" s="293"/>
      <c r="AN140" s="265"/>
      <c r="AO140" s="265"/>
      <c r="AP140" s="265"/>
      <c r="AQ140" s="265"/>
      <c r="AR140" s="265"/>
      <c r="AS140" s="265"/>
      <c r="AT140" s="265"/>
      <c r="AU140" s="265"/>
      <c r="AV140" s="265"/>
      <c r="AW140" s="265"/>
      <c r="AX140" s="265"/>
      <c r="AY140" s="265"/>
      <c r="AZ140" s="265"/>
      <c r="BA140" s="265"/>
      <c r="BB140" s="265"/>
      <c r="BC140" s="265"/>
      <c r="BD140" s="265"/>
      <c r="BE140" s="265"/>
      <c r="BF140" s="265"/>
      <c r="BG140" s="265"/>
      <c r="BH140" s="265"/>
      <c r="BI140" s="265"/>
      <c r="BJ140" s="265"/>
      <c r="BK140" s="265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53"/>
      <c r="EF140" s="238"/>
      <c r="EG140" s="238"/>
      <c r="EH140" s="238"/>
      <c r="EI140" s="238"/>
      <c r="EJ140" s="238"/>
      <c r="EK140" s="238"/>
      <c r="EL140" s="238"/>
      <c r="EM140" s="238"/>
      <c r="EN140" s="238"/>
      <c r="EO140" s="238"/>
      <c r="EP140" s="238"/>
      <c r="EQ140" s="238"/>
      <c r="ER140" s="238"/>
      <c r="ES140" s="238"/>
      <c r="ET140" s="238"/>
      <c r="EU140" s="238"/>
      <c r="EV140" s="238"/>
      <c r="EW140" s="238"/>
      <c r="EX140" s="238"/>
      <c r="EY140" s="238"/>
      <c r="EZ140" s="238"/>
      <c r="FA140" s="238"/>
      <c r="FB140" s="238"/>
      <c r="FC140" s="238"/>
      <c r="FD140" s="238"/>
      <c r="FE140" s="238"/>
      <c r="FF140" s="238"/>
      <c r="FG140" s="238"/>
      <c r="FH140" s="238"/>
      <c r="FI140" s="238"/>
      <c r="FJ140" s="238"/>
      <c r="FK140" s="238"/>
      <c r="FL140" s="238"/>
      <c r="FM140" s="238"/>
      <c r="FN140" s="238"/>
      <c r="FO140" s="238"/>
      <c r="FP140" s="238"/>
      <c r="FQ140" s="238"/>
      <c r="FR140" s="238"/>
      <c r="FS140" s="238"/>
      <c r="FT140" s="238"/>
      <c r="FU140" s="238"/>
      <c r="FV140" s="238"/>
      <c r="FW140" s="238"/>
      <c r="FX140" s="238"/>
      <c r="FY140" s="238"/>
      <c r="FZ140" s="238"/>
      <c r="GA140" s="238"/>
      <c r="GB140" s="238"/>
      <c r="GC140" s="238"/>
      <c r="GD140" s="238"/>
      <c r="GE140" s="238"/>
      <c r="GF140" s="238"/>
      <c r="GG140" s="238"/>
      <c r="GH140" s="238"/>
      <c r="GI140" s="238"/>
      <c r="GJ140" s="238"/>
      <c r="GK140" s="238"/>
      <c r="GL140" s="238"/>
      <c r="GM140" s="238"/>
      <c r="GN140" s="238"/>
      <c r="GO140" s="238"/>
      <c r="GP140" s="238"/>
      <c r="GQ140" s="238"/>
      <c r="GR140" s="238"/>
      <c r="GS140" s="238"/>
      <c r="GT140" s="238"/>
      <c r="GU140" s="238"/>
      <c r="GV140" s="238"/>
      <c r="GW140" s="238"/>
      <c r="GX140" s="238"/>
      <c r="GY140" s="238"/>
      <c r="GZ140" s="238"/>
      <c r="HA140" s="238"/>
      <c r="HB140" s="238"/>
      <c r="HC140" s="238"/>
      <c r="HD140" s="238"/>
      <c r="HE140" s="238"/>
      <c r="HF140" s="238"/>
      <c r="HG140" s="238"/>
      <c r="HH140" s="238"/>
      <c r="HI140" s="238"/>
      <c r="HJ140" s="238"/>
      <c r="HK140" s="238"/>
      <c r="HL140" s="238"/>
      <c r="HM140" s="238"/>
      <c r="HN140" s="238"/>
      <c r="HO140" s="238"/>
      <c r="HP140" s="238"/>
      <c r="HQ140" s="238"/>
      <c r="HR140" s="238"/>
      <c r="HS140" s="238"/>
      <c r="HT140" s="238"/>
      <c r="HU140" s="238"/>
      <c r="HV140" s="238"/>
      <c r="HW140" s="238"/>
      <c r="HX140" s="238"/>
      <c r="HY140" s="238"/>
      <c r="HZ140" s="238"/>
      <c r="IA140" s="238"/>
      <c r="IB140" s="238"/>
      <c r="IC140" s="238"/>
      <c r="ID140" s="238"/>
      <c r="IE140" s="238"/>
      <c r="IF140" s="238"/>
      <c r="IG140" s="238"/>
      <c r="IH140" s="238"/>
      <c r="II140" s="238"/>
      <c r="IJ140" s="238"/>
      <c r="IK140" s="238"/>
      <c r="IL140" s="238"/>
      <c r="IM140" s="238"/>
      <c r="IN140" s="238"/>
      <c r="IO140" s="238"/>
      <c r="IP140" s="238"/>
      <c r="IQ140" s="238"/>
      <c r="IR140" s="238"/>
      <c r="IS140" s="238"/>
      <c r="IT140" s="238"/>
      <c r="IU140" s="238"/>
      <c r="IV140" s="238"/>
      <c r="IW140" s="238"/>
      <c r="IX140" s="238"/>
      <c r="IY140" s="238"/>
      <c r="IZ140" s="238"/>
      <c r="JA140" s="238"/>
      <c r="JB140" s="238"/>
      <c r="JC140" s="238"/>
      <c r="JD140" s="238"/>
      <c r="JE140" s="238"/>
      <c r="JF140" s="238"/>
      <c r="JG140" s="238"/>
      <c r="JH140" s="238"/>
      <c r="JI140" s="238"/>
      <c r="JJ140" s="238"/>
      <c r="JK140" s="238"/>
      <c r="JL140" s="238"/>
      <c r="JM140" s="238"/>
      <c r="JN140" s="238"/>
      <c r="JO140" s="238"/>
      <c r="JP140" s="238"/>
      <c r="JQ140" s="238"/>
      <c r="JR140" s="238"/>
      <c r="JS140" s="238"/>
      <c r="JT140" s="238"/>
      <c r="JU140" s="238"/>
      <c r="JV140" s="238"/>
      <c r="JW140" s="238"/>
      <c r="JX140" s="238"/>
      <c r="JY140" s="238"/>
      <c r="JZ140" s="238"/>
      <c r="KA140" s="238"/>
      <c r="KB140" s="238"/>
      <c r="KC140" s="238"/>
      <c r="KD140" s="238"/>
      <c r="KE140" s="238"/>
      <c r="KF140" s="238"/>
      <c r="KG140" s="238"/>
      <c r="KH140" s="238"/>
      <c r="KI140" s="238"/>
      <c r="KJ140" s="238"/>
      <c r="KK140" s="238"/>
      <c r="KL140" s="238"/>
      <c r="KM140" s="238"/>
      <c r="KN140" s="238"/>
      <c r="KO140" s="238"/>
      <c r="KP140" s="238"/>
      <c r="KQ140" s="238"/>
      <c r="KR140" s="238"/>
      <c r="KS140" s="238"/>
      <c r="KT140" s="238"/>
      <c r="KU140" s="238"/>
      <c r="KV140" s="238"/>
      <c r="KW140" s="238"/>
      <c r="KX140" s="238"/>
      <c r="KY140" s="238"/>
      <c r="KZ140" s="238"/>
      <c r="LA140" s="238"/>
      <c r="LB140" s="238"/>
      <c r="LC140" s="238"/>
      <c r="LD140" s="238"/>
      <c r="LE140" s="238"/>
      <c r="LF140" s="238"/>
      <c r="LG140" s="238"/>
      <c r="LH140" s="238"/>
      <c r="LI140" s="238"/>
      <c r="LJ140" s="238"/>
      <c r="LK140" s="238"/>
      <c r="LL140" s="238"/>
      <c r="LM140" s="238"/>
      <c r="LN140" s="238"/>
      <c r="LO140" s="238"/>
      <c r="LP140" s="238"/>
      <c r="LQ140" s="238"/>
      <c r="LR140" s="238"/>
      <c r="LS140" s="238"/>
      <c r="LT140" s="238"/>
      <c r="LU140" s="238"/>
      <c r="LV140" s="238"/>
      <c r="LW140" s="238"/>
      <c r="LX140" s="238"/>
      <c r="LY140" s="238"/>
      <c r="LZ140" s="238"/>
      <c r="MA140" s="238"/>
      <c r="MB140" s="238"/>
      <c r="MC140" s="238"/>
      <c r="MD140" s="238"/>
      <c r="ME140" s="238"/>
      <c r="MF140" s="238"/>
      <c r="MG140" s="238"/>
      <c r="MH140" s="238"/>
      <c r="MI140" s="238"/>
      <c r="MJ140" s="238"/>
      <c r="MK140" s="238"/>
      <c r="ML140" s="238"/>
      <c r="MM140" s="238"/>
      <c r="MN140" s="238"/>
      <c r="MO140" s="238"/>
      <c r="MP140" s="238"/>
      <c r="MQ140" s="238"/>
      <c r="MR140" s="238"/>
      <c r="MS140" s="238"/>
      <c r="MT140" s="238"/>
      <c r="MU140" s="238"/>
      <c r="MV140" s="238"/>
      <c r="MW140" s="238"/>
      <c r="MX140" s="238"/>
      <c r="MY140" s="238"/>
      <c r="MZ140" s="238"/>
      <c r="NA140" s="238"/>
      <c r="NB140" s="238"/>
      <c r="NC140" s="238"/>
      <c r="ND140" s="238"/>
      <c r="NE140" s="238"/>
      <c r="NF140" s="238"/>
      <c r="NG140" s="238"/>
      <c r="NH140" s="238"/>
      <c r="NI140" s="238"/>
      <c r="NJ140" s="238"/>
      <c r="NK140" s="238"/>
      <c r="NL140" s="238"/>
      <c r="NM140" s="238"/>
      <c r="NN140" s="238"/>
      <c r="NO140" s="238"/>
      <c r="NP140" s="238"/>
      <c r="NQ140" s="238"/>
      <c r="NR140" s="238"/>
      <c r="NS140" s="238"/>
      <c r="NT140" s="238"/>
      <c r="NU140" s="238"/>
      <c r="NV140" s="238"/>
      <c r="NW140" s="238"/>
      <c r="NX140" s="238"/>
      <c r="NY140" s="238"/>
      <c r="NZ140" s="238"/>
      <c r="OA140" s="238"/>
      <c r="OB140" s="238"/>
      <c r="OC140" s="238"/>
      <c r="OD140" s="238"/>
      <c r="OE140" s="238"/>
      <c r="OF140" s="238"/>
      <c r="OG140" s="238"/>
      <c r="OH140" s="238"/>
      <c r="OI140" s="238"/>
      <c r="OJ140" s="238"/>
      <c r="OK140" s="238"/>
      <c r="OL140" s="238"/>
      <c r="OM140" s="238"/>
      <c r="ON140" s="238"/>
      <c r="OO140" s="238"/>
      <c r="OP140" s="238"/>
      <c r="OQ140" s="238"/>
      <c r="OR140" s="238"/>
      <c r="OS140" s="238"/>
      <c r="OT140" s="238"/>
      <c r="OU140" s="238"/>
      <c r="OV140" s="238"/>
      <c r="OW140" s="238"/>
      <c r="OX140" s="238"/>
      <c r="OY140" s="238"/>
      <c r="OZ140" s="238"/>
      <c r="PA140" s="238"/>
      <c r="PB140" s="238"/>
      <c r="PC140" s="238"/>
      <c r="PD140" s="238"/>
      <c r="PE140" s="238"/>
      <c r="PF140" s="238"/>
      <c r="PG140" s="238"/>
      <c r="PH140" s="238"/>
      <c r="PI140" s="238"/>
      <c r="PJ140" s="238"/>
      <c r="PK140" s="238"/>
      <c r="PL140" s="238"/>
      <c r="PM140" s="238"/>
      <c r="PN140" s="238"/>
      <c r="PO140" s="238"/>
      <c r="PP140" s="238"/>
      <c r="PQ140" s="238"/>
      <c r="PR140" s="238"/>
      <c r="PS140" s="238"/>
      <c r="PT140" s="238"/>
      <c r="PU140" s="238"/>
      <c r="PV140" s="238"/>
      <c r="PW140" s="238"/>
      <c r="PX140" s="238"/>
      <c r="PY140" s="238"/>
      <c r="PZ140" s="238"/>
      <c r="QA140" s="238"/>
      <c r="QB140" s="238"/>
      <c r="QC140" s="238"/>
      <c r="QD140" s="238"/>
      <c r="QE140" s="238"/>
      <c r="QF140" s="238"/>
      <c r="QG140" s="238"/>
      <c r="QH140" s="238"/>
      <c r="QI140" s="238"/>
      <c r="QJ140" s="238"/>
      <c r="QK140" s="238"/>
      <c r="QL140" s="238"/>
      <c r="QM140" s="238"/>
      <c r="QN140" s="238"/>
      <c r="QO140" s="238"/>
      <c r="QP140" s="238"/>
      <c r="QQ140" s="238"/>
      <c r="QR140" s="238"/>
      <c r="QS140" s="238"/>
      <c r="QT140" s="238"/>
      <c r="QU140" s="238"/>
      <c r="QV140" s="238"/>
      <c r="QW140" s="238"/>
      <c r="QX140" s="238"/>
      <c r="QY140" s="238"/>
      <c r="QZ140" s="238"/>
      <c r="RA140" s="238"/>
      <c r="RB140" s="238"/>
      <c r="RC140" s="238"/>
      <c r="RD140" s="238"/>
      <c r="RE140" s="238"/>
      <c r="RF140" s="238"/>
      <c r="RG140" s="238"/>
      <c r="RH140" s="238"/>
      <c r="RI140" s="238"/>
      <c r="RJ140" s="238"/>
      <c r="RK140" s="238"/>
      <c r="RL140" s="238"/>
      <c r="RM140" s="238"/>
      <c r="RN140" s="238"/>
      <c r="RO140" s="238"/>
      <c r="RP140" s="238"/>
      <c r="RQ140" s="238"/>
      <c r="RR140" s="238"/>
      <c r="RS140" s="238"/>
      <c r="RT140" s="238"/>
      <c r="RU140" s="238"/>
      <c r="RV140" s="238"/>
      <c r="RW140" s="238"/>
      <c r="RX140" s="238"/>
      <c r="RY140" s="238"/>
      <c r="RZ140" s="238"/>
      <c r="SA140" s="238"/>
      <c r="SB140" s="238"/>
      <c r="SC140" s="238"/>
      <c r="SD140" s="238"/>
      <c r="SE140" s="238"/>
      <c r="SF140" s="238"/>
      <c r="SG140" s="238"/>
      <c r="SH140" s="238"/>
      <c r="SI140" s="238"/>
      <c r="SJ140" s="238"/>
      <c r="SK140" s="238"/>
      <c r="SL140" s="238"/>
      <c r="SM140" s="238"/>
      <c r="SN140" s="238"/>
      <c r="SO140" s="238"/>
      <c r="SP140" s="238"/>
      <c r="SQ140" s="238"/>
      <c r="SR140" s="238"/>
      <c r="SS140" s="238"/>
      <c r="ST140" s="238"/>
      <c r="SU140" s="238"/>
      <c r="SV140" s="238"/>
      <c r="SW140" s="238"/>
      <c r="SX140" s="238"/>
      <c r="SY140" s="238"/>
      <c r="SZ140" s="238"/>
      <c r="TA140" s="238"/>
      <c r="TB140" s="238"/>
      <c r="TC140" s="238"/>
      <c r="TD140" s="238"/>
      <c r="TE140" s="238"/>
      <c r="TF140" s="238"/>
      <c r="TG140" s="238"/>
      <c r="TH140" s="238"/>
      <c r="TI140" s="238"/>
      <c r="TJ140" s="238"/>
      <c r="TK140" s="238"/>
      <c r="TL140" s="238"/>
      <c r="TM140" s="238"/>
      <c r="TN140" s="238"/>
      <c r="TO140" s="238"/>
      <c r="TP140" s="238"/>
      <c r="TQ140" s="238"/>
      <c r="TR140" s="238"/>
      <c r="TS140" s="238"/>
      <c r="TT140" s="238"/>
      <c r="TU140" s="238"/>
      <c r="TV140" s="238"/>
      <c r="TW140" s="238"/>
      <c r="TX140" s="238"/>
      <c r="TY140" s="238"/>
      <c r="TZ140" s="238"/>
      <c r="UA140" s="238"/>
      <c r="UB140" s="238"/>
      <c r="UC140" s="238"/>
      <c r="UD140" s="238"/>
      <c r="UE140" s="238"/>
      <c r="UF140" s="238"/>
      <c r="UG140" s="238"/>
      <c r="UH140" s="238"/>
      <c r="UI140" s="238"/>
      <c r="UJ140" s="238"/>
      <c r="UK140" s="238"/>
      <c r="UL140" s="238"/>
      <c r="UM140" s="238"/>
      <c r="UN140" s="238"/>
      <c r="UO140" s="238"/>
      <c r="UP140" s="238"/>
      <c r="UQ140" s="238"/>
      <c r="UR140" s="238"/>
      <c r="US140" s="238"/>
      <c r="UT140" s="238"/>
      <c r="UU140" s="238"/>
      <c r="UV140" s="238"/>
      <c r="UW140" s="238"/>
      <c r="UX140" s="238"/>
      <c r="UY140" s="238"/>
      <c r="UZ140" s="238"/>
      <c r="VA140" s="238"/>
      <c r="VB140" s="238"/>
      <c r="VC140" s="238"/>
      <c r="VD140" s="238"/>
      <c r="VE140" s="238"/>
      <c r="VF140" s="238"/>
      <c r="VG140" s="238"/>
      <c r="VH140" s="238"/>
      <c r="VI140" s="238"/>
      <c r="VJ140" s="238"/>
      <c r="VK140" s="238"/>
      <c r="VL140" s="238"/>
      <c r="VM140" s="238"/>
      <c r="VN140" s="238"/>
      <c r="VO140" s="238"/>
      <c r="VP140" s="238"/>
      <c r="VQ140" s="238"/>
      <c r="VR140" s="238"/>
      <c r="VS140" s="238"/>
      <c r="VT140" s="238"/>
      <c r="VU140" s="238"/>
      <c r="VV140" s="238"/>
      <c r="VW140" s="238"/>
      <c r="VX140" s="238"/>
      <c r="VY140" s="238"/>
      <c r="VZ140" s="238"/>
      <c r="WA140" s="238"/>
      <c r="WB140" s="238"/>
      <c r="WC140" s="238"/>
      <c r="WD140" s="238"/>
      <c r="WE140" s="238"/>
      <c r="WF140" s="238"/>
      <c r="WG140" s="238"/>
      <c r="WH140" s="238"/>
      <c r="WI140" s="238"/>
      <c r="WJ140" s="238"/>
      <c r="WK140" s="238"/>
      <c r="WL140" s="238"/>
      <c r="WM140" s="238"/>
      <c r="WN140" s="238"/>
      <c r="WO140" s="238"/>
      <c r="WP140" s="238"/>
      <c r="WQ140" s="238"/>
      <c r="WR140" s="238"/>
      <c r="WS140" s="238"/>
      <c r="WT140" s="238"/>
      <c r="WU140" s="238"/>
      <c r="WV140" s="238"/>
      <c r="WW140" s="238"/>
      <c r="WX140" s="238"/>
      <c r="WY140" s="238"/>
      <c r="WZ140" s="238"/>
      <c r="XA140" s="238"/>
      <c r="XB140" s="238"/>
      <c r="XC140" s="238"/>
      <c r="XD140" s="238"/>
      <c r="XE140" s="238"/>
      <c r="XF140" s="238"/>
      <c r="XG140" s="238"/>
      <c r="XH140" s="238"/>
      <c r="XI140" s="238"/>
      <c r="XJ140" s="238"/>
      <c r="XK140" s="238"/>
      <c r="XL140" s="238"/>
      <c r="XM140" s="238"/>
      <c r="XN140" s="238"/>
      <c r="XO140" s="238"/>
      <c r="XP140" s="238"/>
      <c r="XQ140" s="238"/>
      <c r="XR140" s="238"/>
      <c r="XS140" s="238"/>
      <c r="XT140" s="238"/>
      <c r="XU140" s="238"/>
      <c r="XV140" s="238"/>
      <c r="XW140" s="238"/>
      <c r="XX140" s="238"/>
      <c r="XY140" s="238"/>
      <c r="XZ140" s="238"/>
      <c r="YA140" s="238"/>
      <c r="YB140" s="238"/>
      <c r="YC140" s="238"/>
      <c r="YD140" s="238"/>
      <c r="YE140" s="238"/>
      <c r="YF140" s="238"/>
      <c r="YG140" s="238"/>
      <c r="YH140" s="238"/>
      <c r="YI140" s="238"/>
      <c r="YJ140" s="238"/>
      <c r="YK140" s="238"/>
      <c r="YL140" s="238"/>
      <c r="YM140" s="238"/>
      <c r="YN140" s="238"/>
      <c r="YO140" s="238"/>
      <c r="YP140" s="238"/>
      <c r="YQ140" s="238"/>
      <c r="YR140" s="238"/>
      <c r="YS140" s="238"/>
      <c r="YT140" s="238"/>
      <c r="YU140" s="238"/>
      <c r="YV140" s="238"/>
      <c r="YW140" s="238"/>
      <c r="YX140" s="238"/>
      <c r="YY140" s="238"/>
      <c r="YZ140" s="238"/>
      <c r="ZA140" s="238"/>
      <c r="ZB140" s="238"/>
      <c r="ZC140" s="238"/>
      <c r="ZD140" s="238"/>
      <c r="ZE140" s="238"/>
      <c r="ZF140" s="238"/>
      <c r="ZG140" s="238"/>
      <c r="ZH140" s="238"/>
      <c r="ZI140" s="238"/>
      <c r="ZJ140" s="238"/>
      <c r="ZK140" s="238"/>
      <c r="ZL140" s="238"/>
      <c r="ZM140" s="238"/>
      <c r="ZN140" s="238"/>
      <c r="ZO140" s="238"/>
      <c r="ZP140" s="238"/>
      <c r="ZQ140" s="238"/>
      <c r="ZR140" s="238"/>
      <c r="ZS140" s="238"/>
      <c r="ZT140" s="238"/>
      <c r="ZU140" s="238"/>
      <c r="ZV140" s="238"/>
      <c r="ZW140" s="238"/>
      <c r="ZX140" s="238"/>
      <c r="ZY140" s="238"/>
      <c r="ZZ140" s="238"/>
      <c r="AAA140" s="238"/>
      <c r="AAB140" s="238"/>
      <c r="AAC140" s="238"/>
      <c r="AAD140" s="238"/>
      <c r="AAE140" s="238"/>
      <c r="AAF140" s="238"/>
      <c r="AAG140" s="238"/>
      <c r="AAH140" s="238"/>
      <c r="AAI140" s="238"/>
      <c r="AAJ140" s="238"/>
      <c r="AAK140" s="238"/>
      <c r="AAL140" s="238"/>
      <c r="AAM140" s="238"/>
      <c r="AAN140" s="238"/>
      <c r="AAO140" s="238"/>
      <c r="AAP140" s="238"/>
      <c r="AAQ140" s="238"/>
      <c r="AAR140" s="238"/>
      <c r="AAS140" s="238"/>
      <c r="AAT140" s="238"/>
      <c r="AAU140" s="238"/>
      <c r="AAV140" s="238"/>
      <c r="AAW140" s="238"/>
      <c r="AAX140" s="238"/>
      <c r="AAY140" s="238"/>
      <c r="AAZ140" s="238"/>
      <c r="ABA140" s="238"/>
      <c r="ABB140" s="238"/>
      <c r="ABC140" s="238"/>
      <c r="ABD140" s="238"/>
      <c r="ABE140" s="238"/>
      <c r="ABF140" s="238"/>
      <c r="ABG140" s="238"/>
      <c r="ABH140" s="238"/>
      <c r="ABI140" s="238"/>
      <c r="ABJ140" s="238"/>
      <c r="ABK140" s="238"/>
      <c r="ABL140" s="238"/>
      <c r="ABM140" s="238"/>
      <c r="ABN140" s="238"/>
      <c r="ABO140" s="238"/>
      <c r="ABP140" s="238"/>
      <c r="ABQ140" s="238"/>
      <c r="ABR140" s="238"/>
      <c r="ABS140" s="238"/>
      <c r="ABT140" s="238"/>
      <c r="ABU140" s="238"/>
      <c r="ABV140" s="238"/>
      <c r="ABW140" s="238"/>
      <c r="ABX140" s="238"/>
      <c r="ABY140" s="238"/>
      <c r="ABZ140" s="238"/>
      <c r="ACA140" s="238"/>
      <c r="ACB140" s="238"/>
      <c r="ACC140" s="238"/>
      <c r="ACD140" s="238"/>
      <c r="ACE140" s="238"/>
      <c r="ACF140" s="238"/>
      <c r="ACG140" s="238"/>
      <c r="ACH140" s="238"/>
      <c r="ACI140" s="238"/>
      <c r="ACJ140" s="238"/>
      <c r="ACK140" s="238"/>
      <c r="ACL140" s="238"/>
      <c r="ACM140" s="238"/>
      <c r="ACN140" s="238"/>
      <c r="ACO140" s="238"/>
      <c r="ACP140" s="238"/>
      <c r="ACQ140" s="238"/>
      <c r="ACR140" s="238"/>
      <c r="ACS140" s="238"/>
      <c r="ACT140" s="238"/>
      <c r="ACU140" s="238"/>
      <c r="ACV140" s="238"/>
      <c r="ACW140" s="238"/>
      <c r="ACX140" s="238"/>
      <c r="ACY140" s="238"/>
      <c r="ACZ140" s="238"/>
      <c r="ADA140" s="238"/>
      <c r="ADB140" s="238"/>
      <c r="ADC140" s="238"/>
      <c r="ADD140" s="238"/>
      <c r="ADE140" s="238"/>
      <c r="ADF140" s="238"/>
      <c r="ADG140" s="238"/>
      <c r="ADH140" s="238"/>
      <c r="ADI140" s="238"/>
      <c r="ADJ140" s="238"/>
      <c r="ADK140" s="238"/>
      <c r="ADL140" s="238"/>
      <c r="ADM140" s="238"/>
      <c r="ADN140" s="238"/>
      <c r="ADO140" s="238"/>
      <c r="ADP140" s="238"/>
      <c r="ADQ140" s="238"/>
      <c r="ADR140" s="238"/>
      <c r="ADS140" s="238"/>
      <c r="ADT140" s="238"/>
      <c r="ADU140" s="238"/>
      <c r="ADV140" s="238"/>
      <c r="ADW140" s="238"/>
      <c r="ADX140" s="238"/>
      <c r="ADY140" s="238"/>
      <c r="ADZ140" s="238"/>
      <c r="AEA140" s="238"/>
      <c r="AEB140" s="238"/>
      <c r="AEC140" s="238"/>
      <c r="AED140" s="238"/>
      <c r="AEE140" s="238"/>
      <c r="AEF140" s="238"/>
      <c r="AEG140" s="238"/>
      <c r="AEH140" s="238"/>
      <c r="AEI140" s="238"/>
      <c r="AEJ140" s="238"/>
      <c r="AEK140" s="238"/>
      <c r="AEL140" s="238"/>
      <c r="AEM140" s="238"/>
      <c r="AEN140" s="238"/>
      <c r="AEO140" s="238"/>
      <c r="AEP140" s="238"/>
      <c r="AEQ140" s="238"/>
      <c r="AER140" s="238"/>
      <c r="AES140" s="238"/>
      <c r="AET140" s="238"/>
      <c r="AEU140" s="238"/>
      <c r="AEV140" s="238"/>
      <c r="AEW140" s="238"/>
      <c r="AEX140" s="238"/>
      <c r="AEY140" s="238"/>
      <c r="AEZ140" s="238"/>
      <c r="AFA140" s="238"/>
      <c r="AFB140" s="238"/>
      <c r="AFC140" s="238"/>
      <c r="AFD140" s="238"/>
      <c r="AFE140" s="238"/>
      <c r="AFF140" s="238"/>
      <c r="AFG140" s="238"/>
      <c r="AFH140" s="238"/>
      <c r="AFI140" s="238"/>
      <c r="AFJ140" s="238"/>
      <c r="AFK140" s="238"/>
      <c r="AFL140" s="238"/>
      <c r="AFM140" s="238"/>
      <c r="AFN140" s="238"/>
      <c r="AFO140" s="238"/>
      <c r="AFP140" s="238"/>
      <c r="AFQ140" s="238"/>
      <c r="AFR140" s="238"/>
      <c r="AFS140" s="238"/>
      <c r="AFT140" s="238"/>
      <c r="AFU140" s="238"/>
      <c r="AFV140" s="238"/>
      <c r="AFW140" s="238"/>
      <c r="AFX140" s="238"/>
      <c r="AFY140" s="238"/>
      <c r="AFZ140" s="238"/>
      <c r="AGA140" s="238"/>
      <c r="AGB140" s="238"/>
      <c r="AGC140" s="238"/>
      <c r="AGD140" s="238"/>
      <c r="AGE140" s="238"/>
      <c r="AGF140" s="238"/>
      <c r="AGG140" s="238"/>
      <c r="AGH140" s="238"/>
      <c r="AGI140" s="238"/>
      <c r="AGJ140" s="238"/>
      <c r="AGK140" s="238"/>
      <c r="AGL140" s="238"/>
      <c r="AGM140" s="238"/>
      <c r="AGN140" s="238"/>
      <c r="AGO140" s="238"/>
      <c r="AGP140" s="238"/>
      <c r="AGQ140" s="238"/>
      <c r="AGR140" s="238"/>
      <c r="AGS140" s="238"/>
      <c r="AGT140" s="238"/>
      <c r="AGU140" s="238"/>
      <c r="AGV140" s="238"/>
      <c r="AGW140" s="238"/>
      <c r="AGX140" s="238"/>
      <c r="AGY140" s="238"/>
      <c r="AGZ140" s="238"/>
      <c r="AHA140" s="238"/>
      <c r="AHB140" s="238"/>
      <c r="AHC140" s="238"/>
      <c r="AHD140" s="238"/>
      <c r="AHE140" s="238"/>
      <c r="AHF140" s="238"/>
      <c r="AHG140" s="238"/>
      <c r="AHH140" s="238"/>
      <c r="AHI140" s="238"/>
      <c r="AHJ140" s="238"/>
      <c r="AHK140" s="238"/>
      <c r="AHL140" s="238"/>
      <c r="AHM140" s="238"/>
      <c r="AHN140" s="238"/>
      <c r="AHO140" s="238"/>
      <c r="AHP140" s="238"/>
      <c r="AHQ140" s="238"/>
      <c r="AHR140" s="238"/>
      <c r="AHS140" s="238"/>
      <c r="AHT140" s="238"/>
      <c r="AHU140" s="238"/>
      <c r="AHV140" s="238"/>
      <c r="AHW140" s="238"/>
      <c r="AHX140" s="238"/>
      <c r="AHY140" s="238"/>
      <c r="AHZ140" s="238"/>
      <c r="AIA140" s="238"/>
      <c r="AIB140" s="238"/>
      <c r="AIC140" s="238"/>
      <c r="AID140" s="238"/>
      <c r="AIE140" s="238"/>
      <c r="AIF140" s="238"/>
      <c r="AIG140" s="238"/>
      <c r="AIH140" s="238"/>
      <c r="AII140" s="238"/>
      <c r="AIJ140" s="238"/>
      <c r="AIK140" s="238"/>
      <c r="AIL140" s="238"/>
      <c r="AIM140" s="238"/>
      <c r="AIN140" s="238"/>
      <c r="AIO140" s="238"/>
      <c r="AIP140" s="238"/>
      <c r="AIQ140" s="238"/>
      <c r="AIR140" s="238"/>
      <c r="AIS140" s="238"/>
      <c r="AIT140" s="238"/>
      <c r="AIU140" s="238"/>
      <c r="AIV140" s="238"/>
      <c r="AIW140" s="238"/>
      <c r="AIX140" s="238"/>
      <c r="AIY140" s="238"/>
      <c r="AIZ140" s="238"/>
      <c r="AJA140" s="238"/>
      <c r="AJB140" s="238"/>
      <c r="AJC140" s="238"/>
      <c r="AJD140" s="238"/>
      <c r="AJE140" s="238"/>
      <c r="AJF140" s="238"/>
      <c r="AJG140" s="238"/>
      <c r="AJH140" s="238"/>
      <c r="AJI140" s="238"/>
      <c r="AJJ140" s="238"/>
      <c r="AJK140" s="238"/>
      <c r="AJL140" s="238"/>
      <c r="AJM140" s="238"/>
      <c r="AJN140" s="238"/>
      <c r="AJO140" s="238"/>
      <c r="AJP140" s="238"/>
      <c r="AJQ140" s="238"/>
      <c r="AJR140" s="238"/>
      <c r="AJS140" s="238"/>
      <c r="AJT140" s="238"/>
      <c r="AJU140" s="238"/>
      <c r="AJV140" s="238"/>
      <c r="AJW140" s="238"/>
      <c r="AJX140" s="238"/>
      <c r="AJY140" s="238"/>
      <c r="AJZ140" s="238"/>
      <c r="AKA140" s="238"/>
      <c r="AKB140" s="238"/>
      <c r="AKC140" s="238"/>
      <c r="AKD140" s="238"/>
      <c r="AKE140" s="238"/>
      <c r="AKF140" s="238"/>
      <c r="AKG140" s="238"/>
      <c r="AKH140" s="238"/>
      <c r="AKI140" s="238"/>
      <c r="AKJ140" s="238"/>
      <c r="AKK140" s="238"/>
      <c r="AKL140" s="238"/>
      <c r="AKM140" s="238"/>
      <c r="AKN140" s="238"/>
      <c r="AKO140" s="238"/>
      <c r="AKP140" s="238"/>
    </row>
    <row r="141" spans="1:978" x14ac:dyDescent="0.25">
      <c r="A141" s="310"/>
      <c r="B141" s="311"/>
      <c r="C141" s="245"/>
      <c r="D141" s="245"/>
      <c r="E141" s="271"/>
      <c r="F141" s="292" t="s">
        <v>387</v>
      </c>
      <c r="G141" s="292"/>
      <c r="H141" s="292"/>
      <c r="I141" s="292"/>
      <c r="J141" s="292"/>
      <c r="K141" s="292"/>
      <c r="L141" s="292"/>
      <c r="M141" s="292"/>
      <c r="N141" s="7">
        <f t="shared" ref="N141:AL141" si="114">ROUNDUP(AVERAGE(N138:N140),0)</f>
        <v>264</v>
      </c>
      <c r="O141" s="7">
        <f t="shared" si="114"/>
        <v>133</v>
      </c>
      <c r="P141" s="7">
        <f t="shared" si="114"/>
        <v>110</v>
      </c>
      <c r="Q141" s="7">
        <f t="shared" si="114"/>
        <v>87</v>
      </c>
      <c r="R141" s="7">
        <f t="shared" si="114"/>
        <v>96</v>
      </c>
      <c r="S141" s="7">
        <f t="shared" si="114"/>
        <v>241</v>
      </c>
      <c r="T141" s="7">
        <f t="shared" si="114"/>
        <v>829</v>
      </c>
      <c r="U141" s="7">
        <f t="shared" si="114"/>
        <v>1637</v>
      </c>
      <c r="V141" s="7">
        <f t="shared" si="114"/>
        <v>1581</v>
      </c>
      <c r="W141" s="7">
        <f t="shared" si="114"/>
        <v>1137</v>
      </c>
      <c r="X141" s="7">
        <f t="shared" si="114"/>
        <v>1005</v>
      </c>
      <c r="Y141" s="7">
        <f t="shared" si="114"/>
        <v>1022</v>
      </c>
      <c r="Z141" s="7">
        <f t="shared" si="114"/>
        <v>1187</v>
      </c>
      <c r="AA141" s="7">
        <f t="shared" si="114"/>
        <v>1127</v>
      </c>
      <c r="AB141" s="7">
        <f t="shared" si="114"/>
        <v>1343</v>
      </c>
      <c r="AC141" s="7">
        <f t="shared" si="114"/>
        <v>1582</v>
      </c>
      <c r="AD141" s="7">
        <f t="shared" si="114"/>
        <v>1699</v>
      </c>
      <c r="AE141" s="7">
        <f t="shared" si="114"/>
        <v>1640</v>
      </c>
      <c r="AF141" s="7">
        <f t="shared" si="114"/>
        <v>1160</v>
      </c>
      <c r="AG141" s="7">
        <f t="shared" si="114"/>
        <v>915</v>
      </c>
      <c r="AH141" s="7">
        <f t="shared" si="114"/>
        <v>743</v>
      </c>
      <c r="AI141" s="7">
        <f t="shared" si="114"/>
        <v>669</v>
      </c>
      <c r="AJ141" s="7">
        <f t="shared" si="114"/>
        <v>509</v>
      </c>
      <c r="AK141" s="7">
        <f t="shared" si="114"/>
        <v>416</v>
      </c>
      <c r="AL141" s="7">
        <f t="shared" si="114"/>
        <v>20079</v>
      </c>
      <c r="AM141" s="271"/>
      <c r="AN141" s="266"/>
      <c r="AO141" s="266"/>
      <c r="AP141" s="266"/>
      <c r="AQ141" s="266"/>
      <c r="AR141" s="266"/>
      <c r="AS141" s="266"/>
      <c r="AT141" s="266"/>
      <c r="AU141" s="266"/>
      <c r="AV141" s="266"/>
      <c r="AW141" s="266"/>
      <c r="AX141" s="266"/>
      <c r="AY141" s="266"/>
      <c r="AZ141" s="266"/>
      <c r="BA141" s="266"/>
      <c r="BB141" s="266"/>
      <c r="BC141" s="266"/>
      <c r="BD141" s="266"/>
      <c r="BE141" s="266"/>
      <c r="BF141" s="266"/>
      <c r="BG141" s="266"/>
      <c r="BH141" s="266"/>
      <c r="BI141" s="266"/>
      <c r="BJ141" s="266"/>
      <c r="BK141" s="266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53"/>
      <c r="EF141" s="238"/>
      <c r="EG141" s="238"/>
      <c r="EH141" s="238"/>
      <c r="EI141" s="238"/>
      <c r="EJ141" s="238"/>
      <c r="EK141" s="238"/>
      <c r="EL141" s="238"/>
      <c r="EM141" s="238"/>
      <c r="EN141" s="238"/>
      <c r="EO141" s="238"/>
      <c r="EP141" s="238"/>
      <c r="EQ141" s="238"/>
      <c r="ER141" s="238"/>
      <c r="ES141" s="238"/>
      <c r="ET141" s="238"/>
      <c r="EU141" s="238"/>
      <c r="EV141" s="238"/>
      <c r="EW141" s="238"/>
      <c r="EX141" s="238"/>
      <c r="EY141" s="238"/>
      <c r="EZ141" s="238"/>
      <c r="FA141" s="238"/>
      <c r="FB141" s="238"/>
      <c r="FC141" s="238"/>
      <c r="FD141" s="238"/>
      <c r="FE141" s="238"/>
      <c r="FF141" s="238"/>
      <c r="FG141" s="238"/>
      <c r="FH141" s="238"/>
      <c r="FI141" s="238"/>
      <c r="FJ141" s="238"/>
      <c r="FK141" s="238"/>
      <c r="FL141" s="238"/>
      <c r="FM141" s="238"/>
      <c r="FN141" s="238"/>
      <c r="FO141" s="238"/>
      <c r="FP141" s="238"/>
      <c r="FQ141" s="238"/>
      <c r="FR141" s="238"/>
      <c r="FS141" s="238"/>
      <c r="FT141" s="238"/>
      <c r="FU141" s="238"/>
      <c r="FV141" s="238"/>
      <c r="FW141" s="238"/>
      <c r="FX141" s="238"/>
      <c r="FY141" s="238"/>
      <c r="FZ141" s="238"/>
      <c r="GA141" s="238"/>
      <c r="GB141" s="238"/>
      <c r="GC141" s="238"/>
      <c r="GD141" s="238"/>
      <c r="GE141" s="238"/>
      <c r="GF141" s="238"/>
      <c r="GG141" s="238"/>
      <c r="GH141" s="238"/>
      <c r="GI141" s="238"/>
      <c r="GJ141" s="238"/>
      <c r="GK141" s="238"/>
      <c r="GL141" s="238"/>
      <c r="GM141" s="238"/>
      <c r="GN141" s="238"/>
      <c r="GO141" s="238"/>
      <c r="GP141" s="238"/>
      <c r="GQ141" s="238"/>
      <c r="GR141" s="238"/>
      <c r="GS141" s="238"/>
      <c r="GT141" s="238"/>
      <c r="GU141" s="238"/>
      <c r="GV141" s="238"/>
      <c r="GW141" s="238"/>
      <c r="GX141" s="238"/>
      <c r="GY141" s="238"/>
      <c r="GZ141" s="238"/>
      <c r="HA141" s="238"/>
      <c r="HB141" s="238"/>
      <c r="HC141" s="238"/>
      <c r="HD141" s="238"/>
      <c r="HE141" s="238"/>
      <c r="HF141" s="238"/>
      <c r="HG141" s="238"/>
      <c r="HH141" s="238"/>
      <c r="HI141" s="238"/>
      <c r="HJ141" s="238"/>
      <c r="HK141" s="238"/>
      <c r="HL141" s="238"/>
      <c r="HM141" s="238"/>
      <c r="HN141" s="238"/>
      <c r="HO141" s="238"/>
      <c r="HP141" s="238"/>
      <c r="HQ141" s="238"/>
      <c r="HR141" s="238"/>
      <c r="HS141" s="238"/>
      <c r="HT141" s="238"/>
      <c r="HU141" s="238"/>
      <c r="HV141" s="238"/>
      <c r="HW141" s="238"/>
      <c r="HX141" s="238"/>
      <c r="HY141" s="238"/>
      <c r="HZ141" s="238"/>
      <c r="IA141" s="238"/>
      <c r="IB141" s="238"/>
      <c r="IC141" s="238"/>
      <c r="ID141" s="238"/>
      <c r="IE141" s="238"/>
      <c r="IF141" s="238"/>
      <c r="IG141" s="238"/>
      <c r="IH141" s="238"/>
      <c r="II141" s="238"/>
      <c r="IJ141" s="238"/>
      <c r="IK141" s="238"/>
      <c r="IL141" s="238"/>
      <c r="IM141" s="238"/>
      <c r="IN141" s="238"/>
      <c r="IO141" s="238"/>
      <c r="IP141" s="238"/>
      <c r="IQ141" s="238"/>
      <c r="IR141" s="238"/>
      <c r="IS141" s="238"/>
      <c r="IT141" s="238"/>
      <c r="IU141" s="238"/>
      <c r="IV141" s="238"/>
      <c r="IW141" s="238"/>
      <c r="IX141" s="238"/>
      <c r="IY141" s="238"/>
      <c r="IZ141" s="238"/>
      <c r="JA141" s="238"/>
      <c r="JB141" s="238"/>
      <c r="JC141" s="238"/>
      <c r="JD141" s="238"/>
      <c r="JE141" s="238"/>
      <c r="JF141" s="238"/>
      <c r="JG141" s="238"/>
      <c r="JH141" s="238"/>
      <c r="JI141" s="238"/>
      <c r="JJ141" s="238"/>
      <c r="JK141" s="238"/>
      <c r="JL141" s="238"/>
      <c r="JM141" s="238"/>
      <c r="JN141" s="238"/>
      <c r="JO141" s="238"/>
      <c r="JP141" s="238"/>
      <c r="JQ141" s="238"/>
      <c r="JR141" s="238"/>
      <c r="JS141" s="238"/>
      <c r="JT141" s="238"/>
      <c r="JU141" s="238"/>
      <c r="JV141" s="238"/>
      <c r="JW141" s="238"/>
      <c r="JX141" s="238"/>
      <c r="JY141" s="238"/>
      <c r="JZ141" s="238"/>
      <c r="KA141" s="238"/>
      <c r="KB141" s="238"/>
      <c r="KC141" s="238"/>
      <c r="KD141" s="238"/>
      <c r="KE141" s="238"/>
      <c r="KF141" s="238"/>
      <c r="KG141" s="238"/>
      <c r="KH141" s="238"/>
      <c r="KI141" s="238"/>
      <c r="KJ141" s="238"/>
      <c r="KK141" s="238"/>
      <c r="KL141" s="238"/>
      <c r="KM141" s="238"/>
      <c r="KN141" s="238"/>
      <c r="KO141" s="238"/>
      <c r="KP141" s="238"/>
      <c r="KQ141" s="238"/>
      <c r="KR141" s="238"/>
      <c r="KS141" s="238"/>
      <c r="KT141" s="238"/>
      <c r="KU141" s="238"/>
      <c r="KV141" s="238"/>
      <c r="KW141" s="238"/>
      <c r="KX141" s="238"/>
      <c r="KY141" s="238"/>
      <c r="KZ141" s="238"/>
      <c r="LA141" s="238"/>
      <c r="LB141" s="238"/>
      <c r="LC141" s="238"/>
      <c r="LD141" s="238"/>
      <c r="LE141" s="238"/>
      <c r="LF141" s="238"/>
      <c r="LG141" s="238"/>
      <c r="LH141" s="238"/>
      <c r="LI141" s="238"/>
      <c r="LJ141" s="238"/>
      <c r="LK141" s="238"/>
      <c r="LL141" s="238"/>
      <c r="LM141" s="238"/>
      <c r="LN141" s="238"/>
      <c r="LO141" s="238"/>
      <c r="LP141" s="238"/>
      <c r="LQ141" s="238"/>
      <c r="LR141" s="238"/>
      <c r="LS141" s="238"/>
      <c r="LT141" s="238"/>
      <c r="LU141" s="238"/>
      <c r="LV141" s="238"/>
      <c r="LW141" s="238"/>
      <c r="LX141" s="238"/>
      <c r="LY141" s="238"/>
      <c r="LZ141" s="238"/>
      <c r="MA141" s="238"/>
      <c r="MB141" s="238"/>
      <c r="MC141" s="238"/>
      <c r="MD141" s="238"/>
      <c r="ME141" s="238"/>
      <c r="MF141" s="238"/>
      <c r="MG141" s="238"/>
      <c r="MH141" s="238"/>
      <c r="MI141" s="238"/>
      <c r="MJ141" s="238"/>
      <c r="MK141" s="238"/>
      <c r="ML141" s="238"/>
      <c r="MM141" s="238"/>
      <c r="MN141" s="238"/>
      <c r="MO141" s="238"/>
      <c r="MP141" s="238"/>
      <c r="MQ141" s="238"/>
      <c r="MR141" s="238"/>
      <c r="MS141" s="238"/>
      <c r="MT141" s="238"/>
      <c r="MU141" s="238"/>
      <c r="MV141" s="238"/>
      <c r="MW141" s="238"/>
      <c r="MX141" s="238"/>
      <c r="MY141" s="238"/>
      <c r="MZ141" s="238"/>
      <c r="NA141" s="238"/>
      <c r="NB141" s="238"/>
      <c r="NC141" s="238"/>
      <c r="ND141" s="238"/>
      <c r="NE141" s="238"/>
      <c r="NF141" s="238"/>
      <c r="NG141" s="238"/>
      <c r="NH141" s="238"/>
      <c r="NI141" s="238"/>
      <c r="NJ141" s="238"/>
      <c r="NK141" s="238"/>
      <c r="NL141" s="238"/>
      <c r="NM141" s="238"/>
      <c r="NN141" s="238"/>
      <c r="NO141" s="238"/>
      <c r="NP141" s="238"/>
      <c r="NQ141" s="238"/>
      <c r="NR141" s="238"/>
      <c r="NS141" s="238"/>
      <c r="NT141" s="238"/>
      <c r="NU141" s="238"/>
      <c r="NV141" s="238"/>
      <c r="NW141" s="238"/>
      <c r="NX141" s="238"/>
      <c r="NY141" s="238"/>
      <c r="NZ141" s="238"/>
      <c r="OA141" s="238"/>
      <c r="OB141" s="238"/>
      <c r="OC141" s="238"/>
      <c r="OD141" s="238"/>
      <c r="OE141" s="238"/>
      <c r="OF141" s="238"/>
      <c r="OG141" s="238"/>
      <c r="OH141" s="238"/>
      <c r="OI141" s="238"/>
      <c r="OJ141" s="238"/>
      <c r="OK141" s="238"/>
      <c r="OL141" s="238"/>
      <c r="OM141" s="238"/>
      <c r="ON141" s="238"/>
      <c r="OO141" s="238"/>
      <c r="OP141" s="238"/>
      <c r="OQ141" s="238"/>
      <c r="OR141" s="238"/>
      <c r="OS141" s="238"/>
      <c r="OT141" s="238"/>
      <c r="OU141" s="238"/>
      <c r="OV141" s="238"/>
      <c r="OW141" s="238"/>
      <c r="OX141" s="238"/>
      <c r="OY141" s="238"/>
      <c r="OZ141" s="238"/>
      <c r="PA141" s="238"/>
      <c r="PB141" s="238"/>
      <c r="PC141" s="238"/>
      <c r="PD141" s="238"/>
      <c r="PE141" s="238"/>
      <c r="PF141" s="238"/>
      <c r="PG141" s="238"/>
      <c r="PH141" s="238"/>
      <c r="PI141" s="238"/>
      <c r="PJ141" s="238"/>
      <c r="PK141" s="238"/>
      <c r="PL141" s="238"/>
      <c r="PM141" s="238"/>
      <c r="PN141" s="238"/>
      <c r="PO141" s="238"/>
      <c r="PP141" s="238"/>
      <c r="PQ141" s="238"/>
      <c r="PR141" s="238"/>
      <c r="PS141" s="238"/>
      <c r="PT141" s="238"/>
      <c r="PU141" s="238"/>
      <c r="PV141" s="238"/>
      <c r="PW141" s="238"/>
      <c r="PX141" s="238"/>
      <c r="PY141" s="238"/>
      <c r="PZ141" s="238"/>
      <c r="QA141" s="238"/>
      <c r="QB141" s="238"/>
      <c r="QC141" s="238"/>
      <c r="QD141" s="238"/>
      <c r="QE141" s="238"/>
      <c r="QF141" s="238"/>
      <c r="QG141" s="238"/>
      <c r="QH141" s="238"/>
      <c r="QI141" s="238"/>
      <c r="QJ141" s="238"/>
      <c r="QK141" s="238"/>
      <c r="QL141" s="238"/>
      <c r="QM141" s="238"/>
      <c r="QN141" s="238"/>
      <c r="QO141" s="238"/>
      <c r="QP141" s="238"/>
      <c r="QQ141" s="238"/>
      <c r="QR141" s="238"/>
      <c r="QS141" s="238"/>
      <c r="QT141" s="238"/>
      <c r="QU141" s="238"/>
      <c r="QV141" s="238"/>
      <c r="QW141" s="238"/>
      <c r="QX141" s="238"/>
      <c r="QY141" s="238"/>
      <c r="QZ141" s="238"/>
      <c r="RA141" s="238"/>
      <c r="RB141" s="238"/>
      <c r="RC141" s="238"/>
      <c r="RD141" s="238"/>
      <c r="RE141" s="238"/>
      <c r="RF141" s="238"/>
      <c r="RG141" s="238"/>
      <c r="RH141" s="238"/>
      <c r="RI141" s="238"/>
      <c r="RJ141" s="238"/>
      <c r="RK141" s="238"/>
      <c r="RL141" s="238"/>
      <c r="RM141" s="238"/>
      <c r="RN141" s="238"/>
      <c r="RO141" s="238"/>
      <c r="RP141" s="238"/>
      <c r="RQ141" s="238"/>
      <c r="RR141" s="238"/>
      <c r="RS141" s="238"/>
      <c r="RT141" s="238"/>
      <c r="RU141" s="238"/>
      <c r="RV141" s="238"/>
      <c r="RW141" s="238"/>
      <c r="RX141" s="238"/>
      <c r="RY141" s="238"/>
      <c r="RZ141" s="238"/>
      <c r="SA141" s="238"/>
      <c r="SB141" s="238"/>
      <c r="SC141" s="238"/>
      <c r="SD141" s="238"/>
      <c r="SE141" s="238"/>
      <c r="SF141" s="238"/>
      <c r="SG141" s="238"/>
      <c r="SH141" s="238"/>
      <c r="SI141" s="238"/>
      <c r="SJ141" s="238"/>
      <c r="SK141" s="238"/>
      <c r="SL141" s="238"/>
      <c r="SM141" s="238"/>
      <c r="SN141" s="238"/>
      <c r="SO141" s="238"/>
      <c r="SP141" s="238"/>
      <c r="SQ141" s="238"/>
      <c r="SR141" s="238"/>
      <c r="SS141" s="238"/>
      <c r="ST141" s="238"/>
      <c r="SU141" s="238"/>
      <c r="SV141" s="238"/>
      <c r="SW141" s="238"/>
      <c r="SX141" s="238"/>
      <c r="SY141" s="238"/>
      <c r="SZ141" s="238"/>
      <c r="TA141" s="238"/>
      <c r="TB141" s="238"/>
      <c r="TC141" s="238"/>
      <c r="TD141" s="238"/>
      <c r="TE141" s="238"/>
      <c r="TF141" s="238"/>
      <c r="TG141" s="238"/>
      <c r="TH141" s="238"/>
      <c r="TI141" s="238"/>
      <c r="TJ141" s="238"/>
      <c r="TK141" s="238"/>
      <c r="TL141" s="238"/>
      <c r="TM141" s="238"/>
      <c r="TN141" s="238"/>
      <c r="TO141" s="238"/>
      <c r="TP141" s="238"/>
      <c r="TQ141" s="238"/>
      <c r="TR141" s="238"/>
      <c r="TS141" s="238"/>
      <c r="TT141" s="238"/>
      <c r="TU141" s="238"/>
      <c r="TV141" s="238"/>
      <c r="TW141" s="238"/>
      <c r="TX141" s="238"/>
      <c r="TY141" s="238"/>
      <c r="TZ141" s="238"/>
      <c r="UA141" s="238"/>
      <c r="UB141" s="238"/>
      <c r="UC141" s="238"/>
      <c r="UD141" s="238"/>
      <c r="UE141" s="238"/>
      <c r="UF141" s="238"/>
      <c r="UG141" s="238"/>
      <c r="UH141" s="238"/>
      <c r="UI141" s="238"/>
      <c r="UJ141" s="238"/>
      <c r="UK141" s="238"/>
      <c r="UL141" s="238"/>
      <c r="UM141" s="238"/>
      <c r="UN141" s="238"/>
      <c r="UO141" s="238"/>
      <c r="UP141" s="238"/>
      <c r="UQ141" s="238"/>
      <c r="UR141" s="238"/>
      <c r="US141" s="238"/>
      <c r="UT141" s="238"/>
      <c r="UU141" s="238"/>
      <c r="UV141" s="238"/>
      <c r="UW141" s="238"/>
      <c r="UX141" s="238"/>
      <c r="UY141" s="238"/>
      <c r="UZ141" s="238"/>
      <c r="VA141" s="238"/>
      <c r="VB141" s="238"/>
      <c r="VC141" s="238"/>
      <c r="VD141" s="238"/>
      <c r="VE141" s="238"/>
      <c r="VF141" s="238"/>
      <c r="VG141" s="238"/>
      <c r="VH141" s="238"/>
      <c r="VI141" s="238"/>
      <c r="VJ141" s="238"/>
      <c r="VK141" s="238"/>
      <c r="VL141" s="238"/>
      <c r="VM141" s="238"/>
      <c r="VN141" s="238"/>
      <c r="VO141" s="238"/>
      <c r="VP141" s="238"/>
      <c r="VQ141" s="238"/>
      <c r="VR141" s="238"/>
      <c r="VS141" s="238"/>
      <c r="VT141" s="238"/>
      <c r="VU141" s="238"/>
      <c r="VV141" s="238"/>
      <c r="VW141" s="238"/>
      <c r="VX141" s="238"/>
      <c r="VY141" s="238"/>
      <c r="VZ141" s="238"/>
      <c r="WA141" s="238"/>
      <c r="WB141" s="238"/>
      <c r="WC141" s="238"/>
      <c r="WD141" s="238"/>
      <c r="WE141" s="238"/>
      <c r="WF141" s="238"/>
      <c r="WG141" s="238"/>
      <c r="WH141" s="238"/>
      <c r="WI141" s="238"/>
      <c r="WJ141" s="238"/>
      <c r="WK141" s="238"/>
      <c r="WL141" s="238"/>
      <c r="WM141" s="238"/>
      <c r="WN141" s="238"/>
      <c r="WO141" s="238"/>
      <c r="WP141" s="238"/>
      <c r="WQ141" s="238"/>
      <c r="WR141" s="238"/>
      <c r="WS141" s="238"/>
      <c r="WT141" s="238"/>
      <c r="WU141" s="238"/>
      <c r="WV141" s="238"/>
      <c r="WW141" s="238"/>
      <c r="WX141" s="238"/>
      <c r="WY141" s="238"/>
      <c r="WZ141" s="238"/>
      <c r="XA141" s="238"/>
      <c r="XB141" s="238"/>
      <c r="XC141" s="238"/>
      <c r="XD141" s="238"/>
      <c r="XE141" s="238"/>
      <c r="XF141" s="238"/>
      <c r="XG141" s="238"/>
      <c r="XH141" s="238"/>
      <c r="XI141" s="238"/>
      <c r="XJ141" s="238"/>
      <c r="XK141" s="238"/>
      <c r="XL141" s="238"/>
      <c r="XM141" s="238"/>
      <c r="XN141" s="238"/>
      <c r="XO141" s="238"/>
      <c r="XP141" s="238"/>
      <c r="XQ141" s="238"/>
      <c r="XR141" s="238"/>
      <c r="XS141" s="238"/>
      <c r="XT141" s="238"/>
      <c r="XU141" s="238"/>
      <c r="XV141" s="238"/>
      <c r="XW141" s="238"/>
      <c r="XX141" s="238"/>
      <c r="XY141" s="238"/>
      <c r="XZ141" s="238"/>
      <c r="YA141" s="238"/>
      <c r="YB141" s="238"/>
      <c r="YC141" s="238"/>
      <c r="YD141" s="238"/>
      <c r="YE141" s="238"/>
      <c r="YF141" s="238"/>
      <c r="YG141" s="238"/>
      <c r="YH141" s="238"/>
      <c r="YI141" s="238"/>
      <c r="YJ141" s="238"/>
      <c r="YK141" s="238"/>
      <c r="YL141" s="238"/>
      <c r="YM141" s="238"/>
      <c r="YN141" s="238"/>
      <c r="YO141" s="238"/>
      <c r="YP141" s="238"/>
      <c r="YQ141" s="238"/>
      <c r="YR141" s="238"/>
      <c r="YS141" s="238"/>
      <c r="YT141" s="238"/>
      <c r="YU141" s="238"/>
      <c r="YV141" s="238"/>
      <c r="YW141" s="238"/>
      <c r="YX141" s="238"/>
      <c r="YY141" s="238"/>
      <c r="YZ141" s="238"/>
      <c r="ZA141" s="238"/>
      <c r="ZB141" s="238"/>
      <c r="ZC141" s="238"/>
      <c r="ZD141" s="238"/>
      <c r="ZE141" s="238"/>
      <c r="ZF141" s="238"/>
      <c r="ZG141" s="238"/>
      <c r="ZH141" s="238"/>
      <c r="ZI141" s="238"/>
      <c r="ZJ141" s="238"/>
      <c r="ZK141" s="238"/>
      <c r="ZL141" s="238"/>
      <c r="ZM141" s="238"/>
      <c r="ZN141" s="238"/>
      <c r="ZO141" s="238"/>
      <c r="ZP141" s="238"/>
      <c r="ZQ141" s="238"/>
      <c r="ZR141" s="238"/>
      <c r="ZS141" s="238"/>
      <c r="ZT141" s="238"/>
      <c r="ZU141" s="238"/>
      <c r="ZV141" s="238"/>
      <c r="ZW141" s="238"/>
      <c r="ZX141" s="238"/>
      <c r="ZY141" s="238"/>
      <c r="ZZ141" s="238"/>
      <c r="AAA141" s="238"/>
      <c r="AAB141" s="238"/>
      <c r="AAC141" s="238"/>
      <c r="AAD141" s="238"/>
      <c r="AAE141" s="238"/>
      <c r="AAF141" s="238"/>
      <c r="AAG141" s="238"/>
      <c r="AAH141" s="238"/>
      <c r="AAI141" s="238"/>
      <c r="AAJ141" s="238"/>
      <c r="AAK141" s="238"/>
      <c r="AAL141" s="238"/>
      <c r="AAM141" s="238"/>
      <c r="AAN141" s="238"/>
      <c r="AAO141" s="238"/>
      <c r="AAP141" s="238"/>
      <c r="AAQ141" s="238"/>
      <c r="AAR141" s="238"/>
      <c r="AAS141" s="238"/>
      <c r="AAT141" s="238"/>
      <c r="AAU141" s="238"/>
      <c r="AAV141" s="238"/>
      <c r="AAW141" s="238"/>
      <c r="AAX141" s="238"/>
      <c r="AAY141" s="238"/>
      <c r="AAZ141" s="238"/>
      <c r="ABA141" s="238"/>
      <c r="ABB141" s="238"/>
      <c r="ABC141" s="238"/>
      <c r="ABD141" s="238"/>
      <c r="ABE141" s="238"/>
      <c r="ABF141" s="238"/>
      <c r="ABG141" s="238"/>
      <c r="ABH141" s="238"/>
      <c r="ABI141" s="238"/>
      <c r="ABJ141" s="238"/>
      <c r="ABK141" s="238"/>
      <c r="ABL141" s="238"/>
      <c r="ABM141" s="238"/>
      <c r="ABN141" s="238"/>
      <c r="ABO141" s="238"/>
      <c r="ABP141" s="238"/>
      <c r="ABQ141" s="238"/>
      <c r="ABR141" s="238"/>
      <c r="ABS141" s="238"/>
      <c r="ABT141" s="238"/>
      <c r="ABU141" s="238"/>
      <c r="ABV141" s="238"/>
      <c r="ABW141" s="238"/>
      <c r="ABX141" s="238"/>
      <c r="ABY141" s="238"/>
      <c r="ABZ141" s="238"/>
      <c r="ACA141" s="238"/>
      <c r="ACB141" s="238"/>
      <c r="ACC141" s="238"/>
      <c r="ACD141" s="238"/>
      <c r="ACE141" s="238"/>
      <c r="ACF141" s="238"/>
      <c r="ACG141" s="238"/>
      <c r="ACH141" s="238"/>
      <c r="ACI141" s="238"/>
      <c r="ACJ141" s="238"/>
      <c r="ACK141" s="238"/>
      <c r="ACL141" s="238"/>
      <c r="ACM141" s="238"/>
      <c r="ACN141" s="238"/>
      <c r="ACO141" s="238"/>
      <c r="ACP141" s="238"/>
      <c r="ACQ141" s="238"/>
      <c r="ACR141" s="238"/>
      <c r="ACS141" s="238"/>
      <c r="ACT141" s="238"/>
      <c r="ACU141" s="238"/>
      <c r="ACV141" s="238"/>
      <c r="ACW141" s="238"/>
      <c r="ACX141" s="238"/>
      <c r="ACY141" s="238"/>
      <c r="ACZ141" s="238"/>
      <c r="ADA141" s="238"/>
      <c r="ADB141" s="238"/>
      <c r="ADC141" s="238"/>
      <c r="ADD141" s="238"/>
      <c r="ADE141" s="238"/>
      <c r="ADF141" s="238"/>
      <c r="ADG141" s="238"/>
      <c r="ADH141" s="238"/>
      <c r="ADI141" s="238"/>
      <c r="ADJ141" s="238"/>
      <c r="ADK141" s="238"/>
      <c r="ADL141" s="238"/>
      <c r="ADM141" s="238"/>
      <c r="ADN141" s="238"/>
      <c r="ADO141" s="238"/>
      <c r="ADP141" s="238"/>
      <c r="ADQ141" s="238"/>
      <c r="ADR141" s="238"/>
      <c r="ADS141" s="238"/>
      <c r="ADT141" s="238"/>
      <c r="ADU141" s="238"/>
      <c r="ADV141" s="238"/>
      <c r="ADW141" s="238"/>
      <c r="ADX141" s="238"/>
      <c r="ADY141" s="238"/>
      <c r="ADZ141" s="238"/>
      <c r="AEA141" s="238"/>
      <c r="AEB141" s="238"/>
      <c r="AEC141" s="238"/>
      <c r="AED141" s="238"/>
      <c r="AEE141" s="238"/>
      <c r="AEF141" s="238"/>
      <c r="AEG141" s="238"/>
      <c r="AEH141" s="238"/>
      <c r="AEI141" s="238"/>
      <c r="AEJ141" s="238"/>
      <c r="AEK141" s="238"/>
      <c r="AEL141" s="238"/>
      <c r="AEM141" s="238"/>
      <c r="AEN141" s="238"/>
      <c r="AEO141" s="238"/>
      <c r="AEP141" s="238"/>
      <c r="AEQ141" s="238"/>
      <c r="AER141" s="238"/>
      <c r="AES141" s="238"/>
      <c r="AET141" s="238"/>
      <c r="AEU141" s="238"/>
      <c r="AEV141" s="238"/>
      <c r="AEW141" s="238"/>
      <c r="AEX141" s="238"/>
      <c r="AEY141" s="238"/>
      <c r="AEZ141" s="238"/>
      <c r="AFA141" s="238"/>
      <c r="AFB141" s="238"/>
      <c r="AFC141" s="238"/>
      <c r="AFD141" s="238"/>
      <c r="AFE141" s="238"/>
      <c r="AFF141" s="238"/>
      <c r="AFG141" s="238"/>
      <c r="AFH141" s="238"/>
      <c r="AFI141" s="238"/>
      <c r="AFJ141" s="238"/>
      <c r="AFK141" s="238"/>
      <c r="AFL141" s="238"/>
      <c r="AFM141" s="238"/>
      <c r="AFN141" s="238"/>
      <c r="AFO141" s="238"/>
      <c r="AFP141" s="238"/>
      <c r="AFQ141" s="238"/>
      <c r="AFR141" s="238"/>
      <c r="AFS141" s="238"/>
      <c r="AFT141" s="238"/>
      <c r="AFU141" s="238"/>
      <c r="AFV141" s="238"/>
      <c r="AFW141" s="238"/>
      <c r="AFX141" s="238"/>
      <c r="AFY141" s="238"/>
      <c r="AFZ141" s="238"/>
      <c r="AGA141" s="238"/>
      <c r="AGB141" s="238"/>
      <c r="AGC141" s="238"/>
      <c r="AGD141" s="238"/>
      <c r="AGE141" s="238"/>
      <c r="AGF141" s="238"/>
      <c r="AGG141" s="238"/>
      <c r="AGH141" s="238"/>
      <c r="AGI141" s="238"/>
      <c r="AGJ141" s="238"/>
      <c r="AGK141" s="238"/>
      <c r="AGL141" s="238"/>
      <c r="AGM141" s="238"/>
      <c r="AGN141" s="238"/>
      <c r="AGO141" s="238"/>
      <c r="AGP141" s="238"/>
      <c r="AGQ141" s="238"/>
      <c r="AGR141" s="238"/>
      <c r="AGS141" s="238"/>
      <c r="AGT141" s="238"/>
      <c r="AGU141" s="238"/>
      <c r="AGV141" s="238"/>
      <c r="AGW141" s="238"/>
      <c r="AGX141" s="238"/>
      <c r="AGY141" s="238"/>
      <c r="AGZ141" s="238"/>
      <c r="AHA141" s="238"/>
      <c r="AHB141" s="238"/>
      <c r="AHC141" s="238"/>
      <c r="AHD141" s="238"/>
      <c r="AHE141" s="238"/>
      <c r="AHF141" s="238"/>
      <c r="AHG141" s="238"/>
      <c r="AHH141" s="238"/>
      <c r="AHI141" s="238"/>
      <c r="AHJ141" s="238"/>
      <c r="AHK141" s="238"/>
      <c r="AHL141" s="238"/>
      <c r="AHM141" s="238"/>
      <c r="AHN141" s="238"/>
      <c r="AHO141" s="238"/>
      <c r="AHP141" s="238"/>
      <c r="AHQ141" s="238"/>
      <c r="AHR141" s="238"/>
      <c r="AHS141" s="238"/>
      <c r="AHT141" s="238"/>
      <c r="AHU141" s="238"/>
      <c r="AHV141" s="238"/>
      <c r="AHW141" s="238"/>
      <c r="AHX141" s="238"/>
      <c r="AHY141" s="238"/>
      <c r="AHZ141" s="238"/>
      <c r="AIA141" s="238"/>
      <c r="AIB141" s="238"/>
      <c r="AIC141" s="238"/>
      <c r="AID141" s="238"/>
      <c r="AIE141" s="238"/>
      <c r="AIF141" s="238"/>
      <c r="AIG141" s="238"/>
      <c r="AIH141" s="238"/>
      <c r="AII141" s="238"/>
      <c r="AIJ141" s="238"/>
      <c r="AIK141" s="238"/>
      <c r="AIL141" s="238"/>
      <c r="AIM141" s="238"/>
      <c r="AIN141" s="238"/>
      <c r="AIO141" s="238"/>
      <c r="AIP141" s="238"/>
      <c r="AIQ141" s="238"/>
      <c r="AIR141" s="238"/>
      <c r="AIS141" s="238"/>
      <c r="AIT141" s="238"/>
      <c r="AIU141" s="238"/>
      <c r="AIV141" s="238"/>
      <c r="AIW141" s="238"/>
      <c r="AIX141" s="238"/>
      <c r="AIY141" s="238"/>
      <c r="AIZ141" s="238"/>
      <c r="AJA141" s="238"/>
      <c r="AJB141" s="238"/>
      <c r="AJC141" s="238"/>
      <c r="AJD141" s="238"/>
      <c r="AJE141" s="238"/>
      <c r="AJF141" s="238"/>
      <c r="AJG141" s="238"/>
      <c r="AJH141" s="238"/>
      <c r="AJI141" s="238"/>
      <c r="AJJ141" s="238"/>
      <c r="AJK141" s="238"/>
      <c r="AJL141" s="238"/>
      <c r="AJM141" s="238"/>
      <c r="AJN141" s="238"/>
      <c r="AJO141" s="238"/>
      <c r="AJP141" s="238"/>
      <c r="AJQ141" s="238"/>
      <c r="AJR141" s="238"/>
      <c r="AJS141" s="238"/>
      <c r="AJT141" s="238"/>
      <c r="AJU141" s="238"/>
      <c r="AJV141" s="238"/>
      <c r="AJW141" s="238"/>
      <c r="AJX141" s="238"/>
      <c r="AJY141" s="238"/>
      <c r="AJZ141" s="238"/>
      <c r="AKA141" s="238"/>
      <c r="AKB141" s="238"/>
      <c r="AKC141" s="238"/>
      <c r="AKD141" s="238"/>
      <c r="AKE141" s="238"/>
      <c r="AKF141" s="238"/>
      <c r="AKG141" s="238"/>
      <c r="AKH141" s="238"/>
      <c r="AKI141" s="238"/>
      <c r="AKJ141" s="238"/>
      <c r="AKK141" s="238"/>
      <c r="AKL141" s="238"/>
      <c r="AKM141" s="238"/>
      <c r="AKN141" s="238"/>
      <c r="AKO141" s="238"/>
      <c r="AKP141" s="238"/>
    </row>
    <row r="142" spans="1:978" ht="21" x14ac:dyDescent="0.25">
      <c r="A142" s="39">
        <v>38</v>
      </c>
      <c r="B142" s="49">
        <v>85</v>
      </c>
      <c r="C142" s="54" t="s">
        <v>420</v>
      </c>
      <c r="D142" s="54" t="s">
        <v>45</v>
      </c>
      <c r="E142" s="136">
        <v>2.1</v>
      </c>
      <c r="F142" s="54" t="s">
        <v>407</v>
      </c>
      <c r="G142" s="76" t="s">
        <v>436</v>
      </c>
      <c r="H142" s="76" t="s">
        <v>454</v>
      </c>
      <c r="I142" s="54" t="s">
        <v>63</v>
      </c>
      <c r="J142" s="54">
        <v>55</v>
      </c>
      <c r="K142" s="136">
        <f>AVERAGE(J142)</f>
        <v>55</v>
      </c>
      <c r="L142" s="161">
        <f>E142/K142</f>
        <v>3.8181818181818185E-2</v>
      </c>
      <c r="M142" s="54">
        <v>2</v>
      </c>
      <c r="N142" s="54">
        <v>355</v>
      </c>
      <c r="O142" s="54">
        <v>212</v>
      </c>
      <c r="P142" s="54">
        <v>160</v>
      </c>
      <c r="Q142" s="54">
        <v>160</v>
      </c>
      <c r="R142" s="54">
        <v>189</v>
      </c>
      <c r="S142" s="54">
        <v>461</v>
      </c>
      <c r="T142" s="54">
        <v>1482</v>
      </c>
      <c r="U142" s="54">
        <v>2799</v>
      </c>
      <c r="V142" s="54">
        <v>2589</v>
      </c>
      <c r="W142" s="54">
        <v>1629</v>
      </c>
      <c r="X142" s="54">
        <v>1440</v>
      </c>
      <c r="Y142" s="54">
        <v>1545</v>
      </c>
      <c r="Z142" s="54">
        <v>1685</v>
      </c>
      <c r="AA142" s="54">
        <v>1730</v>
      </c>
      <c r="AB142" s="54">
        <v>1954</v>
      </c>
      <c r="AC142" s="54">
        <v>2573</v>
      </c>
      <c r="AD142" s="54">
        <v>2624</v>
      </c>
      <c r="AE142" s="54">
        <v>2447</v>
      </c>
      <c r="AF142" s="54">
        <v>1742</v>
      </c>
      <c r="AG142" s="54">
        <v>1233</v>
      </c>
      <c r="AH142" s="54">
        <v>1004</v>
      </c>
      <c r="AI142" s="54">
        <v>897</v>
      </c>
      <c r="AJ142" s="54">
        <v>762</v>
      </c>
      <c r="AK142" s="54">
        <v>632</v>
      </c>
      <c r="AL142" s="13">
        <f>SUM(N142:AK142)</f>
        <v>32304</v>
      </c>
      <c r="AM142" s="136">
        <v>4000</v>
      </c>
      <c r="AN142" s="177">
        <f>$L$142*(1+0.15*(N142/$AM$142)^4)</f>
        <v>3.8182173503174495E-2</v>
      </c>
      <c r="AO142" s="177">
        <f t="shared" ref="AO142:BK142" si="115">$L$142*(1+0.15*(O142/$AM$142)^4)</f>
        <v>3.8181863372754823E-2</v>
      </c>
      <c r="AP142" s="177">
        <f t="shared" si="115"/>
        <v>3.8181832843636368E-2</v>
      </c>
      <c r="AQ142" s="177">
        <f t="shared" si="115"/>
        <v>3.8181832843636368E-2</v>
      </c>
      <c r="AR142" s="177">
        <f t="shared" si="115"/>
        <v>3.8181846728465904E-2</v>
      </c>
      <c r="AS142" s="177">
        <f t="shared" si="115"/>
        <v>3.8182828624308517E-2</v>
      </c>
      <c r="AT142" s="177">
        <f t="shared" si="115"/>
        <v>3.8289737877882639E-2</v>
      </c>
      <c r="AU142" s="177">
        <f t="shared" si="115"/>
        <v>3.9554972961226731E-2</v>
      </c>
      <c r="AV142" s="177">
        <f t="shared" si="115"/>
        <v>3.9186980271921593E-2</v>
      </c>
      <c r="AW142" s="177">
        <f t="shared" si="115"/>
        <v>3.8339358687884767E-2</v>
      </c>
      <c r="AX142" s="177">
        <f t="shared" si="115"/>
        <v>3.8278014370909094E-2</v>
      </c>
      <c r="AY142" s="177">
        <f t="shared" si="115"/>
        <v>3.8309292246480608E-2</v>
      </c>
      <c r="AZ142" s="177">
        <f t="shared" si="115"/>
        <v>3.8362164599374783E-2</v>
      </c>
      <c r="BA142" s="177">
        <f t="shared" si="115"/>
        <v>3.8382215687439637E-2</v>
      </c>
      <c r="BB142" s="177">
        <f t="shared" si="115"/>
        <v>3.8507959736056724E-2</v>
      </c>
      <c r="BC142" s="177">
        <f t="shared" si="115"/>
        <v>3.9162362085333517E-2</v>
      </c>
      <c r="BD142" s="177">
        <f t="shared" si="115"/>
        <v>3.9242446508404367E-2</v>
      </c>
      <c r="BE142" s="177">
        <f t="shared" si="115"/>
        <v>3.898394636615423E-2</v>
      </c>
      <c r="BF142" s="177">
        <f t="shared" si="115"/>
        <v>3.8387833968826723E-2</v>
      </c>
      <c r="BG142" s="177">
        <f t="shared" si="115"/>
        <v>3.8233526475334456E-2</v>
      </c>
      <c r="BH142" s="177">
        <f t="shared" si="115"/>
        <v>3.8204550448914826E-2</v>
      </c>
      <c r="BI142" s="177">
        <f t="shared" si="115"/>
        <v>3.8196301820135482E-2</v>
      </c>
      <c r="BJ142" s="177">
        <f t="shared" si="115"/>
        <v>3.8189360898312638E-2</v>
      </c>
      <c r="BK142" s="177">
        <f t="shared" si="115"/>
        <v>3.8185387425604365E-2</v>
      </c>
      <c r="BL142" s="43">
        <f>E142*(0.000001)*0.5</f>
        <v>1.0499999999999999E-6</v>
      </c>
      <c r="BM142" s="43">
        <v>806.7</v>
      </c>
      <c r="BN142" s="43">
        <v>0.12</v>
      </c>
      <c r="BO142" s="43">
        <v>8750</v>
      </c>
      <c r="BP142" s="43">
        <v>0.12</v>
      </c>
      <c r="BQ142" s="43">
        <v>3831.5</v>
      </c>
      <c r="BR142" s="43">
        <v>0.15</v>
      </c>
      <c r="BS142" s="185">
        <v>7310.2</v>
      </c>
      <c r="BT142" s="185">
        <v>0.11</v>
      </c>
      <c r="BU142" s="185">
        <v>7033.5</v>
      </c>
      <c r="BV142" s="185">
        <v>0.1</v>
      </c>
      <c r="BW142" s="185">
        <v>4181</v>
      </c>
      <c r="BX142" s="185">
        <v>0.15</v>
      </c>
      <c r="BY142" s="185">
        <v>2061.6999999999998</v>
      </c>
      <c r="BZ142" s="185">
        <v>0.2</v>
      </c>
      <c r="CA142" s="185">
        <v>14490.9</v>
      </c>
      <c r="CB142" s="185">
        <v>2.5000000000000001E-2</v>
      </c>
      <c r="CC142" s="43">
        <v>13980.6</v>
      </c>
      <c r="CD142" s="43">
        <v>2.5000000000000001E-2</v>
      </c>
      <c r="CE142" s="185"/>
      <c r="CF142" s="185"/>
      <c r="CG142" s="185"/>
      <c r="CH142" s="185"/>
      <c r="CI142" s="185"/>
      <c r="CJ142" s="185"/>
      <c r="CK142" s="185"/>
      <c r="CL142" s="185"/>
      <c r="CM142" s="185"/>
      <c r="CN142" s="185"/>
      <c r="CO142" s="185"/>
      <c r="CP142" s="185"/>
      <c r="CQ142" s="185"/>
      <c r="CR142" s="185"/>
      <c r="CS142" s="185"/>
      <c r="CT142" s="185"/>
      <c r="CU142" s="185"/>
      <c r="CV142" s="185"/>
      <c r="CW142" s="185"/>
      <c r="CX142" s="185"/>
      <c r="CY142" s="185"/>
      <c r="CZ142" s="185"/>
      <c r="DA142" s="185"/>
      <c r="DB142" s="185"/>
      <c r="DC142" s="185"/>
      <c r="DD142" s="185"/>
      <c r="DE142" s="185"/>
      <c r="DF142" s="185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3"/>
      <c r="DX142" s="193"/>
      <c r="DY142" s="193"/>
      <c r="DZ142" s="193"/>
      <c r="EA142" s="9">
        <f>BM142*BN142+BO142*BP142+BQ142*BR142+BS142*BT142+BU142*BV142+BW142*BX142+BY142*BZ142+CA142*CB142+CC142*CD142+CE142*CF142+CG142*CH142+CI142*CJ142+CK142*CL142+CM142*CN142+CO142*CP142+CQ142*CR142+CS142*CT142+CU142*CV142+CW142*CX142+CY142*CZ142+DA142*DB142</f>
        <v>4980.2785000000003</v>
      </c>
      <c r="EB142" s="115">
        <f>(PI()+2*E142)*EA142</f>
        <v>36563.176048431196</v>
      </c>
      <c r="EC142" s="218">
        <f>EB142/E142</f>
        <v>17411.036213538664</v>
      </c>
      <c r="ED142" s="9">
        <f>PI()*EA142</f>
        <v>15646.006348431196</v>
      </c>
      <c r="EE142" s="219">
        <f>SUM(BN142,BP142,BR142,BT142,BV142,BX142,BZ142,CB142,CD142,CF142,CH142,CJ142,CL142,CN142,CP142,CR142,CT142,CV142,CX142,CZ142,DB142)</f>
        <v>1</v>
      </c>
      <c r="EF142" s="215"/>
      <c r="EG142" s="215"/>
      <c r="EH142" s="215"/>
      <c r="EI142" s="215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  <c r="EY142" s="215"/>
      <c r="EZ142" s="215"/>
      <c r="FA142" s="215"/>
      <c r="FB142" s="215"/>
      <c r="FC142" s="215"/>
      <c r="FD142" s="215"/>
      <c r="FE142" s="215"/>
      <c r="FF142" s="215"/>
      <c r="FG142" s="215"/>
      <c r="FH142" s="215"/>
      <c r="FI142" s="215"/>
      <c r="FJ142" s="215"/>
      <c r="FK142" s="215"/>
      <c r="FL142" s="215"/>
      <c r="FM142" s="215"/>
      <c r="FN142" s="215"/>
      <c r="FO142" s="215"/>
      <c r="FP142" s="215"/>
      <c r="FQ142" s="215"/>
      <c r="FR142" s="215"/>
      <c r="FS142" s="215"/>
      <c r="FT142" s="215"/>
      <c r="FU142" s="215"/>
      <c r="FV142" s="215"/>
      <c r="FW142" s="215"/>
      <c r="FX142" s="215"/>
      <c r="FY142" s="215"/>
      <c r="FZ142" s="215"/>
      <c r="GA142" s="215"/>
      <c r="GB142" s="215"/>
      <c r="GC142" s="215"/>
      <c r="GD142" s="215"/>
      <c r="GE142" s="215"/>
      <c r="GF142" s="215"/>
      <c r="GG142" s="215"/>
      <c r="GH142" s="215"/>
      <c r="GI142" s="215"/>
      <c r="GJ142" s="215"/>
      <c r="GK142" s="215"/>
      <c r="GL142" s="215"/>
      <c r="GM142" s="215"/>
      <c r="GN142" s="215"/>
      <c r="GO142" s="215"/>
      <c r="GP142" s="215"/>
      <c r="GQ142" s="215"/>
      <c r="GR142" s="215"/>
      <c r="GS142" s="215"/>
      <c r="GT142" s="215"/>
      <c r="GU142" s="215"/>
      <c r="GV142" s="215"/>
      <c r="GW142" s="215"/>
      <c r="GX142" s="215"/>
      <c r="GY142" s="215"/>
      <c r="GZ142" s="215"/>
      <c r="HA142" s="215"/>
      <c r="HB142" s="215"/>
      <c r="HC142" s="215"/>
      <c r="HD142" s="215"/>
      <c r="HE142" s="215"/>
      <c r="HF142" s="215"/>
      <c r="HG142" s="215"/>
      <c r="HH142" s="215"/>
      <c r="HI142" s="215"/>
      <c r="HJ142" s="215"/>
      <c r="HK142" s="215"/>
      <c r="HL142" s="215"/>
      <c r="HM142" s="215"/>
      <c r="HN142" s="215"/>
      <c r="HO142" s="215"/>
      <c r="HP142" s="215"/>
      <c r="HQ142" s="215"/>
      <c r="HR142" s="215"/>
      <c r="HS142" s="215"/>
      <c r="HT142" s="215"/>
      <c r="HU142" s="215"/>
      <c r="HV142" s="215"/>
      <c r="HW142" s="215"/>
      <c r="HX142" s="215"/>
      <c r="HY142" s="215"/>
      <c r="HZ142" s="215"/>
      <c r="IA142" s="215"/>
      <c r="IB142" s="215"/>
      <c r="IC142" s="215"/>
      <c r="ID142" s="215"/>
      <c r="IE142" s="215"/>
      <c r="IF142" s="215"/>
      <c r="IG142" s="215"/>
      <c r="IH142" s="215"/>
      <c r="II142" s="215"/>
      <c r="IJ142" s="215"/>
      <c r="IK142" s="215"/>
      <c r="IL142" s="215"/>
      <c r="IM142" s="215"/>
      <c r="IN142" s="215"/>
      <c r="IO142" s="215"/>
      <c r="IP142" s="215"/>
      <c r="IQ142" s="215"/>
      <c r="IR142" s="215"/>
      <c r="IS142" s="215"/>
      <c r="IT142" s="215"/>
      <c r="IU142" s="215"/>
      <c r="IV142" s="215"/>
      <c r="IW142" s="215"/>
      <c r="IX142" s="215"/>
      <c r="IY142" s="215"/>
      <c r="IZ142" s="215"/>
      <c r="JA142" s="215"/>
      <c r="JB142" s="215"/>
      <c r="JC142" s="215"/>
      <c r="JD142" s="215"/>
      <c r="JE142" s="215"/>
      <c r="JF142" s="215"/>
      <c r="JG142" s="215"/>
      <c r="JH142" s="215"/>
      <c r="JI142" s="215"/>
      <c r="JJ142" s="215"/>
      <c r="JK142" s="215"/>
      <c r="JL142" s="215"/>
      <c r="JM142" s="215"/>
      <c r="JN142" s="215"/>
      <c r="JO142" s="215"/>
      <c r="JP142" s="215"/>
      <c r="JQ142" s="215"/>
      <c r="JR142" s="215"/>
      <c r="JS142" s="215"/>
      <c r="JT142" s="215"/>
      <c r="JU142" s="215"/>
      <c r="JV142" s="215"/>
      <c r="JW142" s="215"/>
      <c r="JX142" s="215"/>
      <c r="JY142" s="215"/>
      <c r="JZ142" s="215"/>
      <c r="KA142" s="215"/>
      <c r="KB142" s="215"/>
      <c r="KC142" s="215"/>
      <c r="KD142" s="215"/>
      <c r="KE142" s="215"/>
      <c r="KF142" s="215"/>
      <c r="KG142" s="215"/>
      <c r="KH142" s="215"/>
      <c r="KI142" s="215"/>
      <c r="KJ142" s="215"/>
      <c r="KK142" s="215"/>
      <c r="KL142" s="215"/>
      <c r="KM142" s="215"/>
      <c r="KN142" s="215"/>
      <c r="KO142" s="215"/>
      <c r="KP142" s="215"/>
      <c r="KQ142" s="215"/>
      <c r="KR142" s="215"/>
      <c r="KS142" s="215"/>
      <c r="KT142" s="215"/>
      <c r="KU142" s="215"/>
      <c r="KV142" s="215"/>
      <c r="KW142" s="215"/>
      <c r="KX142" s="215"/>
      <c r="KY142" s="215"/>
      <c r="KZ142" s="215"/>
      <c r="LA142" s="215"/>
      <c r="LB142" s="215"/>
      <c r="LC142" s="215"/>
      <c r="LD142" s="215"/>
      <c r="LE142" s="215"/>
      <c r="LF142" s="215"/>
      <c r="LG142" s="215"/>
      <c r="LH142" s="215"/>
      <c r="LI142" s="215"/>
      <c r="LJ142" s="215"/>
      <c r="LK142" s="215"/>
      <c r="LL142" s="215"/>
      <c r="LM142" s="215"/>
      <c r="LN142" s="215"/>
      <c r="LO142" s="215"/>
      <c r="LP142" s="215"/>
      <c r="LQ142" s="215"/>
      <c r="LR142" s="215"/>
      <c r="LS142" s="215"/>
      <c r="LT142" s="215"/>
      <c r="LU142" s="215"/>
      <c r="LV142" s="215"/>
      <c r="LW142" s="215"/>
      <c r="LX142" s="215"/>
      <c r="LY142" s="215"/>
      <c r="LZ142" s="215"/>
      <c r="MA142" s="215"/>
      <c r="MB142" s="215"/>
      <c r="MC142" s="215"/>
      <c r="MD142" s="215"/>
      <c r="ME142" s="215"/>
      <c r="MF142" s="215"/>
      <c r="MG142" s="215"/>
      <c r="MH142" s="215"/>
      <c r="MI142" s="215"/>
      <c r="MJ142" s="215"/>
      <c r="MK142" s="215"/>
      <c r="ML142" s="215"/>
      <c r="MM142" s="215"/>
      <c r="MN142" s="215"/>
      <c r="MO142" s="215"/>
      <c r="MP142" s="215"/>
      <c r="MQ142" s="215"/>
      <c r="MR142" s="215"/>
      <c r="MS142" s="215"/>
      <c r="MT142" s="215"/>
      <c r="MU142" s="215"/>
      <c r="MV142" s="215"/>
      <c r="MW142" s="215"/>
      <c r="MX142" s="215"/>
      <c r="MY142" s="215"/>
      <c r="MZ142" s="215"/>
      <c r="NA142" s="215"/>
      <c r="NB142" s="215"/>
      <c r="NC142" s="215"/>
      <c r="ND142" s="215"/>
      <c r="NE142" s="215"/>
      <c r="NF142" s="215"/>
      <c r="NG142" s="215"/>
      <c r="NH142" s="215"/>
      <c r="NI142" s="215"/>
      <c r="NJ142" s="215"/>
      <c r="NK142" s="215"/>
      <c r="NL142" s="215"/>
      <c r="NM142" s="215"/>
      <c r="NN142" s="215"/>
      <c r="NO142" s="215"/>
      <c r="NP142" s="215"/>
      <c r="NQ142" s="215"/>
      <c r="NR142" s="215"/>
      <c r="NS142" s="215"/>
      <c r="NT142" s="215"/>
      <c r="NU142" s="215"/>
      <c r="NV142" s="215"/>
      <c r="NW142" s="215"/>
      <c r="NX142" s="215"/>
      <c r="NY142" s="215"/>
      <c r="NZ142" s="215"/>
      <c r="OA142" s="215"/>
      <c r="OB142" s="215"/>
      <c r="OC142" s="215"/>
      <c r="OD142" s="215"/>
      <c r="OE142" s="215"/>
      <c r="OF142" s="215"/>
      <c r="OG142" s="215"/>
      <c r="OH142" s="215"/>
      <c r="OI142" s="215"/>
      <c r="OJ142" s="215"/>
      <c r="OK142" s="215"/>
      <c r="OL142" s="215"/>
      <c r="OM142" s="215"/>
      <c r="ON142" s="215"/>
      <c r="OO142" s="215"/>
      <c r="OP142" s="215"/>
      <c r="OQ142" s="215"/>
      <c r="OR142" s="215"/>
      <c r="OS142" s="215"/>
      <c r="OT142" s="215"/>
      <c r="OU142" s="215"/>
      <c r="OV142" s="215"/>
      <c r="OW142" s="215"/>
      <c r="OX142" s="215"/>
      <c r="OY142" s="215"/>
      <c r="OZ142" s="215"/>
      <c r="PA142" s="215"/>
      <c r="PB142" s="215"/>
      <c r="PC142" s="215"/>
      <c r="PD142" s="215"/>
      <c r="PE142" s="215"/>
      <c r="PF142" s="215"/>
      <c r="PG142" s="215"/>
      <c r="PH142" s="215"/>
      <c r="PI142" s="215"/>
      <c r="PJ142" s="215"/>
      <c r="PK142" s="215"/>
      <c r="PL142" s="215"/>
      <c r="PM142" s="215"/>
      <c r="PN142" s="215"/>
      <c r="PO142" s="215"/>
      <c r="PP142" s="215"/>
      <c r="PQ142" s="215"/>
      <c r="PR142" s="215"/>
      <c r="PS142" s="215"/>
      <c r="PT142" s="215"/>
      <c r="PU142" s="215"/>
      <c r="PV142" s="215"/>
      <c r="PW142" s="215"/>
      <c r="PX142" s="215"/>
      <c r="PY142" s="215"/>
      <c r="PZ142" s="215"/>
      <c r="QA142" s="215"/>
      <c r="QB142" s="215"/>
      <c r="QC142" s="215"/>
      <c r="QD142" s="215"/>
      <c r="QE142" s="215"/>
      <c r="QF142" s="215"/>
      <c r="QG142" s="215"/>
      <c r="QH142" s="215"/>
      <c r="QI142" s="215"/>
      <c r="QJ142" s="215"/>
      <c r="QK142" s="215"/>
      <c r="QL142" s="215"/>
      <c r="QM142" s="215"/>
      <c r="QN142" s="215"/>
      <c r="QO142" s="215"/>
      <c r="QP142" s="215"/>
      <c r="QQ142" s="215"/>
      <c r="QR142" s="215"/>
      <c r="QS142" s="215"/>
      <c r="QT142" s="215"/>
      <c r="QU142" s="215"/>
      <c r="QV142" s="215"/>
      <c r="QW142" s="215"/>
      <c r="QX142" s="215"/>
      <c r="QY142" s="215"/>
      <c r="QZ142" s="215"/>
      <c r="RA142" s="215"/>
      <c r="RB142" s="215"/>
      <c r="RC142" s="215"/>
      <c r="RD142" s="215"/>
      <c r="RE142" s="215"/>
      <c r="RF142" s="215"/>
      <c r="RG142" s="215"/>
      <c r="RH142" s="215"/>
      <c r="RI142" s="215"/>
      <c r="RJ142" s="215"/>
      <c r="RK142" s="215"/>
      <c r="RL142" s="215"/>
      <c r="RM142" s="215"/>
      <c r="RN142" s="215"/>
      <c r="RO142" s="215"/>
      <c r="RP142" s="215"/>
      <c r="RQ142" s="215"/>
      <c r="RR142" s="215"/>
      <c r="RS142" s="215"/>
      <c r="RT142" s="215"/>
      <c r="RU142" s="215"/>
      <c r="RV142" s="215"/>
      <c r="RW142" s="215"/>
      <c r="RX142" s="215"/>
      <c r="RY142" s="215"/>
      <c r="RZ142" s="215"/>
      <c r="SA142" s="215"/>
      <c r="SB142" s="215"/>
      <c r="SC142" s="215"/>
      <c r="SD142" s="215"/>
      <c r="SE142" s="215"/>
      <c r="SF142" s="215"/>
      <c r="SG142" s="215"/>
      <c r="SH142" s="215"/>
      <c r="SI142" s="215"/>
      <c r="SJ142" s="215"/>
      <c r="SK142" s="215"/>
      <c r="SL142" s="215"/>
      <c r="SM142" s="215"/>
      <c r="SN142" s="215"/>
      <c r="SO142" s="215"/>
      <c r="SP142" s="215"/>
      <c r="SQ142" s="215"/>
      <c r="SR142" s="215"/>
      <c r="SS142" s="215"/>
      <c r="ST142" s="215"/>
      <c r="SU142" s="215"/>
      <c r="SV142" s="215"/>
      <c r="SW142" s="215"/>
      <c r="SX142" s="215"/>
      <c r="SY142" s="215"/>
      <c r="SZ142" s="215"/>
      <c r="TA142" s="215"/>
      <c r="TB142" s="215"/>
      <c r="TC142" s="215"/>
      <c r="TD142" s="215"/>
      <c r="TE142" s="215"/>
      <c r="TF142" s="215"/>
      <c r="TG142" s="215"/>
      <c r="TH142" s="215"/>
      <c r="TI142" s="215"/>
      <c r="TJ142" s="215"/>
      <c r="TK142" s="215"/>
      <c r="TL142" s="215"/>
      <c r="TM142" s="215"/>
      <c r="TN142" s="215"/>
      <c r="TO142" s="215"/>
      <c r="TP142" s="215"/>
      <c r="TQ142" s="215"/>
      <c r="TR142" s="215"/>
      <c r="TS142" s="215"/>
      <c r="TT142" s="215"/>
      <c r="TU142" s="215"/>
      <c r="TV142" s="215"/>
      <c r="TW142" s="215"/>
      <c r="TX142" s="215"/>
      <c r="TY142" s="215"/>
      <c r="TZ142" s="215"/>
      <c r="UA142" s="215"/>
      <c r="UB142" s="215"/>
      <c r="UC142" s="215"/>
      <c r="UD142" s="215"/>
      <c r="UE142" s="215"/>
      <c r="UF142" s="215"/>
      <c r="UG142" s="215"/>
      <c r="UH142" s="215"/>
      <c r="UI142" s="215"/>
      <c r="UJ142" s="215"/>
      <c r="UK142" s="215"/>
      <c r="UL142" s="215"/>
      <c r="UM142" s="215"/>
      <c r="UN142" s="215"/>
      <c r="UO142" s="215"/>
      <c r="UP142" s="215"/>
      <c r="UQ142" s="215"/>
      <c r="UR142" s="215"/>
      <c r="US142" s="215"/>
      <c r="UT142" s="215"/>
      <c r="UU142" s="215"/>
      <c r="UV142" s="215"/>
      <c r="UW142" s="215"/>
      <c r="UX142" s="215"/>
      <c r="UY142" s="215"/>
      <c r="UZ142" s="215"/>
      <c r="VA142" s="215"/>
      <c r="VB142" s="215"/>
      <c r="VC142" s="215"/>
      <c r="VD142" s="215"/>
      <c r="VE142" s="215"/>
      <c r="VF142" s="215"/>
      <c r="VG142" s="215"/>
      <c r="VH142" s="215"/>
      <c r="VI142" s="215"/>
      <c r="VJ142" s="215"/>
      <c r="VK142" s="215"/>
      <c r="VL142" s="215"/>
      <c r="VM142" s="215"/>
      <c r="VN142" s="215"/>
      <c r="VO142" s="215"/>
      <c r="VP142" s="215"/>
      <c r="VQ142" s="215"/>
      <c r="VR142" s="215"/>
      <c r="VS142" s="215"/>
      <c r="VT142" s="215"/>
      <c r="VU142" s="215"/>
      <c r="VV142" s="215"/>
      <c r="VW142" s="215"/>
      <c r="VX142" s="215"/>
      <c r="VY142" s="215"/>
      <c r="VZ142" s="215"/>
      <c r="WA142" s="215"/>
      <c r="WB142" s="215"/>
      <c r="WC142" s="215"/>
      <c r="WD142" s="215"/>
      <c r="WE142" s="215"/>
      <c r="WF142" s="215"/>
      <c r="WG142" s="215"/>
      <c r="WH142" s="215"/>
      <c r="WI142" s="215"/>
      <c r="WJ142" s="215"/>
      <c r="WK142" s="215"/>
      <c r="WL142" s="215"/>
      <c r="WM142" s="215"/>
      <c r="WN142" s="215"/>
      <c r="WO142" s="215"/>
      <c r="WP142" s="215"/>
      <c r="WQ142" s="215"/>
      <c r="WR142" s="215"/>
      <c r="WS142" s="215"/>
      <c r="WT142" s="215"/>
      <c r="WU142" s="215"/>
      <c r="WV142" s="215"/>
      <c r="WW142" s="215"/>
      <c r="WX142" s="215"/>
      <c r="WY142" s="215"/>
      <c r="WZ142" s="215"/>
      <c r="XA142" s="215"/>
      <c r="XB142" s="215"/>
      <c r="XC142" s="215"/>
      <c r="XD142" s="215"/>
      <c r="XE142" s="215"/>
      <c r="XF142" s="215"/>
      <c r="XG142" s="215"/>
      <c r="XH142" s="215"/>
      <c r="XI142" s="215"/>
      <c r="XJ142" s="215"/>
      <c r="XK142" s="215"/>
      <c r="XL142" s="215"/>
      <c r="XM142" s="215"/>
      <c r="XN142" s="215"/>
      <c r="XO142" s="215"/>
      <c r="XP142" s="215"/>
      <c r="XQ142" s="215"/>
      <c r="XR142" s="215"/>
      <c r="XS142" s="215"/>
      <c r="XT142" s="215"/>
      <c r="XU142" s="215"/>
      <c r="XV142" s="215"/>
      <c r="XW142" s="215"/>
      <c r="XX142" s="215"/>
      <c r="XY142" s="215"/>
      <c r="XZ142" s="215"/>
      <c r="YA142" s="215"/>
      <c r="YB142" s="215"/>
      <c r="YC142" s="215"/>
      <c r="YD142" s="215"/>
      <c r="YE142" s="215"/>
      <c r="YF142" s="215"/>
      <c r="YG142" s="215"/>
      <c r="YH142" s="215"/>
      <c r="YI142" s="215"/>
      <c r="YJ142" s="215"/>
      <c r="YK142" s="215"/>
      <c r="YL142" s="215"/>
      <c r="YM142" s="215"/>
      <c r="YN142" s="215"/>
      <c r="YO142" s="215"/>
      <c r="YP142" s="215"/>
      <c r="YQ142" s="215"/>
      <c r="YR142" s="215"/>
      <c r="YS142" s="215"/>
      <c r="YT142" s="215"/>
      <c r="YU142" s="215"/>
      <c r="YV142" s="215"/>
      <c r="YW142" s="215"/>
      <c r="YX142" s="215"/>
      <c r="YY142" s="215"/>
      <c r="YZ142" s="215"/>
      <c r="ZA142" s="215"/>
      <c r="ZB142" s="215"/>
      <c r="ZC142" s="215"/>
      <c r="ZD142" s="215"/>
      <c r="ZE142" s="215"/>
      <c r="ZF142" s="215"/>
      <c r="ZG142" s="215"/>
      <c r="ZH142" s="215"/>
      <c r="ZI142" s="215"/>
      <c r="ZJ142" s="215"/>
      <c r="ZK142" s="215"/>
      <c r="ZL142" s="215"/>
      <c r="ZM142" s="215"/>
      <c r="ZN142" s="215"/>
      <c r="ZO142" s="215"/>
      <c r="ZP142" s="215"/>
      <c r="ZQ142" s="215"/>
      <c r="ZR142" s="215"/>
      <c r="ZS142" s="215"/>
      <c r="ZT142" s="215"/>
      <c r="ZU142" s="215"/>
      <c r="ZV142" s="215"/>
      <c r="ZW142" s="215"/>
      <c r="ZX142" s="215"/>
      <c r="ZY142" s="215"/>
      <c r="ZZ142" s="215"/>
      <c r="AAA142" s="215"/>
      <c r="AAB142" s="215"/>
      <c r="AAC142" s="215"/>
      <c r="AAD142" s="215"/>
      <c r="AAE142" s="215"/>
      <c r="AAF142" s="215"/>
      <c r="AAG142" s="215"/>
      <c r="AAH142" s="215"/>
      <c r="AAI142" s="215"/>
      <c r="AAJ142" s="215"/>
      <c r="AAK142" s="215"/>
      <c r="AAL142" s="215"/>
      <c r="AAM142" s="215"/>
      <c r="AAN142" s="215"/>
      <c r="AAO142" s="215"/>
      <c r="AAP142" s="215"/>
      <c r="AAQ142" s="215"/>
      <c r="AAR142" s="215"/>
      <c r="AAS142" s="215"/>
      <c r="AAT142" s="215"/>
      <c r="AAU142" s="215"/>
      <c r="AAV142" s="215"/>
      <c r="AAW142" s="215"/>
      <c r="AAX142" s="215"/>
      <c r="AAY142" s="215"/>
      <c r="AAZ142" s="215"/>
      <c r="ABA142" s="215"/>
      <c r="ABB142" s="215"/>
      <c r="ABC142" s="215"/>
      <c r="ABD142" s="215"/>
      <c r="ABE142" s="215"/>
      <c r="ABF142" s="215"/>
      <c r="ABG142" s="215"/>
      <c r="ABH142" s="215"/>
      <c r="ABI142" s="215"/>
      <c r="ABJ142" s="215"/>
      <c r="ABK142" s="215"/>
      <c r="ABL142" s="215"/>
      <c r="ABM142" s="215"/>
      <c r="ABN142" s="215"/>
      <c r="ABO142" s="215"/>
      <c r="ABP142" s="215"/>
      <c r="ABQ142" s="215"/>
      <c r="ABR142" s="215"/>
      <c r="ABS142" s="215"/>
      <c r="ABT142" s="215"/>
      <c r="ABU142" s="215"/>
      <c r="ABV142" s="215"/>
      <c r="ABW142" s="215"/>
      <c r="ABX142" s="215"/>
      <c r="ABY142" s="215"/>
      <c r="ABZ142" s="215"/>
      <c r="ACA142" s="215"/>
      <c r="ACB142" s="215"/>
      <c r="ACC142" s="215"/>
      <c r="ACD142" s="215"/>
      <c r="ACE142" s="215"/>
      <c r="ACF142" s="215"/>
      <c r="ACG142" s="215"/>
      <c r="ACH142" s="215"/>
      <c r="ACI142" s="215"/>
      <c r="ACJ142" s="215"/>
      <c r="ACK142" s="215"/>
      <c r="ACL142" s="215"/>
      <c r="ACM142" s="215"/>
      <c r="ACN142" s="215"/>
      <c r="ACO142" s="215"/>
      <c r="ACP142" s="215"/>
      <c r="ACQ142" s="215"/>
      <c r="ACR142" s="215"/>
      <c r="ACS142" s="215"/>
      <c r="ACT142" s="215"/>
      <c r="ACU142" s="215"/>
      <c r="ACV142" s="215"/>
      <c r="ACW142" s="215"/>
      <c r="ACX142" s="215"/>
      <c r="ACY142" s="215"/>
      <c r="ACZ142" s="215"/>
      <c r="ADA142" s="215"/>
      <c r="ADB142" s="215"/>
      <c r="ADC142" s="215"/>
      <c r="ADD142" s="215"/>
      <c r="ADE142" s="215"/>
      <c r="ADF142" s="215"/>
      <c r="ADG142" s="215"/>
      <c r="ADH142" s="215"/>
      <c r="ADI142" s="215"/>
      <c r="ADJ142" s="215"/>
      <c r="ADK142" s="215"/>
      <c r="ADL142" s="215"/>
      <c r="ADM142" s="215"/>
      <c r="ADN142" s="215"/>
      <c r="ADO142" s="215"/>
      <c r="ADP142" s="215"/>
      <c r="ADQ142" s="215"/>
      <c r="ADR142" s="215"/>
      <c r="ADS142" s="215"/>
      <c r="ADT142" s="215"/>
      <c r="ADU142" s="215"/>
      <c r="ADV142" s="215"/>
      <c r="ADW142" s="215"/>
      <c r="ADX142" s="215"/>
      <c r="ADY142" s="215"/>
      <c r="ADZ142" s="215"/>
      <c r="AEA142" s="215"/>
      <c r="AEB142" s="215"/>
      <c r="AEC142" s="215"/>
      <c r="AED142" s="215"/>
      <c r="AEE142" s="215"/>
      <c r="AEF142" s="215"/>
      <c r="AEG142" s="215"/>
      <c r="AEH142" s="215"/>
      <c r="AEI142" s="215"/>
      <c r="AEJ142" s="215"/>
      <c r="AEK142" s="215"/>
      <c r="AEL142" s="215"/>
      <c r="AEM142" s="215"/>
      <c r="AEN142" s="215"/>
      <c r="AEO142" s="215"/>
      <c r="AEP142" s="215"/>
      <c r="AEQ142" s="215"/>
      <c r="AER142" s="215"/>
      <c r="AES142" s="215"/>
      <c r="AET142" s="215"/>
      <c r="AEU142" s="215"/>
      <c r="AEV142" s="215"/>
      <c r="AEW142" s="215"/>
      <c r="AEX142" s="215"/>
      <c r="AEY142" s="215"/>
      <c r="AEZ142" s="215"/>
      <c r="AFA142" s="215"/>
      <c r="AFB142" s="215"/>
      <c r="AFC142" s="215"/>
      <c r="AFD142" s="215"/>
      <c r="AFE142" s="215"/>
      <c r="AFF142" s="215"/>
      <c r="AFG142" s="215"/>
      <c r="AFH142" s="215"/>
      <c r="AFI142" s="215"/>
      <c r="AFJ142" s="215"/>
      <c r="AFK142" s="215"/>
      <c r="AFL142" s="215"/>
      <c r="AFM142" s="215"/>
      <c r="AFN142" s="215"/>
      <c r="AFO142" s="215"/>
      <c r="AFP142" s="215"/>
      <c r="AFQ142" s="215"/>
      <c r="AFR142" s="215"/>
      <c r="AFS142" s="215"/>
      <c r="AFT142" s="215"/>
      <c r="AFU142" s="215"/>
      <c r="AFV142" s="215"/>
      <c r="AFW142" s="215"/>
      <c r="AFX142" s="215"/>
      <c r="AFY142" s="215"/>
      <c r="AFZ142" s="215"/>
      <c r="AGA142" s="215"/>
      <c r="AGB142" s="215"/>
      <c r="AGC142" s="215"/>
      <c r="AGD142" s="215"/>
      <c r="AGE142" s="215"/>
      <c r="AGF142" s="215"/>
      <c r="AGG142" s="215"/>
      <c r="AGH142" s="215"/>
      <c r="AGI142" s="215"/>
      <c r="AGJ142" s="215"/>
      <c r="AGK142" s="215"/>
      <c r="AGL142" s="215"/>
      <c r="AGM142" s="215"/>
      <c r="AGN142" s="215"/>
      <c r="AGO142" s="215"/>
      <c r="AGP142" s="215"/>
      <c r="AGQ142" s="215"/>
      <c r="AGR142" s="215"/>
      <c r="AGS142" s="215"/>
      <c r="AGT142" s="215"/>
      <c r="AGU142" s="215"/>
      <c r="AGV142" s="215"/>
      <c r="AGW142" s="215"/>
      <c r="AGX142" s="215"/>
      <c r="AGY142" s="215"/>
      <c r="AGZ142" s="215"/>
      <c r="AHA142" s="215"/>
      <c r="AHB142" s="215"/>
      <c r="AHC142" s="215"/>
      <c r="AHD142" s="215"/>
      <c r="AHE142" s="215"/>
      <c r="AHF142" s="215"/>
      <c r="AHG142" s="215"/>
      <c r="AHH142" s="215"/>
      <c r="AHI142" s="215"/>
      <c r="AHJ142" s="215"/>
      <c r="AHK142" s="215"/>
      <c r="AHL142" s="215"/>
      <c r="AHM142" s="215"/>
      <c r="AHN142" s="215"/>
      <c r="AHO142" s="215"/>
      <c r="AHP142" s="215"/>
      <c r="AHQ142" s="215"/>
      <c r="AHR142" s="215"/>
      <c r="AHS142" s="215"/>
      <c r="AHT142" s="215"/>
      <c r="AHU142" s="215"/>
      <c r="AHV142" s="215"/>
      <c r="AHW142" s="215"/>
      <c r="AHX142" s="215"/>
      <c r="AHY142" s="215"/>
      <c r="AHZ142" s="215"/>
      <c r="AIA142" s="215"/>
      <c r="AIB142" s="215"/>
      <c r="AIC142" s="215"/>
      <c r="AID142" s="215"/>
      <c r="AIE142" s="215"/>
      <c r="AIF142" s="215"/>
      <c r="AIG142" s="215"/>
      <c r="AIH142" s="215"/>
      <c r="AII142" s="215"/>
      <c r="AIJ142" s="215"/>
      <c r="AIK142" s="215"/>
      <c r="AIL142" s="215"/>
      <c r="AIM142" s="215"/>
      <c r="AIN142" s="215"/>
      <c r="AIO142" s="215"/>
      <c r="AIP142" s="215"/>
      <c r="AIQ142" s="215"/>
      <c r="AIR142" s="215"/>
      <c r="AIS142" s="215"/>
      <c r="AIT142" s="215"/>
      <c r="AIU142" s="215"/>
      <c r="AIV142" s="215"/>
      <c r="AIW142" s="215"/>
      <c r="AIX142" s="215"/>
      <c r="AIY142" s="215"/>
      <c r="AIZ142" s="215"/>
      <c r="AJA142" s="215"/>
      <c r="AJB142" s="215"/>
      <c r="AJC142" s="215"/>
      <c r="AJD142" s="215"/>
      <c r="AJE142" s="215"/>
      <c r="AJF142" s="215"/>
      <c r="AJG142" s="215"/>
      <c r="AJH142" s="215"/>
      <c r="AJI142" s="215"/>
      <c r="AJJ142" s="215"/>
      <c r="AJK142" s="215"/>
      <c r="AJL142" s="215"/>
      <c r="AJM142" s="215"/>
      <c r="AJN142" s="215"/>
      <c r="AJO142" s="215"/>
      <c r="AJP142" s="215"/>
      <c r="AJQ142" s="215"/>
      <c r="AJR142" s="215"/>
      <c r="AJS142" s="215"/>
      <c r="AJT142" s="215"/>
      <c r="AJU142" s="215"/>
      <c r="AJV142" s="215"/>
      <c r="AJW142" s="215"/>
      <c r="AJX142" s="215"/>
      <c r="AJY142" s="215"/>
      <c r="AJZ142" s="215"/>
      <c r="AKA142" s="215"/>
      <c r="AKB142" s="215"/>
      <c r="AKC142" s="215"/>
      <c r="AKD142" s="215"/>
      <c r="AKE142" s="215"/>
      <c r="AKF142" s="215"/>
      <c r="AKG142" s="215"/>
      <c r="AKH142" s="215"/>
      <c r="AKI142" s="215"/>
      <c r="AKJ142" s="215"/>
      <c r="AKK142" s="215"/>
      <c r="AKL142" s="215"/>
      <c r="AKM142" s="215"/>
      <c r="AKN142" s="215"/>
      <c r="AKO142" s="215"/>
      <c r="AKP142" s="215"/>
    </row>
    <row r="143" spans="1:978" s="2" customFormat="1" ht="25.5" x14ac:dyDescent="0.25">
      <c r="A143" s="309">
        <v>39</v>
      </c>
      <c r="B143" s="309">
        <v>40</v>
      </c>
      <c r="C143" s="243" t="s">
        <v>161</v>
      </c>
      <c r="D143" s="243" t="s">
        <v>39</v>
      </c>
      <c r="E143" s="270">
        <v>0.6</v>
      </c>
      <c r="F143" s="45">
        <v>530435</v>
      </c>
      <c r="G143" s="20" t="s">
        <v>162</v>
      </c>
      <c r="H143" s="20" t="s">
        <v>130</v>
      </c>
      <c r="I143" s="243" t="s">
        <v>63</v>
      </c>
      <c r="J143" s="90">
        <v>40</v>
      </c>
      <c r="K143" s="270">
        <f>AVERAGE(J143:J144)</f>
        <v>40</v>
      </c>
      <c r="L143" s="286">
        <f>E143/K143</f>
        <v>1.4999999999999999E-2</v>
      </c>
      <c r="M143" s="243">
        <v>4</v>
      </c>
      <c r="N143" s="45">
        <v>122</v>
      </c>
      <c r="O143" s="45">
        <v>55</v>
      </c>
      <c r="P143" s="45">
        <v>42</v>
      </c>
      <c r="Q143" s="45">
        <v>39</v>
      </c>
      <c r="R143" s="45">
        <v>35</v>
      </c>
      <c r="S143" s="45">
        <v>71</v>
      </c>
      <c r="T143" s="45">
        <v>186</v>
      </c>
      <c r="U143" s="45">
        <v>588</v>
      </c>
      <c r="V143" s="45">
        <v>617</v>
      </c>
      <c r="W143" s="45">
        <v>597</v>
      </c>
      <c r="X143" s="45">
        <v>657</v>
      </c>
      <c r="Y143" s="45">
        <v>792</v>
      </c>
      <c r="Z143" s="45">
        <v>963</v>
      </c>
      <c r="AA143" s="45">
        <v>771</v>
      </c>
      <c r="AB143" s="45">
        <v>872</v>
      </c>
      <c r="AC143" s="45">
        <v>1031</v>
      </c>
      <c r="AD143" s="45">
        <v>1057</v>
      </c>
      <c r="AE143" s="45">
        <v>1015</v>
      </c>
      <c r="AF143" s="45">
        <v>708</v>
      </c>
      <c r="AG143" s="45">
        <v>560</v>
      </c>
      <c r="AH143" s="45">
        <v>468</v>
      </c>
      <c r="AI143" s="45">
        <v>339</v>
      </c>
      <c r="AJ143" s="45">
        <v>213</v>
      </c>
      <c r="AK143" s="45">
        <v>184</v>
      </c>
      <c r="AL143" s="45">
        <v>11094</v>
      </c>
      <c r="AM143" s="270">
        <v>3200</v>
      </c>
      <c r="AN143" s="264">
        <f>$L$143*(1+0.15*(N145/$AM$143)^4)</f>
        <v>1.5000003141617776E-2</v>
      </c>
      <c r="AO143" s="264">
        <f t="shared" ref="AO143:BK143" si="116">$L$143*(1+0.15*(O145/$AM$143)^4)</f>
        <v>1.500000012369921E-2</v>
      </c>
      <c r="AP143" s="264">
        <f t="shared" si="116"/>
        <v>1.5000000054931639E-2</v>
      </c>
      <c r="AQ143" s="264">
        <f t="shared" si="116"/>
        <v>1.5000000028674659E-2</v>
      </c>
      <c r="AR143" s="264">
        <f t="shared" si="116"/>
        <v>1.5000000017380713E-2</v>
      </c>
      <c r="AS143" s="264">
        <f t="shared" si="116"/>
        <v>1.5000000383032858E-2</v>
      </c>
      <c r="AT143" s="264">
        <f t="shared" si="116"/>
        <v>1.5000019668878515E-2</v>
      </c>
      <c r="AU143" s="264">
        <f t="shared" si="116"/>
        <v>1.5001509424938263E-2</v>
      </c>
      <c r="AV143" s="264">
        <f t="shared" si="116"/>
        <v>1.5002021257590065E-2</v>
      </c>
      <c r="AW143" s="264">
        <f t="shared" si="116"/>
        <v>1.5001605422555372E-2</v>
      </c>
      <c r="AX143" s="264">
        <f t="shared" si="116"/>
        <v>1.5002345600165425E-2</v>
      </c>
      <c r="AY143" s="264">
        <f t="shared" si="116"/>
        <v>1.5005181490147613E-2</v>
      </c>
      <c r="AZ143" s="264">
        <f t="shared" si="116"/>
        <v>1.5012124364792082E-2</v>
      </c>
      <c r="BA143" s="264">
        <f t="shared" si="116"/>
        <v>1.5004977605649145E-2</v>
      </c>
      <c r="BB143" s="264">
        <f t="shared" si="116"/>
        <v>1.5007272450211164E-2</v>
      </c>
      <c r="BC143" s="264">
        <f t="shared" si="116"/>
        <v>1.5015913822499997E-2</v>
      </c>
      <c r="BD143" s="264">
        <f t="shared" si="116"/>
        <v>1.5018149181069968E-2</v>
      </c>
      <c r="BE143" s="264">
        <f t="shared" si="116"/>
        <v>1.5015172597868179E-2</v>
      </c>
      <c r="BF143" s="264">
        <f t="shared" si="116"/>
        <v>1.5003170657730103E-2</v>
      </c>
      <c r="BG143" s="264">
        <f t="shared" si="116"/>
        <v>1.5001158165857278E-2</v>
      </c>
      <c r="BH143" s="264">
        <f t="shared" si="116"/>
        <v>1.500055483020403E-2</v>
      </c>
      <c r="BI143" s="264">
        <f t="shared" si="116"/>
        <v>1.5000139590532835E-2</v>
      </c>
      <c r="BJ143" s="264">
        <f t="shared" si="116"/>
        <v>1.5000025134457648E-2</v>
      </c>
      <c r="BK143" s="264">
        <f t="shared" si="116"/>
        <v>1.5000015522368773E-2</v>
      </c>
      <c r="BL143" s="243">
        <f>E143*(0.000001)*0.5</f>
        <v>2.9999999999999999E-7</v>
      </c>
      <c r="BM143" s="243">
        <v>5854.4</v>
      </c>
      <c r="BN143" s="243">
        <v>0.45</v>
      </c>
      <c r="BO143" s="243">
        <v>6677.2</v>
      </c>
      <c r="BP143" s="243">
        <v>0.45</v>
      </c>
      <c r="BQ143" s="243">
        <v>1807.8</v>
      </c>
      <c r="BR143" s="243">
        <v>2.5000000000000001E-2</v>
      </c>
      <c r="BS143" s="243">
        <v>135.69999999999999</v>
      </c>
      <c r="BT143" s="243">
        <v>2.5000000000000001E-2</v>
      </c>
      <c r="BU143" s="243">
        <v>8252.6</v>
      </c>
      <c r="BV143" s="243">
        <v>2.5000000000000001E-2</v>
      </c>
      <c r="BW143" s="243">
        <v>4173</v>
      </c>
      <c r="BX143" s="243">
        <v>2.5000000000000001E-2</v>
      </c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>
        <f>BM143*BN143+BO143*BP143+BQ143*BR143+BS143*BT143+BU143*BV143+BW143*BX143+BY143*BZ143+CA143*CB143+CC143*CD143+CE143*CF143+CG143*CH143+CI143*CJ143+CK143*CL143+CM143*CN143+CO143*CP143+CQ143*CR143+CS143*CT143+CU143*CV143+CW143*CX143+CY143*CZ143+DA143*DB143</f>
        <v>5998.4474999999984</v>
      </c>
      <c r="EB143" s="243">
        <f>(PI()+2*E143)*EA143</f>
        <v>26042.815598944053</v>
      </c>
      <c r="EC143" s="243">
        <f>EB143/E143</f>
        <v>43404.692664906754</v>
      </c>
      <c r="ED143" s="243">
        <f>PI()*EA143</f>
        <v>18844.678598944054</v>
      </c>
      <c r="EE143" s="253">
        <f>SUM(BN143,BP143,BR143,BT143,BV143,BX143,BZ143,CB143,CD143)</f>
        <v>1</v>
      </c>
      <c r="EF143" s="238"/>
      <c r="EG143" s="238"/>
      <c r="EH143" s="238"/>
      <c r="EI143" s="238"/>
      <c r="EJ143" s="238"/>
      <c r="EK143" s="238"/>
      <c r="EL143" s="238"/>
      <c r="EM143" s="238"/>
      <c r="EN143" s="238"/>
      <c r="EO143" s="238"/>
      <c r="EP143" s="238"/>
      <c r="EQ143" s="238"/>
      <c r="ER143" s="238"/>
      <c r="ES143" s="238"/>
      <c r="ET143" s="238"/>
      <c r="EU143" s="238"/>
      <c r="EV143" s="238"/>
      <c r="EW143" s="238"/>
      <c r="EX143" s="238"/>
      <c r="EY143" s="238"/>
      <c r="EZ143" s="238"/>
      <c r="FA143" s="238"/>
      <c r="FB143" s="238"/>
      <c r="FC143" s="238"/>
      <c r="FD143" s="238"/>
      <c r="FE143" s="238"/>
      <c r="FF143" s="238"/>
      <c r="FG143" s="238"/>
      <c r="FH143" s="238"/>
      <c r="FI143" s="238"/>
      <c r="FJ143" s="238"/>
      <c r="FK143" s="238"/>
      <c r="FL143" s="238"/>
      <c r="FM143" s="238"/>
      <c r="FN143" s="238"/>
      <c r="FO143" s="238"/>
      <c r="FP143" s="238"/>
      <c r="FQ143" s="238"/>
      <c r="FR143" s="238"/>
      <c r="FS143" s="238"/>
      <c r="FT143" s="238"/>
      <c r="FU143" s="238"/>
      <c r="FV143" s="238"/>
      <c r="FW143" s="238"/>
      <c r="FX143" s="238"/>
      <c r="FY143" s="238"/>
      <c r="FZ143" s="238"/>
      <c r="GA143" s="238"/>
      <c r="GB143" s="238"/>
      <c r="GC143" s="238"/>
      <c r="GD143" s="238"/>
      <c r="GE143" s="238"/>
      <c r="GF143" s="238"/>
      <c r="GG143" s="238"/>
      <c r="GH143" s="238"/>
      <c r="GI143" s="238"/>
      <c r="GJ143" s="238"/>
      <c r="GK143" s="238"/>
      <c r="GL143" s="238"/>
      <c r="GM143" s="238"/>
      <c r="GN143" s="238"/>
      <c r="GO143" s="238"/>
      <c r="GP143" s="238"/>
      <c r="GQ143" s="238"/>
      <c r="GR143" s="238"/>
      <c r="GS143" s="238"/>
      <c r="GT143" s="238"/>
      <c r="GU143" s="238"/>
      <c r="GV143" s="238"/>
      <c r="GW143" s="238"/>
      <c r="GX143" s="238"/>
      <c r="GY143" s="238"/>
      <c r="GZ143" s="238"/>
      <c r="HA143" s="238"/>
      <c r="HB143" s="238"/>
      <c r="HC143" s="238"/>
      <c r="HD143" s="238"/>
      <c r="HE143" s="238"/>
      <c r="HF143" s="238"/>
      <c r="HG143" s="238"/>
      <c r="HH143" s="238"/>
      <c r="HI143" s="238"/>
      <c r="HJ143" s="238"/>
      <c r="HK143" s="238"/>
      <c r="HL143" s="238"/>
      <c r="HM143" s="238"/>
      <c r="HN143" s="238"/>
      <c r="HO143" s="238"/>
      <c r="HP143" s="238"/>
      <c r="HQ143" s="238"/>
      <c r="HR143" s="238"/>
      <c r="HS143" s="238"/>
      <c r="HT143" s="238"/>
      <c r="HU143" s="238"/>
      <c r="HV143" s="238"/>
      <c r="HW143" s="238"/>
      <c r="HX143" s="238"/>
      <c r="HY143" s="238"/>
      <c r="HZ143" s="238"/>
      <c r="IA143" s="238"/>
      <c r="IB143" s="238"/>
      <c r="IC143" s="238"/>
      <c r="ID143" s="238"/>
      <c r="IE143" s="238"/>
      <c r="IF143" s="238"/>
      <c r="IG143" s="238"/>
      <c r="IH143" s="238"/>
      <c r="II143" s="238"/>
      <c r="IJ143" s="238"/>
      <c r="IK143" s="238"/>
      <c r="IL143" s="238"/>
      <c r="IM143" s="238"/>
      <c r="IN143" s="238"/>
      <c r="IO143" s="238"/>
      <c r="IP143" s="238"/>
      <c r="IQ143" s="238"/>
      <c r="IR143" s="238"/>
      <c r="IS143" s="238"/>
      <c r="IT143" s="238"/>
      <c r="IU143" s="238"/>
      <c r="IV143" s="238"/>
      <c r="IW143" s="238"/>
      <c r="IX143" s="238"/>
      <c r="IY143" s="238"/>
      <c r="IZ143" s="238"/>
      <c r="JA143" s="238"/>
      <c r="JB143" s="238"/>
      <c r="JC143" s="238"/>
      <c r="JD143" s="238"/>
      <c r="JE143" s="238"/>
      <c r="JF143" s="238"/>
      <c r="JG143" s="238"/>
      <c r="JH143" s="238"/>
      <c r="JI143" s="238"/>
      <c r="JJ143" s="238"/>
      <c r="JK143" s="238"/>
      <c r="JL143" s="238"/>
      <c r="JM143" s="238"/>
      <c r="JN143" s="238"/>
      <c r="JO143" s="238"/>
      <c r="JP143" s="238"/>
      <c r="JQ143" s="238"/>
      <c r="JR143" s="238"/>
      <c r="JS143" s="238"/>
      <c r="JT143" s="238"/>
      <c r="JU143" s="238"/>
      <c r="JV143" s="238"/>
      <c r="JW143" s="238"/>
      <c r="JX143" s="238"/>
      <c r="JY143" s="238"/>
      <c r="JZ143" s="238"/>
      <c r="KA143" s="238"/>
      <c r="KB143" s="238"/>
      <c r="KC143" s="238"/>
      <c r="KD143" s="238"/>
      <c r="KE143" s="238"/>
      <c r="KF143" s="238"/>
      <c r="KG143" s="238"/>
      <c r="KH143" s="238"/>
      <c r="KI143" s="238"/>
      <c r="KJ143" s="238"/>
      <c r="KK143" s="238"/>
      <c r="KL143" s="238"/>
      <c r="KM143" s="238"/>
      <c r="KN143" s="238"/>
      <c r="KO143" s="238"/>
      <c r="KP143" s="238"/>
      <c r="KQ143" s="238"/>
      <c r="KR143" s="238"/>
      <c r="KS143" s="238"/>
      <c r="KT143" s="238"/>
      <c r="KU143" s="238"/>
      <c r="KV143" s="238"/>
      <c r="KW143" s="238"/>
      <c r="KX143" s="238"/>
      <c r="KY143" s="238"/>
      <c r="KZ143" s="238"/>
      <c r="LA143" s="238"/>
      <c r="LB143" s="238"/>
      <c r="LC143" s="238"/>
      <c r="LD143" s="238"/>
      <c r="LE143" s="238"/>
      <c r="LF143" s="238"/>
      <c r="LG143" s="238"/>
      <c r="LH143" s="238"/>
      <c r="LI143" s="238"/>
      <c r="LJ143" s="238"/>
      <c r="LK143" s="238"/>
      <c r="LL143" s="238"/>
      <c r="LM143" s="238"/>
      <c r="LN143" s="238"/>
      <c r="LO143" s="238"/>
      <c r="LP143" s="238"/>
      <c r="LQ143" s="238"/>
      <c r="LR143" s="238"/>
      <c r="LS143" s="238"/>
      <c r="LT143" s="238"/>
      <c r="LU143" s="238"/>
      <c r="LV143" s="238"/>
      <c r="LW143" s="238"/>
      <c r="LX143" s="238"/>
      <c r="LY143" s="238"/>
      <c r="LZ143" s="238"/>
      <c r="MA143" s="238"/>
      <c r="MB143" s="238"/>
      <c r="MC143" s="238"/>
      <c r="MD143" s="238"/>
      <c r="ME143" s="238"/>
      <c r="MF143" s="238"/>
      <c r="MG143" s="238"/>
      <c r="MH143" s="238"/>
      <c r="MI143" s="238"/>
      <c r="MJ143" s="238"/>
      <c r="MK143" s="238"/>
      <c r="ML143" s="238"/>
      <c r="MM143" s="238"/>
      <c r="MN143" s="238"/>
      <c r="MO143" s="238"/>
      <c r="MP143" s="238"/>
      <c r="MQ143" s="238"/>
      <c r="MR143" s="238"/>
      <c r="MS143" s="238"/>
      <c r="MT143" s="238"/>
      <c r="MU143" s="238"/>
      <c r="MV143" s="238"/>
      <c r="MW143" s="238"/>
      <c r="MX143" s="238"/>
      <c r="MY143" s="238"/>
      <c r="MZ143" s="238"/>
      <c r="NA143" s="238"/>
      <c r="NB143" s="238"/>
      <c r="NC143" s="238"/>
      <c r="ND143" s="238"/>
      <c r="NE143" s="238"/>
      <c r="NF143" s="238"/>
      <c r="NG143" s="238"/>
      <c r="NH143" s="238"/>
      <c r="NI143" s="238"/>
      <c r="NJ143" s="238"/>
      <c r="NK143" s="238"/>
      <c r="NL143" s="238"/>
      <c r="NM143" s="238"/>
      <c r="NN143" s="238"/>
      <c r="NO143" s="238"/>
      <c r="NP143" s="238"/>
      <c r="NQ143" s="238"/>
      <c r="NR143" s="238"/>
      <c r="NS143" s="238"/>
      <c r="NT143" s="238"/>
      <c r="NU143" s="238"/>
      <c r="NV143" s="238"/>
      <c r="NW143" s="238"/>
      <c r="NX143" s="238"/>
      <c r="NY143" s="238"/>
      <c r="NZ143" s="238"/>
      <c r="OA143" s="238"/>
      <c r="OB143" s="238"/>
      <c r="OC143" s="238"/>
      <c r="OD143" s="238"/>
      <c r="OE143" s="238"/>
      <c r="OF143" s="238"/>
      <c r="OG143" s="238"/>
      <c r="OH143" s="238"/>
      <c r="OI143" s="238"/>
      <c r="OJ143" s="238"/>
      <c r="OK143" s="238"/>
      <c r="OL143" s="238"/>
      <c r="OM143" s="238"/>
      <c r="ON143" s="238"/>
      <c r="OO143" s="238"/>
      <c r="OP143" s="238"/>
      <c r="OQ143" s="238"/>
      <c r="OR143" s="238"/>
      <c r="OS143" s="238"/>
      <c r="OT143" s="238"/>
      <c r="OU143" s="238"/>
      <c r="OV143" s="238"/>
      <c r="OW143" s="238"/>
      <c r="OX143" s="238"/>
      <c r="OY143" s="238"/>
      <c r="OZ143" s="238"/>
      <c r="PA143" s="238"/>
      <c r="PB143" s="238"/>
      <c r="PC143" s="238"/>
      <c r="PD143" s="238"/>
      <c r="PE143" s="238"/>
      <c r="PF143" s="238"/>
      <c r="PG143" s="238"/>
      <c r="PH143" s="238"/>
      <c r="PI143" s="238"/>
      <c r="PJ143" s="238"/>
      <c r="PK143" s="238"/>
      <c r="PL143" s="238"/>
      <c r="PM143" s="238"/>
      <c r="PN143" s="238"/>
      <c r="PO143" s="238"/>
      <c r="PP143" s="238"/>
      <c r="PQ143" s="238"/>
      <c r="PR143" s="238"/>
      <c r="PS143" s="238"/>
      <c r="PT143" s="238"/>
      <c r="PU143" s="238"/>
      <c r="PV143" s="238"/>
      <c r="PW143" s="238"/>
      <c r="PX143" s="238"/>
      <c r="PY143" s="238"/>
      <c r="PZ143" s="238"/>
      <c r="QA143" s="238"/>
      <c r="QB143" s="238"/>
      <c r="QC143" s="238"/>
      <c r="QD143" s="238"/>
      <c r="QE143" s="238"/>
      <c r="QF143" s="238"/>
      <c r="QG143" s="238"/>
      <c r="QH143" s="238"/>
      <c r="QI143" s="238"/>
      <c r="QJ143" s="238"/>
      <c r="QK143" s="238"/>
      <c r="QL143" s="238"/>
      <c r="QM143" s="238"/>
      <c r="QN143" s="238"/>
      <c r="QO143" s="238"/>
      <c r="QP143" s="238"/>
      <c r="QQ143" s="238"/>
      <c r="QR143" s="238"/>
      <c r="QS143" s="238"/>
      <c r="QT143" s="238"/>
      <c r="QU143" s="238"/>
      <c r="QV143" s="238"/>
      <c r="QW143" s="238"/>
      <c r="QX143" s="238"/>
      <c r="QY143" s="238"/>
      <c r="QZ143" s="238"/>
      <c r="RA143" s="238"/>
      <c r="RB143" s="238"/>
      <c r="RC143" s="238"/>
      <c r="RD143" s="238"/>
      <c r="RE143" s="238"/>
      <c r="RF143" s="238"/>
      <c r="RG143" s="238"/>
      <c r="RH143" s="238"/>
      <c r="RI143" s="238"/>
      <c r="RJ143" s="238"/>
      <c r="RK143" s="238"/>
      <c r="RL143" s="238"/>
      <c r="RM143" s="238"/>
      <c r="RN143" s="238"/>
      <c r="RO143" s="238"/>
      <c r="RP143" s="238"/>
      <c r="RQ143" s="238"/>
      <c r="RR143" s="238"/>
      <c r="RS143" s="238"/>
      <c r="RT143" s="238"/>
      <c r="RU143" s="238"/>
      <c r="RV143" s="238"/>
      <c r="RW143" s="238"/>
      <c r="RX143" s="238"/>
      <c r="RY143" s="238"/>
      <c r="RZ143" s="238"/>
      <c r="SA143" s="238"/>
      <c r="SB143" s="238"/>
      <c r="SC143" s="238"/>
      <c r="SD143" s="238"/>
      <c r="SE143" s="238"/>
      <c r="SF143" s="238"/>
      <c r="SG143" s="238"/>
      <c r="SH143" s="238"/>
      <c r="SI143" s="238"/>
      <c r="SJ143" s="238"/>
      <c r="SK143" s="238"/>
      <c r="SL143" s="238"/>
      <c r="SM143" s="238"/>
      <c r="SN143" s="238"/>
      <c r="SO143" s="238"/>
      <c r="SP143" s="238"/>
      <c r="SQ143" s="238"/>
      <c r="SR143" s="238"/>
      <c r="SS143" s="238"/>
      <c r="ST143" s="238"/>
      <c r="SU143" s="238"/>
      <c r="SV143" s="238"/>
      <c r="SW143" s="238"/>
      <c r="SX143" s="238"/>
      <c r="SY143" s="238"/>
      <c r="SZ143" s="238"/>
      <c r="TA143" s="238"/>
      <c r="TB143" s="238"/>
      <c r="TC143" s="238"/>
      <c r="TD143" s="238"/>
      <c r="TE143" s="238"/>
      <c r="TF143" s="238"/>
      <c r="TG143" s="238"/>
      <c r="TH143" s="238"/>
      <c r="TI143" s="238"/>
      <c r="TJ143" s="238"/>
      <c r="TK143" s="238"/>
      <c r="TL143" s="238"/>
      <c r="TM143" s="238"/>
      <c r="TN143" s="238"/>
      <c r="TO143" s="238"/>
      <c r="TP143" s="238"/>
      <c r="TQ143" s="238"/>
      <c r="TR143" s="238"/>
      <c r="TS143" s="238"/>
      <c r="TT143" s="238"/>
      <c r="TU143" s="238"/>
      <c r="TV143" s="238"/>
      <c r="TW143" s="238"/>
      <c r="TX143" s="238"/>
      <c r="TY143" s="238"/>
      <c r="TZ143" s="238"/>
      <c r="UA143" s="238"/>
      <c r="UB143" s="238"/>
      <c r="UC143" s="238"/>
      <c r="UD143" s="238"/>
      <c r="UE143" s="238"/>
      <c r="UF143" s="238"/>
      <c r="UG143" s="238"/>
      <c r="UH143" s="238"/>
      <c r="UI143" s="238"/>
      <c r="UJ143" s="238"/>
      <c r="UK143" s="238"/>
      <c r="UL143" s="238"/>
      <c r="UM143" s="238"/>
      <c r="UN143" s="238"/>
      <c r="UO143" s="238"/>
      <c r="UP143" s="238"/>
      <c r="UQ143" s="238"/>
      <c r="UR143" s="238"/>
      <c r="US143" s="238"/>
      <c r="UT143" s="238"/>
      <c r="UU143" s="238"/>
      <c r="UV143" s="238"/>
      <c r="UW143" s="238"/>
      <c r="UX143" s="238"/>
      <c r="UY143" s="238"/>
      <c r="UZ143" s="238"/>
      <c r="VA143" s="238"/>
      <c r="VB143" s="238"/>
      <c r="VC143" s="238"/>
      <c r="VD143" s="238"/>
      <c r="VE143" s="238"/>
      <c r="VF143" s="238"/>
      <c r="VG143" s="238"/>
      <c r="VH143" s="238"/>
      <c r="VI143" s="238"/>
      <c r="VJ143" s="238"/>
      <c r="VK143" s="238"/>
      <c r="VL143" s="238"/>
      <c r="VM143" s="238"/>
      <c r="VN143" s="238"/>
      <c r="VO143" s="238"/>
      <c r="VP143" s="238"/>
      <c r="VQ143" s="238"/>
      <c r="VR143" s="238"/>
      <c r="VS143" s="238"/>
      <c r="VT143" s="238"/>
      <c r="VU143" s="238"/>
      <c r="VV143" s="238"/>
      <c r="VW143" s="238"/>
      <c r="VX143" s="238"/>
      <c r="VY143" s="238"/>
      <c r="VZ143" s="238"/>
      <c r="WA143" s="238"/>
      <c r="WB143" s="238"/>
      <c r="WC143" s="238"/>
      <c r="WD143" s="238"/>
      <c r="WE143" s="238"/>
      <c r="WF143" s="238"/>
      <c r="WG143" s="238"/>
      <c r="WH143" s="238"/>
      <c r="WI143" s="238"/>
      <c r="WJ143" s="238"/>
      <c r="WK143" s="238"/>
      <c r="WL143" s="238"/>
      <c r="WM143" s="238"/>
      <c r="WN143" s="238"/>
      <c r="WO143" s="238"/>
      <c r="WP143" s="238"/>
      <c r="WQ143" s="238"/>
      <c r="WR143" s="238"/>
      <c r="WS143" s="238"/>
      <c r="WT143" s="238"/>
      <c r="WU143" s="238"/>
      <c r="WV143" s="238"/>
      <c r="WW143" s="238"/>
      <c r="WX143" s="238"/>
      <c r="WY143" s="238"/>
      <c r="WZ143" s="238"/>
      <c r="XA143" s="238"/>
      <c r="XB143" s="238"/>
      <c r="XC143" s="238"/>
      <c r="XD143" s="238"/>
      <c r="XE143" s="238"/>
      <c r="XF143" s="238"/>
      <c r="XG143" s="238"/>
      <c r="XH143" s="238"/>
      <c r="XI143" s="238"/>
      <c r="XJ143" s="238"/>
      <c r="XK143" s="238"/>
      <c r="XL143" s="238"/>
      <c r="XM143" s="238"/>
      <c r="XN143" s="238"/>
      <c r="XO143" s="238"/>
      <c r="XP143" s="238"/>
      <c r="XQ143" s="238"/>
      <c r="XR143" s="238"/>
      <c r="XS143" s="238"/>
      <c r="XT143" s="238"/>
      <c r="XU143" s="238"/>
      <c r="XV143" s="238"/>
      <c r="XW143" s="238"/>
      <c r="XX143" s="238"/>
      <c r="XY143" s="238"/>
      <c r="XZ143" s="238"/>
      <c r="YA143" s="238"/>
      <c r="YB143" s="238"/>
      <c r="YC143" s="238"/>
      <c r="YD143" s="238"/>
      <c r="YE143" s="238"/>
      <c r="YF143" s="238"/>
      <c r="YG143" s="238"/>
      <c r="YH143" s="238"/>
      <c r="YI143" s="238"/>
      <c r="YJ143" s="238"/>
      <c r="YK143" s="238"/>
      <c r="YL143" s="238"/>
      <c r="YM143" s="238"/>
      <c r="YN143" s="238"/>
      <c r="YO143" s="238"/>
      <c r="YP143" s="238"/>
      <c r="YQ143" s="238"/>
      <c r="YR143" s="238"/>
      <c r="YS143" s="238"/>
      <c r="YT143" s="238"/>
      <c r="YU143" s="238"/>
      <c r="YV143" s="238"/>
      <c r="YW143" s="238"/>
      <c r="YX143" s="238"/>
      <c r="YY143" s="238"/>
      <c r="YZ143" s="238"/>
      <c r="ZA143" s="238"/>
      <c r="ZB143" s="238"/>
      <c r="ZC143" s="238"/>
      <c r="ZD143" s="238"/>
      <c r="ZE143" s="238"/>
      <c r="ZF143" s="238"/>
      <c r="ZG143" s="238"/>
      <c r="ZH143" s="238"/>
      <c r="ZI143" s="238"/>
      <c r="ZJ143" s="238"/>
      <c r="ZK143" s="238"/>
      <c r="ZL143" s="238"/>
      <c r="ZM143" s="238"/>
      <c r="ZN143" s="238"/>
      <c r="ZO143" s="238"/>
      <c r="ZP143" s="238"/>
      <c r="ZQ143" s="238"/>
      <c r="ZR143" s="238"/>
      <c r="ZS143" s="238"/>
      <c r="ZT143" s="238"/>
      <c r="ZU143" s="238"/>
      <c r="ZV143" s="238"/>
      <c r="ZW143" s="238"/>
      <c r="ZX143" s="238"/>
      <c r="ZY143" s="238"/>
      <c r="ZZ143" s="238"/>
      <c r="AAA143" s="238"/>
      <c r="AAB143" s="238"/>
      <c r="AAC143" s="238"/>
      <c r="AAD143" s="238"/>
      <c r="AAE143" s="238"/>
      <c r="AAF143" s="238"/>
      <c r="AAG143" s="238"/>
      <c r="AAH143" s="238"/>
      <c r="AAI143" s="238"/>
      <c r="AAJ143" s="238"/>
      <c r="AAK143" s="238"/>
      <c r="AAL143" s="238"/>
      <c r="AAM143" s="238"/>
      <c r="AAN143" s="238"/>
      <c r="AAO143" s="238"/>
      <c r="AAP143" s="238"/>
      <c r="AAQ143" s="238"/>
      <c r="AAR143" s="238"/>
      <c r="AAS143" s="238"/>
      <c r="AAT143" s="238"/>
      <c r="AAU143" s="238"/>
      <c r="AAV143" s="238"/>
      <c r="AAW143" s="238"/>
      <c r="AAX143" s="238"/>
      <c r="AAY143" s="238"/>
      <c r="AAZ143" s="238"/>
      <c r="ABA143" s="238"/>
      <c r="ABB143" s="238"/>
      <c r="ABC143" s="238"/>
      <c r="ABD143" s="238"/>
      <c r="ABE143" s="238"/>
      <c r="ABF143" s="238"/>
      <c r="ABG143" s="238"/>
      <c r="ABH143" s="238"/>
      <c r="ABI143" s="238"/>
      <c r="ABJ143" s="238"/>
      <c r="ABK143" s="238"/>
      <c r="ABL143" s="238"/>
      <c r="ABM143" s="238"/>
      <c r="ABN143" s="238"/>
      <c r="ABO143" s="238"/>
      <c r="ABP143" s="238"/>
      <c r="ABQ143" s="238"/>
      <c r="ABR143" s="238"/>
      <c r="ABS143" s="238"/>
      <c r="ABT143" s="238"/>
      <c r="ABU143" s="238"/>
      <c r="ABV143" s="238"/>
      <c r="ABW143" s="238"/>
      <c r="ABX143" s="238"/>
      <c r="ABY143" s="238"/>
      <c r="ABZ143" s="238"/>
      <c r="ACA143" s="238"/>
      <c r="ACB143" s="238"/>
      <c r="ACC143" s="238"/>
      <c r="ACD143" s="238"/>
      <c r="ACE143" s="238"/>
      <c r="ACF143" s="238"/>
      <c r="ACG143" s="238"/>
      <c r="ACH143" s="238"/>
      <c r="ACI143" s="238"/>
      <c r="ACJ143" s="238"/>
      <c r="ACK143" s="238"/>
      <c r="ACL143" s="238"/>
      <c r="ACM143" s="238"/>
      <c r="ACN143" s="238"/>
      <c r="ACO143" s="238"/>
      <c r="ACP143" s="238"/>
      <c r="ACQ143" s="238"/>
      <c r="ACR143" s="238"/>
      <c r="ACS143" s="238"/>
      <c r="ACT143" s="238"/>
      <c r="ACU143" s="238"/>
      <c r="ACV143" s="238"/>
      <c r="ACW143" s="238"/>
      <c r="ACX143" s="238"/>
      <c r="ACY143" s="238"/>
      <c r="ACZ143" s="238"/>
      <c r="ADA143" s="238"/>
      <c r="ADB143" s="238"/>
      <c r="ADC143" s="238"/>
      <c r="ADD143" s="238"/>
      <c r="ADE143" s="238"/>
      <c r="ADF143" s="238"/>
      <c r="ADG143" s="238"/>
      <c r="ADH143" s="238"/>
      <c r="ADI143" s="238"/>
      <c r="ADJ143" s="238"/>
      <c r="ADK143" s="238"/>
      <c r="ADL143" s="238"/>
      <c r="ADM143" s="238"/>
      <c r="ADN143" s="238"/>
      <c r="ADO143" s="238"/>
      <c r="ADP143" s="238"/>
      <c r="ADQ143" s="238"/>
      <c r="ADR143" s="238"/>
      <c r="ADS143" s="238"/>
      <c r="ADT143" s="238"/>
      <c r="ADU143" s="238"/>
      <c r="ADV143" s="238"/>
      <c r="ADW143" s="238"/>
      <c r="ADX143" s="238"/>
      <c r="ADY143" s="238"/>
      <c r="ADZ143" s="238"/>
      <c r="AEA143" s="238"/>
      <c r="AEB143" s="238"/>
      <c r="AEC143" s="238"/>
      <c r="AED143" s="238"/>
      <c r="AEE143" s="238"/>
      <c r="AEF143" s="238"/>
      <c r="AEG143" s="238"/>
      <c r="AEH143" s="238"/>
      <c r="AEI143" s="238"/>
      <c r="AEJ143" s="238"/>
      <c r="AEK143" s="238"/>
      <c r="AEL143" s="238"/>
      <c r="AEM143" s="238"/>
      <c r="AEN143" s="238"/>
      <c r="AEO143" s="238"/>
      <c r="AEP143" s="238"/>
      <c r="AEQ143" s="238"/>
      <c r="AER143" s="238"/>
      <c r="AES143" s="238"/>
      <c r="AET143" s="238"/>
      <c r="AEU143" s="238"/>
      <c r="AEV143" s="238"/>
      <c r="AEW143" s="238"/>
      <c r="AEX143" s="238"/>
      <c r="AEY143" s="238"/>
      <c r="AEZ143" s="238"/>
      <c r="AFA143" s="238"/>
      <c r="AFB143" s="238"/>
      <c r="AFC143" s="238"/>
      <c r="AFD143" s="238"/>
      <c r="AFE143" s="238"/>
      <c r="AFF143" s="238"/>
      <c r="AFG143" s="238"/>
      <c r="AFH143" s="238"/>
      <c r="AFI143" s="238"/>
      <c r="AFJ143" s="238"/>
      <c r="AFK143" s="238"/>
      <c r="AFL143" s="238"/>
      <c r="AFM143" s="238"/>
      <c r="AFN143" s="238"/>
      <c r="AFO143" s="238"/>
      <c r="AFP143" s="238"/>
      <c r="AFQ143" s="238"/>
      <c r="AFR143" s="238"/>
      <c r="AFS143" s="238"/>
      <c r="AFT143" s="238"/>
      <c r="AFU143" s="238"/>
      <c r="AFV143" s="238"/>
      <c r="AFW143" s="238"/>
      <c r="AFX143" s="238"/>
      <c r="AFY143" s="238"/>
      <c r="AFZ143" s="238"/>
      <c r="AGA143" s="238"/>
      <c r="AGB143" s="238"/>
      <c r="AGC143" s="238"/>
      <c r="AGD143" s="238"/>
      <c r="AGE143" s="238"/>
      <c r="AGF143" s="238"/>
      <c r="AGG143" s="238"/>
      <c r="AGH143" s="238"/>
      <c r="AGI143" s="238"/>
      <c r="AGJ143" s="238"/>
      <c r="AGK143" s="238"/>
      <c r="AGL143" s="238"/>
      <c r="AGM143" s="238"/>
      <c r="AGN143" s="238"/>
      <c r="AGO143" s="238"/>
      <c r="AGP143" s="238"/>
      <c r="AGQ143" s="238"/>
      <c r="AGR143" s="238"/>
      <c r="AGS143" s="238"/>
      <c r="AGT143" s="238"/>
      <c r="AGU143" s="238"/>
      <c r="AGV143" s="238"/>
      <c r="AGW143" s="238"/>
      <c r="AGX143" s="238"/>
      <c r="AGY143" s="238"/>
      <c r="AGZ143" s="238"/>
      <c r="AHA143" s="238"/>
      <c r="AHB143" s="238"/>
      <c r="AHC143" s="238"/>
      <c r="AHD143" s="238"/>
      <c r="AHE143" s="238"/>
      <c r="AHF143" s="238"/>
      <c r="AHG143" s="238"/>
      <c r="AHH143" s="238"/>
      <c r="AHI143" s="238"/>
      <c r="AHJ143" s="238"/>
      <c r="AHK143" s="238"/>
      <c r="AHL143" s="238"/>
      <c r="AHM143" s="238"/>
      <c r="AHN143" s="238"/>
      <c r="AHO143" s="238"/>
      <c r="AHP143" s="238"/>
      <c r="AHQ143" s="238"/>
      <c r="AHR143" s="238"/>
      <c r="AHS143" s="238"/>
      <c r="AHT143" s="238"/>
      <c r="AHU143" s="238"/>
      <c r="AHV143" s="238"/>
      <c r="AHW143" s="238"/>
      <c r="AHX143" s="238"/>
      <c r="AHY143" s="238"/>
      <c r="AHZ143" s="238"/>
      <c r="AIA143" s="238"/>
      <c r="AIB143" s="238"/>
      <c r="AIC143" s="238"/>
      <c r="AID143" s="238"/>
      <c r="AIE143" s="238"/>
      <c r="AIF143" s="238"/>
      <c r="AIG143" s="238"/>
      <c r="AIH143" s="238"/>
      <c r="AII143" s="238"/>
      <c r="AIJ143" s="238"/>
      <c r="AIK143" s="238"/>
      <c r="AIL143" s="238"/>
      <c r="AIM143" s="238"/>
      <c r="AIN143" s="238"/>
      <c r="AIO143" s="238"/>
      <c r="AIP143" s="238"/>
      <c r="AIQ143" s="238"/>
      <c r="AIR143" s="238"/>
      <c r="AIS143" s="238"/>
      <c r="AIT143" s="238"/>
      <c r="AIU143" s="238"/>
      <c r="AIV143" s="238"/>
      <c r="AIW143" s="238"/>
      <c r="AIX143" s="238"/>
      <c r="AIY143" s="238"/>
      <c r="AIZ143" s="238"/>
      <c r="AJA143" s="238"/>
      <c r="AJB143" s="238"/>
      <c r="AJC143" s="238"/>
      <c r="AJD143" s="238"/>
      <c r="AJE143" s="238"/>
      <c r="AJF143" s="238"/>
      <c r="AJG143" s="238"/>
      <c r="AJH143" s="238"/>
      <c r="AJI143" s="238"/>
      <c r="AJJ143" s="238"/>
      <c r="AJK143" s="238"/>
      <c r="AJL143" s="238"/>
      <c r="AJM143" s="238"/>
      <c r="AJN143" s="238"/>
      <c r="AJO143" s="238"/>
      <c r="AJP143" s="238"/>
      <c r="AJQ143" s="238"/>
      <c r="AJR143" s="238"/>
      <c r="AJS143" s="238"/>
      <c r="AJT143" s="238"/>
      <c r="AJU143" s="238"/>
      <c r="AJV143" s="238"/>
      <c r="AJW143" s="238"/>
      <c r="AJX143" s="238"/>
      <c r="AJY143" s="238"/>
      <c r="AJZ143" s="238"/>
      <c r="AKA143" s="238"/>
      <c r="AKB143" s="238"/>
      <c r="AKC143" s="238"/>
      <c r="AKD143" s="238"/>
      <c r="AKE143" s="238"/>
      <c r="AKF143" s="238"/>
      <c r="AKG143" s="238"/>
      <c r="AKH143" s="238"/>
      <c r="AKI143" s="238"/>
      <c r="AKJ143" s="238"/>
      <c r="AKK143" s="238"/>
      <c r="AKL143" s="238"/>
      <c r="AKM143" s="238"/>
      <c r="AKN143" s="238"/>
      <c r="AKO143" s="238"/>
      <c r="AKP143" s="238"/>
    </row>
    <row r="144" spans="1:978" ht="25.5" x14ac:dyDescent="0.25">
      <c r="A144" s="310"/>
      <c r="B144" s="310"/>
      <c r="C144" s="244"/>
      <c r="D144" s="244"/>
      <c r="E144" s="293"/>
      <c r="F144" s="47">
        <v>530292</v>
      </c>
      <c r="G144" s="23" t="s">
        <v>139</v>
      </c>
      <c r="H144" s="23" t="s">
        <v>162</v>
      </c>
      <c r="I144" s="245"/>
      <c r="J144" s="92">
        <v>40</v>
      </c>
      <c r="K144" s="271"/>
      <c r="L144" s="288"/>
      <c r="M144" s="245"/>
      <c r="N144" s="47">
        <v>97</v>
      </c>
      <c r="O144" s="47">
        <v>43</v>
      </c>
      <c r="P144" s="47">
        <v>37</v>
      </c>
      <c r="Q144" s="47">
        <v>29</v>
      </c>
      <c r="R144" s="47">
        <v>25</v>
      </c>
      <c r="S144" s="47">
        <v>59</v>
      </c>
      <c r="T144" s="47">
        <v>162</v>
      </c>
      <c r="U144" s="47">
        <v>441</v>
      </c>
      <c r="V144" s="47">
        <v>491</v>
      </c>
      <c r="W144" s="47">
        <v>448</v>
      </c>
      <c r="X144" s="47">
        <v>493</v>
      </c>
      <c r="Y144" s="47">
        <v>610</v>
      </c>
      <c r="Z144" s="47">
        <v>771</v>
      </c>
      <c r="AA144" s="47">
        <v>616</v>
      </c>
      <c r="AB144" s="47">
        <v>654</v>
      </c>
      <c r="AC144" s="47">
        <v>824</v>
      </c>
      <c r="AD144" s="47">
        <v>861</v>
      </c>
      <c r="AE144" s="47">
        <v>819</v>
      </c>
      <c r="AF144" s="47">
        <v>531</v>
      </c>
      <c r="AG144" s="47">
        <v>404</v>
      </c>
      <c r="AH144" s="47">
        <v>334</v>
      </c>
      <c r="AI144" s="47">
        <v>229</v>
      </c>
      <c r="AJ144" s="47">
        <v>157</v>
      </c>
      <c r="AK144" s="47">
        <v>144</v>
      </c>
      <c r="AL144" s="47">
        <v>8592</v>
      </c>
      <c r="AM144" s="293"/>
      <c r="AN144" s="265"/>
      <c r="AO144" s="265"/>
      <c r="AP144" s="265"/>
      <c r="AQ144" s="265"/>
      <c r="AR144" s="265"/>
      <c r="AS144" s="265"/>
      <c r="AT144" s="265"/>
      <c r="AU144" s="265"/>
      <c r="AV144" s="265"/>
      <c r="AW144" s="265"/>
      <c r="AX144" s="265"/>
      <c r="AY144" s="265"/>
      <c r="AZ144" s="265"/>
      <c r="BA144" s="265"/>
      <c r="BB144" s="265"/>
      <c r="BC144" s="265"/>
      <c r="BD144" s="265"/>
      <c r="BE144" s="265"/>
      <c r="BF144" s="265"/>
      <c r="BG144" s="265"/>
      <c r="BH144" s="265"/>
      <c r="BI144" s="265"/>
      <c r="BJ144" s="265"/>
      <c r="BK144" s="265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53"/>
      <c r="EF144" s="238"/>
      <c r="EG144" s="238"/>
      <c r="EH144" s="238"/>
      <c r="EI144" s="238"/>
      <c r="EJ144" s="238"/>
      <c r="EK144" s="238"/>
      <c r="EL144" s="238"/>
      <c r="EM144" s="238"/>
      <c r="EN144" s="238"/>
      <c r="EO144" s="238"/>
      <c r="EP144" s="238"/>
      <c r="EQ144" s="238"/>
      <c r="ER144" s="238"/>
      <c r="ES144" s="238"/>
      <c r="ET144" s="238"/>
      <c r="EU144" s="238"/>
      <c r="EV144" s="238"/>
      <c r="EW144" s="238"/>
      <c r="EX144" s="238"/>
      <c r="EY144" s="238"/>
      <c r="EZ144" s="238"/>
      <c r="FA144" s="238"/>
      <c r="FB144" s="238"/>
      <c r="FC144" s="238"/>
      <c r="FD144" s="238"/>
      <c r="FE144" s="238"/>
      <c r="FF144" s="238"/>
      <c r="FG144" s="238"/>
      <c r="FH144" s="238"/>
      <c r="FI144" s="238"/>
      <c r="FJ144" s="238"/>
      <c r="FK144" s="238"/>
      <c r="FL144" s="238"/>
      <c r="FM144" s="238"/>
      <c r="FN144" s="238"/>
      <c r="FO144" s="238"/>
      <c r="FP144" s="238"/>
      <c r="FQ144" s="238"/>
      <c r="FR144" s="238"/>
      <c r="FS144" s="238"/>
      <c r="FT144" s="238"/>
      <c r="FU144" s="238"/>
      <c r="FV144" s="238"/>
      <c r="FW144" s="238"/>
      <c r="FX144" s="238"/>
      <c r="FY144" s="238"/>
      <c r="FZ144" s="238"/>
      <c r="GA144" s="238"/>
      <c r="GB144" s="238"/>
      <c r="GC144" s="238"/>
      <c r="GD144" s="238"/>
      <c r="GE144" s="238"/>
      <c r="GF144" s="238"/>
      <c r="GG144" s="238"/>
      <c r="GH144" s="238"/>
      <c r="GI144" s="238"/>
      <c r="GJ144" s="238"/>
      <c r="GK144" s="238"/>
      <c r="GL144" s="238"/>
      <c r="GM144" s="238"/>
      <c r="GN144" s="238"/>
      <c r="GO144" s="238"/>
      <c r="GP144" s="238"/>
      <c r="GQ144" s="238"/>
      <c r="GR144" s="238"/>
      <c r="GS144" s="238"/>
      <c r="GT144" s="238"/>
      <c r="GU144" s="238"/>
      <c r="GV144" s="238"/>
      <c r="GW144" s="238"/>
      <c r="GX144" s="238"/>
      <c r="GY144" s="238"/>
      <c r="GZ144" s="238"/>
      <c r="HA144" s="238"/>
      <c r="HB144" s="238"/>
      <c r="HC144" s="238"/>
      <c r="HD144" s="238"/>
      <c r="HE144" s="238"/>
      <c r="HF144" s="238"/>
      <c r="HG144" s="238"/>
      <c r="HH144" s="238"/>
      <c r="HI144" s="238"/>
      <c r="HJ144" s="238"/>
      <c r="HK144" s="238"/>
      <c r="HL144" s="238"/>
      <c r="HM144" s="238"/>
      <c r="HN144" s="238"/>
      <c r="HO144" s="238"/>
      <c r="HP144" s="238"/>
      <c r="HQ144" s="238"/>
      <c r="HR144" s="238"/>
      <c r="HS144" s="238"/>
      <c r="HT144" s="238"/>
      <c r="HU144" s="238"/>
      <c r="HV144" s="238"/>
      <c r="HW144" s="238"/>
      <c r="HX144" s="238"/>
      <c r="HY144" s="238"/>
      <c r="HZ144" s="238"/>
      <c r="IA144" s="238"/>
      <c r="IB144" s="238"/>
      <c r="IC144" s="238"/>
      <c r="ID144" s="238"/>
      <c r="IE144" s="238"/>
      <c r="IF144" s="238"/>
      <c r="IG144" s="238"/>
      <c r="IH144" s="238"/>
      <c r="II144" s="238"/>
      <c r="IJ144" s="238"/>
      <c r="IK144" s="238"/>
      <c r="IL144" s="238"/>
      <c r="IM144" s="238"/>
      <c r="IN144" s="238"/>
      <c r="IO144" s="238"/>
      <c r="IP144" s="238"/>
      <c r="IQ144" s="238"/>
      <c r="IR144" s="238"/>
      <c r="IS144" s="238"/>
      <c r="IT144" s="238"/>
      <c r="IU144" s="238"/>
      <c r="IV144" s="238"/>
      <c r="IW144" s="238"/>
      <c r="IX144" s="238"/>
      <c r="IY144" s="238"/>
      <c r="IZ144" s="238"/>
      <c r="JA144" s="238"/>
      <c r="JB144" s="238"/>
      <c r="JC144" s="238"/>
      <c r="JD144" s="238"/>
      <c r="JE144" s="238"/>
      <c r="JF144" s="238"/>
      <c r="JG144" s="238"/>
      <c r="JH144" s="238"/>
      <c r="JI144" s="238"/>
      <c r="JJ144" s="238"/>
      <c r="JK144" s="238"/>
      <c r="JL144" s="238"/>
      <c r="JM144" s="238"/>
      <c r="JN144" s="238"/>
      <c r="JO144" s="238"/>
      <c r="JP144" s="238"/>
      <c r="JQ144" s="238"/>
      <c r="JR144" s="238"/>
      <c r="JS144" s="238"/>
      <c r="JT144" s="238"/>
      <c r="JU144" s="238"/>
      <c r="JV144" s="238"/>
      <c r="JW144" s="238"/>
      <c r="JX144" s="238"/>
      <c r="JY144" s="238"/>
      <c r="JZ144" s="238"/>
      <c r="KA144" s="238"/>
      <c r="KB144" s="238"/>
      <c r="KC144" s="238"/>
      <c r="KD144" s="238"/>
      <c r="KE144" s="238"/>
      <c r="KF144" s="238"/>
      <c r="KG144" s="238"/>
      <c r="KH144" s="238"/>
      <c r="KI144" s="238"/>
      <c r="KJ144" s="238"/>
      <c r="KK144" s="238"/>
      <c r="KL144" s="238"/>
      <c r="KM144" s="238"/>
      <c r="KN144" s="238"/>
      <c r="KO144" s="238"/>
      <c r="KP144" s="238"/>
      <c r="KQ144" s="238"/>
      <c r="KR144" s="238"/>
      <c r="KS144" s="238"/>
      <c r="KT144" s="238"/>
      <c r="KU144" s="238"/>
      <c r="KV144" s="238"/>
      <c r="KW144" s="238"/>
      <c r="KX144" s="238"/>
      <c r="KY144" s="238"/>
      <c r="KZ144" s="238"/>
      <c r="LA144" s="238"/>
      <c r="LB144" s="238"/>
      <c r="LC144" s="238"/>
      <c r="LD144" s="238"/>
      <c r="LE144" s="238"/>
      <c r="LF144" s="238"/>
      <c r="LG144" s="238"/>
      <c r="LH144" s="238"/>
      <c r="LI144" s="238"/>
      <c r="LJ144" s="238"/>
      <c r="LK144" s="238"/>
      <c r="LL144" s="238"/>
      <c r="LM144" s="238"/>
      <c r="LN144" s="238"/>
      <c r="LO144" s="238"/>
      <c r="LP144" s="238"/>
      <c r="LQ144" s="238"/>
      <c r="LR144" s="238"/>
      <c r="LS144" s="238"/>
      <c r="LT144" s="238"/>
      <c r="LU144" s="238"/>
      <c r="LV144" s="238"/>
      <c r="LW144" s="238"/>
      <c r="LX144" s="238"/>
      <c r="LY144" s="238"/>
      <c r="LZ144" s="238"/>
      <c r="MA144" s="238"/>
      <c r="MB144" s="238"/>
      <c r="MC144" s="238"/>
      <c r="MD144" s="238"/>
      <c r="ME144" s="238"/>
      <c r="MF144" s="238"/>
      <c r="MG144" s="238"/>
      <c r="MH144" s="238"/>
      <c r="MI144" s="238"/>
      <c r="MJ144" s="238"/>
      <c r="MK144" s="238"/>
      <c r="ML144" s="238"/>
      <c r="MM144" s="238"/>
      <c r="MN144" s="238"/>
      <c r="MO144" s="238"/>
      <c r="MP144" s="238"/>
      <c r="MQ144" s="238"/>
      <c r="MR144" s="238"/>
      <c r="MS144" s="238"/>
      <c r="MT144" s="238"/>
      <c r="MU144" s="238"/>
      <c r="MV144" s="238"/>
      <c r="MW144" s="238"/>
      <c r="MX144" s="238"/>
      <c r="MY144" s="238"/>
      <c r="MZ144" s="238"/>
      <c r="NA144" s="238"/>
      <c r="NB144" s="238"/>
      <c r="NC144" s="238"/>
      <c r="ND144" s="238"/>
      <c r="NE144" s="238"/>
      <c r="NF144" s="238"/>
      <c r="NG144" s="238"/>
      <c r="NH144" s="238"/>
      <c r="NI144" s="238"/>
      <c r="NJ144" s="238"/>
      <c r="NK144" s="238"/>
      <c r="NL144" s="238"/>
      <c r="NM144" s="238"/>
      <c r="NN144" s="238"/>
      <c r="NO144" s="238"/>
      <c r="NP144" s="238"/>
      <c r="NQ144" s="238"/>
      <c r="NR144" s="238"/>
      <c r="NS144" s="238"/>
      <c r="NT144" s="238"/>
      <c r="NU144" s="238"/>
      <c r="NV144" s="238"/>
      <c r="NW144" s="238"/>
      <c r="NX144" s="238"/>
      <c r="NY144" s="238"/>
      <c r="NZ144" s="238"/>
      <c r="OA144" s="238"/>
      <c r="OB144" s="238"/>
      <c r="OC144" s="238"/>
      <c r="OD144" s="238"/>
      <c r="OE144" s="238"/>
      <c r="OF144" s="238"/>
      <c r="OG144" s="238"/>
      <c r="OH144" s="238"/>
      <c r="OI144" s="238"/>
      <c r="OJ144" s="238"/>
      <c r="OK144" s="238"/>
      <c r="OL144" s="238"/>
      <c r="OM144" s="238"/>
      <c r="ON144" s="238"/>
      <c r="OO144" s="238"/>
      <c r="OP144" s="238"/>
      <c r="OQ144" s="238"/>
      <c r="OR144" s="238"/>
      <c r="OS144" s="238"/>
      <c r="OT144" s="238"/>
      <c r="OU144" s="238"/>
      <c r="OV144" s="238"/>
      <c r="OW144" s="238"/>
      <c r="OX144" s="238"/>
      <c r="OY144" s="238"/>
      <c r="OZ144" s="238"/>
      <c r="PA144" s="238"/>
      <c r="PB144" s="238"/>
      <c r="PC144" s="238"/>
      <c r="PD144" s="238"/>
      <c r="PE144" s="238"/>
      <c r="PF144" s="238"/>
      <c r="PG144" s="238"/>
      <c r="PH144" s="238"/>
      <c r="PI144" s="238"/>
      <c r="PJ144" s="238"/>
      <c r="PK144" s="238"/>
      <c r="PL144" s="238"/>
      <c r="PM144" s="238"/>
      <c r="PN144" s="238"/>
      <c r="PO144" s="238"/>
      <c r="PP144" s="238"/>
      <c r="PQ144" s="238"/>
      <c r="PR144" s="238"/>
      <c r="PS144" s="238"/>
      <c r="PT144" s="238"/>
      <c r="PU144" s="238"/>
      <c r="PV144" s="238"/>
      <c r="PW144" s="238"/>
      <c r="PX144" s="238"/>
      <c r="PY144" s="238"/>
      <c r="PZ144" s="238"/>
      <c r="QA144" s="238"/>
      <c r="QB144" s="238"/>
      <c r="QC144" s="238"/>
      <c r="QD144" s="238"/>
      <c r="QE144" s="238"/>
      <c r="QF144" s="238"/>
      <c r="QG144" s="238"/>
      <c r="QH144" s="238"/>
      <c r="QI144" s="238"/>
      <c r="QJ144" s="238"/>
      <c r="QK144" s="238"/>
      <c r="QL144" s="238"/>
      <c r="QM144" s="238"/>
      <c r="QN144" s="238"/>
      <c r="QO144" s="238"/>
      <c r="QP144" s="238"/>
      <c r="QQ144" s="238"/>
      <c r="QR144" s="238"/>
      <c r="QS144" s="238"/>
      <c r="QT144" s="238"/>
      <c r="QU144" s="238"/>
      <c r="QV144" s="238"/>
      <c r="QW144" s="238"/>
      <c r="QX144" s="238"/>
      <c r="QY144" s="238"/>
      <c r="QZ144" s="238"/>
      <c r="RA144" s="238"/>
      <c r="RB144" s="238"/>
      <c r="RC144" s="238"/>
      <c r="RD144" s="238"/>
      <c r="RE144" s="238"/>
      <c r="RF144" s="238"/>
      <c r="RG144" s="238"/>
      <c r="RH144" s="238"/>
      <c r="RI144" s="238"/>
      <c r="RJ144" s="238"/>
      <c r="RK144" s="238"/>
      <c r="RL144" s="238"/>
      <c r="RM144" s="238"/>
      <c r="RN144" s="238"/>
      <c r="RO144" s="238"/>
      <c r="RP144" s="238"/>
      <c r="RQ144" s="238"/>
      <c r="RR144" s="238"/>
      <c r="RS144" s="238"/>
      <c r="RT144" s="238"/>
      <c r="RU144" s="238"/>
      <c r="RV144" s="238"/>
      <c r="RW144" s="238"/>
      <c r="RX144" s="238"/>
      <c r="RY144" s="238"/>
      <c r="RZ144" s="238"/>
      <c r="SA144" s="238"/>
      <c r="SB144" s="238"/>
      <c r="SC144" s="238"/>
      <c r="SD144" s="238"/>
      <c r="SE144" s="238"/>
      <c r="SF144" s="238"/>
      <c r="SG144" s="238"/>
      <c r="SH144" s="238"/>
      <c r="SI144" s="238"/>
      <c r="SJ144" s="238"/>
      <c r="SK144" s="238"/>
      <c r="SL144" s="238"/>
      <c r="SM144" s="238"/>
      <c r="SN144" s="238"/>
      <c r="SO144" s="238"/>
      <c r="SP144" s="238"/>
      <c r="SQ144" s="238"/>
      <c r="SR144" s="238"/>
      <c r="SS144" s="238"/>
      <c r="ST144" s="238"/>
      <c r="SU144" s="238"/>
      <c r="SV144" s="238"/>
      <c r="SW144" s="238"/>
      <c r="SX144" s="238"/>
      <c r="SY144" s="238"/>
      <c r="SZ144" s="238"/>
      <c r="TA144" s="238"/>
      <c r="TB144" s="238"/>
      <c r="TC144" s="238"/>
      <c r="TD144" s="238"/>
      <c r="TE144" s="238"/>
      <c r="TF144" s="238"/>
      <c r="TG144" s="238"/>
      <c r="TH144" s="238"/>
      <c r="TI144" s="238"/>
      <c r="TJ144" s="238"/>
      <c r="TK144" s="238"/>
      <c r="TL144" s="238"/>
      <c r="TM144" s="238"/>
      <c r="TN144" s="238"/>
      <c r="TO144" s="238"/>
      <c r="TP144" s="238"/>
      <c r="TQ144" s="238"/>
      <c r="TR144" s="238"/>
      <c r="TS144" s="238"/>
      <c r="TT144" s="238"/>
      <c r="TU144" s="238"/>
      <c r="TV144" s="238"/>
      <c r="TW144" s="238"/>
      <c r="TX144" s="238"/>
      <c r="TY144" s="238"/>
      <c r="TZ144" s="238"/>
      <c r="UA144" s="238"/>
      <c r="UB144" s="238"/>
      <c r="UC144" s="238"/>
      <c r="UD144" s="238"/>
      <c r="UE144" s="238"/>
      <c r="UF144" s="238"/>
      <c r="UG144" s="238"/>
      <c r="UH144" s="238"/>
      <c r="UI144" s="238"/>
      <c r="UJ144" s="238"/>
      <c r="UK144" s="238"/>
      <c r="UL144" s="238"/>
      <c r="UM144" s="238"/>
      <c r="UN144" s="238"/>
      <c r="UO144" s="238"/>
      <c r="UP144" s="238"/>
      <c r="UQ144" s="238"/>
      <c r="UR144" s="238"/>
      <c r="US144" s="238"/>
      <c r="UT144" s="238"/>
      <c r="UU144" s="238"/>
      <c r="UV144" s="238"/>
      <c r="UW144" s="238"/>
      <c r="UX144" s="238"/>
      <c r="UY144" s="238"/>
      <c r="UZ144" s="238"/>
      <c r="VA144" s="238"/>
      <c r="VB144" s="238"/>
      <c r="VC144" s="238"/>
      <c r="VD144" s="238"/>
      <c r="VE144" s="238"/>
      <c r="VF144" s="238"/>
      <c r="VG144" s="238"/>
      <c r="VH144" s="238"/>
      <c r="VI144" s="238"/>
      <c r="VJ144" s="238"/>
      <c r="VK144" s="238"/>
      <c r="VL144" s="238"/>
      <c r="VM144" s="238"/>
      <c r="VN144" s="238"/>
      <c r="VO144" s="238"/>
      <c r="VP144" s="238"/>
      <c r="VQ144" s="238"/>
      <c r="VR144" s="238"/>
      <c r="VS144" s="238"/>
      <c r="VT144" s="238"/>
      <c r="VU144" s="238"/>
      <c r="VV144" s="238"/>
      <c r="VW144" s="238"/>
      <c r="VX144" s="238"/>
      <c r="VY144" s="238"/>
      <c r="VZ144" s="238"/>
      <c r="WA144" s="238"/>
      <c r="WB144" s="238"/>
      <c r="WC144" s="238"/>
      <c r="WD144" s="238"/>
      <c r="WE144" s="238"/>
      <c r="WF144" s="238"/>
      <c r="WG144" s="238"/>
      <c r="WH144" s="238"/>
      <c r="WI144" s="238"/>
      <c r="WJ144" s="238"/>
      <c r="WK144" s="238"/>
      <c r="WL144" s="238"/>
      <c r="WM144" s="238"/>
      <c r="WN144" s="238"/>
      <c r="WO144" s="238"/>
      <c r="WP144" s="238"/>
      <c r="WQ144" s="238"/>
      <c r="WR144" s="238"/>
      <c r="WS144" s="238"/>
      <c r="WT144" s="238"/>
      <c r="WU144" s="238"/>
      <c r="WV144" s="238"/>
      <c r="WW144" s="238"/>
      <c r="WX144" s="238"/>
      <c r="WY144" s="238"/>
      <c r="WZ144" s="238"/>
      <c r="XA144" s="238"/>
      <c r="XB144" s="238"/>
      <c r="XC144" s="238"/>
      <c r="XD144" s="238"/>
      <c r="XE144" s="238"/>
      <c r="XF144" s="238"/>
      <c r="XG144" s="238"/>
      <c r="XH144" s="238"/>
      <c r="XI144" s="238"/>
      <c r="XJ144" s="238"/>
      <c r="XK144" s="238"/>
      <c r="XL144" s="238"/>
      <c r="XM144" s="238"/>
      <c r="XN144" s="238"/>
      <c r="XO144" s="238"/>
      <c r="XP144" s="238"/>
      <c r="XQ144" s="238"/>
      <c r="XR144" s="238"/>
      <c r="XS144" s="238"/>
      <c r="XT144" s="238"/>
      <c r="XU144" s="238"/>
      <c r="XV144" s="238"/>
      <c r="XW144" s="238"/>
      <c r="XX144" s="238"/>
      <c r="XY144" s="238"/>
      <c r="XZ144" s="238"/>
      <c r="YA144" s="238"/>
      <c r="YB144" s="238"/>
      <c r="YC144" s="238"/>
      <c r="YD144" s="238"/>
      <c r="YE144" s="238"/>
      <c r="YF144" s="238"/>
      <c r="YG144" s="238"/>
      <c r="YH144" s="238"/>
      <c r="YI144" s="238"/>
      <c r="YJ144" s="238"/>
      <c r="YK144" s="238"/>
      <c r="YL144" s="238"/>
      <c r="YM144" s="238"/>
      <c r="YN144" s="238"/>
      <c r="YO144" s="238"/>
      <c r="YP144" s="238"/>
      <c r="YQ144" s="238"/>
      <c r="YR144" s="238"/>
      <c r="YS144" s="238"/>
      <c r="YT144" s="238"/>
      <c r="YU144" s="238"/>
      <c r="YV144" s="238"/>
      <c r="YW144" s="238"/>
      <c r="YX144" s="238"/>
      <c r="YY144" s="238"/>
      <c r="YZ144" s="238"/>
      <c r="ZA144" s="238"/>
      <c r="ZB144" s="238"/>
      <c r="ZC144" s="238"/>
      <c r="ZD144" s="238"/>
      <c r="ZE144" s="238"/>
      <c r="ZF144" s="238"/>
      <c r="ZG144" s="238"/>
      <c r="ZH144" s="238"/>
      <c r="ZI144" s="238"/>
      <c r="ZJ144" s="238"/>
      <c r="ZK144" s="238"/>
      <c r="ZL144" s="238"/>
      <c r="ZM144" s="238"/>
      <c r="ZN144" s="238"/>
      <c r="ZO144" s="238"/>
      <c r="ZP144" s="238"/>
      <c r="ZQ144" s="238"/>
      <c r="ZR144" s="238"/>
      <c r="ZS144" s="238"/>
      <c r="ZT144" s="238"/>
      <c r="ZU144" s="238"/>
      <c r="ZV144" s="238"/>
      <c r="ZW144" s="238"/>
      <c r="ZX144" s="238"/>
      <c r="ZY144" s="238"/>
      <c r="ZZ144" s="238"/>
      <c r="AAA144" s="238"/>
      <c r="AAB144" s="238"/>
      <c r="AAC144" s="238"/>
      <c r="AAD144" s="238"/>
      <c r="AAE144" s="238"/>
      <c r="AAF144" s="238"/>
      <c r="AAG144" s="238"/>
      <c r="AAH144" s="238"/>
      <c r="AAI144" s="238"/>
      <c r="AAJ144" s="238"/>
      <c r="AAK144" s="238"/>
      <c r="AAL144" s="238"/>
      <c r="AAM144" s="238"/>
      <c r="AAN144" s="238"/>
      <c r="AAO144" s="238"/>
      <c r="AAP144" s="238"/>
      <c r="AAQ144" s="238"/>
      <c r="AAR144" s="238"/>
      <c r="AAS144" s="238"/>
      <c r="AAT144" s="238"/>
      <c r="AAU144" s="238"/>
      <c r="AAV144" s="238"/>
      <c r="AAW144" s="238"/>
      <c r="AAX144" s="238"/>
      <c r="AAY144" s="238"/>
      <c r="AAZ144" s="238"/>
      <c r="ABA144" s="238"/>
      <c r="ABB144" s="238"/>
      <c r="ABC144" s="238"/>
      <c r="ABD144" s="238"/>
      <c r="ABE144" s="238"/>
      <c r="ABF144" s="238"/>
      <c r="ABG144" s="238"/>
      <c r="ABH144" s="238"/>
      <c r="ABI144" s="238"/>
      <c r="ABJ144" s="238"/>
      <c r="ABK144" s="238"/>
      <c r="ABL144" s="238"/>
      <c r="ABM144" s="238"/>
      <c r="ABN144" s="238"/>
      <c r="ABO144" s="238"/>
      <c r="ABP144" s="238"/>
      <c r="ABQ144" s="238"/>
      <c r="ABR144" s="238"/>
      <c r="ABS144" s="238"/>
      <c r="ABT144" s="238"/>
      <c r="ABU144" s="238"/>
      <c r="ABV144" s="238"/>
      <c r="ABW144" s="238"/>
      <c r="ABX144" s="238"/>
      <c r="ABY144" s="238"/>
      <c r="ABZ144" s="238"/>
      <c r="ACA144" s="238"/>
      <c r="ACB144" s="238"/>
      <c r="ACC144" s="238"/>
      <c r="ACD144" s="238"/>
      <c r="ACE144" s="238"/>
      <c r="ACF144" s="238"/>
      <c r="ACG144" s="238"/>
      <c r="ACH144" s="238"/>
      <c r="ACI144" s="238"/>
      <c r="ACJ144" s="238"/>
      <c r="ACK144" s="238"/>
      <c r="ACL144" s="238"/>
      <c r="ACM144" s="238"/>
      <c r="ACN144" s="238"/>
      <c r="ACO144" s="238"/>
      <c r="ACP144" s="238"/>
      <c r="ACQ144" s="238"/>
      <c r="ACR144" s="238"/>
      <c r="ACS144" s="238"/>
      <c r="ACT144" s="238"/>
      <c r="ACU144" s="238"/>
      <c r="ACV144" s="238"/>
      <c r="ACW144" s="238"/>
      <c r="ACX144" s="238"/>
      <c r="ACY144" s="238"/>
      <c r="ACZ144" s="238"/>
      <c r="ADA144" s="238"/>
      <c r="ADB144" s="238"/>
      <c r="ADC144" s="238"/>
      <c r="ADD144" s="238"/>
      <c r="ADE144" s="238"/>
      <c r="ADF144" s="238"/>
      <c r="ADG144" s="238"/>
      <c r="ADH144" s="238"/>
      <c r="ADI144" s="238"/>
      <c r="ADJ144" s="238"/>
      <c r="ADK144" s="238"/>
      <c r="ADL144" s="238"/>
      <c r="ADM144" s="238"/>
      <c r="ADN144" s="238"/>
      <c r="ADO144" s="238"/>
      <c r="ADP144" s="238"/>
      <c r="ADQ144" s="238"/>
      <c r="ADR144" s="238"/>
      <c r="ADS144" s="238"/>
      <c r="ADT144" s="238"/>
      <c r="ADU144" s="238"/>
      <c r="ADV144" s="238"/>
      <c r="ADW144" s="238"/>
      <c r="ADX144" s="238"/>
      <c r="ADY144" s="238"/>
      <c r="ADZ144" s="238"/>
      <c r="AEA144" s="238"/>
      <c r="AEB144" s="238"/>
      <c r="AEC144" s="238"/>
      <c r="AED144" s="238"/>
      <c r="AEE144" s="238"/>
      <c r="AEF144" s="238"/>
      <c r="AEG144" s="238"/>
      <c r="AEH144" s="238"/>
      <c r="AEI144" s="238"/>
      <c r="AEJ144" s="238"/>
      <c r="AEK144" s="238"/>
      <c r="AEL144" s="238"/>
      <c r="AEM144" s="238"/>
      <c r="AEN144" s="238"/>
      <c r="AEO144" s="238"/>
      <c r="AEP144" s="238"/>
      <c r="AEQ144" s="238"/>
      <c r="AER144" s="238"/>
      <c r="AES144" s="238"/>
      <c r="AET144" s="238"/>
      <c r="AEU144" s="238"/>
      <c r="AEV144" s="238"/>
      <c r="AEW144" s="238"/>
      <c r="AEX144" s="238"/>
      <c r="AEY144" s="238"/>
      <c r="AEZ144" s="238"/>
      <c r="AFA144" s="238"/>
      <c r="AFB144" s="238"/>
      <c r="AFC144" s="238"/>
      <c r="AFD144" s="238"/>
      <c r="AFE144" s="238"/>
      <c r="AFF144" s="238"/>
      <c r="AFG144" s="238"/>
      <c r="AFH144" s="238"/>
      <c r="AFI144" s="238"/>
      <c r="AFJ144" s="238"/>
      <c r="AFK144" s="238"/>
      <c r="AFL144" s="238"/>
      <c r="AFM144" s="238"/>
      <c r="AFN144" s="238"/>
      <c r="AFO144" s="238"/>
      <c r="AFP144" s="238"/>
      <c r="AFQ144" s="238"/>
      <c r="AFR144" s="238"/>
      <c r="AFS144" s="238"/>
      <c r="AFT144" s="238"/>
      <c r="AFU144" s="238"/>
      <c r="AFV144" s="238"/>
      <c r="AFW144" s="238"/>
      <c r="AFX144" s="238"/>
      <c r="AFY144" s="238"/>
      <c r="AFZ144" s="238"/>
      <c r="AGA144" s="238"/>
      <c r="AGB144" s="238"/>
      <c r="AGC144" s="238"/>
      <c r="AGD144" s="238"/>
      <c r="AGE144" s="238"/>
      <c r="AGF144" s="238"/>
      <c r="AGG144" s="238"/>
      <c r="AGH144" s="238"/>
      <c r="AGI144" s="238"/>
      <c r="AGJ144" s="238"/>
      <c r="AGK144" s="238"/>
      <c r="AGL144" s="238"/>
      <c r="AGM144" s="238"/>
      <c r="AGN144" s="238"/>
      <c r="AGO144" s="238"/>
      <c r="AGP144" s="238"/>
      <c r="AGQ144" s="238"/>
      <c r="AGR144" s="238"/>
      <c r="AGS144" s="238"/>
      <c r="AGT144" s="238"/>
      <c r="AGU144" s="238"/>
      <c r="AGV144" s="238"/>
      <c r="AGW144" s="238"/>
      <c r="AGX144" s="238"/>
      <c r="AGY144" s="238"/>
      <c r="AGZ144" s="238"/>
      <c r="AHA144" s="238"/>
      <c r="AHB144" s="238"/>
      <c r="AHC144" s="238"/>
      <c r="AHD144" s="238"/>
      <c r="AHE144" s="238"/>
      <c r="AHF144" s="238"/>
      <c r="AHG144" s="238"/>
      <c r="AHH144" s="238"/>
      <c r="AHI144" s="238"/>
      <c r="AHJ144" s="238"/>
      <c r="AHK144" s="238"/>
      <c r="AHL144" s="238"/>
      <c r="AHM144" s="238"/>
      <c r="AHN144" s="238"/>
      <c r="AHO144" s="238"/>
      <c r="AHP144" s="238"/>
      <c r="AHQ144" s="238"/>
      <c r="AHR144" s="238"/>
      <c r="AHS144" s="238"/>
      <c r="AHT144" s="238"/>
      <c r="AHU144" s="238"/>
      <c r="AHV144" s="238"/>
      <c r="AHW144" s="238"/>
      <c r="AHX144" s="238"/>
      <c r="AHY144" s="238"/>
      <c r="AHZ144" s="238"/>
      <c r="AIA144" s="238"/>
      <c r="AIB144" s="238"/>
      <c r="AIC144" s="238"/>
      <c r="AID144" s="238"/>
      <c r="AIE144" s="238"/>
      <c r="AIF144" s="238"/>
      <c r="AIG144" s="238"/>
      <c r="AIH144" s="238"/>
      <c r="AII144" s="238"/>
      <c r="AIJ144" s="238"/>
      <c r="AIK144" s="238"/>
      <c r="AIL144" s="238"/>
      <c r="AIM144" s="238"/>
      <c r="AIN144" s="238"/>
      <c r="AIO144" s="238"/>
      <c r="AIP144" s="238"/>
      <c r="AIQ144" s="238"/>
      <c r="AIR144" s="238"/>
      <c r="AIS144" s="238"/>
      <c r="AIT144" s="238"/>
      <c r="AIU144" s="238"/>
      <c r="AIV144" s="238"/>
      <c r="AIW144" s="238"/>
      <c r="AIX144" s="238"/>
      <c r="AIY144" s="238"/>
      <c r="AIZ144" s="238"/>
      <c r="AJA144" s="238"/>
      <c r="AJB144" s="238"/>
      <c r="AJC144" s="238"/>
      <c r="AJD144" s="238"/>
      <c r="AJE144" s="238"/>
      <c r="AJF144" s="238"/>
      <c r="AJG144" s="238"/>
      <c r="AJH144" s="238"/>
      <c r="AJI144" s="238"/>
      <c r="AJJ144" s="238"/>
      <c r="AJK144" s="238"/>
      <c r="AJL144" s="238"/>
      <c r="AJM144" s="238"/>
      <c r="AJN144" s="238"/>
      <c r="AJO144" s="238"/>
      <c r="AJP144" s="238"/>
      <c r="AJQ144" s="238"/>
      <c r="AJR144" s="238"/>
      <c r="AJS144" s="238"/>
      <c r="AJT144" s="238"/>
      <c r="AJU144" s="238"/>
      <c r="AJV144" s="238"/>
      <c r="AJW144" s="238"/>
      <c r="AJX144" s="238"/>
      <c r="AJY144" s="238"/>
      <c r="AJZ144" s="238"/>
      <c r="AKA144" s="238"/>
      <c r="AKB144" s="238"/>
      <c r="AKC144" s="238"/>
      <c r="AKD144" s="238"/>
      <c r="AKE144" s="238"/>
      <c r="AKF144" s="238"/>
      <c r="AKG144" s="238"/>
      <c r="AKH144" s="238"/>
      <c r="AKI144" s="238"/>
      <c r="AKJ144" s="238"/>
      <c r="AKK144" s="238"/>
      <c r="AKL144" s="238"/>
      <c r="AKM144" s="238"/>
      <c r="AKN144" s="238"/>
      <c r="AKO144" s="238"/>
      <c r="AKP144" s="238"/>
    </row>
    <row r="145" spans="1:978" x14ac:dyDescent="0.25">
      <c r="A145" s="311"/>
      <c r="B145" s="311"/>
      <c r="C145" s="245"/>
      <c r="D145" s="245"/>
      <c r="E145" s="271"/>
      <c r="F145" s="292" t="s">
        <v>387</v>
      </c>
      <c r="G145" s="292"/>
      <c r="H145" s="292"/>
      <c r="I145" s="292"/>
      <c r="J145" s="292"/>
      <c r="K145" s="292"/>
      <c r="L145" s="292"/>
      <c r="M145" s="292"/>
      <c r="N145" s="7">
        <f t="shared" ref="N145:AL145" si="117">ROUNDUP(AVERAGE(N143:N144),0)</f>
        <v>110</v>
      </c>
      <c r="O145" s="7">
        <f t="shared" si="117"/>
        <v>49</v>
      </c>
      <c r="P145" s="7">
        <f t="shared" si="117"/>
        <v>40</v>
      </c>
      <c r="Q145" s="7">
        <f t="shared" si="117"/>
        <v>34</v>
      </c>
      <c r="R145" s="7">
        <f t="shared" si="117"/>
        <v>30</v>
      </c>
      <c r="S145" s="7">
        <f t="shared" si="117"/>
        <v>65</v>
      </c>
      <c r="T145" s="7">
        <f t="shared" si="117"/>
        <v>174</v>
      </c>
      <c r="U145" s="7">
        <f t="shared" si="117"/>
        <v>515</v>
      </c>
      <c r="V145" s="7">
        <f t="shared" si="117"/>
        <v>554</v>
      </c>
      <c r="W145" s="7">
        <f t="shared" si="117"/>
        <v>523</v>
      </c>
      <c r="X145" s="7">
        <f t="shared" si="117"/>
        <v>575</v>
      </c>
      <c r="Y145" s="7">
        <f t="shared" si="117"/>
        <v>701</v>
      </c>
      <c r="Z145" s="7">
        <f t="shared" si="117"/>
        <v>867</v>
      </c>
      <c r="AA145" s="7">
        <f t="shared" si="117"/>
        <v>694</v>
      </c>
      <c r="AB145" s="7">
        <f t="shared" si="117"/>
        <v>763</v>
      </c>
      <c r="AC145" s="7">
        <f t="shared" si="117"/>
        <v>928</v>
      </c>
      <c r="AD145" s="7">
        <f t="shared" si="117"/>
        <v>959</v>
      </c>
      <c r="AE145" s="7">
        <f t="shared" si="117"/>
        <v>917</v>
      </c>
      <c r="AF145" s="7">
        <f t="shared" si="117"/>
        <v>620</v>
      </c>
      <c r="AG145" s="7">
        <f t="shared" si="117"/>
        <v>482</v>
      </c>
      <c r="AH145" s="7">
        <f t="shared" si="117"/>
        <v>401</v>
      </c>
      <c r="AI145" s="7">
        <f t="shared" si="117"/>
        <v>284</v>
      </c>
      <c r="AJ145" s="7">
        <f t="shared" si="117"/>
        <v>185</v>
      </c>
      <c r="AK145" s="7">
        <f t="shared" si="117"/>
        <v>164</v>
      </c>
      <c r="AL145" s="7">
        <f t="shared" si="117"/>
        <v>9843</v>
      </c>
      <c r="AM145" s="271"/>
      <c r="AN145" s="266"/>
      <c r="AO145" s="266"/>
      <c r="AP145" s="266"/>
      <c r="AQ145" s="266"/>
      <c r="AR145" s="266"/>
      <c r="AS145" s="266"/>
      <c r="AT145" s="266"/>
      <c r="AU145" s="266"/>
      <c r="AV145" s="266"/>
      <c r="AW145" s="266"/>
      <c r="AX145" s="266"/>
      <c r="AY145" s="266"/>
      <c r="AZ145" s="266"/>
      <c r="BA145" s="266"/>
      <c r="BB145" s="266"/>
      <c r="BC145" s="266"/>
      <c r="BD145" s="266"/>
      <c r="BE145" s="266"/>
      <c r="BF145" s="266"/>
      <c r="BG145" s="266"/>
      <c r="BH145" s="266"/>
      <c r="BI145" s="266"/>
      <c r="BJ145" s="266"/>
      <c r="BK145" s="266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53"/>
      <c r="EF145" s="238"/>
      <c r="EG145" s="238"/>
      <c r="EH145" s="238"/>
      <c r="EI145" s="238"/>
      <c r="EJ145" s="238"/>
      <c r="EK145" s="238"/>
      <c r="EL145" s="238"/>
      <c r="EM145" s="238"/>
      <c r="EN145" s="238"/>
      <c r="EO145" s="238"/>
      <c r="EP145" s="238"/>
      <c r="EQ145" s="238"/>
      <c r="ER145" s="238"/>
      <c r="ES145" s="238"/>
      <c r="ET145" s="238"/>
      <c r="EU145" s="238"/>
      <c r="EV145" s="238"/>
      <c r="EW145" s="238"/>
      <c r="EX145" s="238"/>
      <c r="EY145" s="238"/>
      <c r="EZ145" s="238"/>
      <c r="FA145" s="238"/>
      <c r="FB145" s="238"/>
      <c r="FC145" s="238"/>
      <c r="FD145" s="238"/>
      <c r="FE145" s="238"/>
      <c r="FF145" s="238"/>
      <c r="FG145" s="238"/>
      <c r="FH145" s="238"/>
      <c r="FI145" s="238"/>
      <c r="FJ145" s="238"/>
      <c r="FK145" s="238"/>
      <c r="FL145" s="238"/>
      <c r="FM145" s="238"/>
      <c r="FN145" s="238"/>
      <c r="FO145" s="238"/>
      <c r="FP145" s="238"/>
      <c r="FQ145" s="238"/>
      <c r="FR145" s="238"/>
      <c r="FS145" s="238"/>
      <c r="FT145" s="238"/>
      <c r="FU145" s="238"/>
      <c r="FV145" s="238"/>
      <c r="FW145" s="238"/>
      <c r="FX145" s="238"/>
      <c r="FY145" s="238"/>
      <c r="FZ145" s="238"/>
      <c r="GA145" s="238"/>
      <c r="GB145" s="238"/>
      <c r="GC145" s="238"/>
      <c r="GD145" s="238"/>
      <c r="GE145" s="238"/>
      <c r="GF145" s="238"/>
      <c r="GG145" s="238"/>
      <c r="GH145" s="238"/>
      <c r="GI145" s="238"/>
      <c r="GJ145" s="238"/>
      <c r="GK145" s="238"/>
      <c r="GL145" s="238"/>
      <c r="GM145" s="238"/>
      <c r="GN145" s="238"/>
      <c r="GO145" s="238"/>
      <c r="GP145" s="238"/>
      <c r="GQ145" s="238"/>
      <c r="GR145" s="238"/>
      <c r="GS145" s="238"/>
      <c r="GT145" s="238"/>
      <c r="GU145" s="238"/>
      <c r="GV145" s="238"/>
      <c r="GW145" s="238"/>
      <c r="GX145" s="238"/>
      <c r="GY145" s="238"/>
      <c r="GZ145" s="238"/>
      <c r="HA145" s="238"/>
      <c r="HB145" s="238"/>
      <c r="HC145" s="238"/>
      <c r="HD145" s="238"/>
      <c r="HE145" s="238"/>
      <c r="HF145" s="238"/>
      <c r="HG145" s="238"/>
      <c r="HH145" s="238"/>
      <c r="HI145" s="238"/>
      <c r="HJ145" s="238"/>
      <c r="HK145" s="238"/>
      <c r="HL145" s="238"/>
      <c r="HM145" s="238"/>
      <c r="HN145" s="238"/>
      <c r="HO145" s="238"/>
      <c r="HP145" s="238"/>
      <c r="HQ145" s="238"/>
      <c r="HR145" s="238"/>
      <c r="HS145" s="238"/>
      <c r="HT145" s="238"/>
      <c r="HU145" s="238"/>
      <c r="HV145" s="238"/>
      <c r="HW145" s="238"/>
      <c r="HX145" s="238"/>
      <c r="HY145" s="238"/>
      <c r="HZ145" s="238"/>
      <c r="IA145" s="238"/>
      <c r="IB145" s="238"/>
      <c r="IC145" s="238"/>
      <c r="ID145" s="238"/>
      <c r="IE145" s="238"/>
      <c r="IF145" s="238"/>
      <c r="IG145" s="238"/>
      <c r="IH145" s="238"/>
      <c r="II145" s="238"/>
      <c r="IJ145" s="238"/>
      <c r="IK145" s="238"/>
      <c r="IL145" s="238"/>
      <c r="IM145" s="238"/>
      <c r="IN145" s="238"/>
      <c r="IO145" s="238"/>
      <c r="IP145" s="238"/>
      <c r="IQ145" s="238"/>
      <c r="IR145" s="238"/>
      <c r="IS145" s="238"/>
      <c r="IT145" s="238"/>
      <c r="IU145" s="238"/>
      <c r="IV145" s="238"/>
      <c r="IW145" s="238"/>
      <c r="IX145" s="238"/>
      <c r="IY145" s="238"/>
      <c r="IZ145" s="238"/>
      <c r="JA145" s="238"/>
      <c r="JB145" s="238"/>
      <c r="JC145" s="238"/>
      <c r="JD145" s="238"/>
      <c r="JE145" s="238"/>
      <c r="JF145" s="238"/>
      <c r="JG145" s="238"/>
      <c r="JH145" s="238"/>
      <c r="JI145" s="238"/>
      <c r="JJ145" s="238"/>
      <c r="JK145" s="238"/>
      <c r="JL145" s="238"/>
      <c r="JM145" s="238"/>
      <c r="JN145" s="238"/>
      <c r="JO145" s="238"/>
      <c r="JP145" s="238"/>
      <c r="JQ145" s="238"/>
      <c r="JR145" s="238"/>
      <c r="JS145" s="238"/>
      <c r="JT145" s="238"/>
      <c r="JU145" s="238"/>
      <c r="JV145" s="238"/>
      <c r="JW145" s="238"/>
      <c r="JX145" s="238"/>
      <c r="JY145" s="238"/>
      <c r="JZ145" s="238"/>
      <c r="KA145" s="238"/>
      <c r="KB145" s="238"/>
      <c r="KC145" s="238"/>
      <c r="KD145" s="238"/>
      <c r="KE145" s="238"/>
      <c r="KF145" s="238"/>
      <c r="KG145" s="238"/>
      <c r="KH145" s="238"/>
      <c r="KI145" s="238"/>
      <c r="KJ145" s="238"/>
      <c r="KK145" s="238"/>
      <c r="KL145" s="238"/>
      <c r="KM145" s="238"/>
      <c r="KN145" s="238"/>
      <c r="KO145" s="238"/>
      <c r="KP145" s="238"/>
      <c r="KQ145" s="238"/>
      <c r="KR145" s="238"/>
      <c r="KS145" s="238"/>
      <c r="KT145" s="238"/>
      <c r="KU145" s="238"/>
      <c r="KV145" s="238"/>
      <c r="KW145" s="238"/>
      <c r="KX145" s="238"/>
      <c r="KY145" s="238"/>
      <c r="KZ145" s="238"/>
      <c r="LA145" s="238"/>
      <c r="LB145" s="238"/>
      <c r="LC145" s="238"/>
      <c r="LD145" s="238"/>
      <c r="LE145" s="238"/>
      <c r="LF145" s="238"/>
      <c r="LG145" s="238"/>
      <c r="LH145" s="238"/>
      <c r="LI145" s="238"/>
      <c r="LJ145" s="238"/>
      <c r="LK145" s="238"/>
      <c r="LL145" s="238"/>
      <c r="LM145" s="238"/>
      <c r="LN145" s="238"/>
      <c r="LO145" s="238"/>
      <c r="LP145" s="238"/>
      <c r="LQ145" s="238"/>
      <c r="LR145" s="238"/>
      <c r="LS145" s="238"/>
      <c r="LT145" s="238"/>
      <c r="LU145" s="238"/>
      <c r="LV145" s="238"/>
      <c r="LW145" s="238"/>
      <c r="LX145" s="238"/>
      <c r="LY145" s="238"/>
      <c r="LZ145" s="238"/>
      <c r="MA145" s="238"/>
      <c r="MB145" s="238"/>
      <c r="MC145" s="238"/>
      <c r="MD145" s="238"/>
      <c r="ME145" s="238"/>
      <c r="MF145" s="238"/>
      <c r="MG145" s="238"/>
      <c r="MH145" s="238"/>
      <c r="MI145" s="238"/>
      <c r="MJ145" s="238"/>
      <c r="MK145" s="238"/>
      <c r="ML145" s="238"/>
      <c r="MM145" s="238"/>
      <c r="MN145" s="238"/>
      <c r="MO145" s="238"/>
      <c r="MP145" s="238"/>
      <c r="MQ145" s="238"/>
      <c r="MR145" s="238"/>
      <c r="MS145" s="238"/>
      <c r="MT145" s="238"/>
      <c r="MU145" s="238"/>
      <c r="MV145" s="238"/>
      <c r="MW145" s="238"/>
      <c r="MX145" s="238"/>
      <c r="MY145" s="238"/>
      <c r="MZ145" s="238"/>
      <c r="NA145" s="238"/>
      <c r="NB145" s="238"/>
      <c r="NC145" s="238"/>
      <c r="ND145" s="238"/>
      <c r="NE145" s="238"/>
      <c r="NF145" s="238"/>
      <c r="NG145" s="238"/>
      <c r="NH145" s="238"/>
      <c r="NI145" s="238"/>
      <c r="NJ145" s="238"/>
      <c r="NK145" s="238"/>
      <c r="NL145" s="238"/>
      <c r="NM145" s="238"/>
      <c r="NN145" s="238"/>
      <c r="NO145" s="238"/>
      <c r="NP145" s="238"/>
      <c r="NQ145" s="238"/>
      <c r="NR145" s="238"/>
      <c r="NS145" s="238"/>
      <c r="NT145" s="238"/>
      <c r="NU145" s="238"/>
      <c r="NV145" s="238"/>
      <c r="NW145" s="238"/>
      <c r="NX145" s="238"/>
      <c r="NY145" s="238"/>
      <c r="NZ145" s="238"/>
      <c r="OA145" s="238"/>
      <c r="OB145" s="238"/>
      <c r="OC145" s="238"/>
      <c r="OD145" s="238"/>
      <c r="OE145" s="238"/>
      <c r="OF145" s="238"/>
      <c r="OG145" s="238"/>
      <c r="OH145" s="238"/>
      <c r="OI145" s="238"/>
      <c r="OJ145" s="238"/>
      <c r="OK145" s="238"/>
      <c r="OL145" s="238"/>
      <c r="OM145" s="238"/>
      <c r="ON145" s="238"/>
      <c r="OO145" s="238"/>
      <c r="OP145" s="238"/>
      <c r="OQ145" s="238"/>
      <c r="OR145" s="238"/>
      <c r="OS145" s="238"/>
      <c r="OT145" s="238"/>
      <c r="OU145" s="238"/>
      <c r="OV145" s="238"/>
      <c r="OW145" s="238"/>
      <c r="OX145" s="238"/>
      <c r="OY145" s="238"/>
      <c r="OZ145" s="238"/>
      <c r="PA145" s="238"/>
      <c r="PB145" s="238"/>
      <c r="PC145" s="238"/>
      <c r="PD145" s="238"/>
      <c r="PE145" s="238"/>
      <c r="PF145" s="238"/>
      <c r="PG145" s="238"/>
      <c r="PH145" s="238"/>
      <c r="PI145" s="238"/>
      <c r="PJ145" s="238"/>
      <c r="PK145" s="238"/>
      <c r="PL145" s="238"/>
      <c r="PM145" s="238"/>
      <c r="PN145" s="238"/>
      <c r="PO145" s="238"/>
      <c r="PP145" s="238"/>
      <c r="PQ145" s="238"/>
      <c r="PR145" s="238"/>
      <c r="PS145" s="238"/>
      <c r="PT145" s="238"/>
      <c r="PU145" s="238"/>
      <c r="PV145" s="238"/>
      <c r="PW145" s="238"/>
      <c r="PX145" s="238"/>
      <c r="PY145" s="238"/>
      <c r="PZ145" s="238"/>
      <c r="QA145" s="238"/>
      <c r="QB145" s="238"/>
      <c r="QC145" s="238"/>
      <c r="QD145" s="238"/>
      <c r="QE145" s="238"/>
      <c r="QF145" s="238"/>
      <c r="QG145" s="238"/>
      <c r="QH145" s="238"/>
      <c r="QI145" s="238"/>
      <c r="QJ145" s="238"/>
      <c r="QK145" s="238"/>
      <c r="QL145" s="238"/>
      <c r="QM145" s="238"/>
      <c r="QN145" s="238"/>
      <c r="QO145" s="238"/>
      <c r="QP145" s="238"/>
      <c r="QQ145" s="238"/>
      <c r="QR145" s="238"/>
      <c r="QS145" s="238"/>
      <c r="QT145" s="238"/>
      <c r="QU145" s="238"/>
      <c r="QV145" s="238"/>
      <c r="QW145" s="238"/>
      <c r="QX145" s="238"/>
      <c r="QY145" s="238"/>
      <c r="QZ145" s="238"/>
      <c r="RA145" s="238"/>
      <c r="RB145" s="238"/>
      <c r="RC145" s="238"/>
      <c r="RD145" s="238"/>
      <c r="RE145" s="238"/>
      <c r="RF145" s="238"/>
      <c r="RG145" s="238"/>
      <c r="RH145" s="238"/>
      <c r="RI145" s="238"/>
      <c r="RJ145" s="238"/>
      <c r="RK145" s="238"/>
      <c r="RL145" s="238"/>
      <c r="RM145" s="238"/>
      <c r="RN145" s="238"/>
      <c r="RO145" s="238"/>
      <c r="RP145" s="238"/>
      <c r="RQ145" s="238"/>
      <c r="RR145" s="238"/>
      <c r="RS145" s="238"/>
      <c r="RT145" s="238"/>
      <c r="RU145" s="238"/>
      <c r="RV145" s="238"/>
      <c r="RW145" s="238"/>
      <c r="RX145" s="238"/>
      <c r="RY145" s="238"/>
      <c r="RZ145" s="238"/>
      <c r="SA145" s="238"/>
      <c r="SB145" s="238"/>
      <c r="SC145" s="238"/>
      <c r="SD145" s="238"/>
      <c r="SE145" s="238"/>
      <c r="SF145" s="238"/>
      <c r="SG145" s="238"/>
      <c r="SH145" s="238"/>
      <c r="SI145" s="238"/>
      <c r="SJ145" s="238"/>
      <c r="SK145" s="238"/>
      <c r="SL145" s="238"/>
      <c r="SM145" s="238"/>
      <c r="SN145" s="238"/>
      <c r="SO145" s="238"/>
      <c r="SP145" s="238"/>
      <c r="SQ145" s="238"/>
      <c r="SR145" s="238"/>
      <c r="SS145" s="238"/>
      <c r="ST145" s="238"/>
      <c r="SU145" s="238"/>
      <c r="SV145" s="238"/>
      <c r="SW145" s="238"/>
      <c r="SX145" s="238"/>
      <c r="SY145" s="238"/>
      <c r="SZ145" s="238"/>
      <c r="TA145" s="238"/>
      <c r="TB145" s="238"/>
      <c r="TC145" s="238"/>
      <c r="TD145" s="238"/>
      <c r="TE145" s="238"/>
      <c r="TF145" s="238"/>
      <c r="TG145" s="238"/>
      <c r="TH145" s="238"/>
      <c r="TI145" s="238"/>
      <c r="TJ145" s="238"/>
      <c r="TK145" s="238"/>
      <c r="TL145" s="238"/>
      <c r="TM145" s="238"/>
      <c r="TN145" s="238"/>
      <c r="TO145" s="238"/>
      <c r="TP145" s="238"/>
      <c r="TQ145" s="238"/>
      <c r="TR145" s="238"/>
      <c r="TS145" s="238"/>
      <c r="TT145" s="238"/>
      <c r="TU145" s="238"/>
      <c r="TV145" s="238"/>
      <c r="TW145" s="238"/>
      <c r="TX145" s="238"/>
      <c r="TY145" s="238"/>
      <c r="TZ145" s="238"/>
      <c r="UA145" s="238"/>
      <c r="UB145" s="238"/>
      <c r="UC145" s="238"/>
      <c r="UD145" s="238"/>
      <c r="UE145" s="238"/>
      <c r="UF145" s="238"/>
      <c r="UG145" s="238"/>
      <c r="UH145" s="238"/>
      <c r="UI145" s="238"/>
      <c r="UJ145" s="238"/>
      <c r="UK145" s="238"/>
      <c r="UL145" s="238"/>
      <c r="UM145" s="238"/>
      <c r="UN145" s="238"/>
      <c r="UO145" s="238"/>
      <c r="UP145" s="238"/>
      <c r="UQ145" s="238"/>
      <c r="UR145" s="238"/>
      <c r="US145" s="238"/>
      <c r="UT145" s="238"/>
      <c r="UU145" s="238"/>
      <c r="UV145" s="238"/>
      <c r="UW145" s="238"/>
      <c r="UX145" s="238"/>
      <c r="UY145" s="238"/>
      <c r="UZ145" s="238"/>
      <c r="VA145" s="238"/>
      <c r="VB145" s="238"/>
      <c r="VC145" s="238"/>
      <c r="VD145" s="238"/>
      <c r="VE145" s="238"/>
      <c r="VF145" s="238"/>
      <c r="VG145" s="238"/>
      <c r="VH145" s="238"/>
      <c r="VI145" s="238"/>
      <c r="VJ145" s="238"/>
      <c r="VK145" s="238"/>
      <c r="VL145" s="238"/>
      <c r="VM145" s="238"/>
      <c r="VN145" s="238"/>
      <c r="VO145" s="238"/>
      <c r="VP145" s="238"/>
      <c r="VQ145" s="238"/>
      <c r="VR145" s="238"/>
      <c r="VS145" s="238"/>
      <c r="VT145" s="238"/>
      <c r="VU145" s="238"/>
      <c r="VV145" s="238"/>
      <c r="VW145" s="238"/>
      <c r="VX145" s="238"/>
      <c r="VY145" s="238"/>
      <c r="VZ145" s="238"/>
      <c r="WA145" s="238"/>
      <c r="WB145" s="238"/>
      <c r="WC145" s="238"/>
      <c r="WD145" s="238"/>
      <c r="WE145" s="238"/>
      <c r="WF145" s="238"/>
      <c r="WG145" s="238"/>
      <c r="WH145" s="238"/>
      <c r="WI145" s="238"/>
      <c r="WJ145" s="238"/>
      <c r="WK145" s="238"/>
      <c r="WL145" s="238"/>
      <c r="WM145" s="238"/>
      <c r="WN145" s="238"/>
      <c r="WO145" s="238"/>
      <c r="WP145" s="238"/>
      <c r="WQ145" s="238"/>
      <c r="WR145" s="238"/>
      <c r="WS145" s="238"/>
      <c r="WT145" s="238"/>
      <c r="WU145" s="238"/>
      <c r="WV145" s="238"/>
      <c r="WW145" s="238"/>
      <c r="WX145" s="238"/>
      <c r="WY145" s="238"/>
      <c r="WZ145" s="238"/>
      <c r="XA145" s="238"/>
      <c r="XB145" s="238"/>
      <c r="XC145" s="238"/>
      <c r="XD145" s="238"/>
      <c r="XE145" s="238"/>
      <c r="XF145" s="238"/>
      <c r="XG145" s="238"/>
      <c r="XH145" s="238"/>
      <c r="XI145" s="238"/>
      <c r="XJ145" s="238"/>
      <c r="XK145" s="238"/>
      <c r="XL145" s="238"/>
      <c r="XM145" s="238"/>
      <c r="XN145" s="238"/>
      <c r="XO145" s="238"/>
      <c r="XP145" s="238"/>
      <c r="XQ145" s="238"/>
      <c r="XR145" s="238"/>
      <c r="XS145" s="238"/>
      <c r="XT145" s="238"/>
      <c r="XU145" s="238"/>
      <c r="XV145" s="238"/>
      <c r="XW145" s="238"/>
      <c r="XX145" s="238"/>
      <c r="XY145" s="238"/>
      <c r="XZ145" s="238"/>
      <c r="YA145" s="238"/>
      <c r="YB145" s="238"/>
      <c r="YC145" s="238"/>
      <c r="YD145" s="238"/>
      <c r="YE145" s="238"/>
      <c r="YF145" s="238"/>
      <c r="YG145" s="238"/>
      <c r="YH145" s="238"/>
      <c r="YI145" s="238"/>
      <c r="YJ145" s="238"/>
      <c r="YK145" s="238"/>
      <c r="YL145" s="238"/>
      <c r="YM145" s="238"/>
      <c r="YN145" s="238"/>
      <c r="YO145" s="238"/>
      <c r="YP145" s="238"/>
      <c r="YQ145" s="238"/>
      <c r="YR145" s="238"/>
      <c r="YS145" s="238"/>
      <c r="YT145" s="238"/>
      <c r="YU145" s="238"/>
      <c r="YV145" s="238"/>
      <c r="YW145" s="238"/>
      <c r="YX145" s="238"/>
      <c r="YY145" s="238"/>
      <c r="YZ145" s="238"/>
      <c r="ZA145" s="238"/>
      <c r="ZB145" s="238"/>
      <c r="ZC145" s="238"/>
      <c r="ZD145" s="238"/>
      <c r="ZE145" s="238"/>
      <c r="ZF145" s="238"/>
      <c r="ZG145" s="238"/>
      <c r="ZH145" s="238"/>
      <c r="ZI145" s="238"/>
      <c r="ZJ145" s="238"/>
      <c r="ZK145" s="238"/>
      <c r="ZL145" s="238"/>
      <c r="ZM145" s="238"/>
      <c r="ZN145" s="238"/>
      <c r="ZO145" s="238"/>
      <c r="ZP145" s="238"/>
      <c r="ZQ145" s="238"/>
      <c r="ZR145" s="238"/>
      <c r="ZS145" s="238"/>
      <c r="ZT145" s="238"/>
      <c r="ZU145" s="238"/>
      <c r="ZV145" s="238"/>
      <c r="ZW145" s="238"/>
      <c r="ZX145" s="238"/>
      <c r="ZY145" s="238"/>
      <c r="ZZ145" s="238"/>
      <c r="AAA145" s="238"/>
      <c r="AAB145" s="238"/>
      <c r="AAC145" s="238"/>
      <c r="AAD145" s="238"/>
      <c r="AAE145" s="238"/>
      <c r="AAF145" s="238"/>
      <c r="AAG145" s="238"/>
      <c r="AAH145" s="238"/>
      <c r="AAI145" s="238"/>
      <c r="AAJ145" s="238"/>
      <c r="AAK145" s="238"/>
      <c r="AAL145" s="238"/>
      <c r="AAM145" s="238"/>
      <c r="AAN145" s="238"/>
      <c r="AAO145" s="238"/>
      <c r="AAP145" s="238"/>
      <c r="AAQ145" s="238"/>
      <c r="AAR145" s="238"/>
      <c r="AAS145" s="238"/>
      <c r="AAT145" s="238"/>
      <c r="AAU145" s="238"/>
      <c r="AAV145" s="238"/>
      <c r="AAW145" s="238"/>
      <c r="AAX145" s="238"/>
      <c r="AAY145" s="238"/>
      <c r="AAZ145" s="238"/>
      <c r="ABA145" s="238"/>
      <c r="ABB145" s="238"/>
      <c r="ABC145" s="238"/>
      <c r="ABD145" s="238"/>
      <c r="ABE145" s="238"/>
      <c r="ABF145" s="238"/>
      <c r="ABG145" s="238"/>
      <c r="ABH145" s="238"/>
      <c r="ABI145" s="238"/>
      <c r="ABJ145" s="238"/>
      <c r="ABK145" s="238"/>
      <c r="ABL145" s="238"/>
      <c r="ABM145" s="238"/>
      <c r="ABN145" s="238"/>
      <c r="ABO145" s="238"/>
      <c r="ABP145" s="238"/>
      <c r="ABQ145" s="238"/>
      <c r="ABR145" s="238"/>
      <c r="ABS145" s="238"/>
      <c r="ABT145" s="238"/>
      <c r="ABU145" s="238"/>
      <c r="ABV145" s="238"/>
      <c r="ABW145" s="238"/>
      <c r="ABX145" s="238"/>
      <c r="ABY145" s="238"/>
      <c r="ABZ145" s="238"/>
      <c r="ACA145" s="238"/>
      <c r="ACB145" s="238"/>
      <c r="ACC145" s="238"/>
      <c r="ACD145" s="238"/>
      <c r="ACE145" s="238"/>
      <c r="ACF145" s="238"/>
      <c r="ACG145" s="238"/>
      <c r="ACH145" s="238"/>
      <c r="ACI145" s="238"/>
      <c r="ACJ145" s="238"/>
      <c r="ACK145" s="238"/>
      <c r="ACL145" s="238"/>
      <c r="ACM145" s="238"/>
      <c r="ACN145" s="238"/>
      <c r="ACO145" s="238"/>
      <c r="ACP145" s="238"/>
      <c r="ACQ145" s="238"/>
      <c r="ACR145" s="238"/>
      <c r="ACS145" s="238"/>
      <c r="ACT145" s="238"/>
      <c r="ACU145" s="238"/>
      <c r="ACV145" s="238"/>
      <c r="ACW145" s="238"/>
      <c r="ACX145" s="238"/>
      <c r="ACY145" s="238"/>
      <c r="ACZ145" s="238"/>
      <c r="ADA145" s="238"/>
      <c r="ADB145" s="238"/>
      <c r="ADC145" s="238"/>
      <c r="ADD145" s="238"/>
      <c r="ADE145" s="238"/>
      <c r="ADF145" s="238"/>
      <c r="ADG145" s="238"/>
      <c r="ADH145" s="238"/>
      <c r="ADI145" s="238"/>
      <c r="ADJ145" s="238"/>
      <c r="ADK145" s="238"/>
      <c r="ADL145" s="238"/>
      <c r="ADM145" s="238"/>
      <c r="ADN145" s="238"/>
      <c r="ADO145" s="238"/>
      <c r="ADP145" s="238"/>
      <c r="ADQ145" s="238"/>
      <c r="ADR145" s="238"/>
      <c r="ADS145" s="238"/>
      <c r="ADT145" s="238"/>
      <c r="ADU145" s="238"/>
      <c r="ADV145" s="238"/>
      <c r="ADW145" s="238"/>
      <c r="ADX145" s="238"/>
      <c r="ADY145" s="238"/>
      <c r="ADZ145" s="238"/>
      <c r="AEA145" s="238"/>
      <c r="AEB145" s="238"/>
      <c r="AEC145" s="238"/>
      <c r="AED145" s="238"/>
      <c r="AEE145" s="238"/>
      <c r="AEF145" s="238"/>
      <c r="AEG145" s="238"/>
      <c r="AEH145" s="238"/>
      <c r="AEI145" s="238"/>
      <c r="AEJ145" s="238"/>
      <c r="AEK145" s="238"/>
      <c r="AEL145" s="238"/>
      <c r="AEM145" s="238"/>
      <c r="AEN145" s="238"/>
      <c r="AEO145" s="238"/>
      <c r="AEP145" s="238"/>
      <c r="AEQ145" s="238"/>
      <c r="AER145" s="238"/>
      <c r="AES145" s="238"/>
      <c r="AET145" s="238"/>
      <c r="AEU145" s="238"/>
      <c r="AEV145" s="238"/>
      <c r="AEW145" s="238"/>
      <c r="AEX145" s="238"/>
      <c r="AEY145" s="238"/>
      <c r="AEZ145" s="238"/>
      <c r="AFA145" s="238"/>
      <c r="AFB145" s="238"/>
      <c r="AFC145" s="238"/>
      <c r="AFD145" s="238"/>
      <c r="AFE145" s="238"/>
      <c r="AFF145" s="238"/>
      <c r="AFG145" s="238"/>
      <c r="AFH145" s="238"/>
      <c r="AFI145" s="238"/>
      <c r="AFJ145" s="238"/>
      <c r="AFK145" s="238"/>
      <c r="AFL145" s="238"/>
      <c r="AFM145" s="238"/>
      <c r="AFN145" s="238"/>
      <c r="AFO145" s="238"/>
      <c r="AFP145" s="238"/>
      <c r="AFQ145" s="238"/>
      <c r="AFR145" s="238"/>
      <c r="AFS145" s="238"/>
      <c r="AFT145" s="238"/>
      <c r="AFU145" s="238"/>
      <c r="AFV145" s="238"/>
      <c r="AFW145" s="238"/>
      <c r="AFX145" s="238"/>
      <c r="AFY145" s="238"/>
      <c r="AFZ145" s="238"/>
      <c r="AGA145" s="238"/>
      <c r="AGB145" s="238"/>
      <c r="AGC145" s="238"/>
      <c r="AGD145" s="238"/>
      <c r="AGE145" s="238"/>
      <c r="AGF145" s="238"/>
      <c r="AGG145" s="238"/>
      <c r="AGH145" s="238"/>
      <c r="AGI145" s="238"/>
      <c r="AGJ145" s="238"/>
      <c r="AGK145" s="238"/>
      <c r="AGL145" s="238"/>
      <c r="AGM145" s="238"/>
      <c r="AGN145" s="238"/>
      <c r="AGO145" s="238"/>
      <c r="AGP145" s="238"/>
      <c r="AGQ145" s="238"/>
      <c r="AGR145" s="238"/>
      <c r="AGS145" s="238"/>
      <c r="AGT145" s="238"/>
      <c r="AGU145" s="238"/>
      <c r="AGV145" s="238"/>
      <c r="AGW145" s="238"/>
      <c r="AGX145" s="238"/>
      <c r="AGY145" s="238"/>
      <c r="AGZ145" s="238"/>
      <c r="AHA145" s="238"/>
      <c r="AHB145" s="238"/>
      <c r="AHC145" s="238"/>
      <c r="AHD145" s="238"/>
      <c r="AHE145" s="238"/>
      <c r="AHF145" s="238"/>
      <c r="AHG145" s="238"/>
      <c r="AHH145" s="238"/>
      <c r="AHI145" s="238"/>
      <c r="AHJ145" s="238"/>
      <c r="AHK145" s="238"/>
      <c r="AHL145" s="238"/>
      <c r="AHM145" s="238"/>
      <c r="AHN145" s="238"/>
      <c r="AHO145" s="238"/>
      <c r="AHP145" s="238"/>
      <c r="AHQ145" s="238"/>
      <c r="AHR145" s="238"/>
      <c r="AHS145" s="238"/>
      <c r="AHT145" s="238"/>
      <c r="AHU145" s="238"/>
      <c r="AHV145" s="238"/>
      <c r="AHW145" s="238"/>
      <c r="AHX145" s="238"/>
      <c r="AHY145" s="238"/>
      <c r="AHZ145" s="238"/>
      <c r="AIA145" s="238"/>
      <c r="AIB145" s="238"/>
      <c r="AIC145" s="238"/>
      <c r="AID145" s="238"/>
      <c r="AIE145" s="238"/>
      <c r="AIF145" s="238"/>
      <c r="AIG145" s="238"/>
      <c r="AIH145" s="238"/>
      <c r="AII145" s="238"/>
      <c r="AIJ145" s="238"/>
      <c r="AIK145" s="238"/>
      <c r="AIL145" s="238"/>
      <c r="AIM145" s="238"/>
      <c r="AIN145" s="238"/>
      <c r="AIO145" s="238"/>
      <c r="AIP145" s="238"/>
      <c r="AIQ145" s="238"/>
      <c r="AIR145" s="238"/>
      <c r="AIS145" s="238"/>
      <c r="AIT145" s="238"/>
      <c r="AIU145" s="238"/>
      <c r="AIV145" s="238"/>
      <c r="AIW145" s="238"/>
      <c r="AIX145" s="238"/>
      <c r="AIY145" s="238"/>
      <c r="AIZ145" s="238"/>
      <c r="AJA145" s="238"/>
      <c r="AJB145" s="238"/>
      <c r="AJC145" s="238"/>
      <c r="AJD145" s="238"/>
      <c r="AJE145" s="238"/>
      <c r="AJF145" s="238"/>
      <c r="AJG145" s="238"/>
      <c r="AJH145" s="238"/>
      <c r="AJI145" s="238"/>
      <c r="AJJ145" s="238"/>
      <c r="AJK145" s="238"/>
      <c r="AJL145" s="238"/>
      <c r="AJM145" s="238"/>
      <c r="AJN145" s="238"/>
      <c r="AJO145" s="238"/>
      <c r="AJP145" s="238"/>
      <c r="AJQ145" s="238"/>
      <c r="AJR145" s="238"/>
      <c r="AJS145" s="238"/>
      <c r="AJT145" s="238"/>
      <c r="AJU145" s="238"/>
      <c r="AJV145" s="238"/>
      <c r="AJW145" s="238"/>
      <c r="AJX145" s="238"/>
      <c r="AJY145" s="238"/>
      <c r="AJZ145" s="238"/>
      <c r="AKA145" s="238"/>
      <c r="AKB145" s="238"/>
      <c r="AKC145" s="238"/>
      <c r="AKD145" s="238"/>
      <c r="AKE145" s="238"/>
      <c r="AKF145" s="238"/>
      <c r="AKG145" s="238"/>
      <c r="AKH145" s="238"/>
      <c r="AKI145" s="238"/>
      <c r="AKJ145" s="238"/>
      <c r="AKK145" s="238"/>
      <c r="AKL145" s="238"/>
      <c r="AKM145" s="238"/>
      <c r="AKN145" s="238"/>
      <c r="AKO145" s="238"/>
      <c r="AKP145" s="238"/>
    </row>
    <row r="146" spans="1:978" ht="25.5" x14ac:dyDescent="0.25">
      <c r="A146" s="303">
        <v>39</v>
      </c>
      <c r="B146" s="303">
        <v>43</v>
      </c>
      <c r="C146" s="240" t="s">
        <v>163</v>
      </c>
      <c r="D146" s="240" t="s">
        <v>45</v>
      </c>
      <c r="E146" s="267">
        <v>1.6</v>
      </c>
      <c r="F146" s="42">
        <v>530393</v>
      </c>
      <c r="G146" s="29" t="s">
        <v>164</v>
      </c>
      <c r="H146" s="29" t="s">
        <v>128</v>
      </c>
      <c r="I146" s="240" t="s">
        <v>63</v>
      </c>
      <c r="J146" s="93">
        <v>40</v>
      </c>
      <c r="K146" s="267">
        <f>AVERAGE(J146:J147)</f>
        <v>40</v>
      </c>
      <c r="L146" s="289">
        <f>E146/K146</f>
        <v>0.04</v>
      </c>
      <c r="M146" s="240">
        <v>2</v>
      </c>
      <c r="N146" s="42">
        <v>135</v>
      </c>
      <c r="O146" s="42">
        <v>74</v>
      </c>
      <c r="P146" s="42">
        <v>46</v>
      </c>
      <c r="Q146" s="42">
        <v>66</v>
      </c>
      <c r="R146" s="42">
        <v>87</v>
      </c>
      <c r="S146" s="42">
        <v>137</v>
      </c>
      <c r="T146" s="42">
        <v>392</v>
      </c>
      <c r="U146" s="42">
        <v>725</v>
      </c>
      <c r="V146" s="42">
        <v>781</v>
      </c>
      <c r="W146" s="42">
        <v>541</v>
      </c>
      <c r="X146" s="42">
        <v>506</v>
      </c>
      <c r="Y146" s="42">
        <v>564</v>
      </c>
      <c r="Z146" s="42">
        <v>665</v>
      </c>
      <c r="AA146" s="42">
        <v>629</v>
      </c>
      <c r="AB146" s="42">
        <v>635</v>
      </c>
      <c r="AC146" s="42">
        <v>749</v>
      </c>
      <c r="AD146" s="42">
        <v>734</v>
      </c>
      <c r="AE146" s="42">
        <v>688</v>
      </c>
      <c r="AF146" s="42">
        <v>540</v>
      </c>
      <c r="AG146" s="42">
        <v>454</v>
      </c>
      <c r="AH146" s="42">
        <v>388</v>
      </c>
      <c r="AI146" s="42">
        <v>377</v>
      </c>
      <c r="AJ146" s="42">
        <v>310</v>
      </c>
      <c r="AK146" s="42">
        <v>224</v>
      </c>
      <c r="AL146" s="42">
        <v>10282</v>
      </c>
      <c r="AM146" s="267">
        <v>1600</v>
      </c>
      <c r="AN146" s="261">
        <f>$L$146*(1+0.15*(N148/$AM$146)^4)</f>
        <v>4.0000223517417909E-2</v>
      </c>
      <c r="AO146" s="261">
        <f t="shared" ref="AO146:BK146" si="118">$L$146*(1+0.15*(O148/$AM$146)^4)</f>
        <v>4.0000012676246033E-2</v>
      </c>
      <c r="AP146" s="261">
        <f t="shared" si="118"/>
        <v>4.000000486E-2</v>
      </c>
      <c r="AQ146" s="261">
        <f t="shared" si="118"/>
        <v>4.0000007223951112E-2</v>
      </c>
      <c r="AR146" s="261">
        <f t="shared" si="118"/>
        <v>4.0000037500000002E-2</v>
      </c>
      <c r="AS146" s="261">
        <f t="shared" si="118"/>
        <v>4.0000451249146425E-2</v>
      </c>
      <c r="AT146" s="261">
        <f t="shared" si="118"/>
        <v>4.0017912562905274E-2</v>
      </c>
      <c r="AU146" s="261">
        <f t="shared" si="118"/>
        <v>4.0252943396568298E-2</v>
      </c>
      <c r="AV146" s="261">
        <f t="shared" si="118"/>
        <v>4.0235283403750002E-2</v>
      </c>
      <c r="AW146" s="261">
        <f t="shared" si="118"/>
        <v>4.0053645306484371E-2</v>
      </c>
      <c r="AX146" s="261">
        <f t="shared" si="118"/>
        <v>4.0052778329467777E-2</v>
      </c>
      <c r="AY146" s="261">
        <f t="shared" si="118"/>
        <v>4.0068498029029238E-2</v>
      </c>
      <c r="AZ146" s="261">
        <f t="shared" si="118"/>
        <v>4.0107224686241151E-2</v>
      </c>
      <c r="BA146" s="261">
        <f t="shared" si="118"/>
        <v>4.0091982434351497E-2</v>
      </c>
      <c r="BB146" s="261">
        <f t="shared" si="118"/>
        <v>4.0117863303467713E-2</v>
      </c>
      <c r="BC146" s="261">
        <f t="shared" si="118"/>
        <v>4.0239273987388614E-2</v>
      </c>
      <c r="BD146" s="261">
        <f t="shared" si="118"/>
        <v>4.0191186887734369E-2</v>
      </c>
      <c r="BE146" s="261">
        <f t="shared" si="118"/>
        <v>4.0154562252344671E-2</v>
      </c>
      <c r="BF146" s="261">
        <f t="shared" si="118"/>
        <v>4.0051075943374023E-2</v>
      </c>
      <c r="BG146" s="261">
        <f t="shared" si="118"/>
        <v>4.0021180184936521E-2</v>
      </c>
      <c r="BH146" s="261">
        <f t="shared" si="118"/>
        <v>4.0011393500795897E-2</v>
      </c>
      <c r="BI146" s="261">
        <f t="shared" si="118"/>
        <v>4.0007615511733395E-2</v>
      </c>
      <c r="BJ146" s="261">
        <f t="shared" si="118"/>
        <v>4.0003633843384706E-2</v>
      </c>
      <c r="BK146" s="261">
        <f t="shared" si="118"/>
        <v>4.0001049403750003E-2</v>
      </c>
      <c r="BL146" s="240">
        <f>E146*(0.000001)*0.5</f>
        <v>7.9999999999999996E-7</v>
      </c>
      <c r="BM146" s="240">
        <v>6677.2</v>
      </c>
      <c r="BN146" s="240">
        <v>0.05</v>
      </c>
      <c r="BO146" s="240">
        <v>5854.4</v>
      </c>
      <c r="BP146" s="240">
        <v>2.5000000000000001E-2</v>
      </c>
      <c r="BQ146" s="240">
        <v>1807.8</v>
      </c>
      <c r="BR146" s="240">
        <v>2.5000000000000001E-2</v>
      </c>
      <c r="BS146" s="240">
        <v>135.69999999999999</v>
      </c>
      <c r="BT146" s="240">
        <v>0.4</v>
      </c>
      <c r="BU146" s="240">
        <v>7938.8</v>
      </c>
      <c r="BV146" s="240">
        <v>2.5000000000000001E-2</v>
      </c>
      <c r="BW146" s="240">
        <v>7389.3</v>
      </c>
      <c r="BX146" s="240">
        <v>0.125</v>
      </c>
      <c r="BY146" s="240">
        <v>10910.8</v>
      </c>
      <c r="BZ146" s="240">
        <v>0.125</v>
      </c>
      <c r="CA146" s="240">
        <v>9107.6</v>
      </c>
      <c r="CB146" s="240">
        <v>0.125</v>
      </c>
      <c r="CC146" s="240">
        <v>6204.4</v>
      </c>
      <c r="CD146" s="240">
        <v>0.1</v>
      </c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>
        <f>BM146*BN146+BO146*BP146+BQ146*BR146+BS146*BT146+BU146*BV146+BW146*BX146+BY146*BZ146+CA146*CB146+CC146*CD146+CE146*CF146+CG146*CH146+CI146*CJ146+CK146*CL146+CM146*CN146+CO146*CP146+CQ146*CR146+CS146*CT146+CU146*CV146+CW146*CX146+CY146*CZ146+DA146*DB146</f>
        <v>4824.5674999999992</v>
      </c>
      <c r="EB146" s="240">
        <f>(PI()+2*E146)*EA146</f>
        <v>30595.441814748068</v>
      </c>
      <c r="EC146" s="240">
        <f>EB146/E146</f>
        <v>19122.15113421754</v>
      </c>
      <c r="ED146" s="240">
        <f>PI()*EA146</f>
        <v>15156.825814748072</v>
      </c>
      <c r="EE146" s="252">
        <f>SUM(BN146,BP146,BR146,BT146,BV146,BX146,BZ146,CB146,CD146)</f>
        <v>1</v>
      </c>
      <c r="EF146" s="238"/>
      <c r="EG146" s="238"/>
      <c r="EH146" s="238"/>
      <c r="EI146" s="238"/>
      <c r="EJ146" s="238"/>
      <c r="EK146" s="238"/>
      <c r="EL146" s="238"/>
      <c r="EM146" s="238"/>
      <c r="EN146" s="238"/>
      <c r="EO146" s="238"/>
      <c r="EP146" s="238"/>
      <c r="EQ146" s="238"/>
      <c r="ER146" s="238"/>
      <c r="ES146" s="238"/>
      <c r="ET146" s="238"/>
      <c r="EU146" s="238"/>
      <c r="EV146" s="238"/>
      <c r="EW146" s="238"/>
      <c r="EX146" s="238"/>
      <c r="EY146" s="238"/>
      <c r="EZ146" s="238"/>
      <c r="FA146" s="238"/>
      <c r="FB146" s="238"/>
      <c r="FC146" s="238"/>
      <c r="FD146" s="238"/>
      <c r="FE146" s="238"/>
      <c r="FF146" s="238"/>
      <c r="FG146" s="238"/>
      <c r="FH146" s="238"/>
      <c r="FI146" s="238"/>
      <c r="FJ146" s="238"/>
      <c r="FK146" s="238"/>
      <c r="FL146" s="238"/>
      <c r="FM146" s="238"/>
      <c r="FN146" s="238"/>
      <c r="FO146" s="238"/>
      <c r="FP146" s="238"/>
      <c r="FQ146" s="238"/>
      <c r="FR146" s="238"/>
      <c r="FS146" s="238"/>
      <c r="FT146" s="238"/>
      <c r="FU146" s="238"/>
      <c r="FV146" s="238"/>
      <c r="FW146" s="238"/>
      <c r="FX146" s="238"/>
      <c r="FY146" s="238"/>
      <c r="FZ146" s="238"/>
      <c r="GA146" s="238"/>
      <c r="GB146" s="238"/>
      <c r="GC146" s="238"/>
      <c r="GD146" s="238"/>
      <c r="GE146" s="238"/>
      <c r="GF146" s="238"/>
      <c r="GG146" s="238"/>
      <c r="GH146" s="238"/>
      <c r="GI146" s="238"/>
      <c r="GJ146" s="238"/>
      <c r="GK146" s="238"/>
      <c r="GL146" s="238"/>
      <c r="GM146" s="238"/>
      <c r="GN146" s="238"/>
      <c r="GO146" s="238"/>
      <c r="GP146" s="238"/>
      <c r="GQ146" s="238"/>
      <c r="GR146" s="238"/>
      <c r="GS146" s="238"/>
      <c r="GT146" s="238"/>
      <c r="GU146" s="238"/>
      <c r="GV146" s="238"/>
      <c r="GW146" s="238"/>
      <c r="GX146" s="238"/>
      <c r="GY146" s="238"/>
      <c r="GZ146" s="238"/>
      <c r="HA146" s="238"/>
      <c r="HB146" s="238"/>
      <c r="HC146" s="238"/>
      <c r="HD146" s="238"/>
      <c r="HE146" s="238"/>
      <c r="HF146" s="238"/>
      <c r="HG146" s="238"/>
      <c r="HH146" s="238"/>
      <c r="HI146" s="238"/>
      <c r="HJ146" s="238"/>
      <c r="HK146" s="238"/>
      <c r="HL146" s="238"/>
      <c r="HM146" s="238"/>
      <c r="HN146" s="238"/>
      <c r="HO146" s="238"/>
      <c r="HP146" s="238"/>
      <c r="HQ146" s="238"/>
      <c r="HR146" s="238"/>
      <c r="HS146" s="238"/>
      <c r="HT146" s="238"/>
      <c r="HU146" s="238"/>
      <c r="HV146" s="238"/>
      <c r="HW146" s="238"/>
      <c r="HX146" s="238"/>
      <c r="HY146" s="238"/>
      <c r="HZ146" s="238"/>
      <c r="IA146" s="238"/>
      <c r="IB146" s="238"/>
      <c r="IC146" s="238"/>
      <c r="ID146" s="238"/>
      <c r="IE146" s="238"/>
      <c r="IF146" s="238"/>
      <c r="IG146" s="238"/>
      <c r="IH146" s="238"/>
      <c r="II146" s="238"/>
      <c r="IJ146" s="238"/>
      <c r="IK146" s="238"/>
      <c r="IL146" s="238"/>
      <c r="IM146" s="238"/>
      <c r="IN146" s="238"/>
      <c r="IO146" s="238"/>
      <c r="IP146" s="238"/>
      <c r="IQ146" s="238"/>
      <c r="IR146" s="238"/>
      <c r="IS146" s="238"/>
      <c r="IT146" s="238"/>
      <c r="IU146" s="238"/>
      <c r="IV146" s="238"/>
      <c r="IW146" s="238"/>
      <c r="IX146" s="238"/>
      <c r="IY146" s="238"/>
      <c r="IZ146" s="238"/>
      <c r="JA146" s="238"/>
      <c r="JB146" s="238"/>
      <c r="JC146" s="238"/>
      <c r="JD146" s="238"/>
      <c r="JE146" s="238"/>
      <c r="JF146" s="238"/>
      <c r="JG146" s="238"/>
      <c r="JH146" s="238"/>
      <c r="JI146" s="238"/>
      <c r="JJ146" s="238"/>
      <c r="JK146" s="238"/>
      <c r="JL146" s="238"/>
      <c r="JM146" s="238"/>
      <c r="JN146" s="238"/>
      <c r="JO146" s="238"/>
      <c r="JP146" s="238"/>
      <c r="JQ146" s="238"/>
      <c r="JR146" s="238"/>
      <c r="JS146" s="238"/>
      <c r="JT146" s="238"/>
      <c r="JU146" s="238"/>
      <c r="JV146" s="238"/>
      <c r="JW146" s="238"/>
      <c r="JX146" s="238"/>
      <c r="JY146" s="238"/>
      <c r="JZ146" s="238"/>
      <c r="KA146" s="238"/>
      <c r="KB146" s="238"/>
      <c r="KC146" s="238"/>
      <c r="KD146" s="238"/>
      <c r="KE146" s="238"/>
      <c r="KF146" s="238"/>
      <c r="KG146" s="238"/>
      <c r="KH146" s="238"/>
      <c r="KI146" s="238"/>
      <c r="KJ146" s="238"/>
      <c r="KK146" s="238"/>
      <c r="KL146" s="238"/>
      <c r="KM146" s="238"/>
      <c r="KN146" s="238"/>
      <c r="KO146" s="238"/>
      <c r="KP146" s="238"/>
      <c r="KQ146" s="238"/>
      <c r="KR146" s="238"/>
      <c r="KS146" s="238"/>
      <c r="KT146" s="238"/>
      <c r="KU146" s="238"/>
      <c r="KV146" s="238"/>
      <c r="KW146" s="238"/>
      <c r="KX146" s="238"/>
      <c r="KY146" s="238"/>
      <c r="KZ146" s="238"/>
      <c r="LA146" s="238"/>
      <c r="LB146" s="238"/>
      <c r="LC146" s="238"/>
      <c r="LD146" s="238"/>
      <c r="LE146" s="238"/>
      <c r="LF146" s="238"/>
      <c r="LG146" s="238"/>
      <c r="LH146" s="238"/>
      <c r="LI146" s="238"/>
      <c r="LJ146" s="238"/>
      <c r="LK146" s="238"/>
      <c r="LL146" s="238"/>
      <c r="LM146" s="238"/>
      <c r="LN146" s="238"/>
      <c r="LO146" s="238"/>
      <c r="LP146" s="238"/>
      <c r="LQ146" s="238"/>
      <c r="LR146" s="238"/>
      <c r="LS146" s="238"/>
      <c r="LT146" s="238"/>
      <c r="LU146" s="238"/>
      <c r="LV146" s="238"/>
      <c r="LW146" s="238"/>
      <c r="LX146" s="238"/>
      <c r="LY146" s="238"/>
      <c r="LZ146" s="238"/>
      <c r="MA146" s="238"/>
      <c r="MB146" s="238"/>
      <c r="MC146" s="238"/>
      <c r="MD146" s="238"/>
      <c r="ME146" s="238"/>
      <c r="MF146" s="238"/>
      <c r="MG146" s="238"/>
      <c r="MH146" s="238"/>
      <c r="MI146" s="238"/>
      <c r="MJ146" s="238"/>
      <c r="MK146" s="238"/>
      <c r="ML146" s="238"/>
      <c r="MM146" s="238"/>
      <c r="MN146" s="238"/>
      <c r="MO146" s="238"/>
      <c r="MP146" s="238"/>
      <c r="MQ146" s="238"/>
      <c r="MR146" s="238"/>
      <c r="MS146" s="238"/>
      <c r="MT146" s="238"/>
      <c r="MU146" s="238"/>
      <c r="MV146" s="238"/>
      <c r="MW146" s="238"/>
      <c r="MX146" s="238"/>
      <c r="MY146" s="238"/>
      <c r="MZ146" s="238"/>
      <c r="NA146" s="238"/>
      <c r="NB146" s="238"/>
      <c r="NC146" s="238"/>
      <c r="ND146" s="238"/>
      <c r="NE146" s="238"/>
      <c r="NF146" s="238"/>
      <c r="NG146" s="238"/>
      <c r="NH146" s="238"/>
      <c r="NI146" s="238"/>
      <c r="NJ146" s="238"/>
      <c r="NK146" s="238"/>
      <c r="NL146" s="238"/>
      <c r="NM146" s="238"/>
      <c r="NN146" s="238"/>
      <c r="NO146" s="238"/>
      <c r="NP146" s="238"/>
      <c r="NQ146" s="238"/>
      <c r="NR146" s="238"/>
      <c r="NS146" s="238"/>
      <c r="NT146" s="238"/>
      <c r="NU146" s="238"/>
      <c r="NV146" s="238"/>
      <c r="NW146" s="238"/>
      <c r="NX146" s="238"/>
      <c r="NY146" s="238"/>
      <c r="NZ146" s="238"/>
      <c r="OA146" s="238"/>
      <c r="OB146" s="238"/>
      <c r="OC146" s="238"/>
      <c r="OD146" s="238"/>
      <c r="OE146" s="238"/>
      <c r="OF146" s="238"/>
      <c r="OG146" s="238"/>
      <c r="OH146" s="238"/>
      <c r="OI146" s="238"/>
      <c r="OJ146" s="238"/>
      <c r="OK146" s="238"/>
      <c r="OL146" s="238"/>
      <c r="OM146" s="238"/>
      <c r="ON146" s="238"/>
      <c r="OO146" s="238"/>
      <c r="OP146" s="238"/>
      <c r="OQ146" s="238"/>
      <c r="OR146" s="238"/>
      <c r="OS146" s="238"/>
      <c r="OT146" s="238"/>
      <c r="OU146" s="238"/>
      <c r="OV146" s="238"/>
      <c r="OW146" s="238"/>
      <c r="OX146" s="238"/>
      <c r="OY146" s="238"/>
      <c r="OZ146" s="238"/>
      <c r="PA146" s="238"/>
      <c r="PB146" s="238"/>
      <c r="PC146" s="238"/>
      <c r="PD146" s="238"/>
      <c r="PE146" s="238"/>
      <c r="PF146" s="238"/>
      <c r="PG146" s="238"/>
      <c r="PH146" s="238"/>
      <c r="PI146" s="238"/>
      <c r="PJ146" s="238"/>
      <c r="PK146" s="238"/>
      <c r="PL146" s="238"/>
      <c r="PM146" s="238"/>
      <c r="PN146" s="238"/>
      <c r="PO146" s="238"/>
      <c r="PP146" s="238"/>
      <c r="PQ146" s="238"/>
      <c r="PR146" s="238"/>
      <c r="PS146" s="238"/>
      <c r="PT146" s="238"/>
      <c r="PU146" s="238"/>
      <c r="PV146" s="238"/>
      <c r="PW146" s="238"/>
      <c r="PX146" s="238"/>
      <c r="PY146" s="238"/>
      <c r="PZ146" s="238"/>
      <c r="QA146" s="238"/>
      <c r="QB146" s="238"/>
      <c r="QC146" s="238"/>
      <c r="QD146" s="238"/>
      <c r="QE146" s="238"/>
      <c r="QF146" s="238"/>
      <c r="QG146" s="238"/>
      <c r="QH146" s="238"/>
      <c r="QI146" s="238"/>
      <c r="QJ146" s="238"/>
      <c r="QK146" s="238"/>
      <c r="QL146" s="238"/>
      <c r="QM146" s="238"/>
      <c r="QN146" s="238"/>
      <c r="QO146" s="238"/>
      <c r="QP146" s="238"/>
      <c r="QQ146" s="238"/>
      <c r="QR146" s="238"/>
      <c r="QS146" s="238"/>
      <c r="QT146" s="238"/>
      <c r="QU146" s="238"/>
      <c r="QV146" s="238"/>
      <c r="QW146" s="238"/>
      <c r="QX146" s="238"/>
      <c r="QY146" s="238"/>
      <c r="QZ146" s="238"/>
      <c r="RA146" s="238"/>
      <c r="RB146" s="238"/>
      <c r="RC146" s="238"/>
      <c r="RD146" s="238"/>
      <c r="RE146" s="238"/>
      <c r="RF146" s="238"/>
      <c r="RG146" s="238"/>
      <c r="RH146" s="238"/>
      <c r="RI146" s="238"/>
      <c r="RJ146" s="238"/>
      <c r="RK146" s="238"/>
      <c r="RL146" s="238"/>
      <c r="RM146" s="238"/>
      <c r="RN146" s="238"/>
      <c r="RO146" s="238"/>
      <c r="RP146" s="238"/>
      <c r="RQ146" s="238"/>
      <c r="RR146" s="238"/>
      <c r="RS146" s="238"/>
      <c r="RT146" s="238"/>
      <c r="RU146" s="238"/>
      <c r="RV146" s="238"/>
      <c r="RW146" s="238"/>
      <c r="RX146" s="238"/>
      <c r="RY146" s="238"/>
      <c r="RZ146" s="238"/>
      <c r="SA146" s="238"/>
      <c r="SB146" s="238"/>
      <c r="SC146" s="238"/>
      <c r="SD146" s="238"/>
      <c r="SE146" s="238"/>
      <c r="SF146" s="238"/>
      <c r="SG146" s="238"/>
      <c r="SH146" s="238"/>
      <c r="SI146" s="238"/>
      <c r="SJ146" s="238"/>
      <c r="SK146" s="238"/>
      <c r="SL146" s="238"/>
      <c r="SM146" s="238"/>
      <c r="SN146" s="238"/>
      <c r="SO146" s="238"/>
      <c r="SP146" s="238"/>
      <c r="SQ146" s="238"/>
      <c r="SR146" s="238"/>
      <c r="SS146" s="238"/>
      <c r="ST146" s="238"/>
      <c r="SU146" s="238"/>
      <c r="SV146" s="238"/>
      <c r="SW146" s="238"/>
      <c r="SX146" s="238"/>
      <c r="SY146" s="238"/>
      <c r="SZ146" s="238"/>
      <c r="TA146" s="238"/>
      <c r="TB146" s="238"/>
      <c r="TC146" s="238"/>
      <c r="TD146" s="238"/>
      <c r="TE146" s="238"/>
      <c r="TF146" s="238"/>
      <c r="TG146" s="238"/>
      <c r="TH146" s="238"/>
      <c r="TI146" s="238"/>
      <c r="TJ146" s="238"/>
      <c r="TK146" s="238"/>
      <c r="TL146" s="238"/>
      <c r="TM146" s="238"/>
      <c r="TN146" s="238"/>
      <c r="TO146" s="238"/>
      <c r="TP146" s="238"/>
      <c r="TQ146" s="238"/>
      <c r="TR146" s="238"/>
      <c r="TS146" s="238"/>
      <c r="TT146" s="238"/>
      <c r="TU146" s="238"/>
      <c r="TV146" s="238"/>
      <c r="TW146" s="238"/>
      <c r="TX146" s="238"/>
      <c r="TY146" s="238"/>
      <c r="TZ146" s="238"/>
      <c r="UA146" s="238"/>
      <c r="UB146" s="238"/>
      <c r="UC146" s="238"/>
      <c r="UD146" s="238"/>
      <c r="UE146" s="238"/>
      <c r="UF146" s="238"/>
      <c r="UG146" s="238"/>
      <c r="UH146" s="238"/>
      <c r="UI146" s="238"/>
      <c r="UJ146" s="238"/>
      <c r="UK146" s="238"/>
      <c r="UL146" s="238"/>
      <c r="UM146" s="238"/>
      <c r="UN146" s="238"/>
      <c r="UO146" s="238"/>
      <c r="UP146" s="238"/>
      <c r="UQ146" s="238"/>
      <c r="UR146" s="238"/>
      <c r="US146" s="238"/>
      <c r="UT146" s="238"/>
      <c r="UU146" s="238"/>
      <c r="UV146" s="238"/>
      <c r="UW146" s="238"/>
      <c r="UX146" s="238"/>
      <c r="UY146" s="238"/>
      <c r="UZ146" s="238"/>
      <c r="VA146" s="238"/>
      <c r="VB146" s="238"/>
      <c r="VC146" s="238"/>
      <c r="VD146" s="238"/>
      <c r="VE146" s="238"/>
      <c r="VF146" s="238"/>
      <c r="VG146" s="238"/>
      <c r="VH146" s="238"/>
      <c r="VI146" s="238"/>
      <c r="VJ146" s="238"/>
      <c r="VK146" s="238"/>
      <c r="VL146" s="238"/>
      <c r="VM146" s="238"/>
      <c r="VN146" s="238"/>
      <c r="VO146" s="238"/>
      <c r="VP146" s="238"/>
      <c r="VQ146" s="238"/>
      <c r="VR146" s="238"/>
      <c r="VS146" s="238"/>
      <c r="VT146" s="238"/>
      <c r="VU146" s="238"/>
      <c r="VV146" s="238"/>
      <c r="VW146" s="238"/>
      <c r="VX146" s="238"/>
      <c r="VY146" s="238"/>
      <c r="VZ146" s="238"/>
      <c r="WA146" s="238"/>
      <c r="WB146" s="238"/>
      <c r="WC146" s="238"/>
      <c r="WD146" s="238"/>
      <c r="WE146" s="238"/>
      <c r="WF146" s="238"/>
      <c r="WG146" s="238"/>
      <c r="WH146" s="238"/>
      <c r="WI146" s="238"/>
      <c r="WJ146" s="238"/>
      <c r="WK146" s="238"/>
      <c r="WL146" s="238"/>
      <c r="WM146" s="238"/>
      <c r="WN146" s="238"/>
      <c r="WO146" s="238"/>
      <c r="WP146" s="238"/>
      <c r="WQ146" s="238"/>
      <c r="WR146" s="238"/>
      <c r="WS146" s="238"/>
      <c r="WT146" s="238"/>
      <c r="WU146" s="238"/>
      <c r="WV146" s="238"/>
      <c r="WW146" s="238"/>
      <c r="WX146" s="238"/>
      <c r="WY146" s="238"/>
      <c r="WZ146" s="238"/>
      <c r="XA146" s="238"/>
      <c r="XB146" s="238"/>
      <c r="XC146" s="238"/>
      <c r="XD146" s="238"/>
      <c r="XE146" s="238"/>
      <c r="XF146" s="238"/>
      <c r="XG146" s="238"/>
      <c r="XH146" s="238"/>
      <c r="XI146" s="238"/>
      <c r="XJ146" s="238"/>
      <c r="XK146" s="238"/>
      <c r="XL146" s="238"/>
      <c r="XM146" s="238"/>
      <c r="XN146" s="238"/>
      <c r="XO146" s="238"/>
      <c r="XP146" s="238"/>
      <c r="XQ146" s="238"/>
      <c r="XR146" s="238"/>
      <c r="XS146" s="238"/>
      <c r="XT146" s="238"/>
      <c r="XU146" s="238"/>
      <c r="XV146" s="238"/>
      <c r="XW146" s="238"/>
      <c r="XX146" s="238"/>
      <c r="XY146" s="238"/>
      <c r="XZ146" s="238"/>
      <c r="YA146" s="238"/>
      <c r="YB146" s="238"/>
      <c r="YC146" s="238"/>
      <c r="YD146" s="238"/>
      <c r="YE146" s="238"/>
      <c r="YF146" s="238"/>
      <c r="YG146" s="238"/>
      <c r="YH146" s="238"/>
      <c r="YI146" s="238"/>
      <c r="YJ146" s="238"/>
      <c r="YK146" s="238"/>
      <c r="YL146" s="238"/>
      <c r="YM146" s="238"/>
      <c r="YN146" s="238"/>
      <c r="YO146" s="238"/>
      <c r="YP146" s="238"/>
      <c r="YQ146" s="238"/>
      <c r="YR146" s="238"/>
      <c r="YS146" s="238"/>
      <c r="YT146" s="238"/>
      <c r="YU146" s="238"/>
      <c r="YV146" s="238"/>
      <c r="YW146" s="238"/>
      <c r="YX146" s="238"/>
      <c r="YY146" s="238"/>
      <c r="YZ146" s="238"/>
      <c r="ZA146" s="238"/>
      <c r="ZB146" s="238"/>
      <c r="ZC146" s="238"/>
      <c r="ZD146" s="238"/>
      <c r="ZE146" s="238"/>
      <c r="ZF146" s="238"/>
      <c r="ZG146" s="238"/>
      <c r="ZH146" s="238"/>
      <c r="ZI146" s="238"/>
      <c r="ZJ146" s="238"/>
      <c r="ZK146" s="238"/>
      <c r="ZL146" s="238"/>
      <c r="ZM146" s="238"/>
      <c r="ZN146" s="238"/>
      <c r="ZO146" s="238"/>
      <c r="ZP146" s="238"/>
      <c r="ZQ146" s="238"/>
      <c r="ZR146" s="238"/>
      <c r="ZS146" s="238"/>
      <c r="ZT146" s="238"/>
      <c r="ZU146" s="238"/>
      <c r="ZV146" s="238"/>
      <c r="ZW146" s="238"/>
      <c r="ZX146" s="238"/>
      <c r="ZY146" s="238"/>
      <c r="ZZ146" s="238"/>
      <c r="AAA146" s="238"/>
      <c r="AAB146" s="238"/>
      <c r="AAC146" s="238"/>
      <c r="AAD146" s="238"/>
      <c r="AAE146" s="238"/>
      <c r="AAF146" s="238"/>
      <c r="AAG146" s="238"/>
      <c r="AAH146" s="238"/>
      <c r="AAI146" s="238"/>
      <c r="AAJ146" s="238"/>
      <c r="AAK146" s="238"/>
      <c r="AAL146" s="238"/>
      <c r="AAM146" s="238"/>
      <c r="AAN146" s="238"/>
      <c r="AAO146" s="238"/>
      <c r="AAP146" s="238"/>
      <c r="AAQ146" s="238"/>
      <c r="AAR146" s="238"/>
      <c r="AAS146" s="238"/>
      <c r="AAT146" s="238"/>
      <c r="AAU146" s="238"/>
      <c r="AAV146" s="238"/>
      <c r="AAW146" s="238"/>
      <c r="AAX146" s="238"/>
      <c r="AAY146" s="238"/>
      <c r="AAZ146" s="238"/>
      <c r="ABA146" s="238"/>
      <c r="ABB146" s="238"/>
      <c r="ABC146" s="238"/>
      <c r="ABD146" s="238"/>
      <c r="ABE146" s="238"/>
      <c r="ABF146" s="238"/>
      <c r="ABG146" s="238"/>
      <c r="ABH146" s="238"/>
      <c r="ABI146" s="238"/>
      <c r="ABJ146" s="238"/>
      <c r="ABK146" s="238"/>
      <c r="ABL146" s="238"/>
      <c r="ABM146" s="238"/>
      <c r="ABN146" s="238"/>
      <c r="ABO146" s="238"/>
      <c r="ABP146" s="238"/>
      <c r="ABQ146" s="238"/>
      <c r="ABR146" s="238"/>
      <c r="ABS146" s="238"/>
      <c r="ABT146" s="238"/>
      <c r="ABU146" s="238"/>
      <c r="ABV146" s="238"/>
      <c r="ABW146" s="238"/>
      <c r="ABX146" s="238"/>
      <c r="ABY146" s="238"/>
      <c r="ABZ146" s="238"/>
      <c r="ACA146" s="238"/>
      <c r="ACB146" s="238"/>
      <c r="ACC146" s="238"/>
      <c r="ACD146" s="238"/>
      <c r="ACE146" s="238"/>
      <c r="ACF146" s="238"/>
      <c r="ACG146" s="238"/>
      <c r="ACH146" s="238"/>
      <c r="ACI146" s="238"/>
      <c r="ACJ146" s="238"/>
      <c r="ACK146" s="238"/>
      <c r="ACL146" s="238"/>
      <c r="ACM146" s="238"/>
      <c r="ACN146" s="238"/>
      <c r="ACO146" s="238"/>
      <c r="ACP146" s="238"/>
      <c r="ACQ146" s="238"/>
      <c r="ACR146" s="238"/>
      <c r="ACS146" s="238"/>
      <c r="ACT146" s="238"/>
      <c r="ACU146" s="238"/>
      <c r="ACV146" s="238"/>
      <c r="ACW146" s="238"/>
      <c r="ACX146" s="238"/>
      <c r="ACY146" s="238"/>
      <c r="ACZ146" s="238"/>
      <c r="ADA146" s="238"/>
      <c r="ADB146" s="238"/>
      <c r="ADC146" s="238"/>
      <c r="ADD146" s="238"/>
      <c r="ADE146" s="238"/>
      <c r="ADF146" s="238"/>
      <c r="ADG146" s="238"/>
      <c r="ADH146" s="238"/>
      <c r="ADI146" s="238"/>
      <c r="ADJ146" s="238"/>
      <c r="ADK146" s="238"/>
      <c r="ADL146" s="238"/>
      <c r="ADM146" s="238"/>
      <c r="ADN146" s="238"/>
      <c r="ADO146" s="238"/>
      <c r="ADP146" s="238"/>
      <c r="ADQ146" s="238"/>
      <c r="ADR146" s="238"/>
      <c r="ADS146" s="238"/>
      <c r="ADT146" s="238"/>
      <c r="ADU146" s="238"/>
      <c r="ADV146" s="238"/>
      <c r="ADW146" s="238"/>
      <c r="ADX146" s="238"/>
      <c r="ADY146" s="238"/>
      <c r="ADZ146" s="238"/>
      <c r="AEA146" s="238"/>
      <c r="AEB146" s="238"/>
      <c r="AEC146" s="238"/>
      <c r="AED146" s="238"/>
      <c r="AEE146" s="238"/>
      <c r="AEF146" s="238"/>
      <c r="AEG146" s="238"/>
      <c r="AEH146" s="238"/>
      <c r="AEI146" s="238"/>
      <c r="AEJ146" s="238"/>
      <c r="AEK146" s="238"/>
      <c r="AEL146" s="238"/>
      <c r="AEM146" s="238"/>
      <c r="AEN146" s="238"/>
      <c r="AEO146" s="238"/>
      <c r="AEP146" s="238"/>
      <c r="AEQ146" s="238"/>
      <c r="AER146" s="238"/>
      <c r="AES146" s="238"/>
      <c r="AET146" s="238"/>
      <c r="AEU146" s="238"/>
      <c r="AEV146" s="238"/>
      <c r="AEW146" s="238"/>
      <c r="AEX146" s="238"/>
      <c r="AEY146" s="238"/>
      <c r="AEZ146" s="238"/>
      <c r="AFA146" s="238"/>
      <c r="AFB146" s="238"/>
      <c r="AFC146" s="238"/>
      <c r="AFD146" s="238"/>
      <c r="AFE146" s="238"/>
      <c r="AFF146" s="238"/>
      <c r="AFG146" s="238"/>
      <c r="AFH146" s="238"/>
      <c r="AFI146" s="238"/>
      <c r="AFJ146" s="238"/>
      <c r="AFK146" s="238"/>
      <c r="AFL146" s="238"/>
      <c r="AFM146" s="238"/>
      <c r="AFN146" s="238"/>
      <c r="AFO146" s="238"/>
      <c r="AFP146" s="238"/>
      <c r="AFQ146" s="238"/>
      <c r="AFR146" s="238"/>
      <c r="AFS146" s="238"/>
      <c r="AFT146" s="238"/>
      <c r="AFU146" s="238"/>
      <c r="AFV146" s="238"/>
      <c r="AFW146" s="238"/>
      <c r="AFX146" s="238"/>
      <c r="AFY146" s="238"/>
      <c r="AFZ146" s="238"/>
      <c r="AGA146" s="238"/>
      <c r="AGB146" s="238"/>
      <c r="AGC146" s="238"/>
      <c r="AGD146" s="238"/>
      <c r="AGE146" s="238"/>
      <c r="AGF146" s="238"/>
      <c r="AGG146" s="238"/>
      <c r="AGH146" s="238"/>
      <c r="AGI146" s="238"/>
      <c r="AGJ146" s="238"/>
      <c r="AGK146" s="238"/>
      <c r="AGL146" s="238"/>
      <c r="AGM146" s="238"/>
      <c r="AGN146" s="238"/>
      <c r="AGO146" s="238"/>
      <c r="AGP146" s="238"/>
      <c r="AGQ146" s="238"/>
      <c r="AGR146" s="238"/>
      <c r="AGS146" s="238"/>
      <c r="AGT146" s="238"/>
      <c r="AGU146" s="238"/>
      <c r="AGV146" s="238"/>
      <c r="AGW146" s="238"/>
      <c r="AGX146" s="238"/>
      <c r="AGY146" s="238"/>
      <c r="AGZ146" s="238"/>
      <c r="AHA146" s="238"/>
      <c r="AHB146" s="238"/>
      <c r="AHC146" s="238"/>
      <c r="AHD146" s="238"/>
      <c r="AHE146" s="238"/>
      <c r="AHF146" s="238"/>
      <c r="AHG146" s="238"/>
      <c r="AHH146" s="238"/>
      <c r="AHI146" s="238"/>
      <c r="AHJ146" s="238"/>
      <c r="AHK146" s="238"/>
      <c r="AHL146" s="238"/>
      <c r="AHM146" s="238"/>
      <c r="AHN146" s="238"/>
      <c r="AHO146" s="238"/>
      <c r="AHP146" s="238"/>
      <c r="AHQ146" s="238"/>
      <c r="AHR146" s="238"/>
      <c r="AHS146" s="238"/>
      <c r="AHT146" s="238"/>
      <c r="AHU146" s="238"/>
      <c r="AHV146" s="238"/>
      <c r="AHW146" s="238"/>
      <c r="AHX146" s="238"/>
      <c r="AHY146" s="238"/>
      <c r="AHZ146" s="238"/>
      <c r="AIA146" s="238"/>
      <c r="AIB146" s="238"/>
      <c r="AIC146" s="238"/>
      <c r="AID146" s="238"/>
      <c r="AIE146" s="238"/>
      <c r="AIF146" s="238"/>
      <c r="AIG146" s="238"/>
      <c r="AIH146" s="238"/>
      <c r="AII146" s="238"/>
      <c r="AIJ146" s="238"/>
      <c r="AIK146" s="238"/>
      <c r="AIL146" s="238"/>
      <c r="AIM146" s="238"/>
      <c r="AIN146" s="238"/>
      <c r="AIO146" s="238"/>
      <c r="AIP146" s="238"/>
      <c r="AIQ146" s="238"/>
      <c r="AIR146" s="238"/>
      <c r="AIS146" s="238"/>
      <c r="AIT146" s="238"/>
      <c r="AIU146" s="238"/>
      <c r="AIV146" s="238"/>
      <c r="AIW146" s="238"/>
      <c r="AIX146" s="238"/>
      <c r="AIY146" s="238"/>
      <c r="AIZ146" s="238"/>
      <c r="AJA146" s="238"/>
      <c r="AJB146" s="238"/>
      <c r="AJC146" s="238"/>
      <c r="AJD146" s="238"/>
      <c r="AJE146" s="238"/>
      <c r="AJF146" s="238"/>
      <c r="AJG146" s="238"/>
      <c r="AJH146" s="238"/>
      <c r="AJI146" s="238"/>
      <c r="AJJ146" s="238"/>
      <c r="AJK146" s="238"/>
      <c r="AJL146" s="238"/>
      <c r="AJM146" s="238"/>
      <c r="AJN146" s="238"/>
      <c r="AJO146" s="238"/>
      <c r="AJP146" s="238"/>
      <c r="AJQ146" s="238"/>
      <c r="AJR146" s="238"/>
      <c r="AJS146" s="238"/>
      <c r="AJT146" s="238"/>
      <c r="AJU146" s="238"/>
      <c r="AJV146" s="238"/>
      <c r="AJW146" s="238"/>
      <c r="AJX146" s="238"/>
      <c r="AJY146" s="238"/>
      <c r="AJZ146" s="238"/>
      <c r="AKA146" s="238"/>
      <c r="AKB146" s="238"/>
      <c r="AKC146" s="238"/>
      <c r="AKD146" s="238"/>
      <c r="AKE146" s="238"/>
      <c r="AKF146" s="238"/>
      <c r="AKG146" s="238"/>
      <c r="AKH146" s="238"/>
      <c r="AKI146" s="238"/>
      <c r="AKJ146" s="238"/>
      <c r="AKK146" s="238"/>
      <c r="AKL146" s="238"/>
      <c r="AKM146" s="238"/>
      <c r="AKN146" s="238"/>
      <c r="AKO146" s="238"/>
      <c r="AKP146" s="238"/>
    </row>
    <row r="147" spans="1:978" ht="25.5" x14ac:dyDescent="0.25">
      <c r="A147" s="304"/>
      <c r="B147" s="304"/>
      <c r="C147" s="241"/>
      <c r="D147" s="241"/>
      <c r="E147" s="268"/>
      <c r="F147" s="44">
        <v>530283</v>
      </c>
      <c r="G147" s="30" t="s">
        <v>165</v>
      </c>
      <c r="H147" s="30" t="s">
        <v>164</v>
      </c>
      <c r="I147" s="242"/>
      <c r="J147" s="95">
        <v>40</v>
      </c>
      <c r="K147" s="269"/>
      <c r="L147" s="290"/>
      <c r="M147" s="242"/>
      <c r="N147" s="44">
        <v>114</v>
      </c>
      <c r="O147" s="44">
        <v>48</v>
      </c>
      <c r="P147" s="44">
        <v>50</v>
      </c>
      <c r="Q147" s="44">
        <v>39</v>
      </c>
      <c r="R147" s="44">
        <v>72</v>
      </c>
      <c r="S147" s="44">
        <v>160</v>
      </c>
      <c r="T147" s="44">
        <v>356</v>
      </c>
      <c r="U147" s="44">
        <v>724</v>
      </c>
      <c r="V147" s="44">
        <v>643</v>
      </c>
      <c r="W147" s="44">
        <v>442</v>
      </c>
      <c r="X147" s="44">
        <v>473</v>
      </c>
      <c r="Y147" s="44">
        <v>481</v>
      </c>
      <c r="Z147" s="44">
        <v>504</v>
      </c>
      <c r="AA147" s="44">
        <v>497</v>
      </c>
      <c r="AB147" s="44">
        <v>563</v>
      </c>
      <c r="AC147" s="44">
        <v>680</v>
      </c>
      <c r="AD147" s="44">
        <v>618</v>
      </c>
      <c r="AE147" s="44">
        <v>594</v>
      </c>
      <c r="AF147" s="44">
        <v>431</v>
      </c>
      <c r="AG147" s="44">
        <v>326</v>
      </c>
      <c r="AH147" s="44">
        <v>279</v>
      </c>
      <c r="AI147" s="44">
        <v>226</v>
      </c>
      <c r="AJ147" s="44">
        <v>192</v>
      </c>
      <c r="AK147" s="44">
        <v>144</v>
      </c>
      <c r="AL147" s="44">
        <v>8015</v>
      </c>
      <c r="AM147" s="268"/>
      <c r="AN147" s="26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62"/>
      <c r="BH147" s="262"/>
      <c r="BI147" s="262"/>
      <c r="BJ147" s="262"/>
      <c r="BK147" s="262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52"/>
      <c r="EF147" s="238"/>
      <c r="EG147" s="238"/>
      <c r="EH147" s="238"/>
      <c r="EI147" s="238"/>
      <c r="EJ147" s="238"/>
      <c r="EK147" s="238"/>
      <c r="EL147" s="238"/>
      <c r="EM147" s="238"/>
      <c r="EN147" s="238"/>
      <c r="EO147" s="238"/>
      <c r="EP147" s="238"/>
      <c r="EQ147" s="238"/>
      <c r="ER147" s="238"/>
      <c r="ES147" s="238"/>
      <c r="ET147" s="238"/>
      <c r="EU147" s="238"/>
      <c r="EV147" s="238"/>
      <c r="EW147" s="238"/>
      <c r="EX147" s="238"/>
      <c r="EY147" s="238"/>
      <c r="EZ147" s="238"/>
      <c r="FA147" s="238"/>
      <c r="FB147" s="238"/>
      <c r="FC147" s="238"/>
      <c r="FD147" s="238"/>
      <c r="FE147" s="238"/>
      <c r="FF147" s="238"/>
      <c r="FG147" s="238"/>
      <c r="FH147" s="238"/>
      <c r="FI147" s="238"/>
      <c r="FJ147" s="238"/>
      <c r="FK147" s="238"/>
      <c r="FL147" s="238"/>
      <c r="FM147" s="238"/>
      <c r="FN147" s="238"/>
      <c r="FO147" s="238"/>
      <c r="FP147" s="238"/>
      <c r="FQ147" s="238"/>
      <c r="FR147" s="238"/>
      <c r="FS147" s="238"/>
      <c r="FT147" s="238"/>
      <c r="FU147" s="238"/>
      <c r="FV147" s="238"/>
      <c r="FW147" s="238"/>
      <c r="FX147" s="238"/>
      <c r="FY147" s="238"/>
      <c r="FZ147" s="238"/>
      <c r="GA147" s="238"/>
      <c r="GB147" s="238"/>
      <c r="GC147" s="238"/>
      <c r="GD147" s="238"/>
      <c r="GE147" s="238"/>
      <c r="GF147" s="238"/>
      <c r="GG147" s="238"/>
      <c r="GH147" s="238"/>
      <c r="GI147" s="238"/>
      <c r="GJ147" s="238"/>
      <c r="GK147" s="238"/>
      <c r="GL147" s="238"/>
      <c r="GM147" s="238"/>
      <c r="GN147" s="238"/>
      <c r="GO147" s="238"/>
      <c r="GP147" s="238"/>
      <c r="GQ147" s="238"/>
      <c r="GR147" s="238"/>
      <c r="GS147" s="238"/>
      <c r="GT147" s="238"/>
      <c r="GU147" s="238"/>
      <c r="GV147" s="238"/>
      <c r="GW147" s="238"/>
      <c r="GX147" s="238"/>
      <c r="GY147" s="238"/>
      <c r="GZ147" s="238"/>
      <c r="HA147" s="238"/>
      <c r="HB147" s="238"/>
      <c r="HC147" s="238"/>
      <c r="HD147" s="238"/>
      <c r="HE147" s="238"/>
      <c r="HF147" s="238"/>
      <c r="HG147" s="238"/>
      <c r="HH147" s="238"/>
      <c r="HI147" s="238"/>
      <c r="HJ147" s="238"/>
      <c r="HK147" s="238"/>
      <c r="HL147" s="238"/>
      <c r="HM147" s="238"/>
      <c r="HN147" s="238"/>
      <c r="HO147" s="238"/>
      <c r="HP147" s="238"/>
      <c r="HQ147" s="238"/>
      <c r="HR147" s="238"/>
      <c r="HS147" s="238"/>
      <c r="HT147" s="238"/>
      <c r="HU147" s="238"/>
      <c r="HV147" s="238"/>
      <c r="HW147" s="238"/>
      <c r="HX147" s="238"/>
      <c r="HY147" s="238"/>
      <c r="HZ147" s="238"/>
      <c r="IA147" s="238"/>
      <c r="IB147" s="238"/>
      <c r="IC147" s="238"/>
      <c r="ID147" s="238"/>
      <c r="IE147" s="238"/>
      <c r="IF147" s="238"/>
      <c r="IG147" s="238"/>
      <c r="IH147" s="238"/>
      <c r="II147" s="238"/>
      <c r="IJ147" s="238"/>
      <c r="IK147" s="238"/>
      <c r="IL147" s="238"/>
      <c r="IM147" s="238"/>
      <c r="IN147" s="238"/>
      <c r="IO147" s="238"/>
      <c r="IP147" s="238"/>
      <c r="IQ147" s="238"/>
      <c r="IR147" s="238"/>
      <c r="IS147" s="238"/>
      <c r="IT147" s="238"/>
      <c r="IU147" s="238"/>
      <c r="IV147" s="238"/>
      <c r="IW147" s="238"/>
      <c r="IX147" s="238"/>
      <c r="IY147" s="238"/>
      <c r="IZ147" s="238"/>
      <c r="JA147" s="238"/>
      <c r="JB147" s="238"/>
      <c r="JC147" s="238"/>
      <c r="JD147" s="238"/>
      <c r="JE147" s="238"/>
      <c r="JF147" s="238"/>
      <c r="JG147" s="238"/>
      <c r="JH147" s="238"/>
      <c r="JI147" s="238"/>
      <c r="JJ147" s="238"/>
      <c r="JK147" s="238"/>
      <c r="JL147" s="238"/>
      <c r="JM147" s="238"/>
      <c r="JN147" s="238"/>
      <c r="JO147" s="238"/>
      <c r="JP147" s="238"/>
      <c r="JQ147" s="238"/>
      <c r="JR147" s="238"/>
      <c r="JS147" s="238"/>
      <c r="JT147" s="238"/>
      <c r="JU147" s="238"/>
      <c r="JV147" s="238"/>
      <c r="JW147" s="238"/>
      <c r="JX147" s="238"/>
      <c r="JY147" s="238"/>
      <c r="JZ147" s="238"/>
      <c r="KA147" s="238"/>
      <c r="KB147" s="238"/>
      <c r="KC147" s="238"/>
      <c r="KD147" s="238"/>
      <c r="KE147" s="238"/>
      <c r="KF147" s="238"/>
      <c r="KG147" s="238"/>
      <c r="KH147" s="238"/>
      <c r="KI147" s="238"/>
      <c r="KJ147" s="238"/>
      <c r="KK147" s="238"/>
      <c r="KL147" s="238"/>
      <c r="KM147" s="238"/>
      <c r="KN147" s="238"/>
      <c r="KO147" s="238"/>
      <c r="KP147" s="238"/>
      <c r="KQ147" s="238"/>
      <c r="KR147" s="238"/>
      <c r="KS147" s="238"/>
      <c r="KT147" s="238"/>
      <c r="KU147" s="238"/>
      <c r="KV147" s="238"/>
      <c r="KW147" s="238"/>
      <c r="KX147" s="238"/>
      <c r="KY147" s="238"/>
      <c r="KZ147" s="238"/>
      <c r="LA147" s="238"/>
      <c r="LB147" s="238"/>
      <c r="LC147" s="238"/>
      <c r="LD147" s="238"/>
      <c r="LE147" s="238"/>
      <c r="LF147" s="238"/>
      <c r="LG147" s="238"/>
      <c r="LH147" s="238"/>
      <c r="LI147" s="238"/>
      <c r="LJ147" s="238"/>
      <c r="LK147" s="238"/>
      <c r="LL147" s="238"/>
      <c r="LM147" s="238"/>
      <c r="LN147" s="238"/>
      <c r="LO147" s="238"/>
      <c r="LP147" s="238"/>
      <c r="LQ147" s="238"/>
      <c r="LR147" s="238"/>
      <c r="LS147" s="238"/>
      <c r="LT147" s="238"/>
      <c r="LU147" s="238"/>
      <c r="LV147" s="238"/>
      <c r="LW147" s="238"/>
      <c r="LX147" s="238"/>
      <c r="LY147" s="238"/>
      <c r="LZ147" s="238"/>
      <c r="MA147" s="238"/>
      <c r="MB147" s="238"/>
      <c r="MC147" s="238"/>
      <c r="MD147" s="238"/>
      <c r="ME147" s="238"/>
      <c r="MF147" s="238"/>
      <c r="MG147" s="238"/>
      <c r="MH147" s="238"/>
      <c r="MI147" s="238"/>
      <c r="MJ147" s="238"/>
      <c r="MK147" s="238"/>
      <c r="ML147" s="238"/>
      <c r="MM147" s="238"/>
      <c r="MN147" s="238"/>
      <c r="MO147" s="238"/>
      <c r="MP147" s="238"/>
      <c r="MQ147" s="238"/>
      <c r="MR147" s="238"/>
      <c r="MS147" s="238"/>
      <c r="MT147" s="238"/>
      <c r="MU147" s="238"/>
      <c r="MV147" s="238"/>
      <c r="MW147" s="238"/>
      <c r="MX147" s="238"/>
      <c r="MY147" s="238"/>
      <c r="MZ147" s="238"/>
      <c r="NA147" s="238"/>
      <c r="NB147" s="238"/>
      <c r="NC147" s="238"/>
      <c r="ND147" s="238"/>
      <c r="NE147" s="238"/>
      <c r="NF147" s="238"/>
      <c r="NG147" s="238"/>
      <c r="NH147" s="238"/>
      <c r="NI147" s="238"/>
      <c r="NJ147" s="238"/>
      <c r="NK147" s="238"/>
      <c r="NL147" s="238"/>
      <c r="NM147" s="238"/>
      <c r="NN147" s="238"/>
      <c r="NO147" s="238"/>
      <c r="NP147" s="238"/>
      <c r="NQ147" s="238"/>
      <c r="NR147" s="238"/>
      <c r="NS147" s="238"/>
      <c r="NT147" s="238"/>
      <c r="NU147" s="238"/>
      <c r="NV147" s="238"/>
      <c r="NW147" s="238"/>
      <c r="NX147" s="238"/>
      <c r="NY147" s="238"/>
      <c r="NZ147" s="238"/>
      <c r="OA147" s="238"/>
      <c r="OB147" s="238"/>
      <c r="OC147" s="238"/>
      <c r="OD147" s="238"/>
      <c r="OE147" s="238"/>
      <c r="OF147" s="238"/>
      <c r="OG147" s="238"/>
      <c r="OH147" s="238"/>
      <c r="OI147" s="238"/>
      <c r="OJ147" s="238"/>
      <c r="OK147" s="238"/>
      <c r="OL147" s="238"/>
      <c r="OM147" s="238"/>
      <c r="ON147" s="238"/>
      <c r="OO147" s="238"/>
      <c r="OP147" s="238"/>
      <c r="OQ147" s="238"/>
      <c r="OR147" s="238"/>
      <c r="OS147" s="238"/>
      <c r="OT147" s="238"/>
      <c r="OU147" s="238"/>
      <c r="OV147" s="238"/>
      <c r="OW147" s="238"/>
      <c r="OX147" s="238"/>
      <c r="OY147" s="238"/>
      <c r="OZ147" s="238"/>
      <c r="PA147" s="238"/>
      <c r="PB147" s="238"/>
      <c r="PC147" s="238"/>
      <c r="PD147" s="238"/>
      <c r="PE147" s="238"/>
      <c r="PF147" s="238"/>
      <c r="PG147" s="238"/>
      <c r="PH147" s="238"/>
      <c r="PI147" s="238"/>
      <c r="PJ147" s="238"/>
      <c r="PK147" s="238"/>
      <c r="PL147" s="238"/>
      <c r="PM147" s="238"/>
      <c r="PN147" s="238"/>
      <c r="PO147" s="238"/>
      <c r="PP147" s="238"/>
      <c r="PQ147" s="238"/>
      <c r="PR147" s="238"/>
      <c r="PS147" s="238"/>
      <c r="PT147" s="238"/>
      <c r="PU147" s="238"/>
      <c r="PV147" s="238"/>
      <c r="PW147" s="238"/>
      <c r="PX147" s="238"/>
      <c r="PY147" s="238"/>
      <c r="PZ147" s="238"/>
      <c r="QA147" s="238"/>
      <c r="QB147" s="238"/>
      <c r="QC147" s="238"/>
      <c r="QD147" s="238"/>
      <c r="QE147" s="238"/>
      <c r="QF147" s="238"/>
      <c r="QG147" s="238"/>
      <c r="QH147" s="238"/>
      <c r="QI147" s="238"/>
      <c r="QJ147" s="238"/>
      <c r="QK147" s="238"/>
      <c r="QL147" s="238"/>
      <c r="QM147" s="238"/>
      <c r="QN147" s="238"/>
      <c r="QO147" s="238"/>
      <c r="QP147" s="238"/>
      <c r="QQ147" s="238"/>
      <c r="QR147" s="238"/>
      <c r="QS147" s="238"/>
      <c r="QT147" s="238"/>
      <c r="QU147" s="238"/>
      <c r="QV147" s="238"/>
      <c r="QW147" s="238"/>
      <c r="QX147" s="238"/>
      <c r="QY147" s="238"/>
      <c r="QZ147" s="238"/>
      <c r="RA147" s="238"/>
      <c r="RB147" s="238"/>
      <c r="RC147" s="238"/>
      <c r="RD147" s="238"/>
      <c r="RE147" s="238"/>
      <c r="RF147" s="238"/>
      <c r="RG147" s="238"/>
      <c r="RH147" s="238"/>
      <c r="RI147" s="238"/>
      <c r="RJ147" s="238"/>
      <c r="RK147" s="238"/>
      <c r="RL147" s="238"/>
      <c r="RM147" s="238"/>
      <c r="RN147" s="238"/>
      <c r="RO147" s="238"/>
      <c r="RP147" s="238"/>
      <c r="RQ147" s="238"/>
      <c r="RR147" s="238"/>
      <c r="RS147" s="238"/>
      <c r="RT147" s="238"/>
      <c r="RU147" s="238"/>
      <c r="RV147" s="238"/>
      <c r="RW147" s="238"/>
      <c r="RX147" s="238"/>
      <c r="RY147" s="238"/>
      <c r="RZ147" s="238"/>
      <c r="SA147" s="238"/>
      <c r="SB147" s="238"/>
      <c r="SC147" s="238"/>
      <c r="SD147" s="238"/>
      <c r="SE147" s="238"/>
      <c r="SF147" s="238"/>
      <c r="SG147" s="238"/>
      <c r="SH147" s="238"/>
      <c r="SI147" s="238"/>
      <c r="SJ147" s="238"/>
      <c r="SK147" s="238"/>
      <c r="SL147" s="238"/>
      <c r="SM147" s="238"/>
      <c r="SN147" s="238"/>
      <c r="SO147" s="238"/>
      <c r="SP147" s="238"/>
      <c r="SQ147" s="238"/>
      <c r="SR147" s="238"/>
      <c r="SS147" s="238"/>
      <c r="ST147" s="238"/>
      <c r="SU147" s="238"/>
      <c r="SV147" s="238"/>
      <c r="SW147" s="238"/>
      <c r="SX147" s="238"/>
      <c r="SY147" s="238"/>
      <c r="SZ147" s="238"/>
      <c r="TA147" s="238"/>
      <c r="TB147" s="238"/>
      <c r="TC147" s="238"/>
      <c r="TD147" s="238"/>
      <c r="TE147" s="238"/>
      <c r="TF147" s="238"/>
      <c r="TG147" s="238"/>
      <c r="TH147" s="238"/>
      <c r="TI147" s="238"/>
      <c r="TJ147" s="238"/>
      <c r="TK147" s="238"/>
      <c r="TL147" s="238"/>
      <c r="TM147" s="238"/>
      <c r="TN147" s="238"/>
      <c r="TO147" s="238"/>
      <c r="TP147" s="238"/>
      <c r="TQ147" s="238"/>
      <c r="TR147" s="238"/>
      <c r="TS147" s="238"/>
      <c r="TT147" s="238"/>
      <c r="TU147" s="238"/>
      <c r="TV147" s="238"/>
      <c r="TW147" s="238"/>
      <c r="TX147" s="238"/>
      <c r="TY147" s="238"/>
      <c r="TZ147" s="238"/>
      <c r="UA147" s="238"/>
      <c r="UB147" s="238"/>
      <c r="UC147" s="238"/>
      <c r="UD147" s="238"/>
      <c r="UE147" s="238"/>
      <c r="UF147" s="238"/>
      <c r="UG147" s="238"/>
      <c r="UH147" s="238"/>
      <c r="UI147" s="238"/>
      <c r="UJ147" s="238"/>
      <c r="UK147" s="238"/>
      <c r="UL147" s="238"/>
      <c r="UM147" s="238"/>
      <c r="UN147" s="238"/>
      <c r="UO147" s="238"/>
      <c r="UP147" s="238"/>
      <c r="UQ147" s="238"/>
      <c r="UR147" s="238"/>
      <c r="US147" s="238"/>
      <c r="UT147" s="238"/>
      <c r="UU147" s="238"/>
      <c r="UV147" s="238"/>
      <c r="UW147" s="238"/>
      <c r="UX147" s="238"/>
      <c r="UY147" s="238"/>
      <c r="UZ147" s="238"/>
      <c r="VA147" s="238"/>
      <c r="VB147" s="238"/>
      <c r="VC147" s="238"/>
      <c r="VD147" s="238"/>
      <c r="VE147" s="238"/>
      <c r="VF147" s="238"/>
      <c r="VG147" s="238"/>
      <c r="VH147" s="238"/>
      <c r="VI147" s="238"/>
      <c r="VJ147" s="238"/>
      <c r="VK147" s="238"/>
      <c r="VL147" s="238"/>
      <c r="VM147" s="238"/>
      <c r="VN147" s="238"/>
      <c r="VO147" s="238"/>
      <c r="VP147" s="238"/>
      <c r="VQ147" s="238"/>
      <c r="VR147" s="238"/>
      <c r="VS147" s="238"/>
      <c r="VT147" s="238"/>
      <c r="VU147" s="238"/>
      <c r="VV147" s="238"/>
      <c r="VW147" s="238"/>
      <c r="VX147" s="238"/>
      <c r="VY147" s="238"/>
      <c r="VZ147" s="238"/>
      <c r="WA147" s="238"/>
      <c r="WB147" s="238"/>
      <c r="WC147" s="238"/>
      <c r="WD147" s="238"/>
      <c r="WE147" s="238"/>
      <c r="WF147" s="238"/>
      <c r="WG147" s="238"/>
      <c r="WH147" s="238"/>
      <c r="WI147" s="238"/>
      <c r="WJ147" s="238"/>
      <c r="WK147" s="238"/>
      <c r="WL147" s="238"/>
      <c r="WM147" s="238"/>
      <c r="WN147" s="238"/>
      <c r="WO147" s="238"/>
      <c r="WP147" s="238"/>
      <c r="WQ147" s="238"/>
      <c r="WR147" s="238"/>
      <c r="WS147" s="238"/>
      <c r="WT147" s="238"/>
      <c r="WU147" s="238"/>
      <c r="WV147" s="238"/>
      <c r="WW147" s="238"/>
      <c r="WX147" s="238"/>
      <c r="WY147" s="238"/>
      <c r="WZ147" s="238"/>
      <c r="XA147" s="238"/>
      <c r="XB147" s="238"/>
      <c r="XC147" s="238"/>
      <c r="XD147" s="238"/>
      <c r="XE147" s="238"/>
      <c r="XF147" s="238"/>
      <c r="XG147" s="238"/>
      <c r="XH147" s="238"/>
      <c r="XI147" s="238"/>
      <c r="XJ147" s="238"/>
      <c r="XK147" s="238"/>
      <c r="XL147" s="238"/>
      <c r="XM147" s="238"/>
      <c r="XN147" s="238"/>
      <c r="XO147" s="238"/>
      <c r="XP147" s="238"/>
      <c r="XQ147" s="238"/>
      <c r="XR147" s="238"/>
      <c r="XS147" s="238"/>
      <c r="XT147" s="238"/>
      <c r="XU147" s="238"/>
      <c r="XV147" s="238"/>
      <c r="XW147" s="238"/>
      <c r="XX147" s="238"/>
      <c r="XY147" s="238"/>
      <c r="XZ147" s="238"/>
      <c r="YA147" s="238"/>
      <c r="YB147" s="238"/>
      <c r="YC147" s="238"/>
      <c r="YD147" s="238"/>
      <c r="YE147" s="238"/>
      <c r="YF147" s="238"/>
      <c r="YG147" s="238"/>
      <c r="YH147" s="238"/>
      <c r="YI147" s="238"/>
      <c r="YJ147" s="238"/>
      <c r="YK147" s="238"/>
      <c r="YL147" s="238"/>
      <c r="YM147" s="238"/>
      <c r="YN147" s="238"/>
      <c r="YO147" s="238"/>
      <c r="YP147" s="238"/>
      <c r="YQ147" s="238"/>
      <c r="YR147" s="238"/>
      <c r="YS147" s="238"/>
      <c r="YT147" s="238"/>
      <c r="YU147" s="238"/>
      <c r="YV147" s="238"/>
      <c r="YW147" s="238"/>
      <c r="YX147" s="238"/>
      <c r="YY147" s="238"/>
      <c r="YZ147" s="238"/>
      <c r="ZA147" s="238"/>
      <c r="ZB147" s="238"/>
      <c r="ZC147" s="238"/>
      <c r="ZD147" s="238"/>
      <c r="ZE147" s="238"/>
      <c r="ZF147" s="238"/>
      <c r="ZG147" s="238"/>
      <c r="ZH147" s="238"/>
      <c r="ZI147" s="238"/>
      <c r="ZJ147" s="238"/>
      <c r="ZK147" s="238"/>
      <c r="ZL147" s="238"/>
      <c r="ZM147" s="238"/>
      <c r="ZN147" s="238"/>
      <c r="ZO147" s="238"/>
      <c r="ZP147" s="238"/>
      <c r="ZQ147" s="238"/>
      <c r="ZR147" s="238"/>
      <c r="ZS147" s="238"/>
      <c r="ZT147" s="238"/>
      <c r="ZU147" s="238"/>
      <c r="ZV147" s="238"/>
      <c r="ZW147" s="238"/>
      <c r="ZX147" s="238"/>
      <c r="ZY147" s="238"/>
      <c r="ZZ147" s="238"/>
      <c r="AAA147" s="238"/>
      <c r="AAB147" s="238"/>
      <c r="AAC147" s="238"/>
      <c r="AAD147" s="238"/>
      <c r="AAE147" s="238"/>
      <c r="AAF147" s="238"/>
      <c r="AAG147" s="238"/>
      <c r="AAH147" s="238"/>
      <c r="AAI147" s="238"/>
      <c r="AAJ147" s="238"/>
      <c r="AAK147" s="238"/>
      <c r="AAL147" s="238"/>
      <c r="AAM147" s="238"/>
      <c r="AAN147" s="238"/>
      <c r="AAO147" s="238"/>
      <c r="AAP147" s="238"/>
      <c r="AAQ147" s="238"/>
      <c r="AAR147" s="238"/>
      <c r="AAS147" s="238"/>
      <c r="AAT147" s="238"/>
      <c r="AAU147" s="238"/>
      <c r="AAV147" s="238"/>
      <c r="AAW147" s="238"/>
      <c r="AAX147" s="238"/>
      <c r="AAY147" s="238"/>
      <c r="AAZ147" s="238"/>
      <c r="ABA147" s="238"/>
      <c r="ABB147" s="238"/>
      <c r="ABC147" s="238"/>
      <c r="ABD147" s="238"/>
      <c r="ABE147" s="238"/>
      <c r="ABF147" s="238"/>
      <c r="ABG147" s="238"/>
      <c r="ABH147" s="238"/>
      <c r="ABI147" s="238"/>
      <c r="ABJ147" s="238"/>
      <c r="ABK147" s="238"/>
      <c r="ABL147" s="238"/>
      <c r="ABM147" s="238"/>
      <c r="ABN147" s="238"/>
      <c r="ABO147" s="238"/>
      <c r="ABP147" s="238"/>
      <c r="ABQ147" s="238"/>
      <c r="ABR147" s="238"/>
      <c r="ABS147" s="238"/>
      <c r="ABT147" s="238"/>
      <c r="ABU147" s="238"/>
      <c r="ABV147" s="238"/>
      <c r="ABW147" s="238"/>
      <c r="ABX147" s="238"/>
      <c r="ABY147" s="238"/>
      <c r="ABZ147" s="238"/>
      <c r="ACA147" s="238"/>
      <c r="ACB147" s="238"/>
      <c r="ACC147" s="238"/>
      <c r="ACD147" s="238"/>
      <c r="ACE147" s="238"/>
      <c r="ACF147" s="238"/>
      <c r="ACG147" s="238"/>
      <c r="ACH147" s="238"/>
      <c r="ACI147" s="238"/>
      <c r="ACJ147" s="238"/>
      <c r="ACK147" s="238"/>
      <c r="ACL147" s="238"/>
      <c r="ACM147" s="238"/>
      <c r="ACN147" s="238"/>
      <c r="ACO147" s="238"/>
      <c r="ACP147" s="238"/>
      <c r="ACQ147" s="238"/>
      <c r="ACR147" s="238"/>
      <c r="ACS147" s="238"/>
      <c r="ACT147" s="238"/>
      <c r="ACU147" s="238"/>
      <c r="ACV147" s="238"/>
      <c r="ACW147" s="238"/>
      <c r="ACX147" s="238"/>
      <c r="ACY147" s="238"/>
      <c r="ACZ147" s="238"/>
      <c r="ADA147" s="238"/>
      <c r="ADB147" s="238"/>
      <c r="ADC147" s="238"/>
      <c r="ADD147" s="238"/>
      <c r="ADE147" s="238"/>
      <c r="ADF147" s="238"/>
      <c r="ADG147" s="238"/>
      <c r="ADH147" s="238"/>
      <c r="ADI147" s="238"/>
      <c r="ADJ147" s="238"/>
      <c r="ADK147" s="238"/>
      <c r="ADL147" s="238"/>
      <c r="ADM147" s="238"/>
      <c r="ADN147" s="238"/>
      <c r="ADO147" s="238"/>
      <c r="ADP147" s="238"/>
      <c r="ADQ147" s="238"/>
      <c r="ADR147" s="238"/>
      <c r="ADS147" s="238"/>
      <c r="ADT147" s="238"/>
      <c r="ADU147" s="238"/>
      <c r="ADV147" s="238"/>
      <c r="ADW147" s="238"/>
      <c r="ADX147" s="238"/>
      <c r="ADY147" s="238"/>
      <c r="ADZ147" s="238"/>
      <c r="AEA147" s="238"/>
      <c r="AEB147" s="238"/>
      <c r="AEC147" s="238"/>
      <c r="AED147" s="238"/>
      <c r="AEE147" s="238"/>
      <c r="AEF147" s="238"/>
      <c r="AEG147" s="238"/>
      <c r="AEH147" s="238"/>
      <c r="AEI147" s="238"/>
      <c r="AEJ147" s="238"/>
      <c r="AEK147" s="238"/>
      <c r="AEL147" s="238"/>
      <c r="AEM147" s="238"/>
      <c r="AEN147" s="238"/>
      <c r="AEO147" s="238"/>
      <c r="AEP147" s="238"/>
      <c r="AEQ147" s="238"/>
      <c r="AER147" s="238"/>
      <c r="AES147" s="238"/>
      <c r="AET147" s="238"/>
      <c r="AEU147" s="238"/>
      <c r="AEV147" s="238"/>
      <c r="AEW147" s="238"/>
      <c r="AEX147" s="238"/>
      <c r="AEY147" s="238"/>
      <c r="AEZ147" s="238"/>
      <c r="AFA147" s="238"/>
      <c r="AFB147" s="238"/>
      <c r="AFC147" s="238"/>
      <c r="AFD147" s="238"/>
      <c r="AFE147" s="238"/>
      <c r="AFF147" s="238"/>
      <c r="AFG147" s="238"/>
      <c r="AFH147" s="238"/>
      <c r="AFI147" s="238"/>
      <c r="AFJ147" s="238"/>
      <c r="AFK147" s="238"/>
      <c r="AFL147" s="238"/>
      <c r="AFM147" s="238"/>
      <c r="AFN147" s="238"/>
      <c r="AFO147" s="238"/>
      <c r="AFP147" s="238"/>
      <c r="AFQ147" s="238"/>
      <c r="AFR147" s="238"/>
      <c r="AFS147" s="238"/>
      <c r="AFT147" s="238"/>
      <c r="AFU147" s="238"/>
      <c r="AFV147" s="238"/>
      <c r="AFW147" s="238"/>
      <c r="AFX147" s="238"/>
      <c r="AFY147" s="238"/>
      <c r="AFZ147" s="238"/>
      <c r="AGA147" s="238"/>
      <c r="AGB147" s="238"/>
      <c r="AGC147" s="238"/>
      <c r="AGD147" s="238"/>
      <c r="AGE147" s="238"/>
      <c r="AGF147" s="238"/>
      <c r="AGG147" s="238"/>
      <c r="AGH147" s="238"/>
      <c r="AGI147" s="238"/>
      <c r="AGJ147" s="238"/>
      <c r="AGK147" s="238"/>
      <c r="AGL147" s="238"/>
      <c r="AGM147" s="238"/>
      <c r="AGN147" s="238"/>
      <c r="AGO147" s="238"/>
      <c r="AGP147" s="238"/>
      <c r="AGQ147" s="238"/>
      <c r="AGR147" s="238"/>
      <c r="AGS147" s="238"/>
      <c r="AGT147" s="238"/>
      <c r="AGU147" s="238"/>
      <c r="AGV147" s="238"/>
      <c r="AGW147" s="238"/>
      <c r="AGX147" s="238"/>
      <c r="AGY147" s="238"/>
      <c r="AGZ147" s="238"/>
      <c r="AHA147" s="238"/>
      <c r="AHB147" s="238"/>
      <c r="AHC147" s="238"/>
      <c r="AHD147" s="238"/>
      <c r="AHE147" s="238"/>
      <c r="AHF147" s="238"/>
      <c r="AHG147" s="238"/>
      <c r="AHH147" s="238"/>
      <c r="AHI147" s="238"/>
      <c r="AHJ147" s="238"/>
      <c r="AHK147" s="238"/>
      <c r="AHL147" s="238"/>
      <c r="AHM147" s="238"/>
      <c r="AHN147" s="238"/>
      <c r="AHO147" s="238"/>
      <c r="AHP147" s="238"/>
      <c r="AHQ147" s="238"/>
      <c r="AHR147" s="238"/>
      <c r="AHS147" s="238"/>
      <c r="AHT147" s="238"/>
      <c r="AHU147" s="238"/>
      <c r="AHV147" s="238"/>
      <c r="AHW147" s="238"/>
      <c r="AHX147" s="238"/>
      <c r="AHY147" s="238"/>
      <c r="AHZ147" s="238"/>
      <c r="AIA147" s="238"/>
      <c r="AIB147" s="238"/>
      <c r="AIC147" s="238"/>
      <c r="AID147" s="238"/>
      <c r="AIE147" s="238"/>
      <c r="AIF147" s="238"/>
      <c r="AIG147" s="238"/>
      <c r="AIH147" s="238"/>
      <c r="AII147" s="238"/>
      <c r="AIJ147" s="238"/>
      <c r="AIK147" s="238"/>
      <c r="AIL147" s="238"/>
      <c r="AIM147" s="238"/>
      <c r="AIN147" s="238"/>
      <c r="AIO147" s="238"/>
      <c r="AIP147" s="238"/>
      <c r="AIQ147" s="238"/>
      <c r="AIR147" s="238"/>
      <c r="AIS147" s="238"/>
      <c r="AIT147" s="238"/>
      <c r="AIU147" s="238"/>
      <c r="AIV147" s="238"/>
      <c r="AIW147" s="238"/>
      <c r="AIX147" s="238"/>
      <c r="AIY147" s="238"/>
      <c r="AIZ147" s="238"/>
      <c r="AJA147" s="238"/>
      <c r="AJB147" s="238"/>
      <c r="AJC147" s="238"/>
      <c r="AJD147" s="238"/>
      <c r="AJE147" s="238"/>
      <c r="AJF147" s="238"/>
      <c r="AJG147" s="238"/>
      <c r="AJH147" s="238"/>
      <c r="AJI147" s="238"/>
      <c r="AJJ147" s="238"/>
      <c r="AJK147" s="238"/>
      <c r="AJL147" s="238"/>
      <c r="AJM147" s="238"/>
      <c r="AJN147" s="238"/>
      <c r="AJO147" s="238"/>
      <c r="AJP147" s="238"/>
      <c r="AJQ147" s="238"/>
      <c r="AJR147" s="238"/>
      <c r="AJS147" s="238"/>
      <c r="AJT147" s="238"/>
      <c r="AJU147" s="238"/>
      <c r="AJV147" s="238"/>
      <c r="AJW147" s="238"/>
      <c r="AJX147" s="238"/>
      <c r="AJY147" s="238"/>
      <c r="AJZ147" s="238"/>
      <c r="AKA147" s="238"/>
      <c r="AKB147" s="238"/>
      <c r="AKC147" s="238"/>
      <c r="AKD147" s="238"/>
      <c r="AKE147" s="238"/>
      <c r="AKF147" s="238"/>
      <c r="AKG147" s="238"/>
      <c r="AKH147" s="238"/>
      <c r="AKI147" s="238"/>
      <c r="AKJ147" s="238"/>
      <c r="AKK147" s="238"/>
      <c r="AKL147" s="238"/>
      <c r="AKM147" s="238"/>
      <c r="AKN147" s="238"/>
      <c r="AKO147" s="238"/>
      <c r="AKP147" s="238"/>
    </row>
    <row r="148" spans="1:978" x14ac:dyDescent="0.25">
      <c r="A148" s="305"/>
      <c r="B148" s="305"/>
      <c r="C148" s="242"/>
      <c r="D148" s="242"/>
      <c r="E148" s="269"/>
      <c r="F148" s="278" t="s">
        <v>387</v>
      </c>
      <c r="G148" s="278"/>
      <c r="H148" s="278"/>
      <c r="I148" s="278"/>
      <c r="J148" s="278"/>
      <c r="K148" s="278"/>
      <c r="L148" s="278"/>
      <c r="M148" s="278"/>
      <c r="N148" s="9">
        <f t="shared" ref="N148:AL148" si="119">ROUNDUP(AVERAGE(N146:N147),0)</f>
        <v>125</v>
      </c>
      <c r="O148" s="9">
        <f t="shared" si="119"/>
        <v>61</v>
      </c>
      <c r="P148" s="9">
        <f t="shared" si="119"/>
        <v>48</v>
      </c>
      <c r="Q148" s="9">
        <f t="shared" si="119"/>
        <v>53</v>
      </c>
      <c r="R148" s="9">
        <f t="shared" si="119"/>
        <v>80</v>
      </c>
      <c r="S148" s="9">
        <f t="shared" si="119"/>
        <v>149</v>
      </c>
      <c r="T148" s="9">
        <f t="shared" si="119"/>
        <v>374</v>
      </c>
      <c r="U148" s="9">
        <f t="shared" si="119"/>
        <v>725</v>
      </c>
      <c r="V148" s="9">
        <f t="shared" si="119"/>
        <v>712</v>
      </c>
      <c r="W148" s="9">
        <f t="shared" si="119"/>
        <v>492</v>
      </c>
      <c r="X148" s="9">
        <f t="shared" si="119"/>
        <v>490</v>
      </c>
      <c r="Y148" s="9">
        <f t="shared" si="119"/>
        <v>523</v>
      </c>
      <c r="Z148" s="9">
        <f t="shared" si="119"/>
        <v>585</v>
      </c>
      <c r="AA148" s="9">
        <f t="shared" si="119"/>
        <v>563</v>
      </c>
      <c r="AB148" s="9">
        <f t="shared" si="119"/>
        <v>599</v>
      </c>
      <c r="AC148" s="9">
        <f t="shared" si="119"/>
        <v>715</v>
      </c>
      <c r="AD148" s="9">
        <f t="shared" si="119"/>
        <v>676</v>
      </c>
      <c r="AE148" s="9">
        <f t="shared" si="119"/>
        <v>641</v>
      </c>
      <c r="AF148" s="9">
        <f t="shared" si="119"/>
        <v>486</v>
      </c>
      <c r="AG148" s="9">
        <f t="shared" si="119"/>
        <v>390</v>
      </c>
      <c r="AH148" s="9">
        <f t="shared" si="119"/>
        <v>334</v>
      </c>
      <c r="AI148" s="9">
        <f t="shared" si="119"/>
        <v>302</v>
      </c>
      <c r="AJ148" s="9">
        <f t="shared" si="119"/>
        <v>251</v>
      </c>
      <c r="AK148" s="9">
        <f t="shared" si="119"/>
        <v>184</v>
      </c>
      <c r="AL148" s="9">
        <f t="shared" si="119"/>
        <v>9149</v>
      </c>
      <c r="AM148" s="269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52"/>
      <c r="EF148" s="238"/>
      <c r="EG148" s="238"/>
      <c r="EH148" s="238"/>
      <c r="EI148" s="238"/>
      <c r="EJ148" s="238"/>
      <c r="EK148" s="238"/>
      <c r="EL148" s="238"/>
      <c r="EM148" s="238"/>
      <c r="EN148" s="238"/>
      <c r="EO148" s="238"/>
      <c r="EP148" s="238"/>
      <c r="EQ148" s="238"/>
      <c r="ER148" s="238"/>
      <c r="ES148" s="238"/>
      <c r="ET148" s="238"/>
      <c r="EU148" s="238"/>
      <c r="EV148" s="238"/>
      <c r="EW148" s="238"/>
      <c r="EX148" s="238"/>
      <c r="EY148" s="238"/>
      <c r="EZ148" s="238"/>
      <c r="FA148" s="238"/>
      <c r="FB148" s="238"/>
      <c r="FC148" s="238"/>
      <c r="FD148" s="238"/>
      <c r="FE148" s="238"/>
      <c r="FF148" s="238"/>
      <c r="FG148" s="238"/>
      <c r="FH148" s="238"/>
      <c r="FI148" s="238"/>
      <c r="FJ148" s="238"/>
      <c r="FK148" s="238"/>
      <c r="FL148" s="238"/>
      <c r="FM148" s="238"/>
      <c r="FN148" s="238"/>
      <c r="FO148" s="238"/>
      <c r="FP148" s="238"/>
      <c r="FQ148" s="238"/>
      <c r="FR148" s="238"/>
      <c r="FS148" s="238"/>
      <c r="FT148" s="238"/>
      <c r="FU148" s="238"/>
      <c r="FV148" s="238"/>
      <c r="FW148" s="238"/>
      <c r="FX148" s="238"/>
      <c r="FY148" s="238"/>
      <c r="FZ148" s="238"/>
      <c r="GA148" s="238"/>
      <c r="GB148" s="238"/>
      <c r="GC148" s="238"/>
      <c r="GD148" s="238"/>
      <c r="GE148" s="238"/>
      <c r="GF148" s="238"/>
      <c r="GG148" s="238"/>
      <c r="GH148" s="238"/>
      <c r="GI148" s="238"/>
      <c r="GJ148" s="238"/>
      <c r="GK148" s="238"/>
      <c r="GL148" s="238"/>
      <c r="GM148" s="238"/>
      <c r="GN148" s="238"/>
      <c r="GO148" s="238"/>
      <c r="GP148" s="238"/>
      <c r="GQ148" s="238"/>
      <c r="GR148" s="238"/>
      <c r="GS148" s="238"/>
      <c r="GT148" s="238"/>
      <c r="GU148" s="238"/>
      <c r="GV148" s="238"/>
      <c r="GW148" s="238"/>
      <c r="GX148" s="238"/>
      <c r="GY148" s="238"/>
      <c r="GZ148" s="238"/>
      <c r="HA148" s="238"/>
      <c r="HB148" s="238"/>
      <c r="HC148" s="238"/>
      <c r="HD148" s="238"/>
      <c r="HE148" s="238"/>
      <c r="HF148" s="238"/>
      <c r="HG148" s="238"/>
      <c r="HH148" s="238"/>
      <c r="HI148" s="238"/>
      <c r="HJ148" s="238"/>
      <c r="HK148" s="238"/>
      <c r="HL148" s="238"/>
      <c r="HM148" s="238"/>
      <c r="HN148" s="238"/>
      <c r="HO148" s="238"/>
      <c r="HP148" s="238"/>
      <c r="HQ148" s="238"/>
      <c r="HR148" s="238"/>
      <c r="HS148" s="238"/>
      <c r="HT148" s="238"/>
      <c r="HU148" s="238"/>
      <c r="HV148" s="238"/>
      <c r="HW148" s="238"/>
      <c r="HX148" s="238"/>
      <c r="HY148" s="238"/>
      <c r="HZ148" s="238"/>
      <c r="IA148" s="238"/>
      <c r="IB148" s="238"/>
      <c r="IC148" s="238"/>
      <c r="ID148" s="238"/>
      <c r="IE148" s="238"/>
      <c r="IF148" s="238"/>
      <c r="IG148" s="238"/>
      <c r="IH148" s="238"/>
      <c r="II148" s="238"/>
      <c r="IJ148" s="238"/>
      <c r="IK148" s="238"/>
      <c r="IL148" s="238"/>
      <c r="IM148" s="238"/>
      <c r="IN148" s="238"/>
      <c r="IO148" s="238"/>
      <c r="IP148" s="238"/>
      <c r="IQ148" s="238"/>
      <c r="IR148" s="238"/>
      <c r="IS148" s="238"/>
      <c r="IT148" s="238"/>
      <c r="IU148" s="238"/>
      <c r="IV148" s="238"/>
      <c r="IW148" s="238"/>
      <c r="IX148" s="238"/>
      <c r="IY148" s="238"/>
      <c r="IZ148" s="238"/>
      <c r="JA148" s="238"/>
      <c r="JB148" s="238"/>
      <c r="JC148" s="238"/>
      <c r="JD148" s="238"/>
      <c r="JE148" s="238"/>
      <c r="JF148" s="238"/>
      <c r="JG148" s="238"/>
      <c r="JH148" s="238"/>
      <c r="JI148" s="238"/>
      <c r="JJ148" s="238"/>
      <c r="JK148" s="238"/>
      <c r="JL148" s="238"/>
      <c r="JM148" s="238"/>
      <c r="JN148" s="238"/>
      <c r="JO148" s="238"/>
      <c r="JP148" s="238"/>
      <c r="JQ148" s="238"/>
      <c r="JR148" s="238"/>
      <c r="JS148" s="238"/>
      <c r="JT148" s="238"/>
      <c r="JU148" s="238"/>
      <c r="JV148" s="238"/>
      <c r="JW148" s="238"/>
      <c r="JX148" s="238"/>
      <c r="JY148" s="238"/>
      <c r="JZ148" s="238"/>
      <c r="KA148" s="238"/>
      <c r="KB148" s="238"/>
      <c r="KC148" s="238"/>
      <c r="KD148" s="238"/>
      <c r="KE148" s="238"/>
      <c r="KF148" s="238"/>
      <c r="KG148" s="238"/>
      <c r="KH148" s="238"/>
      <c r="KI148" s="238"/>
      <c r="KJ148" s="238"/>
      <c r="KK148" s="238"/>
      <c r="KL148" s="238"/>
      <c r="KM148" s="238"/>
      <c r="KN148" s="238"/>
      <c r="KO148" s="238"/>
      <c r="KP148" s="238"/>
      <c r="KQ148" s="238"/>
      <c r="KR148" s="238"/>
      <c r="KS148" s="238"/>
      <c r="KT148" s="238"/>
      <c r="KU148" s="238"/>
      <c r="KV148" s="238"/>
      <c r="KW148" s="238"/>
      <c r="KX148" s="238"/>
      <c r="KY148" s="238"/>
      <c r="KZ148" s="238"/>
      <c r="LA148" s="238"/>
      <c r="LB148" s="238"/>
      <c r="LC148" s="238"/>
      <c r="LD148" s="238"/>
      <c r="LE148" s="238"/>
      <c r="LF148" s="238"/>
      <c r="LG148" s="238"/>
      <c r="LH148" s="238"/>
      <c r="LI148" s="238"/>
      <c r="LJ148" s="238"/>
      <c r="LK148" s="238"/>
      <c r="LL148" s="238"/>
      <c r="LM148" s="238"/>
      <c r="LN148" s="238"/>
      <c r="LO148" s="238"/>
      <c r="LP148" s="238"/>
      <c r="LQ148" s="238"/>
      <c r="LR148" s="238"/>
      <c r="LS148" s="238"/>
      <c r="LT148" s="238"/>
      <c r="LU148" s="238"/>
      <c r="LV148" s="238"/>
      <c r="LW148" s="238"/>
      <c r="LX148" s="238"/>
      <c r="LY148" s="238"/>
      <c r="LZ148" s="238"/>
      <c r="MA148" s="238"/>
      <c r="MB148" s="238"/>
      <c r="MC148" s="238"/>
      <c r="MD148" s="238"/>
      <c r="ME148" s="238"/>
      <c r="MF148" s="238"/>
      <c r="MG148" s="238"/>
      <c r="MH148" s="238"/>
      <c r="MI148" s="238"/>
      <c r="MJ148" s="238"/>
      <c r="MK148" s="238"/>
      <c r="ML148" s="238"/>
      <c r="MM148" s="238"/>
      <c r="MN148" s="238"/>
      <c r="MO148" s="238"/>
      <c r="MP148" s="238"/>
      <c r="MQ148" s="238"/>
      <c r="MR148" s="238"/>
      <c r="MS148" s="238"/>
      <c r="MT148" s="238"/>
      <c r="MU148" s="238"/>
      <c r="MV148" s="238"/>
      <c r="MW148" s="238"/>
      <c r="MX148" s="238"/>
      <c r="MY148" s="238"/>
      <c r="MZ148" s="238"/>
      <c r="NA148" s="238"/>
      <c r="NB148" s="238"/>
      <c r="NC148" s="238"/>
      <c r="ND148" s="238"/>
      <c r="NE148" s="238"/>
      <c r="NF148" s="238"/>
      <c r="NG148" s="238"/>
      <c r="NH148" s="238"/>
      <c r="NI148" s="238"/>
      <c r="NJ148" s="238"/>
      <c r="NK148" s="238"/>
      <c r="NL148" s="238"/>
      <c r="NM148" s="238"/>
      <c r="NN148" s="238"/>
      <c r="NO148" s="238"/>
      <c r="NP148" s="238"/>
      <c r="NQ148" s="238"/>
      <c r="NR148" s="238"/>
      <c r="NS148" s="238"/>
      <c r="NT148" s="238"/>
      <c r="NU148" s="238"/>
      <c r="NV148" s="238"/>
      <c r="NW148" s="238"/>
      <c r="NX148" s="238"/>
      <c r="NY148" s="238"/>
      <c r="NZ148" s="238"/>
      <c r="OA148" s="238"/>
      <c r="OB148" s="238"/>
      <c r="OC148" s="238"/>
      <c r="OD148" s="238"/>
      <c r="OE148" s="238"/>
      <c r="OF148" s="238"/>
      <c r="OG148" s="238"/>
      <c r="OH148" s="238"/>
      <c r="OI148" s="238"/>
      <c r="OJ148" s="238"/>
      <c r="OK148" s="238"/>
      <c r="OL148" s="238"/>
      <c r="OM148" s="238"/>
      <c r="ON148" s="238"/>
      <c r="OO148" s="238"/>
      <c r="OP148" s="238"/>
      <c r="OQ148" s="238"/>
      <c r="OR148" s="238"/>
      <c r="OS148" s="238"/>
      <c r="OT148" s="238"/>
      <c r="OU148" s="238"/>
      <c r="OV148" s="238"/>
      <c r="OW148" s="238"/>
      <c r="OX148" s="238"/>
      <c r="OY148" s="238"/>
      <c r="OZ148" s="238"/>
      <c r="PA148" s="238"/>
      <c r="PB148" s="238"/>
      <c r="PC148" s="238"/>
      <c r="PD148" s="238"/>
      <c r="PE148" s="238"/>
      <c r="PF148" s="238"/>
      <c r="PG148" s="238"/>
      <c r="PH148" s="238"/>
      <c r="PI148" s="238"/>
      <c r="PJ148" s="238"/>
      <c r="PK148" s="238"/>
      <c r="PL148" s="238"/>
      <c r="PM148" s="238"/>
      <c r="PN148" s="238"/>
      <c r="PO148" s="238"/>
      <c r="PP148" s="238"/>
      <c r="PQ148" s="238"/>
      <c r="PR148" s="238"/>
      <c r="PS148" s="238"/>
      <c r="PT148" s="238"/>
      <c r="PU148" s="238"/>
      <c r="PV148" s="238"/>
      <c r="PW148" s="238"/>
      <c r="PX148" s="238"/>
      <c r="PY148" s="238"/>
      <c r="PZ148" s="238"/>
      <c r="QA148" s="238"/>
      <c r="QB148" s="238"/>
      <c r="QC148" s="238"/>
      <c r="QD148" s="238"/>
      <c r="QE148" s="238"/>
      <c r="QF148" s="238"/>
      <c r="QG148" s="238"/>
      <c r="QH148" s="238"/>
      <c r="QI148" s="238"/>
      <c r="QJ148" s="238"/>
      <c r="QK148" s="238"/>
      <c r="QL148" s="238"/>
      <c r="QM148" s="238"/>
      <c r="QN148" s="238"/>
      <c r="QO148" s="238"/>
      <c r="QP148" s="238"/>
      <c r="QQ148" s="238"/>
      <c r="QR148" s="238"/>
      <c r="QS148" s="238"/>
      <c r="QT148" s="238"/>
      <c r="QU148" s="238"/>
      <c r="QV148" s="238"/>
      <c r="QW148" s="238"/>
      <c r="QX148" s="238"/>
      <c r="QY148" s="238"/>
      <c r="QZ148" s="238"/>
      <c r="RA148" s="238"/>
      <c r="RB148" s="238"/>
      <c r="RC148" s="238"/>
      <c r="RD148" s="238"/>
      <c r="RE148" s="238"/>
      <c r="RF148" s="238"/>
      <c r="RG148" s="238"/>
      <c r="RH148" s="238"/>
      <c r="RI148" s="238"/>
      <c r="RJ148" s="238"/>
      <c r="RK148" s="238"/>
      <c r="RL148" s="238"/>
      <c r="RM148" s="238"/>
      <c r="RN148" s="238"/>
      <c r="RO148" s="238"/>
      <c r="RP148" s="238"/>
      <c r="RQ148" s="238"/>
      <c r="RR148" s="238"/>
      <c r="RS148" s="238"/>
      <c r="RT148" s="238"/>
      <c r="RU148" s="238"/>
      <c r="RV148" s="238"/>
      <c r="RW148" s="238"/>
      <c r="RX148" s="238"/>
      <c r="RY148" s="238"/>
      <c r="RZ148" s="238"/>
      <c r="SA148" s="238"/>
      <c r="SB148" s="238"/>
      <c r="SC148" s="238"/>
      <c r="SD148" s="238"/>
      <c r="SE148" s="238"/>
      <c r="SF148" s="238"/>
      <c r="SG148" s="238"/>
      <c r="SH148" s="238"/>
      <c r="SI148" s="238"/>
      <c r="SJ148" s="238"/>
      <c r="SK148" s="238"/>
      <c r="SL148" s="238"/>
      <c r="SM148" s="238"/>
      <c r="SN148" s="238"/>
      <c r="SO148" s="238"/>
      <c r="SP148" s="238"/>
      <c r="SQ148" s="238"/>
      <c r="SR148" s="238"/>
      <c r="SS148" s="238"/>
      <c r="ST148" s="238"/>
      <c r="SU148" s="238"/>
      <c r="SV148" s="238"/>
      <c r="SW148" s="238"/>
      <c r="SX148" s="238"/>
      <c r="SY148" s="238"/>
      <c r="SZ148" s="238"/>
      <c r="TA148" s="238"/>
      <c r="TB148" s="238"/>
      <c r="TC148" s="238"/>
      <c r="TD148" s="238"/>
      <c r="TE148" s="238"/>
      <c r="TF148" s="238"/>
      <c r="TG148" s="238"/>
      <c r="TH148" s="238"/>
      <c r="TI148" s="238"/>
      <c r="TJ148" s="238"/>
      <c r="TK148" s="238"/>
      <c r="TL148" s="238"/>
      <c r="TM148" s="238"/>
      <c r="TN148" s="238"/>
      <c r="TO148" s="238"/>
      <c r="TP148" s="238"/>
      <c r="TQ148" s="238"/>
      <c r="TR148" s="238"/>
      <c r="TS148" s="238"/>
      <c r="TT148" s="238"/>
      <c r="TU148" s="238"/>
      <c r="TV148" s="238"/>
      <c r="TW148" s="238"/>
      <c r="TX148" s="238"/>
      <c r="TY148" s="238"/>
      <c r="TZ148" s="238"/>
      <c r="UA148" s="238"/>
      <c r="UB148" s="238"/>
      <c r="UC148" s="238"/>
      <c r="UD148" s="238"/>
      <c r="UE148" s="238"/>
      <c r="UF148" s="238"/>
      <c r="UG148" s="238"/>
      <c r="UH148" s="238"/>
      <c r="UI148" s="238"/>
      <c r="UJ148" s="238"/>
      <c r="UK148" s="238"/>
      <c r="UL148" s="238"/>
      <c r="UM148" s="238"/>
      <c r="UN148" s="238"/>
      <c r="UO148" s="238"/>
      <c r="UP148" s="238"/>
      <c r="UQ148" s="238"/>
      <c r="UR148" s="238"/>
      <c r="US148" s="238"/>
      <c r="UT148" s="238"/>
      <c r="UU148" s="238"/>
      <c r="UV148" s="238"/>
      <c r="UW148" s="238"/>
      <c r="UX148" s="238"/>
      <c r="UY148" s="238"/>
      <c r="UZ148" s="238"/>
      <c r="VA148" s="238"/>
      <c r="VB148" s="238"/>
      <c r="VC148" s="238"/>
      <c r="VD148" s="238"/>
      <c r="VE148" s="238"/>
      <c r="VF148" s="238"/>
      <c r="VG148" s="238"/>
      <c r="VH148" s="238"/>
      <c r="VI148" s="238"/>
      <c r="VJ148" s="238"/>
      <c r="VK148" s="238"/>
      <c r="VL148" s="238"/>
      <c r="VM148" s="238"/>
      <c r="VN148" s="238"/>
      <c r="VO148" s="238"/>
      <c r="VP148" s="238"/>
      <c r="VQ148" s="238"/>
      <c r="VR148" s="238"/>
      <c r="VS148" s="238"/>
      <c r="VT148" s="238"/>
      <c r="VU148" s="238"/>
      <c r="VV148" s="238"/>
      <c r="VW148" s="238"/>
      <c r="VX148" s="238"/>
      <c r="VY148" s="238"/>
      <c r="VZ148" s="238"/>
      <c r="WA148" s="238"/>
      <c r="WB148" s="238"/>
      <c r="WC148" s="238"/>
      <c r="WD148" s="238"/>
      <c r="WE148" s="238"/>
      <c r="WF148" s="238"/>
      <c r="WG148" s="238"/>
      <c r="WH148" s="238"/>
      <c r="WI148" s="238"/>
      <c r="WJ148" s="238"/>
      <c r="WK148" s="238"/>
      <c r="WL148" s="238"/>
      <c r="WM148" s="238"/>
      <c r="WN148" s="238"/>
      <c r="WO148" s="238"/>
      <c r="WP148" s="238"/>
      <c r="WQ148" s="238"/>
      <c r="WR148" s="238"/>
      <c r="WS148" s="238"/>
      <c r="WT148" s="238"/>
      <c r="WU148" s="238"/>
      <c r="WV148" s="238"/>
      <c r="WW148" s="238"/>
      <c r="WX148" s="238"/>
      <c r="WY148" s="238"/>
      <c r="WZ148" s="238"/>
      <c r="XA148" s="238"/>
      <c r="XB148" s="238"/>
      <c r="XC148" s="238"/>
      <c r="XD148" s="238"/>
      <c r="XE148" s="238"/>
      <c r="XF148" s="238"/>
      <c r="XG148" s="238"/>
      <c r="XH148" s="238"/>
      <c r="XI148" s="238"/>
      <c r="XJ148" s="238"/>
      <c r="XK148" s="238"/>
      <c r="XL148" s="238"/>
      <c r="XM148" s="238"/>
      <c r="XN148" s="238"/>
      <c r="XO148" s="238"/>
      <c r="XP148" s="238"/>
      <c r="XQ148" s="238"/>
      <c r="XR148" s="238"/>
      <c r="XS148" s="238"/>
      <c r="XT148" s="238"/>
      <c r="XU148" s="238"/>
      <c r="XV148" s="238"/>
      <c r="XW148" s="238"/>
      <c r="XX148" s="238"/>
      <c r="XY148" s="238"/>
      <c r="XZ148" s="238"/>
      <c r="YA148" s="238"/>
      <c r="YB148" s="238"/>
      <c r="YC148" s="238"/>
      <c r="YD148" s="238"/>
      <c r="YE148" s="238"/>
      <c r="YF148" s="238"/>
      <c r="YG148" s="238"/>
      <c r="YH148" s="238"/>
      <c r="YI148" s="238"/>
      <c r="YJ148" s="238"/>
      <c r="YK148" s="238"/>
      <c r="YL148" s="238"/>
      <c r="YM148" s="238"/>
      <c r="YN148" s="238"/>
      <c r="YO148" s="238"/>
      <c r="YP148" s="238"/>
      <c r="YQ148" s="238"/>
      <c r="YR148" s="238"/>
      <c r="YS148" s="238"/>
      <c r="YT148" s="238"/>
      <c r="YU148" s="238"/>
      <c r="YV148" s="238"/>
      <c r="YW148" s="238"/>
      <c r="YX148" s="238"/>
      <c r="YY148" s="238"/>
      <c r="YZ148" s="238"/>
      <c r="ZA148" s="238"/>
      <c r="ZB148" s="238"/>
      <c r="ZC148" s="238"/>
      <c r="ZD148" s="238"/>
      <c r="ZE148" s="238"/>
      <c r="ZF148" s="238"/>
      <c r="ZG148" s="238"/>
      <c r="ZH148" s="238"/>
      <c r="ZI148" s="238"/>
      <c r="ZJ148" s="238"/>
      <c r="ZK148" s="238"/>
      <c r="ZL148" s="238"/>
      <c r="ZM148" s="238"/>
      <c r="ZN148" s="238"/>
      <c r="ZO148" s="238"/>
      <c r="ZP148" s="238"/>
      <c r="ZQ148" s="238"/>
      <c r="ZR148" s="238"/>
      <c r="ZS148" s="238"/>
      <c r="ZT148" s="238"/>
      <c r="ZU148" s="238"/>
      <c r="ZV148" s="238"/>
      <c r="ZW148" s="238"/>
      <c r="ZX148" s="238"/>
      <c r="ZY148" s="238"/>
      <c r="ZZ148" s="238"/>
      <c r="AAA148" s="238"/>
      <c r="AAB148" s="238"/>
      <c r="AAC148" s="238"/>
      <c r="AAD148" s="238"/>
      <c r="AAE148" s="238"/>
      <c r="AAF148" s="238"/>
      <c r="AAG148" s="238"/>
      <c r="AAH148" s="238"/>
      <c r="AAI148" s="238"/>
      <c r="AAJ148" s="238"/>
      <c r="AAK148" s="238"/>
      <c r="AAL148" s="238"/>
      <c r="AAM148" s="238"/>
      <c r="AAN148" s="238"/>
      <c r="AAO148" s="238"/>
      <c r="AAP148" s="238"/>
      <c r="AAQ148" s="238"/>
      <c r="AAR148" s="238"/>
      <c r="AAS148" s="238"/>
      <c r="AAT148" s="238"/>
      <c r="AAU148" s="238"/>
      <c r="AAV148" s="238"/>
      <c r="AAW148" s="238"/>
      <c r="AAX148" s="238"/>
      <c r="AAY148" s="238"/>
      <c r="AAZ148" s="238"/>
      <c r="ABA148" s="238"/>
      <c r="ABB148" s="238"/>
      <c r="ABC148" s="238"/>
      <c r="ABD148" s="238"/>
      <c r="ABE148" s="238"/>
      <c r="ABF148" s="238"/>
      <c r="ABG148" s="238"/>
      <c r="ABH148" s="238"/>
      <c r="ABI148" s="238"/>
      <c r="ABJ148" s="238"/>
      <c r="ABK148" s="238"/>
      <c r="ABL148" s="238"/>
      <c r="ABM148" s="238"/>
      <c r="ABN148" s="238"/>
      <c r="ABO148" s="238"/>
      <c r="ABP148" s="238"/>
      <c r="ABQ148" s="238"/>
      <c r="ABR148" s="238"/>
      <c r="ABS148" s="238"/>
      <c r="ABT148" s="238"/>
      <c r="ABU148" s="238"/>
      <c r="ABV148" s="238"/>
      <c r="ABW148" s="238"/>
      <c r="ABX148" s="238"/>
      <c r="ABY148" s="238"/>
      <c r="ABZ148" s="238"/>
      <c r="ACA148" s="238"/>
      <c r="ACB148" s="238"/>
      <c r="ACC148" s="238"/>
      <c r="ACD148" s="238"/>
      <c r="ACE148" s="238"/>
      <c r="ACF148" s="238"/>
      <c r="ACG148" s="238"/>
      <c r="ACH148" s="238"/>
      <c r="ACI148" s="238"/>
      <c r="ACJ148" s="238"/>
      <c r="ACK148" s="238"/>
      <c r="ACL148" s="238"/>
      <c r="ACM148" s="238"/>
      <c r="ACN148" s="238"/>
      <c r="ACO148" s="238"/>
      <c r="ACP148" s="238"/>
      <c r="ACQ148" s="238"/>
      <c r="ACR148" s="238"/>
      <c r="ACS148" s="238"/>
      <c r="ACT148" s="238"/>
      <c r="ACU148" s="238"/>
      <c r="ACV148" s="238"/>
      <c r="ACW148" s="238"/>
      <c r="ACX148" s="238"/>
      <c r="ACY148" s="238"/>
      <c r="ACZ148" s="238"/>
      <c r="ADA148" s="238"/>
      <c r="ADB148" s="238"/>
      <c r="ADC148" s="238"/>
      <c r="ADD148" s="238"/>
      <c r="ADE148" s="238"/>
      <c r="ADF148" s="238"/>
      <c r="ADG148" s="238"/>
      <c r="ADH148" s="238"/>
      <c r="ADI148" s="238"/>
      <c r="ADJ148" s="238"/>
      <c r="ADK148" s="238"/>
      <c r="ADL148" s="238"/>
      <c r="ADM148" s="238"/>
      <c r="ADN148" s="238"/>
      <c r="ADO148" s="238"/>
      <c r="ADP148" s="238"/>
      <c r="ADQ148" s="238"/>
      <c r="ADR148" s="238"/>
      <c r="ADS148" s="238"/>
      <c r="ADT148" s="238"/>
      <c r="ADU148" s="238"/>
      <c r="ADV148" s="238"/>
      <c r="ADW148" s="238"/>
      <c r="ADX148" s="238"/>
      <c r="ADY148" s="238"/>
      <c r="ADZ148" s="238"/>
      <c r="AEA148" s="238"/>
      <c r="AEB148" s="238"/>
      <c r="AEC148" s="238"/>
      <c r="AED148" s="238"/>
      <c r="AEE148" s="238"/>
      <c r="AEF148" s="238"/>
      <c r="AEG148" s="238"/>
      <c r="AEH148" s="238"/>
      <c r="AEI148" s="238"/>
      <c r="AEJ148" s="238"/>
      <c r="AEK148" s="238"/>
      <c r="AEL148" s="238"/>
      <c r="AEM148" s="238"/>
      <c r="AEN148" s="238"/>
      <c r="AEO148" s="238"/>
      <c r="AEP148" s="238"/>
      <c r="AEQ148" s="238"/>
      <c r="AER148" s="238"/>
      <c r="AES148" s="238"/>
      <c r="AET148" s="238"/>
      <c r="AEU148" s="238"/>
      <c r="AEV148" s="238"/>
      <c r="AEW148" s="238"/>
      <c r="AEX148" s="238"/>
      <c r="AEY148" s="238"/>
      <c r="AEZ148" s="238"/>
      <c r="AFA148" s="238"/>
      <c r="AFB148" s="238"/>
      <c r="AFC148" s="238"/>
      <c r="AFD148" s="238"/>
      <c r="AFE148" s="238"/>
      <c r="AFF148" s="238"/>
      <c r="AFG148" s="238"/>
      <c r="AFH148" s="238"/>
      <c r="AFI148" s="238"/>
      <c r="AFJ148" s="238"/>
      <c r="AFK148" s="238"/>
      <c r="AFL148" s="238"/>
      <c r="AFM148" s="238"/>
      <c r="AFN148" s="238"/>
      <c r="AFO148" s="238"/>
      <c r="AFP148" s="238"/>
      <c r="AFQ148" s="238"/>
      <c r="AFR148" s="238"/>
      <c r="AFS148" s="238"/>
      <c r="AFT148" s="238"/>
      <c r="AFU148" s="238"/>
      <c r="AFV148" s="238"/>
      <c r="AFW148" s="238"/>
      <c r="AFX148" s="238"/>
      <c r="AFY148" s="238"/>
      <c r="AFZ148" s="238"/>
      <c r="AGA148" s="238"/>
      <c r="AGB148" s="238"/>
      <c r="AGC148" s="238"/>
      <c r="AGD148" s="238"/>
      <c r="AGE148" s="238"/>
      <c r="AGF148" s="238"/>
      <c r="AGG148" s="238"/>
      <c r="AGH148" s="238"/>
      <c r="AGI148" s="238"/>
      <c r="AGJ148" s="238"/>
      <c r="AGK148" s="238"/>
      <c r="AGL148" s="238"/>
      <c r="AGM148" s="238"/>
      <c r="AGN148" s="238"/>
      <c r="AGO148" s="238"/>
      <c r="AGP148" s="238"/>
      <c r="AGQ148" s="238"/>
      <c r="AGR148" s="238"/>
      <c r="AGS148" s="238"/>
      <c r="AGT148" s="238"/>
      <c r="AGU148" s="238"/>
      <c r="AGV148" s="238"/>
      <c r="AGW148" s="238"/>
      <c r="AGX148" s="238"/>
      <c r="AGY148" s="238"/>
      <c r="AGZ148" s="238"/>
      <c r="AHA148" s="238"/>
      <c r="AHB148" s="238"/>
      <c r="AHC148" s="238"/>
      <c r="AHD148" s="238"/>
      <c r="AHE148" s="238"/>
      <c r="AHF148" s="238"/>
      <c r="AHG148" s="238"/>
      <c r="AHH148" s="238"/>
      <c r="AHI148" s="238"/>
      <c r="AHJ148" s="238"/>
      <c r="AHK148" s="238"/>
      <c r="AHL148" s="238"/>
      <c r="AHM148" s="238"/>
      <c r="AHN148" s="238"/>
      <c r="AHO148" s="238"/>
      <c r="AHP148" s="238"/>
      <c r="AHQ148" s="238"/>
      <c r="AHR148" s="238"/>
      <c r="AHS148" s="238"/>
      <c r="AHT148" s="238"/>
      <c r="AHU148" s="238"/>
      <c r="AHV148" s="238"/>
      <c r="AHW148" s="238"/>
      <c r="AHX148" s="238"/>
      <c r="AHY148" s="238"/>
      <c r="AHZ148" s="238"/>
      <c r="AIA148" s="238"/>
      <c r="AIB148" s="238"/>
      <c r="AIC148" s="238"/>
      <c r="AID148" s="238"/>
      <c r="AIE148" s="238"/>
      <c r="AIF148" s="238"/>
      <c r="AIG148" s="238"/>
      <c r="AIH148" s="238"/>
      <c r="AII148" s="238"/>
      <c r="AIJ148" s="238"/>
      <c r="AIK148" s="238"/>
      <c r="AIL148" s="238"/>
      <c r="AIM148" s="238"/>
      <c r="AIN148" s="238"/>
      <c r="AIO148" s="238"/>
      <c r="AIP148" s="238"/>
      <c r="AIQ148" s="238"/>
      <c r="AIR148" s="238"/>
      <c r="AIS148" s="238"/>
      <c r="AIT148" s="238"/>
      <c r="AIU148" s="238"/>
      <c r="AIV148" s="238"/>
      <c r="AIW148" s="238"/>
      <c r="AIX148" s="238"/>
      <c r="AIY148" s="238"/>
      <c r="AIZ148" s="238"/>
      <c r="AJA148" s="238"/>
      <c r="AJB148" s="238"/>
      <c r="AJC148" s="238"/>
      <c r="AJD148" s="238"/>
      <c r="AJE148" s="238"/>
      <c r="AJF148" s="238"/>
      <c r="AJG148" s="238"/>
      <c r="AJH148" s="238"/>
      <c r="AJI148" s="238"/>
      <c r="AJJ148" s="238"/>
      <c r="AJK148" s="238"/>
      <c r="AJL148" s="238"/>
      <c r="AJM148" s="238"/>
      <c r="AJN148" s="238"/>
      <c r="AJO148" s="238"/>
      <c r="AJP148" s="238"/>
      <c r="AJQ148" s="238"/>
      <c r="AJR148" s="238"/>
      <c r="AJS148" s="238"/>
      <c r="AJT148" s="238"/>
      <c r="AJU148" s="238"/>
      <c r="AJV148" s="238"/>
      <c r="AJW148" s="238"/>
      <c r="AJX148" s="238"/>
      <c r="AJY148" s="238"/>
      <c r="AJZ148" s="238"/>
      <c r="AKA148" s="238"/>
      <c r="AKB148" s="238"/>
      <c r="AKC148" s="238"/>
      <c r="AKD148" s="238"/>
      <c r="AKE148" s="238"/>
      <c r="AKF148" s="238"/>
      <c r="AKG148" s="238"/>
      <c r="AKH148" s="238"/>
      <c r="AKI148" s="238"/>
      <c r="AKJ148" s="238"/>
      <c r="AKK148" s="238"/>
      <c r="AKL148" s="238"/>
      <c r="AKM148" s="238"/>
      <c r="AKN148" s="238"/>
      <c r="AKO148" s="238"/>
      <c r="AKP148" s="238"/>
    </row>
    <row r="149" spans="1:978" ht="25.5" x14ac:dyDescent="0.25">
      <c r="A149" s="40">
        <v>4</v>
      </c>
      <c r="B149" s="40">
        <v>3</v>
      </c>
      <c r="C149" s="36" t="s">
        <v>106</v>
      </c>
      <c r="D149" s="7" t="s">
        <v>45</v>
      </c>
      <c r="E149" s="129">
        <v>0.4</v>
      </c>
      <c r="F149" s="7">
        <v>540920</v>
      </c>
      <c r="G149" s="27" t="s">
        <v>108</v>
      </c>
      <c r="H149" s="27" t="s">
        <v>166</v>
      </c>
      <c r="I149" s="7" t="s">
        <v>7</v>
      </c>
      <c r="J149" s="7">
        <v>30</v>
      </c>
      <c r="K149" s="129">
        <f>AVERAGE(J149)</f>
        <v>30</v>
      </c>
      <c r="L149" s="152">
        <f>E149/K149</f>
        <v>1.3333333333333334E-2</v>
      </c>
      <c r="M149" s="7">
        <v>2</v>
      </c>
      <c r="N149" s="7">
        <v>88</v>
      </c>
      <c r="O149" s="7">
        <v>51</v>
      </c>
      <c r="P149" s="7">
        <v>42</v>
      </c>
      <c r="Q149" s="7">
        <v>34</v>
      </c>
      <c r="R149" s="7">
        <v>30</v>
      </c>
      <c r="S149" s="7">
        <v>45</v>
      </c>
      <c r="T149" s="7">
        <v>107</v>
      </c>
      <c r="U149" s="7">
        <v>179</v>
      </c>
      <c r="V149" s="7">
        <v>189</v>
      </c>
      <c r="W149" s="7">
        <v>221</v>
      </c>
      <c r="X149" s="7">
        <v>220</v>
      </c>
      <c r="Y149" s="7">
        <v>264</v>
      </c>
      <c r="Z149" s="7">
        <v>277</v>
      </c>
      <c r="AA149" s="7">
        <v>263</v>
      </c>
      <c r="AB149" s="7">
        <v>330</v>
      </c>
      <c r="AC149" s="7">
        <v>378</v>
      </c>
      <c r="AD149" s="7">
        <v>411</v>
      </c>
      <c r="AE149" s="7">
        <v>360</v>
      </c>
      <c r="AF149" s="7">
        <v>225</v>
      </c>
      <c r="AG149" s="7">
        <v>196</v>
      </c>
      <c r="AH149" s="7">
        <v>184</v>
      </c>
      <c r="AI149" s="7">
        <v>162</v>
      </c>
      <c r="AJ149" s="7">
        <v>162</v>
      </c>
      <c r="AK149" s="7">
        <v>128</v>
      </c>
      <c r="AL149" s="7">
        <v>4760</v>
      </c>
      <c r="AM149" s="129">
        <v>1600</v>
      </c>
      <c r="AN149" s="169">
        <f>$L$149*(1+0.15*(N149/$AM$149)^4)</f>
        <v>1.3333351634583334E-2</v>
      </c>
      <c r="AO149" s="169">
        <f t="shared" ref="AO149:BK149" si="120">$L$149*(1+0.15*(O149/$AM$149)^4)</f>
        <v>1.3333335397908834E-2</v>
      </c>
      <c r="AP149" s="169">
        <f t="shared" si="120"/>
        <v>1.3333334282947591E-2</v>
      </c>
      <c r="AQ149" s="169">
        <f t="shared" si="120"/>
        <v>1.3333333741150716E-2</v>
      </c>
      <c r="AR149" s="169">
        <f t="shared" si="120"/>
        <v>1.3333333580525717E-2</v>
      </c>
      <c r="AS149" s="169">
        <f t="shared" si="120"/>
        <v>1.333333458474477E-2</v>
      </c>
      <c r="AT149" s="169">
        <f t="shared" si="120"/>
        <v>1.3333373335652975E-2</v>
      </c>
      <c r="AU149" s="169">
        <f t="shared" si="120"/>
        <v>1.3333646634627584E-2</v>
      </c>
      <c r="AV149" s="169">
        <f t="shared" si="120"/>
        <v>1.3333722734529929E-2</v>
      </c>
      <c r="AW149" s="169">
        <f t="shared" si="120"/>
        <v>1.3334061312850242E-2</v>
      </c>
      <c r="AX149" s="169">
        <f t="shared" si="120"/>
        <v>1.3334048225911459E-2</v>
      </c>
      <c r="AY149" s="169">
        <f t="shared" si="120"/>
        <v>1.3334815734583335E-2</v>
      </c>
      <c r="AZ149" s="169">
        <f t="shared" si="120"/>
        <v>1.3335130006746725E-2</v>
      </c>
      <c r="BA149" s="169">
        <f t="shared" si="120"/>
        <v>1.3334793401253561E-2</v>
      </c>
      <c r="BB149" s="169">
        <f t="shared" si="120"/>
        <v>1.3336952477010094E-2</v>
      </c>
      <c r="BC149" s="169">
        <f t="shared" si="120"/>
        <v>1.3339563752478842E-2</v>
      </c>
      <c r="BD149" s="169">
        <f t="shared" si="120"/>
        <v>1.3342041311922506E-2</v>
      </c>
      <c r="BE149" s="169">
        <f t="shared" si="120"/>
        <v>1.3338459114583333E-2</v>
      </c>
      <c r="BF149" s="169">
        <f t="shared" si="120"/>
        <v>1.3334115465482075E-2</v>
      </c>
      <c r="BG149" s="169">
        <f t="shared" si="120"/>
        <v>1.333378370841146E-2</v>
      </c>
      <c r="BH149" s="169">
        <f t="shared" si="120"/>
        <v>1.3333683134583335E-2</v>
      </c>
      <c r="BI149" s="169">
        <f t="shared" si="120"/>
        <v>1.3333543522400718E-2</v>
      </c>
      <c r="BJ149" s="169">
        <f t="shared" si="120"/>
        <v>1.3333543522400718E-2</v>
      </c>
      <c r="BK149" s="169">
        <f t="shared" si="120"/>
        <v>1.3333415253333335E-2</v>
      </c>
      <c r="BL149" s="7">
        <f>E149*(0.000001)*0.5</f>
        <v>1.9999999999999999E-7</v>
      </c>
      <c r="BM149" s="7">
        <v>1001.1</v>
      </c>
      <c r="BN149" s="7">
        <v>0.47499999999999998</v>
      </c>
      <c r="BO149" s="7">
        <v>10000</v>
      </c>
      <c r="BP149" s="7">
        <v>2.5000000000000001E-2</v>
      </c>
      <c r="BQ149" s="7">
        <v>8420.4</v>
      </c>
      <c r="BR149" s="7">
        <v>2.5000000000000001E-2</v>
      </c>
      <c r="BS149" s="7">
        <v>852.2</v>
      </c>
      <c r="BT149" s="7">
        <v>0.47499999999999998</v>
      </c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>
        <f>BM149*BN149+BO149*BP149+BQ149*BR149+BS149*BT149+BU149*BV149+BW149*BX149+BY149*BZ149+CA149*CB149+CC149*CD149+CE149*CF149+CG149*CH149+CI149*CJ149+CK149*CL149+CM149*CN149+CO149*CP149+CQ149*CR149+CS149*CT149+CU149*CV149+CW149*CX149+CY149*CZ149+DA149*DB149</f>
        <v>1340.8275000000001</v>
      </c>
      <c r="EB149" s="7">
        <f>(PI()+2*E149)*EA149</f>
        <v>5284.9958237311685</v>
      </c>
      <c r="EC149" s="7">
        <f>EB149/E149</f>
        <v>13212.48955932792</v>
      </c>
      <c r="ED149" s="7">
        <f>PI()*EA149</f>
        <v>4212.3338237311682</v>
      </c>
      <c r="EE149" s="220">
        <f>SUM(BN149,BP149,BR149,BT149,BV149,BX149,BZ149,CB149,CD149,CF149,CH149,CJ149,CL149,CN149,CP149,CR149,CT149,CV149,CX149,CZ149,DB149)</f>
        <v>1</v>
      </c>
      <c r="EF149" s="215"/>
      <c r="EG149" s="215"/>
      <c r="EH149" s="215"/>
      <c r="EI149" s="215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  <c r="EY149" s="215"/>
      <c r="EZ149" s="215"/>
      <c r="FA149" s="215"/>
      <c r="FB149" s="215"/>
      <c r="FC149" s="215"/>
      <c r="FD149" s="215"/>
      <c r="FE149" s="215"/>
      <c r="FF149" s="215"/>
      <c r="FG149" s="215"/>
      <c r="FH149" s="215"/>
      <c r="FI149" s="215"/>
      <c r="FJ149" s="215"/>
      <c r="FK149" s="215"/>
      <c r="FL149" s="215"/>
      <c r="FM149" s="215"/>
      <c r="FN149" s="215"/>
      <c r="FO149" s="215"/>
      <c r="FP149" s="215"/>
      <c r="FQ149" s="215"/>
      <c r="FR149" s="215"/>
      <c r="FS149" s="215"/>
      <c r="FT149" s="215"/>
      <c r="FU149" s="215"/>
      <c r="FV149" s="215"/>
      <c r="FW149" s="215"/>
      <c r="FX149" s="215"/>
      <c r="FY149" s="215"/>
      <c r="FZ149" s="215"/>
      <c r="GA149" s="215"/>
      <c r="GB149" s="215"/>
      <c r="GC149" s="215"/>
      <c r="GD149" s="215"/>
      <c r="GE149" s="215"/>
      <c r="GF149" s="215"/>
      <c r="GG149" s="215"/>
      <c r="GH149" s="215"/>
      <c r="GI149" s="215"/>
      <c r="GJ149" s="215"/>
      <c r="GK149" s="215"/>
      <c r="GL149" s="215"/>
      <c r="GM149" s="215"/>
      <c r="GN149" s="215"/>
      <c r="GO149" s="215"/>
      <c r="GP149" s="215"/>
      <c r="GQ149" s="215"/>
      <c r="GR149" s="215"/>
      <c r="GS149" s="215"/>
      <c r="GT149" s="215"/>
      <c r="GU149" s="215"/>
      <c r="GV149" s="215"/>
      <c r="GW149" s="215"/>
      <c r="GX149" s="215"/>
      <c r="GY149" s="215"/>
      <c r="GZ149" s="215"/>
      <c r="HA149" s="215"/>
      <c r="HB149" s="215"/>
      <c r="HC149" s="215"/>
      <c r="HD149" s="215"/>
      <c r="HE149" s="215"/>
      <c r="HF149" s="215"/>
      <c r="HG149" s="215"/>
      <c r="HH149" s="215"/>
      <c r="HI149" s="215"/>
      <c r="HJ149" s="215"/>
      <c r="HK149" s="215"/>
      <c r="HL149" s="215"/>
      <c r="HM149" s="215"/>
      <c r="HN149" s="215"/>
      <c r="HO149" s="215"/>
      <c r="HP149" s="215"/>
      <c r="HQ149" s="215"/>
      <c r="HR149" s="215"/>
      <c r="HS149" s="215"/>
      <c r="HT149" s="215"/>
      <c r="HU149" s="215"/>
      <c r="HV149" s="215"/>
      <c r="HW149" s="215"/>
      <c r="HX149" s="215"/>
      <c r="HY149" s="215"/>
      <c r="HZ149" s="215"/>
      <c r="IA149" s="215"/>
      <c r="IB149" s="215"/>
      <c r="IC149" s="215"/>
      <c r="ID149" s="215"/>
      <c r="IE149" s="215"/>
      <c r="IF149" s="215"/>
      <c r="IG149" s="215"/>
      <c r="IH149" s="215"/>
      <c r="II149" s="215"/>
      <c r="IJ149" s="215"/>
      <c r="IK149" s="215"/>
      <c r="IL149" s="215"/>
      <c r="IM149" s="215"/>
      <c r="IN149" s="215"/>
      <c r="IO149" s="215"/>
      <c r="IP149" s="215"/>
      <c r="IQ149" s="215"/>
      <c r="IR149" s="215"/>
      <c r="IS149" s="215"/>
      <c r="IT149" s="215"/>
      <c r="IU149" s="215"/>
      <c r="IV149" s="215"/>
      <c r="IW149" s="215"/>
      <c r="IX149" s="215"/>
      <c r="IY149" s="215"/>
      <c r="IZ149" s="215"/>
      <c r="JA149" s="215"/>
      <c r="JB149" s="215"/>
      <c r="JC149" s="215"/>
      <c r="JD149" s="215"/>
      <c r="JE149" s="215"/>
      <c r="JF149" s="215"/>
      <c r="JG149" s="215"/>
      <c r="JH149" s="215"/>
      <c r="JI149" s="215"/>
      <c r="JJ149" s="215"/>
      <c r="JK149" s="215"/>
      <c r="JL149" s="215"/>
      <c r="JM149" s="215"/>
      <c r="JN149" s="215"/>
      <c r="JO149" s="215"/>
      <c r="JP149" s="215"/>
      <c r="JQ149" s="215"/>
      <c r="JR149" s="215"/>
      <c r="JS149" s="215"/>
      <c r="JT149" s="215"/>
      <c r="JU149" s="215"/>
      <c r="JV149" s="215"/>
      <c r="JW149" s="215"/>
      <c r="JX149" s="215"/>
      <c r="JY149" s="215"/>
      <c r="JZ149" s="215"/>
      <c r="KA149" s="215"/>
      <c r="KB149" s="215"/>
      <c r="KC149" s="215"/>
      <c r="KD149" s="215"/>
      <c r="KE149" s="215"/>
      <c r="KF149" s="215"/>
      <c r="KG149" s="215"/>
      <c r="KH149" s="215"/>
      <c r="KI149" s="215"/>
      <c r="KJ149" s="215"/>
      <c r="KK149" s="215"/>
      <c r="KL149" s="215"/>
      <c r="KM149" s="215"/>
      <c r="KN149" s="215"/>
      <c r="KO149" s="215"/>
      <c r="KP149" s="215"/>
      <c r="KQ149" s="215"/>
      <c r="KR149" s="215"/>
      <c r="KS149" s="215"/>
      <c r="KT149" s="215"/>
      <c r="KU149" s="215"/>
      <c r="KV149" s="215"/>
      <c r="KW149" s="215"/>
      <c r="KX149" s="215"/>
      <c r="KY149" s="215"/>
      <c r="KZ149" s="215"/>
      <c r="LA149" s="215"/>
      <c r="LB149" s="215"/>
      <c r="LC149" s="215"/>
      <c r="LD149" s="215"/>
      <c r="LE149" s="215"/>
      <c r="LF149" s="215"/>
      <c r="LG149" s="215"/>
      <c r="LH149" s="215"/>
      <c r="LI149" s="215"/>
      <c r="LJ149" s="215"/>
      <c r="LK149" s="215"/>
      <c r="LL149" s="215"/>
      <c r="LM149" s="215"/>
      <c r="LN149" s="215"/>
      <c r="LO149" s="215"/>
      <c r="LP149" s="215"/>
      <c r="LQ149" s="215"/>
      <c r="LR149" s="215"/>
      <c r="LS149" s="215"/>
      <c r="LT149" s="215"/>
      <c r="LU149" s="215"/>
      <c r="LV149" s="215"/>
      <c r="LW149" s="215"/>
      <c r="LX149" s="215"/>
      <c r="LY149" s="215"/>
      <c r="LZ149" s="215"/>
      <c r="MA149" s="215"/>
      <c r="MB149" s="215"/>
      <c r="MC149" s="215"/>
      <c r="MD149" s="215"/>
      <c r="ME149" s="215"/>
      <c r="MF149" s="215"/>
      <c r="MG149" s="215"/>
      <c r="MH149" s="215"/>
      <c r="MI149" s="215"/>
      <c r="MJ149" s="215"/>
      <c r="MK149" s="215"/>
      <c r="ML149" s="215"/>
      <c r="MM149" s="215"/>
      <c r="MN149" s="215"/>
      <c r="MO149" s="215"/>
      <c r="MP149" s="215"/>
      <c r="MQ149" s="215"/>
      <c r="MR149" s="215"/>
      <c r="MS149" s="215"/>
      <c r="MT149" s="215"/>
      <c r="MU149" s="215"/>
      <c r="MV149" s="215"/>
      <c r="MW149" s="215"/>
      <c r="MX149" s="215"/>
      <c r="MY149" s="215"/>
      <c r="MZ149" s="215"/>
      <c r="NA149" s="215"/>
      <c r="NB149" s="215"/>
      <c r="NC149" s="215"/>
      <c r="ND149" s="215"/>
      <c r="NE149" s="215"/>
      <c r="NF149" s="215"/>
      <c r="NG149" s="215"/>
      <c r="NH149" s="215"/>
      <c r="NI149" s="215"/>
      <c r="NJ149" s="215"/>
      <c r="NK149" s="215"/>
      <c r="NL149" s="215"/>
      <c r="NM149" s="215"/>
      <c r="NN149" s="215"/>
      <c r="NO149" s="215"/>
      <c r="NP149" s="215"/>
      <c r="NQ149" s="215"/>
      <c r="NR149" s="215"/>
      <c r="NS149" s="215"/>
      <c r="NT149" s="215"/>
      <c r="NU149" s="215"/>
      <c r="NV149" s="215"/>
      <c r="NW149" s="215"/>
      <c r="NX149" s="215"/>
      <c r="NY149" s="215"/>
      <c r="NZ149" s="215"/>
      <c r="OA149" s="215"/>
      <c r="OB149" s="215"/>
      <c r="OC149" s="215"/>
      <c r="OD149" s="215"/>
      <c r="OE149" s="215"/>
      <c r="OF149" s="215"/>
      <c r="OG149" s="215"/>
      <c r="OH149" s="215"/>
      <c r="OI149" s="215"/>
      <c r="OJ149" s="215"/>
      <c r="OK149" s="215"/>
      <c r="OL149" s="215"/>
      <c r="OM149" s="215"/>
      <c r="ON149" s="215"/>
      <c r="OO149" s="215"/>
      <c r="OP149" s="215"/>
      <c r="OQ149" s="215"/>
      <c r="OR149" s="215"/>
      <c r="OS149" s="215"/>
      <c r="OT149" s="215"/>
      <c r="OU149" s="215"/>
      <c r="OV149" s="215"/>
      <c r="OW149" s="215"/>
      <c r="OX149" s="215"/>
      <c r="OY149" s="215"/>
      <c r="OZ149" s="215"/>
      <c r="PA149" s="215"/>
      <c r="PB149" s="215"/>
      <c r="PC149" s="215"/>
      <c r="PD149" s="215"/>
      <c r="PE149" s="215"/>
      <c r="PF149" s="215"/>
      <c r="PG149" s="215"/>
      <c r="PH149" s="215"/>
      <c r="PI149" s="215"/>
      <c r="PJ149" s="215"/>
      <c r="PK149" s="215"/>
      <c r="PL149" s="215"/>
      <c r="PM149" s="215"/>
      <c r="PN149" s="215"/>
      <c r="PO149" s="215"/>
      <c r="PP149" s="215"/>
      <c r="PQ149" s="215"/>
      <c r="PR149" s="215"/>
      <c r="PS149" s="215"/>
      <c r="PT149" s="215"/>
      <c r="PU149" s="215"/>
      <c r="PV149" s="215"/>
      <c r="PW149" s="215"/>
      <c r="PX149" s="215"/>
      <c r="PY149" s="215"/>
      <c r="PZ149" s="215"/>
      <c r="QA149" s="215"/>
      <c r="QB149" s="215"/>
      <c r="QC149" s="215"/>
      <c r="QD149" s="215"/>
      <c r="QE149" s="215"/>
      <c r="QF149" s="215"/>
      <c r="QG149" s="215"/>
      <c r="QH149" s="215"/>
      <c r="QI149" s="215"/>
      <c r="QJ149" s="215"/>
      <c r="QK149" s="215"/>
      <c r="QL149" s="215"/>
      <c r="QM149" s="215"/>
      <c r="QN149" s="215"/>
      <c r="QO149" s="215"/>
      <c r="QP149" s="215"/>
      <c r="QQ149" s="215"/>
      <c r="QR149" s="215"/>
      <c r="QS149" s="215"/>
      <c r="QT149" s="215"/>
      <c r="QU149" s="215"/>
      <c r="QV149" s="215"/>
      <c r="QW149" s="215"/>
      <c r="QX149" s="215"/>
      <c r="QY149" s="215"/>
      <c r="QZ149" s="215"/>
      <c r="RA149" s="215"/>
      <c r="RB149" s="215"/>
      <c r="RC149" s="215"/>
      <c r="RD149" s="215"/>
      <c r="RE149" s="215"/>
      <c r="RF149" s="215"/>
      <c r="RG149" s="215"/>
      <c r="RH149" s="215"/>
      <c r="RI149" s="215"/>
      <c r="RJ149" s="215"/>
      <c r="RK149" s="215"/>
      <c r="RL149" s="215"/>
      <c r="RM149" s="215"/>
      <c r="RN149" s="215"/>
      <c r="RO149" s="215"/>
      <c r="RP149" s="215"/>
      <c r="RQ149" s="215"/>
      <c r="RR149" s="215"/>
      <c r="RS149" s="215"/>
      <c r="RT149" s="215"/>
      <c r="RU149" s="215"/>
      <c r="RV149" s="215"/>
      <c r="RW149" s="215"/>
      <c r="RX149" s="215"/>
      <c r="RY149" s="215"/>
      <c r="RZ149" s="215"/>
      <c r="SA149" s="215"/>
      <c r="SB149" s="215"/>
      <c r="SC149" s="215"/>
      <c r="SD149" s="215"/>
      <c r="SE149" s="215"/>
      <c r="SF149" s="215"/>
      <c r="SG149" s="215"/>
      <c r="SH149" s="215"/>
      <c r="SI149" s="215"/>
      <c r="SJ149" s="215"/>
      <c r="SK149" s="215"/>
      <c r="SL149" s="215"/>
      <c r="SM149" s="215"/>
      <c r="SN149" s="215"/>
      <c r="SO149" s="215"/>
      <c r="SP149" s="215"/>
      <c r="SQ149" s="215"/>
      <c r="SR149" s="215"/>
      <c r="SS149" s="215"/>
      <c r="ST149" s="215"/>
      <c r="SU149" s="215"/>
      <c r="SV149" s="215"/>
      <c r="SW149" s="215"/>
      <c r="SX149" s="215"/>
      <c r="SY149" s="215"/>
      <c r="SZ149" s="215"/>
      <c r="TA149" s="215"/>
      <c r="TB149" s="215"/>
      <c r="TC149" s="215"/>
      <c r="TD149" s="215"/>
      <c r="TE149" s="215"/>
      <c r="TF149" s="215"/>
      <c r="TG149" s="215"/>
      <c r="TH149" s="215"/>
      <c r="TI149" s="215"/>
      <c r="TJ149" s="215"/>
      <c r="TK149" s="215"/>
      <c r="TL149" s="215"/>
      <c r="TM149" s="215"/>
      <c r="TN149" s="215"/>
      <c r="TO149" s="215"/>
      <c r="TP149" s="215"/>
      <c r="TQ149" s="215"/>
      <c r="TR149" s="215"/>
      <c r="TS149" s="215"/>
      <c r="TT149" s="215"/>
      <c r="TU149" s="215"/>
      <c r="TV149" s="215"/>
      <c r="TW149" s="215"/>
      <c r="TX149" s="215"/>
      <c r="TY149" s="215"/>
      <c r="TZ149" s="215"/>
      <c r="UA149" s="215"/>
      <c r="UB149" s="215"/>
      <c r="UC149" s="215"/>
      <c r="UD149" s="215"/>
      <c r="UE149" s="215"/>
      <c r="UF149" s="215"/>
      <c r="UG149" s="215"/>
      <c r="UH149" s="215"/>
      <c r="UI149" s="215"/>
      <c r="UJ149" s="215"/>
      <c r="UK149" s="215"/>
      <c r="UL149" s="215"/>
      <c r="UM149" s="215"/>
      <c r="UN149" s="215"/>
      <c r="UO149" s="215"/>
      <c r="UP149" s="215"/>
      <c r="UQ149" s="215"/>
      <c r="UR149" s="215"/>
      <c r="US149" s="215"/>
      <c r="UT149" s="215"/>
      <c r="UU149" s="215"/>
      <c r="UV149" s="215"/>
      <c r="UW149" s="215"/>
      <c r="UX149" s="215"/>
      <c r="UY149" s="215"/>
      <c r="UZ149" s="215"/>
      <c r="VA149" s="215"/>
      <c r="VB149" s="215"/>
      <c r="VC149" s="215"/>
      <c r="VD149" s="215"/>
      <c r="VE149" s="215"/>
      <c r="VF149" s="215"/>
      <c r="VG149" s="215"/>
      <c r="VH149" s="215"/>
      <c r="VI149" s="215"/>
      <c r="VJ149" s="215"/>
      <c r="VK149" s="215"/>
      <c r="VL149" s="215"/>
      <c r="VM149" s="215"/>
      <c r="VN149" s="215"/>
      <c r="VO149" s="215"/>
      <c r="VP149" s="215"/>
      <c r="VQ149" s="215"/>
      <c r="VR149" s="215"/>
      <c r="VS149" s="215"/>
      <c r="VT149" s="215"/>
      <c r="VU149" s="215"/>
      <c r="VV149" s="215"/>
      <c r="VW149" s="215"/>
      <c r="VX149" s="215"/>
      <c r="VY149" s="215"/>
      <c r="VZ149" s="215"/>
      <c r="WA149" s="215"/>
      <c r="WB149" s="215"/>
      <c r="WC149" s="215"/>
      <c r="WD149" s="215"/>
      <c r="WE149" s="215"/>
      <c r="WF149" s="215"/>
      <c r="WG149" s="215"/>
      <c r="WH149" s="215"/>
      <c r="WI149" s="215"/>
      <c r="WJ149" s="215"/>
      <c r="WK149" s="215"/>
      <c r="WL149" s="215"/>
      <c r="WM149" s="215"/>
      <c r="WN149" s="215"/>
      <c r="WO149" s="215"/>
      <c r="WP149" s="215"/>
      <c r="WQ149" s="215"/>
      <c r="WR149" s="215"/>
      <c r="WS149" s="215"/>
      <c r="WT149" s="215"/>
      <c r="WU149" s="215"/>
      <c r="WV149" s="215"/>
      <c r="WW149" s="215"/>
      <c r="WX149" s="215"/>
      <c r="WY149" s="215"/>
      <c r="WZ149" s="215"/>
      <c r="XA149" s="215"/>
      <c r="XB149" s="215"/>
      <c r="XC149" s="215"/>
      <c r="XD149" s="215"/>
      <c r="XE149" s="215"/>
      <c r="XF149" s="215"/>
      <c r="XG149" s="215"/>
      <c r="XH149" s="215"/>
      <c r="XI149" s="215"/>
      <c r="XJ149" s="215"/>
      <c r="XK149" s="215"/>
      <c r="XL149" s="215"/>
      <c r="XM149" s="215"/>
      <c r="XN149" s="215"/>
      <c r="XO149" s="215"/>
      <c r="XP149" s="215"/>
      <c r="XQ149" s="215"/>
      <c r="XR149" s="215"/>
      <c r="XS149" s="215"/>
      <c r="XT149" s="215"/>
      <c r="XU149" s="215"/>
      <c r="XV149" s="215"/>
      <c r="XW149" s="215"/>
      <c r="XX149" s="215"/>
      <c r="XY149" s="215"/>
      <c r="XZ149" s="215"/>
      <c r="YA149" s="215"/>
      <c r="YB149" s="215"/>
      <c r="YC149" s="215"/>
      <c r="YD149" s="215"/>
      <c r="YE149" s="215"/>
      <c r="YF149" s="215"/>
      <c r="YG149" s="215"/>
      <c r="YH149" s="215"/>
      <c r="YI149" s="215"/>
      <c r="YJ149" s="215"/>
      <c r="YK149" s="215"/>
      <c r="YL149" s="215"/>
      <c r="YM149" s="215"/>
      <c r="YN149" s="215"/>
      <c r="YO149" s="215"/>
      <c r="YP149" s="215"/>
      <c r="YQ149" s="215"/>
      <c r="YR149" s="215"/>
      <c r="YS149" s="215"/>
      <c r="YT149" s="215"/>
      <c r="YU149" s="215"/>
      <c r="YV149" s="215"/>
      <c r="YW149" s="215"/>
      <c r="YX149" s="215"/>
      <c r="YY149" s="215"/>
      <c r="YZ149" s="215"/>
      <c r="ZA149" s="215"/>
      <c r="ZB149" s="215"/>
      <c r="ZC149" s="215"/>
      <c r="ZD149" s="215"/>
      <c r="ZE149" s="215"/>
      <c r="ZF149" s="215"/>
      <c r="ZG149" s="215"/>
      <c r="ZH149" s="215"/>
      <c r="ZI149" s="215"/>
      <c r="ZJ149" s="215"/>
      <c r="ZK149" s="215"/>
      <c r="ZL149" s="215"/>
      <c r="ZM149" s="215"/>
      <c r="ZN149" s="215"/>
      <c r="ZO149" s="215"/>
      <c r="ZP149" s="215"/>
      <c r="ZQ149" s="215"/>
      <c r="ZR149" s="215"/>
      <c r="ZS149" s="215"/>
      <c r="ZT149" s="215"/>
      <c r="ZU149" s="215"/>
      <c r="ZV149" s="215"/>
      <c r="ZW149" s="215"/>
      <c r="ZX149" s="215"/>
      <c r="ZY149" s="215"/>
      <c r="ZZ149" s="215"/>
      <c r="AAA149" s="215"/>
      <c r="AAB149" s="215"/>
      <c r="AAC149" s="215"/>
      <c r="AAD149" s="215"/>
      <c r="AAE149" s="215"/>
      <c r="AAF149" s="215"/>
      <c r="AAG149" s="215"/>
      <c r="AAH149" s="215"/>
      <c r="AAI149" s="215"/>
      <c r="AAJ149" s="215"/>
      <c r="AAK149" s="215"/>
      <c r="AAL149" s="215"/>
      <c r="AAM149" s="215"/>
      <c r="AAN149" s="215"/>
      <c r="AAO149" s="215"/>
      <c r="AAP149" s="215"/>
      <c r="AAQ149" s="215"/>
      <c r="AAR149" s="215"/>
      <c r="AAS149" s="215"/>
      <c r="AAT149" s="215"/>
      <c r="AAU149" s="215"/>
      <c r="AAV149" s="215"/>
      <c r="AAW149" s="215"/>
      <c r="AAX149" s="215"/>
      <c r="AAY149" s="215"/>
      <c r="AAZ149" s="215"/>
      <c r="ABA149" s="215"/>
      <c r="ABB149" s="215"/>
      <c r="ABC149" s="215"/>
      <c r="ABD149" s="215"/>
      <c r="ABE149" s="215"/>
      <c r="ABF149" s="215"/>
      <c r="ABG149" s="215"/>
      <c r="ABH149" s="215"/>
      <c r="ABI149" s="215"/>
      <c r="ABJ149" s="215"/>
      <c r="ABK149" s="215"/>
      <c r="ABL149" s="215"/>
      <c r="ABM149" s="215"/>
      <c r="ABN149" s="215"/>
      <c r="ABO149" s="215"/>
      <c r="ABP149" s="215"/>
      <c r="ABQ149" s="215"/>
      <c r="ABR149" s="215"/>
      <c r="ABS149" s="215"/>
      <c r="ABT149" s="215"/>
      <c r="ABU149" s="215"/>
      <c r="ABV149" s="215"/>
      <c r="ABW149" s="215"/>
      <c r="ABX149" s="215"/>
      <c r="ABY149" s="215"/>
      <c r="ABZ149" s="215"/>
      <c r="ACA149" s="215"/>
      <c r="ACB149" s="215"/>
      <c r="ACC149" s="215"/>
      <c r="ACD149" s="215"/>
      <c r="ACE149" s="215"/>
      <c r="ACF149" s="215"/>
      <c r="ACG149" s="215"/>
      <c r="ACH149" s="215"/>
      <c r="ACI149" s="215"/>
      <c r="ACJ149" s="215"/>
      <c r="ACK149" s="215"/>
      <c r="ACL149" s="215"/>
      <c r="ACM149" s="215"/>
      <c r="ACN149" s="215"/>
      <c r="ACO149" s="215"/>
      <c r="ACP149" s="215"/>
      <c r="ACQ149" s="215"/>
      <c r="ACR149" s="215"/>
      <c r="ACS149" s="215"/>
      <c r="ACT149" s="215"/>
      <c r="ACU149" s="215"/>
      <c r="ACV149" s="215"/>
      <c r="ACW149" s="215"/>
      <c r="ACX149" s="215"/>
      <c r="ACY149" s="215"/>
      <c r="ACZ149" s="215"/>
      <c r="ADA149" s="215"/>
      <c r="ADB149" s="215"/>
      <c r="ADC149" s="215"/>
      <c r="ADD149" s="215"/>
      <c r="ADE149" s="215"/>
      <c r="ADF149" s="215"/>
      <c r="ADG149" s="215"/>
      <c r="ADH149" s="215"/>
      <c r="ADI149" s="215"/>
      <c r="ADJ149" s="215"/>
      <c r="ADK149" s="215"/>
      <c r="ADL149" s="215"/>
      <c r="ADM149" s="215"/>
      <c r="ADN149" s="215"/>
      <c r="ADO149" s="215"/>
      <c r="ADP149" s="215"/>
      <c r="ADQ149" s="215"/>
      <c r="ADR149" s="215"/>
      <c r="ADS149" s="215"/>
      <c r="ADT149" s="215"/>
      <c r="ADU149" s="215"/>
      <c r="ADV149" s="215"/>
      <c r="ADW149" s="215"/>
      <c r="ADX149" s="215"/>
      <c r="ADY149" s="215"/>
      <c r="ADZ149" s="215"/>
      <c r="AEA149" s="215"/>
      <c r="AEB149" s="215"/>
      <c r="AEC149" s="215"/>
      <c r="AED149" s="215"/>
      <c r="AEE149" s="215"/>
      <c r="AEF149" s="215"/>
      <c r="AEG149" s="215"/>
      <c r="AEH149" s="215"/>
      <c r="AEI149" s="215"/>
      <c r="AEJ149" s="215"/>
      <c r="AEK149" s="215"/>
      <c r="AEL149" s="215"/>
      <c r="AEM149" s="215"/>
      <c r="AEN149" s="215"/>
      <c r="AEO149" s="215"/>
      <c r="AEP149" s="215"/>
      <c r="AEQ149" s="215"/>
      <c r="AER149" s="215"/>
      <c r="AES149" s="215"/>
      <c r="AET149" s="215"/>
      <c r="AEU149" s="215"/>
      <c r="AEV149" s="215"/>
      <c r="AEW149" s="215"/>
      <c r="AEX149" s="215"/>
      <c r="AEY149" s="215"/>
      <c r="AEZ149" s="215"/>
      <c r="AFA149" s="215"/>
      <c r="AFB149" s="215"/>
      <c r="AFC149" s="215"/>
      <c r="AFD149" s="215"/>
      <c r="AFE149" s="215"/>
      <c r="AFF149" s="215"/>
      <c r="AFG149" s="215"/>
      <c r="AFH149" s="215"/>
      <c r="AFI149" s="215"/>
      <c r="AFJ149" s="215"/>
      <c r="AFK149" s="215"/>
      <c r="AFL149" s="215"/>
      <c r="AFM149" s="215"/>
      <c r="AFN149" s="215"/>
      <c r="AFO149" s="215"/>
      <c r="AFP149" s="215"/>
      <c r="AFQ149" s="215"/>
      <c r="AFR149" s="215"/>
      <c r="AFS149" s="215"/>
      <c r="AFT149" s="215"/>
      <c r="AFU149" s="215"/>
      <c r="AFV149" s="215"/>
      <c r="AFW149" s="215"/>
      <c r="AFX149" s="215"/>
      <c r="AFY149" s="215"/>
      <c r="AFZ149" s="215"/>
      <c r="AGA149" s="215"/>
      <c r="AGB149" s="215"/>
      <c r="AGC149" s="215"/>
      <c r="AGD149" s="215"/>
      <c r="AGE149" s="215"/>
      <c r="AGF149" s="215"/>
      <c r="AGG149" s="215"/>
      <c r="AGH149" s="215"/>
      <c r="AGI149" s="215"/>
      <c r="AGJ149" s="215"/>
      <c r="AGK149" s="215"/>
      <c r="AGL149" s="215"/>
      <c r="AGM149" s="215"/>
      <c r="AGN149" s="215"/>
      <c r="AGO149" s="215"/>
      <c r="AGP149" s="215"/>
      <c r="AGQ149" s="215"/>
      <c r="AGR149" s="215"/>
      <c r="AGS149" s="215"/>
      <c r="AGT149" s="215"/>
      <c r="AGU149" s="215"/>
      <c r="AGV149" s="215"/>
      <c r="AGW149" s="215"/>
      <c r="AGX149" s="215"/>
      <c r="AGY149" s="215"/>
      <c r="AGZ149" s="215"/>
      <c r="AHA149" s="215"/>
      <c r="AHB149" s="215"/>
      <c r="AHC149" s="215"/>
      <c r="AHD149" s="215"/>
      <c r="AHE149" s="215"/>
      <c r="AHF149" s="215"/>
      <c r="AHG149" s="215"/>
      <c r="AHH149" s="215"/>
      <c r="AHI149" s="215"/>
      <c r="AHJ149" s="215"/>
      <c r="AHK149" s="215"/>
      <c r="AHL149" s="215"/>
      <c r="AHM149" s="215"/>
      <c r="AHN149" s="215"/>
      <c r="AHO149" s="215"/>
      <c r="AHP149" s="215"/>
      <c r="AHQ149" s="215"/>
      <c r="AHR149" s="215"/>
      <c r="AHS149" s="215"/>
      <c r="AHT149" s="215"/>
      <c r="AHU149" s="215"/>
      <c r="AHV149" s="215"/>
      <c r="AHW149" s="215"/>
      <c r="AHX149" s="215"/>
      <c r="AHY149" s="215"/>
      <c r="AHZ149" s="215"/>
      <c r="AIA149" s="215"/>
      <c r="AIB149" s="215"/>
      <c r="AIC149" s="215"/>
      <c r="AID149" s="215"/>
      <c r="AIE149" s="215"/>
      <c r="AIF149" s="215"/>
      <c r="AIG149" s="215"/>
      <c r="AIH149" s="215"/>
      <c r="AII149" s="215"/>
      <c r="AIJ149" s="215"/>
      <c r="AIK149" s="215"/>
      <c r="AIL149" s="215"/>
      <c r="AIM149" s="215"/>
      <c r="AIN149" s="215"/>
      <c r="AIO149" s="215"/>
      <c r="AIP149" s="215"/>
      <c r="AIQ149" s="215"/>
      <c r="AIR149" s="215"/>
      <c r="AIS149" s="215"/>
      <c r="AIT149" s="215"/>
      <c r="AIU149" s="215"/>
      <c r="AIV149" s="215"/>
      <c r="AIW149" s="215"/>
      <c r="AIX149" s="215"/>
      <c r="AIY149" s="215"/>
      <c r="AIZ149" s="215"/>
      <c r="AJA149" s="215"/>
      <c r="AJB149" s="215"/>
      <c r="AJC149" s="215"/>
      <c r="AJD149" s="215"/>
      <c r="AJE149" s="215"/>
      <c r="AJF149" s="215"/>
      <c r="AJG149" s="215"/>
      <c r="AJH149" s="215"/>
      <c r="AJI149" s="215"/>
      <c r="AJJ149" s="215"/>
      <c r="AJK149" s="215"/>
      <c r="AJL149" s="215"/>
      <c r="AJM149" s="215"/>
      <c r="AJN149" s="215"/>
      <c r="AJO149" s="215"/>
      <c r="AJP149" s="215"/>
      <c r="AJQ149" s="215"/>
      <c r="AJR149" s="215"/>
      <c r="AJS149" s="215"/>
      <c r="AJT149" s="215"/>
      <c r="AJU149" s="215"/>
      <c r="AJV149" s="215"/>
      <c r="AJW149" s="215"/>
      <c r="AJX149" s="215"/>
      <c r="AJY149" s="215"/>
      <c r="AJZ149" s="215"/>
      <c r="AKA149" s="215"/>
      <c r="AKB149" s="215"/>
      <c r="AKC149" s="215"/>
      <c r="AKD149" s="215"/>
      <c r="AKE149" s="215"/>
      <c r="AKF149" s="215"/>
      <c r="AKG149" s="215"/>
      <c r="AKH149" s="215"/>
      <c r="AKI149" s="215"/>
      <c r="AKJ149" s="215"/>
      <c r="AKK149" s="215"/>
      <c r="AKL149" s="215"/>
      <c r="AKM149" s="215"/>
      <c r="AKN149" s="215"/>
      <c r="AKO149" s="215"/>
      <c r="AKP149" s="215"/>
    </row>
    <row r="150" spans="1:978" ht="21" x14ac:dyDescent="0.25">
      <c r="A150" s="39">
        <v>4</v>
      </c>
      <c r="B150" s="39">
        <v>6</v>
      </c>
      <c r="C150" s="9" t="s">
        <v>35</v>
      </c>
      <c r="D150" s="9" t="s">
        <v>39</v>
      </c>
      <c r="E150" s="128">
        <v>0.41</v>
      </c>
      <c r="F150" s="9">
        <v>544148</v>
      </c>
      <c r="G150" s="10" t="s">
        <v>394</v>
      </c>
      <c r="H150" s="10" t="s">
        <v>73</v>
      </c>
      <c r="I150" s="9" t="s">
        <v>7</v>
      </c>
      <c r="J150" s="9">
        <v>30</v>
      </c>
      <c r="K150" s="128">
        <f>AVERAGE(J150)</f>
        <v>30</v>
      </c>
      <c r="L150" s="151">
        <f>E150/K150</f>
        <v>1.3666666666666666E-2</v>
      </c>
      <c r="M150" s="9">
        <v>1</v>
      </c>
      <c r="N150" s="9">
        <v>78</v>
      </c>
      <c r="O150" s="9">
        <v>30</v>
      </c>
      <c r="P150" s="9">
        <v>24</v>
      </c>
      <c r="Q150" s="9">
        <v>19</v>
      </c>
      <c r="R150" s="9">
        <v>12</v>
      </c>
      <c r="S150" s="9">
        <v>14</v>
      </c>
      <c r="T150" s="9">
        <v>27</v>
      </c>
      <c r="U150" s="9">
        <v>58</v>
      </c>
      <c r="V150" s="9">
        <v>94</v>
      </c>
      <c r="W150" s="9">
        <v>98</v>
      </c>
      <c r="X150" s="9">
        <v>121</v>
      </c>
      <c r="Y150" s="9">
        <v>136</v>
      </c>
      <c r="Z150" s="9">
        <v>172</v>
      </c>
      <c r="AA150" s="9">
        <v>144</v>
      </c>
      <c r="AB150" s="9">
        <v>166</v>
      </c>
      <c r="AC150" s="9">
        <v>184</v>
      </c>
      <c r="AD150" s="9">
        <v>178</v>
      </c>
      <c r="AE150" s="9">
        <v>154</v>
      </c>
      <c r="AF150" s="9">
        <v>129</v>
      </c>
      <c r="AG150" s="9">
        <v>110</v>
      </c>
      <c r="AH150" s="9">
        <v>114</v>
      </c>
      <c r="AI150" s="9">
        <v>94</v>
      </c>
      <c r="AJ150" s="9">
        <v>98</v>
      </c>
      <c r="AK150" s="9">
        <v>78</v>
      </c>
      <c r="AL150" s="9">
        <v>2101</v>
      </c>
      <c r="AM150" s="132">
        <v>800</v>
      </c>
      <c r="AN150" s="168">
        <f>$L$150*(1+0.15*(N150/$AM$150)^4)</f>
        <v>1.3666851922684244E-2</v>
      </c>
      <c r="AO150" s="168">
        <f t="shared" ref="AO150:BK150" si="121">$L$150*(1+0.15*(O150/$AM$150)^4)</f>
        <v>1.3666670720621745E-2</v>
      </c>
      <c r="AP150" s="168">
        <f t="shared" si="121"/>
        <v>1.3666668327166667E-2</v>
      </c>
      <c r="AQ150" s="168">
        <f t="shared" si="121"/>
        <v>1.3666667318907998E-2</v>
      </c>
      <c r="AR150" s="168">
        <f t="shared" si="121"/>
        <v>1.3666666770447916E-2</v>
      </c>
      <c r="AS150" s="168">
        <f t="shared" si="121"/>
        <v>1.3666666858934244E-2</v>
      </c>
      <c r="AT150" s="168">
        <f t="shared" si="121"/>
        <v>1.3666669326466591E-2</v>
      </c>
      <c r="AU150" s="168">
        <f t="shared" si="121"/>
        <v>1.3666723304402995E-2</v>
      </c>
      <c r="AV150" s="168">
        <f t="shared" si="121"/>
        <v>1.3667057422371743E-2</v>
      </c>
      <c r="AW150" s="168">
        <f t="shared" si="121"/>
        <v>1.3667128301121744E-2</v>
      </c>
      <c r="AX150" s="168">
        <f t="shared" si="121"/>
        <v>1.366773950774589E-2</v>
      </c>
      <c r="AY150" s="168">
        <f t="shared" si="121"/>
        <v>1.3668378847166665E-2</v>
      </c>
      <c r="AZ150" s="168">
        <f t="shared" si="121"/>
        <v>1.3671047005447915E-2</v>
      </c>
      <c r="BA150" s="168">
        <f t="shared" si="121"/>
        <v>1.3668818674666666E-2</v>
      </c>
      <c r="BB150" s="168">
        <f t="shared" si="121"/>
        <v>1.3670467040027992E-2</v>
      </c>
      <c r="BC150" s="168">
        <f t="shared" si="121"/>
        <v>1.3672403407166665E-2</v>
      </c>
      <c r="BD150" s="168">
        <f t="shared" si="121"/>
        <v>1.3671690947684242E-2</v>
      </c>
      <c r="BE150" s="168">
        <f t="shared" si="121"/>
        <v>1.3669481656277993E-2</v>
      </c>
      <c r="BF150" s="168">
        <f t="shared" si="121"/>
        <v>1.366805263323417E-2</v>
      </c>
      <c r="BG150" s="168">
        <f t="shared" si="121"/>
        <v>1.3667399431559243E-2</v>
      </c>
      <c r="BH150" s="168">
        <f t="shared" si="121"/>
        <v>1.3667511971434246E-2</v>
      </c>
      <c r="BI150" s="168">
        <f t="shared" si="121"/>
        <v>1.3667057422371743E-2</v>
      </c>
      <c r="BJ150" s="168">
        <f t="shared" si="121"/>
        <v>1.3667128301121744E-2</v>
      </c>
      <c r="BK150" s="168">
        <f t="shared" si="121"/>
        <v>1.3666851922684244E-2</v>
      </c>
      <c r="BL150" s="43">
        <f>E150*(0.000001)*0.5</f>
        <v>2.0499999999999997E-7</v>
      </c>
      <c r="BM150" s="43">
        <v>1001.1</v>
      </c>
      <c r="BN150" s="43">
        <v>2.5000000000000001E-2</v>
      </c>
      <c r="BO150" s="43">
        <v>8420.4</v>
      </c>
      <c r="BP150" s="43">
        <v>0.25</v>
      </c>
      <c r="BQ150" s="43">
        <v>10223.299999999999</v>
      </c>
      <c r="BR150" s="43">
        <v>0.25</v>
      </c>
      <c r="BS150" s="185">
        <v>852.2</v>
      </c>
      <c r="BT150" s="185">
        <v>0.47499999999999998</v>
      </c>
      <c r="BU150" s="185"/>
      <c r="BV150" s="185"/>
      <c r="BW150" s="185"/>
      <c r="BX150" s="185"/>
      <c r="BY150" s="185"/>
      <c r="BZ150" s="185"/>
      <c r="CA150" s="185"/>
      <c r="CB150" s="185"/>
      <c r="CC150" s="43"/>
      <c r="CD150" s="43"/>
      <c r="CE150" s="185"/>
      <c r="CF150" s="185"/>
      <c r="CG150" s="185"/>
      <c r="CH150" s="185"/>
      <c r="CI150" s="185"/>
      <c r="CJ150" s="185"/>
      <c r="CK150" s="185"/>
      <c r="CL150" s="185"/>
      <c r="CM150" s="185"/>
      <c r="CN150" s="185"/>
      <c r="CO150" s="185"/>
      <c r="CP150" s="185"/>
      <c r="CQ150" s="185"/>
      <c r="CR150" s="185"/>
      <c r="CS150" s="185"/>
      <c r="CT150" s="185"/>
      <c r="CU150" s="185"/>
      <c r="CV150" s="185"/>
      <c r="CW150" s="185"/>
      <c r="CX150" s="185"/>
      <c r="CY150" s="185"/>
      <c r="CZ150" s="185"/>
      <c r="DA150" s="185"/>
      <c r="DB150" s="185"/>
      <c r="DC150" s="185"/>
      <c r="DD150" s="185"/>
      <c r="DE150" s="185"/>
      <c r="DF150" s="185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3"/>
      <c r="DX150" s="193"/>
      <c r="DY150" s="193"/>
      <c r="DZ150" s="193"/>
      <c r="EA150" s="9">
        <f>BM150*BN150+BO150*BP150+BQ150*BR150+BS150*BT150+BU150*BV150+BW150*BX150+BY150*BZ150+CA150*CB150+CC150*CD150+CE150*CF150+CG150*CH150+CI150*CJ150+CK150*CL150+CM150*CN150+CO150*CP150+CQ150*CR150+CS150*CT150+CU150*CV150+CW150*CX150+CY150*CZ150+DA150*DB150</f>
        <v>5090.7474999999995</v>
      </c>
      <c r="EB150" s="43">
        <f>(PI()+2*E150)*EA150</f>
        <v>20167.467897280603</v>
      </c>
      <c r="EC150" s="218">
        <f>EB150/E150</f>
        <v>49188.946090928301</v>
      </c>
      <c r="ED150" s="9">
        <f>PI()*EA150</f>
        <v>15993.054947280603</v>
      </c>
      <c r="EE150" s="219">
        <f>SUM(BN150,BP150,BR150,BT150,BV150,BX150,BZ150,CB150,CD150,CF150,CH150,CJ150,CL150,CN150,CP150,CR150,CT150,CV150,CX150,CZ150,DB150)</f>
        <v>1</v>
      </c>
      <c r="EF150" s="215"/>
      <c r="EG150" s="215"/>
      <c r="EH150" s="215"/>
      <c r="EI150" s="215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  <c r="EY150" s="215"/>
      <c r="EZ150" s="215"/>
      <c r="FA150" s="215"/>
      <c r="FB150" s="215"/>
      <c r="FC150" s="215"/>
      <c r="FD150" s="215"/>
      <c r="FE150" s="215"/>
      <c r="FF150" s="215"/>
      <c r="FG150" s="215"/>
      <c r="FH150" s="215"/>
      <c r="FI150" s="215"/>
      <c r="FJ150" s="215"/>
      <c r="FK150" s="215"/>
      <c r="FL150" s="215"/>
      <c r="FM150" s="215"/>
      <c r="FN150" s="215"/>
      <c r="FO150" s="215"/>
      <c r="FP150" s="215"/>
      <c r="FQ150" s="215"/>
      <c r="FR150" s="215"/>
      <c r="FS150" s="215"/>
      <c r="FT150" s="215"/>
      <c r="FU150" s="215"/>
      <c r="FV150" s="215"/>
      <c r="FW150" s="215"/>
      <c r="FX150" s="215"/>
      <c r="FY150" s="215"/>
      <c r="FZ150" s="215"/>
      <c r="GA150" s="215"/>
      <c r="GB150" s="215"/>
      <c r="GC150" s="215"/>
      <c r="GD150" s="215"/>
      <c r="GE150" s="215"/>
      <c r="GF150" s="215"/>
      <c r="GG150" s="215"/>
      <c r="GH150" s="215"/>
      <c r="GI150" s="215"/>
      <c r="GJ150" s="215"/>
      <c r="GK150" s="215"/>
      <c r="GL150" s="215"/>
      <c r="GM150" s="215"/>
      <c r="GN150" s="215"/>
      <c r="GO150" s="215"/>
      <c r="GP150" s="215"/>
      <c r="GQ150" s="215"/>
      <c r="GR150" s="215"/>
      <c r="GS150" s="215"/>
      <c r="GT150" s="215"/>
      <c r="GU150" s="215"/>
      <c r="GV150" s="215"/>
      <c r="GW150" s="215"/>
      <c r="GX150" s="215"/>
      <c r="GY150" s="215"/>
      <c r="GZ150" s="215"/>
      <c r="HA150" s="215"/>
      <c r="HB150" s="215"/>
      <c r="HC150" s="215"/>
      <c r="HD150" s="215"/>
      <c r="HE150" s="215"/>
      <c r="HF150" s="215"/>
      <c r="HG150" s="215"/>
      <c r="HH150" s="215"/>
      <c r="HI150" s="215"/>
      <c r="HJ150" s="215"/>
      <c r="HK150" s="215"/>
      <c r="HL150" s="215"/>
      <c r="HM150" s="215"/>
      <c r="HN150" s="215"/>
      <c r="HO150" s="215"/>
      <c r="HP150" s="215"/>
      <c r="HQ150" s="215"/>
      <c r="HR150" s="215"/>
      <c r="HS150" s="215"/>
      <c r="HT150" s="215"/>
      <c r="HU150" s="215"/>
      <c r="HV150" s="215"/>
      <c r="HW150" s="215"/>
      <c r="HX150" s="215"/>
      <c r="HY150" s="215"/>
      <c r="HZ150" s="215"/>
      <c r="IA150" s="215"/>
      <c r="IB150" s="215"/>
      <c r="IC150" s="215"/>
      <c r="ID150" s="215"/>
      <c r="IE150" s="215"/>
      <c r="IF150" s="215"/>
      <c r="IG150" s="215"/>
      <c r="IH150" s="215"/>
      <c r="II150" s="215"/>
      <c r="IJ150" s="215"/>
      <c r="IK150" s="215"/>
      <c r="IL150" s="215"/>
      <c r="IM150" s="215"/>
      <c r="IN150" s="215"/>
      <c r="IO150" s="215"/>
      <c r="IP150" s="215"/>
      <c r="IQ150" s="215"/>
      <c r="IR150" s="215"/>
      <c r="IS150" s="215"/>
      <c r="IT150" s="215"/>
      <c r="IU150" s="215"/>
      <c r="IV150" s="215"/>
      <c r="IW150" s="215"/>
      <c r="IX150" s="215"/>
      <c r="IY150" s="215"/>
      <c r="IZ150" s="215"/>
      <c r="JA150" s="215"/>
      <c r="JB150" s="215"/>
      <c r="JC150" s="215"/>
      <c r="JD150" s="215"/>
      <c r="JE150" s="215"/>
      <c r="JF150" s="215"/>
      <c r="JG150" s="215"/>
      <c r="JH150" s="215"/>
      <c r="JI150" s="215"/>
      <c r="JJ150" s="215"/>
      <c r="JK150" s="215"/>
      <c r="JL150" s="215"/>
      <c r="JM150" s="215"/>
      <c r="JN150" s="215"/>
      <c r="JO150" s="215"/>
      <c r="JP150" s="215"/>
      <c r="JQ150" s="215"/>
      <c r="JR150" s="215"/>
      <c r="JS150" s="215"/>
      <c r="JT150" s="215"/>
      <c r="JU150" s="215"/>
      <c r="JV150" s="215"/>
      <c r="JW150" s="215"/>
      <c r="JX150" s="215"/>
      <c r="JY150" s="215"/>
      <c r="JZ150" s="215"/>
      <c r="KA150" s="215"/>
      <c r="KB150" s="215"/>
      <c r="KC150" s="215"/>
      <c r="KD150" s="215"/>
      <c r="KE150" s="215"/>
      <c r="KF150" s="215"/>
      <c r="KG150" s="215"/>
      <c r="KH150" s="215"/>
      <c r="KI150" s="215"/>
      <c r="KJ150" s="215"/>
      <c r="KK150" s="215"/>
      <c r="KL150" s="215"/>
      <c r="KM150" s="215"/>
      <c r="KN150" s="215"/>
      <c r="KO150" s="215"/>
      <c r="KP150" s="215"/>
      <c r="KQ150" s="215"/>
      <c r="KR150" s="215"/>
      <c r="KS150" s="215"/>
      <c r="KT150" s="215"/>
      <c r="KU150" s="215"/>
      <c r="KV150" s="215"/>
      <c r="KW150" s="215"/>
      <c r="KX150" s="215"/>
      <c r="KY150" s="215"/>
      <c r="KZ150" s="215"/>
      <c r="LA150" s="215"/>
      <c r="LB150" s="215"/>
      <c r="LC150" s="215"/>
      <c r="LD150" s="215"/>
      <c r="LE150" s="215"/>
      <c r="LF150" s="215"/>
      <c r="LG150" s="215"/>
      <c r="LH150" s="215"/>
      <c r="LI150" s="215"/>
      <c r="LJ150" s="215"/>
      <c r="LK150" s="215"/>
      <c r="LL150" s="215"/>
      <c r="LM150" s="215"/>
      <c r="LN150" s="215"/>
      <c r="LO150" s="215"/>
      <c r="LP150" s="215"/>
      <c r="LQ150" s="215"/>
      <c r="LR150" s="215"/>
      <c r="LS150" s="215"/>
      <c r="LT150" s="215"/>
      <c r="LU150" s="215"/>
      <c r="LV150" s="215"/>
      <c r="LW150" s="215"/>
      <c r="LX150" s="215"/>
      <c r="LY150" s="215"/>
      <c r="LZ150" s="215"/>
      <c r="MA150" s="215"/>
      <c r="MB150" s="215"/>
      <c r="MC150" s="215"/>
      <c r="MD150" s="215"/>
      <c r="ME150" s="215"/>
      <c r="MF150" s="215"/>
      <c r="MG150" s="215"/>
      <c r="MH150" s="215"/>
      <c r="MI150" s="215"/>
      <c r="MJ150" s="215"/>
      <c r="MK150" s="215"/>
      <c r="ML150" s="215"/>
      <c r="MM150" s="215"/>
      <c r="MN150" s="215"/>
      <c r="MO150" s="215"/>
      <c r="MP150" s="215"/>
      <c r="MQ150" s="215"/>
      <c r="MR150" s="215"/>
      <c r="MS150" s="215"/>
      <c r="MT150" s="215"/>
      <c r="MU150" s="215"/>
      <c r="MV150" s="215"/>
      <c r="MW150" s="215"/>
      <c r="MX150" s="215"/>
      <c r="MY150" s="215"/>
      <c r="MZ150" s="215"/>
      <c r="NA150" s="215"/>
      <c r="NB150" s="215"/>
      <c r="NC150" s="215"/>
      <c r="ND150" s="215"/>
      <c r="NE150" s="215"/>
      <c r="NF150" s="215"/>
      <c r="NG150" s="215"/>
      <c r="NH150" s="215"/>
      <c r="NI150" s="215"/>
      <c r="NJ150" s="215"/>
      <c r="NK150" s="215"/>
      <c r="NL150" s="215"/>
      <c r="NM150" s="215"/>
      <c r="NN150" s="215"/>
      <c r="NO150" s="215"/>
      <c r="NP150" s="215"/>
      <c r="NQ150" s="215"/>
      <c r="NR150" s="215"/>
      <c r="NS150" s="215"/>
      <c r="NT150" s="215"/>
      <c r="NU150" s="215"/>
      <c r="NV150" s="215"/>
      <c r="NW150" s="215"/>
      <c r="NX150" s="215"/>
      <c r="NY150" s="215"/>
      <c r="NZ150" s="215"/>
      <c r="OA150" s="215"/>
      <c r="OB150" s="215"/>
      <c r="OC150" s="215"/>
      <c r="OD150" s="215"/>
      <c r="OE150" s="215"/>
      <c r="OF150" s="215"/>
      <c r="OG150" s="215"/>
      <c r="OH150" s="215"/>
      <c r="OI150" s="215"/>
      <c r="OJ150" s="215"/>
      <c r="OK150" s="215"/>
      <c r="OL150" s="215"/>
      <c r="OM150" s="215"/>
      <c r="ON150" s="215"/>
      <c r="OO150" s="215"/>
      <c r="OP150" s="215"/>
      <c r="OQ150" s="215"/>
      <c r="OR150" s="215"/>
      <c r="OS150" s="215"/>
      <c r="OT150" s="215"/>
      <c r="OU150" s="215"/>
      <c r="OV150" s="215"/>
      <c r="OW150" s="215"/>
      <c r="OX150" s="215"/>
      <c r="OY150" s="215"/>
      <c r="OZ150" s="215"/>
      <c r="PA150" s="215"/>
      <c r="PB150" s="215"/>
      <c r="PC150" s="215"/>
      <c r="PD150" s="215"/>
      <c r="PE150" s="215"/>
      <c r="PF150" s="215"/>
      <c r="PG150" s="215"/>
      <c r="PH150" s="215"/>
      <c r="PI150" s="215"/>
      <c r="PJ150" s="215"/>
      <c r="PK150" s="215"/>
      <c r="PL150" s="215"/>
      <c r="PM150" s="215"/>
      <c r="PN150" s="215"/>
      <c r="PO150" s="215"/>
      <c r="PP150" s="215"/>
      <c r="PQ150" s="215"/>
      <c r="PR150" s="215"/>
      <c r="PS150" s="215"/>
      <c r="PT150" s="215"/>
      <c r="PU150" s="215"/>
      <c r="PV150" s="215"/>
      <c r="PW150" s="215"/>
      <c r="PX150" s="215"/>
      <c r="PY150" s="215"/>
      <c r="PZ150" s="215"/>
      <c r="QA150" s="215"/>
      <c r="QB150" s="215"/>
      <c r="QC150" s="215"/>
      <c r="QD150" s="215"/>
      <c r="QE150" s="215"/>
      <c r="QF150" s="215"/>
      <c r="QG150" s="215"/>
      <c r="QH150" s="215"/>
      <c r="QI150" s="215"/>
      <c r="QJ150" s="215"/>
      <c r="QK150" s="215"/>
      <c r="QL150" s="215"/>
      <c r="QM150" s="215"/>
      <c r="QN150" s="215"/>
      <c r="QO150" s="215"/>
      <c r="QP150" s="215"/>
      <c r="QQ150" s="215"/>
      <c r="QR150" s="215"/>
      <c r="QS150" s="215"/>
      <c r="QT150" s="215"/>
      <c r="QU150" s="215"/>
      <c r="QV150" s="215"/>
      <c r="QW150" s="215"/>
      <c r="QX150" s="215"/>
      <c r="QY150" s="215"/>
      <c r="QZ150" s="215"/>
      <c r="RA150" s="215"/>
      <c r="RB150" s="215"/>
      <c r="RC150" s="215"/>
      <c r="RD150" s="215"/>
      <c r="RE150" s="215"/>
      <c r="RF150" s="215"/>
      <c r="RG150" s="215"/>
      <c r="RH150" s="215"/>
      <c r="RI150" s="215"/>
      <c r="RJ150" s="215"/>
      <c r="RK150" s="215"/>
      <c r="RL150" s="215"/>
      <c r="RM150" s="215"/>
      <c r="RN150" s="215"/>
      <c r="RO150" s="215"/>
      <c r="RP150" s="215"/>
      <c r="RQ150" s="215"/>
      <c r="RR150" s="215"/>
      <c r="RS150" s="215"/>
      <c r="RT150" s="215"/>
      <c r="RU150" s="215"/>
      <c r="RV150" s="215"/>
      <c r="RW150" s="215"/>
      <c r="RX150" s="215"/>
      <c r="RY150" s="215"/>
      <c r="RZ150" s="215"/>
      <c r="SA150" s="215"/>
      <c r="SB150" s="215"/>
      <c r="SC150" s="215"/>
      <c r="SD150" s="215"/>
      <c r="SE150" s="215"/>
      <c r="SF150" s="215"/>
      <c r="SG150" s="215"/>
      <c r="SH150" s="215"/>
      <c r="SI150" s="215"/>
      <c r="SJ150" s="215"/>
      <c r="SK150" s="215"/>
      <c r="SL150" s="215"/>
      <c r="SM150" s="215"/>
      <c r="SN150" s="215"/>
      <c r="SO150" s="215"/>
      <c r="SP150" s="215"/>
      <c r="SQ150" s="215"/>
      <c r="SR150" s="215"/>
      <c r="SS150" s="215"/>
      <c r="ST150" s="215"/>
      <c r="SU150" s="215"/>
      <c r="SV150" s="215"/>
      <c r="SW150" s="215"/>
      <c r="SX150" s="215"/>
      <c r="SY150" s="215"/>
      <c r="SZ150" s="215"/>
      <c r="TA150" s="215"/>
      <c r="TB150" s="215"/>
      <c r="TC150" s="215"/>
      <c r="TD150" s="215"/>
      <c r="TE150" s="215"/>
      <c r="TF150" s="215"/>
      <c r="TG150" s="215"/>
      <c r="TH150" s="215"/>
      <c r="TI150" s="215"/>
      <c r="TJ150" s="215"/>
      <c r="TK150" s="215"/>
      <c r="TL150" s="215"/>
      <c r="TM150" s="215"/>
      <c r="TN150" s="215"/>
      <c r="TO150" s="215"/>
      <c r="TP150" s="215"/>
      <c r="TQ150" s="215"/>
      <c r="TR150" s="215"/>
      <c r="TS150" s="215"/>
      <c r="TT150" s="215"/>
      <c r="TU150" s="215"/>
      <c r="TV150" s="215"/>
      <c r="TW150" s="215"/>
      <c r="TX150" s="215"/>
      <c r="TY150" s="215"/>
      <c r="TZ150" s="215"/>
      <c r="UA150" s="215"/>
      <c r="UB150" s="215"/>
      <c r="UC150" s="215"/>
      <c r="UD150" s="215"/>
      <c r="UE150" s="215"/>
      <c r="UF150" s="215"/>
      <c r="UG150" s="215"/>
      <c r="UH150" s="215"/>
      <c r="UI150" s="215"/>
      <c r="UJ150" s="215"/>
      <c r="UK150" s="215"/>
      <c r="UL150" s="215"/>
      <c r="UM150" s="215"/>
      <c r="UN150" s="215"/>
      <c r="UO150" s="215"/>
      <c r="UP150" s="215"/>
      <c r="UQ150" s="215"/>
      <c r="UR150" s="215"/>
      <c r="US150" s="215"/>
      <c r="UT150" s="215"/>
      <c r="UU150" s="215"/>
      <c r="UV150" s="215"/>
      <c r="UW150" s="215"/>
      <c r="UX150" s="215"/>
      <c r="UY150" s="215"/>
      <c r="UZ150" s="215"/>
      <c r="VA150" s="215"/>
      <c r="VB150" s="215"/>
      <c r="VC150" s="215"/>
      <c r="VD150" s="215"/>
      <c r="VE150" s="215"/>
      <c r="VF150" s="215"/>
      <c r="VG150" s="215"/>
      <c r="VH150" s="215"/>
      <c r="VI150" s="215"/>
      <c r="VJ150" s="215"/>
      <c r="VK150" s="215"/>
      <c r="VL150" s="215"/>
      <c r="VM150" s="215"/>
      <c r="VN150" s="215"/>
      <c r="VO150" s="215"/>
      <c r="VP150" s="215"/>
      <c r="VQ150" s="215"/>
      <c r="VR150" s="215"/>
      <c r="VS150" s="215"/>
      <c r="VT150" s="215"/>
      <c r="VU150" s="215"/>
      <c r="VV150" s="215"/>
      <c r="VW150" s="215"/>
      <c r="VX150" s="215"/>
      <c r="VY150" s="215"/>
      <c r="VZ150" s="215"/>
      <c r="WA150" s="215"/>
      <c r="WB150" s="215"/>
      <c r="WC150" s="215"/>
      <c r="WD150" s="215"/>
      <c r="WE150" s="215"/>
      <c r="WF150" s="215"/>
      <c r="WG150" s="215"/>
      <c r="WH150" s="215"/>
      <c r="WI150" s="215"/>
      <c r="WJ150" s="215"/>
      <c r="WK150" s="215"/>
      <c r="WL150" s="215"/>
      <c r="WM150" s="215"/>
      <c r="WN150" s="215"/>
      <c r="WO150" s="215"/>
      <c r="WP150" s="215"/>
      <c r="WQ150" s="215"/>
      <c r="WR150" s="215"/>
      <c r="WS150" s="215"/>
      <c r="WT150" s="215"/>
      <c r="WU150" s="215"/>
      <c r="WV150" s="215"/>
      <c r="WW150" s="215"/>
      <c r="WX150" s="215"/>
      <c r="WY150" s="215"/>
      <c r="WZ150" s="215"/>
      <c r="XA150" s="215"/>
      <c r="XB150" s="215"/>
      <c r="XC150" s="215"/>
      <c r="XD150" s="215"/>
      <c r="XE150" s="215"/>
      <c r="XF150" s="215"/>
      <c r="XG150" s="215"/>
      <c r="XH150" s="215"/>
      <c r="XI150" s="215"/>
      <c r="XJ150" s="215"/>
      <c r="XK150" s="215"/>
      <c r="XL150" s="215"/>
      <c r="XM150" s="215"/>
      <c r="XN150" s="215"/>
      <c r="XO150" s="215"/>
      <c r="XP150" s="215"/>
      <c r="XQ150" s="215"/>
      <c r="XR150" s="215"/>
      <c r="XS150" s="215"/>
      <c r="XT150" s="215"/>
      <c r="XU150" s="215"/>
      <c r="XV150" s="215"/>
      <c r="XW150" s="215"/>
      <c r="XX150" s="215"/>
      <c r="XY150" s="215"/>
      <c r="XZ150" s="215"/>
      <c r="YA150" s="215"/>
      <c r="YB150" s="215"/>
      <c r="YC150" s="215"/>
      <c r="YD150" s="215"/>
      <c r="YE150" s="215"/>
      <c r="YF150" s="215"/>
      <c r="YG150" s="215"/>
      <c r="YH150" s="215"/>
      <c r="YI150" s="215"/>
      <c r="YJ150" s="215"/>
      <c r="YK150" s="215"/>
      <c r="YL150" s="215"/>
      <c r="YM150" s="215"/>
      <c r="YN150" s="215"/>
      <c r="YO150" s="215"/>
      <c r="YP150" s="215"/>
      <c r="YQ150" s="215"/>
      <c r="YR150" s="215"/>
      <c r="YS150" s="215"/>
      <c r="YT150" s="215"/>
      <c r="YU150" s="215"/>
      <c r="YV150" s="215"/>
      <c r="YW150" s="215"/>
      <c r="YX150" s="215"/>
      <c r="YY150" s="215"/>
      <c r="YZ150" s="215"/>
      <c r="ZA150" s="215"/>
      <c r="ZB150" s="215"/>
      <c r="ZC150" s="215"/>
      <c r="ZD150" s="215"/>
      <c r="ZE150" s="215"/>
      <c r="ZF150" s="215"/>
      <c r="ZG150" s="215"/>
      <c r="ZH150" s="215"/>
      <c r="ZI150" s="215"/>
      <c r="ZJ150" s="215"/>
      <c r="ZK150" s="215"/>
      <c r="ZL150" s="215"/>
      <c r="ZM150" s="215"/>
      <c r="ZN150" s="215"/>
      <c r="ZO150" s="215"/>
      <c r="ZP150" s="215"/>
      <c r="ZQ150" s="215"/>
      <c r="ZR150" s="215"/>
      <c r="ZS150" s="215"/>
      <c r="ZT150" s="215"/>
      <c r="ZU150" s="215"/>
      <c r="ZV150" s="215"/>
      <c r="ZW150" s="215"/>
      <c r="ZX150" s="215"/>
      <c r="ZY150" s="215"/>
      <c r="ZZ150" s="215"/>
      <c r="AAA150" s="215"/>
      <c r="AAB150" s="215"/>
      <c r="AAC150" s="215"/>
      <c r="AAD150" s="215"/>
      <c r="AAE150" s="215"/>
      <c r="AAF150" s="215"/>
      <c r="AAG150" s="215"/>
      <c r="AAH150" s="215"/>
      <c r="AAI150" s="215"/>
      <c r="AAJ150" s="215"/>
      <c r="AAK150" s="215"/>
      <c r="AAL150" s="215"/>
      <c r="AAM150" s="215"/>
      <c r="AAN150" s="215"/>
      <c r="AAO150" s="215"/>
      <c r="AAP150" s="215"/>
      <c r="AAQ150" s="215"/>
      <c r="AAR150" s="215"/>
      <c r="AAS150" s="215"/>
      <c r="AAT150" s="215"/>
      <c r="AAU150" s="215"/>
      <c r="AAV150" s="215"/>
      <c r="AAW150" s="215"/>
      <c r="AAX150" s="215"/>
      <c r="AAY150" s="215"/>
      <c r="AAZ150" s="215"/>
      <c r="ABA150" s="215"/>
      <c r="ABB150" s="215"/>
      <c r="ABC150" s="215"/>
      <c r="ABD150" s="215"/>
      <c r="ABE150" s="215"/>
      <c r="ABF150" s="215"/>
      <c r="ABG150" s="215"/>
      <c r="ABH150" s="215"/>
      <c r="ABI150" s="215"/>
      <c r="ABJ150" s="215"/>
      <c r="ABK150" s="215"/>
      <c r="ABL150" s="215"/>
      <c r="ABM150" s="215"/>
      <c r="ABN150" s="215"/>
      <c r="ABO150" s="215"/>
      <c r="ABP150" s="215"/>
      <c r="ABQ150" s="215"/>
      <c r="ABR150" s="215"/>
      <c r="ABS150" s="215"/>
      <c r="ABT150" s="215"/>
      <c r="ABU150" s="215"/>
      <c r="ABV150" s="215"/>
      <c r="ABW150" s="215"/>
      <c r="ABX150" s="215"/>
      <c r="ABY150" s="215"/>
      <c r="ABZ150" s="215"/>
      <c r="ACA150" s="215"/>
      <c r="ACB150" s="215"/>
      <c r="ACC150" s="215"/>
      <c r="ACD150" s="215"/>
      <c r="ACE150" s="215"/>
      <c r="ACF150" s="215"/>
      <c r="ACG150" s="215"/>
      <c r="ACH150" s="215"/>
      <c r="ACI150" s="215"/>
      <c r="ACJ150" s="215"/>
      <c r="ACK150" s="215"/>
      <c r="ACL150" s="215"/>
      <c r="ACM150" s="215"/>
      <c r="ACN150" s="215"/>
      <c r="ACO150" s="215"/>
      <c r="ACP150" s="215"/>
      <c r="ACQ150" s="215"/>
      <c r="ACR150" s="215"/>
      <c r="ACS150" s="215"/>
      <c r="ACT150" s="215"/>
      <c r="ACU150" s="215"/>
      <c r="ACV150" s="215"/>
      <c r="ACW150" s="215"/>
      <c r="ACX150" s="215"/>
      <c r="ACY150" s="215"/>
      <c r="ACZ150" s="215"/>
      <c r="ADA150" s="215"/>
      <c r="ADB150" s="215"/>
      <c r="ADC150" s="215"/>
      <c r="ADD150" s="215"/>
      <c r="ADE150" s="215"/>
      <c r="ADF150" s="215"/>
      <c r="ADG150" s="215"/>
      <c r="ADH150" s="215"/>
      <c r="ADI150" s="215"/>
      <c r="ADJ150" s="215"/>
      <c r="ADK150" s="215"/>
      <c r="ADL150" s="215"/>
      <c r="ADM150" s="215"/>
      <c r="ADN150" s="215"/>
      <c r="ADO150" s="215"/>
      <c r="ADP150" s="215"/>
      <c r="ADQ150" s="215"/>
      <c r="ADR150" s="215"/>
      <c r="ADS150" s="215"/>
      <c r="ADT150" s="215"/>
      <c r="ADU150" s="215"/>
      <c r="ADV150" s="215"/>
      <c r="ADW150" s="215"/>
      <c r="ADX150" s="215"/>
      <c r="ADY150" s="215"/>
      <c r="ADZ150" s="215"/>
      <c r="AEA150" s="215"/>
      <c r="AEB150" s="215"/>
      <c r="AEC150" s="215"/>
      <c r="AED150" s="215"/>
      <c r="AEE150" s="215"/>
      <c r="AEF150" s="215"/>
      <c r="AEG150" s="215"/>
      <c r="AEH150" s="215"/>
      <c r="AEI150" s="215"/>
      <c r="AEJ150" s="215"/>
      <c r="AEK150" s="215"/>
      <c r="AEL150" s="215"/>
      <c r="AEM150" s="215"/>
      <c r="AEN150" s="215"/>
      <c r="AEO150" s="215"/>
      <c r="AEP150" s="215"/>
      <c r="AEQ150" s="215"/>
      <c r="AER150" s="215"/>
      <c r="AES150" s="215"/>
      <c r="AET150" s="215"/>
      <c r="AEU150" s="215"/>
      <c r="AEV150" s="215"/>
      <c r="AEW150" s="215"/>
      <c r="AEX150" s="215"/>
      <c r="AEY150" s="215"/>
      <c r="AEZ150" s="215"/>
      <c r="AFA150" s="215"/>
      <c r="AFB150" s="215"/>
      <c r="AFC150" s="215"/>
      <c r="AFD150" s="215"/>
      <c r="AFE150" s="215"/>
      <c r="AFF150" s="215"/>
      <c r="AFG150" s="215"/>
      <c r="AFH150" s="215"/>
      <c r="AFI150" s="215"/>
      <c r="AFJ150" s="215"/>
      <c r="AFK150" s="215"/>
      <c r="AFL150" s="215"/>
      <c r="AFM150" s="215"/>
      <c r="AFN150" s="215"/>
      <c r="AFO150" s="215"/>
      <c r="AFP150" s="215"/>
      <c r="AFQ150" s="215"/>
      <c r="AFR150" s="215"/>
      <c r="AFS150" s="215"/>
      <c r="AFT150" s="215"/>
      <c r="AFU150" s="215"/>
      <c r="AFV150" s="215"/>
      <c r="AFW150" s="215"/>
      <c r="AFX150" s="215"/>
      <c r="AFY150" s="215"/>
      <c r="AFZ150" s="215"/>
      <c r="AGA150" s="215"/>
      <c r="AGB150" s="215"/>
      <c r="AGC150" s="215"/>
      <c r="AGD150" s="215"/>
      <c r="AGE150" s="215"/>
      <c r="AGF150" s="215"/>
      <c r="AGG150" s="215"/>
      <c r="AGH150" s="215"/>
      <c r="AGI150" s="215"/>
      <c r="AGJ150" s="215"/>
      <c r="AGK150" s="215"/>
      <c r="AGL150" s="215"/>
      <c r="AGM150" s="215"/>
      <c r="AGN150" s="215"/>
      <c r="AGO150" s="215"/>
      <c r="AGP150" s="215"/>
      <c r="AGQ150" s="215"/>
      <c r="AGR150" s="215"/>
      <c r="AGS150" s="215"/>
      <c r="AGT150" s="215"/>
      <c r="AGU150" s="215"/>
      <c r="AGV150" s="215"/>
      <c r="AGW150" s="215"/>
      <c r="AGX150" s="215"/>
      <c r="AGY150" s="215"/>
      <c r="AGZ150" s="215"/>
      <c r="AHA150" s="215"/>
      <c r="AHB150" s="215"/>
      <c r="AHC150" s="215"/>
      <c r="AHD150" s="215"/>
      <c r="AHE150" s="215"/>
      <c r="AHF150" s="215"/>
      <c r="AHG150" s="215"/>
      <c r="AHH150" s="215"/>
      <c r="AHI150" s="215"/>
      <c r="AHJ150" s="215"/>
      <c r="AHK150" s="215"/>
      <c r="AHL150" s="215"/>
      <c r="AHM150" s="215"/>
      <c r="AHN150" s="215"/>
      <c r="AHO150" s="215"/>
      <c r="AHP150" s="215"/>
      <c r="AHQ150" s="215"/>
      <c r="AHR150" s="215"/>
      <c r="AHS150" s="215"/>
      <c r="AHT150" s="215"/>
      <c r="AHU150" s="215"/>
      <c r="AHV150" s="215"/>
      <c r="AHW150" s="215"/>
      <c r="AHX150" s="215"/>
      <c r="AHY150" s="215"/>
      <c r="AHZ150" s="215"/>
      <c r="AIA150" s="215"/>
      <c r="AIB150" s="215"/>
      <c r="AIC150" s="215"/>
      <c r="AID150" s="215"/>
      <c r="AIE150" s="215"/>
      <c r="AIF150" s="215"/>
      <c r="AIG150" s="215"/>
      <c r="AIH150" s="215"/>
      <c r="AII150" s="215"/>
      <c r="AIJ150" s="215"/>
      <c r="AIK150" s="215"/>
      <c r="AIL150" s="215"/>
      <c r="AIM150" s="215"/>
      <c r="AIN150" s="215"/>
      <c r="AIO150" s="215"/>
      <c r="AIP150" s="215"/>
      <c r="AIQ150" s="215"/>
      <c r="AIR150" s="215"/>
      <c r="AIS150" s="215"/>
      <c r="AIT150" s="215"/>
      <c r="AIU150" s="215"/>
      <c r="AIV150" s="215"/>
      <c r="AIW150" s="215"/>
      <c r="AIX150" s="215"/>
      <c r="AIY150" s="215"/>
      <c r="AIZ150" s="215"/>
      <c r="AJA150" s="215"/>
      <c r="AJB150" s="215"/>
      <c r="AJC150" s="215"/>
      <c r="AJD150" s="215"/>
      <c r="AJE150" s="215"/>
      <c r="AJF150" s="215"/>
      <c r="AJG150" s="215"/>
      <c r="AJH150" s="215"/>
      <c r="AJI150" s="215"/>
      <c r="AJJ150" s="215"/>
      <c r="AJK150" s="215"/>
      <c r="AJL150" s="215"/>
      <c r="AJM150" s="215"/>
      <c r="AJN150" s="215"/>
      <c r="AJO150" s="215"/>
      <c r="AJP150" s="215"/>
      <c r="AJQ150" s="215"/>
      <c r="AJR150" s="215"/>
      <c r="AJS150" s="215"/>
      <c r="AJT150" s="215"/>
      <c r="AJU150" s="215"/>
      <c r="AJV150" s="215"/>
      <c r="AJW150" s="215"/>
      <c r="AJX150" s="215"/>
      <c r="AJY150" s="215"/>
      <c r="AJZ150" s="215"/>
      <c r="AKA150" s="215"/>
      <c r="AKB150" s="215"/>
      <c r="AKC150" s="215"/>
      <c r="AKD150" s="215"/>
      <c r="AKE150" s="215"/>
      <c r="AKF150" s="215"/>
      <c r="AKG150" s="215"/>
      <c r="AKH150" s="215"/>
      <c r="AKI150" s="215"/>
      <c r="AKJ150" s="215"/>
      <c r="AKK150" s="215"/>
      <c r="AKL150" s="215"/>
      <c r="AKM150" s="215"/>
      <c r="AKN150" s="215"/>
      <c r="AKO150" s="215"/>
      <c r="AKP150" s="215"/>
    </row>
    <row r="151" spans="1:978" ht="15" customHeight="1" x14ac:dyDescent="0.25">
      <c r="A151" s="309">
        <v>40</v>
      </c>
      <c r="B151" s="309">
        <v>41</v>
      </c>
      <c r="C151" s="312" t="s">
        <v>167</v>
      </c>
      <c r="D151" s="243" t="s">
        <v>39</v>
      </c>
      <c r="E151" s="270">
        <v>2.5</v>
      </c>
      <c r="F151" s="45">
        <v>530223</v>
      </c>
      <c r="G151" s="20" t="s">
        <v>130</v>
      </c>
      <c r="H151" s="20" t="s">
        <v>168</v>
      </c>
      <c r="I151" s="243" t="s">
        <v>63</v>
      </c>
      <c r="J151" s="90">
        <v>40</v>
      </c>
      <c r="K151" s="270">
        <f>AVERAGE(J151:J152)</f>
        <v>40</v>
      </c>
      <c r="L151" s="286">
        <f>E151/K151</f>
        <v>6.25E-2</v>
      </c>
      <c r="M151" s="45">
        <v>4</v>
      </c>
      <c r="N151" s="45">
        <v>144</v>
      </c>
      <c r="O151" s="45">
        <v>67</v>
      </c>
      <c r="P151" s="45">
        <v>48</v>
      </c>
      <c r="Q151" s="45">
        <v>41</v>
      </c>
      <c r="R151" s="45">
        <v>41</v>
      </c>
      <c r="S151" s="45">
        <v>936</v>
      </c>
      <c r="T151" s="45">
        <v>254</v>
      </c>
      <c r="U151" s="45">
        <v>878</v>
      </c>
      <c r="V151" s="45">
        <v>959</v>
      </c>
      <c r="W151" s="45">
        <v>818</v>
      </c>
      <c r="X151" s="45">
        <v>890</v>
      </c>
      <c r="Y151" s="45">
        <v>1028</v>
      </c>
      <c r="Z151" s="45">
        <v>1121</v>
      </c>
      <c r="AA151" s="45">
        <v>1014</v>
      </c>
      <c r="AB151" s="45">
        <v>1142</v>
      </c>
      <c r="AC151" s="45">
        <v>12966</v>
      </c>
      <c r="AD151" s="45">
        <v>1317</v>
      </c>
      <c r="AE151" s="45">
        <v>1295</v>
      </c>
      <c r="AF151" s="45">
        <v>987</v>
      </c>
      <c r="AG151" s="45">
        <v>792</v>
      </c>
      <c r="AH151" s="45">
        <v>644</v>
      </c>
      <c r="AI151" s="45">
        <v>450</v>
      </c>
      <c r="AJ151" s="45">
        <v>289</v>
      </c>
      <c r="AK151" s="45">
        <v>201</v>
      </c>
      <c r="AL151" s="45">
        <v>14638</v>
      </c>
      <c r="AM151" s="270">
        <v>3200</v>
      </c>
      <c r="AN151" s="264">
        <f>$L$151*(1+0.15*(N153/$AM$151)^4)</f>
        <v>6.2500030586303712E-2</v>
      </c>
      <c r="AO151" s="264">
        <f t="shared" ref="AO151:BK151" si="122">$L$151*(1+0.15*(O153/$AM$151)^4)</f>
        <v>6.2500002026598542E-2</v>
      </c>
      <c r="AP151" s="264">
        <f t="shared" si="122"/>
        <v>6.2500000515413379E-2</v>
      </c>
      <c r="AQ151" s="264">
        <f t="shared" si="122"/>
        <v>6.2500000366624439E-2</v>
      </c>
      <c r="AR151" s="264">
        <f t="shared" si="122"/>
        <v>6.250000047460938E-2</v>
      </c>
      <c r="AS151" s="264">
        <f t="shared" si="122"/>
        <v>6.2507830093749994E-2</v>
      </c>
      <c r="AT151" s="264">
        <f t="shared" si="122"/>
        <v>6.2500753601713269E-2</v>
      </c>
      <c r="AU151" s="264">
        <f t="shared" si="122"/>
        <v>6.2567458240989679E-2</v>
      </c>
      <c r="AV151" s="264">
        <f t="shared" si="122"/>
        <v>6.2578500566772458E-2</v>
      </c>
      <c r="AW151" s="264">
        <f t="shared" si="122"/>
        <v>6.254800278356934E-2</v>
      </c>
      <c r="AX151" s="264">
        <f t="shared" si="122"/>
        <v>6.2563219157784081E-2</v>
      </c>
      <c r="AY151" s="264">
        <f t="shared" si="122"/>
        <v>6.2612024763032431E-2</v>
      </c>
      <c r="AZ151" s="264">
        <f t="shared" si="122"/>
        <v>6.2639182314937203E-2</v>
      </c>
      <c r="BA151" s="264">
        <f t="shared" si="122"/>
        <v>6.2600238108332248E-2</v>
      </c>
      <c r="BB151" s="264">
        <f t="shared" si="122"/>
        <v>6.2655288364280706E-2</v>
      </c>
      <c r="BC151" s="264">
        <f t="shared" si="122"/>
        <v>0.29447124327653895</v>
      </c>
      <c r="BD151" s="264">
        <f t="shared" si="122"/>
        <v>6.2795209909690855E-2</v>
      </c>
      <c r="BE151" s="264">
        <f t="shared" si="122"/>
        <v>6.2785691284813969E-2</v>
      </c>
      <c r="BF151" s="264">
        <f t="shared" si="122"/>
        <v>6.2597920562133882E-2</v>
      </c>
      <c r="BG151" s="264">
        <f t="shared" si="122"/>
        <v>6.2538677178070629E-2</v>
      </c>
      <c r="BH151" s="264">
        <f t="shared" si="122"/>
        <v>6.2515188380738732E-2</v>
      </c>
      <c r="BI151" s="264">
        <f t="shared" si="122"/>
        <v>6.2503474587425237E-2</v>
      </c>
      <c r="BJ151" s="264">
        <f t="shared" si="122"/>
        <v>6.250058162722015E-2</v>
      </c>
      <c r="BK151" s="264">
        <f t="shared" si="122"/>
        <v>6.2500134659273718E-2</v>
      </c>
      <c r="BL151" s="243">
        <f>E151*(0.000001)*0.5</f>
        <v>1.2499999999999999E-6</v>
      </c>
      <c r="BM151" s="243">
        <v>5854.4</v>
      </c>
      <c r="BN151" s="243">
        <v>2.5000000000000001E-2</v>
      </c>
      <c r="BO151" s="243">
        <v>4173</v>
      </c>
      <c r="BP151" s="243">
        <v>0.15</v>
      </c>
      <c r="BQ151" s="243">
        <v>6621.6</v>
      </c>
      <c r="BR151" s="243">
        <v>0.08</v>
      </c>
      <c r="BS151" s="243">
        <v>4283.5</v>
      </c>
      <c r="BT151" s="243">
        <v>0.08</v>
      </c>
      <c r="BU151" s="243">
        <v>5900.4</v>
      </c>
      <c r="BV151" s="243">
        <v>0.02</v>
      </c>
      <c r="BW151" s="243">
        <v>6449.7</v>
      </c>
      <c r="BX151" s="243">
        <v>0.08</v>
      </c>
      <c r="BY151" s="243">
        <v>5797</v>
      </c>
      <c r="BZ151" s="243">
        <v>0.05</v>
      </c>
      <c r="CA151" s="243">
        <v>6390.9</v>
      </c>
      <c r="CB151" s="243">
        <v>2.5000000000000001E-2</v>
      </c>
      <c r="CC151" s="243">
        <v>2814.7</v>
      </c>
      <c r="CD151" s="243">
        <v>2.5000000000000001E-2</v>
      </c>
      <c r="CE151" s="243">
        <v>3763.6</v>
      </c>
      <c r="CF151" s="243">
        <v>2.5000000000000001E-2</v>
      </c>
      <c r="CG151" s="243">
        <v>7395.3</v>
      </c>
      <c r="CH151" s="243">
        <v>2.5000000000000001E-2</v>
      </c>
      <c r="CI151" s="243">
        <v>6747.9</v>
      </c>
      <c r="CJ151" s="243">
        <v>0.1</v>
      </c>
      <c r="CK151" s="243">
        <v>4445.8999999999996</v>
      </c>
      <c r="CL151" s="243">
        <v>7.0000000000000007E-2</v>
      </c>
      <c r="CM151" s="243">
        <v>6384.7</v>
      </c>
      <c r="CN151" s="243">
        <v>0.1</v>
      </c>
      <c r="CO151" s="243">
        <v>5736.8</v>
      </c>
      <c r="CP151" s="243">
        <v>0.03</v>
      </c>
      <c r="CQ151" s="243">
        <v>5839.3</v>
      </c>
      <c r="CR151" s="243">
        <v>7.0000000000000007E-2</v>
      </c>
      <c r="CS151" s="243">
        <v>8252.6</v>
      </c>
      <c r="CT151" s="243">
        <v>0.03</v>
      </c>
      <c r="CU151" s="243">
        <v>6677.2</v>
      </c>
      <c r="CV151" s="243">
        <v>1.4999999999999999E-2</v>
      </c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>
        <f>BM151*BN151+BO151*BP151+BQ151*BR151+BS151*BT151+BU151*BV151+BW151*BX151+BY151*BZ151+CA151*CB151+CC151*CD151+CE151*CF151+CG151*CH151+CI151*CJ151+CK151*CL151+CM151*CN151+CO151*CP151+CQ151*CR151+CS151*CT151+CU151*CV151+CW151*CX151+CY151*CZ151+DA151*DB151</f>
        <v>5630.728500000002</v>
      </c>
      <c r="EB151" s="243">
        <f>(PI()+2*E151)*EA151</f>
        <v>45843.097789958694</v>
      </c>
      <c r="EC151" s="243">
        <f>EB151/E151</f>
        <v>18337.239115983477</v>
      </c>
      <c r="ED151" s="243">
        <f>PI()*EA151</f>
        <v>17689.455289958682</v>
      </c>
      <c r="EE151" s="253">
        <f>SUM(BN151,BP151,BR151,BT151,BV151,BX151,BZ151,CB151,CD151,CF151,CH151,CJ151,CL151,CN151,CP151,CR151,CT151,CV151)</f>
        <v>1</v>
      </c>
      <c r="EF151" s="238"/>
      <c r="EG151" s="238"/>
      <c r="EH151" s="238"/>
      <c r="EI151" s="238"/>
      <c r="EJ151" s="238"/>
      <c r="EK151" s="238"/>
      <c r="EL151" s="238"/>
      <c r="EM151" s="238"/>
      <c r="EN151" s="238"/>
      <c r="EO151" s="238"/>
      <c r="EP151" s="238"/>
      <c r="EQ151" s="238"/>
      <c r="ER151" s="238"/>
      <c r="ES151" s="238"/>
      <c r="ET151" s="238"/>
      <c r="EU151" s="238"/>
      <c r="EV151" s="238"/>
      <c r="EW151" s="238"/>
      <c r="EX151" s="238"/>
      <c r="EY151" s="238"/>
      <c r="EZ151" s="238"/>
      <c r="FA151" s="238"/>
      <c r="FB151" s="238"/>
      <c r="FC151" s="238"/>
      <c r="FD151" s="238"/>
      <c r="FE151" s="238"/>
      <c r="FF151" s="238"/>
      <c r="FG151" s="238"/>
      <c r="FH151" s="238"/>
      <c r="FI151" s="238"/>
      <c r="FJ151" s="238"/>
      <c r="FK151" s="238"/>
      <c r="FL151" s="238"/>
      <c r="FM151" s="238"/>
      <c r="FN151" s="238"/>
      <c r="FO151" s="238"/>
      <c r="FP151" s="238"/>
      <c r="FQ151" s="238"/>
      <c r="FR151" s="238"/>
      <c r="FS151" s="238"/>
      <c r="FT151" s="238"/>
      <c r="FU151" s="238"/>
      <c r="FV151" s="238"/>
      <c r="FW151" s="238"/>
      <c r="FX151" s="238"/>
      <c r="FY151" s="238"/>
      <c r="FZ151" s="238"/>
      <c r="GA151" s="238"/>
      <c r="GB151" s="238"/>
      <c r="GC151" s="238"/>
      <c r="GD151" s="238"/>
      <c r="GE151" s="238"/>
      <c r="GF151" s="238"/>
      <c r="GG151" s="238"/>
      <c r="GH151" s="238"/>
      <c r="GI151" s="238"/>
      <c r="GJ151" s="238"/>
      <c r="GK151" s="238"/>
      <c r="GL151" s="238"/>
      <c r="GM151" s="238"/>
      <c r="GN151" s="238"/>
      <c r="GO151" s="238"/>
      <c r="GP151" s="238"/>
      <c r="GQ151" s="238"/>
      <c r="GR151" s="238"/>
      <c r="GS151" s="238"/>
      <c r="GT151" s="238"/>
      <c r="GU151" s="238"/>
      <c r="GV151" s="238"/>
      <c r="GW151" s="238"/>
      <c r="GX151" s="238"/>
      <c r="GY151" s="238"/>
      <c r="GZ151" s="238"/>
      <c r="HA151" s="238"/>
      <c r="HB151" s="238"/>
      <c r="HC151" s="238"/>
      <c r="HD151" s="238"/>
      <c r="HE151" s="238"/>
      <c r="HF151" s="238"/>
      <c r="HG151" s="238"/>
      <c r="HH151" s="238"/>
      <c r="HI151" s="238"/>
      <c r="HJ151" s="238"/>
      <c r="HK151" s="238"/>
      <c r="HL151" s="238"/>
      <c r="HM151" s="238"/>
      <c r="HN151" s="238"/>
      <c r="HO151" s="238"/>
      <c r="HP151" s="238"/>
      <c r="HQ151" s="238"/>
      <c r="HR151" s="238"/>
      <c r="HS151" s="238"/>
      <c r="HT151" s="238"/>
      <c r="HU151" s="238"/>
      <c r="HV151" s="238"/>
      <c r="HW151" s="238"/>
      <c r="HX151" s="238"/>
      <c r="HY151" s="238"/>
      <c r="HZ151" s="238"/>
      <c r="IA151" s="238"/>
      <c r="IB151" s="238"/>
      <c r="IC151" s="238"/>
      <c r="ID151" s="238"/>
      <c r="IE151" s="238"/>
      <c r="IF151" s="238"/>
      <c r="IG151" s="238"/>
      <c r="IH151" s="238"/>
      <c r="II151" s="238"/>
      <c r="IJ151" s="238"/>
      <c r="IK151" s="238"/>
      <c r="IL151" s="238"/>
      <c r="IM151" s="238"/>
      <c r="IN151" s="238"/>
      <c r="IO151" s="238"/>
      <c r="IP151" s="238"/>
      <c r="IQ151" s="238"/>
      <c r="IR151" s="238"/>
      <c r="IS151" s="238"/>
      <c r="IT151" s="238"/>
      <c r="IU151" s="238"/>
      <c r="IV151" s="238"/>
      <c r="IW151" s="238"/>
      <c r="IX151" s="238"/>
      <c r="IY151" s="238"/>
      <c r="IZ151" s="238"/>
      <c r="JA151" s="238"/>
      <c r="JB151" s="238"/>
      <c r="JC151" s="238"/>
      <c r="JD151" s="238"/>
      <c r="JE151" s="238"/>
      <c r="JF151" s="238"/>
      <c r="JG151" s="238"/>
      <c r="JH151" s="238"/>
      <c r="JI151" s="238"/>
      <c r="JJ151" s="238"/>
      <c r="JK151" s="238"/>
      <c r="JL151" s="238"/>
      <c r="JM151" s="238"/>
      <c r="JN151" s="238"/>
      <c r="JO151" s="238"/>
      <c r="JP151" s="238"/>
      <c r="JQ151" s="238"/>
      <c r="JR151" s="238"/>
      <c r="JS151" s="238"/>
      <c r="JT151" s="238"/>
      <c r="JU151" s="238"/>
      <c r="JV151" s="238"/>
      <c r="JW151" s="238"/>
      <c r="JX151" s="238"/>
      <c r="JY151" s="238"/>
      <c r="JZ151" s="238"/>
      <c r="KA151" s="238"/>
      <c r="KB151" s="238"/>
      <c r="KC151" s="238"/>
      <c r="KD151" s="238"/>
      <c r="KE151" s="238"/>
      <c r="KF151" s="238"/>
      <c r="KG151" s="238"/>
      <c r="KH151" s="238"/>
      <c r="KI151" s="238"/>
      <c r="KJ151" s="238"/>
      <c r="KK151" s="238"/>
      <c r="KL151" s="238"/>
      <c r="KM151" s="238"/>
      <c r="KN151" s="238"/>
      <c r="KO151" s="238"/>
      <c r="KP151" s="238"/>
      <c r="KQ151" s="238"/>
      <c r="KR151" s="238"/>
      <c r="KS151" s="238"/>
      <c r="KT151" s="238"/>
      <c r="KU151" s="238"/>
      <c r="KV151" s="238"/>
      <c r="KW151" s="238"/>
      <c r="KX151" s="238"/>
      <c r="KY151" s="238"/>
      <c r="KZ151" s="238"/>
      <c r="LA151" s="238"/>
      <c r="LB151" s="238"/>
      <c r="LC151" s="238"/>
      <c r="LD151" s="238"/>
      <c r="LE151" s="238"/>
      <c r="LF151" s="238"/>
      <c r="LG151" s="238"/>
      <c r="LH151" s="238"/>
      <c r="LI151" s="238"/>
      <c r="LJ151" s="238"/>
      <c r="LK151" s="238"/>
      <c r="LL151" s="238"/>
      <c r="LM151" s="238"/>
      <c r="LN151" s="238"/>
      <c r="LO151" s="238"/>
      <c r="LP151" s="238"/>
      <c r="LQ151" s="238"/>
      <c r="LR151" s="238"/>
      <c r="LS151" s="238"/>
      <c r="LT151" s="238"/>
      <c r="LU151" s="238"/>
      <c r="LV151" s="238"/>
      <c r="LW151" s="238"/>
      <c r="LX151" s="238"/>
      <c r="LY151" s="238"/>
      <c r="LZ151" s="238"/>
      <c r="MA151" s="238"/>
      <c r="MB151" s="238"/>
      <c r="MC151" s="238"/>
      <c r="MD151" s="238"/>
      <c r="ME151" s="238"/>
      <c r="MF151" s="238"/>
      <c r="MG151" s="238"/>
      <c r="MH151" s="238"/>
      <c r="MI151" s="238"/>
      <c r="MJ151" s="238"/>
      <c r="MK151" s="238"/>
      <c r="ML151" s="238"/>
      <c r="MM151" s="238"/>
      <c r="MN151" s="238"/>
      <c r="MO151" s="238"/>
      <c r="MP151" s="238"/>
      <c r="MQ151" s="238"/>
      <c r="MR151" s="238"/>
      <c r="MS151" s="238"/>
      <c r="MT151" s="238"/>
      <c r="MU151" s="238"/>
      <c r="MV151" s="238"/>
      <c r="MW151" s="238"/>
      <c r="MX151" s="238"/>
      <c r="MY151" s="238"/>
      <c r="MZ151" s="238"/>
      <c r="NA151" s="238"/>
      <c r="NB151" s="238"/>
      <c r="NC151" s="238"/>
      <c r="ND151" s="238"/>
      <c r="NE151" s="238"/>
      <c r="NF151" s="238"/>
      <c r="NG151" s="238"/>
      <c r="NH151" s="238"/>
      <c r="NI151" s="238"/>
      <c r="NJ151" s="238"/>
      <c r="NK151" s="238"/>
      <c r="NL151" s="238"/>
      <c r="NM151" s="238"/>
      <c r="NN151" s="238"/>
      <c r="NO151" s="238"/>
      <c r="NP151" s="238"/>
      <c r="NQ151" s="238"/>
      <c r="NR151" s="238"/>
      <c r="NS151" s="238"/>
      <c r="NT151" s="238"/>
      <c r="NU151" s="238"/>
      <c r="NV151" s="238"/>
      <c r="NW151" s="238"/>
      <c r="NX151" s="238"/>
      <c r="NY151" s="238"/>
      <c r="NZ151" s="238"/>
      <c r="OA151" s="238"/>
      <c r="OB151" s="238"/>
      <c r="OC151" s="238"/>
      <c r="OD151" s="238"/>
      <c r="OE151" s="238"/>
      <c r="OF151" s="238"/>
      <c r="OG151" s="238"/>
      <c r="OH151" s="238"/>
      <c r="OI151" s="238"/>
      <c r="OJ151" s="238"/>
      <c r="OK151" s="238"/>
      <c r="OL151" s="238"/>
      <c r="OM151" s="238"/>
      <c r="ON151" s="238"/>
      <c r="OO151" s="238"/>
      <c r="OP151" s="238"/>
      <c r="OQ151" s="238"/>
      <c r="OR151" s="238"/>
      <c r="OS151" s="238"/>
      <c r="OT151" s="238"/>
      <c r="OU151" s="238"/>
      <c r="OV151" s="238"/>
      <c r="OW151" s="238"/>
      <c r="OX151" s="238"/>
      <c r="OY151" s="238"/>
      <c r="OZ151" s="238"/>
      <c r="PA151" s="238"/>
      <c r="PB151" s="238"/>
      <c r="PC151" s="238"/>
      <c r="PD151" s="238"/>
      <c r="PE151" s="238"/>
      <c r="PF151" s="238"/>
      <c r="PG151" s="238"/>
      <c r="PH151" s="238"/>
      <c r="PI151" s="238"/>
      <c r="PJ151" s="238"/>
      <c r="PK151" s="238"/>
      <c r="PL151" s="238"/>
      <c r="PM151" s="238"/>
      <c r="PN151" s="238"/>
      <c r="PO151" s="238"/>
      <c r="PP151" s="238"/>
      <c r="PQ151" s="238"/>
      <c r="PR151" s="238"/>
      <c r="PS151" s="238"/>
      <c r="PT151" s="238"/>
      <c r="PU151" s="238"/>
      <c r="PV151" s="238"/>
      <c r="PW151" s="238"/>
      <c r="PX151" s="238"/>
      <c r="PY151" s="238"/>
      <c r="PZ151" s="238"/>
      <c r="QA151" s="238"/>
      <c r="QB151" s="238"/>
      <c r="QC151" s="238"/>
      <c r="QD151" s="238"/>
      <c r="QE151" s="238"/>
      <c r="QF151" s="238"/>
      <c r="QG151" s="238"/>
      <c r="QH151" s="238"/>
      <c r="QI151" s="238"/>
      <c r="QJ151" s="238"/>
      <c r="QK151" s="238"/>
      <c r="QL151" s="238"/>
      <c r="QM151" s="238"/>
      <c r="QN151" s="238"/>
      <c r="QO151" s="238"/>
      <c r="QP151" s="238"/>
      <c r="QQ151" s="238"/>
      <c r="QR151" s="238"/>
      <c r="QS151" s="238"/>
      <c r="QT151" s="238"/>
      <c r="QU151" s="238"/>
      <c r="QV151" s="238"/>
      <c r="QW151" s="238"/>
      <c r="QX151" s="238"/>
      <c r="QY151" s="238"/>
      <c r="QZ151" s="238"/>
      <c r="RA151" s="238"/>
      <c r="RB151" s="238"/>
      <c r="RC151" s="238"/>
      <c r="RD151" s="238"/>
      <c r="RE151" s="238"/>
      <c r="RF151" s="238"/>
      <c r="RG151" s="238"/>
      <c r="RH151" s="238"/>
      <c r="RI151" s="238"/>
      <c r="RJ151" s="238"/>
      <c r="RK151" s="238"/>
      <c r="RL151" s="238"/>
      <c r="RM151" s="238"/>
      <c r="RN151" s="238"/>
      <c r="RO151" s="238"/>
      <c r="RP151" s="238"/>
      <c r="RQ151" s="238"/>
      <c r="RR151" s="238"/>
      <c r="RS151" s="238"/>
      <c r="RT151" s="238"/>
      <c r="RU151" s="238"/>
      <c r="RV151" s="238"/>
      <c r="RW151" s="238"/>
      <c r="RX151" s="238"/>
      <c r="RY151" s="238"/>
      <c r="RZ151" s="238"/>
      <c r="SA151" s="238"/>
      <c r="SB151" s="238"/>
      <c r="SC151" s="238"/>
      <c r="SD151" s="238"/>
      <c r="SE151" s="238"/>
      <c r="SF151" s="238"/>
      <c r="SG151" s="238"/>
      <c r="SH151" s="238"/>
      <c r="SI151" s="238"/>
      <c r="SJ151" s="238"/>
      <c r="SK151" s="238"/>
      <c r="SL151" s="238"/>
      <c r="SM151" s="238"/>
      <c r="SN151" s="238"/>
      <c r="SO151" s="238"/>
      <c r="SP151" s="238"/>
      <c r="SQ151" s="238"/>
      <c r="SR151" s="238"/>
      <c r="SS151" s="238"/>
      <c r="ST151" s="238"/>
      <c r="SU151" s="238"/>
      <c r="SV151" s="238"/>
      <c r="SW151" s="238"/>
      <c r="SX151" s="238"/>
      <c r="SY151" s="238"/>
      <c r="SZ151" s="238"/>
      <c r="TA151" s="238"/>
      <c r="TB151" s="238"/>
      <c r="TC151" s="238"/>
      <c r="TD151" s="238"/>
      <c r="TE151" s="238"/>
      <c r="TF151" s="238"/>
      <c r="TG151" s="238"/>
      <c r="TH151" s="238"/>
      <c r="TI151" s="238"/>
      <c r="TJ151" s="238"/>
      <c r="TK151" s="238"/>
      <c r="TL151" s="238"/>
      <c r="TM151" s="238"/>
      <c r="TN151" s="238"/>
      <c r="TO151" s="238"/>
      <c r="TP151" s="238"/>
      <c r="TQ151" s="238"/>
      <c r="TR151" s="238"/>
      <c r="TS151" s="238"/>
      <c r="TT151" s="238"/>
      <c r="TU151" s="238"/>
      <c r="TV151" s="238"/>
      <c r="TW151" s="238"/>
      <c r="TX151" s="238"/>
      <c r="TY151" s="238"/>
      <c r="TZ151" s="238"/>
      <c r="UA151" s="238"/>
      <c r="UB151" s="238"/>
      <c r="UC151" s="238"/>
      <c r="UD151" s="238"/>
      <c r="UE151" s="238"/>
      <c r="UF151" s="238"/>
      <c r="UG151" s="238"/>
      <c r="UH151" s="238"/>
      <c r="UI151" s="238"/>
      <c r="UJ151" s="238"/>
      <c r="UK151" s="238"/>
      <c r="UL151" s="238"/>
      <c r="UM151" s="238"/>
      <c r="UN151" s="238"/>
      <c r="UO151" s="238"/>
      <c r="UP151" s="238"/>
      <c r="UQ151" s="238"/>
      <c r="UR151" s="238"/>
      <c r="US151" s="238"/>
      <c r="UT151" s="238"/>
      <c r="UU151" s="238"/>
      <c r="UV151" s="238"/>
      <c r="UW151" s="238"/>
      <c r="UX151" s="238"/>
      <c r="UY151" s="238"/>
      <c r="UZ151" s="238"/>
      <c r="VA151" s="238"/>
      <c r="VB151" s="238"/>
      <c r="VC151" s="238"/>
      <c r="VD151" s="238"/>
      <c r="VE151" s="238"/>
      <c r="VF151" s="238"/>
      <c r="VG151" s="238"/>
      <c r="VH151" s="238"/>
      <c r="VI151" s="238"/>
      <c r="VJ151" s="238"/>
      <c r="VK151" s="238"/>
      <c r="VL151" s="238"/>
      <c r="VM151" s="238"/>
      <c r="VN151" s="238"/>
      <c r="VO151" s="238"/>
      <c r="VP151" s="238"/>
      <c r="VQ151" s="238"/>
      <c r="VR151" s="238"/>
      <c r="VS151" s="238"/>
      <c r="VT151" s="238"/>
      <c r="VU151" s="238"/>
      <c r="VV151" s="238"/>
      <c r="VW151" s="238"/>
      <c r="VX151" s="238"/>
      <c r="VY151" s="238"/>
      <c r="VZ151" s="238"/>
      <c r="WA151" s="238"/>
      <c r="WB151" s="238"/>
      <c r="WC151" s="238"/>
      <c r="WD151" s="238"/>
      <c r="WE151" s="238"/>
      <c r="WF151" s="238"/>
      <c r="WG151" s="238"/>
      <c r="WH151" s="238"/>
      <c r="WI151" s="238"/>
      <c r="WJ151" s="238"/>
      <c r="WK151" s="238"/>
      <c r="WL151" s="238"/>
      <c r="WM151" s="238"/>
      <c r="WN151" s="238"/>
      <c r="WO151" s="238"/>
      <c r="WP151" s="238"/>
      <c r="WQ151" s="238"/>
      <c r="WR151" s="238"/>
      <c r="WS151" s="238"/>
      <c r="WT151" s="238"/>
      <c r="WU151" s="238"/>
      <c r="WV151" s="238"/>
      <c r="WW151" s="238"/>
      <c r="WX151" s="238"/>
      <c r="WY151" s="238"/>
      <c r="WZ151" s="238"/>
      <c r="XA151" s="238"/>
      <c r="XB151" s="238"/>
      <c r="XC151" s="238"/>
      <c r="XD151" s="238"/>
      <c r="XE151" s="238"/>
      <c r="XF151" s="238"/>
      <c r="XG151" s="238"/>
      <c r="XH151" s="238"/>
      <c r="XI151" s="238"/>
      <c r="XJ151" s="238"/>
      <c r="XK151" s="238"/>
      <c r="XL151" s="238"/>
      <c r="XM151" s="238"/>
      <c r="XN151" s="238"/>
      <c r="XO151" s="238"/>
      <c r="XP151" s="238"/>
      <c r="XQ151" s="238"/>
      <c r="XR151" s="238"/>
      <c r="XS151" s="238"/>
      <c r="XT151" s="238"/>
      <c r="XU151" s="238"/>
      <c r="XV151" s="238"/>
      <c r="XW151" s="238"/>
      <c r="XX151" s="238"/>
      <c r="XY151" s="238"/>
      <c r="XZ151" s="238"/>
      <c r="YA151" s="238"/>
      <c r="YB151" s="238"/>
      <c r="YC151" s="238"/>
      <c r="YD151" s="238"/>
      <c r="YE151" s="238"/>
      <c r="YF151" s="238"/>
      <c r="YG151" s="238"/>
      <c r="YH151" s="238"/>
      <c r="YI151" s="238"/>
      <c r="YJ151" s="238"/>
      <c r="YK151" s="238"/>
      <c r="YL151" s="238"/>
      <c r="YM151" s="238"/>
      <c r="YN151" s="238"/>
      <c r="YO151" s="238"/>
      <c r="YP151" s="238"/>
      <c r="YQ151" s="238"/>
      <c r="YR151" s="238"/>
      <c r="YS151" s="238"/>
      <c r="YT151" s="238"/>
      <c r="YU151" s="238"/>
      <c r="YV151" s="238"/>
      <c r="YW151" s="238"/>
      <c r="YX151" s="238"/>
      <c r="YY151" s="238"/>
      <c r="YZ151" s="238"/>
      <c r="ZA151" s="238"/>
      <c r="ZB151" s="238"/>
      <c r="ZC151" s="238"/>
      <c r="ZD151" s="238"/>
      <c r="ZE151" s="238"/>
      <c r="ZF151" s="238"/>
      <c r="ZG151" s="238"/>
      <c r="ZH151" s="238"/>
      <c r="ZI151" s="238"/>
      <c r="ZJ151" s="238"/>
      <c r="ZK151" s="238"/>
      <c r="ZL151" s="238"/>
      <c r="ZM151" s="238"/>
      <c r="ZN151" s="238"/>
      <c r="ZO151" s="238"/>
      <c r="ZP151" s="238"/>
      <c r="ZQ151" s="238"/>
      <c r="ZR151" s="238"/>
      <c r="ZS151" s="238"/>
      <c r="ZT151" s="238"/>
      <c r="ZU151" s="238"/>
      <c r="ZV151" s="238"/>
      <c r="ZW151" s="238"/>
      <c r="ZX151" s="238"/>
      <c r="ZY151" s="238"/>
      <c r="ZZ151" s="238"/>
      <c r="AAA151" s="238"/>
      <c r="AAB151" s="238"/>
      <c r="AAC151" s="238"/>
      <c r="AAD151" s="238"/>
      <c r="AAE151" s="238"/>
      <c r="AAF151" s="238"/>
      <c r="AAG151" s="238"/>
      <c r="AAH151" s="238"/>
      <c r="AAI151" s="238"/>
      <c r="AAJ151" s="238"/>
      <c r="AAK151" s="238"/>
      <c r="AAL151" s="238"/>
      <c r="AAM151" s="238"/>
      <c r="AAN151" s="238"/>
      <c r="AAO151" s="238"/>
      <c r="AAP151" s="238"/>
      <c r="AAQ151" s="238"/>
      <c r="AAR151" s="238"/>
      <c r="AAS151" s="238"/>
      <c r="AAT151" s="238"/>
      <c r="AAU151" s="238"/>
      <c r="AAV151" s="238"/>
      <c r="AAW151" s="238"/>
      <c r="AAX151" s="238"/>
      <c r="AAY151" s="238"/>
      <c r="AAZ151" s="238"/>
      <c r="ABA151" s="238"/>
      <c r="ABB151" s="238"/>
      <c r="ABC151" s="238"/>
      <c r="ABD151" s="238"/>
      <c r="ABE151" s="238"/>
      <c r="ABF151" s="238"/>
      <c r="ABG151" s="238"/>
      <c r="ABH151" s="238"/>
      <c r="ABI151" s="238"/>
      <c r="ABJ151" s="238"/>
      <c r="ABK151" s="238"/>
      <c r="ABL151" s="238"/>
      <c r="ABM151" s="238"/>
      <c r="ABN151" s="238"/>
      <c r="ABO151" s="238"/>
      <c r="ABP151" s="238"/>
      <c r="ABQ151" s="238"/>
      <c r="ABR151" s="238"/>
      <c r="ABS151" s="238"/>
      <c r="ABT151" s="238"/>
      <c r="ABU151" s="238"/>
      <c r="ABV151" s="238"/>
      <c r="ABW151" s="238"/>
      <c r="ABX151" s="238"/>
      <c r="ABY151" s="238"/>
      <c r="ABZ151" s="238"/>
      <c r="ACA151" s="238"/>
      <c r="ACB151" s="238"/>
      <c r="ACC151" s="238"/>
      <c r="ACD151" s="238"/>
      <c r="ACE151" s="238"/>
      <c r="ACF151" s="238"/>
      <c r="ACG151" s="238"/>
      <c r="ACH151" s="238"/>
      <c r="ACI151" s="238"/>
      <c r="ACJ151" s="238"/>
      <c r="ACK151" s="238"/>
      <c r="ACL151" s="238"/>
      <c r="ACM151" s="238"/>
      <c r="ACN151" s="238"/>
      <c r="ACO151" s="238"/>
      <c r="ACP151" s="238"/>
      <c r="ACQ151" s="238"/>
      <c r="ACR151" s="238"/>
      <c r="ACS151" s="238"/>
      <c r="ACT151" s="238"/>
      <c r="ACU151" s="238"/>
      <c r="ACV151" s="238"/>
      <c r="ACW151" s="238"/>
      <c r="ACX151" s="238"/>
      <c r="ACY151" s="238"/>
      <c r="ACZ151" s="238"/>
      <c r="ADA151" s="238"/>
      <c r="ADB151" s="238"/>
      <c r="ADC151" s="238"/>
      <c r="ADD151" s="238"/>
      <c r="ADE151" s="238"/>
      <c r="ADF151" s="238"/>
      <c r="ADG151" s="238"/>
      <c r="ADH151" s="238"/>
      <c r="ADI151" s="238"/>
      <c r="ADJ151" s="238"/>
      <c r="ADK151" s="238"/>
      <c r="ADL151" s="238"/>
      <c r="ADM151" s="238"/>
      <c r="ADN151" s="238"/>
      <c r="ADO151" s="238"/>
      <c r="ADP151" s="238"/>
      <c r="ADQ151" s="238"/>
      <c r="ADR151" s="238"/>
      <c r="ADS151" s="238"/>
      <c r="ADT151" s="238"/>
      <c r="ADU151" s="238"/>
      <c r="ADV151" s="238"/>
      <c r="ADW151" s="238"/>
      <c r="ADX151" s="238"/>
      <c r="ADY151" s="238"/>
      <c r="ADZ151" s="238"/>
      <c r="AEA151" s="238"/>
      <c r="AEB151" s="238"/>
      <c r="AEC151" s="238"/>
      <c r="AED151" s="238"/>
      <c r="AEE151" s="238"/>
      <c r="AEF151" s="238"/>
      <c r="AEG151" s="238"/>
      <c r="AEH151" s="238"/>
      <c r="AEI151" s="238"/>
      <c r="AEJ151" s="238"/>
      <c r="AEK151" s="238"/>
      <c r="AEL151" s="238"/>
      <c r="AEM151" s="238"/>
      <c r="AEN151" s="238"/>
      <c r="AEO151" s="238"/>
      <c r="AEP151" s="238"/>
      <c r="AEQ151" s="238"/>
      <c r="AER151" s="238"/>
      <c r="AES151" s="238"/>
      <c r="AET151" s="238"/>
      <c r="AEU151" s="238"/>
      <c r="AEV151" s="238"/>
      <c r="AEW151" s="238"/>
      <c r="AEX151" s="238"/>
      <c r="AEY151" s="238"/>
      <c r="AEZ151" s="238"/>
      <c r="AFA151" s="238"/>
      <c r="AFB151" s="238"/>
      <c r="AFC151" s="238"/>
      <c r="AFD151" s="238"/>
      <c r="AFE151" s="238"/>
      <c r="AFF151" s="238"/>
      <c r="AFG151" s="238"/>
      <c r="AFH151" s="238"/>
      <c r="AFI151" s="238"/>
      <c r="AFJ151" s="238"/>
      <c r="AFK151" s="238"/>
      <c r="AFL151" s="238"/>
      <c r="AFM151" s="238"/>
      <c r="AFN151" s="238"/>
      <c r="AFO151" s="238"/>
      <c r="AFP151" s="238"/>
      <c r="AFQ151" s="238"/>
      <c r="AFR151" s="238"/>
      <c r="AFS151" s="238"/>
      <c r="AFT151" s="238"/>
      <c r="AFU151" s="238"/>
      <c r="AFV151" s="238"/>
      <c r="AFW151" s="238"/>
      <c r="AFX151" s="238"/>
      <c r="AFY151" s="238"/>
      <c r="AFZ151" s="238"/>
      <c r="AGA151" s="238"/>
      <c r="AGB151" s="238"/>
      <c r="AGC151" s="238"/>
      <c r="AGD151" s="238"/>
      <c r="AGE151" s="238"/>
      <c r="AGF151" s="238"/>
      <c r="AGG151" s="238"/>
      <c r="AGH151" s="238"/>
      <c r="AGI151" s="238"/>
      <c r="AGJ151" s="238"/>
      <c r="AGK151" s="238"/>
      <c r="AGL151" s="238"/>
      <c r="AGM151" s="238"/>
      <c r="AGN151" s="238"/>
      <c r="AGO151" s="238"/>
      <c r="AGP151" s="238"/>
      <c r="AGQ151" s="238"/>
      <c r="AGR151" s="238"/>
      <c r="AGS151" s="238"/>
      <c r="AGT151" s="238"/>
      <c r="AGU151" s="238"/>
      <c r="AGV151" s="238"/>
      <c r="AGW151" s="238"/>
      <c r="AGX151" s="238"/>
      <c r="AGY151" s="238"/>
      <c r="AGZ151" s="238"/>
      <c r="AHA151" s="238"/>
      <c r="AHB151" s="238"/>
      <c r="AHC151" s="238"/>
      <c r="AHD151" s="238"/>
      <c r="AHE151" s="238"/>
      <c r="AHF151" s="238"/>
      <c r="AHG151" s="238"/>
      <c r="AHH151" s="238"/>
      <c r="AHI151" s="238"/>
      <c r="AHJ151" s="238"/>
      <c r="AHK151" s="238"/>
      <c r="AHL151" s="238"/>
      <c r="AHM151" s="238"/>
      <c r="AHN151" s="238"/>
      <c r="AHO151" s="238"/>
      <c r="AHP151" s="238"/>
      <c r="AHQ151" s="238"/>
      <c r="AHR151" s="238"/>
      <c r="AHS151" s="238"/>
      <c r="AHT151" s="238"/>
      <c r="AHU151" s="238"/>
      <c r="AHV151" s="238"/>
      <c r="AHW151" s="238"/>
      <c r="AHX151" s="238"/>
      <c r="AHY151" s="238"/>
      <c r="AHZ151" s="238"/>
      <c r="AIA151" s="238"/>
      <c r="AIB151" s="238"/>
      <c r="AIC151" s="238"/>
      <c r="AID151" s="238"/>
      <c r="AIE151" s="238"/>
      <c r="AIF151" s="238"/>
      <c r="AIG151" s="238"/>
      <c r="AIH151" s="238"/>
      <c r="AII151" s="238"/>
      <c r="AIJ151" s="238"/>
      <c r="AIK151" s="238"/>
      <c r="AIL151" s="238"/>
      <c r="AIM151" s="238"/>
      <c r="AIN151" s="238"/>
      <c r="AIO151" s="238"/>
      <c r="AIP151" s="238"/>
      <c r="AIQ151" s="238"/>
      <c r="AIR151" s="238"/>
      <c r="AIS151" s="238"/>
      <c r="AIT151" s="238"/>
      <c r="AIU151" s="238"/>
      <c r="AIV151" s="238"/>
      <c r="AIW151" s="238"/>
      <c r="AIX151" s="238"/>
      <c r="AIY151" s="238"/>
      <c r="AIZ151" s="238"/>
      <c r="AJA151" s="238"/>
      <c r="AJB151" s="238"/>
      <c r="AJC151" s="238"/>
      <c r="AJD151" s="238"/>
      <c r="AJE151" s="238"/>
      <c r="AJF151" s="238"/>
      <c r="AJG151" s="238"/>
      <c r="AJH151" s="238"/>
      <c r="AJI151" s="238"/>
      <c r="AJJ151" s="238"/>
      <c r="AJK151" s="238"/>
      <c r="AJL151" s="238"/>
      <c r="AJM151" s="238"/>
      <c r="AJN151" s="238"/>
      <c r="AJO151" s="238"/>
      <c r="AJP151" s="238"/>
      <c r="AJQ151" s="238"/>
      <c r="AJR151" s="238"/>
      <c r="AJS151" s="238"/>
      <c r="AJT151" s="238"/>
      <c r="AJU151" s="238"/>
      <c r="AJV151" s="238"/>
      <c r="AJW151" s="238"/>
      <c r="AJX151" s="238"/>
      <c r="AJY151" s="238"/>
      <c r="AJZ151" s="238"/>
      <c r="AKA151" s="238"/>
      <c r="AKB151" s="238"/>
      <c r="AKC151" s="238"/>
      <c r="AKD151" s="238"/>
      <c r="AKE151" s="238"/>
      <c r="AKF151" s="238"/>
      <c r="AKG151" s="238"/>
      <c r="AKH151" s="238"/>
      <c r="AKI151" s="238"/>
      <c r="AKJ151" s="238"/>
      <c r="AKK151" s="238"/>
      <c r="AKL151" s="238"/>
      <c r="AKM151" s="238"/>
      <c r="AKN151" s="238"/>
      <c r="AKO151" s="238"/>
      <c r="AKP151" s="238"/>
    </row>
    <row r="152" spans="1:978" ht="25.5" x14ac:dyDescent="0.25">
      <c r="A152" s="310"/>
      <c r="B152" s="310"/>
      <c r="C152" s="313"/>
      <c r="D152" s="244"/>
      <c r="E152" s="293"/>
      <c r="F152" s="47">
        <v>530224</v>
      </c>
      <c r="G152" s="23" t="s">
        <v>168</v>
      </c>
      <c r="H152" s="23" t="s">
        <v>169</v>
      </c>
      <c r="I152" s="245"/>
      <c r="J152" s="92">
        <v>40</v>
      </c>
      <c r="K152" s="271"/>
      <c r="L152" s="288"/>
      <c r="M152" s="47">
        <v>3</v>
      </c>
      <c r="N152" s="47">
        <v>128</v>
      </c>
      <c r="O152" s="47">
        <v>71</v>
      </c>
      <c r="P152" s="47">
        <v>49</v>
      </c>
      <c r="Q152" s="47">
        <v>48</v>
      </c>
      <c r="R152" s="47">
        <v>54</v>
      </c>
      <c r="S152" s="47">
        <v>151</v>
      </c>
      <c r="T152" s="47">
        <v>352</v>
      </c>
      <c r="U152" s="47">
        <v>985</v>
      </c>
      <c r="V152" s="47">
        <v>977</v>
      </c>
      <c r="W152" s="47">
        <v>893</v>
      </c>
      <c r="X152" s="47">
        <v>944</v>
      </c>
      <c r="Y152" s="47">
        <v>1088</v>
      </c>
      <c r="Z152" s="47">
        <v>1112</v>
      </c>
      <c r="AA152" s="47">
        <v>1044</v>
      </c>
      <c r="AB152" s="47">
        <v>1153</v>
      </c>
      <c r="AC152" s="47">
        <v>1307</v>
      </c>
      <c r="AD152" s="47">
        <v>1378</v>
      </c>
      <c r="AE152" s="47">
        <v>1379</v>
      </c>
      <c r="AF152" s="47">
        <v>1059</v>
      </c>
      <c r="AG152" s="47">
        <v>830</v>
      </c>
      <c r="AH152" s="47">
        <v>640</v>
      </c>
      <c r="AI152" s="47">
        <v>437</v>
      </c>
      <c r="AJ152" s="47">
        <v>279</v>
      </c>
      <c r="AK152" s="47">
        <v>192</v>
      </c>
      <c r="AL152" s="47">
        <v>15315</v>
      </c>
      <c r="AM152" s="293"/>
      <c r="AN152" s="265"/>
      <c r="AO152" s="265"/>
      <c r="AP152" s="265"/>
      <c r="AQ152" s="265"/>
      <c r="AR152" s="265"/>
      <c r="AS152" s="265"/>
      <c r="AT152" s="265"/>
      <c r="AU152" s="265"/>
      <c r="AV152" s="265"/>
      <c r="AW152" s="265"/>
      <c r="AX152" s="265"/>
      <c r="AY152" s="265"/>
      <c r="AZ152" s="265"/>
      <c r="BA152" s="265"/>
      <c r="BB152" s="265"/>
      <c r="BC152" s="265"/>
      <c r="BD152" s="265"/>
      <c r="BE152" s="265"/>
      <c r="BF152" s="265"/>
      <c r="BG152" s="265"/>
      <c r="BH152" s="265"/>
      <c r="BI152" s="265"/>
      <c r="BJ152" s="265"/>
      <c r="BK152" s="265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53"/>
      <c r="EF152" s="238"/>
      <c r="EG152" s="238"/>
      <c r="EH152" s="238"/>
      <c r="EI152" s="238"/>
      <c r="EJ152" s="238"/>
      <c r="EK152" s="238"/>
      <c r="EL152" s="238"/>
      <c r="EM152" s="238"/>
      <c r="EN152" s="238"/>
      <c r="EO152" s="238"/>
      <c r="EP152" s="238"/>
      <c r="EQ152" s="238"/>
      <c r="ER152" s="238"/>
      <c r="ES152" s="238"/>
      <c r="ET152" s="238"/>
      <c r="EU152" s="238"/>
      <c r="EV152" s="238"/>
      <c r="EW152" s="238"/>
      <c r="EX152" s="238"/>
      <c r="EY152" s="238"/>
      <c r="EZ152" s="238"/>
      <c r="FA152" s="238"/>
      <c r="FB152" s="238"/>
      <c r="FC152" s="238"/>
      <c r="FD152" s="238"/>
      <c r="FE152" s="238"/>
      <c r="FF152" s="238"/>
      <c r="FG152" s="238"/>
      <c r="FH152" s="238"/>
      <c r="FI152" s="238"/>
      <c r="FJ152" s="238"/>
      <c r="FK152" s="238"/>
      <c r="FL152" s="238"/>
      <c r="FM152" s="238"/>
      <c r="FN152" s="238"/>
      <c r="FO152" s="238"/>
      <c r="FP152" s="238"/>
      <c r="FQ152" s="238"/>
      <c r="FR152" s="238"/>
      <c r="FS152" s="238"/>
      <c r="FT152" s="238"/>
      <c r="FU152" s="238"/>
      <c r="FV152" s="238"/>
      <c r="FW152" s="238"/>
      <c r="FX152" s="238"/>
      <c r="FY152" s="238"/>
      <c r="FZ152" s="238"/>
      <c r="GA152" s="238"/>
      <c r="GB152" s="238"/>
      <c r="GC152" s="238"/>
      <c r="GD152" s="238"/>
      <c r="GE152" s="238"/>
      <c r="GF152" s="238"/>
      <c r="GG152" s="238"/>
      <c r="GH152" s="238"/>
      <c r="GI152" s="238"/>
      <c r="GJ152" s="238"/>
      <c r="GK152" s="238"/>
      <c r="GL152" s="238"/>
      <c r="GM152" s="238"/>
      <c r="GN152" s="238"/>
      <c r="GO152" s="238"/>
      <c r="GP152" s="238"/>
      <c r="GQ152" s="238"/>
      <c r="GR152" s="238"/>
      <c r="GS152" s="238"/>
      <c r="GT152" s="238"/>
      <c r="GU152" s="238"/>
      <c r="GV152" s="238"/>
      <c r="GW152" s="238"/>
      <c r="GX152" s="238"/>
      <c r="GY152" s="238"/>
      <c r="GZ152" s="238"/>
      <c r="HA152" s="238"/>
      <c r="HB152" s="238"/>
      <c r="HC152" s="238"/>
      <c r="HD152" s="238"/>
      <c r="HE152" s="238"/>
      <c r="HF152" s="238"/>
      <c r="HG152" s="238"/>
      <c r="HH152" s="238"/>
      <c r="HI152" s="238"/>
      <c r="HJ152" s="238"/>
      <c r="HK152" s="238"/>
      <c r="HL152" s="238"/>
      <c r="HM152" s="238"/>
      <c r="HN152" s="238"/>
      <c r="HO152" s="238"/>
      <c r="HP152" s="238"/>
      <c r="HQ152" s="238"/>
      <c r="HR152" s="238"/>
      <c r="HS152" s="238"/>
      <c r="HT152" s="238"/>
      <c r="HU152" s="238"/>
      <c r="HV152" s="238"/>
      <c r="HW152" s="238"/>
      <c r="HX152" s="238"/>
      <c r="HY152" s="238"/>
      <c r="HZ152" s="238"/>
      <c r="IA152" s="238"/>
      <c r="IB152" s="238"/>
      <c r="IC152" s="238"/>
      <c r="ID152" s="238"/>
      <c r="IE152" s="238"/>
      <c r="IF152" s="238"/>
      <c r="IG152" s="238"/>
      <c r="IH152" s="238"/>
      <c r="II152" s="238"/>
      <c r="IJ152" s="238"/>
      <c r="IK152" s="238"/>
      <c r="IL152" s="238"/>
      <c r="IM152" s="238"/>
      <c r="IN152" s="238"/>
      <c r="IO152" s="238"/>
      <c r="IP152" s="238"/>
      <c r="IQ152" s="238"/>
      <c r="IR152" s="238"/>
      <c r="IS152" s="238"/>
      <c r="IT152" s="238"/>
      <c r="IU152" s="238"/>
      <c r="IV152" s="238"/>
      <c r="IW152" s="238"/>
      <c r="IX152" s="238"/>
      <c r="IY152" s="238"/>
      <c r="IZ152" s="238"/>
      <c r="JA152" s="238"/>
      <c r="JB152" s="238"/>
      <c r="JC152" s="238"/>
      <c r="JD152" s="238"/>
      <c r="JE152" s="238"/>
      <c r="JF152" s="238"/>
      <c r="JG152" s="238"/>
      <c r="JH152" s="238"/>
      <c r="JI152" s="238"/>
      <c r="JJ152" s="238"/>
      <c r="JK152" s="238"/>
      <c r="JL152" s="238"/>
      <c r="JM152" s="238"/>
      <c r="JN152" s="238"/>
      <c r="JO152" s="238"/>
      <c r="JP152" s="238"/>
      <c r="JQ152" s="238"/>
      <c r="JR152" s="238"/>
      <c r="JS152" s="238"/>
      <c r="JT152" s="238"/>
      <c r="JU152" s="238"/>
      <c r="JV152" s="238"/>
      <c r="JW152" s="238"/>
      <c r="JX152" s="238"/>
      <c r="JY152" s="238"/>
      <c r="JZ152" s="238"/>
      <c r="KA152" s="238"/>
      <c r="KB152" s="238"/>
      <c r="KC152" s="238"/>
      <c r="KD152" s="238"/>
      <c r="KE152" s="238"/>
      <c r="KF152" s="238"/>
      <c r="KG152" s="238"/>
      <c r="KH152" s="238"/>
      <c r="KI152" s="238"/>
      <c r="KJ152" s="238"/>
      <c r="KK152" s="238"/>
      <c r="KL152" s="238"/>
      <c r="KM152" s="238"/>
      <c r="KN152" s="238"/>
      <c r="KO152" s="238"/>
      <c r="KP152" s="238"/>
      <c r="KQ152" s="238"/>
      <c r="KR152" s="238"/>
      <c r="KS152" s="238"/>
      <c r="KT152" s="238"/>
      <c r="KU152" s="238"/>
      <c r="KV152" s="238"/>
      <c r="KW152" s="238"/>
      <c r="KX152" s="238"/>
      <c r="KY152" s="238"/>
      <c r="KZ152" s="238"/>
      <c r="LA152" s="238"/>
      <c r="LB152" s="238"/>
      <c r="LC152" s="238"/>
      <c r="LD152" s="238"/>
      <c r="LE152" s="238"/>
      <c r="LF152" s="238"/>
      <c r="LG152" s="238"/>
      <c r="LH152" s="238"/>
      <c r="LI152" s="238"/>
      <c r="LJ152" s="238"/>
      <c r="LK152" s="238"/>
      <c r="LL152" s="238"/>
      <c r="LM152" s="238"/>
      <c r="LN152" s="238"/>
      <c r="LO152" s="238"/>
      <c r="LP152" s="238"/>
      <c r="LQ152" s="238"/>
      <c r="LR152" s="238"/>
      <c r="LS152" s="238"/>
      <c r="LT152" s="238"/>
      <c r="LU152" s="238"/>
      <c r="LV152" s="238"/>
      <c r="LW152" s="238"/>
      <c r="LX152" s="238"/>
      <c r="LY152" s="238"/>
      <c r="LZ152" s="238"/>
      <c r="MA152" s="238"/>
      <c r="MB152" s="238"/>
      <c r="MC152" s="238"/>
      <c r="MD152" s="238"/>
      <c r="ME152" s="238"/>
      <c r="MF152" s="238"/>
      <c r="MG152" s="238"/>
      <c r="MH152" s="238"/>
      <c r="MI152" s="238"/>
      <c r="MJ152" s="238"/>
      <c r="MK152" s="238"/>
      <c r="ML152" s="238"/>
      <c r="MM152" s="238"/>
      <c r="MN152" s="238"/>
      <c r="MO152" s="238"/>
      <c r="MP152" s="238"/>
      <c r="MQ152" s="238"/>
      <c r="MR152" s="238"/>
      <c r="MS152" s="238"/>
      <c r="MT152" s="238"/>
      <c r="MU152" s="238"/>
      <c r="MV152" s="238"/>
      <c r="MW152" s="238"/>
      <c r="MX152" s="238"/>
      <c r="MY152" s="238"/>
      <c r="MZ152" s="238"/>
      <c r="NA152" s="238"/>
      <c r="NB152" s="238"/>
      <c r="NC152" s="238"/>
      <c r="ND152" s="238"/>
      <c r="NE152" s="238"/>
      <c r="NF152" s="238"/>
      <c r="NG152" s="238"/>
      <c r="NH152" s="238"/>
      <c r="NI152" s="238"/>
      <c r="NJ152" s="238"/>
      <c r="NK152" s="238"/>
      <c r="NL152" s="238"/>
      <c r="NM152" s="238"/>
      <c r="NN152" s="238"/>
      <c r="NO152" s="238"/>
      <c r="NP152" s="238"/>
      <c r="NQ152" s="238"/>
      <c r="NR152" s="238"/>
      <c r="NS152" s="238"/>
      <c r="NT152" s="238"/>
      <c r="NU152" s="238"/>
      <c r="NV152" s="238"/>
      <c r="NW152" s="238"/>
      <c r="NX152" s="238"/>
      <c r="NY152" s="238"/>
      <c r="NZ152" s="238"/>
      <c r="OA152" s="238"/>
      <c r="OB152" s="238"/>
      <c r="OC152" s="238"/>
      <c r="OD152" s="238"/>
      <c r="OE152" s="238"/>
      <c r="OF152" s="238"/>
      <c r="OG152" s="238"/>
      <c r="OH152" s="238"/>
      <c r="OI152" s="238"/>
      <c r="OJ152" s="238"/>
      <c r="OK152" s="238"/>
      <c r="OL152" s="238"/>
      <c r="OM152" s="238"/>
      <c r="ON152" s="238"/>
      <c r="OO152" s="238"/>
      <c r="OP152" s="238"/>
      <c r="OQ152" s="238"/>
      <c r="OR152" s="238"/>
      <c r="OS152" s="238"/>
      <c r="OT152" s="238"/>
      <c r="OU152" s="238"/>
      <c r="OV152" s="238"/>
      <c r="OW152" s="238"/>
      <c r="OX152" s="238"/>
      <c r="OY152" s="238"/>
      <c r="OZ152" s="238"/>
      <c r="PA152" s="238"/>
      <c r="PB152" s="238"/>
      <c r="PC152" s="238"/>
      <c r="PD152" s="238"/>
      <c r="PE152" s="238"/>
      <c r="PF152" s="238"/>
      <c r="PG152" s="238"/>
      <c r="PH152" s="238"/>
      <c r="PI152" s="238"/>
      <c r="PJ152" s="238"/>
      <c r="PK152" s="238"/>
      <c r="PL152" s="238"/>
      <c r="PM152" s="238"/>
      <c r="PN152" s="238"/>
      <c r="PO152" s="238"/>
      <c r="PP152" s="238"/>
      <c r="PQ152" s="238"/>
      <c r="PR152" s="238"/>
      <c r="PS152" s="238"/>
      <c r="PT152" s="238"/>
      <c r="PU152" s="238"/>
      <c r="PV152" s="238"/>
      <c r="PW152" s="238"/>
      <c r="PX152" s="238"/>
      <c r="PY152" s="238"/>
      <c r="PZ152" s="238"/>
      <c r="QA152" s="238"/>
      <c r="QB152" s="238"/>
      <c r="QC152" s="238"/>
      <c r="QD152" s="238"/>
      <c r="QE152" s="238"/>
      <c r="QF152" s="238"/>
      <c r="QG152" s="238"/>
      <c r="QH152" s="238"/>
      <c r="QI152" s="238"/>
      <c r="QJ152" s="238"/>
      <c r="QK152" s="238"/>
      <c r="QL152" s="238"/>
      <c r="QM152" s="238"/>
      <c r="QN152" s="238"/>
      <c r="QO152" s="238"/>
      <c r="QP152" s="238"/>
      <c r="QQ152" s="238"/>
      <c r="QR152" s="238"/>
      <c r="QS152" s="238"/>
      <c r="QT152" s="238"/>
      <c r="QU152" s="238"/>
      <c r="QV152" s="238"/>
      <c r="QW152" s="238"/>
      <c r="QX152" s="238"/>
      <c r="QY152" s="238"/>
      <c r="QZ152" s="238"/>
      <c r="RA152" s="238"/>
      <c r="RB152" s="238"/>
      <c r="RC152" s="238"/>
      <c r="RD152" s="238"/>
      <c r="RE152" s="238"/>
      <c r="RF152" s="238"/>
      <c r="RG152" s="238"/>
      <c r="RH152" s="238"/>
      <c r="RI152" s="238"/>
      <c r="RJ152" s="238"/>
      <c r="RK152" s="238"/>
      <c r="RL152" s="238"/>
      <c r="RM152" s="238"/>
      <c r="RN152" s="238"/>
      <c r="RO152" s="238"/>
      <c r="RP152" s="238"/>
      <c r="RQ152" s="238"/>
      <c r="RR152" s="238"/>
      <c r="RS152" s="238"/>
      <c r="RT152" s="238"/>
      <c r="RU152" s="238"/>
      <c r="RV152" s="238"/>
      <c r="RW152" s="238"/>
      <c r="RX152" s="238"/>
      <c r="RY152" s="238"/>
      <c r="RZ152" s="238"/>
      <c r="SA152" s="238"/>
      <c r="SB152" s="238"/>
      <c r="SC152" s="238"/>
      <c r="SD152" s="238"/>
      <c r="SE152" s="238"/>
      <c r="SF152" s="238"/>
      <c r="SG152" s="238"/>
      <c r="SH152" s="238"/>
      <c r="SI152" s="238"/>
      <c r="SJ152" s="238"/>
      <c r="SK152" s="238"/>
      <c r="SL152" s="238"/>
      <c r="SM152" s="238"/>
      <c r="SN152" s="238"/>
      <c r="SO152" s="238"/>
      <c r="SP152" s="238"/>
      <c r="SQ152" s="238"/>
      <c r="SR152" s="238"/>
      <c r="SS152" s="238"/>
      <c r="ST152" s="238"/>
      <c r="SU152" s="238"/>
      <c r="SV152" s="238"/>
      <c r="SW152" s="238"/>
      <c r="SX152" s="238"/>
      <c r="SY152" s="238"/>
      <c r="SZ152" s="238"/>
      <c r="TA152" s="238"/>
      <c r="TB152" s="238"/>
      <c r="TC152" s="238"/>
      <c r="TD152" s="238"/>
      <c r="TE152" s="238"/>
      <c r="TF152" s="238"/>
      <c r="TG152" s="238"/>
      <c r="TH152" s="238"/>
      <c r="TI152" s="238"/>
      <c r="TJ152" s="238"/>
      <c r="TK152" s="238"/>
      <c r="TL152" s="238"/>
      <c r="TM152" s="238"/>
      <c r="TN152" s="238"/>
      <c r="TO152" s="238"/>
      <c r="TP152" s="238"/>
      <c r="TQ152" s="238"/>
      <c r="TR152" s="238"/>
      <c r="TS152" s="238"/>
      <c r="TT152" s="238"/>
      <c r="TU152" s="238"/>
      <c r="TV152" s="238"/>
      <c r="TW152" s="238"/>
      <c r="TX152" s="238"/>
      <c r="TY152" s="238"/>
      <c r="TZ152" s="238"/>
      <c r="UA152" s="238"/>
      <c r="UB152" s="238"/>
      <c r="UC152" s="238"/>
      <c r="UD152" s="238"/>
      <c r="UE152" s="238"/>
      <c r="UF152" s="238"/>
      <c r="UG152" s="238"/>
      <c r="UH152" s="238"/>
      <c r="UI152" s="238"/>
      <c r="UJ152" s="238"/>
      <c r="UK152" s="238"/>
      <c r="UL152" s="238"/>
      <c r="UM152" s="238"/>
      <c r="UN152" s="238"/>
      <c r="UO152" s="238"/>
      <c r="UP152" s="238"/>
      <c r="UQ152" s="238"/>
      <c r="UR152" s="238"/>
      <c r="US152" s="238"/>
      <c r="UT152" s="238"/>
      <c r="UU152" s="238"/>
      <c r="UV152" s="238"/>
      <c r="UW152" s="238"/>
      <c r="UX152" s="238"/>
      <c r="UY152" s="238"/>
      <c r="UZ152" s="238"/>
      <c r="VA152" s="238"/>
      <c r="VB152" s="238"/>
      <c r="VC152" s="238"/>
      <c r="VD152" s="238"/>
      <c r="VE152" s="238"/>
      <c r="VF152" s="238"/>
      <c r="VG152" s="238"/>
      <c r="VH152" s="238"/>
      <c r="VI152" s="238"/>
      <c r="VJ152" s="238"/>
      <c r="VK152" s="238"/>
      <c r="VL152" s="238"/>
      <c r="VM152" s="238"/>
      <c r="VN152" s="238"/>
      <c r="VO152" s="238"/>
      <c r="VP152" s="238"/>
      <c r="VQ152" s="238"/>
      <c r="VR152" s="238"/>
      <c r="VS152" s="238"/>
      <c r="VT152" s="238"/>
      <c r="VU152" s="238"/>
      <c r="VV152" s="238"/>
      <c r="VW152" s="238"/>
      <c r="VX152" s="238"/>
      <c r="VY152" s="238"/>
      <c r="VZ152" s="238"/>
      <c r="WA152" s="238"/>
      <c r="WB152" s="238"/>
      <c r="WC152" s="238"/>
      <c r="WD152" s="238"/>
      <c r="WE152" s="238"/>
      <c r="WF152" s="238"/>
      <c r="WG152" s="238"/>
      <c r="WH152" s="238"/>
      <c r="WI152" s="238"/>
      <c r="WJ152" s="238"/>
      <c r="WK152" s="238"/>
      <c r="WL152" s="238"/>
      <c r="WM152" s="238"/>
      <c r="WN152" s="238"/>
      <c r="WO152" s="238"/>
      <c r="WP152" s="238"/>
      <c r="WQ152" s="238"/>
      <c r="WR152" s="238"/>
      <c r="WS152" s="238"/>
      <c r="WT152" s="238"/>
      <c r="WU152" s="238"/>
      <c r="WV152" s="238"/>
      <c r="WW152" s="238"/>
      <c r="WX152" s="238"/>
      <c r="WY152" s="238"/>
      <c r="WZ152" s="238"/>
      <c r="XA152" s="238"/>
      <c r="XB152" s="238"/>
      <c r="XC152" s="238"/>
      <c r="XD152" s="238"/>
      <c r="XE152" s="238"/>
      <c r="XF152" s="238"/>
      <c r="XG152" s="238"/>
      <c r="XH152" s="238"/>
      <c r="XI152" s="238"/>
      <c r="XJ152" s="238"/>
      <c r="XK152" s="238"/>
      <c r="XL152" s="238"/>
      <c r="XM152" s="238"/>
      <c r="XN152" s="238"/>
      <c r="XO152" s="238"/>
      <c r="XP152" s="238"/>
      <c r="XQ152" s="238"/>
      <c r="XR152" s="238"/>
      <c r="XS152" s="238"/>
      <c r="XT152" s="238"/>
      <c r="XU152" s="238"/>
      <c r="XV152" s="238"/>
      <c r="XW152" s="238"/>
      <c r="XX152" s="238"/>
      <c r="XY152" s="238"/>
      <c r="XZ152" s="238"/>
      <c r="YA152" s="238"/>
      <c r="YB152" s="238"/>
      <c r="YC152" s="238"/>
      <c r="YD152" s="238"/>
      <c r="YE152" s="238"/>
      <c r="YF152" s="238"/>
      <c r="YG152" s="238"/>
      <c r="YH152" s="238"/>
      <c r="YI152" s="238"/>
      <c r="YJ152" s="238"/>
      <c r="YK152" s="238"/>
      <c r="YL152" s="238"/>
      <c r="YM152" s="238"/>
      <c r="YN152" s="238"/>
      <c r="YO152" s="238"/>
      <c r="YP152" s="238"/>
      <c r="YQ152" s="238"/>
      <c r="YR152" s="238"/>
      <c r="YS152" s="238"/>
      <c r="YT152" s="238"/>
      <c r="YU152" s="238"/>
      <c r="YV152" s="238"/>
      <c r="YW152" s="238"/>
      <c r="YX152" s="238"/>
      <c r="YY152" s="238"/>
      <c r="YZ152" s="238"/>
      <c r="ZA152" s="238"/>
      <c r="ZB152" s="238"/>
      <c r="ZC152" s="238"/>
      <c r="ZD152" s="238"/>
      <c r="ZE152" s="238"/>
      <c r="ZF152" s="238"/>
      <c r="ZG152" s="238"/>
      <c r="ZH152" s="238"/>
      <c r="ZI152" s="238"/>
      <c r="ZJ152" s="238"/>
      <c r="ZK152" s="238"/>
      <c r="ZL152" s="238"/>
      <c r="ZM152" s="238"/>
      <c r="ZN152" s="238"/>
      <c r="ZO152" s="238"/>
      <c r="ZP152" s="238"/>
      <c r="ZQ152" s="238"/>
      <c r="ZR152" s="238"/>
      <c r="ZS152" s="238"/>
      <c r="ZT152" s="238"/>
      <c r="ZU152" s="238"/>
      <c r="ZV152" s="238"/>
      <c r="ZW152" s="238"/>
      <c r="ZX152" s="238"/>
      <c r="ZY152" s="238"/>
      <c r="ZZ152" s="238"/>
      <c r="AAA152" s="238"/>
      <c r="AAB152" s="238"/>
      <c r="AAC152" s="238"/>
      <c r="AAD152" s="238"/>
      <c r="AAE152" s="238"/>
      <c r="AAF152" s="238"/>
      <c r="AAG152" s="238"/>
      <c r="AAH152" s="238"/>
      <c r="AAI152" s="238"/>
      <c r="AAJ152" s="238"/>
      <c r="AAK152" s="238"/>
      <c r="AAL152" s="238"/>
      <c r="AAM152" s="238"/>
      <c r="AAN152" s="238"/>
      <c r="AAO152" s="238"/>
      <c r="AAP152" s="238"/>
      <c r="AAQ152" s="238"/>
      <c r="AAR152" s="238"/>
      <c r="AAS152" s="238"/>
      <c r="AAT152" s="238"/>
      <c r="AAU152" s="238"/>
      <c r="AAV152" s="238"/>
      <c r="AAW152" s="238"/>
      <c r="AAX152" s="238"/>
      <c r="AAY152" s="238"/>
      <c r="AAZ152" s="238"/>
      <c r="ABA152" s="238"/>
      <c r="ABB152" s="238"/>
      <c r="ABC152" s="238"/>
      <c r="ABD152" s="238"/>
      <c r="ABE152" s="238"/>
      <c r="ABF152" s="238"/>
      <c r="ABG152" s="238"/>
      <c r="ABH152" s="238"/>
      <c r="ABI152" s="238"/>
      <c r="ABJ152" s="238"/>
      <c r="ABK152" s="238"/>
      <c r="ABL152" s="238"/>
      <c r="ABM152" s="238"/>
      <c r="ABN152" s="238"/>
      <c r="ABO152" s="238"/>
      <c r="ABP152" s="238"/>
      <c r="ABQ152" s="238"/>
      <c r="ABR152" s="238"/>
      <c r="ABS152" s="238"/>
      <c r="ABT152" s="238"/>
      <c r="ABU152" s="238"/>
      <c r="ABV152" s="238"/>
      <c r="ABW152" s="238"/>
      <c r="ABX152" s="238"/>
      <c r="ABY152" s="238"/>
      <c r="ABZ152" s="238"/>
      <c r="ACA152" s="238"/>
      <c r="ACB152" s="238"/>
      <c r="ACC152" s="238"/>
      <c r="ACD152" s="238"/>
      <c r="ACE152" s="238"/>
      <c r="ACF152" s="238"/>
      <c r="ACG152" s="238"/>
      <c r="ACH152" s="238"/>
      <c r="ACI152" s="238"/>
      <c r="ACJ152" s="238"/>
      <c r="ACK152" s="238"/>
      <c r="ACL152" s="238"/>
      <c r="ACM152" s="238"/>
      <c r="ACN152" s="238"/>
      <c r="ACO152" s="238"/>
      <c r="ACP152" s="238"/>
      <c r="ACQ152" s="238"/>
      <c r="ACR152" s="238"/>
      <c r="ACS152" s="238"/>
      <c r="ACT152" s="238"/>
      <c r="ACU152" s="238"/>
      <c r="ACV152" s="238"/>
      <c r="ACW152" s="238"/>
      <c r="ACX152" s="238"/>
      <c r="ACY152" s="238"/>
      <c r="ACZ152" s="238"/>
      <c r="ADA152" s="238"/>
      <c r="ADB152" s="238"/>
      <c r="ADC152" s="238"/>
      <c r="ADD152" s="238"/>
      <c r="ADE152" s="238"/>
      <c r="ADF152" s="238"/>
      <c r="ADG152" s="238"/>
      <c r="ADH152" s="238"/>
      <c r="ADI152" s="238"/>
      <c r="ADJ152" s="238"/>
      <c r="ADK152" s="238"/>
      <c r="ADL152" s="238"/>
      <c r="ADM152" s="238"/>
      <c r="ADN152" s="238"/>
      <c r="ADO152" s="238"/>
      <c r="ADP152" s="238"/>
      <c r="ADQ152" s="238"/>
      <c r="ADR152" s="238"/>
      <c r="ADS152" s="238"/>
      <c r="ADT152" s="238"/>
      <c r="ADU152" s="238"/>
      <c r="ADV152" s="238"/>
      <c r="ADW152" s="238"/>
      <c r="ADX152" s="238"/>
      <c r="ADY152" s="238"/>
      <c r="ADZ152" s="238"/>
      <c r="AEA152" s="238"/>
      <c r="AEB152" s="238"/>
      <c r="AEC152" s="238"/>
      <c r="AED152" s="238"/>
      <c r="AEE152" s="238"/>
      <c r="AEF152" s="238"/>
      <c r="AEG152" s="238"/>
      <c r="AEH152" s="238"/>
      <c r="AEI152" s="238"/>
      <c r="AEJ152" s="238"/>
      <c r="AEK152" s="238"/>
      <c r="AEL152" s="238"/>
      <c r="AEM152" s="238"/>
      <c r="AEN152" s="238"/>
      <c r="AEO152" s="238"/>
      <c r="AEP152" s="238"/>
      <c r="AEQ152" s="238"/>
      <c r="AER152" s="238"/>
      <c r="AES152" s="238"/>
      <c r="AET152" s="238"/>
      <c r="AEU152" s="238"/>
      <c r="AEV152" s="238"/>
      <c r="AEW152" s="238"/>
      <c r="AEX152" s="238"/>
      <c r="AEY152" s="238"/>
      <c r="AEZ152" s="238"/>
      <c r="AFA152" s="238"/>
      <c r="AFB152" s="238"/>
      <c r="AFC152" s="238"/>
      <c r="AFD152" s="238"/>
      <c r="AFE152" s="238"/>
      <c r="AFF152" s="238"/>
      <c r="AFG152" s="238"/>
      <c r="AFH152" s="238"/>
      <c r="AFI152" s="238"/>
      <c r="AFJ152" s="238"/>
      <c r="AFK152" s="238"/>
      <c r="AFL152" s="238"/>
      <c r="AFM152" s="238"/>
      <c r="AFN152" s="238"/>
      <c r="AFO152" s="238"/>
      <c r="AFP152" s="238"/>
      <c r="AFQ152" s="238"/>
      <c r="AFR152" s="238"/>
      <c r="AFS152" s="238"/>
      <c r="AFT152" s="238"/>
      <c r="AFU152" s="238"/>
      <c r="AFV152" s="238"/>
      <c r="AFW152" s="238"/>
      <c r="AFX152" s="238"/>
      <c r="AFY152" s="238"/>
      <c r="AFZ152" s="238"/>
      <c r="AGA152" s="238"/>
      <c r="AGB152" s="238"/>
      <c r="AGC152" s="238"/>
      <c r="AGD152" s="238"/>
      <c r="AGE152" s="238"/>
      <c r="AGF152" s="238"/>
      <c r="AGG152" s="238"/>
      <c r="AGH152" s="238"/>
      <c r="AGI152" s="238"/>
      <c r="AGJ152" s="238"/>
      <c r="AGK152" s="238"/>
      <c r="AGL152" s="238"/>
      <c r="AGM152" s="238"/>
      <c r="AGN152" s="238"/>
      <c r="AGO152" s="238"/>
      <c r="AGP152" s="238"/>
      <c r="AGQ152" s="238"/>
      <c r="AGR152" s="238"/>
      <c r="AGS152" s="238"/>
      <c r="AGT152" s="238"/>
      <c r="AGU152" s="238"/>
      <c r="AGV152" s="238"/>
      <c r="AGW152" s="238"/>
      <c r="AGX152" s="238"/>
      <c r="AGY152" s="238"/>
      <c r="AGZ152" s="238"/>
      <c r="AHA152" s="238"/>
      <c r="AHB152" s="238"/>
      <c r="AHC152" s="238"/>
      <c r="AHD152" s="238"/>
      <c r="AHE152" s="238"/>
      <c r="AHF152" s="238"/>
      <c r="AHG152" s="238"/>
      <c r="AHH152" s="238"/>
      <c r="AHI152" s="238"/>
      <c r="AHJ152" s="238"/>
      <c r="AHK152" s="238"/>
      <c r="AHL152" s="238"/>
      <c r="AHM152" s="238"/>
      <c r="AHN152" s="238"/>
      <c r="AHO152" s="238"/>
      <c r="AHP152" s="238"/>
      <c r="AHQ152" s="238"/>
      <c r="AHR152" s="238"/>
      <c r="AHS152" s="238"/>
      <c r="AHT152" s="238"/>
      <c r="AHU152" s="238"/>
      <c r="AHV152" s="238"/>
      <c r="AHW152" s="238"/>
      <c r="AHX152" s="238"/>
      <c r="AHY152" s="238"/>
      <c r="AHZ152" s="238"/>
      <c r="AIA152" s="238"/>
      <c r="AIB152" s="238"/>
      <c r="AIC152" s="238"/>
      <c r="AID152" s="238"/>
      <c r="AIE152" s="238"/>
      <c r="AIF152" s="238"/>
      <c r="AIG152" s="238"/>
      <c r="AIH152" s="238"/>
      <c r="AII152" s="238"/>
      <c r="AIJ152" s="238"/>
      <c r="AIK152" s="238"/>
      <c r="AIL152" s="238"/>
      <c r="AIM152" s="238"/>
      <c r="AIN152" s="238"/>
      <c r="AIO152" s="238"/>
      <c r="AIP152" s="238"/>
      <c r="AIQ152" s="238"/>
      <c r="AIR152" s="238"/>
      <c r="AIS152" s="238"/>
      <c r="AIT152" s="238"/>
      <c r="AIU152" s="238"/>
      <c r="AIV152" s="238"/>
      <c r="AIW152" s="238"/>
      <c r="AIX152" s="238"/>
      <c r="AIY152" s="238"/>
      <c r="AIZ152" s="238"/>
      <c r="AJA152" s="238"/>
      <c r="AJB152" s="238"/>
      <c r="AJC152" s="238"/>
      <c r="AJD152" s="238"/>
      <c r="AJE152" s="238"/>
      <c r="AJF152" s="238"/>
      <c r="AJG152" s="238"/>
      <c r="AJH152" s="238"/>
      <c r="AJI152" s="238"/>
      <c r="AJJ152" s="238"/>
      <c r="AJK152" s="238"/>
      <c r="AJL152" s="238"/>
      <c r="AJM152" s="238"/>
      <c r="AJN152" s="238"/>
      <c r="AJO152" s="238"/>
      <c r="AJP152" s="238"/>
      <c r="AJQ152" s="238"/>
      <c r="AJR152" s="238"/>
      <c r="AJS152" s="238"/>
      <c r="AJT152" s="238"/>
      <c r="AJU152" s="238"/>
      <c r="AJV152" s="238"/>
      <c r="AJW152" s="238"/>
      <c r="AJX152" s="238"/>
      <c r="AJY152" s="238"/>
      <c r="AJZ152" s="238"/>
      <c r="AKA152" s="238"/>
      <c r="AKB152" s="238"/>
      <c r="AKC152" s="238"/>
      <c r="AKD152" s="238"/>
      <c r="AKE152" s="238"/>
      <c r="AKF152" s="238"/>
      <c r="AKG152" s="238"/>
      <c r="AKH152" s="238"/>
      <c r="AKI152" s="238"/>
      <c r="AKJ152" s="238"/>
      <c r="AKK152" s="238"/>
      <c r="AKL152" s="238"/>
      <c r="AKM152" s="238"/>
      <c r="AKN152" s="238"/>
      <c r="AKO152" s="238"/>
      <c r="AKP152" s="238"/>
    </row>
    <row r="153" spans="1:978" x14ac:dyDescent="0.25">
      <c r="A153" s="311"/>
      <c r="B153" s="311"/>
      <c r="C153" s="314"/>
      <c r="D153" s="245"/>
      <c r="E153" s="271"/>
      <c r="F153" s="292" t="s">
        <v>387</v>
      </c>
      <c r="G153" s="292"/>
      <c r="H153" s="292"/>
      <c r="I153" s="292"/>
      <c r="J153" s="292"/>
      <c r="K153" s="292"/>
      <c r="L153" s="292"/>
      <c r="M153" s="292"/>
      <c r="N153" s="7">
        <f t="shared" ref="N153:AL153" si="123">ROUNDUP(AVERAGE(N151:N152),0)</f>
        <v>136</v>
      </c>
      <c r="O153" s="7">
        <f t="shared" si="123"/>
        <v>69</v>
      </c>
      <c r="P153" s="7">
        <f t="shared" si="123"/>
        <v>49</v>
      </c>
      <c r="Q153" s="7">
        <f t="shared" si="123"/>
        <v>45</v>
      </c>
      <c r="R153" s="7">
        <f t="shared" si="123"/>
        <v>48</v>
      </c>
      <c r="S153" s="7">
        <f t="shared" si="123"/>
        <v>544</v>
      </c>
      <c r="T153" s="7">
        <f t="shared" si="123"/>
        <v>303</v>
      </c>
      <c r="U153" s="7">
        <f t="shared" si="123"/>
        <v>932</v>
      </c>
      <c r="V153" s="7">
        <f t="shared" si="123"/>
        <v>968</v>
      </c>
      <c r="W153" s="7">
        <f t="shared" si="123"/>
        <v>856</v>
      </c>
      <c r="X153" s="7">
        <f t="shared" si="123"/>
        <v>917</v>
      </c>
      <c r="Y153" s="7">
        <f t="shared" si="123"/>
        <v>1058</v>
      </c>
      <c r="Z153" s="7">
        <f t="shared" si="123"/>
        <v>1117</v>
      </c>
      <c r="AA153" s="7">
        <f t="shared" si="123"/>
        <v>1029</v>
      </c>
      <c r="AB153" s="7">
        <f t="shared" si="123"/>
        <v>1148</v>
      </c>
      <c r="AC153" s="7">
        <f t="shared" si="123"/>
        <v>7137</v>
      </c>
      <c r="AD153" s="7">
        <f t="shared" si="123"/>
        <v>1348</v>
      </c>
      <c r="AE153" s="7">
        <f t="shared" si="123"/>
        <v>1337</v>
      </c>
      <c r="AF153" s="7">
        <f t="shared" si="123"/>
        <v>1023</v>
      </c>
      <c r="AG153" s="7">
        <f t="shared" si="123"/>
        <v>811</v>
      </c>
      <c r="AH153" s="7">
        <f t="shared" si="123"/>
        <v>642</v>
      </c>
      <c r="AI153" s="7">
        <f t="shared" si="123"/>
        <v>444</v>
      </c>
      <c r="AJ153" s="7">
        <f t="shared" si="123"/>
        <v>284</v>
      </c>
      <c r="AK153" s="7">
        <f t="shared" si="123"/>
        <v>197</v>
      </c>
      <c r="AL153" s="7">
        <f t="shared" si="123"/>
        <v>14977</v>
      </c>
      <c r="AM153" s="271"/>
      <c r="AN153" s="266"/>
      <c r="AO153" s="266"/>
      <c r="AP153" s="266"/>
      <c r="AQ153" s="266"/>
      <c r="AR153" s="266"/>
      <c r="AS153" s="266"/>
      <c r="AT153" s="266"/>
      <c r="AU153" s="266"/>
      <c r="AV153" s="266"/>
      <c r="AW153" s="266"/>
      <c r="AX153" s="266"/>
      <c r="AY153" s="266"/>
      <c r="AZ153" s="266"/>
      <c r="BA153" s="266"/>
      <c r="BB153" s="266"/>
      <c r="BC153" s="266"/>
      <c r="BD153" s="266"/>
      <c r="BE153" s="266"/>
      <c r="BF153" s="266"/>
      <c r="BG153" s="266"/>
      <c r="BH153" s="266"/>
      <c r="BI153" s="266"/>
      <c r="BJ153" s="266"/>
      <c r="BK153" s="266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53"/>
      <c r="EF153" s="238"/>
      <c r="EG153" s="238"/>
      <c r="EH153" s="238"/>
      <c r="EI153" s="238"/>
      <c r="EJ153" s="238"/>
      <c r="EK153" s="238"/>
      <c r="EL153" s="238"/>
      <c r="EM153" s="238"/>
      <c r="EN153" s="238"/>
      <c r="EO153" s="238"/>
      <c r="EP153" s="238"/>
      <c r="EQ153" s="238"/>
      <c r="ER153" s="238"/>
      <c r="ES153" s="238"/>
      <c r="ET153" s="238"/>
      <c r="EU153" s="238"/>
      <c r="EV153" s="238"/>
      <c r="EW153" s="238"/>
      <c r="EX153" s="238"/>
      <c r="EY153" s="238"/>
      <c r="EZ153" s="238"/>
      <c r="FA153" s="238"/>
      <c r="FB153" s="238"/>
      <c r="FC153" s="238"/>
      <c r="FD153" s="238"/>
      <c r="FE153" s="238"/>
      <c r="FF153" s="238"/>
      <c r="FG153" s="238"/>
      <c r="FH153" s="238"/>
      <c r="FI153" s="238"/>
      <c r="FJ153" s="238"/>
      <c r="FK153" s="238"/>
      <c r="FL153" s="238"/>
      <c r="FM153" s="238"/>
      <c r="FN153" s="238"/>
      <c r="FO153" s="238"/>
      <c r="FP153" s="238"/>
      <c r="FQ153" s="238"/>
      <c r="FR153" s="238"/>
      <c r="FS153" s="238"/>
      <c r="FT153" s="238"/>
      <c r="FU153" s="238"/>
      <c r="FV153" s="238"/>
      <c r="FW153" s="238"/>
      <c r="FX153" s="238"/>
      <c r="FY153" s="238"/>
      <c r="FZ153" s="238"/>
      <c r="GA153" s="238"/>
      <c r="GB153" s="238"/>
      <c r="GC153" s="238"/>
      <c r="GD153" s="238"/>
      <c r="GE153" s="238"/>
      <c r="GF153" s="238"/>
      <c r="GG153" s="238"/>
      <c r="GH153" s="238"/>
      <c r="GI153" s="238"/>
      <c r="GJ153" s="238"/>
      <c r="GK153" s="238"/>
      <c r="GL153" s="238"/>
      <c r="GM153" s="238"/>
      <c r="GN153" s="238"/>
      <c r="GO153" s="238"/>
      <c r="GP153" s="238"/>
      <c r="GQ153" s="238"/>
      <c r="GR153" s="238"/>
      <c r="GS153" s="238"/>
      <c r="GT153" s="238"/>
      <c r="GU153" s="238"/>
      <c r="GV153" s="238"/>
      <c r="GW153" s="238"/>
      <c r="GX153" s="238"/>
      <c r="GY153" s="238"/>
      <c r="GZ153" s="238"/>
      <c r="HA153" s="238"/>
      <c r="HB153" s="238"/>
      <c r="HC153" s="238"/>
      <c r="HD153" s="238"/>
      <c r="HE153" s="238"/>
      <c r="HF153" s="238"/>
      <c r="HG153" s="238"/>
      <c r="HH153" s="238"/>
      <c r="HI153" s="238"/>
      <c r="HJ153" s="238"/>
      <c r="HK153" s="238"/>
      <c r="HL153" s="238"/>
      <c r="HM153" s="238"/>
      <c r="HN153" s="238"/>
      <c r="HO153" s="238"/>
      <c r="HP153" s="238"/>
      <c r="HQ153" s="238"/>
      <c r="HR153" s="238"/>
      <c r="HS153" s="238"/>
      <c r="HT153" s="238"/>
      <c r="HU153" s="238"/>
      <c r="HV153" s="238"/>
      <c r="HW153" s="238"/>
      <c r="HX153" s="238"/>
      <c r="HY153" s="238"/>
      <c r="HZ153" s="238"/>
      <c r="IA153" s="238"/>
      <c r="IB153" s="238"/>
      <c r="IC153" s="238"/>
      <c r="ID153" s="238"/>
      <c r="IE153" s="238"/>
      <c r="IF153" s="238"/>
      <c r="IG153" s="238"/>
      <c r="IH153" s="238"/>
      <c r="II153" s="238"/>
      <c r="IJ153" s="238"/>
      <c r="IK153" s="238"/>
      <c r="IL153" s="238"/>
      <c r="IM153" s="238"/>
      <c r="IN153" s="238"/>
      <c r="IO153" s="238"/>
      <c r="IP153" s="238"/>
      <c r="IQ153" s="238"/>
      <c r="IR153" s="238"/>
      <c r="IS153" s="238"/>
      <c r="IT153" s="238"/>
      <c r="IU153" s="238"/>
      <c r="IV153" s="238"/>
      <c r="IW153" s="238"/>
      <c r="IX153" s="238"/>
      <c r="IY153" s="238"/>
      <c r="IZ153" s="238"/>
      <c r="JA153" s="238"/>
      <c r="JB153" s="238"/>
      <c r="JC153" s="238"/>
      <c r="JD153" s="238"/>
      <c r="JE153" s="238"/>
      <c r="JF153" s="238"/>
      <c r="JG153" s="238"/>
      <c r="JH153" s="238"/>
      <c r="JI153" s="238"/>
      <c r="JJ153" s="238"/>
      <c r="JK153" s="238"/>
      <c r="JL153" s="238"/>
      <c r="JM153" s="238"/>
      <c r="JN153" s="238"/>
      <c r="JO153" s="238"/>
      <c r="JP153" s="238"/>
      <c r="JQ153" s="238"/>
      <c r="JR153" s="238"/>
      <c r="JS153" s="238"/>
      <c r="JT153" s="238"/>
      <c r="JU153" s="238"/>
      <c r="JV153" s="238"/>
      <c r="JW153" s="238"/>
      <c r="JX153" s="238"/>
      <c r="JY153" s="238"/>
      <c r="JZ153" s="238"/>
      <c r="KA153" s="238"/>
      <c r="KB153" s="238"/>
      <c r="KC153" s="238"/>
      <c r="KD153" s="238"/>
      <c r="KE153" s="238"/>
      <c r="KF153" s="238"/>
      <c r="KG153" s="238"/>
      <c r="KH153" s="238"/>
      <c r="KI153" s="238"/>
      <c r="KJ153" s="238"/>
      <c r="KK153" s="238"/>
      <c r="KL153" s="238"/>
      <c r="KM153" s="238"/>
      <c r="KN153" s="238"/>
      <c r="KO153" s="238"/>
      <c r="KP153" s="238"/>
      <c r="KQ153" s="238"/>
      <c r="KR153" s="238"/>
      <c r="KS153" s="238"/>
      <c r="KT153" s="238"/>
      <c r="KU153" s="238"/>
      <c r="KV153" s="238"/>
      <c r="KW153" s="238"/>
      <c r="KX153" s="238"/>
      <c r="KY153" s="238"/>
      <c r="KZ153" s="238"/>
      <c r="LA153" s="238"/>
      <c r="LB153" s="238"/>
      <c r="LC153" s="238"/>
      <c r="LD153" s="238"/>
      <c r="LE153" s="238"/>
      <c r="LF153" s="238"/>
      <c r="LG153" s="238"/>
      <c r="LH153" s="238"/>
      <c r="LI153" s="238"/>
      <c r="LJ153" s="238"/>
      <c r="LK153" s="238"/>
      <c r="LL153" s="238"/>
      <c r="LM153" s="238"/>
      <c r="LN153" s="238"/>
      <c r="LO153" s="238"/>
      <c r="LP153" s="238"/>
      <c r="LQ153" s="238"/>
      <c r="LR153" s="238"/>
      <c r="LS153" s="238"/>
      <c r="LT153" s="238"/>
      <c r="LU153" s="238"/>
      <c r="LV153" s="238"/>
      <c r="LW153" s="238"/>
      <c r="LX153" s="238"/>
      <c r="LY153" s="238"/>
      <c r="LZ153" s="238"/>
      <c r="MA153" s="238"/>
      <c r="MB153" s="238"/>
      <c r="MC153" s="238"/>
      <c r="MD153" s="238"/>
      <c r="ME153" s="238"/>
      <c r="MF153" s="238"/>
      <c r="MG153" s="238"/>
      <c r="MH153" s="238"/>
      <c r="MI153" s="238"/>
      <c r="MJ153" s="238"/>
      <c r="MK153" s="238"/>
      <c r="ML153" s="238"/>
      <c r="MM153" s="238"/>
      <c r="MN153" s="238"/>
      <c r="MO153" s="238"/>
      <c r="MP153" s="238"/>
      <c r="MQ153" s="238"/>
      <c r="MR153" s="238"/>
      <c r="MS153" s="238"/>
      <c r="MT153" s="238"/>
      <c r="MU153" s="238"/>
      <c r="MV153" s="238"/>
      <c r="MW153" s="238"/>
      <c r="MX153" s="238"/>
      <c r="MY153" s="238"/>
      <c r="MZ153" s="238"/>
      <c r="NA153" s="238"/>
      <c r="NB153" s="238"/>
      <c r="NC153" s="238"/>
      <c r="ND153" s="238"/>
      <c r="NE153" s="238"/>
      <c r="NF153" s="238"/>
      <c r="NG153" s="238"/>
      <c r="NH153" s="238"/>
      <c r="NI153" s="238"/>
      <c r="NJ153" s="238"/>
      <c r="NK153" s="238"/>
      <c r="NL153" s="238"/>
      <c r="NM153" s="238"/>
      <c r="NN153" s="238"/>
      <c r="NO153" s="238"/>
      <c r="NP153" s="238"/>
      <c r="NQ153" s="238"/>
      <c r="NR153" s="238"/>
      <c r="NS153" s="238"/>
      <c r="NT153" s="238"/>
      <c r="NU153" s="238"/>
      <c r="NV153" s="238"/>
      <c r="NW153" s="238"/>
      <c r="NX153" s="238"/>
      <c r="NY153" s="238"/>
      <c r="NZ153" s="238"/>
      <c r="OA153" s="238"/>
      <c r="OB153" s="238"/>
      <c r="OC153" s="238"/>
      <c r="OD153" s="238"/>
      <c r="OE153" s="238"/>
      <c r="OF153" s="238"/>
      <c r="OG153" s="238"/>
      <c r="OH153" s="238"/>
      <c r="OI153" s="238"/>
      <c r="OJ153" s="238"/>
      <c r="OK153" s="238"/>
      <c r="OL153" s="238"/>
      <c r="OM153" s="238"/>
      <c r="ON153" s="238"/>
      <c r="OO153" s="238"/>
      <c r="OP153" s="238"/>
      <c r="OQ153" s="238"/>
      <c r="OR153" s="238"/>
      <c r="OS153" s="238"/>
      <c r="OT153" s="238"/>
      <c r="OU153" s="238"/>
      <c r="OV153" s="238"/>
      <c r="OW153" s="238"/>
      <c r="OX153" s="238"/>
      <c r="OY153" s="238"/>
      <c r="OZ153" s="238"/>
      <c r="PA153" s="238"/>
      <c r="PB153" s="238"/>
      <c r="PC153" s="238"/>
      <c r="PD153" s="238"/>
      <c r="PE153" s="238"/>
      <c r="PF153" s="238"/>
      <c r="PG153" s="238"/>
      <c r="PH153" s="238"/>
      <c r="PI153" s="238"/>
      <c r="PJ153" s="238"/>
      <c r="PK153" s="238"/>
      <c r="PL153" s="238"/>
      <c r="PM153" s="238"/>
      <c r="PN153" s="238"/>
      <c r="PO153" s="238"/>
      <c r="PP153" s="238"/>
      <c r="PQ153" s="238"/>
      <c r="PR153" s="238"/>
      <c r="PS153" s="238"/>
      <c r="PT153" s="238"/>
      <c r="PU153" s="238"/>
      <c r="PV153" s="238"/>
      <c r="PW153" s="238"/>
      <c r="PX153" s="238"/>
      <c r="PY153" s="238"/>
      <c r="PZ153" s="238"/>
      <c r="QA153" s="238"/>
      <c r="QB153" s="238"/>
      <c r="QC153" s="238"/>
      <c r="QD153" s="238"/>
      <c r="QE153" s="238"/>
      <c r="QF153" s="238"/>
      <c r="QG153" s="238"/>
      <c r="QH153" s="238"/>
      <c r="QI153" s="238"/>
      <c r="QJ153" s="238"/>
      <c r="QK153" s="238"/>
      <c r="QL153" s="238"/>
      <c r="QM153" s="238"/>
      <c r="QN153" s="238"/>
      <c r="QO153" s="238"/>
      <c r="QP153" s="238"/>
      <c r="QQ153" s="238"/>
      <c r="QR153" s="238"/>
      <c r="QS153" s="238"/>
      <c r="QT153" s="238"/>
      <c r="QU153" s="238"/>
      <c r="QV153" s="238"/>
      <c r="QW153" s="238"/>
      <c r="QX153" s="238"/>
      <c r="QY153" s="238"/>
      <c r="QZ153" s="238"/>
      <c r="RA153" s="238"/>
      <c r="RB153" s="238"/>
      <c r="RC153" s="238"/>
      <c r="RD153" s="238"/>
      <c r="RE153" s="238"/>
      <c r="RF153" s="238"/>
      <c r="RG153" s="238"/>
      <c r="RH153" s="238"/>
      <c r="RI153" s="238"/>
      <c r="RJ153" s="238"/>
      <c r="RK153" s="238"/>
      <c r="RL153" s="238"/>
      <c r="RM153" s="238"/>
      <c r="RN153" s="238"/>
      <c r="RO153" s="238"/>
      <c r="RP153" s="238"/>
      <c r="RQ153" s="238"/>
      <c r="RR153" s="238"/>
      <c r="RS153" s="238"/>
      <c r="RT153" s="238"/>
      <c r="RU153" s="238"/>
      <c r="RV153" s="238"/>
      <c r="RW153" s="238"/>
      <c r="RX153" s="238"/>
      <c r="RY153" s="238"/>
      <c r="RZ153" s="238"/>
      <c r="SA153" s="238"/>
      <c r="SB153" s="238"/>
      <c r="SC153" s="238"/>
      <c r="SD153" s="238"/>
      <c r="SE153" s="238"/>
      <c r="SF153" s="238"/>
      <c r="SG153" s="238"/>
      <c r="SH153" s="238"/>
      <c r="SI153" s="238"/>
      <c r="SJ153" s="238"/>
      <c r="SK153" s="238"/>
      <c r="SL153" s="238"/>
      <c r="SM153" s="238"/>
      <c r="SN153" s="238"/>
      <c r="SO153" s="238"/>
      <c r="SP153" s="238"/>
      <c r="SQ153" s="238"/>
      <c r="SR153" s="238"/>
      <c r="SS153" s="238"/>
      <c r="ST153" s="238"/>
      <c r="SU153" s="238"/>
      <c r="SV153" s="238"/>
      <c r="SW153" s="238"/>
      <c r="SX153" s="238"/>
      <c r="SY153" s="238"/>
      <c r="SZ153" s="238"/>
      <c r="TA153" s="238"/>
      <c r="TB153" s="238"/>
      <c r="TC153" s="238"/>
      <c r="TD153" s="238"/>
      <c r="TE153" s="238"/>
      <c r="TF153" s="238"/>
      <c r="TG153" s="238"/>
      <c r="TH153" s="238"/>
      <c r="TI153" s="238"/>
      <c r="TJ153" s="238"/>
      <c r="TK153" s="238"/>
      <c r="TL153" s="238"/>
      <c r="TM153" s="238"/>
      <c r="TN153" s="238"/>
      <c r="TO153" s="238"/>
      <c r="TP153" s="238"/>
      <c r="TQ153" s="238"/>
      <c r="TR153" s="238"/>
      <c r="TS153" s="238"/>
      <c r="TT153" s="238"/>
      <c r="TU153" s="238"/>
      <c r="TV153" s="238"/>
      <c r="TW153" s="238"/>
      <c r="TX153" s="238"/>
      <c r="TY153" s="238"/>
      <c r="TZ153" s="238"/>
      <c r="UA153" s="238"/>
      <c r="UB153" s="238"/>
      <c r="UC153" s="238"/>
      <c r="UD153" s="238"/>
      <c r="UE153" s="238"/>
      <c r="UF153" s="238"/>
      <c r="UG153" s="238"/>
      <c r="UH153" s="238"/>
      <c r="UI153" s="238"/>
      <c r="UJ153" s="238"/>
      <c r="UK153" s="238"/>
      <c r="UL153" s="238"/>
      <c r="UM153" s="238"/>
      <c r="UN153" s="238"/>
      <c r="UO153" s="238"/>
      <c r="UP153" s="238"/>
      <c r="UQ153" s="238"/>
      <c r="UR153" s="238"/>
      <c r="US153" s="238"/>
      <c r="UT153" s="238"/>
      <c r="UU153" s="238"/>
      <c r="UV153" s="238"/>
      <c r="UW153" s="238"/>
      <c r="UX153" s="238"/>
      <c r="UY153" s="238"/>
      <c r="UZ153" s="238"/>
      <c r="VA153" s="238"/>
      <c r="VB153" s="238"/>
      <c r="VC153" s="238"/>
      <c r="VD153" s="238"/>
      <c r="VE153" s="238"/>
      <c r="VF153" s="238"/>
      <c r="VG153" s="238"/>
      <c r="VH153" s="238"/>
      <c r="VI153" s="238"/>
      <c r="VJ153" s="238"/>
      <c r="VK153" s="238"/>
      <c r="VL153" s="238"/>
      <c r="VM153" s="238"/>
      <c r="VN153" s="238"/>
      <c r="VO153" s="238"/>
      <c r="VP153" s="238"/>
      <c r="VQ153" s="238"/>
      <c r="VR153" s="238"/>
      <c r="VS153" s="238"/>
      <c r="VT153" s="238"/>
      <c r="VU153" s="238"/>
      <c r="VV153" s="238"/>
      <c r="VW153" s="238"/>
      <c r="VX153" s="238"/>
      <c r="VY153" s="238"/>
      <c r="VZ153" s="238"/>
      <c r="WA153" s="238"/>
      <c r="WB153" s="238"/>
      <c r="WC153" s="238"/>
      <c r="WD153" s="238"/>
      <c r="WE153" s="238"/>
      <c r="WF153" s="238"/>
      <c r="WG153" s="238"/>
      <c r="WH153" s="238"/>
      <c r="WI153" s="238"/>
      <c r="WJ153" s="238"/>
      <c r="WK153" s="238"/>
      <c r="WL153" s="238"/>
      <c r="WM153" s="238"/>
      <c r="WN153" s="238"/>
      <c r="WO153" s="238"/>
      <c r="WP153" s="238"/>
      <c r="WQ153" s="238"/>
      <c r="WR153" s="238"/>
      <c r="WS153" s="238"/>
      <c r="WT153" s="238"/>
      <c r="WU153" s="238"/>
      <c r="WV153" s="238"/>
      <c r="WW153" s="238"/>
      <c r="WX153" s="238"/>
      <c r="WY153" s="238"/>
      <c r="WZ153" s="238"/>
      <c r="XA153" s="238"/>
      <c r="XB153" s="238"/>
      <c r="XC153" s="238"/>
      <c r="XD153" s="238"/>
      <c r="XE153" s="238"/>
      <c r="XF153" s="238"/>
      <c r="XG153" s="238"/>
      <c r="XH153" s="238"/>
      <c r="XI153" s="238"/>
      <c r="XJ153" s="238"/>
      <c r="XK153" s="238"/>
      <c r="XL153" s="238"/>
      <c r="XM153" s="238"/>
      <c r="XN153" s="238"/>
      <c r="XO153" s="238"/>
      <c r="XP153" s="238"/>
      <c r="XQ153" s="238"/>
      <c r="XR153" s="238"/>
      <c r="XS153" s="238"/>
      <c r="XT153" s="238"/>
      <c r="XU153" s="238"/>
      <c r="XV153" s="238"/>
      <c r="XW153" s="238"/>
      <c r="XX153" s="238"/>
      <c r="XY153" s="238"/>
      <c r="XZ153" s="238"/>
      <c r="YA153" s="238"/>
      <c r="YB153" s="238"/>
      <c r="YC153" s="238"/>
      <c r="YD153" s="238"/>
      <c r="YE153" s="238"/>
      <c r="YF153" s="238"/>
      <c r="YG153" s="238"/>
      <c r="YH153" s="238"/>
      <c r="YI153" s="238"/>
      <c r="YJ153" s="238"/>
      <c r="YK153" s="238"/>
      <c r="YL153" s="238"/>
      <c r="YM153" s="238"/>
      <c r="YN153" s="238"/>
      <c r="YO153" s="238"/>
      <c r="YP153" s="238"/>
      <c r="YQ153" s="238"/>
      <c r="YR153" s="238"/>
      <c r="YS153" s="238"/>
      <c r="YT153" s="238"/>
      <c r="YU153" s="238"/>
      <c r="YV153" s="238"/>
      <c r="YW153" s="238"/>
      <c r="YX153" s="238"/>
      <c r="YY153" s="238"/>
      <c r="YZ153" s="238"/>
      <c r="ZA153" s="238"/>
      <c r="ZB153" s="238"/>
      <c r="ZC153" s="238"/>
      <c r="ZD153" s="238"/>
      <c r="ZE153" s="238"/>
      <c r="ZF153" s="238"/>
      <c r="ZG153" s="238"/>
      <c r="ZH153" s="238"/>
      <c r="ZI153" s="238"/>
      <c r="ZJ153" s="238"/>
      <c r="ZK153" s="238"/>
      <c r="ZL153" s="238"/>
      <c r="ZM153" s="238"/>
      <c r="ZN153" s="238"/>
      <c r="ZO153" s="238"/>
      <c r="ZP153" s="238"/>
      <c r="ZQ153" s="238"/>
      <c r="ZR153" s="238"/>
      <c r="ZS153" s="238"/>
      <c r="ZT153" s="238"/>
      <c r="ZU153" s="238"/>
      <c r="ZV153" s="238"/>
      <c r="ZW153" s="238"/>
      <c r="ZX153" s="238"/>
      <c r="ZY153" s="238"/>
      <c r="ZZ153" s="238"/>
      <c r="AAA153" s="238"/>
      <c r="AAB153" s="238"/>
      <c r="AAC153" s="238"/>
      <c r="AAD153" s="238"/>
      <c r="AAE153" s="238"/>
      <c r="AAF153" s="238"/>
      <c r="AAG153" s="238"/>
      <c r="AAH153" s="238"/>
      <c r="AAI153" s="238"/>
      <c r="AAJ153" s="238"/>
      <c r="AAK153" s="238"/>
      <c r="AAL153" s="238"/>
      <c r="AAM153" s="238"/>
      <c r="AAN153" s="238"/>
      <c r="AAO153" s="238"/>
      <c r="AAP153" s="238"/>
      <c r="AAQ153" s="238"/>
      <c r="AAR153" s="238"/>
      <c r="AAS153" s="238"/>
      <c r="AAT153" s="238"/>
      <c r="AAU153" s="238"/>
      <c r="AAV153" s="238"/>
      <c r="AAW153" s="238"/>
      <c r="AAX153" s="238"/>
      <c r="AAY153" s="238"/>
      <c r="AAZ153" s="238"/>
      <c r="ABA153" s="238"/>
      <c r="ABB153" s="238"/>
      <c r="ABC153" s="238"/>
      <c r="ABD153" s="238"/>
      <c r="ABE153" s="238"/>
      <c r="ABF153" s="238"/>
      <c r="ABG153" s="238"/>
      <c r="ABH153" s="238"/>
      <c r="ABI153" s="238"/>
      <c r="ABJ153" s="238"/>
      <c r="ABK153" s="238"/>
      <c r="ABL153" s="238"/>
      <c r="ABM153" s="238"/>
      <c r="ABN153" s="238"/>
      <c r="ABO153" s="238"/>
      <c r="ABP153" s="238"/>
      <c r="ABQ153" s="238"/>
      <c r="ABR153" s="238"/>
      <c r="ABS153" s="238"/>
      <c r="ABT153" s="238"/>
      <c r="ABU153" s="238"/>
      <c r="ABV153" s="238"/>
      <c r="ABW153" s="238"/>
      <c r="ABX153" s="238"/>
      <c r="ABY153" s="238"/>
      <c r="ABZ153" s="238"/>
      <c r="ACA153" s="238"/>
      <c r="ACB153" s="238"/>
      <c r="ACC153" s="238"/>
      <c r="ACD153" s="238"/>
      <c r="ACE153" s="238"/>
      <c r="ACF153" s="238"/>
      <c r="ACG153" s="238"/>
      <c r="ACH153" s="238"/>
      <c r="ACI153" s="238"/>
      <c r="ACJ153" s="238"/>
      <c r="ACK153" s="238"/>
      <c r="ACL153" s="238"/>
      <c r="ACM153" s="238"/>
      <c r="ACN153" s="238"/>
      <c r="ACO153" s="238"/>
      <c r="ACP153" s="238"/>
      <c r="ACQ153" s="238"/>
      <c r="ACR153" s="238"/>
      <c r="ACS153" s="238"/>
      <c r="ACT153" s="238"/>
      <c r="ACU153" s="238"/>
      <c r="ACV153" s="238"/>
      <c r="ACW153" s="238"/>
      <c r="ACX153" s="238"/>
      <c r="ACY153" s="238"/>
      <c r="ACZ153" s="238"/>
      <c r="ADA153" s="238"/>
      <c r="ADB153" s="238"/>
      <c r="ADC153" s="238"/>
      <c r="ADD153" s="238"/>
      <c r="ADE153" s="238"/>
      <c r="ADF153" s="238"/>
      <c r="ADG153" s="238"/>
      <c r="ADH153" s="238"/>
      <c r="ADI153" s="238"/>
      <c r="ADJ153" s="238"/>
      <c r="ADK153" s="238"/>
      <c r="ADL153" s="238"/>
      <c r="ADM153" s="238"/>
      <c r="ADN153" s="238"/>
      <c r="ADO153" s="238"/>
      <c r="ADP153" s="238"/>
      <c r="ADQ153" s="238"/>
      <c r="ADR153" s="238"/>
      <c r="ADS153" s="238"/>
      <c r="ADT153" s="238"/>
      <c r="ADU153" s="238"/>
      <c r="ADV153" s="238"/>
      <c r="ADW153" s="238"/>
      <c r="ADX153" s="238"/>
      <c r="ADY153" s="238"/>
      <c r="ADZ153" s="238"/>
      <c r="AEA153" s="238"/>
      <c r="AEB153" s="238"/>
      <c r="AEC153" s="238"/>
      <c r="AED153" s="238"/>
      <c r="AEE153" s="238"/>
      <c r="AEF153" s="238"/>
      <c r="AEG153" s="238"/>
      <c r="AEH153" s="238"/>
      <c r="AEI153" s="238"/>
      <c r="AEJ153" s="238"/>
      <c r="AEK153" s="238"/>
      <c r="AEL153" s="238"/>
      <c r="AEM153" s="238"/>
      <c r="AEN153" s="238"/>
      <c r="AEO153" s="238"/>
      <c r="AEP153" s="238"/>
      <c r="AEQ153" s="238"/>
      <c r="AER153" s="238"/>
      <c r="AES153" s="238"/>
      <c r="AET153" s="238"/>
      <c r="AEU153" s="238"/>
      <c r="AEV153" s="238"/>
      <c r="AEW153" s="238"/>
      <c r="AEX153" s="238"/>
      <c r="AEY153" s="238"/>
      <c r="AEZ153" s="238"/>
      <c r="AFA153" s="238"/>
      <c r="AFB153" s="238"/>
      <c r="AFC153" s="238"/>
      <c r="AFD153" s="238"/>
      <c r="AFE153" s="238"/>
      <c r="AFF153" s="238"/>
      <c r="AFG153" s="238"/>
      <c r="AFH153" s="238"/>
      <c r="AFI153" s="238"/>
      <c r="AFJ153" s="238"/>
      <c r="AFK153" s="238"/>
      <c r="AFL153" s="238"/>
      <c r="AFM153" s="238"/>
      <c r="AFN153" s="238"/>
      <c r="AFO153" s="238"/>
      <c r="AFP153" s="238"/>
      <c r="AFQ153" s="238"/>
      <c r="AFR153" s="238"/>
      <c r="AFS153" s="238"/>
      <c r="AFT153" s="238"/>
      <c r="AFU153" s="238"/>
      <c r="AFV153" s="238"/>
      <c r="AFW153" s="238"/>
      <c r="AFX153" s="238"/>
      <c r="AFY153" s="238"/>
      <c r="AFZ153" s="238"/>
      <c r="AGA153" s="238"/>
      <c r="AGB153" s="238"/>
      <c r="AGC153" s="238"/>
      <c r="AGD153" s="238"/>
      <c r="AGE153" s="238"/>
      <c r="AGF153" s="238"/>
      <c r="AGG153" s="238"/>
      <c r="AGH153" s="238"/>
      <c r="AGI153" s="238"/>
      <c r="AGJ153" s="238"/>
      <c r="AGK153" s="238"/>
      <c r="AGL153" s="238"/>
      <c r="AGM153" s="238"/>
      <c r="AGN153" s="238"/>
      <c r="AGO153" s="238"/>
      <c r="AGP153" s="238"/>
      <c r="AGQ153" s="238"/>
      <c r="AGR153" s="238"/>
      <c r="AGS153" s="238"/>
      <c r="AGT153" s="238"/>
      <c r="AGU153" s="238"/>
      <c r="AGV153" s="238"/>
      <c r="AGW153" s="238"/>
      <c r="AGX153" s="238"/>
      <c r="AGY153" s="238"/>
      <c r="AGZ153" s="238"/>
      <c r="AHA153" s="238"/>
      <c r="AHB153" s="238"/>
      <c r="AHC153" s="238"/>
      <c r="AHD153" s="238"/>
      <c r="AHE153" s="238"/>
      <c r="AHF153" s="238"/>
      <c r="AHG153" s="238"/>
      <c r="AHH153" s="238"/>
      <c r="AHI153" s="238"/>
      <c r="AHJ153" s="238"/>
      <c r="AHK153" s="238"/>
      <c r="AHL153" s="238"/>
      <c r="AHM153" s="238"/>
      <c r="AHN153" s="238"/>
      <c r="AHO153" s="238"/>
      <c r="AHP153" s="238"/>
      <c r="AHQ153" s="238"/>
      <c r="AHR153" s="238"/>
      <c r="AHS153" s="238"/>
      <c r="AHT153" s="238"/>
      <c r="AHU153" s="238"/>
      <c r="AHV153" s="238"/>
      <c r="AHW153" s="238"/>
      <c r="AHX153" s="238"/>
      <c r="AHY153" s="238"/>
      <c r="AHZ153" s="238"/>
      <c r="AIA153" s="238"/>
      <c r="AIB153" s="238"/>
      <c r="AIC153" s="238"/>
      <c r="AID153" s="238"/>
      <c r="AIE153" s="238"/>
      <c r="AIF153" s="238"/>
      <c r="AIG153" s="238"/>
      <c r="AIH153" s="238"/>
      <c r="AII153" s="238"/>
      <c r="AIJ153" s="238"/>
      <c r="AIK153" s="238"/>
      <c r="AIL153" s="238"/>
      <c r="AIM153" s="238"/>
      <c r="AIN153" s="238"/>
      <c r="AIO153" s="238"/>
      <c r="AIP153" s="238"/>
      <c r="AIQ153" s="238"/>
      <c r="AIR153" s="238"/>
      <c r="AIS153" s="238"/>
      <c r="AIT153" s="238"/>
      <c r="AIU153" s="238"/>
      <c r="AIV153" s="238"/>
      <c r="AIW153" s="238"/>
      <c r="AIX153" s="238"/>
      <c r="AIY153" s="238"/>
      <c r="AIZ153" s="238"/>
      <c r="AJA153" s="238"/>
      <c r="AJB153" s="238"/>
      <c r="AJC153" s="238"/>
      <c r="AJD153" s="238"/>
      <c r="AJE153" s="238"/>
      <c r="AJF153" s="238"/>
      <c r="AJG153" s="238"/>
      <c r="AJH153" s="238"/>
      <c r="AJI153" s="238"/>
      <c r="AJJ153" s="238"/>
      <c r="AJK153" s="238"/>
      <c r="AJL153" s="238"/>
      <c r="AJM153" s="238"/>
      <c r="AJN153" s="238"/>
      <c r="AJO153" s="238"/>
      <c r="AJP153" s="238"/>
      <c r="AJQ153" s="238"/>
      <c r="AJR153" s="238"/>
      <c r="AJS153" s="238"/>
      <c r="AJT153" s="238"/>
      <c r="AJU153" s="238"/>
      <c r="AJV153" s="238"/>
      <c r="AJW153" s="238"/>
      <c r="AJX153" s="238"/>
      <c r="AJY153" s="238"/>
      <c r="AJZ153" s="238"/>
      <c r="AKA153" s="238"/>
      <c r="AKB153" s="238"/>
      <c r="AKC153" s="238"/>
      <c r="AKD153" s="238"/>
      <c r="AKE153" s="238"/>
      <c r="AKF153" s="238"/>
      <c r="AKG153" s="238"/>
      <c r="AKH153" s="238"/>
      <c r="AKI153" s="238"/>
      <c r="AKJ153" s="238"/>
      <c r="AKK153" s="238"/>
      <c r="AKL153" s="238"/>
      <c r="AKM153" s="238"/>
      <c r="AKN153" s="238"/>
      <c r="AKO153" s="238"/>
      <c r="AKP153" s="238"/>
    </row>
    <row r="154" spans="1:978" ht="15" customHeight="1" x14ac:dyDescent="0.25">
      <c r="A154" s="303">
        <v>40</v>
      </c>
      <c r="B154" s="303">
        <v>44</v>
      </c>
      <c r="C154" s="306" t="s">
        <v>131</v>
      </c>
      <c r="D154" s="240" t="s">
        <v>45</v>
      </c>
      <c r="E154" s="267">
        <v>1.5</v>
      </c>
      <c r="F154" s="42">
        <v>530469</v>
      </c>
      <c r="G154" s="29" t="s">
        <v>170</v>
      </c>
      <c r="H154" s="29" t="s">
        <v>128</v>
      </c>
      <c r="I154" s="240" t="s">
        <v>63</v>
      </c>
      <c r="J154" s="93">
        <v>40</v>
      </c>
      <c r="K154" s="267">
        <f>AVERAGE(J154:J155)</f>
        <v>35</v>
      </c>
      <c r="L154" s="289">
        <f>E154/K154</f>
        <v>4.2857142857142858E-2</v>
      </c>
      <c r="M154" s="240">
        <v>2</v>
      </c>
      <c r="N154" s="42">
        <v>96</v>
      </c>
      <c r="O154" s="42">
        <v>52</v>
      </c>
      <c r="P154" s="42">
        <v>30</v>
      </c>
      <c r="Q154" s="42">
        <v>23</v>
      </c>
      <c r="R154" s="42">
        <v>30</v>
      </c>
      <c r="S154" s="42">
        <v>89</v>
      </c>
      <c r="T154" s="42">
        <v>275</v>
      </c>
      <c r="U154" s="42">
        <v>712</v>
      </c>
      <c r="V154" s="42">
        <v>665</v>
      </c>
      <c r="W154" s="42">
        <v>618</v>
      </c>
      <c r="X154" s="42">
        <v>587</v>
      </c>
      <c r="Y154" s="42">
        <v>672</v>
      </c>
      <c r="Z154" s="42">
        <v>714</v>
      </c>
      <c r="AA154" s="42">
        <v>720</v>
      </c>
      <c r="AB154" s="42">
        <v>808</v>
      </c>
      <c r="AC154" s="42">
        <v>882</v>
      </c>
      <c r="AD154" s="42">
        <v>938</v>
      </c>
      <c r="AE154" s="42">
        <v>982</v>
      </c>
      <c r="AF154" s="42">
        <v>828</v>
      </c>
      <c r="AG154" s="42">
        <v>740</v>
      </c>
      <c r="AH154" s="42">
        <v>644</v>
      </c>
      <c r="AI154" s="42">
        <v>476</v>
      </c>
      <c r="AJ154" s="42">
        <v>303</v>
      </c>
      <c r="AK154" s="42">
        <v>189</v>
      </c>
      <c r="AL154" s="42">
        <v>11097</v>
      </c>
      <c r="AM154" s="132">
        <v>1600</v>
      </c>
      <c r="AN154" s="261">
        <f>$L$154*(1+0.15*(N156/$AM$156)^4)</f>
        <v>4.2857818464859448E-2</v>
      </c>
      <c r="AO154" s="261">
        <f t="shared" ref="AO154:BK154" si="124">$L$154*(1+0.15*(O156/$AM$156)^4)</f>
        <v>4.2857226171428578E-2</v>
      </c>
      <c r="AP154" s="261">
        <f t="shared" si="124"/>
        <v>4.2857153957744483E-2</v>
      </c>
      <c r="AQ154" s="261">
        <f t="shared" si="124"/>
        <v>4.2857147249178641E-2</v>
      </c>
      <c r="AR154" s="261">
        <f t="shared" si="124"/>
        <v>4.2857159314285714E-2</v>
      </c>
      <c r="AS154" s="261">
        <f t="shared" si="124"/>
        <v>4.2858841707840406E-2</v>
      </c>
      <c r="AT154" s="261">
        <f t="shared" si="124"/>
        <v>4.2960689009530199E-2</v>
      </c>
      <c r="AU154" s="261">
        <f t="shared" si="124"/>
        <v>4.6476966932911902E-2</v>
      </c>
      <c r="AV154" s="261">
        <f t="shared" si="124"/>
        <v>4.5573540746416362E-2</v>
      </c>
      <c r="AW154" s="261">
        <f t="shared" si="124"/>
        <v>4.4411697423564801E-2</v>
      </c>
      <c r="AX154" s="261">
        <f t="shared" si="124"/>
        <v>4.4262231848369485E-2</v>
      </c>
      <c r="AY154" s="261">
        <f t="shared" si="124"/>
        <v>4.5131691253642928E-2</v>
      </c>
      <c r="AZ154" s="261">
        <f t="shared" si="124"/>
        <v>4.6134632361160707E-2</v>
      </c>
      <c r="BA154" s="261">
        <f t="shared" si="124"/>
        <v>4.6000972444351633E-2</v>
      </c>
      <c r="BB154" s="261">
        <f t="shared" si="124"/>
        <v>4.7217288623018973E-2</v>
      </c>
      <c r="BC154" s="261">
        <f t="shared" si="124"/>
        <v>4.8756457689189805E-2</v>
      </c>
      <c r="BD154" s="261">
        <f t="shared" si="124"/>
        <v>4.890859211116072E-2</v>
      </c>
      <c r="BE154" s="261">
        <f t="shared" si="124"/>
        <v>5.009255663571429E-2</v>
      </c>
      <c r="BF154" s="261">
        <f t="shared" si="124"/>
        <v>4.731417705426897E-2</v>
      </c>
      <c r="BG154" s="261">
        <f t="shared" si="124"/>
        <v>4.5506781468765696E-2</v>
      </c>
      <c r="BH154" s="261">
        <f t="shared" si="124"/>
        <v>4.4303784362459894E-2</v>
      </c>
      <c r="BI154" s="261">
        <f t="shared" si="124"/>
        <v>4.3336279794893975E-2</v>
      </c>
      <c r="BJ154" s="261">
        <f t="shared" si="124"/>
        <v>4.2934542333330425E-2</v>
      </c>
      <c r="BK154" s="261">
        <f t="shared" si="124"/>
        <v>4.2867173829256769E-2</v>
      </c>
      <c r="BL154" s="240">
        <f>E154*(0.000001)*0.5</f>
        <v>7.5000000000000002E-7</v>
      </c>
      <c r="BM154" s="240">
        <v>6677.2</v>
      </c>
      <c r="BN154" s="240">
        <v>0.09</v>
      </c>
      <c r="BO154" s="240">
        <v>7549.5</v>
      </c>
      <c r="BP154" s="240">
        <v>0.08</v>
      </c>
      <c r="BQ154" s="240">
        <v>5854.4</v>
      </c>
      <c r="BR154" s="240">
        <v>2.5000000000000001E-2</v>
      </c>
      <c r="BS154" s="240">
        <v>10411.1</v>
      </c>
      <c r="BT154" s="240">
        <v>0.05</v>
      </c>
      <c r="BU154" s="240">
        <v>10403.799999999999</v>
      </c>
      <c r="BV154" s="240">
        <v>0.08</v>
      </c>
      <c r="BW154" s="240">
        <v>10434.799999999999</v>
      </c>
      <c r="BX154" s="240">
        <v>0.05</v>
      </c>
      <c r="BY154" s="240">
        <v>11038.8</v>
      </c>
      <c r="BZ154" s="240">
        <v>0.05</v>
      </c>
      <c r="CA154" s="240">
        <v>11352.1</v>
      </c>
      <c r="CB154" s="240">
        <v>0.05</v>
      </c>
      <c r="CC154" s="240">
        <v>3090.6</v>
      </c>
      <c r="CD154" s="240">
        <v>2.5000000000000001E-2</v>
      </c>
      <c r="CE154" s="240">
        <v>13142.5</v>
      </c>
      <c r="CF154" s="240">
        <v>2.5000000000000001E-2</v>
      </c>
      <c r="CG154" s="240">
        <v>13632.9</v>
      </c>
      <c r="CH154" s="240">
        <v>0.08</v>
      </c>
      <c r="CI154" s="240">
        <v>17304.3</v>
      </c>
      <c r="CJ154" s="240">
        <v>0.12</v>
      </c>
      <c r="CK154" s="240">
        <v>9635.9</v>
      </c>
      <c r="CL154" s="240">
        <v>0.05</v>
      </c>
      <c r="CM154" s="240">
        <v>14100.4</v>
      </c>
      <c r="CN154" s="240">
        <v>0.08</v>
      </c>
      <c r="CO154" s="240">
        <v>8252.6</v>
      </c>
      <c r="CP154" s="240">
        <v>0.12</v>
      </c>
      <c r="CQ154" s="240">
        <v>4173</v>
      </c>
      <c r="CR154" s="240">
        <v>2.5000000000000001E-2</v>
      </c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>
        <f>BM154*BN154+BO154*BP154+BQ154*BR154+BS154*BT154+BU154*BV154+BW154*BX154+BY154*BZ154+CA154*CB154+CC154*CD154+CE154*CF154+CG154*CH154+CI154*CJ154+CK154*CL154+CM154*CN154+CO154*CP154+CQ154*CR154+CS154*CT154+CU154*CV154+CW154*CX154+CY154*CZ154+DA154*DB154</f>
        <v>10622.851500000001</v>
      </c>
      <c r="EB154" s="240">
        <f>(PI()+2*E154)*EA154</f>
        <v>65241.22673257532</v>
      </c>
      <c r="EC154" s="240">
        <f>EB154/E154</f>
        <v>43494.151155050211</v>
      </c>
      <c r="ED154" s="240">
        <f>PI()*EA154</f>
        <v>33372.672232575314</v>
      </c>
      <c r="EE154" s="252">
        <f>SUM(BN154,BP154,BR154,BT154,BV154,BX154,BZ154,CB154,CD154,CF154,CH154,CJ154,CL154,CN154,CP154,CR154)</f>
        <v>1</v>
      </c>
      <c r="EF154" s="238"/>
      <c r="EG154" s="238"/>
      <c r="EH154" s="238"/>
      <c r="EI154" s="238"/>
      <c r="EJ154" s="238"/>
      <c r="EK154" s="238"/>
      <c r="EL154" s="238"/>
      <c r="EM154" s="238"/>
      <c r="EN154" s="238"/>
      <c r="EO154" s="238"/>
      <c r="EP154" s="238"/>
      <c r="EQ154" s="238"/>
      <c r="ER154" s="238"/>
      <c r="ES154" s="238"/>
      <c r="ET154" s="238"/>
      <c r="EU154" s="238"/>
      <c r="EV154" s="238"/>
      <c r="EW154" s="238"/>
      <c r="EX154" s="238"/>
      <c r="EY154" s="238"/>
      <c r="EZ154" s="238"/>
      <c r="FA154" s="238"/>
      <c r="FB154" s="238"/>
      <c r="FC154" s="238"/>
      <c r="FD154" s="238"/>
      <c r="FE154" s="238"/>
      <c r="FF154" s="238"/>
      <c r="FG154" s="238"/>
      <c r="FH154" s="238"/>
      <c r="FI154" s="238"/>
      <c r="FJ154" s="238"/>
      <c r="FK154" s="238"/>
      <c r="FL154" s="238"/>
      <c r="FM154" s="238"/>
      <c r="FN154" s="238"/>
      <c r="FO154" s="238"/>
      <c r="FP154" s="238"/>
      <c r="FQ154" s="238"/>
      <c r="FR154" s="238"/>
      <c r="FS154" s="238"/>
      <c r="FT154" s="238"/>
      <c r="FU154" s="238"/>
      <c r="FV154" s="238"/>
      <c r="FW154" s="238"/>
      <c r="FX154" s="238"/>
      <c r="FY154" s="238"/>
      <c r="FZ154" s="238"/>
      <c r="GA154" s="238"/>
      <c r="GB154" s="238"/>
      <c r="GC154" s="238"/>
      <c r="GD154" s="238"/>
      <c r="GE154" s="238"/>
      <c r="GF154" s="238"/>
      <c r="GG154" s="238"/>
      <c r="GH154" s="238"/>
      <c r="GI154" s="238"/>
      <c r="GJ154" s="238"/>
      <c r="GK154" s="238"/>
      <c r="GL154" s="238"/>
      <c r="GM154" s="238"/>
      <c r="GN154" s="238"/>
      <c r="GO154" s="238"/>
      <c r="GP154" s="238"/>
      <c r="GQ154" s="238"/>
      <c r="GR154" s="238"/>
      <c r="GS154" s="238"/>
      <c r="GT154" s="238"/>
      <c r="GU154" s="238"/>
      <c r="GV154" s="238"/>
      <c r="GW154" s="238"/>
      <c r="GX154" s="238"/>
      <c r="GY154" s="238"/>
      <c r="GZ154" s="238"/>
      <c r="HA154" s="238"/>
      <c r="HB154" s="238"/>
      <c r="HC154" s="238"/>
      <c r="HD154" s="238"/>
      <c r="HE154" s="238"/>
      <c r="HF154" s="238"/>
      <c r="HG154" s="238"/>
      <c r="HH154" s="238"/>
      <c r="HI154" s="238"/>
      <c r="HJ154" s="238"/>
      <c r="HK154" s="238"/>
      <c r="HL154" s="238"/>
      <c r="HM154" s="238"/>
      <c r="HN154" s="238"/>
      <c r="HO154" s="238"/>
      <c r="HP154" s="238"/>
      <c r="HQ154" s="238"/>
      <c r="HR154" s="238"/>
      <c r="HS154" s="238"/>
      <c r="HT154" s="238"/>
      <c r="HU154" s="238"/>
      <c r="HV154" s="238"/>
      <c r="HW154" s="238"/>
      <c r="HX154" s="238"/>
      <c r="HY154" s="238"/>
      <c r="HZ154" s="238"/>
      <c r="IA154" s="238"/>
      <c r="IB154" s="238"/>
      <c r="IC154" s="238"/>
      <c r="ID154" s="238"/>
      <c r="IE154" s="238"/>
      <c r="IF154" s="238"/>
      <c r="IG154" s="238"/>
      <c r="IH154" s="238"/>
      <c r="II154" s="238"/>
      <c r="IJ154" s="238"/>
      <c r="IK154" s="238"/>
      <c r="IL154" s="238"/>
      <c r="IM154" s="238"/>
      <c r="IN154" s="238"/>
      <c r="IO154" s="238"/>
      <c r="IP154" s="238"/>
      <c r="IQ154" s="238"/>
      <c r="IR154" s="238"/>
      <c r="IS154" s="238"/>
      <c r="IT154" s="238"/>
      <c r="IU154" s="238"/>
      <c r="IV154" s="238"/>
      <c r="IW154" s="238"/>
      <c r="IX154" s="238"/>
      <c r="IY154" s="238"/>
      <c r="IZ154" s="238"/>
      <c r="JA154" s="238"/>
      <c r="JB154" s="238"/>
      <c r="JC154" s="238"/>
      <c r="JD154" s="238"/>
      <c r="JE154" s="238"/>
      <c r="JF154" s="238"/>
      <c r="JG154" s="238"/>
      <c r="JH154" s="238"/>
      <c r="JI154" s="238"/>
      <c r="JJ154" s="238"/>
      <c r="JK154" s="238"/>
      <c r="JL154" s="238"/>
      <c r="JM154" s="238"/>
      <c r="JN154" s="238"/>
      <c r="JO154" s="238"/>
      <c r="JP154" s="238"/>
      <c r="JQ154" s="238"/>
      <c r="JR154" s="238"/>
      <c r="JS154" s="238"/>
      <c r="JT154" s="238"/>
      <c r="JU154" s="238"/>
      <c r="JV154" s="238"/>
      <c r="JW154" s="238"/>
      <c r="JX154" s="238"/>
      <c r="JY154" s="238"/>
      <c r="JZ154" s="238"/>
      <c r="KA154" s="238"/>
      <c r="KB154" s="238"/>
      <c r="KC154" s="238"/>
      <c r="KD154" s="238"/>
      <c r="KE154" s="238"/>
      <c r="KF154" s="238"/>
      <c r="KG154" s="238"/>
      <c r="KH154" s="238"/>
      <c r="KI154" s="238"/>
      <c r="KJ154" s="238"/>
      <c r="KK154" s="238"/>
      <c r="KL154" s="238"/>
      <c r="KM154" s="238"/>
      <c r="KN154" s="238"/>
      <c r="KO154" s="238"/>
      <c r="KP154" s="238"/>
      <c r="KQ154" s="238"/>
      <c r="KR154" s="238"/>
      <c r="KS154" s="238"/>
      <c r="KT154" s="238"/>
      <c r="KU154" s="238"/>
      <c r="KV154" s="238"/>
      <c r="KW154" s="238"/>
      <c r="KX154" s="238"/>
      <c r="KY154" s="238"/>
      <c r="KZ154" s="238"/>
      <c r="LA154" s="238"/>
      <c r="LB154" s="238"/>
      <c r="LC154" s="238"/>
      <c r="LD154" s="238"/>
      <c r="LE154" s="238"/>
      <c r="LF154" s="238"/>
      <c r="LG154" s="238"/>
      <c r="LH154" s="238"/>
      <c r="LI154" s="238"/>
      <c r="LJ154" s="238"/>
      <c r="LK154" s="238"/>
      <c r="LL154" s="238"/>
      <c r="LM154" s="238"/>
      <c r="LN154" s="238"/>
      <c r="LO154" s="238"/>
      <c r="LP154" s="238"/>
      <c r="LQ154" s="238"/>
      <c r="LR154" s="238"/>
      <c r="LS154" s="238"/>
      <c r="LT154" s="238"/>
      <c r="LU154" s="238"/>
      <c r="LV154" s="238"/>
      <c r="LW154" s="238"/>
      <c r="LX154" s="238"/>
      <c r="LY154" s="238"/>
      <c r="LZ154" s="238"/>
      <c r="MA154" s="238"/>
      <c r="MB154" s="238"/>
      <c r="MC154" s="238"/>
      <c r="MD154" s="238"/>
      <c r="ME154" s="238"/>
      <c r="MF154" s="238"/>
      <c r="MG154" s="238"/>
      <c r="MH154" s="238"/>
      <c r="MI154" s="238"/>
      <c r="MJ154" s="238"/>
      <c r="MK154" s="238"/>
      <c r="ML154" s="238"/>
      <c r="MM154" s="238"/>
      <c r="MN154" s="238"/>
      <c r="MO154" s="238"/>
      <c r="MP154" s="238"/>
      <c r="MQ154" s="238"/>
      <c r="MR154" s="238"/>
      <c r="MS154" s="238"/>
      <c r="MT154" s="238"/>
      <c r="MU154" s="238"/>
      <c r="MV154" s="238"/>
      <c r="MW154" s="238"/>
      <c r="MX154" s="238"/>
      <c r="MY154" s="238"/>
      <c r="MZ154" s="238"/>
      <c r="NA154" s="238"/>
      <c r="NB154" s="238"/>
      <c r="NC154" s="238"/>
      <c r="ND154" s="238"/>
      <c r="NE154" s="238"/>
      <c r="NF154" s="238"/>
      <c r="NG154" s="238"/>
      <c r="NH154" s="238"/>
      <c r="NI154" s="238"/>
      <c r="NJ154" s="238"/>
      <c r="NK154" s="238"/>
      <c r="NL154" s="238"/>
      <c r="NM154" s="238"/>
      <c r="NN154" s="238"/>
      <c r="NO154" s="238"/>
      <c r="NP154" s="238"/>
      <c r="NQ154" s="238"/>
      <c r="NR154" s="238"/>
      <c r="NS154" s="238"/>
      <c r="NT154" s="238"/>
      <c r="NU154" s="238"/>
      <c r="NV154" s="238"/>
      <c r="NW154" s="238"/>
      <c r="NX154" s="238"/>
      <c r="NY154" s="238"/>
      <c r="NZ154" s="238"/>
      <c r="OA154" s="238"/>
      <c r="OB154" s="238"/>
      <c r="OC154" s="238"/>
      <c r="OD154" s="238"/>
      <c r="OE154" s="238"/>
      <c r="OF154" s="238"/>
      <c r="OG154" s="238"/>
      <c r="OH154" s="238"/>
      <c r="OI154" s="238"/>
      <c r="OJ154" s="238"/>
      <c r="OK154" s="238"/>
      <c r="OL154" s="238"/>
      <c r="OM154" s="238"/>
      <c r="ON154" s="238"/>
      <c r="OO154" s="238"/>
      <c r="OP154" s="238"/>
      <c r="OQ154" s="238"/>
      <c r="OR154" s="238"/>
      <c r="OS154" s="238"/>
      <c r="OT154" s="238"/>
      <c r="OU154" s="238"/>
      <c r="OV154" s="238"/>
      <c r="OW154" s="238"/>
      <c r="OX154" s="238"/>
      <c r="OY154" s="238"/>
      <c r="OZ154" s="238"/>
      <c r="PA154" s="238"/>
      <c r="PB154" s="238"/>
      <c r="PC154" s="238"/>
      <c r="PD154" s="238"/>
      <c r="PE154" s="238"/>
      <c r="PF154" s="238"/>
      <c r="PG154" s="238"/>
      <c r="PH154" s="238"/>
      <c r="PI154" s="238"/>
      <c r="PJ154" s="238"/>
      <c r="PK154" s="238"/>
      <c r="PL154" s="238"/>
      <c r="PM154" s="238"/>
      <c r="PN154" s="238"/>
      <c r="PO154" s="238"/>
      <c r="PP154" s="238"/>
      <c r="PQ154" s="238"/>
      <c r="PR154" s="238"/>
      <c r="PS154" s="238"/>
      <c r="PT154" s="238"/>
      <c r="PU154" s="238"/>
      <c r="PV154" s="238"/>
      <c r="PW154" s="238"/>
      <c r="PX154" s="238"/>
      <c r="PY154" s="238"/>
      <c r="PZ154" s="238"/>
      <c r="QA154" s="238"/>
      <c r="QB154" s="238"/>
      <c r="QC154" s="238"/>
      <c r="QD154" s="238"/>
      <c r="QE154" s="238"/>
      <c r="QF154" s="238"/>
      <c r="QG154" s="238"/>
      <c r="QH154" s="238"/>
      <c r="QI154" s="238"/>
      <c r="QJ154" s="238"/>
      <c r="QK154" s="238"/>
      <c r="QL154" s="238"/>
      <c r="QM154" s="238"/>
      <c r="QN154" s="238"/>
      <c r="QO154" s="238"/>
      <c r="QP154" s="238"/>
      <c r="QQ154" s="238"/>
      <c r="QR154" s="238"/>
      <c r="QS154" s="238"/>
      <c r="QT154" s="238"/>
      <c r="QU154" s="238"/>
      <c r="QV154" s="238"/>
      <c r="QW154" s="238"/>
      <c r="QX154" s="238"/>
      <c r="QY154" s="238"/>
      <c r="QZ154" s="238"/>
      <c r="RA154" s="238"/>
      <c r="RB154" s="238"/>
      <c r="RC154" s="238"/>
      <c r="RD154" s="238"/>
      <c r="RE154" s="238"/>
      <c r="RF154" s="238"/>
      <c r="RG154" s="238"/>
      <c r="RH154" s="238"/>
      <c r="RI154" s="238"/>
      <c r="RJ154" s="238"/>
      <c r="RK154" s="238"/>
      <c r="RL154" s="238"/>
      <c r="RM154" s="238"/>
      <c r="RN154" s="238"/>
      <c r="RO154" s="238"/>
      <c r="RP154" s="238"/>
      <c r="RQ154" s="238"/>
      <c r="RR154" s="238"/>
      <c r="RS154" s="238"/>
      <c r="RT154" s="238"/>
      <c r="RU154" s="238"/>
      <c r="RV154" s="238"/>
      <c r="RW154" s="238"/>
      <c r="RX154" s="238"/>
      <c r="RY154" s="238"/>
      <c r="RZ154" s="238"/>
      <c r="SA154" s="238"/>
      <c r="SB154" s="238"/>
      <c r="SC154" s="238"/>
      <c r="SD154" s="238"/>
      <c r="SE154" s="238"/>
      <c r="SF154" s="238"/>
      <c r="SG154" s="238"/>
      <c r="SH154" s="238"/>
      <c r="SI154" s="238"/>
      <c r="SJ154" s="238"/>
      <c r="SK154" s="238"/>
      <c r="SL154" s="238"/>
      <c r="SM154" s="238"/>
      <c r="SN154" s="238"/>
      <c r="SO154" s="238"/>
      <c r="SP154" s="238"/>
      <c r="SQ154" s="238"/>
      <c r="SR154" s="238"/>
      <c r="SS154" s="238"/>
      <c r="ST154" s="238"/>
      <c r="SU154" s="238"/>
      <c r="SV154" s="238"/>
      <c r="SW154" s="238"/>
      <c r="SX154" s="238"/>
      <c r="SY154" s="238"/>
      <c r="SZ154" s="238"/>
      <c r="TA154" s="238"/>
      <c r="TB154" s="238"/>
      <c r="TC154" s="238"/>
      <c r="TD154" s="238"/>
      <c r="TE154" s="238"/>
      <c r="TF154" s="238"/>
      <c r="TG154" s="238"/>
      <c r="TH154" s="238"/>
      <c r="TI154" s="238"/>
      <c r="TJ154" s="238"/>
      <c r="TK154" s="238"/>
      <c r="TL154" s="238"/>
      <c r="TM154" s="238"/>
      <c r="TN154" s="238"/>
      <c r="TO154" s="238"/>
      <c r="TP154" s="238"/>
      <c r="TQ154" s="238"/>
      <c r="TR154" s="238"/>
      <c r="TS154" s="238"/>
      <c r="TT154" s="238"/>
      <c r="TU154" s="238"/>
      <c r="TV154" s="238"/>
      <c r="TW154" s="238"/>
      <c r="TX154" s="238"/>
      <c r="TY154" s="238"/>
      <c r="TZ154" s="238"/>
      <c r="UA154" s="238"/>
      <c r="UB154" s="238"/>
      <c r="UC154" s="238"/>
      <c r="UD154" s="238"/>
      <c r="UE154" s="238"/>
      <c r="UF154" s="238"/>
      <c r="UG154" s="238"/>
      <c r="UH154" s="238"/>
      <c r="UI154" s="238"/>
      <c r="UJ154" s="238"/>
      <c r="UK154" s="238"/>
      <c r="UL154" s="238"/>
      <c r="UM154" s="238"/>
      <c r="UN154" s="238"/>
      <c r="UO154" s="238"/>
      <c r="UP154" s="238"/>
      <c r="UQ154" s="238"/>
      <c r="UR154" s="238"/>
      <c r="US154" s="238"/>
      <c r="UT154" s="238"/>
      <c r="UU154" s="238"/>
      <c r="UV154" s="238"/>
      <c r="UW154" s="238"/>
      <c r="UX154" s="238"/>
      <c r="UY154" s="238"/>
      <c r="UZ154" s="238"/>
      <c r="VA154" s="238"/>
      <c r="VB154" s="238"/>
      <c r="VC154" s="238"/>
      <c r="VD154" s="238"/>
      <c r="VE154" s="238"/>
      <c r="VF154" s="238"/>
      <c r="VG154" s="238"/>
      <c r="VH154" s="238"/>
      <c r="VI154" s="238"/>
      <c r="VJ154" s="238"/>
      <c r="VK154" s="238"/>
      <c r="VL154" s="238"/>
      <c r="VM154" s="238"/>
      <c r="VN154" s="238"/>
      <c r="VO154" s="238"/>
      <c r="VP154" s="238"/>
      <c r="VQ154" s="238"/>
      <c r="VR154" s="238"/>
      <c r="VS154" s="238"/>
      <c r="VT154" s="238"/>
      <c r="VU154" s="238"/>
      <c r="VV154" s="238"/>
      <c r="VW154" s="238"/>
      <c r="VX154" s="238"/>
      <c r="VY154" s="238"/>
      <c r="VZ154" s="238"/>
      <c r="WA154" s="238"/>
      <c r="WB154" s="238"/>
      <c r="WC154" s="238"/>
      <c r="WD154" s="238"/>
      <c r="WE154" s="238"/>
      <c r="WF154" s="238"/>
      <c r="WG154" s="238"/>
      <c r="WH154" s="238"/>
      <c r="WI154" s="238"/>
      <c r="WJ154" s="238"/>
      <c r="WK154" s="238"/>
      <c r="WL154" s="238"/>
      <c r="WM154" s="238"/>
      <c r="WN154" s="238"/>
      <c r="WO154" s="238"/>
      <c r="WP154" s="238"/>
      <c r="WQ154" s="238"/>
      <c r="WR154" s="238"/>
      <c r="WS154" s="238"/>
      <c r="WT154" s="238"/>
      <c r="WU154" s="238"/>
      <c r="WV154" s="238"/>
      <c r="WW154" s="238"/>
      <c r="WX154" s="238"/>
      <c r="WY154" s="238"/>
      <c r="WZ154" s="238"/>
      <c r="XA154" s="238"/>
      <c r="XB154" s="238"/>
      <c r="XC154" s="238"/>
      <c r="XD154" s="238"/>
      <c r="XE154" s="238"/>
      <c r="XF154" s="238"/>
      <c r="XG154" s="238"/>
      <c r="XH154" s="238"/>
      <c r="XI154" s="238"/>
      <c r="XJ154" s="238"/>
      <c r="XK154" s="238"/>
      <c r="XL154" s="238"/>
      <c r="XM154" s="238"/>
      <c r="XN154" s="238"/>
      <c r="XO154" s="238"/>
      <c r="XP154" s="238"/>
      <c r="XQ154" s="238"/>
      <c r="XR154" s="238"/>
      <c r="XS154" s="238"/>
      <c r="XT154" s="238"/>
      <c r="XU154" s="238"/>
      <c r="XV154" s="238"/>
      <c r="XW154" s="238"/>
      <c r="XX154" s="238"/>
      <c r="XY154" s="238"/>
      <c r="XZ154" s="238"/>
      <c r="YA154" s="238"/>
      <c r="YB154" s="238"/>
      <c r="YC154" s="238"/>
      <c r="YD154" s="238"/>
      <c r="YE154" s="238"/>
      <c r="YF154" s="238"/>
      <c r="YG154" s="238"/>
      <c r="YH154" s="238"/>
      <c r="YI154" s="238"/>
      <c r="YJ154" s="238"/>
      <c r="YK154" s="238"/>
      <c r="YL154" s="238"/>
      <c r="YM154" s="238"/>
      <c r="YN154" s="238"/>
      <c r="YO154" s="238"/>
      <c r="YP154" s="238"/>
      <c r="YQ154" s="238"/>
      <c r="YR154" s="238"/>
      <c r="YS154" s="238"/>
      <c r="YT154" s="238"/>
      <c r="YU154" s="238"/>
      <c r="YV154" s="238"/>
      <c r="YW154" s="238"/>
      <c r="YX154" s="238"/>
      <c r="YY154" s="238"/>
      <c r="YZ154" s="238"/>
      <c r="ZA154" s="238"/>
      <c r="ZB154" s="238"/>
      <c r="ZC154" s="238"/>
      <c r="ZD154" s="238"/>
      <c r="ZE154" s="238"/>
      <c r="ZF154" s="238"/>
      <c r="ZG154" s="238"/>
      <c r="ZH154" s="238"/>
      <c r="ZI154" s="238"/>
      <c r="ZJ154" s="238"/>
      <c r="ZK154" s="238"/>
      <c r="ZL154" s="238"/>
      <c r="ZM154" s="238"/>
      <c r="ZN154" s="238"/>
      <c r="ZO154" s="238"/>
      <c r="ZP154" s="238"/>
      <c r="ZQ154" s="238"/>
      <c r="ZR154" s="238"/>
      <c r="ZS154" s="238"/>
      <c r="ZT154" s="238"/>
      <c r="ZU154" s="238"/>
      <c r="ZV154" s="238"/>
      <c r="ZW154" s="238"/>
      <c r="ZX154" s="238"/>
      <c r="ZY154" s="238"/>
      <c r="ZZ154" s="238"/>
      <c r="AAA154" s="238"/>
      <c r="AAB154" s="238"/>
      <c r="AAC154" s="238"/>
      <c r="AAD154" s="238"/>
      <c r="AAE154" s="238"/>
      <c r="AAF154" s="238"/>
      <c r="AAG154" s="238"/>
      <c r="AAH154" s="238"/>
      <c r="AAI154" s="238"/>
      <c r="AAJ154" s="238"/>
      <c r="AAK154" s="238"/>
      <c r="AAL154" s="238"/>
      <c r="AAM154" s="238"/>
      <c r="AAN154" s="238"/>
      <c r="AAO154" s="238"/>
      <c r="AAP154" s="238"/>
      <c r="AAQ154" s="238"/>
      <c r="AAR154" s="238"/>
      <c r="AAS154" s="238"/>
      <c r="AAT154" s="238"/>
      <c r="AAU154" s="238"/>
      <c r="AAV154" s="238"/>
      <c r="AAW154" s="238"/>
      <c r="AAX154" s="238"/>
      <c r="AAY154" s="238"/>
      <c r="AAZ154" s="238"/>
      <c r="ABA154" s="238"/>
      <c r="ABB154" s="238"/>
      <c r="ABC154" s="238"/>
      <c r="ABD154" s="238"/>
      <c r="ABE154" s="238"/>
      <c r="ABF154" s="238"/>
      <c r="ABG154" s="238"/>
      <c r="ABH154" s="238"/>
      <c r="ABI154" s="238"/>
      <c r="ABJ154" s="238"/>
      <c r="ABK154" s="238"/>
      <c r="ABL154" s="238"/>
      <c r="ABM154" s="238"/>
      <c r="ABN154" s="238"/>
      <c r="ABO154" s="238"/>
      <c r="ABP154" s="238"/>
      <c r="ABQ154" s="238"/>
      <c r="ABR154" s="238"/>
      <c r="ABS154" s="238"/>
      <c r="ABT154" s="238"/>
      <c r="ABU154" s="238"/>
      <c r="ABV154" s="238"/>
      <c r="ABW154" s="238"/>
      <c r="ABX154" s="238"/>
      <c r="ABY154" s="238"/>
      <c r="ABZ154" s="238"/>
      <c r="ACA154" s="238"/>
      <c r="ACB154" s="238"/>
      <c r="ACC154" s="238"/>
      <c r="ACD154" s="238"/>
      <c r="ACE154" s="238"/>
      <c r="ACF154" s="238"/>
      <c r="ACG154" s="238"/>
      <c r="ACH154" s="238"/>
      <c r="ACI154" s="238"/>
      <c r="ACJ154" s="238"/>
      <c r="ACK154" s="238"/>
      <c r="ACL154" s="238"/>
      <c r="ACM154" s="238"/>
      <c r="ACN154" s="238"/>
      <c r="ACO154" s="238"/>
      <c r="ACP154" s="238"/>
      <c r="ACQ154" s="238"/>
      <c r="ACR154" s="238"/>
      <c r="ACS154" s="238"/>
      <c r="ACT154" s="238"/>
      <c r="ACU154" s="238"/>
      <c r="ACV154" s="238"/>
      <c r="ACW154" s="238"/>
      <c r="ACX154" s="238"/>
      <c r="ACY154" s="238"/>
      <c r="ACZ154" s="238"/>
      <c r="ADA154" s="238"/>
      <c r="ADB154" s="238"/>
      <c r="ADC154" s="238"/>
      <c r="ADD154" s="238"/>
      <c r="ADE154" s="238"/>
      <c r="ADF154" s="238"/>
      <c r="ADG154" s="238"/>
      <c r="ADH154" s="238"/>
      <c r="ADI154" s="238"/>
      <c r="ADJ154" s="238"/>
      <c r="ADK154" s="238"/>
      <c r="ADL154" s="238"/>
      <c r="ADM154" s="238"/>
      <c r="ADN154" s="238"/>
      <c r="ADO154" s="238"/>
      <c r="ADP154" s="238"/>
      <c r="ADQ154" s="238"/>
      <c r="ADR154" s="238"/>
      <c r="ADS154" s="238"/>
      <c r="ADT154" s="238"/>
      <c r="ADU154" s="238"/>
      <c r="ADV154" s="238"/>
      <c r="ADW154" s="238"/>
      <c r="ADX154" s="238"/>
      <c r="ADY154" s="238"/>
      <c r="ADZ154" s="238"/>
      <c r="AEA154" s="238"/>
      <c r="AEB154" s="238"/>
      <c r="AEC154" s="238"/>
      <c r="AED154" s="238"/>
      <c r="AEE154" s="238"/>
      <c r="AEF154" s="238"/>
      <c r="AEG154" s="238"/>
      <c r="AEH154" s="238"/>
      <c r="AEI154" s="238"/>
      <c r="AEJ154" s="238"/>
      <c r="AEK154" s="238"/>
      <c r="AEL154" s="238"/>
      <c r="AEM154" s="238"/>
      <c r="AEN154" s="238"/>
      <c r="AEO154" s="238"/>
      <c r="AEP154" s="238"/>
      <c r="AEQ154" s="238"/>
      <c r="AER154" s="238"/>
      <c r="AES154" s="238"/>
      <c r="AET154" s="238"/>
      <c r="AEU154" s="238"/>
      <c r="AEV154" s="238"/>
      <c r="AEW154" s="238"/>
      <c r="AEX154" s="238"/>
      <c r="AEY154" s="238"/>
      <c r="AEZ154" s="238"/>
      <c r="AFA154" s="238"/>
      <c r="AFB154" s="238"/>
      <c r="AFC154" s="238"/>
      <c r="AFD154" s="238"/>
      <c r="AFE154" s="238"/>
      <c r="AFF154" s="238"/>
      <c r="AFG154" s="238"/>
      <c r="AFH154" s="238"/>
      <c r="AFI154" s="238"/>
      <c r="AFJ154" s="238"/>
      <c r="AFK154" s="238"/>
      <c r="AFL154" s="238"/>
      <c r="AFM154" s="238"/>
      <c r="AFN154" s="238"/>
      <c r="AFO154" s="238"/>
      <c r="AFP154" s="238"/>
      <c r="AFQ154" s="238"/>
      <c r="AFR154" s="238"/>
      <c r="AFS154" s="238"/>
      <c r="AFT154" s="238"/>
      <c r="AFU154" s="238"/>
      <c r="AFV154" s="238"/>
      <c r="AFW154" s="238"/>
      <c r="AFX154" s="238"/>
      <c r="AFY154" s="238"/>
      <c r="AFZ154" s="238"/>
      <c r="AGA154" s="238"/>
      <c r="AGB154" s="238"/>
      <c r="AGC154" s="238"/>
      <c r="AGD154" s="238"/>
      <c r="AGE154" s="238"/>
      <c r="AGF154" s="238"/>
      <c r="AGG154" s="238"/>
      <c r="AGH154" s="238"/>
      <c r="AGI154" s="238"/>
      <c r="AGJ154" s="238"/>
      <c r="AGK154" s="238"/>
      <c r="AGL154" s="238"/>
      <c r="AGM154" s="238"/>
      <c r="AGN154" s="238"/>
      <c r="AGO154" s="238"/>
      <c r="AGP154" s="238"/>
      <c r="AGQ154" s="238"/>
      <c r="AGR154" s="238"/>
      <c r="AGS154" s="238"/>
      <c r="AGT154" s="238"/>
      <c r="AGU154" s="238"/>
      <c r="AGV154" s="238"/>
      <c r="AGW154" s="238"/>
      <c r="AGX154" s="238"/>
      <c r="AGY154" s="238"/>
      <c r="AGZ154" s="238"/>
      <c r="AHA154" s="238"/>
      <c r="AHB154" s="238"/>
      <c r="AHC154" s="238"/>
      <c r="AHD154" s="238"/>
      <c r="AHE154" s="238"/>
      <c r="AHF154" s="238"/>
      <c r="AHG154" s="238"/>
      <c r="AHH154" s="238"/>
      <c r="AHI154" s="238"/>
      <c r="AHJ154" s="238"/>
      <c r="AHK154" s="238"/>
      <c r="AHL154" s="238"/>
      <c r="AHM154" s="238"/>
      <c r="AHN154" s="238"/>
      <c r="AHO154" s="238"/>
      <c r="AHP154" s="238"/>
      <c r="AHQ154" s="238"/>
      <c r="AHR154" s="238"/>
      <c r="AHS154" s="238"/>
      <c r="AHT154" s="238"/>
      <c r="AHU154" s="238"/>
      <c r="AHV154" s="238"/>
      <c r="AHW154" s="238"/>
      <c r="AHX154" s="238"/>
      <c r="AHY154" s="238"/>
      <c r="AHZ154" s="238"/>
      <c r="AIA154" s="238"/>
      <c r="AIB154" s="238"/>
      <c r="AIC154" s="238"/>
      <c r="AID154" s="238"/>
      <c r="AIE154" s="238"/>
      <c r="AIF154" s="238"/>
      <c r="AIG154" s="238"/>
      <c r="AIH154" s="238"/>
      <c r="AII154" s="238"/>
      <c r="AIJ154" s="238"/>
      <c r="AIK154" s="238"/>
      <c r="AIL154" s="238"/>
      <c r="AIM154" s="238"/>
      <c r="AIN154" s="238"/>
      <c r="AIO154" s="238"/>
      <c r="AIP154" s="238"/>
      <c r="AIQ154" s="238"/>
      <c r="AIR154" s="238"/>
      <c r="AIS154" s="238"/>
      <c r="AIT154" s="238"/>
      <c r="AIU154" s="238"/>
      <c r="AIV154" s="238"/>
      <c r="AIW154" s="238"/>
      <c r="AIX154" s="238"/>
      <c r="AIY154" s="238"/>
      <c r="AIZ154" s="238"/>
      <c r="AJA154" s="238"/>
      <c r="AJB154" s="238"/>
      <c r="AJC154" s="238"/>
      <c r="AJD154" s="238"/>
      <c r="AJE154" s="238"/>
      <c r="AJF154" s="238"/>
      <c r="AJG154" s="238"/>
      <c r="AJH154" s="238"/>
      <c r="AJI154" s="238"/>
      <c r="AJJ154" s="238"/>
      <c r="AJK154" s="238"/>
      <c r="AJL154" s="238"/>
      <c r="AJM154" s="238"/>
      <c r="AJN154" s="238"/>
      <c r="AJO154" s="238"/>
      <c r="AJP154" s="238"/>
      <c r="AJQ154" s="238"/>
      <c r="AJR154" s="238"/>
      <c r="AJS154" s="238"/>
      <c r="AJT154" s="238"/>
      <c r="AJU154" s="238"/>
      <c r="AJV154" s="238"/>
      <c r="AJW154" s="238"/>
      <c r="AJX154" s="238"/>
      <c r="AJY154" s="238"/>
      <c r="AJZ154" s="238"/>
      <c r="AKA154" s="238"/>
      <c r="AKB154" s="238"/>
      <c r="AKC154" s="238"/>
      <c r="AKD154" s="238"/>
      <c r="AKE154" s="238"/>
      <c r="AKF154" s="238"/>
      <c r="AKG154" s="238"/>
      <c r="AKH154" s="238"/>
      <c r="AKI154" s="238"/>
      <c r="AKJ154" s="238"/>
      <c r="AKK154" s="238"/>
      <c r="AKL154" s="238"/>
      <c r="AKM154" s="238"/>
      <c r="AKN154" s="238"/>
      <c r="AKO154" s="238"/>
      <c r="AKP154" s="238"/>
    </row>
    <row r="155" spans="1:978" ht="25.5" x14ac:dyDescent="0.25">
      <c r="A155" s="304"/>
      <c r="B155" s="304"/>
      <c r="C155" s="307"/>
      <c r="D155" s="241"/>
      <c r="E155" s="268"/>
      <c r="F155" s="44">
        <v>530305</v>
      </c>
      <c r="G155" s="30" t="s">
        <v>165</v>
      </c>
      <c r="H155" s="30" t="s">
        <v>170</v>
      </c>
      <c r="I155" s="242"/>
      <c r="J155" s="95">
        <v>30</v>
      </c>
      <c r="K155" s="269"/>
      <c r="L155" s="290"/>
      <c r="M155" s="242"/>
      <c r="N155" s="44">
        <v>66</v>
      </c>
      <c r="O155" s="44">
        <v>43</v>
      </c>
      <c r="P155" s="44">
        <v>28</v>
      </c>
      <c r="Q155" s="44">
        <v>23</v>
      </c>
      <c r="R155" s="44">
        <v>33</v>
      </c>
      <c r="S155" s="44">
        <v>115</v>
      </c>
      <c r="T155" s="44">
        <v>295</v>
      </c>
      <c r="U155" s="44">
        <v>673</v>
      </c>
      <c r="V155" s="44">
        <v>625</v>
      </c>
      <c r="W155" s="44">
        <v>504</v>
      </c>
      <c r="X155" s="44">
        <v>506</v>
      </c>
      <c r="Y155" s="44">
        <v>562</v>
      </c>
      <c r="Z155" s="44">
        <v>638</v>
      </c>
      <c r="AA155" s="44">
        <v>618</v>
      </c>
      <c r="AB155" s="44">
        <v>644</v>
      </c>
      <c r="AC155" s="44">
        <v>683</v>
      </c>
      <c r="AD155" s="44">
        <v>638</v>
      </c>
      <c r="AE155" s="44">
        <v>665</v>
      </c>
      <c r="AF155" s="44">
        <v>631</v>
      </c>
      <c r="AG155" s="44">
        <v>541</v>
      </c>
      <c r="AH155" s="44">
        <v>457</v>
      </c>
      <c r="AI155" s="44">
        <v>360</v>
      </c>
      <c r="AJ155" s="44">
        <v>226</v>
      </c>
      <c r="AK155" s="44">
        <v>129</v>
      </c>
      <c r="AL155" s="44">
        <v>8984</v>
      </c>
      <c r="AM155" s="132">
        <v>800</v>
      </c>
      <c r="AN155" s="26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62"/>
      <c r="BH155" s="262"/>
      <c r="BI155" s="262"/>
      <c r="BJ155" s="262"/>
      <c r="BK155" s="262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52"/>
      <c r="EF155" s="238"/>
      <c r="EG155" s="238"/>
      <c r="EH155" s="238"/>
      <c r="EI155" s="238"/>
      <c r="EJ155" s="238"/>
      <c r="EK155" s="238"/>
      <c r="EL155" s="238"/>
      <c r="EM155" s="238"/>
      <c r="EN155" s="238"/>
      <c r="EO155" s="238"/>
      <c r="EP155" s="238"/>
      <c r="EQ155" s="238"/>
      <c r="ER155" s="238"/>
      <c r="ES155" s="238"/>
      <c r="ET155" s="238"/>
      <c r="EU155" s="238"/>
      <c r="EV155" s="238"/>
      <c r="EW155" s="238"/>
      <c r="EX155" s="238"/>
      <c r="EY155" s="238"/>
      <c r="EZ155" s="238"/>
      <c r="FA155" s="238"/>
      <c r="FB155" s="238"/>
      <c r="FC155" s="238"/>
      <c r="FD155" s="238"/>
      <c r="FE155" s="238"/>
      <c r="FF155" s="238"/>
      <c r="FG155" s="238"/>
      <c r="FH155" s="238"/>
      <c r="FI155" s="238"/>
      <c r="FJ155" s="238"/>
      <c r="FK155" s="238"/>
      <c r="FL155" s="238"/>
      <c r="FM155" s="238"/>
      <c r="FN155" s="238"/>
      <c r="FO155" s="238"/>
      <c r="FP155" s="238"/>
      <c r="FQ155" s="238"/>
      <c r="FR155" s="238"/>
      <c r="FS155" s="238"/>
      <c r="FT155" s="238"/>
      <c r="FU155" s="238"/>
      <c r="FV155" s="238"/>
      <c r="FW155" s="238"/>
      <c r="FX155" s="238"/>
      <c r="FY155" s="238"/>
      <c r="FZ155" s="238"/>
      <c r="GA155" s="238"/>
      <c r="GB155" s="238"/>
      <c r="GC155" s="238"/>
      <c r="GD155" s="238"/>
      <c r="GE155" s="238"/>
      <c r="GF155" s="238"/>
      <c r="GG155" s="238"/>
      <c r="GH155" s="238"/>
      <c r="GI155" s="238"/>
      <c r="GJ155" s="238"/>
      <c r="GK155" s="238"/>
      <c r="GL155" s="238"/>
      <c r="GM155" s="238"/>
      <c r="GN155" s="238"/>
      <c r="GO155" s="238"/>
      <c r="GP155" s="238"/>
      <c r="GQ155" s="238"/>
      <c r="GR155" s="238"/>
      <c r="GS155" s="238"/>
      <c r="GT155" s="238"/>
      <c r="GU155" s="238"/>
      <c r="GV155" s="238"/>
      <c r="GW155" s="238"/>
      <c r="GX155" s="238"/>
      <c r="GY155" s="238"/>
      <c r="GZ155" s="238"/>
      <c r="HA155" s="238"/>
      <c r="HB155" s="238"/>
      <c r="HC155" s="238"/>
      <c r="HD155" s="238"/>
      <c r="HE155" s="238"/>
      <c r="HF155" s="238"/>
      <c r="HG155" s="238"/>
      <c r="HH155" s="238"/>
      <c r="HI155" s="238"/>
      <c r="HJ155" s="238"/>
      <c r="HK155" s="238"/>
      <c r="HL155" s="238"/>
      <c r="HM155" s="238"/>
      <c r="HN155" s="238"/>
      <c r="HO155" s="238"/>
      <c r="HP155" s="238"/>
      <c r="HQ155" s="238"/>
      <c r="HR155" s="238"/>
      <c r="HS155" s="238"/>
      <c r="HT155" s="238"/>
      <c r="HU155" s="238"/>
      <c r="HV155" s="238"/>
      <c r="HW155" s="238"/>
      <c r="HX155" s="238"/>
      <c r="HY155" s="238"/>
      <c r="HZ155" s="238"/>
      <c r="IA155" s="238"/>
      <c r="IB155" s="238"/>
      <c r="IC155" s="238"/>
      <c r="ID155" s="238"/>
      <c r="IE155" s="238"/>
      <c r="IF155" s="238"/>
      <c r="IG155" s="238"/>
      <c r="IH155" s="238"/>
      <c r="II155" s="238"/>
      <c r="IJ155" s="238"/>
      <c r="IK155" s="238"/>
      <c r="IL155" s="238"/>
      <c r="IM155" s="238"/>
      <c r="IN155" s="238"/>
      <c r="IO155" s="238"/>
      <c r="IP155" s="238"/>
      <c r="IQ155" s="238"/>
      <c r="IR155" s="238"/>
      <c r="IS155" s="238"/>
      <c r="IT155" s="238"/>
      <c r="IU155" s="238"/>
      <c r="IV155" s="238"/>
      <c r="IW155" s="238"/>
      <c r="IX155" s="238"/>
      <c r="IY155" s="238"/>
      <c r="IZ155" s="238"/>
      <c r="JA155" s="238"/>
      <c r="JB155" s="238"/>
      <c r="JC155" s="238"/>
      <c r="JD155" s="238"/>
      <c r="JE155" s="238"/>
      <c r="JF155" s="238"/>
      <c r="JG155" s="238"/>
      <c r="JH155" s="238"/>
      <c r="JI155" s="238"/>
      <c r="JJ155" s="238"/>
      <c r="JK155" s="238"/>
      <c r="JL155" s="238"/>
      <c r="JM155" s="238"/>
      <c r="JN155" s="238"/>
      <c r="JO155" s="238"/>
      <c r="JP155" s="238"/>
      <c r="JQ155" s="238"/>
      <c r="JR155" s="238"/>
      <c r="JS155" s="238"/>
      <c r="JT155" s="238"/>
      <c r="JU155" s="238"/>
      <c r="JV155" s="238"/>
      <c r="JW155" s="238"/>
      <c r="JX155" s="238"/>
      <c r="JY155" s="238"/>
      <c r="JZ155" s="238"/>
      <c r="KA155" s="238"/>
      <c r="KB155" s="238"/>
      <c r="KC155" s="238"/>
      <c r="KD155" s="238"/>
      <c r="KE155" s="238"/>
      <c r="KF155" s="238"/>
      <c r="KG155" s="238"/>
      <c r="KH155" s="238"/>
      <c r="KI155" s="238"/>
      <c r="KJ155" s="238"/>
      <c r="KK155" s="238"/>
      <c r="KL155" s="238"/>
      <c r="KM155" s="238"/>
      <c r="KN155" s="238"/>
      <c r="KO155" s="238"/>
      <c r="KP155" s="238"/>
      <c r="KQ155" s="238"/>
      <c r="KR155" s="238"/>
      <c r="KS155" s="238"/>
      <c r="KT155" s="238"/>
      <c r="KU155" s="238"/>
      <c r="KV155" s="238"/>
      <c r="KW155" s="238"/>
      <c r="KX155" s="238"/>
      <c r="KY155" s="238"/>
      <c r="KZ155" s="238"/>
      <c r="LA155" s="238"/>
      <c r="LB155" s="238"/>
      <c r="LC155" s="238"/>
      <c r="LD155" s="238"/>
      <c r="LE155" s="238"/>
      <c r="LF155" s="238"/>
      <c r="LG155" s="238"/>
      <c r="LH155" s="238"/>
      <c r="LI155" s="238"/>
      <c r="LJ155" s="238"/>
      <c r="LK155" s="238"/>
      <c r="LL155" s="238"/>
      <c r="LM155" s="238"/>
      <c r="LN155" s="238"/>
      <c r="LO155" s="238"/>
      <c r="LP155" s="238"/>
      <c r="LQ155" s="238"/>
      <c r="LR155" s="238"/>
      <c r="LS155" s="238"/>
      <c r="LT155" s="238"/>
      <c r="LU155" s="238"/>
      <c r="LV155" s="238"/>
      <c r="LW155" s="238"/>
      <c r="LX155" s="238"/>
      <c r="LY155" s="238"/>
      <c r="LZ155" s="238"/>
      <c r="MA155" s="238"/>
      <c r="MB155" s="238"/>
      <c r="MC155" s="238"/>
      <c r="MD155" s="238"/>
      <c r="ME155" s="238"/>
      <c r="MF155" s="238"/>
      <c r="MG155" s="238"/>
      <c r="MH155" s="238"/>
      <c r="MI155" s="238"/>
      <c r="MJ155" s="238"/>
      <c r="MK155" s="238"/>
      <c r="ML155" s="238"/>
      <c r="MM155" s="238"/>
      <c r="MN155" s="238"/>
      <c r="MO155" s="238"/>
      <c r="MP155" s="238"/>
      <c r="MQ155" s="238"/>
      <c r="MR155" s="238"/>
      <c r="MS155" s="238"/>
      <c r="MT155" s="238"/>
      <c r="MU155" s="238"/>
      <c r="MV155" s="238"/>
      <c r="MW155" s="238"/>
      <c r="MX155" s="238"/>
      <c r="MY155" s="238"/>
      <c r="MZ155" s="238"/>
      <c r="NA155" s="238"/>
      <c r="NB155" s="238"/>
      <c r="NC155" s="238"/>
      <c r="ND155" s="238"/>
      <c r="NE155" s="238"/>
      <c r="NF155" s="238"/>
      <c r="NG155" s="238"/>
      <c r="NH155" s="238"/>
      <c r="NI155" s="238"/>
      <c r="NJ155" s="238"/>
      <c r="NK155" s="238"/>
      <c r="NL155" s="238"/>
      <c r="NM155" s="238"/>
      <c r="NN155" s="238"/>
      <c r="NO155" s="238"/>
      <c r="NP155" s="238"/>
      <c r="NQ155" s="238"/>
      <c r="NR155" s="238"/>
      <c r="NS155" s="238"/>
      <c r="NT155" s="238"/>
      <c r="NU155" s="238"/>
      <c r="NV155" s="238"/>
      <c r="NW155" s="238"/>
      <c r="NX155" s="238"/>
      <c r="NY155" s="238"/>
      <c r="NZ155" s="238"/>
      <c r="OA155" s="238"/>
      <c r="OB155" s="238"/>
      <c r="OC155" s="238"/>
      <c r="OD155" s="238"/>
      <c r="OE155" s="238"/>
      <c r="OF155" s="238"/>
      <c r="OG155" s="238"/>
      <c r="OH155" s="238"/>
      <c r="OI155" s="238"/>
      <c r="OJ155" s="238"/>
      <c r="OK155" s="238"/>
      <c r="OL155" s="238"/>
      <c r="OM155" s="238"/>
      <c r="ON155" s="238"/>
      <c r="OO155" s="238"/>
      <c r="OP155" s="238"/>
      <c r="OQ155" s="238"/>
      <c r="OR155" s="238"/>
      <c r="OS155" s="238"/>
      <c r="OT155" s="238"/>
      <c r="OU155" s="238"/>
      <c r="OV155" s="238"/>
      <c r="OW155" s="238"/>
      <c r="OX155" s="238"/>
      <c r="OY155" s="238"/>
      <c r="OZ155" s="238"/>
      <c r="PA155" s="238"/>
      <c r="PB155" s="238"/>
      <c r="PC155" s="238"/>
      <c r="PD155" s="238"/>
      <c r="PE155" s="238"/>
      <c r="PF155" s="238"/>
      <c r="PG155" s="238"/>
      <c r="PH155" s="238"/>
      <c r="PI155" s="238"/>
      <c r="PJ155" s="238"/>
      <c r="PK155" s="238"/>
      <c r="PL155" s="238"/>
      <c r="PM155" s="238"/>
      <c r="PN155" s="238"/>
      <c r="PO155" s="238"/>
      <c r="PP155" s="238"/>
      <c r="PQ155" s="238"/>
      <c r="PR155" s="238"/>
      <c r="PS155" s="238"/>
      <c r="PT155" s="238"/>
      <c r="PU155" s="238"/>
      <c r="PV155" s="238"/>
      <c r="PW155" s="238"/>
      <c r="PX155" s="238"/>
      <c r="PY155" s="238"/>
      <c r="PZ155" s="238"/>
      <c r="QA155" s="238"/>
      <c r="QB155" s="238"/>
      <c r="QC155" s="238"/>
      <c r="QD155" s="238"/>
      <c r="QE155" s="238"/>
      <c r="QF155" s="238"/>
      <c r="QG155" s="238"/>
      <c r="QH155" s="238"/>
      <c r="QI155" s="238"/>
      <c r="QJ155" s="238"/>
      <c r="QK155" s="238"/>
      <c r="QL155" s="238"/>
      <c r="QM155" s="238"/>
      <c r="QN155" s="238"/>
      <c r="QO155" s="238"/>
      <c r="QP155" s="238"/>
      <c r="QQ155" s="238"/>
      <c r="QR155" s="238"/>
      <c r="QS155" s="238"/>
      <c r="QT155" s="238"/>
      <c r="QU155" s="238"/>
      <c r="QV155" s="238"/>
      <c r="QW155" s="238"/>
      <c r="QX155" s="238"/>
      <c r="QY155" s="238"/>
      <c r="QZ155" s="238"/>
      <c r="RA155" s="238"/>
      <c r="RB155" s="238"/>
      <c r="RC155" s="238"/>
      <c r="RD155" s="238"/>
      <c r="RE155" s="238"/>
      <c r="RF155" s="238"/>
      <c r="RG155" s="238"/>
      <c r="RH155" s="238"/>
      <c r="RI155" s="238"/>
      <c r="RJ155" s="238"/>
      <c r="RK155" s="238"/>
      <c r="RL155" s="238"/>
      <c r="RM155" s="238"/>
      <c r="RN155" s="238"/>
      <c r="RO155" s="238"/>
      <c r="RP155" s="238"/>
      <c r="RQ155" s="238"/>
      <c r="RR155" s="238"/>
      <c r="RS155" s="238"/>
      <c r="RT155" s="238"/>
      <c r="RU155" s="238"/>
      <c r="RV155" s="238"/>
      <c r="RW155" s="238"/>
      <c r="RX155" s="238"/>
      <c r="RY155" s="238"/>
      <c r="RZ155" s="238"/>
      <c r="SA155" s="238"/>
      <c r="SB155" s="238"/>
      <c r="SC155" s="238"/>
      <c r="SD155" s="238"/>
      <c r="SE155" s="238"/>
      <c r="SF155" s="238"/>
      <c r="SG155" s="238"/>
      <c r="SH155" s="238"/>
      <c r="SI155" s="238"/>
      <c r="SJ155" s="238"/>
      <c r="SK155" s="238"/>
      <c r="SL155" s="238"/>
      <c r="SM155" s="238"/>
      <c r="SN155" s="238"/>
      <c r="SO155" s="238"/>
      <c r="SP155" s="238"/>
      <c r="SQ155" s="238"/>
      <c r="SR155" s="238"/>
      <c r="SS155" s="238"/>
      <c r="ST155" s="238"/>
      <c r="SU155" s="238"/>
      <c r="SV155" s="238"/>
      <c r="SW155" s="238"/>
      <c r="SX155" s="238"/>
      <c r="SY155" s="238"/>
      <c r="SZ155" s="238"/>
      <c r="TA155" s="238"/>
      <c r="TB155" s="238"/>
      <c r="TC155" s="238"/>
      <c r="TD155" s="238"/>
      <c r="TE155" s="238"/>
      <c r="TF155" s="238"/>
      <c r="TG155" s="238"/>
      <c r="TH155" s="238"/>
      <c r="TI155" s="238"/>
      <c r="TJ155" s="238"/>
      <c r="TK155" s="238"/>
      <c r="TL155" s="238"/>
      <c r="TM155" s="238"/>
      <c r="TN155" s="238"/>
      <c r="TO155" s="238"/>
      <c r="TP155" s="238"/>
      <c r="TQ155" s="238"/>
      <c r="TR155" s="238"/>
      <c r="TS155" s="238"/>
      <c r="TT155" s="238"/>
      <c r="TU155" s="238"/>
      <c r="TV155" s="238"/>
      <c r="TW155" s="238"/>
      <c r="TX155" s="238"/>
      <c r="TY155" s="238"/>
      <c r="TZ155" s="238"/>
      <c r="UA155" s="238"/>
      <c r="UB155" s="238"/>
      <c r="UC155" s="238"/>
      <c r="UD155" s="238"/>
      <c r="UE155" s="238"/>
      <c r="UF155" s="238"/>
      <c r="UG155" s="238"/>
      <c r="UH155" s="238"/>
      <c r="UI155" s="238"/>
      <c r="UJ155" s="238"/>
      <c r="UK155" s="238"/>
      <c r="UL155" s="238"/>
      <c r="UM155" s="238"/>
      <c r="UN155" s="238"/>
      <c r="UO155" s="238"/>
      <c r="UP155" s="238"/>
      <c r="UQ155" s="238"/>
      <c r="UR155" s="238"/>
      <c r="US155" s="238"/>
      <c r="UT155" s="238"/>
      <c r="UU155" s="238"/>
      <c r="UV155" s="238"/>
      <c r="UW155" s="238"/>
      <c r="UX155" s="238"/>
      <c r="UY155" s="238"/>
      <c r="UZ155" s="238"/>
      <c r="VA155" s="238"/>
      <c r="VB155" s="238"/>
      <c r="VC155" s="238"/>
      <c r="VD155" s="238"/>
      <c r="VE155" s="238"/>
      <c r="VF155" s="238"/>
      <c r="VG155" s="238"/>
      <c r="VH155" s="238"/>
      <c r="VI155" s="238"/>
      <c r="VJ155" s="238"/>
      <c r="VK155" s="238"/>
      <c r="VL155" s="238"/>
      <c r="VM155" s="238"/>
      <c r="VN155" s="238"/>
      <c r="VO155" s="238"/>
      <c r="VP155" s="238"/>
      <c r="VQ155" s="238"/>
      <c r="VR155" s="238"/>
      <c r="VS155" s="238"/>
      <c r="VT155" s="238"/>
      <c r="VU155" s="238"/>
      <c r="VV155" s="238"/>
      <c r="VW155" s="238"/>
      <c r="VX155" s="238"/>
      <c r="VY155" s="238"/>
      <c r="VZ155" s="238"/>
      <c r="WA155" s="238"/>
      <c r="WB155" s="238"/>
      <c r="WC155" s="238"/>
      <c r="WD155" s="238"/>
      <c r="WE155" s="238"/>
      <c r="WF155" s="238"/>
      <c r="WG155" s="238"/>
      <c r="WH155" s="238"/>
      <c r="WI155" s="238"/>
      <c r="WJ155" s="238"/>
      <c r="WK155" s="238"/>
      <c r="WL155" s="238"/>
      <c r="WM155" s="238"/>
      <c r="WN155" s="238"/>
      <c r="WO155" s="238"/>
      <c r="WP155" s="238"/>
      <c r="WQ155" s="238"/>
      <c r="WR155" s="238"/>
      <c r="WS155" s="238"/>
      <c r="WT155" s="238"/>
      <c r="WU155" s="238"/>
      <c r="WV155" s="238"/>
      <c r="WW155" s="238"/>
      <c r="WX155" s="238"/>
      <c r="WY155" s="238"/>
      <c r="WZ155" s="238"/>
      <c r="XA155" s="238"/>
      <c r="XB155" s="238"/>
      <c r="XC155" s="238"/>
      <c r="XD155" s="238"/>
      <c r="XE155" s="238"/>
      <c r="XF155" s="238"/>
      <c r="XG155" s="238"/>
      <c r="XH155" s="238"/>
      <c r="XI155" s="238"/>
      <c r="XJ155" s="238"/>
      <c r="XK155" s="238"/>
      <c r="XL155" s="238"/>
      <c r="XM155" s="238"/>
      <c r="XN155" s="238"/>
      <c r="XO155" s="238"/>
      <c r="XP155" s="238"/>
      <c r="XQ155" s="238"/>
      <c r="XR155" s="238"/>
      <c r="XS155" s="238"/>
      <c r="XT155" s="238"/>
      <c r="XU155" s="238"/>
      <c r="XV155" s="238"/>
      <c r="XW155" s="238"/>
      <c r="XX155" s="238"/>
      <c r="XY155" s="238"/>
      <c r="XZ155" s="238"/>
      <c r="YA155" s="238"/>
      <c r="YB155" s="238"/>
      <c r="YC155" s="238"/>
      <c r="YD155" s="238"/>
      <c r="YE155" s="238"/>
      <c r="YF155" s="238"/>
      <c r="YG155" s="238"/>
      <c r="YH155" s="238"/>
      <c r="YI155" s="238"/>
      <c r="YJ155" s="238"/>
      <c r="YK155" s="238"/>
      <c r="YL155" s="238"/>
      <c r="YM155" s="238"/>
      <c r="YN155" s="238"/>
      <c r="YO155" s="238"/>
      <c r="YP155" s="238"/>
      <c r="YQ155" s="238"/>
      <c r="YR155" s="238"/>
      <c r="YS155" s="238"/>
      <c r="YT155" s="238"/>
      <c r="YU155" s="238"/>
      <c r="YV155" s="238"/>
      <c r="YW155" s="238"/>
      <c r="YX155" s="238"/>
      <c r="YY155" s="238"/>
      <c r="YZ155" s="238"/>
      <c r="ZA155" s="238"/>
      <c r="ZB155" s="238"/>
      <c r="ZC155" s="238"/>
      <c r="ZD155" s="238"/>
      <c r="ZE155" s="238"/>
      <c r="ZF155" s="238"/>
      <c r="ZG155" s="238"/>
      <c r="ZH155" s="238"/>
      <c r="ZI155" s="238"/>
      <c r="ZJ155" s="238"/>
      <c r="ZK155" s="238"/>
      <c r="ZL155" s="238"/>
      <c r="ZM155" s="238"/>
      <c r="ZN155" s="238"/>
      <c r="ZO155" s="238"/>
      <c r="ZP155" s="238"/>
      <c r="ZQ155" s="238"/>
      <c r="ZR155" s="238"/>
      <c r="ZS155" s="238"/>
      <c r="ZT155" s="238"/>
      <c r="ZU155" s="238"/>
      <c r="ZV155" s="238"/>
      <c r="ZW155" s="238"/>
      <c r="ZX155" s="238"/>
      <c r="ZY155" s="238"/>
      <c r="ZZ155" s="238"/>
      <c r="AAA155" s="238"/>
      <c r="AAB155" s="238"/>
      <c r="AAC155" s="238"/>
      <c r="AAD155" s="238"/>
      <c r="AAE155" s="238"/>
      <c r="AAF155" s="238"/>
      <c r="AAG155" s="238"/>
      <c r="AAH155" s="238"/>
      <c r="AAI155" s="238"/>
      <c r="AAJ155" s="238"/>
      <c r="AAK155" s="238"/>
      <c r="AAL155" s="238"/>
      <c r="AAM155" s="238"/>
      <c r="AAN155" s="238"/>
      <c r="AAO155" s="238"/>
      <c r="AAP155" s="238"/>
      <c r="AAQ155" s="238"/>
      <c r="AAR155" s="238"/>
      <c r="AAS155" s="238"/>
      <c r="AAT155" s="238"/>
      <c r="AAU155" s="238"/>
      <c r="AAV155" s="238"/>
      <c r="AAW155" s="238"/>
      <c r="AAX155" s="238"/>
      <c r="AAY155" s="238"/>
      <c r="AAZ155" s="238"/>
      <c r="ABA155" s="238"/>
      <c r="ABB155" s="238"/>
      <c r="ABC155" s="238"/>
      <c r="ABD155" s="238"/>
      <c r="ABE155" s="238"/>
      <c r="ABF155" s="238"/>
      <c r="ABG155" s="238"/>
      <c r="ABH155" s="238"/>
      <c r="ABI155" s="238"/>
      <c r="ABJ155" s="238"/>
      <c r="ABK155" s="238"/>
      <c r="ABL155" s="238"/>
      <c r="ABM155" s="238"/>
      <c r="ABN155" s="238"/>
      <c r="ABO155" s="238"/>
      <c r="ABP155" s="238"/>
      <c r="ABQ155" s="238"/>
      <c r="ABR155" s="238"/>
      <c r="ABS155" s="238"/>
      <c r="ABT155" s="238"/>
      <c r="ABU155" s="238"/>
      <c r="ABV155" s="238"/>
      <c r="ABW155" s="238"/>
      <c r="ABX155" s="238"/>
      <c r="ABY155" s="238"/>
      <c r="ABZ155" s="238"/>
      <c r="ACA155" s="238"/>
      <c r="ACB155" s="238"/>
      <c r="ACC155" s="238"/>
      <c r="ACD155" s="238"/>
      <c r="ACE155" s="238"/>
      <c r="ACF155" s="238"/>
      <c r="ACG155" s="238"/>
      <c r="ACH155" s="238"/>
      <c r="ACI155" s="238"/>
      <c r="ACJ155" s="238"/>
      <c r="ACK155" s="238"/>
      <c r="ACL155" s="238"/>
      <c r="ACM155" s="238"/>
      <c r="ACN155" s="238"/>
      <c r="ACO155" s="238"/>
      <c r="ACP155" s="238"/>
      <c r="ACQ155" s="238"/>
      <c r="ACR155" s="238"/>
      <c r="ACS155" s="238"/>
      <c r="ACT155" s="238"/>
      <c r="ACU155" s="238"/>
      <c r="ACV155" s="238"/>
      <c r="ACW155" s="238"/>
      <c r="ACX155" s="238"/>
      <c r="ACY155" s="238"/>
      <c r="ACZ155" s="238"/>
      <c r="ADA155" s="238"/>
      <c r="ADB155" s="238"/>
      <c r="ADC155" s="238"/>
      <c r="ADD155" s="238"/>
      <c r="ADE155" s="238"/>
      <c r="ADF155" s="238"/>
      <c r="ADG155" s="238"/>
      <c r="ADH155" s="238"/>
      <c r="ADI155" s="238"/>
      <c r="ADJ155" s="238"/>
      <c r="ADK155" s="238"/>
      <c r="ADL155" s="238"/>
      <c r="ADM155" s="238"/>
      <c r="ADN155" s="238"/>
      <c r="ADO155" s="238"/>
      <c r="ADP155" s="238"/>
      <c r="ADQ155" s="238"/>
      <c r="ADR155" s="238"/>
      <c r="ADS155" s="238"/>
      <c r="ADT155" s="238"/>
      <c r="ADU155" s="238"/>
      <c r="ADV155" s="238"/>
      <c r="ADW155" s="238"/>
      <c r="ADX155" s="238"/>
      <c r="ADY155" s="238"/>
      <c r="ADZ155" s="238"/>
      <c r="AEA155" s="238"/>
      <c r="AEB155" s="238"/>
      <c r="AEC155" s="238"/>
      <c r="AED155" s="238"/>
      <c r="AEE155" s="238"/>
      <c r="AEF155" s="238"/>
      <c r="AEG155" s="238"/>
      <c r="AEH155" s="238"/>
      <c r="AEI155" s="238"/>
      <c r="AEJ155" s="238"/>
      <c r="AEK155" s="238"/>
      <c r="AEL155" s="238"/>
      <c r="AEM155" s="238"/>
      <c r="AEN155" s="238"/>
      <c r="AEO155" s="238"/>
      <c r="AEP155" s="238"/>
      <c r="AEQ155" s="238"/>
      <c r="AER155" s="238"/>
      <c r="AES155" s="238"/>
      <c r="AET155" s="238"/>
      <c r="AEU155" s="238"/>
      <c r="AEV155" s="238"/>
      <c r="AEW155" s="238"/>
      <c r="AEX155" s="238"/>
      <c r="AEY155" s="238"/>
      <c r="AEZ155" s="238"/>
      <c r="AFA155" s="238"/>
      <c r="AFB155" s="238"/>
      <c r="AFC155" s="238"/>
      <c r="AFD155" s="238"/>
      <c r="AFE155" s="238"/>
      <c r="AFF155" s="238"/>
      <c r="AFG155" s="238"/>
      <c r="AFH155" s="238"/>
      <c r="AFI155" s="238"/>
      <c r="AFJ155" s="238"/>
      <c r="AFK155" s="238"/>
      <c r="AFL155" s="238"/>
      <c r="AFM155" s="238"/>
      <c r="AFN155" s="238"/>
      <c r="AFO155" s="238"/>
      <c r="AFP155" s="238"/>
      <c r="AFQ155" s="238"/>
      <c r="AFR155" s="238"/>
      <c r="AFS155" s="238"/>
      <c r="AFT155" s="238"/>
      <c r="AFU155" s="238"/>
      <c r="AFV155" s="238"/>
      <c r="AFW155" s="238"/>
      <c r="AFX155" s="238"/>
      <c r="AFY155" s="238"/>
      <c r="AFZ155" s="238"/>
      <c r="AGA155" s="238"/>
      <c r="AGB155" s="238"/>
      <c r="AGC155" s="238"/>
      <c r="AGD155" s="238"/>
      <c r="AGE155" s="238"/>
      <c r="AGF155" s="238"/>
      <c r="AGG155" s="238"/>
      <c r="AGH155" s="238"/>
      <c r="AGI155" s="238"/>
      <c r="AGJ155" s="238"/>
      <c r="AGK155" s="238"/>
      <c r="AGL155" s="238"/>
      <c r="AGM155" s="238"/>
      <c r="AGN155" s="238"/>
      <c r="AGO155" s="238"/>
      <c r="AGP155" s="238"/>
      <c r="AGQ155" s="238"/>
      <c r="AGR155" s="238"/>
      <c r="AGS155" s="238"/>
      <c r="AGT155" s="238"/>
      <c r="AGU155" s="238"/>
      <c r="AGV155" s="238"/>
      <c r="AGW155" s="238"/>
      <c r="AGX155" s="238"/>
      <c r="AGY155" s="238"/>
      <c r="AGZ155" s="238"/>
      <c r="AHA155" s="238"/>
      <c r="AHB155" s="238"/>
      <c r="AHC155" s="238"/>
      <c r="AHD155" s="238"/>
      <c r="AHE155" s="238"/>
      <c r="AHF155" s="238"/>
      <c r="AHG155" s="238"/>
      <c r="AHH155" s="238"/>
      <c r="AHI155" s="238"/>
      <c r="AHJ155" s="238"/>
      <c r="AHK155" s="238"/>
      <c r="AHL155" s="238"/>
      <c r="AHM155" s="238"/>
      <c r="AHN155" s="238"/>
      <c r="AHO155" s="238"/>
      <c r="AHP155" s="238"/>
      <c r="AHQ155" s="238"/>
      <c r="AHR155" s="238"/>
      <c r="AHS155" s="238"/>
      <c r="AHT155" s="238"/>
      <c r="AHU155" s="238"/>
      <c r="AHV155" s="238"/>
      <c r="AHW155" s="238"/>
      <c r="AHX155" s="238"/>
      <c r="AHY155" s="238"/>
      <c r="AHZ155" s="238"/>
      <c r="AIA155" s="238"/>
      <c r="AIB155" s="238"/>
      <c r="AIC155" s="238"/>
      <c r="AID155" s="238"/>
      <c r="AIE155" s="238"/>
      <c r="AIF155" s="238"/>
      <c r="AIG155" s="238"/>
      <c r="AIH155" s="238"/>
      <c r="AII155" s="238"/>
      <c r="AIJ155" s="238"/>
      <c r="AIK155" s="238"/>
      <c r="AIL155" s="238"/>
      <c r="AIM155" s="238"/>
      <c r="AIN155" s="238"/>
      <c r="AIO155" s="238"/>
      <c r="AIP155" s="238"/>
      <c r="AIQ155" s="238"/>
      <c r="AIR155" s="238"/>
      <c r="AIS155" s="238"/>
      <c r="AIT155" s="238"/>
      <c r="AIU155" s="238"/>
      <c r="AIV155" s="238"/>
      <c r="AIW155" s="238"/>
      <c r="AIX155" s="238"/>
      <c r="AIY155" s="238"/>
      <c r="AIZ155" s="238"/>
      <c r="AJA155" s="238"/>
      <c r="AJB155" s="238"/>
      <c r="AJC155" s="238"/>
      <c r="AJD155" s="238"/>
      <c r="AJE155" s="238"/>
      <c r="AJF155" s="238"/>
      <c r="AJG155" s="238"/>
      <c r="AJH155" s="238"/>
      <c r="AJI155" s="238"/>
      <c r="AJJ155" s="238"/>
      <c r="AJK155" s="238"/>
      <c r="AJL155" s="238"/>
      <c r="AJM155" s="238"/>
      <c r="AJN155" s="238"/>
      <c r="AJO155" s="238"/>
      <c r="AJP155" s="238"/>
      <c r="AJQ155" s="238"/>
      <c r="AJR155" s="238"/>
      <c r="AJS155" s="238"/>
      <c r="AJT155" s="238"/>
      <c r="AJU155" s="238"/>
      <c r="AJV155" s="238"/>
      <c r="AJW155" s="238"/>
      <c r="AJX155" s="238"/>
      <c r="AJY155" s="238"/>
      <c r="AJZ155" s="238"/>
      <c r="AKA155" s="238"/>
      <c r="AKB155" s="238"/>
      <c r="AKC155" s="238"/>
      <c r="AKD155" s="238"/>
      <c r="AKE155" s="238"/>
      <c r="AKF155" s="238"/>
      <c r="AKG155" s="238"/>
      <c r="AKH155" s="238"/>
      <c r="AKI155" s="238"/>
      <c r="AKJ155" s="238"/>
      <c r="AKK155" s="238"/>
      <c r="AKL155" s="238"/>
      <c r="AKM155" s="238"/>
      <c r="AKN155" s="238"/>
      <c r="AKO155" s="238"/>
      <c r="AKP155" s="238"/>
    </row>
    <row r="156" spans="1:978" x14ac:dyDescent="0.25">
      <c r="A156" s="305"/>
      <c r="B156" s="305"/>
      <c r="C156" s="308"/>
      <c r="D156" s="242"/>
      <c r="E156" s="269"/>
      <c r="F156" s="278" t="s">
        <v>387</v>
      </c>
      <c r="G156" s="278"/>
      <c r="H156" s="278"/>
      <c r="I156" s="278"/>
      <c r="J156" s="278"/>
      <c r="K156" s="278"/>
      <c r="L156" s="278"/>
      <c r="M156" s="278"/>
      <c r="N156" s="9">
        <f t="shared" ref="N156:AL156" si="125">ROUNDUP(AVERAGE(N154:N155),0)</f>
        <v>81</v>
      </c>
      <c r="O156" s="9">
        <f t="shared" si="125"/>
        <v>48</v>
      </c>
      <c r="P156" s="9">
        <f t="shared" si="125"/>
        <v>29</v>
      </c>
      <c r="Q156" s="9">
        <f t="shared" si="125"/>
        <v>23</v>
      </c>
      <c r="R156" s="9">
        <f t="shared" si="125"/>
        <v>32</v>
      </c>
      <c r="S156" s="9">
        <f t="shared" si="125"/>
        <v>102</v>
      </c>
      <c r="T156" s="9">
        <f t="shared" si="125"/>
        <v>285</v>
      </c>
      <c r="U156" s="9">
        <f t="shared" si="125"/>
        <v>693</v>
      </c>
      <c r="V156" s="9">
        <f t="shared" si="125"/>
        <v>645</v>
      </c>
      <c r="W156" s="9">
        <f t="shared" si="125"/>
        <v>561</v>
      </c>
      <c r="X156" s="9">
        <f t="shared" si="125"/>
        <v>547</v>
      </c>
      <c r="Y156" s="9">
        <f t="shared" si="125"/>
        <v>617</v>
      </c>
      <c r="Z156" s="9">
        <f t="shared" si="125"/>
        <v>676</v>
      </c>
      <c r="AA156" s="9">
        <f t="shared" si="125"/>
        <v>669</v>
      </c>
      <c r="AB156" s="9">
        <f t="shared" si="125"/>
        <v>726</v>
      </c>
      <c r="AC156" s="9">
        <f t="shared" si="125"/>
        <v>783</v>
      </c>
      <c r="AD156" s="9">
        <f t="shared" si="125"/>
        <v>788</v>
      </c>
      <c r="AE156" s="9">
        <f t="shared" si="125"/>
        <v>824</v>
      </c>
      <c r="AF156" s="9">
        <f t="shared" si="125"/>
        <v>730</v>
      </c>
      <c r="AG156" s="9">
        <f t="shared" si="125"/>
        <v>641</v>
      </c>
      <c r="AH156" s="9">
        <f t="shared" si="125"/>
        <v>551</v>
      </c>
      <c r="AI156" s="9">
        <f t="shared" si="125"/>
        <v>418</v>
      </c>
      <c r="AJ156" s="9">
        <f t="shared" si="125"/>
        <v>265</v>
      </c>
      <c r="AK156" s="9">
        <f t="shared" si="125"/>
        <v>159</v>
      </c>
      <c r="AL156" s="9">
        <f t="shared" si="125"/>
        <v>10041</v>
      </c>
      <c r="AM156" s="128">
        <f>MIN(AM154:AM155)</f>
        <v>800</v>
      </c>
      <c r="AN156" s="263"/>
      <c r="AO156" s="263"/>
      <c r="AP156" s="263"/>
      <c r="AQ156" s="263"/>
      <c r="AR156" s="263"/>
      <c r="AS156" s="263"/>
      <c r="AT156" s="263"/>
      <c r="AU156" s="263"/>
      <c r="AV156" s="263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52"/>
      <c r="EF156" s="238"/>
      <c r="EG156" s="238"/>
      <c r="EH156" s="238"/>
      <c r="EI156" s="238"/>
      <c r="EJ156" s="238"/>
      <c r="EK156" s="238"/>
      <c r="EL156" s="238"/>
      <c r="EM156" s="238"/>
      <c r="EN156" s="238"/>
      <c r="EO156" s="238"/>
      <c r="EP156" s="238"/>
      <c r="EQ156" s="238"/>
      <c r="ER156" s="238"/>
      <c r="ES156" s="238"/>
      <c r="ET156" s="238"/>
      <c r="EU156" s="238"/>
      <c r="EV156" s="238"/>
      <c r="EW156" s="238"/>
      <c r="EX156" s="238"/>
      <c r="EY156" s="238"/>
      <c r="EZ156" s="238"/>
      <c r="FA156" s="238"/>
      <c r="FB156" s="238"/>
      <c r="FC156" s="238"/>
      <c r="FD156" s="238"/>
      <c r="FE156" s="238"/>
      <c r="FF156" s="238"/>
      <c r="FG156" s="238"/>
      <c r="FH156" s="238"/>
      <c r="FI156" s="238"/>
      <c r="FJ156" s="238"/>
      <c r="FK156" s="238"/>
      <c r="FL156" s="238"/>
      <c r="FM156" s="238"/>
      <c r="FN156" s="238"/>
      <c r="FO156" s="238"/>
      <c r="FP156" s="238"/>
      <c r="FQ156" s="238"/>
      <c r="FR156" s="238"/>
      <c r="FS156" s="238"/>
      <c r="FT156" s="238"/>
      <c r="FU156" s="238"/>
      <c r="FV156" s="238"/>
      <c r="FW156" s="238"/>
      <c r="FX156" s="238"/>
      <c r="FY156" s="238"/>
      <c r="FZ156" s="238"/>
      <c r="GA156" s="238"/>
      <c r="GB156" s="238"/>
      <c r="GC156" s="238"/>
      <c r="GD156" s="238"/>
      <c r="GE156" s="238"/>
      <c r="GF156" s="238"/>
      <c r="GG156" s="238"/>
      <c r="GH156" s="238"/>
      <c r="GI156" s="238"/>
      <c r="GJ156" s="238"/>
      <c r="GK156" s="238"/>
      <c r="GL156" s="238"/>
      <c r="GM156" s="238"/>
      <c r="GN156" s="238"/>
      <c r="GO156" s="238"/>
      <c r="GP156" s="238"/>
      <c r="GQ156" s="238"/>
      <c r="GR156" s="238"/>
      <c r="GS156" s="238"/>
      <c r="GT156" s="238"/>
      <c r="GU156" s="238"/>
      <c r="GV156" s="238"/>
      <c r="GW156" s="238"/>
      <c r="GX156" s="238"/>
      <c r="GY156" s="238"/>
      <c r="GZ156" s="238"/>
      <c r="HA156" s="238"/>
      <c r="HB156" s="238"/>
      <c r="HC156" s="238"/>
      <c r="HD156" s="238"/>
      <c r="HE156" s="238"/>
      <c r="HF156" s="238"/>
      <c r="HG156" s="238"/>
      <c r="HH156" s="238"/>
      <c r="HI156" s="238"/>
      <c r="HJ156" s="238"/>
      <c r="HK156" s="238"/>
      <c r="HL156" s="238"/>
      <c r="HM156" s="238"/>
      <c r="HN156" s="238"/>
      <c r="HO156" s="238"/>
      <c r="HP156" s="238"/>
      <c r="HQ156" s="238"/>
      <c r="HR156" s="238"/>
      <c r="HS156" s="238"/>
      <c r="HT156" s="238"/>
      <c r="HU156" s="238"/>
      <c r="HV156" s="238"/>
      <c r="HW156" s="238"/>
      <c r="HX156" s="238"/>
      <c r="HY156" s="238"/>
      <c r="HZ156" s="238"/>
      <c r="IA156" s="238"/>
      <c r="IB156" s="238"/>
      <c r="IC156" s="238"/>
      <c r="ID156" s="238"/>
      <c r="IE156" s="238"/>
      <c r="IF156" s="238"/>
      <c r="IG156" s="238"/>
      <c r="IH156" s="238"/>
      <c r="II156" s="238"/>
      <c r="IJ156" s="238"/>
      <c r="IK156" s="238"/>
      <c r="IL156" s="238"/>
      <c r="IM156" s="238"/>
      <c r="IN156" s="238"/>
      <c r="IO156" s="238"/>
      <c r="IP156" s="238"/>
      <c r="IQ156" s="238"/>
      <c r="IR156" s="238"/>
      <c r="IS156" s="238"/>
      <c r="IT156" s="238"/>
      <c r="IU156" s="238"/>
      <c r="IV156" s="238"/>
      <c r="IW156" s="238"/>
      <c r="IX156" s="238"/>
      <c r="IY156" s="238"/>
      <c r="IZ156" s="238"/>
      <c r="JA156" s="238"/>
      <c r="JB156" s="238"/>
      <c r="JC156" s="238"/>
      <c r="JD156" s="238"/>
      <c r="JE156" s="238"/>
      <c r="JF156" s="238"/>
      <c r="JG156" s="238"/>
      <c r="JH156" s="238"/>
      <c r="JI156" s="238"/>
      <c r="JJ156" s="238"/>
      <c r="JK156" s="238"/>
      <c r="JL156" s="238"/>
      <c r="JM156" s="238"/>
      <c r="JN156" s="238"/>
      <c r="JO156" s="238"/>
      <c r="JP156" s="238"/>
      <c r="JQ156" s="238"/>
      <c r="JR156" s="238"/>
      <c r="JS156" s="238"/>
      <c r="JT156" s="238"/>
      <c r="JU156" s="238"/>
      <c r="JV156" s="238"/>
      <c r="JW156" s="238"/>
      <c r="JX156" s="238"/>
      <c r="JY156" s="238"/>
      <c r="JZ156" s="238"/>
      <c r="KA156" s="238"/>
      <c r="KB156" s="238"/>
      <c r="KC156" s="238"/>
      <c r="KD156" s="238"/>
      <c r="KE156" s="238"/>
      <c r="KF156" s="238"/>
      <c r="KG156" s="238"/>
      <c r="KH156" s="238"/>
      <c r="KI156" s="238"/>
      <c r="KJ156" s="238"/>
      <c r="KK156" s="238"/>
      <c r="KL156" s="238"/>
      <c r="KM156" s="238"/>
      <c r="KN156" s="238"/>
      <c r="KO156" s="238"/>
      <c r="KP156" s="238"/>
      <c r="KQ156" s="238"/>
      <c r="KR156" s="238"/>
      <c r="KS156" s="238"/>
      <c r="KT156" s="238"/>
      <c r="KU156" s="238"/>
      <c r="KV156" s="238"/>
      <c r="KW156" s="238"/>
      <c r="KX156" s="238"/>
      <c r="KY156" s="238"/>
      <c r="KZ156" s="238"/>
      <c r="LA156" s="238"/>
      <c r="LB156" s="238"/>
      <c r="LC156" s="238"/>
      <c r="LD156" s="238"/>
      <c r="LE156" s="238"/>
      <c r="LF156" s="238"/>
      <c r="LG156" s="238"/>
      <c r="LH156" s="238"/>
      <c r="LI156" s="238"/>
      <c r="LJ156" s="238"/>
      <c r="LK156" s="238"/>
      <c r="LL156" s="238"/>
      <c r="LM156" s="238"/>
      <c r="LN156" s="238"/>
      <c r="LO156" s="238"/>
      <c r="LP156" s="238"/>
      <c r="LQ156" s="238"/>
      <c r="LR156" s="238"/>
      <c r="LS156" s="238"/>
      <c r="LT156" s="238"/>
      <c r="LU156" s="238"/>
      <c r="LV156" s="238"/>
      <c r="LW156" s="238"/>
      <c r="LX156" s="238"/>
      <c r="LY156" s="238"/>
      <c r="LZ156" s="238"/>
      <c r="MA156" s="238"/>
      <c r="MB156" s="238"/>
      <c r="MC156" s="238"/>
      <c r="MD156" s="238"/>
      <c r="ME156" s="238"/>
      <c r="MF156" s="238"/>
      <c r="MG156" s="238"/>
      <c r="MH156" s="238"/>
      <c r="MI156" s="238"/>
      <c r="MJ156" s="238"/>
      <c r="MK156" s="238"/>
      <c r="ML156" s="238"/>
      <c r="MM156" s="238"/>
      <c r="MN156" s="238"/>
      <c r="MO156" s="238"/>
      <c r="MP156" s="238"/>
      <c r="MQ156" s="238"/>
      <c r="MR156" s="238"/>
      <c r="MS156" s="238"/>
      <c r="MT156" s="238"/>
      <c r="MU156" s="238"/>
      <c r="MV156" s="238"/>
      <c r="MW156" s="238"/>
      <c r="MX156" s="238"/>
      <c r="MY156" s="238"/>
      <c r="MZ156" s="238"/>
      <c r="NA156" s="238"/>
      <c r="NB156" s="238"/>
      <c r="NC156" s="238"/>
      <c r="ND156" s="238"/>
      <c r="NE156" s="238"/>
      <c r="NF156" s="238"/>
      <c r="NG156" s="238"/>
      <c r="NH156" s="238"/>
      <c r="NI156" s="238"/>
      <c r="NJ156" s="238"/>
      <c r="NK156" s="238"/>
      <c r="NL156" s="238"/>
      <c r="NM156" s="238"/>
      <c r="NN156" s="238"/>
      <c r="NO156" s="238"/>
      <c r="NP156" s="238"/>
      <c r="NQ156" s="238"/>
      <c r="NR156" s="238"/>
      <c r="NS156" s="238"/>
      <c r="NT156" s="238"/>
      <c r="NU156" s="238"/>
      <c r="NV156" s="238"/>
      <c r="NW156" s="238"/>
      <c r="NX156" s="238"/>
      <c r="NY156" s="238"/>
      <c r="NZ156" s="238"/>
      <c r="OA156" s="238"/>
      <c r="OB156" s="238"/>
      <c r="OC156" s="238"/>
      <c r="OD156" s="238"/>
      <c r="OE156" s="238"/>
      <c r="OF156" s="238"/>
      <c r="OG156" s="238"/>
      <c r="OH156" s="238"/>
      <c r="OI156" s="238"/>
      <c r="OJ156" s="238"/>
      <c r="OK156" s="238"/>
      <c r="OL156" s="238"/>
      <c r="OM156" s="238"/>
      <c r="ON156" s="238"/>
      <c r="OO156" s="238"/>
      <c r="OP156" s="238"/>
      <c r="OQ156" s="238"/>
      <c r="OR156" s="238"/>
      <c r="OS156" s="238"/>
      <c r="OT156" s="238"/>
      <c r="OU156" s="238"/>
      <c r="OV156" s="238"/>
      <c r="OW156" s="238"/>
      <c r="OX156" s="238"/>
      <c r="OY156" s="238"/>
      <c r="OZ156" s="238"/>
      <c r="PA156" s="238"/>
      <c r="PB156" s="238"/>
      <c r="PC156" s="238"/>
      <c r="PD156" s="238"/>
      <c r="PE156" s="238"/>
      <c r="PF156" s="238"/>
      <c r="PG156" s="238"/>
      <c r="PH156" s="238"/>
      <c r="PI156" s="238"/>
      <c r="PJ156" s="238"/>
      <c r="PK156" s="238"/>
      <c r="PL156" s="238"/>
      <c r="PM156" s="238"/>
      <c r="PN156" s="238"/>
      <c r="PO156" s="238"/>
      <c r="PP156" s="238"/>
      <c r="PQ156" s="238"/>
      <c r="PR156" s="238"/>
      <c r="PS156" s="238"/>
      <c r="PT156" s="238"/>
      <c r="PU156" s="238"/>
      <c r="PV156" s="238"/>
      <c r="PW156" s="238"/>
      <c r="PX156" s="238"/>
      <c r="PY156" s="238"/>
      <c r="PZ156" s="238"/>
      <c r="QA156" s="238"/>
      <c r="QB156" s="238"/>
      <c r="QC156" s="238"/>
      <c r="QD156" s="238"/>
      <c r="QE156" s="238"/>
      <c r="QF156" s="238"/>
      <c r="QG156" s="238"/>
      <c r="QH156" s="238"/>
      <c r="QI156" s="238"/>
      <c r="QJ156" s="238"/>
      <c r="QK156" s="238"/>
      <c r="QL156" s="238"/>
      <c r="QM156" s="238"/>
      <c r="QN156" s="238"/>
      <c r="QO156" s="238"/>
      <c r="QP156" s="238"/>
      <c r="QQ156" s="238"/>
      <c r="QR156" s="238"/>
      <c r="QS156" s="238"/>
      <c r="QT156" s="238"/>
      <c r="QU156" s="238"/>
      <c r="QV156" s="238"/>
      <c r="QW156" s="238"/>
      <c r="QX156" s="238"/>
      <c r="QY156" s="238"/>
      <c r="QZ156" s="238"/>
      <c r="RA156" s="238"/>
      <c r="RB156" s="238"/>
      <c r="RC156" s="238"/>
      <c r="RD156" s="238"/>
      <c r="RE156" s="238"/>
      <c r="RF156" s="238"/>
      <c r="RG156" s="238"/>
      <c r="RH156" s="238"/>
      <c r="RI156" s="238"/>
      <c r="RJ156" s="238"/>
      <c r="RK156" s="238"/>
      <c r="RL156" s="238"/>
      <c r="RM156" s="238"/>
      <c r="RN156" s="238"/>
      <c r="RO156" s="238"/>
      <c r="RP156" s="238"/>
      <c r="RQ156" s="238"/>
      <c r="RR156" s="238"/>
      <c r="RS156" s="238"/>
      <c r="RT156" s="238"/>
      <c r="RU156" s="238"/>
      <c r="RV156" s="238"/>
      <c r="RW156" s="238"/>
      <c r="RX156" s="238"/>
      <c r="RY156" s="238"/>
      <c r="RZ156" s="238"/>
      <c r="SA156" s="238"/>
      <c r="SB156" s="238"/>
      <c r="SC156" s="238"/>
      <c r="SD156" s="238"/>
      <c r="SE156" s="238"/>
      <c r="SF156" s="238"/>
      <c r="SG156" s="238"/>
      <c r="SH156" s="238"/>
      <c r="SI156" s="238"/>
      <c r="SJ156" s="238"/>
      <c r="SK156" s="238"/>
      <c r="SL156" s="238"/>
      <c r="SM156" s="238"/>
      <c r="SN156" s="238"/>
      <c r="SO156" s="238"/>
      <c r="SP156" s="238"/>
      <c r="SQ156" s="238"/>
      <c r="SR156" s="238"/>
      <c r="SS156" s="238"/>
      <c r="ST156" s="238"/>
      <c r="SU156" s="238"/>
      <c r="SV156" s="238"/>
      <c r="SW156" s="238"/>
      <c r="SX156" s="238"/>
      <c r="SY156" s="238"/>
      <c r="SZ156" s="238"/>
      <c r="TA156" s="238"/>
      <c r="TB156" s="238"/>
      <c r="TC156" s="238"/>
      <c r="TD156" s="238"/>
      <c r="TE156" s="238"/>
      <c r="TF156" s="238"/>
      <c r="TG156" s="238"/>
      <c r="TH156" s="238"/>
      <c r="TI156" s="238"/>
      <c r="TJ156" s="238"/>
      <c r="TK156" s="238"/>
      <c r="TL156" s="238"/>
      <c r="TM156" s="238"/>
      <c r="TN156" s="238"/>
      <c r="TO156" s="238"/>
      <c r="TP156" s="238"/>
      <c r="TQ156" s="238"/>
      <c r="TR156" s="238"/>
      <c r="TS156" s="238"/>
      <c r="TT156" s="238"/>
      <c r="TU156" s="238"/>
      <c r="TV156" s="238"/>
      <c r="TW156" s="238"/>
      <c r="TX156" s="238"/>
      <c r="TY156" s="238"/>
      <c r="TZ156" s="238"/>
      <c r="UA156" s="238"/>
      <c r="UB156" s="238"/>
      <c r="UC156" s="238"/>
      <c r="UD156" s="238"/>
      <c r="UE156" s="238"/>
      <c r="UF156" s="238"/>
      <c r="UG156" s="238"/>
      <c r="UH156" s="238"/>
      <c r="UI156" s="238"/>
      <c r="UJ156" s="238"/>
      <c r="UK156" s="238"/>
      <c r="UL156" s="238"/>
      <c r="UM156" s="238"/>
      <c r="UN156" s="238"/>
      <c r="UO156" s="238"/>
      <c r="UP156" s="238"/>
      <c r="UQ156" s="238"/>
      <c r="UR156" s="238"/>
      <c r="US156" s="238"/>
      <c r="UT156" s="238"/>
      <c r="UU156" s="238"/>
      <c r="UV156" s="238"/>
      <c r="UW156" s="238"/>
      <c r="UX156" s="238"/>
      <c r="UY156" s="238"/>
      <c r="UZ156" s="238"/>
      <c r="VA156" s="238"/>
      <c r="VB156" s="238"/>
      <c r="VC156" s="238"/>
      <c r="VD156" s="238"/>
      <c r="VE156" s="238"/>
      <c r="VF156" s="238"/>
      <c r="VG156" s="238"/>
      <c r="VH156" s="238"/>
      <c r="VI156" s="238"/>
      <c r="VJ156" s="238"/>
      <c r="VK156" s="238"/>
      <c r="VL156" s="238"/>
      <c r="VM156" s="238"/>
      <c r="VN156" s="238"/>
      <c r="VO156" s="238"/>
      <c r="VP156" s="238"/>
      <c r="VQ156" s="238"/>
      <c r="VR156" s="238"/>
      <c r="VS156" s="238"/>
      <c r="VT156" s="238"/>
      <c r="VU156" s="238"/>
      <c r="VV156" s="238"/>
      <c r="VW156" s="238"/>
      <c r="VX156" s="238"/>
      <c r="VY156" s="238"/>
      <c r="VZ156" s="238"/>
      <c r="WA156" s="238"/>
      <c r="WB156" s="238"/>
      <c r="WC156" s="238"/>
      <c r="WD156" s="238"/>
      <c r="WE156" s="238"/>
      <c r="WF156" s="238"/>
      <c r="WG156" s="238"/>
      <c r="WH156" s="238"/>
      <c r="WI156" s="238"/>
      <c r="WJ156" s="238"/>
      <c r="WK156" s="238"/>
      <c r="WL156" s="238"/>
      <c r="WM156" s="238"/>
      <c r="WN156" s="238"/>
      <c r="WO156" s="238"/>
      <c r="WP156" s="238"/>
      <c r="WQ156" s="238"/>
      <c r="WR156" s="238"/>
      <c r="WS156" s="238"/>
      <c r="WT156" s="238"/>
      <c r="WU156" s="238"/>
      <c r="WV156" s="238"/>
      <c r="WW156" s="238"/>
      <c r="WX156" s="238"/>
      <c r="WY156" s="238"/>
      <c r="WZ156" s="238"/>
      <c r="XA156" s="238"/>
      <c r="XB156" s="238"/>
      <c r="XC156" s="238"/>
      <c r="XD156" s="238"/>
      <c r="XE156" s="238"/>
      <c r="XF156" s="238"/>
      <c r="XG156" s="238"/>
      <c r="XH156" s="238"/>
      <c r="XI156" s="238"/>
      <c r="XJ156" s="238"/>
      <c r="XK156" s="238"/>
      <c r="XL156" s="238"/>
      <c r="XM156" s="238"/>
      <c r="XN156" s="238"/>
      <c r="XO156" s="238"/>
      <c r="XP156" s="238"/>
      <c r="XQ156" s="238"/>
      <c r="XR156" s="238"/>
      <c r="XS156" s="238"/>
      <c r="XT156" s="238"/>
      <c r="XU156" s="238"/>
      <c r="XV156" s="238"/>
      <c r="XW156" s="238"/>
      <c r="XX156" s="238"/>
      <c r="XY156" s="238"/>
      <c r="XZ156" s="238"/>
      <c r="YA156" s="238"/>
      <c r="YB156" s="238"/>
      <c r="YC156" s="238"/>
      <c r="YD156" s="238"/>
      <c r="YE156" s="238"/>
      <c r="YF156" s="238"/>
      <c r="YG156" s="238"/>
      <c r="YH156" s="238"/>
      <c r="YI156" s="238"/>
      <c r="YJ156" s="238"/>
      <c r="YK156" s="238"/>
      <c r="YL156" s="238"/>
      <c r="YM156" s="238"/>
      <c r="YN156" s="238"/>
      <c r="YO156" s="238"/>
      <c r="YP156" s="238"/>
      <c r="YQ156" s="238"/>
      <c r="YR156" s="238"/>
      <c r="YS156" s="238"/>
      <c r="YT156" s="238"/>
      <c r="YU156" s="238"/>
      <c r="YV156" s="238"/>
      <c r="YW156" s="238"/>
      <c r="YX156" s="238"/>
      <c r="YY156" s="238"/>
      <c r="YZ156" s="238"/>
      <c r="ZA156" s="238"/>
      <c r="ZB156" s="238"/>
      <c r="ZC156" s="238"/>
      <c r="ZD156" s="238"/>
      <c r="ZE156" s="238"/>
      <c r="ZF156" s="238"/>
      <c r="ZG156" s="238"/>
      <c r="ZH156" s="238"/>
      <c r="ZI156" s="238"/>
      <c r="ZJ156" s="238"/>
      <c r="ZK156" s="238"/>
      <c r="ZL156" s="238"/>
      <c r="ZM156" s="238"/>
      <c r="ZN156" s="238"/>
      <c r="ZO156" s="238"/>
      <c r="ZP156" s="238"/>
      <c r="ZQ156" s="238"/>
      <c r="ZR156" s="238"/>
      <c r="ZS156" s="238"/>
      <c r="ZT156" s="238"/>
      <c r="ZU156" s="238"/>
      <c r="ZV156" s="238"/>
      <c r="ZW156" s="238"/>
      <c r="ZX156" s="238"/>
      <c r="ZY156" s="238"/>
      <c r="ZZ156" s="238"/>
      <c r="AAA156" s="238"/>
      <c r="AAB156" s="238"/>
      <c r="AAC156" s="238"/>
      <c r="AAD156" s="238"/>
      <c r="AAE156" s="238"/>
      <c r="AAF156" s="238"/>
      <c r="AAG156" s="238"/>
      <c r="AAH156" s="238"/>
      <c r="AAI156" s="238"/>
      <c r="AAJ156" s="238"/>
      <c r="AAK156" s="238"/>
      <c r="AAL156" s="238"/>
      <c r="AAM156" s="238"/>
      <c r="AAN156" s="238"/>
      <c r="AAO156" s="238"/>
      <c r="AAP156" s="238"/>
      <c r="AAQ156" s="238"/>
      <c r="AAR156" s="238"/>
      <c r="AAS156" s="238"/>
      <c r="AAT156" s="238"/>
      <c r="AAU156" s="238"/>
      <c r="AAV156" s="238"/>
      <c r="AAW156" s="238"/>
      <c r="AAX156" s="238"/>
      <c r="AAY156" s="238"/>
      <c r="AAZ156" s="238"/>
      <c r="ABA156" s="238"/>
      <c r="ABB156" s="238"/>
      <c r="ABC156" s="238"/>
      <c r="ABD156" s="238"/>
      <c r="ABE156" s="238"/>
      <c r="ABF156" s="238"/>
      <c r="ABG156" s="238"/>
      <c r="ABH156" s="238"/>
      <c r="ABI156" s="238"/>
      <c r="ABJ156" s="238"/>
      <c r="ABK156" s="238"/>
      <c r="ABL156" s="238"/>
      <c r="ABM156" s="238"/>
      <c r="ABN156" s="238"/>
      <c r="ABO156" s="238"/>
      <c r="ABP156" s="238"/>
      <c r="ABQ156" s="238"/>
      <c r="ABR156" s="238"/>
      <c r="ABS156" s="238"/>
      <c r="ABT156" s="238"/>
      <c r="ABU156" s="238"/>
      <c r="ABV156" s="238"/>
      <c r="ABW156" s="238"/>
      <c r="ABX156" s="238"/>
      <c r="ABY156" s="238"/>
      <c r="ABZ156" s="238"/>
      <c r="ACA156" s="238"/>
      <c r="ACB156" s="238"/>
      <c r="ACC156" s="238"/>
      <c r="ACD156" s="238"/>
      <c r="ACE156" s="238"/>
      <c r="ACF156" s="238"/>
      <c r="ACG156" s="238"/>
      <c r="ACH156" s="238"/>
      <c r="ACI156" s="238"/>
      <c r="ACJ156" s="238"/>
      <c r="ACK156" s="238"/>
      <c r="ACL156" s="238"/>
      <c r="ACM156" s="238"/>
      <c r="ACN156" s="238"/>
      <c r="ACO156" s="238"/>
      <c r="ACP156" s="238"/>
      <c r="ACQ156" s="238"/>
      <c r="ACR156" s="238"/>
      <c r="ACS156" s="238"/>
      <c r="ACT156" s="238"/>
      <c r="ACU156" s="238"/>
      <c r="ACV156" s="238"/>
      <c r="ACW156" s="238"/>
      <c r="ACX156" s="238"/>
      <c r="ACY156" s="238"/>
      <c r="ACZ156" s="238"/>
      <c r="ADA156" s="238"/>
      <c r="ADB156" s="238"/>
      <c r="ADC156" s="238"/>
      <c r="ADD156" s="238"/>
      <c r="ADE156" s="238"/>
      <c r="ADF156" s="238"/>
      <c r="ADG156" s="238"/>
      <c r="ADH156" s="238"/>
      <c r="ADI156" s="238"/>
      <c r="ADJ156" s="238"/>
      <c r="ADK156" s="238"/>
      <c r="ADL156" s="238"/>
      <c r="ADM156" s="238"/>
      <c r="ADN156" s="238"/>
      <c r="ADO156" s="238"/>
      <c r="ADP156" s="238"/>
      <c r="ADQ156" s="238"/>
      <c r="ADR156" s="238"/>
      <c r="ADS156" s="238"/>
      <c r="ADT156" s="238"/>
      <c r="ADU156" s="238"/>
      <c r="ADV156" s="238"/>
      <c r="ADW156" s="238"/>
      <c r="ADX156" s="238"/>
      <c r="ADY156" s="238"/>
      <c r="ADZ156" s="238"/>
      <c r="AEA156" s="238"/>
      <c r="AEB156" s="238"/>
      <c r="AEC156" s="238"/>
      <c r="AED156" s="238"/>
      <c r="AEE156" s="238"/>
      <c r="AEF156" s="238"/>
      <c r="AEG156" s="238"/>
      <c r="AEH156" s="238"/>
      <c r="AEI156" s="238"/>
      <c r="AEJ156" s="238"/>
      <c r="AEK156" s="238"/>
      <c r="AEL156" s="238"/>
      <c r="AEM156" s="238"/>
      <c r="AEN156" s="238"/>
      <c r="AEO156" s="238"/>
      <c r="AEP156" s="238"/>
      <c r="AEQ156" s="238"/>
      <c r="AER156" s="238"/>
      <c r="AES156" s="238"/>
      <c r="AET156" s="238"/>
      <c r="AEU156" s="238"/>
      <c r="AEV156" s="238"/>
      <c r="AEW156" s="238"/>
      <c r="AEX156" s="238"/>
      <c r="AEY156" s="238"/>
      <c r="AEZ156" s="238"/>
      <c r="AFA156" s="238"/>
      <c r="AFB156" s="238"/>
      <c r="AFC156" s="238"/>
      <c r="AFD156" s="238"/>
      <c r="AFE156" s="238"/>
      <c r="AFF156" s="238"/>
      <c r="AFG156" s="238"/>
      <c r="AFH156" s="238"/>
      <c r="AFI156" s="238"/>
      <c r="AFJ156" s="238"/>
      <c r="AFK156" s="238"/>
      <c r="AFL156" s="238"/>
      <c r="AFM156" s="238"/>
      <c r="AFN156" s="238"/>
      <c r="AFO156" s="238"/>
      <c r="AFP156" s="238"/>
      <c r="AFQ156" s="238"/>
      <c r="AFR156" s="238"/>
      <c r="AFS156" s="238"/>
      <c r="AFT156" s="238"/>
      <c r="AFU156" s="238"/>
      <c r="AFV156" s="238"/>
      <c r="AFW156" s="238"/>
      <c r="AFX156" s="238"/>
      <c r="AFY156" s="238"/>
      <c r="AFZ156" s="238"/>
      <c r="AGA156" s="238"/>
      <c r="AGB156" s="238"/>
      <c r="AGC156" s="238"/>
      <c r="AGD156" s="238"/>
      <c r="AGE156" s="238"/>
      <c r="AGF156" s="238"/>
      <c r="AGG156" s="238"/>
      <c r="AGH156" s="238"/>
      <c r="AGI156" s="238"/>
      <c r="AGJ156" s="238"/>
      <c r="AGK156" s="238"/>
      <c r="AGL156" s="238"/>
      <c r="AGM156" s="238"/>
      <c r="AGN156" s="238"/>
      <c r="AGO156" s="238"/>
      <c r="AGP156" s="238"/>
      <c r="AGQ156" s="238"/>
      <c r="AGR156" s="238"/>
      <c r="AGS156" s="238"/>
      <c r="AGT156" s="238"/>
      <c r="AGU156" s="238"/>
      <c r="AGV156" s="238"/>
      <c r="AGW156" s="238"/>
      <c r="AGX156" s="238"/>
      <c r="AGY156" s="238"/>
      <c r="AGZ156" s="238"/>
      <c r="AHA156" s="238"/>
      <c r="AHB156" s="238"/>
      <c r="AHC156" s="238"/>
      <c r="AHD156" s="238"/>
      <c r="AHE156" s="238"/>
      <c r="AHF156" s="238"/>
      <c r="AHG156" s="238"/>
      <c r="AHH156" s="238"/>
      <c r="AHI156" s="238"/>
      <c r="AHJ156" s="238"/>
      <c r="AHK156" s="238"/>
      <c r="AHL156" s="238"/>
      <c r="AHM156" s="238"/>
      <c r="AHN156" s="238"/>
      <c r="AHO156" s="238"/>
      <c r="AHP156" s="238"/>
      <c r="AHQ156" s="238"/>
      <c r="AHR156" s="238"/>
      <c r="AHS156" s="238"/>
      <c r="AHT156" s="238"/>
      <c r="AHU156" s="238"/>
      <c r="AHV156" s="238"/>
      <c r="AHW156" s="238"/>
      <c r="AHX156" s="238"/>
      <c r="AHY156" s="238"/>
      <c r="AHZ156" s="238"/>
      <c r="AIA156" s="238"/>
      <c r="AIB156" s="238"/>
      <c r="AIC156" s="238"/>
      <c r="AID156" s="238"/>
      <c r="AIE156" s="238"/>
      <c r="AIF156" s="238"/>
      <c r="AIG156" s="238"/>
      <c r="AIH156" s="238"/>
      <c r="AII156" s="238"/>
      <c r="AIJ156" s="238"/>
      <c r="AIK156" s="238"/>
      <c r="AIL156" s="238"/>
      <c r="AIM156" s="238"/>
      <c r="AIN156" s="238"/>
      <c r="AIO156" s="238"/>
      <c r="AIP156" s="238"/>
      <c r="AIQ156" s="238"/>
      <c r="AIR156" s="238"/>
      <c r="AIS156" s="238"/>
      <c r="AIT156" s="238"/>
      <c r="AIU156" s="238"/>
      <c r="AIV156" s="238"/>
      <c r="AIW156" s="238"/>
      <c r="AIX156" s="238"/>
      <c r="AIY156" s="238"/>
      <c r="AIZ156" s="238"/>
      <c r="AJA156" s="238"/>
      <c r="AJB156" s="238"/>
      <c r="AJC156" s="238"/>
      <c r="AJD156" s="238"/>
      <c r="AJE156" s="238"/>
      <c r="AJF156" s="238"/>
      <c r="AJG156" s="238"/>
      <c r="AJH156" s="238"/>
      <c r="AJI156" s="238"/>
      <c r="AJJ156" s="238"/>
      <c r="AJK156" s="238"/>
      <c r="AJL156" s="238"/>
      <c r="AJM156" s="238"/>
      <c r="AJN156" s="238"/>
      <c r="AJO156" s="238"/>
      <c r="AJP156" s="238"/>
      <c r="AJQ156" s="238"/>
      <c r="AJR156" s="238"/>
      <c r="AJS156" s="238"/>
      <c r="AJT156" s="238"/>
      <c r="AJU156" s="238"/>
      <c r="AJV156" s="238"/>
      <c r="AJW156" s="238"/>
      <c r="AJX156" s="238"/>
      <c r="AJY156" s="238"/>
      <c r="AJZ156" s="238"/>
      <c r="AKA156" s="238"/>
      <c r="AKB156" s="238"/>
      <c r="AKC156" s="238"/>
      <c r="AKD156" s="238"/>
      <c r="AKE156" s="238"/>
      <c r="AKF156" s="238"/>
      <c r="AKG156" s="238"/>
      <c r="AKH156" s="238"/>
      <c r="AKI156" s="238"/>
      <c r="AKJ156" s="238"/>
      <c r="AKK156" s="238"/>
      <c r="AKL156" s="238"/>
      <c r="AKM156" s="238"/>
      <c r="AKN156" s="238"/>
      <c r="AKO156" s="238"/>
      <c r="AKP156" s="238"/>
    </row>
    <row r="157" spans="1:978" ht="25.5" x14ac:dyDescent="0.25">
      <c r="A157" s="309">
        <v>41</v>
      </c>
      <c r="B157" s="309">
        <v>42</v>
      </c>
      <c r="C157" s="243" t="s">
        <v>161</v>
      </c>
      <c r="D157" s="243" t="s">
        <v>39</v>
      </c>
      <c r="E157" s="270">
        <v>2</v>
      </c>
      <c r="F157" s="45">
        <v>530426</v>
      </c>
      <c r="G157" s="20" t="s">
        <v>171</v>
      </c>
      <c r="H157" s="20" t="s">
        <v>172</v>
      </c>
      <c r="I157" s="243" t="s">
        <v>63</v>
      </c>
      <c r="J157" s="90">
        <v>40</v>
      </c>
      <c r="K157" s="270">
        <f>AVERAGE(J157:J161)</f>
        <v>40</v>
      </c>
      <c r="L157" s="286">
        <f>E157/K157</f>
        <v>0.05</v>
      </c>
      <c r="M157" s="243">
        <v>3</v>
      </c>
      <c r="N157" s="45">
        <v>115</v>
      </c>
      <c r="O157" s="45">
        <v>71</v>
      </c>
      <c r="P157" s="45">
        <v>47</v>
      </c>
      <c r="Q157" s="45">
        <v>35</v>
      </c>
      <c r="R157" s="45">
        <v>52</v>
      </c>
      <c r="S157" s="45">
        <v>134</v>
      </c>
      <c r="T157" s="45">
        <v>375</v>
      </c>
      <c r="U157" s="45">
        <v>880</v>
      </c>
      <c r="V157" s="45">
        <v>923</v>
      </c>
      <c r="W157" s="45">
        <v>792</v>
      </c>
      <c r="X157" s="45">
        <v>865</v>
      </c>
      <c r="Y157" s="45">
        <v>968</v>
      </c>
      <c r="Z157" s="45">
        <v>1064</v>
      </c>
      <c r="AA157" s="45">
        <v>1086</v>
      </c>
      <c r="AB157" s="45">
        <v>1101</v>
      </c>
      <c r="AC157" s="45">
        <v>1139</v>
      </c>
      <c r="AD157" s="45">
        <v>1212</v>
      </c>
      <c r="AE157" s="45">
        <v>1181</v>
      </c>
      <c r="AF157" s="45">
        <v>953</v>
      </c>
      <c r="AG157" s="45">
        <v>787</v>
      </c>
      <c r="AH157" s="45">
        <v>713</v>
      </c>
      <c r="AI157" s="45">
        <v>609</v>
      </c>
      <c r="AJ157" s="45">
        <v>361</v>
      </c>
      <c r="AK157" s="45">
        <v>210</v>
      </c>
      <c r="AL157" s="45">
        <v>13994</v>
      </c>
      <c r="AM157" s="270">
        <v>2400</v>
      </c>
      <c r="AN157" s="264">
        <f>$L$157*(1+0.15*(N162/$AM$157)^4)</f>
        <v>5.0000036857856138E-2</v>
      </c>
      <c r="AO157" s="264">
        <f t="shared" ref="AO157:BK157" si="126">$L$157*(1+0.15*(O162/$AM$157)^4)</f>
        <v>5.0000004833391204E-2</v>
      </c>
      <c r="AP157" s="264">
        <f t="shared" si="126"/>
        <v>5.0000000847280096E-2</v>
      </c>
      <c r="AQ157" s="264">
        <f t="shared" si="126"/>
        <v>5.0000000638780608E-2</v>
      </c>
      <c r="AR157" s="264">
        <f t="shared" si="126"/>
        <v>5.0000002386248778E-2</v>
      </c>
      <c r="AS157" s="264">
        <f t="shared" si="126"/>
        <v>5.0000094527995025E-2</v>
      </c>
      <c r="AT157" s="264">
        <f t="shared" si="126"/>
        <v>5.0008864542784519E-2</v>
      </c>
      <c r="AU157" s="264">
        <f t="shared" si="126"/>
        <v>5.0286469131998926E-2</v>
      </c>
      <c r="AV157" s="264">
        <f t="shared" si="126"/>
        <v>5.0315598167534947E-2</v>
      </c>
      <c r="AW157" s="264">
        <f t="shared" si="126"/>
        <v>5.0139929981228529E-2</v>
      </c>
      <c r="AX157" s="264">
        <f t="shared" si="126"/>
        <v>5.0171294284198004E-2</v>
      </c>
      <c r="AY157" s="264">
        <f t="shared" si="126"/>
        <v>5.0257405357964635E-2</v>
      </c>
      <c r="AZ157" s="264">
        <f t="shared" si="126"/>
        <v>5.0359530154676882E-2</v>
      </c>
      <c r="BA157" s="264">
        <f t="shared" si="126"/>
        <v>5.0379127550350844E-2</v>
      </c>
      <c r="BB157" s="264">
        <f t="shared" si="126"/>
        <v>5.0435308811635562E-2</v>
      </c>
      <c r="BC157" s="264">
        <f t="shared" si="126"/>
        <v>5.0509050245638246E-2</v>
      </c>
      <c r="BD157" s="264">
        <f t="shared" si="126"/>
        <v>5.066370468419077E-2</v>
      </c>
      <c r="BE157" s="264">
        <f t="shared" si="126"/>
        <v>5.0680079049823003E-2</v>
      </c>
      <c r="BF157" s="264">
        <f t="shared" si="126"/>
        <v>5.0224253103302231E-2</v>
      </c>
      <c r="BG157" s="264">
        <f t="shared" si="126"/>
        <v>5.0083246527615248E-2</v>
      </c>
      <c r="BH157" s="264">
        <f t="shared" si="126"/>
        <v>5.0056800129687495E-2</v>
      </c>
      <c r="BI157" s="264">
        <f t="shared" si="126"/>
        <v>5.0027578219256602E-2</v>
      </c>
      <c r="BJ157" s="264">
        <f t="shared" si="126"/>
        <v>5.0003392254864734E-2</v>
      </c>
      <c r="BK157" s="264">
        <f t="shared" si="126"/>
        <v>5.0000391504687505E-2</v>
      </c>
      <c r="BL157" s="243">
        <f>E157*(0.000001)*0.5</f>
        <v>9.9999999999999995E-7</v>
      </c>
      <c r="BM157" s="243">
        <v>6390.9</v>
      </c>
      <c r="BN157" s="243">
        <v>2.5000000000000001E-2</v>
      </c>
      <c r="BO157" s="243">
        <v>2814.7</v>
      </c>
      <c r="BP157" s="243">
        <v>0.1</v>
      </c>
      <c r="BQ157" s="243">
        <v>1564</v>
      </c>
      <c r="BR157" s="243">
        <v>0.32500000000000001</v>
      </c>
      <c r="BS157" s="243">
        <v>4550.3999999999996</v>
      </c>
      <c r="BT157" s="243">
        <v>0.05</v>
      </c>
      <c r="BU157" s="243">
        <v>6747.9</v>
      </c>
      <c r="BV157" s="243">
        <v>2.5000000000000001E-2</v>
      </c>
      <c r="BW157" s="243">
        <v>3763.6</v>
      </c>
      <c r="BX157" s="243">
        <v>0.1</v>
      </c>
      <c r="BY157" s="243">
        <v>5431.8</v>
      </c>
      <c r="BZ157" s="243">
        <v>0.05</v>
      </c>
      <c r="CA157" s="243">
        <v>5211.3999999999996</v>
      </c>
      <c r="CB157" s="243">
        <v>0.125</v>
      </c>
      <c r="CC157" s="243">
        <v>3809.3</v>
      </c>
      <c r="CD157" s="243">
        <v>0.1</v>
      </c>
      <c r="CE157" s="243">
        <v>4399.5</v>
      </c>
      <c r="CF157" s="243">
        <v>0.1</v>
      </c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>
        <f>BM157*BN157+BO157*BP157+BQ157*BR157+BS157*BT157+BU157*BV157+BW157*BX157+BY157*BZ157+CA157*CB157+CC157*CD157+CE157*CF157+CG157*CH157+CI157*CJ157+CK157*CL157+CM157*CN157+CO157*CP157+CQ157*CR157+CS157*CT157+CU157*CV157+CW157*CX157+CY157*CZ157+DA157*DB157</f>
        <v>3466.0150000000003</v>
      </c>
      <c r="EB157" s="243">
        <f>(PI()+2*E157)*EA157</f>
        <v>24752.86726123203</v>
      </c>
      <c r="EC157" s="243">
        <f>EB157/E157</f>
        <v>12376.433630616015</v>
      </c>
      <c r="ED157" s="243">
        <f>PI()*EA157</f>
        <v>10888.807261232028</v>
      </c>
      <c r="EE157" s="253">
        <f>SUM(BN157,BP157,BR157,BT157,BV157,BX157,BZ157,CB157,CD157,CF157)</f>
        <v>1</v>
      </c>
      <c r="EF157" s="238"/>
      <c r="EG157" s="238"/>
      <c r="EH157" s="238"/>
      <c r="EI157" s="238"/>
      <c r="EJ157" s="238"/>
      <c r="EK157" s="238"/>
      <c r="EL157" s="238"/>
      <c r="EM157" s="238"/>
      <c r="EN157" s="238"/>
      <c r="EO157" s="238"/>
      <c r="EP157" s="238"/>
      <c r="EQ157" s="238"/>
      <c r="ER157" s="238"/>
      <c r="ES157" s="238"/>
      <c r="ET157" s="238"/>
      <c r="EU157" s="238"/>
      <c r="EV157" s="238"/>
      <c r="EW157" s="238"/>
      <c r="EX157" s="238"/>
      <c r="EY157" s="238"/>
      <c r="EZ157" s="238"/>
      <c r="FA157" s="238"/>
      <c r="FB157" s="238"/>
      <c r="FC157" s="238"/>
      <c r="FD157" s="238"/>
      <c r="FE157" s="238"/>
      <c r="FF157" s="238"/>
      <c r="FG157" s="238"/>
      <c r="FH157" s="238"/>
      <c r="FI157" s="238"/>
      <c r="FJ157" s="238"/>
      <c r="FK157" s="238"/>
      <c r="FL157" s="238"/>
      <c r="FM157" s="238"/>
      <c r="FN157" s="238"/>
      <c r="FO157" s="238"/>
      <c r="FP157" s="238"/>
      <c r="FQ157" s="238"/>
      <c r="FR157" s="238"/>
      <c r="FS157" s="238"/>
      <c r="FT157" s="238"/>
      <c r="FU157" s="238"/>
      <c r="FV157" s="238"/>
      <c r="FW157" s="238"/>
      <c r="FX157" s="238"/>
      <c r="FY157" s="238"/>
      <c r="FZ157" s="238"/>
      <c r="GA157" s="238"/>
      <c r="GB157" s="238"/>
      <c r="GC157" s="238"/>
      <c r="GD157" s="238"/>
      <c r="GE157" s="238"/>
      <c r="GF157" s="238"/>
      <c r="GG157" s="238"/>
      <c r="GH157" s="238"/>
      <c r="GI157" s="238"/>
      <c r="GJ157" s="238"/>
      <c r="GK157" s="238"/>
      <c r="GL157" s="238"/>
      <c r="GM157" s="238"/>
      <c r="GN157" s="238"/>
      <c r="GO157" s="238"/>
      <c r="GP157" s="238"/>
      <c r="GQ157" s="238"/>
      <c r="GR157" s="238"/>
      <c r="GS157" s="238"/>
      <c r="GT157" s="238"/>
      <c r="GU157" s="238"/>
      <c r="GV157" s="238"/>
      <c r="GW157" s="238"/>
      <c r="GX157" s="238"/>
      <c r="GY157" s="238"/>
      <c r="GZ157" s="238"/>
      <c r="HA157" s="238"/>
      <c r="HB157" s="238"/>
      <c r="HC157" s="238"/>
      <c r="HD157" s="238"/>
      <c r="HE157" s="238"/>
      <c r="HF157" s="238"/>
      <c r="HG157" s="238"/>
      <c r="HH157" s="238"/>
      <c r="HI157" s="238"/>
      <c r="HJ157" s="238"/>
      <c r="HK157" s="238"/>
      <c r="HL157" s="238"/>
      <c r="HM157" s="238"/>
      <c r="HN157" s="238"/>
      <c r="HO157" s="238"/>
      <c r="HP157" s="238"/>
      <c r="HQ157" s="238"/>
      <c r="HR157" s="238"/>
      <c r="HS157" s="238"/>
      <c r="HT157" s="238"/>
      <c r="HU157" s="238"/>
      <c r="HV157" s="238"/>
      <c r="HW157" s="238"/>
      <c r="HX157" s="238"/>
      <c r="HY157" s="238"/>
      <c r="HZ157" s="238"/>
      <c r="IA157" s="238"/>
      <c r="IB157" s="238"/>
      <c r="IC157" s="238"/>
      <c r="ID157" s="238"/>
      <c r="IE157" s="238"/>
      <c r="IF157" s="238"/>
      <c r="IG157" s="238"/>
      <c r="IH157" s="238"/>
      <c r="II157" s="238"/>
      <c r="IJ157" s="238"/>
      <c r="IK157" s="238"/>
      <c r="IL157" s="238"/>
      <c r="IM157" s="238"/>
      <c r="IN157" s="238"/>
      <c r="IO157" s="238"/>
      <c r="IP157" s="238"/>
      <c r="IQ157" s="238"/>
      <c r="IR157" s="238"/>
      <c r="IS157" s="238"/>
      <c r="IT157" s="238"/>
      <c r="IU157" s="238"/>
      <c r="IV157" s="238"/>
      <c r="IW157" s="238"/>
      <c r="IX157" s="238"/>
      <c r="IY157" s="238"/>
      <c r="IZ157" s="238"/>
      <c r="JA157" s="238"/>
      <c r="JB157" s="238"/>
      <c r="JC157" s="238"/>
      <c r="JD157" s="238"/>
      <c r="JE157" s="238"/>
      <c r="JF157" s="238"/>
      <c r="JG157" s="238"/>
      <c r="JH157" s="238"/>
      <c r="JI157" s="238"/>
      <c r="JJ157" s="238"/>
      <c r="JK157" s="238"/>
      <c r="JL157" s="238"/>
      <c r="JM157" s="238"/>
      <c r="JN157" s="238"/>
      <c r="JO157" s="238"/>
      <c r="JP157" s="238"/>
      <c r="JQ157" s="238"/>
      <c r="JR157" s="238"/>
      <c r="JS157" s="238"/>
      <c r="JT157" s="238"/>
      <c r="JU157" s="238"/>
      <c r="JV157" s="238"/>
      <c r="JW157" s="238"/>
      <c r="JX157" s="238"/>
      <c r="JY157" s="238"/>
      <c r="JZ157" s="238"/>
      <c r="KA157" s="238"/>
      <c r="KB157" s="238"/>
      <c r="KC157" s="238"/>
      <c r="KD157" s="238"/>
      <c r="KE157" s="238"/>
      <c r="KF157" s="238"/>
      <c r="KG157" s="238"/>
      <c r="KH157" s="238"/>
      <c r="KI157" s="238"/>
      <c r="KJ157" s="238"/>
      <c r="KK157" s="238"/>
      <c r="KL157" s="238"/>
      <c r="KM157" s="238"/>
      <c r="KN157" s="238"/>
      <c r="KO157" s="238"/>
      <c r="KP157" s="238"/>
      <c r="KQ157" s="238"/>
      <c r="KR157" s="238"/>
      <c r="KS157" s="238"/>
      <c r="KT157" s="238"/>
      <c r="KU157" s="238"/>
      <c r="KV157" s="238"/>
      <c r="KW157" s="238"/>
      <c r="KX157" s="238"/>
      <c r="KY157" s="238"/>
      <c r="KZ157" s="238"/>
      <c r="LA157" s="238"/>
      <c r="LB157" s="238"/>
      <c r="LC157" s="238"/>
      <c r="LD157" s="238"/>
      <c r="LE157" s="238"/>
      <c r="LF157" s="238"/>
      <c r="LG157" s="238"/>
      <c r="LH157" s="238"/>
      <c r="LI157" s="238"/>
      <c r="LJ157" s="238"/>
      <c r="LK157" s="238"/>
      <c r="LL157" s="238"/>
      <c r="LM157" s="238"/>
      <c r="LN157" s="238"/>
      <c r="LO157" s="238"/>
      <c r="LP157" s="238"/>
      <c r="LQ157" s="238"/>
      <c r="LR157" s="238"/>
      <c r="LS157" s="238"/>
      <c r="LT157" s="238"/>
      <c r="LU157" s="238"/>
      <c r="LV157" s="238"/>
      <c r="LW157" s="238"/>
      <c r="LX157" s="238"/>
      <c r="LY157" s="238"/>
      <c r="LZ157" s="238"/>
      <c r="MA157" s="238"/>
      <c r="MB157" s="238"/>
      <c r="MC157" s="238"/>
      <c r="MD157" s="238"/>
      <c r="ME157" s="238"/>
      <c r="MF157" s="238"/>
      <c r="MG157" s="238"/>
      <c r="MH157" s="238"/>
      <c r="MI157" s="238"/>
      <c r="MJ157" s="238"/>
      <c r="MK157" s="238"/>
      <c r="ML157" s="238"/>
      <c r="MM157" s="238"/>
      <c r="MN157" s="238"/>
      <c r="MO157" s="238"/>
      <c r="MP157" s="238"/>
      <c r="MQ157" s="238"/>
      <c r="MR157" s="238"/>
      <c r="MS157" s="238"/>
      <c r="MT157" s="238"/>
      <c r="MU157" s="238"/>
      <c r="MV157" s="238"/>
      <c r="MW157" s="238"/>
      <c r="MX157" s="238"/>
      <c r="MY157" s="238"/>
      <c r="MZ157" s="238"/>
      <c r="NA157" s="238"/>
      <c r="NB157" s="238"/>
      <c r="NC157" s="238"/>
      <c r="ND157" s="238"/>
      <c r="NE157" s="238"/>
      <c r="NF157" s="238"/>
      <c r="NG157" s="238"/>
      <c r="NH157" s="238"/>
      <c r="NI157" s="238"/>
      <c r="NJ157" s="238"/>
      <c r="NK157" s="238"/>
      <c r="NL157" s="238"/>
      <c r="NM157" s="238"/>
      <c r="NN157" s="238"/>
      <c r="NO157" s="238"/>
      <c r="NP157" s="238"/>
      <c r="NQ157" s="238"/>
      <c r="NR157" s="238"/>
      <c r="NS157" s="238"/>
      <c r="NT157" s="238"/>
      <c r="NU157" s="238"/>
      <c r="NV157" s="238"/>
      <c r="NW157" s="238"/>
      <c r="NX157" s="238"/>
      <c r="NY157" s="238"/>
      <c r="NZ157" s="238"/>
      <c r="OA157" s="238"/>
      <c r="OB157" s="238"/>
      <c r="OC157" s="238"/>
      <c r="OD157" s="238"/>
      <c r="OE157" s="238"/>
      <c r="OF157" s="238"/>
      <c r="OG157" s="238"/>
      <c r="OH157" s="238"/>
      <c r="OI157" s="238"/>
      <c r="OJ157" s="238"/>
      <c r="OK157" s="238"/>
      <c r="OL157" s="238"/>
      <c r="OM157" s="238"/>
      <c r="ON157" s="238"/>
      <c r="OO157" s="238"/>
      <c r="OP157" s="238"/>
      <c r="OQ157" s="238"/>
      <c r="OR157" s="238"/>
      <c r="OS157" s="238"/>
      <c r="OT157" s="238"/>
      <c r="OU157" s="238"/>
      <c r="OV157" s="238"/>
      <c r="OW157" s="238"/>
      <c r="OX157" s="238"/>
      <c r="OY157" s="238"/>
      <c r="OZ157" s="238"/>
      <c r="PA157" s="238"/>
      <c r="PB157" s="238"/>
      <c r="PC157" s="238"/>
      <c r="PD157" s="238"/>
      <c r="PE157" s="238"/>
      <c r="PF157" s="238"/>
      <c r="PG157" s="238"/>
      <c r="PH157" s="238"/>
      <c r="PI157" s="238"/>
      <c r="PJ157" s="238"/>
      <c r="PK157" s="238"/>
      <c r="PL157" s="238"/>
      <c r="PM157" s="238"/>
      <c r="PN157" s="238"/>
      <c r="PO157" s="238"/>
      <c r="PP157" s="238"/>
      <c r="PQ157" s="238"/>
      <c r="PR157" s="238"/>
      <c r="PS157" s="238"/>
      <c r="PT157" s="238"/>
      <c r="PU157" s="238"/>
      <c r="PV157" s="238"/>
      <c r="PW157" s="238"/>
      <c r="PX157" s="238"/>
      <c r="PY157" s="238"/>
      <c r="PZ157" s="238"/>
      <c r="QA157" s="238"/>
      <c r="QB157" s="238"/>
      <c r="QC157" s="238"/>
      <c r="QD157" s="238"/>
      <c r="QE157" s="238"/>
      <c r="QF157" s="238"/>
      <c r="QG157" s="238"/>
      <c r="QH157" s="238"/>
      <c r="QI157" s="238"/>
      <c r="QJ157" s="238"/>
      <c r="QK157" s="238"/>
      <c r="QL157" s="238"/>
      <c r="QM157" s="238"/>
      <c r="QN157" s="238"/>
      <c r="QO157" s="238"/>
      <c r="QP157" s="238"/>
      <c r="QQ157" s="238"/>
      <c r="QR157" s="238"/>
      <c r="QS157" s="238"/>
      <c r="QT157" s="238"/>
      <c r="QU157" s="238"/>
      <c r="QV157" s="238"/>
      <c r="QW157" s="238"/>
      <c r="QX157" s="238"/>
      <c r="QY157" s="238"/>
      <c r="QZ157" s="238"/>
      <c r="RA157" s="238"/>
      <c r="RB157" s="238"/>
      <c r="RC157" s="238"/>
      <c r="RD157" s="238"/>
      <c r="RE157" s="238"/>
      <c r="RF157" s="238"/>
      <c r="RG157" s="238"/>
      <c r="RH157" s="238"/>
      <c r="RI157" s="238"/>
      <c r="RJ157" s="238"/>
      <c r="RK157" s="238"/>
      <c r="RL157" s="238"/>
      <c r="RM157" s="238"/>
      <c r="RN157" s="238"/>
      <c r="RO157" s="238"/>
      <c r="RP157" s="238"/>
      <c r="RQ157" s="238"/>
      <c r="RR157" s="238"/>
      <c r="RS157" s="238"/>
      <c r="RT157" s="238"/>
      <c r="RU157" s="238"/>
      <c r="RV157" s="238"/>
      <c r="RW157" s="238"/>
      <c r="RX157" s="238"/>
      <c r="RY157" s="238"/>
      <c r="RZ157" s="238"/>
      <c r="SA157" s="238"/>
      <c r="SB157" s="238"/>
      <c r="SC157" s="238"/>
      <c r="SD157" s="238"/>
      <c r="SE157" s="238"/>
      <c r="SF157" s="238"/>
      <c r="SG157" s="238"/>
      <c r="SH157" s="238"/>
      <c r="SI157" s="238"/>
      <c r="SJ157" s="238"/>
      <c r="SK157" s="238"/>
      <c r="SL157" s="238"/>
      <c r="SM157" s="238"/>
      <c r="SN157" s="238"/>
      <c r="SO157" s="238"/>
      <c r="SP157" s="238"/>
      <c r="SQ157" s="238"/>
      <c r="SR157" s="238"/>
      <c r="SS157" s="238"/>
      <c r="ST157" s="238"/>
      <c r="SU157" s="238"/>
      <c r="SV157" s="238"/>
      <c r="SW157" s="238"/>
      <c r="SX157" s="238"/>
      <c r="SY157" s="238"/>
      <c r="SZ157" s="238"/>
      <c r="TA157" s="238"/>
      <c r="TB157" s="238"/>
      <c r="TC157" s="238"/>
      <c r="TD157" s="238"/>
      <c r="TE157" s="238"/>
      <c r="TF157" s="238"/>
      <c r="TG157" s="238"/>
      <c r="TH157" s="238"/>
      <c r="TI157" s="238"/>
      <c r="TJ157" s="238"/>
      <c r="TK157" s="238"/>
      <c r="TL157" s="238"/>
      <c r="TM157" s="238"/>
      <c r="TN157" s="238"/>
      <c r="TO157" s="238"/>
      <c r="TP157" s="238"/>
      <c r="TQ157" s="238"/>
      <c r="TR157" s="238"/>
      <c r="TS157" s="238"/>
      <c r="TT157" s="238"/>
      <c r="TU157" s="238"/>
      <c r="TV157" s="238"/>
      <c r="TW157" s="238"/>
      <c r="TX157" s="238"/>
      <c r="TY157" s="238"/>
      <c r="TZ157" s="238"/>
      <c r="UA157" s="238"/>
      <c r="UB157" s="238"/>
      <c r="UC157" s="238"/>
      <c r="UD157" s="238"/>
      <c r="UE157" s="238"/>
      <c r="UF157" s="238"/>
      <c r="UG157" s="238"/>
      <c r="UH157" s="238"/>
      <c r="UI157" s="238"/>
      <c r="UJ157" s="238"/>
      <c r="UK157" s="238"/>
      <c r="UL157" s="238"/>
      <c r="UM157" s="238"/>
      <c r="UN157" s="238"/>
      <c r="UO157" s="238"/>
      <c r="UP157" s="238"/>
      <c r="UQ157" s="238"/>
      <c r="UR157" s="238"/>
      <c r="US157" s="238"/>
      <c r="UT157" s="238"/>
      <c r="UU157" s="238"/>
      <c r="UV157" s="238"/>
      <c r="UW157" s="238"/>
      <c r="UX157" s="238"/>
      <c r="UY157" s="238"/>
      <c r="UZ157" s="238"/>
      <c r="VA157" s="238"/>
      <c r="VB157" s="238"/>
      <c r="VC157" s="238"/>
      <c r="VD157" s="238"/>
      <c r="VE157" s="238"/>
      <c r="VF157" s="238"/>
      <c r="VG157" s="238"/>
      <c r="VH157" s="238"/>
      <c r="VI157" s="238"/>
      <c r="VJ157" s="238"/>
      <c r="VK157" s="238"/>
      <c r="VL157" s="238"/>
      <c r="VM157" s="238"/>
      <c r="VN157" s="238"/>
      <c r="VO157" s="238"/>
      <c r="VP157" s="238"/>
      <c r="VQ157" s="238"/>
      <c r="VR157" s="238"/>
      <c r="VS157" s="238"/>
      <c r="VT157" s="238"/>
      <c r="VU157" s="238"/>
      <c r="VV157" s="238"/>
      <c r="VW157" s="238"/>
      <c r="VX157" s="238"/>
      <c r="VY157" s="238"/>
      <c r="VZ157" s="238"/>
      <c r="WA157" s="238"/>
      <c r="WB157" s="238"/>
      <c r="WC157" s="238"/>
      <c r="WD157" s="238"/>
      <c r="WE157" s="238"/>
      <c r="WF157" s="238"/>
      <c r="WG157" s="238"/>
      <c r="WH157" s="238"/>
      <c r="WI157" s="238"/>
      <c r="WJ157" s="238"/>
      <c r="WK157" s="238"/>
      <c r="WL157" s="238"/>
      <c r="WM157" s="238"/>
      <c r="WN157" s="238"/>
      <c r="WO157" s="238"/>
      <c r="WP157" s="238"/>
      <c r="WQ157" s="238"/>
      <c r="WR157" s="238"/>
      <c r="WS157" s="238"/>
      <c r="WT157" s="238"/>
      <c r="WU157" s="238"/>
      <c r="WV157" s="238"/>
      <c r="WW157" s="238"/>
      <c r="WX157" s="238"/>
      <c r="WY157" s="238"/>
      <c r="WZ157" s="238"/>
      <c r="XA157" s="238"/>
      <c r="XB157" s="238"/>
      <c r="XC157" s="238"/>
      <c r="XD157" s="238"/>
      <c r="XE157" s="238"/>
      <c r="XF157" s="238"/>
      <c r="XG157" s="238"/>
      <c r="XH157" s="238"/>
      <c r="XI157" s="238"/>
      <c r="XJ157" s="238"/>
      <c r="XK157" s="238"/>
      <c r="XL157" s="238"/>
      <c r="XM157" s="238"/>
      <c r="XN157" s="238"/>
      <c r="XO157" s="238"/>
      <c r="XP157" s="238"/>
      <c r="XQ157" s="238"/>
      <c r="XR157" s="238"/>
      <c r="XS157" s="238"/>
      <c r="XT157" s="238"/>
      <c r="XU157" s="238"/>
      <c r="XV157" s="238"/>
      <c r="XW157" s="238"/>
      <c r="XX157" s="238"/>
      <c r="XY157" s="238"/>
      <c r="XZ157" s="238"/>
      <c r="YA157" s="238"/>
      <c r="YB157" s="238"/>
      <c r="YC157" s="238"/>
      <c r="YD157" s="238"/>
      <c r="YE157" s="238"/>
      <c r="YF157" s="238"/>
      <c r="YG157" s="238"/>
      <c r="YH157" s="238"/>
      <c r="YI157" s="238"/>
      <c r="YJ157" s="238"/>
      <c r="YK157" s="238"/>
      <c r="YL157" s="238"/>
      <c r="YM157" s="238"/>
      <c r="YN157" s="238"/>
      <c r="YO157" s="238"/>
      <c r="YP157" s="238"/>
      <c r="YQ157" s="238"/>
      <c r="YR157" s="238"/>
      <c r="YS157" s="238"/>
      <c r="YT157" s="238"/>
      <c r="YU157" s="238"/>
      <c r="YV157" s="238"/>
      <c r="YW157" s="238"/>
      <c r="YX157" s="238"/>
      <c r="YY157" s="238"/>
      <c r="YZ157" s="238"/>
      <c r="ZA157" s="238"/>
      <c r="ZB157" s="238"/>
      <c r="ZC157" s="238"/>
      <c r="ZD157" s="238"/>
      <c r="ZE157" s="238"/>
      <c r="ZF157" s="238"/>
      <c r="ZG157" s="238"/>
      <c r="ZH157" s="238"/>
      <c r="ZI157" s="238"/>
      <c r="ZJ157" s="238"/>
      <c r="ZK157" s="238"/>
      <c r="ZL157" s="238"/>
      <c r="ZM157" s="238"/>
      <c r="ZN157" s="238"/>
      <c r="ZO157" s="238"/>
      <c r="ZP157" s="238"/>
      <c r="ZQ157" s="238"/>
      <c r="ZR157" s="238"/>
      <c r="ZS157" s="238"/>
      <c r="ZT157" s="238"/>
      <c r="ZU157" s="238"/>
      <c r="ZV157" s="238"/>
      <c r="ZW157" s="238"/>
      <c r="ZX157" s="238"/>
      <c r="ZY157" s="238"/>
      <c r="ZZ157" s="238"/>
      <c r="AAA157" s="238"/>
      <c r="AAB157" s="238"/>
      <c r="AAC157" s="238"/>
      <c r="AAD157" s="238"/>
      <c r="AAE157" s="238"/>
      <c r="AAF157" s="238"/>
      <c r="AAG157" s="238"/>
      <c r="AAH157" s="238"/>
      <c r="AAI157" s="238"/>
      <c r="AAJ157" s="238"/>
      <c r="AAK157" s="238"/>
      <c r="AAL157" s="238"/>
      <c r="AAM157" s="238"/>
      <c r="AAN157" s="238"/>
      <c r="AAO157" s="238"/>
      <c r="AAP157" s="238"/>
      <c r="AAQ157" s="238"/>
      <c r="AAR157" s="238"/>
      <c r="AAS157" s="238"/>
      <c r="AAT157" s="238"/>
      <c r="AAU157" s="238"/>
      <c r="AAV157" s="238"/>
      <c r="AAW157" s="238"/>
      <c r="AAX157" s="238"/>
      <c r="AAY157" s="238"/>
      <c r="AAZ157" s="238"/>
      <c r="ABA157" s="238"/>
      <c r="ABB157" s="238"/>
      <c r="ABC157" s="238"/>
      <c r="ABD157" s="238"/>
      <c r="ABE157" s="238"/>
      <c r="ABF157" s="238"/>
      <c r="ABG157" s="238"/>
      <c r="ABH157" s="238"/>
      <c r="ABI157" s="238"/>
      <c r="ABJ157" s="238"/>
      <c r="ABK157" s="238"/>
      <c r="ABL157" s="238"/>
      <c r="ABM157" s="238"/>
      <c r="ABN157" s="238"/>
      <c r="ABO157" s="238"/>
      <c r="ABP157" s="238"/>
      <c r="ABQ157" s="238"/>
      <c r="ABR157" s="238"/>
      <c r="ABS157" s="238"/>
      <c r="ABT157" s="238"/>
      <c r="ABU157" s="238"/>
      <c r="ABV157" s="238"/>
      <c r="ABW157" s="238"/>
      <c r="ABX157" s="238"/>
      <c r="ABY157" s="238"/>
      <c r="ABZ157" s="238"/>
      <c r="ACA157" s="238"/>
      <c r="ACB157" s="238"/>
      <c r="ACC157" s="238"/>
      <c r="ACD157" s="238"/>
      <c r="ACE157" s="238"/>
      <c r="ACF157" s="238"/>
      <c r="ACG157" s="238"/>
      <c r="ACH157" s="238"/>
      <c r="ACI157" s="238"/>
      <c r="ACJ157" s="238"/>
      <c r="ACK157" s="238"/>
      <c r="ACL157" s="238"/>
      <c r="ACM157" s="238"/>
      <c r="ACN157" s="238"/>
      <c r="ACO157" s="238"/>
      <c r="ACP157" s="238"/>
      <c r="ACQ157" s="238"/>
      <c r="ACR157" s="238"/>
      <c r="ACS157" s="238"/>
      <c r="ACT157" s="238"/>
      <c r="ACU157" s="238"/>
      <c r="ACV157" s="238"/>
      <c r="ACW157" s="238"/>
      <c r="ACX157" s="238"/>
      <c r="ACY157" s="238"/>
      <c r="ACZ157" s="238"/>
      <c r="ADA157" s="238"/>
      <c r="ADB157" s="238"/>
      <c r="ADC157" s="238"/>
      <c r="ADD157" s="238"/>
      <c r="ADE157" s="238"/>
      <c r="ADF157" s="238"/>
      <c r="ADG157" s="238"/>
      <c r="ADH157" s="238"/>
      <c r="ADI157" s="238"/>
      <c r="ADJ157" s="238"/>
      <c r="ADK157" s="238"/>
      <c r="ADL157" s="238"/>
      <c r="ADM157" s="238"/>
      <c r="ADN157" s="238"/>
      <c r="ADO157" s="238"/>
      <c r="ADP157" s="238"/>
      <c r="ADQ157" s="238"/>
      <c r="ADR157" s="238"/>
      <c r="ADS157" s="238"/>
      <c r="ADT157" s="238"/>
      <c r="ADU157" s="238"/>
      <c r="ADV157" s="238"/>
      <c r="ADW157" s="238"/>
      <c r="ADX157" s="238"/>
      <c r="ADY157" s="238"/>
      <c r="ADZ157" s="238"/>
      <c r="AEA157" s="238"/>
      <c r="AEB157" s="238"/>
      <c r="AEC157" s="238"/>
      <c r="AED157" s="238"/>
      <c r="AEE157" s="238"/>
      <c r="AEF157" s="238"/>
      <c r="AEG157" s="238"/>
      <c r="AEH157" s="238"/>
      <c r="AEI157" s="238"/>
      <c r="AEJ157" s="238"/>
      <c r="AEK157" s="238"/>
      <c r="AEL157" s="238"/>
      <c r="AEM157" s="238"/>
      <c r="AEN157" s="238"/>
      <c r="AEO157" s="238"/>
      <c r="AEP157" s="238"/>
      <c r="AEQ157" s="238"/>
      <c r="AER157" s="238"/>
      <c r="AES157" s="238"/>
      <c r="AET157" s="238"/>
      <c r="AEU157" s="238"/>
      <c r="AEV157" s="238"/>
      <c r="AEW157" s="238"/>
      <c r="AEX157" s="238"/>
      <c r="AEY157" s="238"/>
      <c r="AEZ157" s="238"/>
      <c r="AFA157" s="238"/>
      <c r="AFB157" s="238"/>
      <c r="AFC157" s="238"/>
      <c r="AFD157" s="238"/>
      <c r="AFE157" s="238"/>
      <c r="AFF157" s="238"/>
      <c r="AFG157" s="238"/>
      <c r="AFH157" s="238"/>
      <c r="AFI157" s="238"/>
      <c r="AFJ157" s="238"/>
      <c r="AFK157" s="238"/>
      <c r="AFL157" s="238"/>
      <c r="AFM157" s="238"/>
      <c r="AFN157" s="238"/>
      <c r="AFO157" s="238"/>
      <c r="AFP157" s="238"/>
      <c r="AFQ157" s="238"/>
      <c r="AFR157" s="238"/>
      <c r="AFS157" s="238"/>
      <c r="AFT157" s="238"/>
      <c r="AFU157" s="238"/>
      <c r="AFV157" s="238"/>
      <c r="AFW157" s="238"/>
      <c r="AFX157" s="238"/>
      <c r="AFY157" s="238"/>
      <c r="AFZ157" s="238"/>
      <c r="AGA157" s="238"/>
      <c r="AGB157" s="238"/>
      <c r="AGC157" s="238"/>
      <c r="AGD157" s="238"/>
      <c r="AGE157" s="238"/>
      <c r="AGF157" s="238"/>
      <c r="AGG157" s="238"/>
      <c r="AGH157" s="238"/>
      <c r="AGI157" s="238"/>
      <c r="AGJ157" s="238"/>
      <c r="AGK157" s="238"/>
      <c r="AGL157" s="238"/>
      <c r="AGM157" s="238"/>
      <c r="AGN157" s="238"/>
      <c r="AGO157" s="238"/>
      <c r="AGP157" s="238"/>
      <c r="AGQ157" s="238"/>
      <c r="AGR157" s="238"/>
      <c r="AGS157" s="238"/>
      <c r="AGT157" s="238"/>
      <c r="AGU157" s="238"/>
      <c r="AGV157" s="238"/>
      <c r="AGW157" s="238"/>
      <c r="AGX157" s="238"/>
      <c r="AGY157" s="238"/>
      <c r="AGZ157" s="238"/>
      <c r="AHA157" s="238"/>
      <c r="AHB157" s="238"/>
      <c r="AHC157" s="238"/>
      <c r="AHD157" s="238"/>
      <c r="AHE157" s="238"/>
      <c r="AHF157" s="238"/>
      <c r="AHG157" s="238"/>
      <c r="AHH157" s="238"/>
      <c r="AHI157" s="238"/>
      <c r="AHJ157" s="238"/>
      <c r="AHK157" s="238"/>
      <c r="AHL157" s="238"/>
      <c r="AHM157" s="238"/>
      <c r="AHN157" s="238"/>
      <c r="AHO157" s="238"/>
      <c r="AHP157" s="238"/>
      <c r="AHQ157" s="238"/>
      <c r="AHR157" s="238"/>
      <c r="AHS157" s="238"/>
      <c r="AHT157" s="238"/>
      <c r="AHU157" s="238"/>
      <c r="AHV157" s="238"/>
      <c r="AHW157" s="238"/>
      <c r="AHX157" s="238"/>
      <c r="AHY157" s="238"/>
      <c r="AHZ157" s="238"/>
      <c r="AIA157" s="238"/>
      <c r="AIB157" s="238"/>
      <c r="AIC157" s="238"/>
      <c r="AID157" s="238"/>
      <c r="AIE157" s="238"/>
      <c r="AIF157" s="238"/>
      <c r="AIG157" s="238"/>
      <c r="AIH157" s="238"/>
      <c r="AII157" s="238"/>
      <c r="AIJ157" s="238"/>
      <c r="AIK157" s="238"/>
      <c r="AIL157" s="238"/>
      <c r="AIM157" s="238"/>
      <c r="AIN157" s="238"/>
      <c r="AIO157" s="238"/>
      <c r="AIP157" s="238"/>
      <c r="AIQ157" s="238"/>
      <c r="AIR157" s="238"/>
      <c r="AIS157" s="238"/>
      <c r="AIT157" s="238"/>
      <c r="AIU157" s="238"/>
      <c r="AIV157" s="238"/>
      <c r="AIW157" s="238"/>
      <c r="AIX157" s="238"/>
      <c r="AIY157" s="238"/>
      <c r="AIZ157" s="238"/>
      <c r="AJA157" s="238"/>
      <c r="AJB157" s="238"/>
      <c r="AJC157" s="238"/>
      <c r="AJD157" s="238"/>
      <c r="AJE157" s="238"/>
      <c r="AJF157" s="238"/>
      <c r="AJG157" s="238"/>
      <c r="AJH157" s="238"/>
      <c r="AJI157" s="238"/>
      <c r="AJJ157" s="238"/>
      <c r="AJK157" s="238"/>
      <c r="AJL157" s="238"/>
      <c r="AJM157" s="238"/>
      <c r="AJN157" s="238"/>
      <c r="AJO157" s="238"/>
      <c r="AJP157" s="238"/>
      <c r="AJQ157" s="238"/>
      <c r="AJR157" s="238"/>
      <c r="AJS157" s="238"/>
      <c r="AJT157" s="238"/>
      <c r="AJU157" s="238"/>
      <c r="AJV157" s="238"/>
      <c r="AJW157" s="238"/>
      <c r="AJX157" s="238"/>
      <c r="AJY157" s="238"/>
      <c r="AJZ157" s="238"/>
      <c r="AKA157" s="238"/>
      <c r="AKB157" s="238"/>
      <c r="AKC157" s="238"/>
      <c r="AKD157" s="238"/>
      <c r="AKE157" s="238"/>
      <c r="AKF157" s="238"/>
      <c r="AKG157" s="238"/>
      <c r="AKH157" s="238"/>
      <c r="AKI157" s="238"/>
      <c r="AKJ157" s="238"/>
      <c r="AKK157" s="238"/>
      <c r="AKL157" s="238"/>
      <c r="AKM157" s="238"/>
      <c r="AKN157" s="238"/>
      <c r="AKO157" s="238"/>
      <c r="AKP157" s="238"/>
    </row>
    <row r="158" spans="1:978" ht="25.5" x14ac:dyDescent="0.25">
      <c r="A158" s="310"/>
      <c r="B158" s="310"/>
      <c r="C158" s="244"/>
      <c r="D158" s="244"/>
      <c r="E158" s="293"/>
      <c r="F158" s="46">
        <v>530258</v>
      </c>
      <c r="G158" s="21" t="s">
        <v>173</v>
      </c>
      <c r="H158" s="21" t="s">
        <v>174</v>
      </c>
      <c r="I158" s="244"/>
      <c r="J158" s="91">
        <v>40</v>
      </c>
      <c r="K158" s="293"/>
      <c r="L158" s="287"/>
      <c r="M158" s="244"/>
      <c r="N158" s="46">
        <v>118</v>
      </c>
      <c r="O158" s="46">
        <v>72</v>
      </c>
      <c r="P158" s="46">
        <v>48</v>
      </c>
      <c r="Q158" s="46">
        <v>43</v>
      </c>
      <c r="R158" s="46">
        <v>56</v>
      </c>
      <c r="S158" s="46">
        <v>131</v>
      </c>
      <c r="T158" s="46">
        <v>385</v>
      </c>
      <c r="U158" s="46">
        <v>852</v>
      </c>
      <c r="V158" s="46">
        <v>914</v>
      </c>
      <c r="W158" s="46">
        <v>766</v>
      </c>
      <c r="X158" s="46">
        <v>821</v>
      </c>
      <c r="Y158" s="46">
        <v>920</v>
      </c>
      <c r="Z158" s="46">
        <v>1007</v>
      </c>
      <c r="AA158" s="46">
        <v>982</v>
      </c>
      <c r="AB158" s="46">
        <v>1006</v>
      </c>
      <c r="AC158" s="46">
        <v>1031</v>
      </c>
      <c r="AD158" s="46">
        <v>1101</v>
      </c>
      <c r="AE158" s="46">
        <v>1083</v>
      </c>
      <c r="AF158" s="46">
        <v>880</v>
      </c>
      <c r="AG158" s="46">
        <v>696</v>
      </c>
      <c r="AH158" s="46">
        <v>658</v>
      </c>
      <c r="AI158" s="46">
        <v>594</v>
      </c>
      <c r="AJ158" s="46">
        <v>353</v>
      </c>
      <c r="AK158" s="46">
        <v>209</v>
      </c>
      <c r="AL158" s="46">
        <v>13148</v>
      </c>
      <c r="AM158" s="293"/>
      <c r="AN158" s="265"/>
      <c r="AO158" s="265"/>
      <c r="AP158" s="265"/>
      <c r="AQ158" s="265"/>
      <c r="AR158" s="265"/>
      <c r="AS158" s="265"/>
      <c r="AT158" s="265"/>
      <c r="AU158" s="265"/>
      <c r="AV158" s="265"/>
      <c r="AW158" s="265"/>
      <c r="AX158" s="265"/>
      <c r="AY158" s="265"/>
      <c r="AZ158" s="265"/>
      <c r="BA158" s="265"/>
      <c r="BB158" s="265"/>
      <c r="BC158" s="265"/>
      <c r="BD158" s="265"/>
      <c r="BE158" s="265"/>
      <c r="BF158" s="265"/>
      <c r="BG158" s="265"/>
      <c r="BH158" s="265"/>
      <c r="BI158" s="265"/>
      <c r="BJ158" s="265"/>
      <c r="BK158" s="265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53"/>
      <c r="EF158" s="238"/>
      <c r="EG158" s="238"/>
      <c r="EH158" s="238"/>
      <c r="EI158" s="238"/>
      <c r="EJ158" s="238"/>
      <c r="EK158" s="238"/>
      <c r="EL158" s="238"/>
      <c r="EM158" s="238"/>
      <c r="EN158" s="238"/>
      <c r="EO158" s="238"/>
      <c r="EP158" s="238"/>
      <c r="EQ158" s="238"/>
      <c r="ER158" s="238"/>
      <c r="ES158" s="238"/>
      <c r="ET158" s="238"/>
      <c r="EU158" s="238"/>
      <c r="EV158" s="238"/>
      <c r="EW158" s="238"/>
      <c r="EX158" s="238"/>
      <c r="EY158" s="238"/>
      <c r="EZ158" s="238"/>
      <c r="FA158" s="238"/>
      <c r="FB158" s="238"/>
      <c r="FC158" s="238"/>
      <c r="FD158" s="238"/>
      <c r="FE158" s="238"/>
      <c r="FF158" s="238"/>
      <c r="FG158" s="238"/>
      <c r="FH158" s="238"/>
      <c r="FI158" s="238"/>
      <c r="FJ158" s="238"/>
      <c r="FK158" s="238"/>
      <c r="FL158" s="238"/>
      <c r="FM158" s="238"/>
      <c r="FN158" s="238"/>
      <c r="FO158" s="238"/>
      <c r="FP158" s="238"/>
      <c r="FQ158" s="238"/>
      <c r="FR158" s="238"/>
      <c r="FS158" s="238"/>
      <c r="FT158" s="238"/>
      <c r="FU158" s="238"/>
      <c r="FV158" s="238"/>
      <c r="FW158" s="238"/>
      <c r="FX158" s="238"/>
      <c r="FY158" s="238"/>
      <c r="FZ158" s="238"/>
      <c r="GA158" s="238"/>
      <c r="GB158" s="238"/>
      <c r="GC158" s="238"/>
      <c r="GD158" s="238"/>
      <c r="GE158" s="238"/>
      <c r="GF158" s="238"/>
      <c r="GG158" s="238"/>
      <c r="GH158" s="238"/>
      <c r="GI158" s="238"/>
      <c r="GJ158" s="238"/>
      <c r="GK158" s="238"/>
      <c r="GL158" s="238"/>
      <c r="GM158" s="238"/>
      <c r="GN158" s="238"/>
      <c r="GO158" s="238"/>
      <c r="GP158" s="238"/>
      <c r="GQ158" s="238"/>
      <c r="GR158" s="238"/>
      <c r="GS158" s="238"/>
      <c r="GT158" s="238"/>
      <c r="GU158" s="238"/>
      <c r="GV158" s="238"/>
      <c r="GW158" s="238"/>
      <c r="GX158" s="238"/>
      <c r="GY158" s="238"/>
      <c r="GZ158" s="238"/>
      <c r="HA158" s="238"/>
      <c r="HB158" s="238"/>
      <c r="HC158" s="238"/>
      <c r="HD158" s="238"/>
      <c r="HE158" s="238"/>
      <c r="HF158" s="238"/>
      <c r="HG158" s="238"/>
      <c r="HH158" s="238"/>
      <c r="HI158" s="238"/>
      <c r="HJ158" s="238"/>
      <c r="HK158" s="238"/>
      <c r="HL158" s="238"/>
      <c r="HM158" s="238"/>
      <c r="HN158" s="238"/>
      <c r="HO158" s="238"/>
      <c r="HP158" s="238"/>
      <c r="HQ158" s="238"/>
      <c r="HR158" s="238"/>
      <c r="HS158" s="238"/>
      <c r="HT158" s="238"/>
      <c r="HU158" s="238"/>
      <c r="HV158" s="238"/>
      <c r="HW158" s="238"/>
      <c r="HX158" s="238"/>
      <c r="HY158" s="238"/>
      <c r="HZ158" s="238"/>
      <c r="IA158" s="238"/>
      <c r="IB158" s="238"/>
      <c r="IC158" s="238"/>
      <c r="ID158" s="238"/>
      <c r="IE158" s="238"/>
      <c r="IF158" s="238"/>
      <c r="IG158" s="238"/>
      <c r="IH158" s="238"/>
      <c r="II158" s="238"/>
      <c r="IJ158" s="238"/>
      <c r="IK158" s="238"/>
      <c r="IL158" s="238"/>
      <c r="IM158" s="238"/>
      <c r="IN158" s="238"/>
      <c r="IO158" s="238"/>
      <c r="IP158" s="238"/>
      <c r="IQ158" s="238"/>
      <c r="IR158" s="238"/>
      <c r="IS158" s="238"/>
      <c r="IT158" s="238"/>
      <c r="IU158" s="238"/>
      <c r="IV158" s="238"/>
      <c r="IW158" s="238"/>
      <c r="IX158" s="238"/>
      <c r="IY158" s="238"/>
      <c r="IZ158" s="238"/>
      <c r="JA158" s="238"/>
      <c r="JB158" s="238"/>
      <c r="JC158" s="238"/>
      <c r="JD158" s="238"/>
      <c r="JE158" s="238"/>
      <c r="JF158" s="238"/>
      <c r="JG158" s="238"/>
      <c r="JH158" s="238"/>
      <c r="JI158" s="238"/>
      <c r="JJ158" s="238"/>
      <c r="JK158" s="238"/>
      <c r="JL158" s="238"/>
      <c r="JM158" s="238"/>
      <c r="JN158" s="238"/>
      <c r="JO158" s="238"/>
      <c r="JP158" s="238"/>
      <c r="JQ158" s="238"/>
      <c r="JR158" s="238"/>
      <c r="JS158" s="238"/>
      <c r="JT158" s="238"/>
      <c r="JU158" s="238"/>
      <c r="JV158" s="238"/>
      <c r="JW158" s="238"/>
      <c r="JX158" s="238"/>
      <c r="JY158" s="238"/>
      <c r="JZ158" s="238"/>
      <c r="KA158" s="238"/>
      <c r="KB158" s="238"/>
      <c r="KC158" s="238"/>
      <c r="KD158" s="238"/>
      <c r="KE158" s="238"/>
      <c r="KF158" s="238"/>
      <c r="KG158" s="238"/>
      <c r="KH158" s="238"/>
      <c r="KI158" s="238"/>
      <c r="KJ158" s="238"/>
      <c r="KK158" s="238"/>
      <c r="KL158" s="238"/>
      <c r="KM158" s="238"/>
      <c r="KN158" s="238"/>
      <c r="KO158" s="238"/>
      <c r="KP158" s="238"/>
      <c r="KQ158" s="238"/>
      <c r="KR158" s="238"/>
      <c r="KS158" s="238"/>
      <c r="KT158" s="238"/>
      <c r="KU158" s="238"/>
      <c r="KV158" s="238"/>
      <c r="KW158" s="238"/>
      <c r="KX158" s="238"/>
      <c r="KY158" s="238"/>
      <c r="KZ158" s="238"/>
      <c r="LA158" s="238"/>
      <c r="LB158" s="238"/>
      <c r="LC158" s="238"/>
      <c r="LD158" s="238"/>
      <c r="LE158" s="238"/>
      <c r="LF158" s="238"/>
      <c r="LG158" s="238"/>
      <c r="LH158" s="238"/>
      <c r="LI158" s="238"/>
      <c r="LJ158" s="238"/>
      <c r="LK158" s="238"/>
      <c r="LL158" s="238"/>
      <c r="LM158" s="238"/>
      <c r="LN158" s="238"/>
      <c r="LO158" s="238"/>
      <c r="LP158" s="238"/>
      <c r="LQ158" s="238"/>
      <c r="LR158" s="238"/>
      <c r="LS158" s="238"/>
      <c r="LT158" s="238"/>
      <c r="LU158" s="238"/>
      <c r="LV158" s="238"/>
      <c r="LW158" s="238"/>
      <c r="LX158" s="238"/>
      <c r="LY158" s="238"/>
      <c r="LZ158" s="238"/>
      <c r="MA158" s="238"/>
      <c r="MB158" s="238"/>
      <c r="MC158" s="238"/>
      <c r="MD158" s="238"/>
      <c r="ME158" s="238"/>
      <c r="MF158" s="238"/>
      <c r="MG158" s="238"/>
      <c r="MH158" s="238"/>
      <c r="MI158" s="238"/>
      <c r="MJ158" s="238"/>
      <c r="MK158" s="238"/>
      <c r="ML158" s="238"/>
      <c r="MM158" s="238"/>
      <c r="MN158" s="238"/>
      <c r="MO158" s="238"/>
      <c r="MP158" s="238"/>
      <c r="MQ158" s="238"/>
      <c r="MR158" s="238"/>
      <c r="MS158" s="238"/>
      <c r="MT158" s="238"/>
      <c r="MU158" s="238"/>
      <c r="MV158" s="238"/>
      <c r="MW158" s="238"/>
      <c r="MX158" s="238"/>
      <c r="MY158" s="238"/>
      <c r="MZ158" s="238"/>
      <c r="NA158" s="238"/>
      <c r="NB158" s="238"/>
      <c r="NC158" s="238"/>
      <c r="ND158" s="238"/>
      <c r="NE158" s="238"/>
      <c r="NF158" s="238"/>
      <c r="NG158" s="238"/>
      <c r="NH158" s="238"/>
      <c r="NI158" s="238"/>
      <c r="NJ158" s="238"/>
      <c r="NK158" s="238"/>
      <c r="NL158" s="238"/>
      <c r="NM158" s="238"/>
      <c r="NN158" s="238"/>
      <c r="NO158" s="238"/>
      <c r="NP158" s="238"/>
      <c r="NQ158" s="238"/>
      <c r="NR158" s="238"/>
      <c r="NS158" s="238"/>
      <c r="NT158" s="238"/>
      <c r="NU158" s="238"/>
      <c r="NV158" s="238"/>
      <c r="NW158" s="238"/>
      <c r="NX158" s="238"/>
      <c r="NY158" s="238"/>
      <c r="NZ158" s="238"/>
      <c r="OA158" s="238"/>
      <c r="OB158" s="238"/>
      <c r="OC158" s="238"/>
      <c r="OD158" s="238"/>
      <c r="OE158" s="238"/>
      <c r="OF158" s="238"/>
      <c r="OG158" s="238"/>
      <c r="OH158" s="238"/>
      <c r="OI158" s="238"/>
      <c r="OJ158" s="238"/>
      <c r="OK158" s="238"/>
      <c r="OL158" s="238"/>
      <c r="OM158" s="238"/>
      <c r="ON158" s="238"/>
      <c r="OO158" s="238"/>
      <c r="OP158" s="238"/>
      <c r="OQ158" s="238"/>
      <c r="OR158" s="238"/>
      <c r="OS158" s="238"/>
      <c r="OT158" s="238"/>
      <c r="OU158" s="238"/>
      <c r="OV158" s="238"/>
      <c r="OW158" s="238"/>
      <c r="OX158" s="238"/>
      <c r="OY158" s="238"/>
      <c r="OZ158" s="238"/>
      <c r="PA158" s="238"/>
      <c r="PB158" s="238"/>
      <c r="PC158" s="238"/>
      <c r="PD158" s="238"/>
      <c r="PE158" s="238"/>
      <c r="PF158" s="238"/>
      <c r="PG158" s="238"/>
      <c r="PH158" s="238"/>
      <c r="PI158" s="238"/>
      <c r="PJ158" s="238"/>
      <c r="PK158" s="238"/>
      <c r="PL158" s="238"/>
      <c r="PM158" s="238"/>
      <c r="PN158" s="238"/>
      <c r="PO158" s="238"/>
      <c r="PP158" s="238"/>
      <c r="PQ158" s="238"/>
      <c r="PR158" s="238"/>
      <c r="PS158" s="238"/>
      <c r="PT158" s="238"/>
      <c r="PU158" s="238"/>
      <c r="PV158" s="238"/>
      <c r="PW158" s="238"/>
      <c r="PX158" s="238"/>
      <c r="PY158" s="238"/>
      <c r="PZ158" s="238"/>
      <c r="QA158" s="238"/>
      <c r="QB158" s="238"/>
      <c r="QC158" s="238"/>
      <c r="QD158" s="238"/>
      <c r="QE158" s="238"/>
      <c r="QF158" s="238"/>
      <c r="QG158" s="238"/>
      <c r="QH158" s="238"/>
      <c r="QI158" s="238"/>
      <c r="QJ158" s="238"/>
      <c r="QK158" s="238"/>
      <c r="QL158" s="238"/>
      <c r="QM158" s="238"/>
      <c r="QN158" s="238"/>
      <c r="QO158" s="238"/>
      <c r="QP158" s="238"/>
      <c r="QQ158" s="238"/>
      <c r="QR158" s="238"/>
      <c r="QS158" s="238"/>
      <c r="QT158" s="238"/>
      <c r="QU158" s="238"/>
      <c r="QV158" s="238"/>
      <c r="QW158" s="238"/>
      <c r="QX158" s="238"/>
      <c r="QY158" s="238"/>
      <c r="QZ158" s="238"/>
      <c r="RA158" s="238"/>
      <c r="RB158" s="238"/>
      <c r="RC158" s="238"/>
      <c r="RD158" s="238"/>
      <c r="RE158" s="238"/>
      <c r="RF158" s="238"/>
      <c r="RG158" s="238"/>
      <c r="RH158" s="238"/>
      <c r="RI158" s="238"/>
      <c r="RJ158" s="238"/>
      <c r="RK158" s="238"/>
      <c r="RL158" s="238"/>
      <c r="RM158" s="238"/>
      <c r="RN158" s="238"/>
      <c r="RO158" s="238"/>
      <c r="RP158" s="238"/>
      <c r="RQ158" s="238"/>
      <c r="RR158" s="238"/>
      <c r="RS158" s="238"/>
      <c r="RT158" s="238"/>
      <c r="RU158" s="238"/>
      <c r="RV158" s="238"/>
      <c r="RW158" s="238"/>
      <c r="RX158" s="238"/>
      <c r="RY158" s="238"/>
      <c r="RZ158" s="238"/>
      <c r="SA158" s="238"/>
      <c r="SB158" s="238"/>
      <c r="SC158" s="238"/>
      <c r="SD158" s="238"/>
      <c r="SE158" s="238"/>
      <c r="SF158" s="238"/>
      <c r="SG158" s="238"/>
      <c r="SH158" s="238"/>
      <c r="SI158" s="238"/>
      <c r="SJ158" s="238"/>
      <c r="SK158" s="238"/>
      <c r="SL158" s="238"/>
      <c r="SM158" s="238"/>
      <c r="SN158" s="238"/>
      <c r="SO158" s="238"/>
      <c r="SP158" s="238"/>
      <c r="SQ158" s="238"/>
      <c r="SR158" s="238"/>
      <c r="SS158" s="238"/>
      <c r="ST158" s="238"/>
      <c r="SU158" s="238"/>
      <c r="SV158" s="238"/>
      <c r="SW158" s="238"/>
      <c r="SX158" s="238"/>
      <c r="SY158" s="238"/>
      <c r="SZ158" s="238"/>
      <c r="TA158" s="238"/>
      <c r="TB158" s="238"/>
      <c r="TC158" s="238"/>
      <c r="TD158" s="238"/>
      <c r="TE158" s="238"/>
      <c r="TF158" s="238"/>
      <c r="TG158" s="238"/>
      <c r="TH158" s="238"/>
      <c r="TI158" s="238"/>
      <c r="TJ158" s="238"/>
      <c r="TK158" s="238"/>
      <c r="TL158" s="238"/>
      <c r="TM158" s="238"/>
      <c r="TN158" s="238"/>
      <c r="TO158" s="238"/>
      <c r="TP158" s="238"/>
      <c r="TQ158" s="238"/>
      <c r="TR158" s="238"/>
      <c r="TS158" s="238"/>
      <c r="TT158" s="238"/>
      <c r="TU158" s="238"/>
      <c r="TV158" s="238"/>
      <c r="TW158" s="238"/>
      <c r="TX158" s="238"/>
      <c r="TY158" s="238"/>
      <c r="TZ158" s="238"/>
      <c r="UA158" s="238"/>
      <c r="UB158" s="238"/>
      <c r="UC158" s="238"/>
      <c r="UD158" s="238"/>
      <c r="UE158" s="238"/>
      <c r="UF158" s="238"/>
      <c r="UG158" s="238"/>
      <c r="UH158" s="238"/>
      <c r="UI158" s="238"/>
      <c r="UJ158" s="238"/>
      <c r="UK158" s="238"/>
      <c r="UL158" s="238"/>
      <c r="UM158" s="238"/>
      <c r="UN158" s="238"/>
      <c r="UO158" s="238"/>
      <c r="UP158" s="238"/>
      <c r="UQ158" s="238"/>
      <c r="UR158" s="238"/>
      <c r="US158" s="238"/>
      <c r="UT158" s="238"/>
      <c r="UU158" s="238"/>
      <c r="UV158" s="238"/>
      <c r="UW158" s="238"/>
      <c r="UX158" s="238"/>
      <c r="UY158" s="238"/>
      <c r="UZ158" s="238"/>
      <c r="VA158" s="238"/>
      <c r="VB158" s="238"/>
      <c r="VC158" s="238"/>
      <c r="VD158" s="238"/>
      <c r="VE158" s="238"/>
      <c r="VF158" s="238"/>
      <c r="VG158" s="238"/>
      <c r="VH158" s="238"/>
      <c r="VI158" s="238"/>
      <c r="VJ158" s="238"/>
      <c r="VK158" s="238"/>
      <c r="VL158" s="238"/>
      <c r="VM158" s="238"/>
      <c r="VN158" s="238"/>
      <c r="VO158" s="238"/>
      <c r="VP158" s="238"/>
      <c r="VQ158" s="238"/>
      <c r="VR158" s="238"/>
      <c r="VS158" s="238"/>
      <c r="VT158" s="238"/>
      <c r="VU158" s="238"/>
      <c r="VV158" s="238"/>
      <c r="VW158" s="238"/>
      <c r="VX158" s="238"/>
      <c r="VY158" s="238"/>
      <c r="VZ158" s="238"/>
      <c r="WA158" s="238"/>
      <c r="WB158" s="238"/>
      <c r="WC158" s="238"/>
      <c r="WD158" s="238"/>
      <c r="WE158" s="238"/>
      <c r="WF158" s="238"/>
      <c r="WG158" s="238"/>
      <c r="WH158" s="238"/>
      <c r="WI158" s="238"/>
      <c r="WJ158" s="238"/>
      <c r="WK158" s="238"/>
      <c r="WL158" s="238"/>
      <c r="WM158" s="238"/>
      <c r="WN158" s="238"/>
      <c r="WO158" s="238"/>
      <c r="WP158" s="238"/>
      <c r="WQ158" s="238"/>
      <c r="WR158" s="238"/>
      <c r="WS158" s="238"/>
      <c r="WT158" s="238"/>
      <c r="WU158" s="238"/>
      <c r="WV158" s="238"/>
      <c r="WW158" s="238"/>
      <c r="WX158" s="238"/>
      <c r="WY158" s="238"/>
      <c r="WZ158" s="238"/>
      <c r="XA158" s="238"/>
      <c r="XB158" s="238"/>
      <c r="XC158" s="238"/>
      <c r="XD158" s="238"/>
      <c r="XE158" s="238"/>
      <c r="XF158" s="238"/>
      <c r="XG158" s="238"/>
      <c r="XH158" s="238"/>
      <c r="XI158" s="238"/>
      <c r="XJ158" s="238"/>
      <c r="XK158" s="238"/>
      <c r="XL158" s="238"/>
      <c r="XM158" s="238"/>
      <c r="XN158" s="238"/>
      <c r="XO158" s="238"/>
      <c r="XP158" s="238"/>
      <c r="XQ158" s="238"/>
      <c r="XR158" s="238"/>
      <c r="XS158" s="238"/>
      <c r="XT158" s="238"/>
      <c r="XU158" s="238"/>
      <c r="XV158" s="238"/>
      <c r="XW158" s="238"/>
      <c r="XX158" s="238"/>
      <c r="XY158" s="238"/>
      <c r="XZ158" s="238"/>
      <c r="YA158" s="238"/>
      <c r="YB158" s="238"/>
      <c r="YC158" s="238"/>
      <c r="YD158" s="238"/>
      <c r="YE158" s="238"/>
      <c r="YF158" s="238"/>
      <c r="YG158" s="238"/>
      <c r="YH158" s="238"/>
      <c r="YI158" s="238"/>
      <c r="YJ158" s="238"/>
      <c r="YK158" s="238"/>
      <c r="YL158" s="238"/>
      <c r="YM158" s="238"/>
      <c r="YN158" s="238"/>
      <c r="YO158" s="238"/>
      <c r="YP158" s="238"/>
      <c r="YQ158" s="238"/>
      <c r="YR158" s="238"/>
      <c r="YS158" s="238"/>
      <c r="YT158" s="238"/>
      <c r="YU158" s="238"/>
      <c r="YV158" s="238"/>
      <c r="YW158" s="238"/>
      <c r="YX158" s="238"/>
      <c r="YY158" s="238"/>
      <c r="YZ158" s="238"/>
      <c r="ZA158" s="238"/>
      <c r="ZB158" s="238"/>
      <c r="ZC158" s="238"/>
      <c r="ZD158" s="238"/>
      <c r="ZE158" s="238"/>
      <c r="ZF158" s="238"/>
      <c r="ZG158" s="238"/>
      <c r="ZH158" s="238"/>
      <c r="ZI158" s="238"/>
      <c r="ZJ158" s="238"/>
      <c r="ZK158" s="238"/>
      <c r="ZL158" s="238"/>
      <c r="ZM158" s="238"/>
      <c r="ZN158" s="238"/>
      <c r="ZO158" s="238"/>
      <c r="ZP158" s="238"/>
      <c r="ZQ158" s="238"/>
      <c r="ZR158" s="238"/>
      <c r="ZS158" s="238"/>
      <c r="ZT158" s="238"/>
      <c r="ZU158" s="238"/>
      <c r="ZV158" s="238"/>
      <c r="ZW158" s="238"/>
      <c r="ZX158" s="238"/>
      <c r="ZY158" s="238"/>
      <c r="ZZ158" s="238"/>
      <c r="AAA158" s="238"/>
      <c r="AAB158" s="238"/>
      <c r="AAC158" s="238"/>
      <c r="AAD158" s="238"/>
      <c r="AAE158" s="238"/>
      <c r="AAF158" s="238"/>
      <c r="AAG158" s="238"/>
      <c r="AAH158" s="238"/>
      <c r="AAI158" s="238"/>
      <c r="AAJ158" s="238"/>
      <c r="AAK158" s="238"/>
      <c r="AAL158" s="238"/>
      <c r="AAM158" s="238"/>
      <c r="AAN158" s="238"/>
      <c r="AAO158" s="238"/>
      <c r="AAP158" s="238"/>
      <c r="AAQ158" s="238"/>
      <c r="AAR158" s="238"/>
      <c r="AAS158" s="238"/>
      <c r="AAT158" s="238"/>
      <c r="AAU158" s="238"/>
      <c r="AAV158" s="238"/>
      <c r="AAW158" s="238"/>
      <c r="AAX158" s="238"/>
      <c r="AAY158" s="238"/>
      <c r="AAZ158" s="238"/>
      <c r="ABA158" s="238"/>
      <c r="ABB158" s="238"/>
      <c r="ABC158" s="238"/>
      <c r="ABD158" s="238"/>
      <c r="ABE158" s="238"/>
      <c r="ABF158" s="238"/>
      <c r="ABG158" s="238"/>
      <c r="ABH158" s="238"/>
      <c r="ABI158" s="238"/>
      <c r="ABJ158" s="238"/>
      <c r="ABK158" s="238"/>
      <c r="ABL158" s="238"/>
      <c r="ABM158" s="238"/>
      <c r="ABN158" s="238"/>
      <c r="ABO158" s="238"/>
      <c r="ABP158" s="238"/>
      <c r="ABQ158" s="238"/>
      <c r="ABR158" s="238"/>
      <c r="ABS158" s="238"/>
      <c r="ABT158" s="238"/>
      <c r="ABU158" s="238"/>
      <c r="ABV158" s="238"/>
      <c r="ABW158" s="238"/>
      <c r="ABX158" s="238"/>
      <c r="ABY158" s="238"/>
      <c r="ABZ158" s="238"/>
      <c r="ACA158" s="238"/>
      <c r="ACB158" s="238"/>
      <c r="ACC158" s="238"/>
      <c r="ACD158" s="238"/>
      <c r="ACE158" s="238"/>
      <c r="ACF158" s="238"/>
      <c r="ACG158" s="238"/>
      <c r="ACH158" s="238"/>
      <c r="ACI158" s="238"/>
      <c r="ACJ158" s="238"/>
      <c r="ACK158" s="238"/>
      <c r="ACL158" s="238"/>
      <c r="ACM158" s="238"/>
      <c r="ACN158" s="238"/>
      <c r="ACO158" s="238"/>
      <c r="ACP158" s="238"/>
      <c r="ACQ158" s="238"/>
      <c r="ACR158" s="238"/>
      <c r="ACS158" s="238"/>
      <c r="ACT158" s="238"/>
      <c r="ACU158" s="238"/>
      <c r="ACV158" s="238"/>
      <c r="ACW158" s="238"/>
      <c r="ACX158" s="238"/>
      <c r="ACY158" s="238"/>
      <c r="ACZ158" s="238"/>
      <c r="ADA158" s="238"/>
      <c r="ADB158" s="238"/>
      <c r="ADC158" s="238"/>
      <c r="ADD158" s="238"/>
      <c r="ADE158" s="238"/>
      <c r="ADF158" s="238"/>
      <c r="ADG158" s="238"/>
      <c r="ADH158" s="238"/>
      <c r="ADI158" s="238"/>
      <c r="ADJ158" s="238"/>
      <c r="ADK158" s="238"/>
      <c r="ADL158" s="238"/>
      <c r="ADM158" s="238"/>
      <c r="ADN158" s="238"/>
      <c r="ADO158" s="238"/>
      <c r="ADP158" s="238"/>
      <c r="ADQ158" s="238"/>
      <c r="ADR158" s="238"/>
      <c r="ADS158" s="238"/>
      <c r="ADT158" s="238"/>
      <c r="ADU158" s="238"/>
      <c r="ADV158" s="238"/>
      <c r="ADW158" s="238"/>
      <c r="ADX158" s="238"/>
      <c r="ADY158" s="238"/>
      <c r="ADZ158" s="238"/>
      <c r="AEA158" s="238"/>
      <c r="AEB158" s="238"/>
      <c r="AEC158" s="238"/>
      <c r="AED158" s="238"/>
      <c r="AEE158" s="238"/>
      <c r="AEF158" s="238"/>
      <c r="AEG158" s="238"/>
      <c r="AEH158" s="238"/>
      <c r="AEI158" s="238"/>
      <c r="AEJ158" s="238"/>
      <c r="AEK158" s="238"/>
      <c r="AEL158" s="238"/>
      <c r="AEM158" s="238"/>
      <c r="AEN158" s="238"/>
      <c r="AEO158" s="238"/>
      <c r="AEP158" s="238"/>
      <c r="AEQ158" s="238"/>
      <c r="AER158" s="238"/>
      <c r="AES158" s="238"/>
      <c r="AET158" s="238"/>
      <c r="AEU158" s="238"/>
      <c r="AEV158" s="238"/>
      <c r="AEW158" s="238"/>
      <c r="AEX158" s="238"/>
      <c r="AEY158" s="238"/>
      <c r="AEZ158" s="238"/>
      <c r="AFA158" s="238"/>
      <c r="AFB158" s="238"/>
      <c r="AFC158" s="238"/>
      <c r="AFD158" s="238"/>
      <c r="AFE158" s="238"/>
      <c r="AFF158" s="238"/>
      <c r="AFG158" s="238"/>
      <c r="AFH158" s="238"/>
      <c r="AFI158" s="238"/>
      <c r="AFJ158" s="238"/>
      <c r="AFK158" s="238"/>
      <c r="AFL158" s="238"/>
      <c r="AFM158" s="238"/>
      <c r="AFN158" s="238"/>
      <c r="AFO158" s="238"/>
      <c r="AFP158" s="238"/>
      <c r="AFQ158" s="238"/>
      <c r="AFR158" s="238"/>
      <c r="AFS158" s="238"/>
      <c r="AFT158" s="238"/>
      <c r="AFU158" s="238"/>
      <c r="AFV158" s="238"/>
      <c r="AFW158" s="238"/>
      <c r="AFX158" s="238"/>
      <c r="AFY158" s="238"/>
      <c r="AFZ158" s="238"/>
      <c r="AGA158" s="238"/>
      <c r="AGB158" s="238"/>
      <c r="AGC158" s="238"/>
      <c r="AGD158" s="238"/>
      <c r="AGE158" s="238"/>
      <c r="AGF158" s="238"/>
      <c r="AGG158" s="238"/>
      <c r="AGH158" s="238"/>
      <c r="AGI158" s="238"/>
      <c r="AGJ158" s="238"/>
      <c r="AGK158" s="238"/>
      <c r="AGL158" s="238"/>
      <c r="AGM158" s="238"/>
      <c r="AGN158" s="238"/>
      <c r="AGO158" s="238"/>
      <c r="AGP158" s="238"/>
      <c r="AGQ158" s="238"/>
      <c r="AGR158" s="238"/>
      <c r="AGS158" s="238"/>
      <c r="AGT158" s="238"/>
      <c r="AGU158" s="238"/>
      <c r="AGV158" s="238"/>
      <c r="AGW158" s="238"/>
      <c r="AGX158" s="238"/>
      <c r="AGY158" s="238"/>
      <c r="AGZ158" s="238"/>
      <c r="AHA158" s="238"/>
      <c r="AHB158" s="238"/>
      <c r="AHC158" s="238"/>
      <c r="AHD158" s="238"/>
      <c r="AHE158" s="238"/>
      <c r="AHF158" s="238"/>
      <c r="AHG158" s="238"/>
      <c r="AHH158" s="238"/>
      <c r="AHI158" s="238"/>
      <c r="AHJ158" s="238"/>
      <c r="AHK158" s="238"/>
      <c r="AHL158" s="238"/>
      <c r="AHM158" s="238"/>
      <c r="AHN158" s="238"/>
      <c r="AHO158" s="238"/>
      <c r="AHP158" s="238"/>
      <c r="AHQ158" s="238"/>
      <c r="AHR158" s="238"/>
      <c r="AHS158" s="238"/>
      <c r="AHT158" s="238"/>
      <c r="AHU158" s="238"/>
      <c r="AHV158" s="238"/>
      <c r="AHW158" s="238"/>
      <c r="AHX158" s="238"/>
      <c r="AHY158" s="238"/>
      <c r="AHZ158" s="238"/>
      <c r="AIA158" s="238"/>
      <c r="AIB158" s="238"/>
      <c r="AIC158" s="238"/>
      <c r="AID158" s="238"/>
      <c r="AIE158" s="238"/>
      <c r="AIF158" s="238"/>
      <c r="AIG158" s="238"/>
      <c r="AIH158" s="238"/>
      <c r="AII158" s="238"/>
      <c r="AIJ158" s="238"/>
      <c r="AIK158" s="238"/>
      <c r="AIL158" s="238"/>
      <c r="AIM158" s="238"/>
      <c r="AIN158" s="238"/>
      <c r="AIO158" s="238"/>
      <c r="AIP158" s="238"/>
      <c r="AIQ158" s="238"/>
      <c r="AIR158" s="238"/>
      <c r="AIS158" s="238"/>
      <c r="AIT158" s="238"/>
      <c r="AIU158" s="238"/>
      <c r="AIV158" s="238"/>
      <c r="AIW158" s="238"/>
      <c r="AIX158" s="238"/>
      <c r="AIY158" s="238"/>
      <c r="AIZ158" s="238"/>
      <c r="AJA158" s="238"/>
      <c r="AJB158" s="238"/>
      <c r="AJC158" s="238"/>
      <c r="AJD158" s="238"/>
      <c r="AJE158" s="238"/>
      <c r="AJF158" s="238"/>
      <c r="AJG158" s="238"/>
      <c r="AJH158" s="238"/>
      <c r="AJI158" s="238"/>
      <c r="AJJ158" s="238"/>
      <c r="AJK158" s="238"/>
      <c r="AJL158" s="238"/>
      <c r="AJM158" s="238"/>
      <c r="AJN158" s="238"/>
      <c r="AJO158" s="238"/>
      <c r="AJP158" s="238"/>
      <c r="AJQ158" s="238"/>
      <c r="AJR158" s="238"/>
      <c r="AJS158" s="238"/>
      <c r="AJT158" s="238"/>
      <c r="AJU158" s="238"/>
      <c r="AJV158" s="238"/>
      <c r="AJW158" s="238"/>
      <c r="AJX158" s="238"/>
      <c r="AJY158" s="238"/>
      <c r="AJZ158" s="238"/>
      <c r="AKA158" s="238"/>
      <c r="AKB158" s="238"/>
      <c r="AKC158" s="238"/>
      <c r="AKD158" s="238"/>
      <c r="AKE158" s="238"/>
      <c r="AKF158" s="238"/>
      <c r="AKG158" s="238"/>
      <c r="AKH158" s="238"/>
      <c r="AKI158" s="238"/>
      <c r="AKJ158" s="238"/>
      <c r="AKK158" s="238"/>
      <c r="AKL158" s="238"/>
      <c r="AKM158" s="238"/>
      <c r="AKN158" s="238"/>
      <c r="AKO158" s="238"/>
      <c r="AKP158" s="238"/>
    </row>
    <row r="159" spans="1:978" ht="38.25" x14ac:dyDescent="0.25">
      <c r="A159" s="310"/>
      <c r="B159" s="310"/>
      <c r="C159" s="244"/>
      <c r="D159" s="244"/>
      <c r="E159" s="293"/>
      <c r="F159" s="46">
        <v>530437</v>
      </c>
      <c r="G159" s="21" t="s">
        <v>172</v>
      </c>
      <c r="H159" s="21" t="s">
        <v>127</v>
      </c>
      <c r="I159" s="244"/>
      <c r="J159" s="91">
        <v>40</v>
      </c>
      <c r="K159" s="293"/>
      <c r="L159" s="287"/>
      <c r="M159" s="244"/>
      <c r="N159" s="46">
        <v>88</v>
      </c>
      <c r="O159" s="46">
        <v>46</v>
      </c>
      <c r="P159" s="46">
        <v>42</v>
      </c>
      <c r="Q159" s="46">
        <v>35</v>
      </c>
      <c r="R159" s="46">
        <v>49</v>
      </c>
      <c r="S159" s="46">
        <v>132</v>
      </c>
      <c r="T159" s="46">
        <v>413</v>
      </c>
      <c r="U159" s="46">
        <v>1039</v>
      </c>
      <c r="V159" s="46">
        <v>1077</v>
      </c>
      <c r="W159" s="46">
        <v>877</v>
      </c>
      <c r="X159" s="46">
        <v>917</v>
      </c>
      <c r="Y159" s="46">
        <v>1002</v>
      </c>
      <c r="Z159" s="46">
        <v>1128</v>
      </c>
      <c r="AA159" s="46">
        <v>1144</v>
      </c>
      <c r="AB159" s="46">
        <v>1204</v>
      </c>
      <c r="AC159" s="46">
        <v>1199</v>
      </c>
      <c r="AD159" s="46">
        <v>1271</v>
      </c>
      <c r="AE159" s="46">
        <v>1238</v>
      </c>
      <c r="AF159" s="46">
        <v>1024</v>
      </c>
      <c r="AG159" s="46">
        <v>827</v>
      </c>
      <c r="AH159" s="46">
        <v>718</v>
      </c>
      <c r="AI159" s="46">
        <v>516</v>
      </c>
      <c r="AJ159" s="46">
        <v>309</v>
      </c>
      <c r="AK159" s="46">
        <v>170</v>
      </c>
      <c r="AL159" s="46">
        <v>15388</v>
      </c>
      <c r="AM159" s="293"/>
      <c r="AN159" s="265"/>
      <c r="AO159" s="265"/>
      <c r="AP159" s="265"/>
      <c r="AQ159" s="265"/>
      <c r="AR159" s="265"/>
      <c r="AS159" s="265"/>
      <c r="AT159" s="265"/>
      <c r="AU159" s="265"/>
      <c r="AV159" s="265"/>
      <c r="AW159" s="265"/>
      <c r="AX159" s="265"/>
      <c r="AY159" s="265"/>
      <c r="AZ159" s="265"/>
      <c r="BA159" s="265"/>
      <c r="BB159" s="265"/>
      <c r="BC159" s="265"/>
      <c r="BD159" s="265"/>
      <c r="BE159" s="265"/>
      <c r="BF159" s="265"/>
      <c r="BG159" s="265"/>
      <c r="BH159" s="265"/>
      <c r="BI159" s="265"/>
      <c r="BJ159" s="265"/>
      <c r="BK159" s="265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53"/>
      <c r="EF159" s="238"/>
      <c r="EG159" s="238"/>
      <c r="EH159" s="238"/>
      <c r="EI159" s="238"/>
      <c r="EJ159" s="238"/>
      <c r="EK159" s="238"/>
      <c r="EL159" s="238"/>
      <c r="EM159" s="238"/>
      <c r="EN159" s="238"/>
      <c r="EO159" s="238"/>
      <c r="EP159" s="238"/>
      <c r="EQ159" s="238"/>
      <c r="ER159" s="238"/>
      <c r="ES159" s="238"/>
      <c r="ET159" s="238"/>
      <c r="EU159" s="238"/>
      <c r="EV159" s="238"/>
      <c r="EW159" s="238"/>
      <c r="EX159" s="238"/>
      <c r="EY159" s="238"/>
      <c r="EZ159" s="238"/>
      <c r="FA159" s="238"/>
      <c r="FB159" s="238"/>
      <c r="FC159" s="238"/>
      <c r="FD159" s="238"/>
      <c r="FE159" s="238"/>
      <c r="FF159" s="238"/>
      <c r="FG159" s="238"/>
      <c r="FH159" s="238"/>
      <c r="FI159" s="238"/>
      <c r="FJ159" s="238"/>
      <c r="FK159" s="238"/>
      <c r="FL159" s="238"/>
      <c r="FM159" s="238"/>
      <c r="FN159" s="238"/>
      <c r="FO159" s="238"/>
      <c r="FP159" s="238"/>
      <c r="FQ159" s="238"/>
      <c r="FR159" s="238"/>
      <c r="FS159" s="238"/>
      <c r="FT159" s="238"/>
      <c r="FU159" s="238"/>
      <c r="FV159" s="238"/>
      <c r="FW159" s="238"/>
      <c r="FX159" s="238"/>
      <c r="FY159" s="238"/>
      <c r="FZ159" s="238"/>
      <c r="GA159" s="238"/>
      <c r="GB159" s="238"/>
      <c r="GC159" s="238"/>
      <c r="GD159" s="238"/>
      <c r="GE159" s="238"/>
      <c r="GF159" s="238"/>
      <c r="GG159" s="238"/>
      <c r="GH159" s="238"/>
      <c r="GI159" s="238"/>
      <c r="GJ159" s="238"/>
      <c r="GK159" s="238"/>
      <c r="GL159" s="238"/>
      <c r="GM159" s="238"/>
      <c r="GN159" s="238"/>
      <c r="GO159" s="238"/>
      <c r="GP159" s="238"/>
      <c r="GQ159" s="238"/>
      <c r="GR159" s="238"/>
      <c r="GS159" s="238"/>
      <c r="GT159" s="238"/>
      <c r="GU159" s="238"/>
      <c r="GV159" s="238"/>
      <c r="GW159" s="238"/>
      <c r="GX159" s="238"/>
      <c r="GY159" s="238"/>
      <c r="GZ159" s="238"/>
      <c r="HA159" s="238"/>
      <c r="HB159" s="238"/>
      <c r="HC159" s="238"/>
      <c r="HD159" s="238"/>
      <c r="HE159" s="238"/>
      <c r="HF159" s="238"/>
      <c r="HG159" s="238"/>
      <c r="HH159" s="238"/>
      <c r="HI159" s="238"/>
      <c r="HJ159" s="238"/>
      <c r="HK159" s="238"/>
      <c r="HL159" s="238"/>
      <c r="HM159" s="238"/>
      <c r="HN159" s="238"/>
      <c r="HO159" s="238"/>
      <c r="HP159" s="238"/>
      <c r="HQ159" s="238"/>
      <c r="HR159" s="238"/>
      <c r="HS159" s="238"/>
      <c r="HT159" s="238"/>
      <c r="HU159" s="238"/>
      <c r="HV159" s="238"/>
      <c r="HW159" s="238"/>
      <c r="HX159" s="238"/>
      <c r="HY159" s="238"/>
      <c r="HZ159" s="238"/>
      <c r="IA159" s="238"/>
      <c r="IB159" s="238"/>
      <c r="IC159" s="238"/>
      <c r="ID159" s="238"/>
      <c r="IE159" s="238"/>
      <c r="IF159" s="238"/>
      <c r="IG159" s="238"/>
      <c r="IH159" s="238"/>
      <c r="II159" s="238"/>
      <c r="IJ159" s="238"/>
      <c r="IK159" s="238"/>
      <c r="IL159" s="238"/>
      <c r="IM159" s="238"/>
      <c r="IN159" s="238"/>
      <c r="IO159" s="238"/>
      <c r="IP159" s="238"/>
      <c r="IQ159" s="238"/>
      <c r="IR159" s="238"/>
      <c r="IS159" s="238"/>
      <c r="IT159" s="238"/>
      <c r="IU159" s="238"/>
      <c r="IV159" s="238"/>
      <c r="IW159" s="238"/>
      <c r="IX159" s="238"/>
      <c r="IY159" s="238"/>
      <c r="IZ159" s="238"/>
      <c r="JA159" s="238"/>
      <c r="JB159" s="238"/>
      <c r="JC159" s="238"/>
      <c r="JD159" s="238"/>
      <c r="JE159" s="238"/>
      <c r="JF159" s="238"/>
      <c r="JG159" s="238"/>
      <c r="JH159" s="238"/>
      <c r="JI159" s="238"/>
      <c r="JJ159" s="238"/>
      <c r="JK159" s="238"/>
      <c r="JL159" s="238"/>
      <c r="JM159" s="238"/>
      <c r="JN159" s="238"/>
      <c r="JO159" s="238"/>
      <c r="JP159" s="238"/>
      <c r="JQ159" s="238"/>
      <c r="JR159" s="238"/>
      <c r="JS159" s="238"/>
      <c r="JT159" s="238"/>
      <c r="JU159" s="238"/>
      <c r="JV159" s="238"/>
      <c r="JW159" s="238"/>
      <c r="JX159" s="238"/>
      <c r="JY159" s="238"/>
      <c r="JZ159" s="238"/>
      <c r="KA159" s="238"/>
      <c r="KB159" s="238"/>
      <c r="KC159" s="238"/>
      <c r="KD159" s="238"/>
      <c r="KE159" s="238"/>
      <c r="KF159" s="238"/>
      <c r="KG159" s="238"/>
      <c r="KH159" s="238"/>
      <c r="KI159" s="238"/>
      <c r="KJ159" s="238"/>
      <c r="KK159" s="238"/>
      <c r="KL159" s="238"/>
      <c r="KM159" s="238"/>
      <c r="KN159" s="238"/>
      <c r="KO159" s="238"/>
      <c r="KP159" s="238"/>
      <c r="KQ159" s="238"/>
      <c r="KR159" s="238"/>
      <c r="KS159" s="238"/>
      <c r="KT159" s="238"/>
      <c r="KU159" s="238"/>
      <c r="KV159" s="238"/>
      <c r="KW159" s="238"/>
      <c r="KX159" s="238"/>
      <c r="KY159" s="238"/>
      <c r="KZ159" s="238"/>
      <c r="LA159" s="238"/>
      <c r="LB159" s="238"/>
      <c r="LC159" s="238"/>
      <c r="LD159" s="238"/>
      <c r="LE159" s="238"/>
      <c r="LF159" s="238"/>
      <c r="LG159" s="238"/>
      <c r="LH159" s="238"/>
      <c r="LI159" s="238"/>
      <c r="LJ159" s="238"/>
      <c r="LK159" s="238"/>
      <c r="LL159" s="238"/>
      <c r="LM159" s="238"/>
      <c r="LN159" s="238"/>
      <c r="LO159" s="238"/>
      <c r="LP159" s="238"/>
      <c r="LQ159" s="238"/>
      <c r="LR159" s="238"/>
      <c r="LS159" s="238"/>
      <c r="LT159" s="238"/>
      <c r="LU159" s="238"/>
      <c r="LV159" s="238"/>
      <c r="LW159" s="238"/>
      <c r="LX159" s="238"/>
      <c r="LY159" s="238"/>
      <c r="LZ159" s="238"/>
      <c r="MA159" s="238"/>
      <c r="MB159" s="238"/>
      <c r="MC159" s="238"/>
      <c r="MD159" s="238"/>
      <c r="ME159" s="238"/>
      <c r="MF159" s="238"/>
      <c r="MG159" s="238"/>
      <c r="MH159" s="238"/>
      <c r="MI159" s="238"/>
      <c r="MJ159" s="238"/>
      <c r="MK159" s="238"/>
      <c r="ML159" s="238"/>
      <c r="MM159" s="238"/>
      <c r="MN159" s="238"/>
      <c r="MO159" s="238"/>
      <c r="MP159" s="238"/>
      <c r="MQ159" s="238"/>
      <c r="MR159" s="238"/>
      <c r="MS159" s="238"/>
      <c r="MT159" s="238"/>
      <c r="MU159" s="238"/>
      <c r="MV159" s="238"/>
      <c r="MW159" s="238"/>
      <c r="MX159" s="238"/>
      <c r="MY159" s="238"/>
      <c r="MZ159" s="238"/>
      <c r="NA159" s="238"/>
      <c r="NB159" s="238"/>
      <c r="NC159" s="238"/>
      <c r="ND159" s="238"/>
      <c r="NE159" s="238"/>
      <c r="NF159" s="238"/>
      <c r="NG159" s="238"/>
      <c r="NH159" s="238"/>
      <c r="NI159" s="238"/>
      <c r="NJ159" s="238"/>
      <c r="NK159" s="238"/>
      <c r="NL159" s="238"/>
      <c r="NM159" s="238"/>
      <c r="NN159" s="238"/>
      <c r="NO159" s="238"/>
      <c r="NP159" s="238"/>
      <c r="NQ159" s="238"/>
      <c r="NR159" s="238"/>
      <c r="NS159" s="238"/>
      <c r="NT159" s="238"/>
      <c r="NU159" s="238"/>
      <c r="NV159" s="238"/>
      <c r="NW159" s="238"/>
      <c r="NX159" s="238"/>
      <c r="NY159" s="238"/>
      <c r="NZ159" s="238"/>
      <c r="OA159" s="238"/>
      <c r="OB159" s="238"/>
      <c r="OC159" s="238"/>
      <c r="OD159" s="238"/>
      <c r="OE159" s="238"/>
      <c r="OF159" s="238"/>
      <c r="OG159" s="238"/>
      <c r="OH159" s="238"/>
      <c r="OI159" s="238"/>
      <c r="OJ159" s="238"/>
      <c r="OK159" s="238"/>
      <c r="OL159" s="238"/>
      <c r="OM159" s="238"/>
      <c r="ON159" s="238"/>
      <c r="OO159" s="238"/>
      <c r="OP159" s="238"/>
      <c r="OQ159" s="238"/>
      <c r="OR159" s="238"/>
      <c r="OS159" s="238"/>
      <c r="OT159" s="238"/>
      <c r="OU159" s="238"/>
      <c r="OV159" s="238"/>
      <c r="OW159" s="238"/>
      <c r="OX159" s="238"/>
      <c r="OY159" s="238"/>
      <c r="OZ159" s="238"/>
      <c r="PA159" s="238"/>
      <c r="PB159" s="238"/>
      <c r="PC159" s="238"/>
      <c r="PD159" s="238"/>
      <c r="PE159" s="238"/>
      <c r="PF159" s="238"/>
      <c r="PG159" s="238"/>
      <c r="PH159" s="238"/>
      <c r="PI159" s="238"/>
      <c r="PJ159" s="238"/>
      <c r="PK159" s="238"/>
      <c r="PL159" s="238"/>
      <c r="PM159" s="238"/>
      <c r="PN159" s="238"/>
      <c r="PO159" s="238"/>
      <c r="PP159" s="238"/>
      <c r="PQ159" s="238"/>
      <c r="PR159" s="238"/>
      <c r="PS159" s="238"/>
      <c r="PT159" s="238"/>
      <c r="PU159" s="238"/>
      <c r="PV159" s="238"/>
      <c r="PW159" s="238"/>
      <c r="PX159" s="238"/>
      <c r="PY159" s="238"/>
      <c r="PZ159" s="238"/>
      <c r="QA159" s="238"/>
      <c r="QB159" s="238"/>
      <c r="QC159" s="238"/>
      <c r="QD159" s="238"/>
      <c r="QE159" s="238"/>
      <c r="QF159" s="238"/>
      <c r="QG159" s="238"/>
      <c r="QH159" s="238"/>
      <c r="QI159" s="238"/>
      <c r="QJ159" s="238"/>
      <c r="QK159" s="238"/>
      <c r="QL159" s="238"/>
      <c r="QM159" s="238"/>
      <c r="QN159" s="238"/>
      <c r="QO159" s="238"/>
      <c r="QP159" s="238"/>
      <c r="QQ159" s="238"/>
      <c r="QR159" s="238"/>
      <c r="QS159" s="238"/>
      <c r="QT159" s="238"/>
      <c r="QU159" s="238"/>
      <c r="QV159" s="238"/>
      <c r="QW159" s="238"/>
      <c r="QX159" s="238"/>
      <c r="QY159" s="238"/>
      <c r="QZ159" s="238"/>
      <c r="RA159" s="238"/>
      <c r="RB159" s="238"/>
      <c r="RC159" s="238"/>
      <c r="RD159" s="238"/>
      <c r="RE159" s="238"/>
      <c r="RF159" s="238"/>
      <c r="RG159" s="238"/>
      <c r="RH159" s="238"/>
      <c r="RI159" s="238"/>
      <c r="RJ159" s="238"/>
      <c r="RK159" s="238"/>
      <c r="RL159" s="238"/>
      <c r="RM159" s="238"/>
      <c r="RN159" s="238"/>
      <c r="RO159" s="238"/>
      <c r="RP159" s="238"/>
      <c r="RQ159" s="238"/>
      <c r="RR159" s="238"/>
      <c r="RS159" s="238"/>
      <c r="RT159" s="238"/>
      <c r="RU159" s="238"/>
      <c r="RV159" s="238"/>
      <c r="RW159" s="238"/>
      <c r="RX159" s="238"/>
      <c r="RY159" s="238"/>
      <c r="RZ159" s="238"/>
      <c r="SA159" s="238"/>
      <c r="SB159" s="238"/>
      <c r="SC159" s="238"/>
      <c r="SD159" s="238"/>
      <c r="SE159" s="238"/>
      <c r="SF159" s="238"/>
      <c r="SG159" s="238"/>
      <c r="SH159" s="238"/>
      <c r="SI159" s="238"/>
      <c r="SJ159" s="238"/>
      <c r="SK159" s="238"/>
      <c r="SL159" s="238"/>
      <c r="SM159" s="238"/>
      <c r="SN159" s="238"/>
      <c r="SO159" s="238"/>
      <c r="SP159" s="238"/>
      <c r="SQ159" s="238"/>
      <c r="SR159" s="238"/>
      <c r="SS159" s="238"/>
      <c r="ST159" s="238"/>
      <c r="SU159" s="238"/>
      <c r="SV159" s="238"/>
      <c r="SW159" s="238"/>
      <c r="SX159" s="238"/>
      <c r="SY159" s="238"/>
      <c r="SZ159" s="238"/>
      <c r="TA159" s="238"/>
      <c r="TB159" s="238"/>
      <c r="TC159" s="238"/>
      <c r="TD159" s="238"/>
      <c r="TE159" s="238"/>
      <c r="TF159" s="238"/>
      <c r="TG159" s="238"/>
      <c r="TH159" s="238"/>
      <c r="TI159" s="238"/>
      <c r="TJ159" s="238"/>
      <c r="TK159" s="238"/>
      <c r="TL159" s="238"/>
      <c r="TM159" s="238"/>
      <c r="TN159" s="238"/>
      <c r="TO159" s="238"/>
      <c r="TP159" s="238"/>
      <c r="TQ159" s="238"/>
      <c r="TR159" s="238"/>
      <c r="TS159" s="238"/>
      <c r="TT159" s="238"/>
      <c r="TU159" s="238"/>
      <c r="TV159" s="238"/>
      <c r="TW159" s="238"/>
      <c r="TX159" s="238"/>
      <c r="TY159" s="238"/>
      <c r="TZ159" s="238"/>
      <c r="UA159" s="238"/>
      <c r="UB159" s="238"/>
      <c r="UC159" s="238"/>
      <c r="UD159" s="238"/>
      <c r="UE159" s="238"/>
      <c r="UF159" s="238"/>
      <c r="UG159" s="238"/>
      <c r="UH159" s="238"/>
      <c r="UI159" s="238"/>
      <c r="UJ159" s="238"/>
      <c r="UK159" s="238"/>
      <c r="UL159" s="238"/>
      <c r="UM159" s="238"/>
      <c r="UN159" s="238"/>
      <c r="UO159" s="238"/>
      <c r="UP159" s="238"/>
      <c r="UQ159" s="238"/>
      <c r="UR159" s="238"/>
      <c r="US159" s="238"/>
      <c r="UT159" s="238"/>
      <c r="UU159" s="238"/>
      <c r="UV159" s="238"/>
      <c r="UW159" s="238"/>
      <c r="UX159" s="238"/>
      <c r="UY159" s="238"/>
      <c r="UZ159" s="238"/>
      <c r="VA159" s="238"/>
      <c r="VB159" s="238"/>
      <c r="VC159" s="238"/>
      <c r="VD159" s="238"/>
      <c r="VE159" s="238"/>
      <c r="VF159" s="238"/>
      <c r="VG159" s="238"/>
      <c r="VH159" s="238"/>
      <c r="VI159" s="238"/>
      <c r="VJ159" s="238"/>
      <c r="VK159" s="238"/>
      <c r="VL159" s="238"/>
      <c r="VM159" s="238"/>
      <c r="VN159" s="238"/>
      <c r="VO159" s="238"/>
      <c r="VP159" s="238"/>
      <c r="VQ159" s="238"/>
      <c r="VR159" s="238"/>
      <c r="VS159" s="238"/>
      <c r="VT159" s="238"/>
      <c r="VU159" s="238"/>
      <c r="VV159" s="238"/>
      <c r="VW159" s="238"/>
      <c r="VX159" s="238"/>
      <c r="VY159" s="238"/>
      <c r="VZ159" s="238"/>
      <c r="WA159" s="238"/>
      <c r="WB159" s="238"/>
      <c r="WC159" s="238"/>
      <c r="WD159" s="238"/>
      <c r="WE159" s="238"/>
      <c r="WF159" s="238"/>
      <c r="WG159" s="238"/>
      <c r="WH159" s="238"/>
      <c r="WI159" s="238"/>
      <c r="WJ159" s="238"/>
      <c r="WK159" s="238"/>
      <c r="WL159" s="238"/>
      <c r="WM159" s="238"/>
      <c r="WN159" s="238"/>
      <c r="WO159" s="238"/>
      <c r="WP159" s="238"/>
      <c r="WQ159" s="238"/>
      <c r="WR159" s="238"/>
      <c r="WS159" s="238"/>
      <c r="WT159" s="238"/>
      <c r="WU159" s="238"/>
      <c r="WV159" s="238"/>
      <c r="WW159" s="238"/>
      <c r="WX159" s="238"/>
      <c r="WY159" s="238"/>
      <c r="WZ159" s="238"/>
      <c r="XA159" s="238"/>
      <c r="XB159" s="238"/>
      <c r="XC159" s="238"/>
      <c r="XD159" s="238"/>
      <c r="XE159" s="238"/>
      <c r="XF159" s="238"/>
      <c r="XG159" s="238"/>
      <c r="XH159" s="238"/>
      <c r="XI159" s="238"/>
      <c r="XJ159" s="238"/>
      <c r="XK159" s="238"/>
      <c r="XL159" s="238"/>
      <c r="XM159" s="238"/>
      <c r="XN159" s="238"/>
      <c r="XO159" s="238"/>
      <c r="XP159" s="238"/>
      <c r="XQ159" s="238"/>
      <c r="XR159" s="238"/>
      <c r="XS159" s="238"/>
      <c r="XT159" s="238"/>
      <c r="XU159" s="238"/>
      <c r="XV159" s="238"/>
      <c r="XW159" s="238"/>
      <c r="XX159" s="238"/>
      <c r="XY159" s="238"/>
      <c r="XZ159" s="238"/>
      <c r="YA159" s="238"/>
      <c r="YB159" s="238"/>
      <c r="YC159" s="238"/>
      <c r="YD159" s="238"/>
      <c r="YE159" s="238"/>
      <c r="YF159" s="238"/>
      <c r="YG159" s="238"/>
      <c r="YH159" s="238"/>
      <c r="YI159" s="238"/>
      <c r="YJ159" s="238"/>
      <c r="YK159" s="238"/>
      <c r="YL159" s="238"/>
      <c r="YM159" s="238"/>
      <c r="YN159" s="238"/>
      <c r="YO159" s="238"/>
      <c r="YP159" s="238"/>
      <c r="YQ159" s="238"/>
      <c r="YR159" s="238"/>
      <c r="YS159" s="238"/>
      <c r="YT159" s="238"/>
      <c r="YU159" s="238"/>
      <c r="YV159" s="238"/>
      <c r="YW159" s="238"/>
      <c r="YX159" s="238"/>
      <c r="YY159" s="238"/>
      <c r="YZ159" s="238"/>
      <c r="ZA159" s="238"/>
      <c r="ZB159" s="238"/>
      <c r="ZC159" s="238"/>
      <c r="ZD159" s="238"/>
      <c r="ZE159" s="238"/>
      <c r="ZF159" s="238"/>
      <c r="ZG159" s="238"/>
      <c r="ZH159" s="238"/>
      <c r="ZI159" s="238"/>
      <c r="ZJ159" s="238"/>
      <c r="ZK159" s="238"/>
      <c r="ZL159" s="238"/>
      <c r="ZM159" s="238"/>
      <c r="ZN159" s="238"/>
      <c r="ZO159" s="238"/>
      <c r="ZP159" s="238"/>
      <c r="ZQ159" s="238"/>
      <c r="ZR159" s="238"/>
      <c r="ZS159" s="238"/>
      <c r="ZT159" s="238"/>
      <c r="ZU159" s="238"/>
      <c r="ZV159" s="238"/>
      <c r="ZW159" s="238"/>
      <c r="ZX159" s="238"/>
      <c r="ZY159" s="238"/>
      <c r="ZZ159" s="238"/>
      <c r="AAA159" s="238"/>
      <c r="AAB159" s="238"/>
      <c r="AAC159" s="238"/>
      <c r="AAD159" s="238"/>
      <c r="AAE159" s="238"/>
      <c r="AAF159" s="238"/>
      <c r="AAG159" s="238"/>
      <c r="AAH159" s="238"/>
      <c r="AAI159" s="238"/>
      <c r="AAJ159" s="238"/>
      <c r="AAK159" s="238"/>
      <c r="AAL159" s="238"/>
      <c r="AAM159" s="238"/>
      <c r="AAN159" s="238"/>
      <c r="AAO159" s="238"/>
      <c r="AAP159" s="238"/>
      <c r="AAQ159" s="238"/>
      <c r="AAR159" s="238"/>
      <c r="AAS159" s="238"/>
      <c r="AAT159" s="238"/>
      <c r="AAU159" s="238"/>
      <c r="AAV159" s="238"/>
      <c r="AAW159" s="238"/>
      <c r="AAX159" s="238"/>
      <c r="AAY159" s="238"/>
      <c r="AAZ159" s="238"/>
      <c r="ABA159" s="238"/>
      <c r="ABB159" s="238"/>
      <c r="ABC159" s="238"/>
      <c r="ABD159" s="238"/>
      <c r="ABE159" s="238"/>
      <c r="ABF159" s="238"/>
      <c r="ABG159" s="238"/>
      <c r="ABH159" s="238"/>
      <c r="ABI159" s="238"/>
      <c r="ABJ159" s="238"/>
      <c r="ABK159" s="238"/>
      <c r="ABL159" s="238"/>
      <c r="ABM159" s="238"/>
      <c r="ABN159" s="238"/>
      <c r="ABO159" s="238"/>
      <c r="ABP159" s="238"/>
      <c r="ABQ159" s="238"/>
      <c r="ABR159" s="238"/>
      <c r="ABS159" s="238"/>
      <c r="ABT159" s="238"/>
      <c r="ABU159" s="238"/>
      <c r="ABV159" s="238"/>
      <c r="ABW159" s="238"/>
      <c r="ABX159" s="238"/>
      <c r="ABY159" s="238"/>
      <c r="ABZ159" s="238"/>
      <c r="ACA159" s="238"/>
      <c r="ACB159" s="238"/>
      <c r="ACC159" s="238"/>
      <c r="ACD159" s="238"/>
      <c r="ACE159" s="238"/>
      <c r="ACF159" s="238"/>
      <c r="ACG159" s="238"/>
      <c r="ACH159" s="238"/>
      <c r="ACI159" s="238"/>
      <c r="ACJ159" s="238"/>
      <c r="ACK159" s="238"/>
      <c r="ACL159" s="238"/>
      <c r="ACM159" s="238"/>
      <c r="ACN159" s="238"/>
      <c r="ACO159" s="238"/>
      <c r="ACP159" s="238"/>
      <c r="ACQ159" s="238"/>
      <c r="ACR159" s="238"/>
      <c r="ACS159" s="238"/>
      <c r="ACT159" s="238"/>
      <c r="ACU159" s="238"/>
      <c r="ACV159" s="238"/>
      <c r="ACW159" s="238"/>
      <c r="ACX159" s="238"/>
      <c r="ACY159" s="238"/>
      <c r="ACZ159" s="238"/>
      <c r="ADA159" s="238"/>
      <c r="ADB159" s="238"/>
      <c r="ADC159" s="238"/>
      <c r="ADD159" s="238"/>
      <c r="ADE159" s="238"/>
      <c r="ADF159" s="238"/>
      <c r="ADG159" s="238"/>
      <c r="ADH159" s="238"/>
      <c r="ADI159" s="238"/>
      <c r="ADJ159" s="238"/>
      <c r="ADK159" s="238"/>
      <c r="ADL159" s="238"/>
      <c r="ADM159" s="238"/>
      <c r="ADN159" s="238"/>
      <c r="ADO159" s="238"/>
      <c r="ADP159" s="238"/>
      <c r="ADQ159" s="238"/>
      <c r="ADR159" s="238"/>
      <c r="ADS159" s="238"/>
      <c r="ADT159" s="238"/>
      <c r="ADU159" s="238"/>
      <c r="ADV159" s="238"/>
      <c r="ADW159" s="238"/>
      <c r="ADX159" s="238"/>
      <c r="ADY159" s="238"/>
      <c r="ADZ159" s="238"/>
      <c r="AEA159" s="238"/>
      <c r="AEB159" s="238"/>
      <c r="AEC159" s="238"/>
      <c r="AED159" s="238"/>
      <c r="AEE159" s="238"/>
      <c r="AEF159" s="238"/>
      <c r="AEG159" s="238"/>
      <c r="AEH159" s="238"/>
      <c r="AEI159" s="238"/>
      <c r="AEJ159" s="238"/>
      <c r="AEK159" s="238"/>
      <c r="AEL159" s="238"/>
      <c r="AEM159" s="238"/>
      <c r="AEN159" s="238"/>
      <c r="AEO159" s="238"/>
      <c r="AEP159" s="238"/>
      <c r="AEQ159" s="238"/>
      <c r="AER159" s="238"/>
      <c r="AES159" s="238"/>
      <c r="AET159" s="238"/>
      <c r="AEU159" s="238"/>
      <c r="AEV159" s="238"/>
      <c r="AEW159" s="238"/>
      <c r="AEX159" s="238"/>
      <c r="AEY159" s="238"/>
      <c r="AEZ159" s="238"/>
      <c r="AFA159" s="238"/>
      <c r="AFB159" s="238"/>
      <c r="AFC159" s="238"/>
      <c r="AFD159" s="238"/>
      <c r="AFE159" s="238"/>
      <c r="AFF159" s="238"/>
      <c r="AFG159" s="238"/>
      <c r="AFH159" s="238"/>
      <c r="AFI159" s="238"/>
      <c r="AFJ159" s="238"/>
      <c r="AFK159" s="238"/>
      <c r="AFL159" s="238"/>
      <c r="AFM159" s="238"/>
      <c r="AFN159" s="238"/>
      <c r="AFO159" s="238"/>
      <c r="AFP159" s="238"/>
      <c r="AFQ159" s="238"/>
      <c r="AFR159" s="238"/>
      <c r="AFS159" s="238"/>
      <c r="AFT159" s="238"/>
      <c r="AFU159" s="238"/>
      <c r="AFV159" s="238"/>
      <c r="AFW159" s="238"/>
      <c r="AFX159" s="238"/>
      <c r="AFY159" s="238"/>
      <c r="AFZ159" s="238"/>
      <c r="AGA159" s="238"/>
      <c r="AGB159" s="238"/>
      <c r="AGC159" s="238"/>
      <c r="AGD159" s="238"/>
      <c r="AGE159" s="238"/>
      <c r="AGF159" s="238"/>
      <c r="AGG159" s="238"/>
      <c r="AGH159" s="238"/>
      <c r="AGI159" s="238"/>
      <c r="AGJ159" s="238"/>
      <c r="AGK159" s="238"/>
      <c r="AGL159" s="238"/>
      <c r="AGM159" s="238"/>
      <c r="AGN159" s="238"/>
      <c r="AGO159" s="238"/>
      <c r="AGP159" s="238"/>
      <c r="AGQ159" s="238"/>
      <c r="AGR159" s="238"/>
      <c r="AGS159" s="238"/>
      <c r="AGT159" s="238"/>
      <c r="AGU159" s="238"/>
      <c r="AGV159" s="238"/>
      <c r="AGW159" s="238"/>
      <c r="AGX159" s="238"/>
      <c r="AGY159" s="238"/>
      <c r="AGZ159" s="238"/>
      <c r="AHA159" s="238"/>
      <c r="AHB159" s="238"/>
      <c r="AHC159" s="238"/>
      <c r="AHD159" s="238"/>
      <c r="AHE159" s="238"/>
      <c r="AHF159" s="238"/>
      <c r="AHG159" s="238"/>
      <c r="AHH159" s="238"/>
      <c r="AHI159" s="238"/>
      <c r="AHJ159" s="238"/>
      <c r="AHK159" s="238"/>
      <c r="AHL159" s="238"/>
      <c r="AHM159" s="238"/>
      <c r="AHN159" s="238"/>
      <c r="AHO159" s="238"/>
      <c r="AHP159" s="238"/>
      <c r="AHQ159" s="238"/>
      <c r="AHR159" s="238"/>
      <c r="AHS159" s="238"/>
      <c r="AHT159" s="238"/>
      <c r="AHU159" s="238"/>
      <c r="AHV159" s="238"/>
      <c r="AHW159" s="238"/>
      <c r="AHX159" s="238"/>
      <c r="AHY159" s="238"/>
      <c r="AHZ159" s="238"/>
      <c r="AIA159" s="238"/>
      <c r="AIB159" s="238"/>
      <c r="AIC159" s="238"/>
      <c r="AID159" s="238"/>
      <c r="AIE159" s="238"/>
      <c r="AIF159" s="238"/>
      <c r="AIG159" s="238"/>
      <c r="AIH159" s="238"/>
      <c r="AII159" s="238"/>
      <c r="AIJ159" s="238"/>
      <c r="AIK159" s="238"/>
      <c r="AIL159" s="238"/>
      <c r="AIM159" s="238"/>
      <c r="AIN159" s="238"/>
      <c r="AIO159" s="238"/>
      <c r="AIP159" s="238"/>
      <c r="AIQ159" s="238"/>
      <c r="AIR159" s="238"/>
      <c r="AIS159" s="238"/>
      <c r="AIT159" s="238"/>
      <c r="AIU159" s="238"/>
      <c r="AIV159" s="238"/>
      <c r="AIW159" s="238"/>
      <c r="AIX159" s="238"/>
      <c r="AIY159" s="238"/>
      <c r="AIZ159" s="238"/>
      <c r="AJA159" s="238"/>
      <c r="AJB159" s="238"/>
      <c r="AJC159" s="238"/>
      <c r="AJD159" s="238"/>
      <c r="AJE159" s="238"/>
      <c r="AJF159" s="238"/>
      <c r="AJG159" s="238"/>
      <c r="AJH159" s="238"/>
      <c r="AJI159" s="238"/>
      <c r="AJJ159" s="238"/>
      <c r="AJK159" s="238"/>
      <c r="AJL159" s="238"/>
      <c r="AJM159" s="238"/>
      <c r="AJN159" s="238"/>
      <c r="AJO159" s="238"/>
      <c r="AJP159" s="238"/>
      <c r="AJQ159" s="238"/>
      <c r="AJR159" s="238"/>
      <c r="AJS159" s="238"/>
      <c r="AJT159" s="238"/>
      <c r="AJU159" s="238"/>
      <c r="AJV159" s="238"/>
      <c r="AJW159" s="238"/>
      <c r="AJX159" s="238"/>
      <c r="AJY159" s="238"/>
      <c r="AJZ159" s="238"/>
      <c r="AKA159" s="238"/>
      <c r="AKB159" s="238"/>
      <c r="AKC159" s="238"/>
      <c r="AKD159" s="238"/>
      <c r="AKE159" s="238"/>
      <c r="AKF159" s="238"/>
      <c r="AKG159" s="238"/>
      <c r="AKH159" s="238"/>
      <c r="AKI159" s="238"/>
      <c r="AKJ159" s="238"/>
      <c r="AKK159" s="238"/>
      <c r="AKL159" s="238"/>
      <c r="AKM159" s="238"/>
      <c r="AKN159" s="238"/>
      <c r="AKO159" s="238"/>
      <c r="AKP159" s="238"/>
    </row>
    <row r="160" spans="1:978" ht="38.25" x14ac:dyDescent="0.25">
      <c r="A160" s="310"/>
      <c r="B160" s="310"/>
      <c r="C160" s="244"/>
      <c r="D160" s="244"/>
      <c r="E160" s="293"/>
      <c r="F160" s="46">
        <v>530035</v>
      </c>
      <c r="G160" s="21" t="s">
        <v>127</v>
      </c>
      <c r="H160" s="21" t="s">
        <v>175</v>
      </c>
      <c r="I160" s="244"/>
      <c r="J160" s="91">
        <v>40</v>
      </c>
      <c r="K160" s="293"/>
      <c r="L160" s="287"/>
      <c r="M160" s="244"/>
      <c r="N160" s="46">
        <v>101</v>
      </c>
      <c r="O160" s="46">
        <v>61</v>
      </c>
      <c r="P160" s="46">
        <v>35</v>
      </c>
      <c r="Q160" s="46">
        <v>36</v>
      </c>
      <c r="R160" s="46">
        <v>55</v>
      </c>
      <c r="S160" s="46">
        <v>140</v>
      </c>
      <c r="T160" s="46">
        <v>450</v>
      </c>
      <c r="U160" s="46">
        <v>1053</v>
      </c>
      <c r="V160" s="46">
        <v>1025</v>
      </c>
      <c r="W160" s="46">
        <v>871</v>
      </c>
      <c r="X160" s="46">
        <v>933</v>
      </c>
      <c r="Y160" s="46">
        <v>1059</v>
      </c>
      <c r="Z160" s="46">
        <v>1136</v>
      </c>
      <c r="AA160" s="46">
        <v>1188</v>
      </c>
      <c r="AB160" s="46">
        <v>1210</v>
      </c>
      <c r="AC160" s="46">
        <v>1247</v>
      </c>
      <c r="AD160" s="46">
        <v>1346</v>
      </c>
      <c r="AE160" s="46">
        <v>1376</v>
      </c>
      <c r="AF160" s="46">
        <v>984</v>
      </c>
      <c r="AG160" s="46">
        <v>761</v>
      </c>
      <c r="AH160" s="46">
        <v>697</v>
      </c>
      <c r="AI160" s="46">
        <v>608</v>
      </c>
      <c r="AJ160" s="46">
        <v>338</v>
      </c>
      <c r="AK160" s="46">
        <v>196</v>
      </c>
      <c r="AL160" s="46">
        <v>15095</v>
      </c>
      <c r="AM160" s="293"/>
      <c r="AN160" s="265"/>
      <c r="AO160" s="265"/>
      <c r="AP160" s="265"/>
      <c r="AQ160" s="265"/>
      <c r="AR160" s="265"/>
      <c r="AS160" s="265"/>
      <c r="AT160" s="265"/>
      <c r="AU160" s="265"/>
      <c r="AV160" s="265"/>
      <c r="AW160" s="265"/>
      <c r="AX160" s="265"/>
      <c r="AY160" s="265"/>
      <c r="AZ160" s="265"/>
      <c r="BA160" s="265"/>
      <c r="BB160" s="265"/>
      <c r="BC160" s="265"/>
      <c r="BD160" s="265"/>
      <c r="BE160" s="265"/>
      <c r="BF160" s="265"/>
      <c r="BG160" s="265"/>
      <c r="BH160" s="265"/>
      <c r="BI160" s="265"/>
      <c r="BJ160" s="265"/>
      <c r="BK160" s="265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53"/>
      <c r="EF160" s="238"/>
      <c r="EG160" s="238"/>
      <c r="EH160" s="238"/>
      <c r="EI160" s="238"/>
      <c r="EJ160" s="238"/>
      <c r="EK160" s="238"/>
      <c r="EL160" s="238"/>
      <c r="EM160" s="238"/>
      <c r="EN160" s="238"/>
      <c r="EO160" s="238"/>
      <c r="EP160" s="238"/>
      <c r="EQ160" s="238"/>
      <c r="ER160" s="238"/>
      <c r="ES160" s="238"/>
      <c r="ET160" s="238"/>
      <c r="EU160" s="238"/>
      <c r="EV160" s="238"/>
      <c r="EW160" s="238"/>
      <c r="EX160" s="238"/>
      <c r="EY160" s="238"/>
      <c r="EZ160" s="238"/>
      <c r="FA160" s="238"/>
      <c r="FB160" s="238"/>
      <c r="FC160" s="238"/>
      <c r="FD160" s="238"/>
      <c r="FE160" s="238"/>
      <c r="FF160" s="238"/>
      <c r="FG160" s="238"/>
      <c r="FH160" s="238"/>
      <c r="FI160" s="238"/>
      <c r="FJ160" s="238"/>
      <c r="FK160" s="238"/>
      <c r="FL160" s="238"/>
      <c r="FM160" s="238"/>
      <c r="FN160" s="238"/>
      <c r="FO160" s="238"/>
      <c r="FP160" s="238"/>
      <c r="FQ160" s="238"/>
      <c r="FR160" s="238"/>
      <c r="FS160" s="238"/>
      <c r="FT160" s="238"/>
      <c r="FU160" s="238"/>
      <c r="FV160" s="238"/>
      <c r="FW160" s="238"/>
      <c r="FX160" s="238"/>
      <c r="FY160" s="238"/>
      <c r="FZ160" s="238"/>
      <c r="GA160" s="238"/>
      <c r="GB160" s="238"/>
      <c r="GC160" s="238"/>
      <c r="GD160" s="238"/>
      <c r="GE160" s="238"/>
      <c r="GF160" s="238"/>
      <c r="GG160" s="238"/>
      <c r="GH160" s="238"/>
      <c r="GI160" s="238"/>
      <c r="GJ160" s="238"/>
      <c r="GK160" s="238"/>
      <c r="GL160" s="238"/>
      <c r="GM160" s="238"/>
      <c r="GN160" s="238"/>
      <c r="GO160" s="238"/>
      <c r="GP160" s="238"/>
      <c r="GQ160" s="238"/>
      <c r="GR160" s="238"/>
      <c r="GS160" s="238"/>
      <c r="GT160" s="238"/>
      <c r="GU160" s="238"/>
      <c r="GV160" s="238"/>
      <c r="GW160" s="238"/>
      <c r="GX160" s="238"/>
      <c r="GY160" s="238"/>
      <c r="GZ160" s="238"/>
      <c r="HA160" s="238"/>
      <c r="HB160" s="238"/>
      <c r="HC160" s="238"/>
      <c r="HD160" s="238"/>
      <c r="HE160" s="238"/>
      <c r="HF160" s="238"/>
      <c r="HG160" s="238"/>
      <c r="HH160" s="238"/>
      <c r="HI160" s="238"/>
      <c r="HJ160" s="238"/>
      <c r="HK160" s="238"/>
      <c r="HL160" s="238"/>
      <c r="HM160" s="238"/>
      <c r="HN160" s="238"/>
      <c r="HO160" s="238"/>
      <c r="HP160" s="238"/>
      <c r="HQ160" s="238"/>
      <c r="HR160" s="238"/>
      <c r="HS160" s="238"/>
      <c r="HT160" s="238"/>
      <c r="HU160" s="238"/>
      <c r="HV160" s="238"/>
      <c r="HW160" s="238"/>
      <c r="HX160" s="238"/>
      <c r="HY160" s="238"/>
      <c r="HZ160" s="238"/>
      <c r="IA160" s="238"/>
      <c r="IB160" s="238"/>
      <c r="IC160" s="238"/>
      <c r="ID160" s="238"/>
      <c r="IE160" s="238"/>
      <c r="IF160" s="238"/>
      <c r="IG160" s="238"/>
      <c r="IH160" s="238"/>
      <c r="II160" s="238"/>
      <c r="IJ160" s="238"/>
      <c r="IK160" s="238"/>
      <c r="IL160" s="238"/>
      <c r="IM160" s="238"/>
      <c r="IN160" s="238"/>
      <c r="IO160" s="238"/>
      <c r="IP160" s="238"/>
      <c r="IQ160" s="238"/>
      <c r="IR160" s="238"/>
      <c r="IS160" s="238"/>
      <c r="IT160" s="238"/>
      <c r="IU160" s="238"/>
      <c r="IV160" s="238"/>
      <c r="IW160" s="238"/>
      <c r="IX160" s="238"/>
      <c r="IY160" s="238"/>
      <c r="IZ160" s="238"/>
      <c r="JA160" s="238"/>
      <c r="JB160" s="238"/>
      <c r="JC160" s="238"/>
      <c r="JD160" s="238"/>
      <c r="JE160" s="238"/>
      <c r="JF160" s="238"/>
      <c r="JG160" s="238"/>
      <c r="JH160" s="238"/>
      <c r="JI160" s="238"/>
      <c r="JJ160" s="238"/>
      <c r="JK160" s="238"/>
      <c r="JL160" s="238"/>
      <c r="JM160" s="238"/>
      <c r="JN160" s="238"/>
      <c r="JO160" s="238"/>
      <c r="JP160" s="238"/>
      <c r="JQ160" s="238"/>
      <c r="JR160" s="238"/>
      <c r="JS160" s="238"/>
      <c r="JT160" s="238"/>
      <c r="JU160" s="238"/>
      <c r="JV160" s="238"/>
      <c r="JW160" s="238"/>
      <c r="JX160" s="238"/>
      <c r="JY160" s="238"/>
      <c r="JZ160" s="238"/>
      <c r="KA160" s="238"/>
      <c r="KB160" s="238"/>
      <c r="KC160" s="238"/>
      <c r="KD160" s="238"/>
      <c r="KE160" s="238"/>
      <c r="KF160" s="238"/>
      <c r="KG160" s="238"/>
      <c r="KH160" s="238"/>
      <c r="KI160" s="238"/>
      <c r="KJ160" s="238"/>
      <c r="KK160" s="238"/>
      <c r="KL160" s="238"/>
      <c r="KM160" s="238"/>
      <c r="KN160" s="238"/>
      <c r="KO160" s="238"/>
      <c r="KP160" s="238"/>
      <c r="KQ160" s="238"/>
      <c r="KR160" s="238"/>
      <c r="KS160" s="238"/>
      <c r="KT160" s="238"/>
      <c r="KU160" s="238"/>
      <c r="KV160" s="238"/>
      <c r="KW160" s="238"/>
      <c r="KX160" s="238"/>
      <c r="KY160" s="238"/>
      <c r="KZ160" s="238"/>
      <c r="LA160" s="238"/>
      <c r="LB160" s="238"/>
      <c r="LC160" s="238"/>
      <c r="LD160" s="238"/>
      <c r="LE160" s="238"/>
      <c r="LF160" s="238"/>
      <c r="LG160" s="238"/>
      <c r="LH160" s="238"/>
      <c r="LI160" s="238"/>
      <c r="LJ160" s="238"/>
      <c r="LK160" s="238"/>
      <c r="LL160" s="238"/>
      <c r="LM160" s="238"/>
      <c r="LN160" s="238"/>
      <c r="LO160" s="238"/>
      <c r="LP160" s="238"/>
      <c r="LQ160" s="238"/>
      <c r="LR160" s="238"/>
      <c r="LS160" s="238"/>
      <c r="LT160" s="238"/>
      <c r="LU160" s="238"/>
      <c r="LV160" s="238"/>
      <c r="LW160" s="238"/>
      <c r="LX160" s="238"/>
      <c r="LY160" s="238"/>
      <c r="LZ160" s="238"/>
      <c r="MA160" s="238"/>
      <c r="MB160" s="238"/>
      <c r="MC160" s="238"/>
      <c r="MD160" s="238"/>
      <c r="ME160" s="238"/>
      <c r="MF160" s="238"/>
      <c r="MG160" s="238"/>
      <c r="MH160" s="238"/>
      <c r="MI160" s="238"/>
      <c r="MJ160" s="238"/>
      <c r="MK160" s="238"/>
      <c r="ML160" s="238"/>
      <c r="MM160" s="238"/>
      <c r="MN160" s="238"/>
      <c r="MO160" s="238"/>
      <c r="MP160" s="238"/>
      <c r="MQ160" s="238"/>
      <c r="MR160" s="238"/>
      <c r="MS160" s="238"/>
      <c r="MT160" s="238"/>
      <c r="MU160" s="238"/>
      <c r="MV160" s="238"/>
      <c r="MW160" s="238"/>
      <c r="MX160" s="238"/>
      <c r="MY160" s="238"/>
      <c r="MZ160" s="238"/>
      <c r="NA160" s="238"/>
      <c r="NB160" s="238"/>
      <c r="NC160" s="238"/>
      <c r="ND160" s="238"/>
      <c r="NE160" s="238"/>
      <c r="NF160" s="238"/>
      <c r="NG160" s="238"/>
      <c r="NH160" s="238"/>
      <c r="NI160" s="238"/>
      <c r="NJ160" s="238"/>
      <c r="NK160" s="238"/>
      <c r="NL160" s="238"/>
      <c r="NM160" s="238"/>
      <c r="NN160" s="238"/>
      <c r="NO160" s="238"/>
      <c r="NP160" s="238"/>
      <c r="NQ160" s="238"/>
      <c r="NR160" s="238"/>
      <c r="NS160" s="238"/>
      <c r="NT160" s="238"/>
      <c r="NU160" s="238"/>
      <c r="NV160" s="238"/>
      <c r="NW160" s="238"/>
      <c r="NX160" s="238"/>
      <c r="NY160" s="238"/>
      <c r="NZ160" s="238"/>
      <c r="OA160" s="238"/>
      <c r="OB160" s="238"/>
      <c r="OC160" s="238"/>
      <c r="OD160" s="238"/>
      <c r="OE160" s="238"/>
      <c r="OF160" s="238"/>
      <c r="OG160" s="238"/>
      <c r="OH160" s="238"/>
      <c r="OI160" s="238"/>
      <c r="OJ160" s="238"/>
      <c r="OK160" s="238"/>
      <c r="OL160" s="238"/>
      <c r="OM160" s="238"/>
      <c r="ON160" s="238"/>
      <c r="OO160" s="238"/>
      <c r="OP160" s="238"/>
      <c r="OQ160" s="238"/>
      <c r="OR160" s="238"/>
      <c r="OS160" s="238"/>
      <c r="OT160" s="238"/>
      <c r="OU160" s="238"/>
      <c r="OV160" s="238"/>
      <c r="OW160" s="238"/>
      <c r="OX160" s="238"/>
      <c r="OY160" s="238"/>
      <c r="OZ160" s="238"/>
      <c r="PA160" s="238"/>
      <c r="PB160" s="238"/>
      <c r="PC160" s="238"/>
      <c r="PD160" s="238"/>
      <c r="PE160" s="238"/>
      <c r="PF160" s="238"/>
      <c r="PG160" s="238"/>
      <c r="PH160" s="238"/>
      <c r="PI160" s="238"/>
      <c r="PJ160" s="238"/>
      <c r="PK160" s="238"/>
      <c r="PL160" s="238"/>
      <c r="PM160" s="238"/>
      <c r="PN160" s="238"/>
      <c r="PO160" s="238"/>
      <c r="PP160" s="238"/>
      <c r="PQ160" s="238"/>
      <c r="PR160" s="238"/>
      <c r="PS160" s="238"/>
      <c r="PT160" s="238"/>
      <c r="PU160" s="238"/>
      <c r="PV160" s="238"/>
      <c r="PW160" s="238"/>
      <c r="PX160" s="238"/>
      <c r="PY160" s="238"/>
      <c r="PZ160" s="238"/>
      <c r="QA160" s="238"/>
      <c r="QB160" s="238"/>
      <c r="QC160" s="238"/>
      <c r="QD160" s="238"/>
      <c r="QE160" s="238"/>
      <c r="QF160" s="238"/>
      <c r="QG160" s="238"/>
      <c r="QH160" s="238"/>
      <c r="QI160" s="238"/>
      <c r="QJ160" s="238"/>
      <c r="QK160" s="238"/>
      <c r="QL160" s="238"/>
      <c r="QM160" s="238"/>
      <c r="QN160" s="238"/>
      <c r="QO160" s="238"/>
      <c r="QP160" s="238"/>
      <c r="QQ160" s="238"/>
      <c r="QR160" s="238"/>
      <c r="QS160" s="238"/>
      <c r="QT160" s="238"/>
      <c r="QU160" s="238"/>
      <c r="QV160" s="238"/>
      <c r="QW160" s="238"/>
      <c r="QX160" s="238"/>
      <c r="QY160" s="238"/>
      <c r="QZ160" s="238"/>
      <c r="RA160" s="238"/>
      <c r="RB160" s="238"/>
      <c r="RC160" s="238"/>
      <c r="RD160" s="238"/>
      <c r="RE160" s="238"/>
      <c r="RF160" s="238"/>
      <c r="RG160" s="238"/>
      <c r="RH160" s="238"/>
      <c r="RI160" s="238"/>
      <c r="RJ160" s="238"/>
      <c r="RK160" s="238"/>
      <c r="RL160" s="238"/>
      <c r="RM160" s="238"/>
      <c r="RN160" s="238"/>
      <c r="RO160" s="238"/>
      <c r="RP160" s="238"/>
      <c r="RQ160" s="238"/>
      <c r="RR160" s="238"/>
      <c r="RS160" s="238"/>
      <c r="RT160" s="238"/>
      <c r="RU160" s="238"/>
      <c r="RV160" s="238"/>
      <c r="RW160" s="238"/>
      <c r="RX160" s="238"/>
      <c r="RY160" s="238"/>
      <c r="RZ160" s="238"/>
      <c r="SA160" s="238"/>
      <c r="SB160" s="238"/>
      <c r="SC160" s="238"/>
      <c r="SD160" s="238"/>
      <c r="SE160" s="238"/>
      <c r="SF160" s="238"/>
      <c r="SG160" s="238"/>
      <c r="SH160" s="238"/>
      <c r="SI160" s="238"/>
      <c r="SJ160" s="238"/>
      <c r="SK160" s="238"/>
      <c r="SL160" s="238"/>
      <c r="SM160" s="238"/>
      <c r="SN160" s="238"/>
      <c r="SO160" s="238"/>
      <c r="SP160" s="238"/>
      <c r="SQ160" s="238"/>
      <c r="SR160" s="238"/>
      <c r="SS160" s="238"/>
      <c r="ST160" s="238"/>
      <c r="SU160" s="238"/>
      <c r="SV160" s="238"/>
      <c r="SW160" s="238"/>
      <c r="SX160" s="238"/>
      <c r="SY160" s="238"/>
      <c r="SZ160" s="238"/>
      <c r="TA160" s="238"/>
      <c r="TB160" s="238"/>
      <c r="TC160" s="238"/>
      <c r="TD160" s="238"/>
      <c r="TE160" s="238"/>
      <c r="TF160" s="238"/>
      <c r="TG160" s="238"/>
      <c r="TH160" s="238"/>
      <c r="TI160" s="238"/>
      <c r="TJ160" s="238"/>
      <c r="TK160" s="238"/>
      <c r="TL160" s="238"/>
      <c r="TM160" s="238"/>
      <c r="TN160" s="238"/>
      <c r="TO160" s="238"/>
      <c r="TP160" s="238"/>
      <c r="TQ160" s="238"/>
      <c r="TR160" s="238"/>
      <c r="TS160" s="238"/>
      <c r="TT160" s="238"/>
      <c r="TU160" s="238"/>
      <c r="TV160" s="238"/>
      <c r="TW160" s="238"/>
      <c r="TX160" s="238"/>
      <c r="TY160" s="238"/>
      <c r="TZ160" s="238"/>
      <c r="UA160" s="238"/>
      <c r="UB160" s="238"/>
      <c r="UC160" s="238"/>
      <c r="UD160" s="238"/>
      <c r="UE160" s="238"/>
      <c r="UF160" s="238"/>
      <c r="UG160" s="238"/>
      <c r="UH160" s="238"/>
      <c r="UI160" s="238"/>
      <c r="UJ160" s="238"/>
      <c r="UK160" s="238"/>
      <c r="UL160" s="238"/>
      <c r="UM160" s="238"/>
      <c r="UN160" s="238"/>
      <c r="UO160" s="238"/>
      <c r="UP160" s="238"/>
      <c r="UQ160" s="238"/>
      <c r="UR160" s="238"/>
      <c r="US160" s="238"/>
      <c r="UT160" s="238"/>
      <c r="UU160" s="238"/>
      <c r="UV160" s="238"/>
      <c r="UW160" s="238"/>
      <c r="UX160" s="238"/>
      <c r="UY160" s="238"/>
      <c r="UZ160" s="238"/>
      <c r="VA160" s="238"/>
      <c r="VB160" s="238"/>
      <c r="VC160" s="238"/>
      <c r="VD160" s="238"/>
      <c r="VE160" s="238"/>
      <c r="VF160" s="238"/>
      <c r="VG160" s="238"/>
      <c r="VH160" s="238"/>
      <c r="VI160" s="238"/>
      <c r="VJ160" s="238"/>
      <c r="VK160" s="238"/>
      <c r="VL160" s="238"/>
      <c r="VM160" s="238"/>
      <c r="VN160" s="238"/>
      <c r="VO160" s="238"/>
      <c r="VP160" s="238"/>
      <c r="VQ160" s="238"/>
      <c r="VR160" s="238"/>
      <c r="VS160" s="238"/>
      <c r="VT160" s="238"/>
      <c r="VU160" s="238"/>
      <c r="VV160" s="238"/>
      <c r="VW160" s="238"/>
      <c r="VX160" s="238"/>
      <c r="VY160" s="238"/>
      <c r="VZ160" s="238"/>
      <c r="WA160" s="238"/>
      <c r="WB160" s="238"/>
      <c r="WC160" s="238"/>
      <c r="WD160" s="238"/>
      <c r="WE160" s="238"/>
      <c r="WF160" s="238"/>
      <c r="WG160" s="238"/>
      <c r="WH160" s="238"/>
      <c r="WI160" s="238"/>
      <c r="WJ160" s="238"/>
      <c r="WK160" s="238"/>
      <c r="WL160" s="238"/>
      <c r="WM160" s="238"/>
      <c r="WN160" s="238"/>
      <c r="WO160" s="238"/>
      <c r="WP160" s="238"/>
      <c r="WQ160" s="238"/>
      <c r="WR160" s="238"/>
      <c r="WS160" s="238"/>
      <c r="WT160" s="238"/>
      <c r="WU160" s="238"/>
      <c r="WV160" s="238"/>
      <c r="WW160" s="238"/>
      <c r="WX160" s="238"/>
      <c r="WY160" s="238"/>
      <c r="WZ160" s="238"/>
      <c r="XA160" s="238"/>
      <c r="XB160" s="238"/>
      <c r="XC160" s="238"/>
      <c r="XD160" s="238"/>
      <c r="XE160" s="238"/>
      <c r="XF160" s="238"/>
      <c r="XG160" s="238"/>
      <c r="XH160" s="238"/>
      <c r="XI160" s="238"/>
      <c r="XJ160" s="238"/>
      <c r="XK160" s="238"/>
      <c r="XL160" s="238"/>
      <c r="XM160" s="238"/>
      <c r="XN160" s="238"/>
      <c r="XO160" s="238"/>
      <c r="XP160" s="238"/>
      <c r="XQ160" s="238"/>
      <c r="XR160" s="238"/>
      <c r="XS160" s="238"/>
      <c r="XT160" s="238"/>
      <c r="XU160" s="238"/>
      <c r="XV160" s="238"/>
      <c r="XW160" s="238"/>
      <c r="XX160" s="238"/>
      <c r="XY160" s="238"/>
      <c r="XZ160" s="238"/>
      <c r="YA160" s="238"/>
      <c r="YB160" s="238"/>
      <c r="YC160" s="238"/>
      <c r="YD160" s="238"/>
      <c r="YE160" s="238"/>
      <c r="YF160" s="238"/>
      <c r="YG160" s="238"/>
      <c r="YH160" s="238"/>
      <c r="YI160" s="238"/>
      <c r="YJ160" s="238"/>
      <c r="YK160" s="238"/>
      <c r="YL160" s="238"/>
      <c r="YM160" s="238"/>
      <c r="YN160" s="238"/>
      <c r="YO160" s="238"/>
      <c r="YP160" s="238"/>
      <c r="YQ160" s="238"/>
      <c r="YR160" s="238"/>
      <c r="YS160" s="238"/>
      <c r="YT160" s="238"/>
      <c r="YU160" s="238"/>
      <c r="YV160" s="238"/>
      <c r="YW160" s="238"/>
      <c r="YX160" s="238"/>
      <c r="YY160" s="238"/>
      <c r="YZ160" s="238"/>
      <c r="ZA160" s="238"/>
      <c r="ZB160" s="238"/>
      <c r="ZC160" s="238"/>
      <c r="ZD160" s="238"/>
      <c r="ZE160" s="238"/>
      <c r="ZF160" s="238"/>
      <c r="ZG160" s="238"/>
      <c r="ZH160" s="238"/>
      <c r="ZI160" s="238"/>
      <c r="ZJ160" s="238"/>
      <c r="ZK160" s="238"/>
      <c r="ZL160" s="238"/>
      <c r="ZM160" s="238"/>
      <c r="ZN160" s="238"/>
      <c r="ZO160" s="238"/>
      <c r="ZP160" s="238"/>
      <c r="ZQ160" s="238"/>
      <c r="ZR160" s="238"/>
      <c r="ZS160" s="238"/>
      <c r="ZT160" s="238"/>
      <c r="ZU160" s="238"/>
      <c r="ZV160" s="238"/>
      <c r="ZW160" s="238"/>
      <c r="ZX160" s="238"/>
      <c r="ZY160" s="238"/>
      <c r="ZZ160" s="238"/>
      <c r="AAA160" s="238"/>
      <c r="AAB160" s="238"/>
      <c r="AAC160" s="238"/>
      <c r="AAD160" s="238"/>
      <c r="AAE160" s="238"/>
      <c r="AAF160" s="238"/>
      <c r="AAG160" s="238"/>
      <c r="AAH160" s="238"/>
      <c r="AAI160" s="238"/>
      <c r="AAJ160" s="238"/>
      <c r="AAK160" s="238"/>
      <c r="AAL160" s="238"/>
      <c r="AAM160" s="238"/>
      <c r="AAN160" s="238"/>
      <c r="AAO160" s="238"/>
      <c r="AAP160" s="238"/>
      <c r="AAQ160" s="238"/>
      <c r="AAR160" s="238"/>
      <c r="AAS160" s="238"/>
      <c r="AAT160" s="238"/>
      <c r="AAU160" s="238"/>
      <c r="AAV160" s="238"/>
      <c r="AAW160" s="238"/>
      <c r="AAX160" s="238"/>
      <c r="AAY160" s="238"/>
      <c r="AAZ160" s="238"/>
      <c r="ABA160" s="238"/>
      <c r="ABB160" s="238"/>
      <c r="ABC160" s="238"/>
      <c r="ABD160" s="238"/>
      <c r="ABE160" s="238"/>
      <c r="ABF160" s="238"/>
      <c r="ABG160" s="238"/>
      <c r="ABH160" s="238"/>
      <c r="ABI160" s="238"/>
      <c r="ABJ160" s="238"/>
      <c r="ABK160" s="238"/>
      <c r="ABL160" s="238"/>
      <c r="ABM160" s="238"/>
      <c r="ABN160" s="238"/>
      <c r="ABO160" s="238"/>
      <c r="ABP160" s="238"/>
      <c r="ABQ160" s="238"/>
      <c r="ABR160" s="238"/>
      <c r="ABS160" s="238"/>
      <c r="ABT160" s="238"/>
      <c r="ABU160" s="238"/>
      <c r="ABV160" s="238"/>
      <c r="ABW160" s="238"/>
      <c r="ABX160" s="238"/>
      <c r="ABY160" s="238"/>
      <c r="ABZ160" s="238"/>
      <c r="ACA160" s="238"/>
      <c r="ACB160" s="238"/>
      <c r="ACC160" s="238"/>
      <c r="ACD160" s="238"/>
      <c r="ACE160" s="238"/>
      <c r="ACF160" s="238"/>
      <c r="ACG160" s="238"/>
      <c r="ACH160" s="238"/>
      <c r="ACI160" s="238"/>
      <c r="ACJ160" s="238"/>
      <c r="ACK160" s="238"/>
      <c r="ACL160" s="238"/>
      <c r="ACM160" s="238"/>
      <c r="ACN160" s="238"/>
      <c r="ACO160" s="238"/>
      <c r="ACP160" s="238"/>
      <c r="ACQ160" s="238"/>
      <c r="ACR160" s="238"/>
      <c r="ACS160" s="238"/>
      <c r="ACT160" s="238"/>
      <c r="ACU160" s="238"/>
      <c r="ACV160" s="238"/>
      <c r="ACW160" s="238"/>
      <c r="ACX160" s="238"/>
      <c r="ACY160" s="238"/>
      <c r="ACZ160" s="238"/>
      <c r="ADA160" s="238"/>
      <c r="ADB160" s="238"/>
      <c r="ADC160" s="238"/>
      <c r="ADD160" s="238"/>
      <c r="ADE160" s="238"/>
      <c r="ADF160" s="238"/>
      <c r="ADG160" s="238"/>
      <c r="ADH160" s="238"/>
      <c r="ADI160" s="238"/>
      <c r="ADJ160" s="238"/>
      <c r="ADK160" s="238"/>
      <c r="ADL160" s="238"/>
      <c r="ADM160" s="238"/>
      <c r="ADN160" s="238"/>
      <c r="ADO160" s="238"/>
      <c r="ADP160" s="238"/>
      <c r="ADQ160" s="238"/>
      <c r="ADR160" s="238"/>
      <c r="ADS160" s="238"/>
      <c r="ADT160" s="238"/>
      <c r="ADU160" s="238"/>
      <c r="ADV160" s="238"/>
      <c r="ADW160" s="238"/>
      <c r="ADX160" s="238"/>
      <c r="ADY160" s="238"/>
      <c r="ADZ160" s="238"/>
      <c r="AEA160" s="238"/>
      <c r="AEB160" s="238"/>
      <c r="AEC160" s="238"/>
      <c r="AED160" s="238"/>
      <c r="AEE160" s="238"/>
      <c r="AEF160" s="238"/>
      <c r="AEG160" s="238"/>
      <c r="AEH160" s="238"/>
      <c r="AEI160" s="238"/>
      <c r="AEJ160" s="238"/>
      <c r="AEK160" s="238"/>
      <c r="AEL160" s="238"/>
      <c r="AEM160" s="238"/>
      <c r="AEN160" s="238"/>
      <c r="AEO160" s="238"/>
      <c r="AEP160" s="238"/>
      <c r="AEQ160" s="238"/>
      <c r="AER160" s="238"/>
      <c r="AES160" s="238"/>
      <c r="AET160" s="238"/>
      <c r="AEU160" s="238"/>
      <c r="AEV160" s="238"/>
      <c r="AEW160" s="238"/>
      <c r="AEX160" s="238"/>
      <c r="AEY160" s="238"/>
      <c r="AEZ160" s="238"/>
      <c r="AFA160" s="238"/>
      <c r="AFB160" s="238"/>
      <c r="AFC160" s="238"/>
      <c r="AFD160" s="238"/>
      <c r="AFE160" s="238"/>
      <c r="AFF160" s="238"/>
      <c r="AFG160" s="238"/>
      <c r="AFH160" s="238"/>
      <c r="AFI160" s="238"/>
      <c r="AFJ160" s="238"/>
      <c r="AFK160" s="238"/>
      <c r="AFL160" s="238"/>
      <c r="AFM160" s="238"/>
      <c r="AFN160" s="238"/>
      <c r="AFO160" s="238"/>
      <c r="AFP160" s="238"/>
      <c r="AFQ160" s="238"/>
      <c r="AFR160" s="238"/>
      <c r="AFS160" s="238"/>
      <c r="AFT160" s="238"/>
      <c r="AFU160" s="238"/>
      <c r="AFV160" s="238"/>
      <c r="AFW160" s="238"/>
      <c r="AFX160" s="238"/>
      <c r="AFY160" s="238"/>
      <c r="AFZ160" s="238"/>
      <c r="AGA160" s="238"/>
      <c r="AGB160" s="238"/>
      <c r="AGC160" s="238"/>
      <c r="AGD160" s="238"/>
      <c r="AGE160" s="238"/>
      <c r="AGF160" s="238"/>
      <c r="AGG160" s="238"/>
      <c r="AGH160" s="238"/>
      <c r="AGI160" s="238"/>
      <c r="AGJ160" s="238"/>
      <c r="AGK160" s="238"/>
      <c r="AGL160" s="238"/>
      <c r="AGM160" s="238"/>
      <c r="AGN160" s="238"/>
      <c r="AGO160" s="238"/>
      <c r="AGP160" s="238"/>
      <c r="AGQ160" s="238"/>
      <c r="AGR160" s="238"/>
      <c r="AGS160" s="238"/>
      <c r="AGT160" s="238"/>
      <c r="AGU160" s="238"/>
      <c r="AGV160" s="238"/>
      <c r="AGW160" s="238"/>
      <c r="AGX160" s="238"/>
      <c r="AGY160" s="238"/>
      <c r="AGZ160" s="238"/>
      <c r="AHA160" s="238"/>
      <c r="AHB160" s="238"/>
      <c r="AHC160" s="238"/>
      <c r="AHD160" s="238"/>
      <c r="AHE160" s="238"/>
      <c r="AHF160" s="238"/>
      <c r="AHG160" s="238"/>
      <c r="AHH160" s="238"/>
      <c r="AHI160" s="238"/>
      <c r="AHJ160" s="238"/>
      <c r="AHK160" s="238"/>
      <c r="AHL160" s="238"/>
      <c r="AHM160" s="238"/>
      <c r="AHN160" s="238"/>
      <c r="AHO160" s="238"/>
      <c r="AHP160" s="238"/>
      <c r="AHQ160" s="238"/>
      <c r="AHR160" s="238"/>
      <c r="AHS160" s="238"/>
      <c r="AHT160" s="238"/>
      <c r="AHU160" s="238"/>
      <c r="AHV160" s="238"/>
      <c r="AHW160" s="238"/>
      <c r="AHX160" s="238"/>
      <c r="AHY160" s="238"/>
      <c r="AHZ160" s="238"/>
      <c r="AIA160" s="238"/>
      <c r="AIB160" s="238"/>
      <c r="AIC160" s="238"/>
      <c r="AID160" s="238"/>
      <c r="AIE160" s="238"/>
      <c r="AIF160" s="238"/>
      <c r="AIG160" s="238"/>
      <c r="AIH160" s="238"/>
      <c r="AII160" s="238"/>
      <c r="AIJ160" s="238"/>
      <c r="AIK160" s="238"/>
      <c r="AIL160" s="238"/>
      <c r="AIM160" s="238"/>
      <c r="AIN160" s="238"/>
      <c r="AIO160" s="238"/>
      <c r="AIP160" s="238"/>
      <c r="AIQ160" s="238"/>
      <c r="AIR160" s="238"/>
      <c r="AIS160" s="238"/>
      <c r="AIT160" s="238"/>
      <c r="AIU160" s="238"/>
      <c r="AIV160" s="238"/>
      <c r="AIW160" s="238"/>
      <c r="AIX160" s="238"/>
      <c r="AIY160" s="238"/>
      <c r="AIZ160" s="238"/>
      <c r="AJA160" s="238"/>
      <c r="AJB160" s="238"/>
      <c r="AJC160" s="238"/>
      <c r="AJD160" s="238"/>
      <c r="AJE160" s="238"/>
      <c r="AJF160" s="238"/>
      <c r="AJG160" s="238"/>
      <c r="AJH160" s="238"/>
      <c r="AJI160" s="238"/>
      <c r="AJJ160" s="238"/>
      <c r="AJK160" s="238"/>
      <c r="AJL160" s="238"/>
      <c r="AJM160" s="238"/>
      <c r="AJN160" s="238"/>
      <c r="AJO160" s="238"/>
      <c r="AJP160" s="238"/>
      <c r="AJQ160" s="238"/>
      <c r="AJR160" s="238"/>
      <c r="AJS160" s="238"/>
      <c r="AJT160" s="238"/>
      <c r="AJU160" s="238"/>
      <c r="AJV160" s="238"/>
      <c r="AJW160" s="238"/>
      <c r="AJX160" s="238"/>
      <c r="AJY160" s="238"/>
      <c r="AJZ160" s="238"/>
      <c r="AKA160" s="238"/>
      <c r="AKB160" s="238"/>
      <c r="AKC160" s="238"/>
      <c r="AKD160" s="238"/>
      <c r="AKE160" s="238"/>
      <c r="AKF160" s="238"/>
      <c r="AKG160" s="238"/>
      <c r="AKH160" s="238"/>
      <c r="AKI160" s="238"/>
      <c r="AKJ160" s="238"/>
      <c r="AKK160" s="238"/>
      <c r="AKL160" s="238"/>
      <c r="AKM160" s="238"/>
      <c r="AKN160" s="238"/>
      <c r="AKO160" s="238"/>
      <c r="AKP160" s="238"/>
    </row>
    <row r="161" spans="1:978" ht="38.25" x14ac:dyDescent="0.25">
      <c r="A161" s="310"/>
      <c r="B161" s="310"/>
      <c r="C161" s="244"/>
      <c r="D161" s="244"/>
      <c r="E161" s="293"/>
      <c r="F161" s="47">
        <v>530004</v>
      </c>
      <c r="G161" s="23" t="s">
        <v>175</v>
      </c>
      <c r="H161" s="23" t="s">
        <v>176</v>
      </c>
      <c r="I161" s="245"/>
      <c r="J161" s="92">
        <v>40</v>
      </c>
      <c r="K161" s="271"/>
      <c r="L161" s="288"/>
      <c r="M161" s="245"/>
      <c r="N161" s="47">
        <v>142</v>
      </c>
      <c r="O161" s="47">
        <v>87</v>
      </c>
      <c r="P161" s="47">
        <v>48</v>
      </c>
      <c r="Q161" s="47">
        <v>55</v>
      </c>
      <c r="R161" s="47">
        <v>71</v>
      </c>
      <c r="S161" s="47">
        <v>178</v>
      </c>
      <c r="T161" s="47">
        <v>598</v>
      </c>
      <c r="U161" s="47">
        <v>1478</v>
      </c>
      <c r="V161" s="47">
        <v>1495</v>
      </c>
      <c r="W161" s="47">
        <v>1127</v>
      </c>
      <c r="X161" s="46">
        <v>1127</v>
      </c>
      <c r="Y161" s="47">
        <v>1214</v>
      </c>
      <c r="Z161" s="47">
        <v>1276</v>
      </c>
      <c r="AA161" s="47">
        <v>1289</v>
      </c>
      <c r="AB161" s="47">
        <v>1367</v>
      </c>
      <c r="AC161" s="47">
        <v>1505</v>
      </c>
      <c r="AD161" s="47">
        <v>1614</v>
      </c>
      <c r="AE161" s="47">
        <v>1707</v>
      </c>
      <c r="AF161" s="47">
        <v>1149</v>
      </c>
      <c r="AG161" s="47">
        <v>820</v>
      </c>
      <c r="AH161" s="47">
        <v>753</v>
      </c>
      <c r="AI161" s="47">
        <v>625</v>
      </c>
      <c r="AJ161" s="47">
        <v>386</v>
      </c>
      <c r="AK161" s="47">
        <v>232</v>
      </c>
      <c r="AL161" s="47">
        <v>18163</v>
      </c>
      <c r="AM161" s="293"/>
      <c r="AN161" s="265"/>
      <c r="AO161" s="265"/>
      <c r="AP161" s="265"/>
      <c r="AQ161" s="265"/>
      <c r="AR161" s="265"/>
      <c r="AS161" s="265"/>
      <c r="AT161" s="265"/>
      <c r="AU161" s="265"/>
      <c r="AV161" s="265"/>
      <c r="AW161" s="265"/>
      <c r="AX161" s="265"/>
      <c r="AY161" s="265"/>
      <c r="AZ161" s="265"/>
      <c r="BA161" s="265"/>
      <c r="BB161" s="265"/>
      <c r="BC161" s="265"/>
      <c r="BD161" s="265"/>
      <c r="BE161" s="265"/>
      <c r="BF161" s="265"/>
      <c r="BG161" s="265"/>
      <c r="BH161" s="265"/>
      <c r="BI161" s="265"/>
      <c r="BJ161" s="265"/>
      <c r="BK161" s="265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53"/>
      <c r="EF161" s="238"/>
      <c r="EG161" s="238"/>
      <c r="EH161" s="238"/>
      <c r="EI161" s="238"/>
      <c r="EJ161" s="238"/>
      <c r="EK161" s="238"/>
      <c r="EL161" s="238"/>
      <c r="EM161" s="238"/>
      <c r="EN161" s="238"/>
      <c r="EO161" s="238"/>
      <c r="EP161" s="238"/>
      <c r="EQ161" s="238"/>
      <c r="ER161" s="238"/>
      <c r="ES161" s="238"/>
      <c r="ET161" s="238"/>
      <c r="EU161" s="238"/>
      <c r="EV161" s="238"/>
      <c r="EW161" s="238"/>
      <c r="EX161" s="238"/>
      <c r="EY161" s="238"/>
      <c r="EZ161" s="238"/>
      <c r="FA161" s="238"/>
      <c r="FB161" s="238"/>
      <c r="FC161" s="238"/>
      <c r="FD161" s="238"/>
      <c r="FE161" s="238"/>
      <c r="FF161" s="238"/>
      <c r="FG161" s="238"/>
      <c r="FH161" s="238"/>
      <c r="FI161" s="238"/>
      <c r="FJ161" s="238"/>
      <c r="FK161" s="238"/>
      <c r="FL161" s="238"/>
      <c r="FM161" s="238"/>
      <c r="FN161" s="238"/>
      <c r="FO161" s="238"/>
      <c r="FP161" s="238"/>
      <c r="FQ161" s="238"/>
      <c r="FR161" s="238"/>
      <c r="FS161" s="238"/>
      <c r="FT161" s="238"/>
      <c r="FU161" s="238"/>
      <c r="FV161" s="238"/>
      <c r="FW161" s="238"/>
      <c r="FX161" s="238"/>
      <c r="FY161" s="238"/>
      <c r="FZ161" s="238"/>
      <c r="GA161" s="238"/>
      <c r="GB161" s="238"/>
      <c r="GC161" s="238"/>
      <c r="GD161" s="238"/>
      <c r="GE161" s="238"/>
      <c r="GF161" s="238"/>
      <c r="GG161" s="238"/>
      <c r="GH161" s="238"/>
      <c r="GI161" s="238"/>
      <c r="GJ161" s="238"/>
      <c r="GK161" s="238"/>
      <c r="GL161" s="238"/>
      <c r="GM161" s="238"/>
      <c r="GN161" s="238"/>
      <c r="GO161" s="238"/>
      <c r="GP161" s="238"/>
      <c r="GQ161" s="238"/>
      <c r="GR161" s="238"/>
      <c r="GS161" s="238"/>
      <c r="GT161" s="238"/>
      <c r="GU161" s="238"/>
      <c r="GV161" s="238"/>
      <c r="GW161" s="238"/>
      <c r="GX161" s="238"/>
      <c r="GY161" s="238"/>
      <c r="GZ161" s="238"/>
      <c r="HA161" s="238"/>
      <c r="HB161" s="238"/>
      <c r="HC161" s="238"/>
      <c r="HD161" s="238"/>
      <c r="HE161" s="238"/>
      <c r="HF161" s="238"/>
      <c r="HG161" s="238"/>
      <c r="HH161" s="238"/>
      <c r="HI161" s="238"/>
      <c r="HJ161" s="238"/>
      <c r="HK161" s="238"/>
      <c r="HL161" s="238"/>
      <c r="HM161" s="238"/>
      <c r="HN161" s="238"/>
      <c r="HO161" s="238"/>
      <c r="HP161" s="238"/>
      <c r="HQ161" s="238"/>
      <c r="HR161" s="238"/>
      <c r="HS161" s="238"/>
      <c r="HT161" s="238"/>
      <c r="HU161" s="238"/>
      <c r="HV161" s="238"/>
      <c r="HW161" s="238"/>
      <c r="HX161" s="238"/>
      <c r="HY161" s="238"/>
      <c r="HZ161" s="238"/>
      <c r="IA161" s="238"/>
      <c r="IB161" s="238"/>
      <c r="IC161" s="238"/>
      <c r="ID161" s="238"/>
      <c r="IE161" s="238"/>
      <c r="IF161" s="238"/>
      <c r="IG161" s="238"/>
      <c r="IH161" s="238"/>
      <c r="II161" s="238"/>
      <c r="IJ161" s="238"/>
      <c r="IK161" s="238"/>
      <c r="IL161" s="238"/>
      <c r="IM161" s="238"/>
      <c r="IN161" s="238"/>
      <c r="IO161" s="238"/>
      <c r="IP161" s="238"/>
      <c r="IQ161" s="238"/>
      <c r="IR161" s="238"/>
      <c r="IS161" s="238"/>
      <c r="IT161" s="238"/>
      <c r="IU161" s="238"/>
      <c r="IV161" s="238"/>
      <c r="IW161" s="238"/>
      <c r="IX161" s="238"/>
      <c r="IY161" s="238"/>
      <c r="IZ161" s="238"/>
      <c r="JA161" s="238"/>
      <c r="JB161" s="238"/>
      <c r="JC161" s="238"/>
      <c r="JD161" s="238"/>
      <c r="JE161" s="238"/>
      <c r="JF161" s="238"/>
      <c r="JG161" s="238"/>
      <c r="JH161" s="238"/>
      <c r="JI161" s="238"/>
      <c r="JJ161" s="238"/>
      <c r="JK161" s="238"/>
      <c r="JL161" s="238"/>
      <c r="JM161" s="238"/>
      <c r="JN161" s="238"/>
      <c r="JO161" s="238"/>
      <c r="JP161" s="238"/>
      <c r="JQ161" s="238"/>
      <c r="JR161" s="238"/>
      <c r="JS161" s="238"/>
      <c r="JT161" s="238"/>
      <c r="JU161" s="238"/>
      <c r="JV161" s="238"/>
      <c r="JW161" s="238"/>
      <c r="JX161" s="238"/>
      <c r="JY161" s="238"/>
      <c r="JZ161" s="238"/>
      <c r="KA161" s="238"/>
      <c r="KB161" s="238"/>
      <c r="KC161" s="238"/>
      <c r="KD161" s="238"/>
      <c r="KE161" s="238"/>
      <c r="KF161" s="238"/>
      <c r="KG161" s="238"/>
      <c r="KH161" s="238"/>
      <c r="KI161" s="238"/>
      <c r="KJ161" s="238"/>
      <c r="KK161" s="238"/>
      <c r="KL161" s="238"/>
      <c r="KM161" s="238"/>
      <c r="KN161" s="238"/>
      <c r="KO161" s="238"/>
      <c r="KP161" s="238"/>
      <c r="KQ161" s="238"/>
      <c r="KR161" s="238"/>
      <c r="KS161" s="238"/>
      <c r="KT161" s="238"/>
      <c r="KU161" s="238"/>
      <c r="KV161" s="238"/>
      <c r="KW161" s="238"/>
      <c r="KX161" s="238"/>
      <c r="KY161" s="238"/>
      <c r="KZ161" s="238"/>
      <c r="LA161" s="238"/>
      <c r="LB161" s="238"/>
      <c r="LC161" s="238"/>
      <c r="LD161" s="238"/>
      <c r="LE161" s="238"/>
      <c r="LF161" s="238"/>
      <c r="LG161" s="238"/>
      <c r="LH161" s="238"/>
      <c r="LI161" s="238"/>
      <c r="LJ161" s="238"/>
      <c r="LK161" s="238"/>
      <c r="LL161" s="238"/>
      <c r="LM161" s="238"/>
      <c r="LN161" s="238"/>
      <c r="LO161" s="238"/>
      <c r="LP161" s="238"/>
      <c r="LQ161" s="238"/>
      <c r="LR161" s="238"/>
      <c r="LS161" s="238"/>
      <c r="LT161" s="238"/>
      <c r="LU161" s="238"/>
      <c r="LV161" s="238"/>
      <c r="LW161" s="238"/>
      <c r="LX161" s="238"/>
      <c r="LY161" s="238"/>
      <c r="LZ161" s="238"/>
      <c r="MA161" s="238"/>
      <c r="MB161" s="238"/>
      <c r="MC161" s="238"/>
      <c r="MD161" s="238"/>
      <c r="ME161" s="238"/>
      <c r="MF161" s="238"/>
      <c r="MG161" s="238"/>
      <c r="MH161" s="238"/>
      <c r="MI161" s="238"/>
      <c r="MJ161" s="238"/>
      <c r="MK161" s="238"/>
      <c r="ML161" s="238"/>
      <c r="MM161" s="238"/>
      <c r="MN161" s="238"/>
      <c r="MO161" s="238"/>
      <c r="MP161" s="238"/>
      <c r="MQ161" s="238"/>
      <c r="MR161" s="238"/>
      <c r="MS161" s="238"/>
      <c r="MT161" s="238"/>
      <c r="MU161" s="238"/>
      <c r="MV161" s="238"/>
      <c r="MW161" s="238"/>
      <c r="MX161" s="238"/>
      <c r="MY161" s="238"/>
      <c r="MZ161" s="238"/>
      <c r="NA161" s="238"/>
      <c r="NB161" s="238"/>
      <c r="NC161" s="238"/>
      <c r="ND161" s="238"/>
      <c r="NE161" s="238"/>
      <c r="NF161" s="238"/>
      <c r="NG161" s="238"/>
      <c r="NH161" s="238"/>
      <c r="NI161" s="238"/>
      <c r="NJ161" s="238"/>
      <c r="NK161" s="238"/>
      <c r="NL161" s="238"/>
      <c r="NM161" s="238"/>
      <c r="NN161" s="238"/>
      <c r="NO161" s="238"/>
      <c r="NP161" s="238"/>
      <c r="NQ161" s="238"/>
      <c r="NR161" s="238"/>
      <c r="NS161" s="238"/>
      <c r="NT161" s="238"/>
      <c r="NU161" s="238"/>
      <c r="NV161" s="238"/>
      <c r="NW161" s="238"/>
      <c r="NX161" s="238"/>
      <c r="NY161" s="238"/>
      <c r="NZ161" s="238"/>
      <c r="OA161" s="238"/>
      <c r="OB161" s="238"/>
      <c r="OC161" s="238"/>
      <c r="OD161" s="238"/>
      <c r="OE161" s="238"/>
      <c r="OF161" s="238"/>
      <c r="OG161" s="238"/>
      <c r="OH161" s="238"/>
      <c r="OI161" s="238"/>
      <c r="OJ161" s="238"/>
      <c r="OK161" s="238"/>
      <c r="OL161" s="238"/>
      <c r="OM161" s="238"/>
      <c r="ON161" s="238"/>
      <c r="OO161" s="238"/>
      <c r="OP161" s="238"/>
      <c r="OQ161" s="238"/>
      <c r="OR161" s="238"/>
      <c r="OS161" s="238"/>
      <c r="OT161" s="238"/>
      <c r="OU161" s="238"/>
      <c r="OV161" s="238"/>
      <c r="OW161" s="238"/>
      <c r="OX161" s="238"/>
      <c r="OY161" s="238"/>
      <c r="OZ161" s="238"/>
      <c r="PA161" s="238"/>
      <c r="PB161" s="238"/>
      <c r="PC161" s="238"/>
      <c r="PD161" s="238"/>
      <c r="PE161" s="238"/>
      <c r="PF161" s="238"/>
      <c r="PG161" s="238"/>
      <c r="PH161" s="238"/>
      <c r="PI161" s="238"/>
      <c r="PJ161" s="238"/>
      <c r="PK161" s="238"/>
      <c r="PL161" s="238"/>
      <c r="PM161" s="238"/>
      <c r="PN161" s="238"/>
      <c r="PO161" s="238"/>
      <c r="PP161" s="238"/>
      <c r="PQ161" s="238"/>
      <c r="PR161" s="238"/>
      <c r="PS161" s="238"/>
      <c r="PT161" s="238"/>
      <c r="PU161" s="238"/>
      <c r="PV161" s="238"/>
      <c r="PW161" s="238"/>
      <c r="PX161" s="238"/>
      <c r="PY161" s="238"/>
      <c r="PZ161" s="238"/>
      <c r="QA161" s="238"/>
      <c r="QB161" s="238"/>
      <c r="QC161" s="238"/>
      <c r="QD161" s="238"/>
      <c r="QE161" s="238"/>
      <c r="QF161" s="238"/>
      <c r="QG161" s="238"/>
      <c r="QH161" s="238"/>
      <c r="QI161" s="238"/>
      <c r="QJ161" s="238"/>
      <c r="QK161" s="238"/>
      <c r="QL161" s="238"/>
      <c r="QM161" s="238"/>
      <c r="QN161" s="238"/>
      <c r="QO161" s="238"/>
      <c r="QP161" s="238"/>
      <c r="QQ161" s="238"/>
      <c r="QR161" s="238"/>
      <c r="QS161" s="238"/>
      <c r="QT161" s="238"/>
      <c r="QU161" s="238"/>
      <c r="QV161" s="238"/>
      <c r="QW161" s="238"/>
      <c r="QX161" s="238"/>
      <c r="QY161" s="238"/>
      <c r="QZ161" s="238"/>
      <c r="RA161" s="238"/>
      <c r="RB161" s="238"/>
      <c r="RC161" s="238"/>
      <c r="RD161" s="238"/>
      <c r="RE161" s="238"/>
      <c r="RF161" s="238"/>
      <c r="RG161" s="238"/>
      <c r="RH161" s="238"/>
      <c r="RI161" s="238"/>
      <c r="RJ161" s="238"/>
      <c r="RK161" s="238"/>
      <c r="RL161" s="238"/>
      <c r="RM161" s="238"/>
      <c r="RN161" s="238"/>
      <c r="RO161" s="238"/>
      <c r="RP161" s="238"/>
      <c r="RQ161" s="238"/>
      <c r="RR161" s="238"/>
      <c r="RS161" s="238"/>
      <c r="RT161" s="238"/>
      <c r="RU161" s="238"/>
      <c r="RV161" s="238"/>
      <c r="RW161" s="238"/>
      <c r="RX161" s="238"/>
      <c r="RY161" s="238"/>
      <c r="RZ161" s="238"/>
      <c r="SA161" s="238"/>
      <c r="SB161" s="238"/>
      <c r="SC161" s="238"/>
      <c r="SD161" s="238"/>
      <c r="SE161" s="238"/>
      <c r="SF161" s="238"/>
      <c r="SG161" s="238"/>
      <c r="SH161" s="238"/>
      <c r="SI161" s="238"/>
      <c r="SJ161" s="238"/>
      <c r="SK161" s="238"/>
      <c r="SL161" s="238"/>
      <c r="SM161" s="238"/>
      <c r="SN161" s="238"/>
      <c r="SO161" s="238"/>
      <c r="SP161" s="238"/>
      <c r="SQ161" s="238"/>
      <c r="SR161" s="238"/>
      <c r="SS161" s="238"/>
      <c r="ST161" s="238"/>
      <c r="SU161" s="238"/>
      <c r="SV161" s="238"/>
      <c r="SW161" s="238"/>
      <c r="SX161" s="238"/>
      <c r="SY161" s="238"/>
      <c r="SZ161" s="238"/>
      <c r="TA161" s="238"/>
      <c r="TB161" s="238"/>
      <c r="TC161" s="238"/>
      <c r="TD161" s="238"/>
      <c r="TE161" s="238"/>
      <c r="TF161" s="238"/>
      <c r="TG161" s="238"/>
      <c r="TH161" s="238"/>
      <c r="TI161" s="238"/>
      <c r="TJ161" s="238"/>
      <c r="TK161" s="238"/>
      <c r="TL161" s="238"/>
      <c r="TM161" s="238"/>
      <c r="TN161" s="238"/>
      <c r="TO161" s="238"/>
      <c r="TP161" s="238"/>
      <c r="TQ161" s="238"/>
      <c r="TR161" s="238"/>
      <c r="TS161" s="238"/>
      <c r="TT161" s="238"/>
      <c r="TU161" s="238"/>
      <c r="TV161" s="238"/>
      <c r="TW161" s="238"/>
      <c r="TX161" s="238"/>
      <c r="TY161" s="238"/>
      <c r="TZ161" s="238"/>
      <c r="UA161" s="238"/>
      <c r="UB161" s="238"/>
      <c r="UC161" s="238"/>
      <c r="UD161" s="238"/>
      <c r="UE161" s="238"/>
      <c r="UF161" s="238"/>
      <c r="UG161" s="238"/>
      <c r="UH161" s="238"/>
      <c r="UI161" s="238"/>
      <c r="UJ161" s="238"/>
      <c r="UK161" s="238"/>
      <c r="UL161" s="238"/>
      <c r="UM161" s="238"/>
      <c r="UN161" s="238"/>
      <c r="UO161" s="238"/>
      <c r="UP161" s="238"/>
      <c r="UQ161" s="238"/>
      <c r="UR161" s="238"/>
      <c r="US161" s="238"/>
      <c r="UT161" s="238"/>
      <c r="UU161" s="238"/>
      <c r="UV161" s="238"/>
      <c r="UW161" s="238"/>
      <c r="UX161" s="238"/>
      <c r="UY161" s="238"/>
      <c r="UZ161" s="238"/>
      <c r="VA161" s="238"/>
      <c r="VB161" s="238"/>
      <c r="VC161" s="238"/>
      <c r="VD161" s="238"/>
      <c r="VE161" s="238"/>
      <c r="VF161" s="238"/>
      <c r="VG161" s="238"/>
      <c r="VH161" s="238"/>
      <c r="VI161" s="238"/>
      <c r="VJ161" s="238"/>
      <c r="VK161" s="238"/>
      <c r="VL161" s="238"/>
      <c r="VM161" s="238"/>
      <c r="VN161" s="238"/>
      <c r="VO161" s="238"/>
      <c r="VP161" s="238"/>
      <c r="VQ161" s="238"/>
      <c r="VR161" s="238"/>
      <c r="VS161" s="238"/>
      <c r="VT161" s="238"/>
      <c r="VU161" s="238"/>
      <c r="VV161" s="238"/>
      <c r="VW161" s="238"/>
      <c r="VX161" s="238"/>
      <c r="VY161" s="238"/>
      <c r="VZ161" s="238"/>
      <c r="WA161" s="238"/>
      <c r="WB161" s="238"/>
      <c r="WC161" s="238"/>
      <c r="WD161" s="238"/>
      <c r="WE161" s="238"/>
      <c r="WF161" s="238"/>
      <c r="WG161" s="238"/>
      <c r="WH161" s="238"/>
      <c r="WI161" s="238"/>
      <c r="WJ161" s="238"/>
      <c r="WK161" s="238"/>
      <c r="WL161" s="238"/>
      <c r="WM161" s="238"/>
      <c r="WN161" s="238"/>
      <c r="WO161" s="238"/>
      <c r="WP161" s="238"/>
      <c r="WQ161" s="238"/>
      <c r="WR161" s="238"/>
      <c r="WS161" s="238"/>
      <c r="WT161" s="238"/>
      <c r="WU161" s="238"/>
      <c r="WV161" s="238"/>
      <c r="WW161" s="238"/>
      <c r="WX161" s="238"/>
      <c r="WY161" s="238"/>
      <c r="WZ161" s="238"/>
      <c r="XA161" s="238"/>
      <c r="XB161" s="238"/>
      <c r="XC161" s="238"/>
      <c r="XD161" s="238"/>
      <c r="XE161" s="238"/>
      <c r="XF161" s="238"/>
      <c r="XG161" s="238"/>
      <c r="XH161" s="238"/>
      <c r="XI161" s="238"/>
      <c r="XJ161" s="238"/>
      <c r="XK161" s="238"/>
      <c r="XL161" s="238"/>
      <c r="XM161" s="238"/>
      <c r="XN161" s="238"/>
      <c r="XO161" s="238"/>
      <c r="XP161" s="238"/>
      <c r="XQ161" s="238"/>
      <c r="XR161" s="238"/>
      <c r="XS161" s="238"/>
      <c r="XT161" s="238"/>
      <c r="XU161" s="238"/>
      <c r="XV161" s="238"/>
      <c r="XW161" s="238"/>
      <c r="XX161" s="238"/>
      <c r="XY161" s="238"/>
      <c r="XZ161" s="238"/>
      <c r="YA161" s="238"/>
      <c r="YB161" s="238"/>
      <c r="YC161" s="238"/>
      <c r="YD161" s="238"/>
      <c r="YE161" s="238"/>
      <c r="YF161" s="238"/>
      <c r="YG161" s="238"/>
      <c r="YH161" s="238"/>
      <c r="YI161" s="238"/>
      <c r="YJ161" s="238"/>
      <c r="YK161" s="238"/>
      <c r="YL161" s="238"/>
      <c r="YM161" s="238"/>
      <c r="YN161" s="238"/>
      <c r="YO161" s="238"/>
      <c r="YP161" s="238"/>
      <c r="YQ161" s="238"/>
      <c r="YR161" s="238"/>
      <c r="YS161" s="238"/>
      <c r="YT161" s="238"/>
      <c r="YU161" s="238"/>
      <c r="YV161" s="238"/>
      <c r="YW161" s="238"/>
      <c r="YX161" s="238"/>
      <c r="YY161" s="238"/>
      <c r="YZ161" s="238"/>
      <c r="ZA161" s="238"/>
      <c r="ZB161" s="238"/>
      <c r="ZC161" s="238"/>
      <c r="ZD161" s="238"/>
      <c r="ZE161" s="238"/>
      <c r="ZF161" s="238"/>
      <c r="ZG161" s="238"/>
      <c r="ZH161" s="238"/>
      <c r="ZI161" s="238"/>
      <c r="ZJ161" s="238"/>
      <c r="ZK161" s="238"/>
      <c r="ZL161" s="238"/>
      <c r="ZM161" s="238"/>
      <c r="ZN161" s="238"/>
      <c r="ZO161" s="238"/>
      <c r="ZP161" s="238"/>
      <c r="ZQ161" s="238"/>
      <c r="ZR161" s="238"/>
      <c r="ZS161" s="238"/>
      <c r="ZT161" s="238"/>
      <c r="ZU161" s="238"/>
      <c r="ZV161" s="238"/>
      <c r="ZW161" s="238"/>
      <c r="ZX161" s="238"/>
      <c r="ZY161" s="238"/>
      <c r="ZZ161" s="238"/>
      <c r="AAA161" s="238"/>
      <c r="AAB161" s="238"/>
      <c r="AAC161" s="238"/>
      <c r="AAD161" s="238"/>
      <c r="AAE161" s="238"/>
      <c r="AAF161" s="238"/>
      <c r="AAG161" s="238"/>
      <c r="AAH161" s="238"/>
      <c r="AAI161" s="238"/>
      <c r="AAJ161" s="238"/>
      <c r="AAK161" s="238"/>
      <c r="AAL161" s="238"/>
      <c r="AAM161" s="238"/>
      <c r="AAN161" s="238"/>
      <c r="AAO161" s="238"/>
      <c r="AAP161" s="238"/>
      <c r="AAQ161" s="238"/>
      <c r="AAR161" s="238"/>
      <c r="AAS161" s="238"/>
      <c r="AAT161" s="238"/>
      <c r="AAU161" s="238"/>
      <c r="AAV161" s="238"/>
      <c r="AAW161" s="238"/>
      <c r="AAX161" s="238"/>
      <c r="AAY161" s="238"/>
      <c r="AAZ161" s="238"/>
      <c r="ABA161" s="238"/>
      <c r="ABB161" s="238"/>
      <c r="ABC161" s="238"/>
      <c r="ABD161" s="238"/>
      <c r="ABE161" s="238"/>
      <c r="ABF161" s="238"/>
      <c r="ABG161" s="238"/>
      <c r="ABH161" s="238"/>
      <c r="ABI161" s="238"/>
      <c r="ABJ161" s="238"/>
      <c r="ABK161" s="238"/>
      <c r="ABL161" s="238"/>
      <c r="ABM161" s="238"/>
      <c r="ABN161" s="238"/>
      <c r="ABO161" s="238"/>
      <c r="ABP161" s="238"/>
      <c r="ABQ161" s="238"/>
      <c r="ABR161" s="238"/>
      <c r="ABS161" s="238"/>
      <c r="ABT161" s="238"/>
      <c r="ABU161" s="238"/>
      <c r="ABV161" s="238"/>
      <c r="ABW161" s="238"/>
      <c r="ABX161" s="238"/>
      <c r="ABY161" s="238"/>
      <c r="ABZ161" s="238"/>
      <c r="ACA161" s="238"/>
      <c r="ACB161" s="238"/>
      <c r="ACC161" s="238"/>
      <c r="ACD161" s="238"/>
      <c r="ACE161" s="238"/>
      <c r="ACF161" s="238"/>
      <c r="ACG161" s="238"/>
      <c r="ACH161" s="238"/>
      <c r="ACI161" s="238"/>
      <c r="ACJ161" s="238"/>
      <c r="ACK161" s="238"/>
      <c r="ACL161" s="238"/>
      <c r="ACM161" s="238"/>
      <c r="ACN161" s="238"/>
      <c r="ACO161" s="238"/>
      <c r="ACP161" s="238"/>
      <c r="ACQ161" s="238"/>
      <c r="ACR161" s="238"/>
      <c r="ACS161" s="238"/>
      <c r="ACT161" s="238"/>
      <c r="ACU161" s="238"/>
      <c r="ACV161" s="238"/>
      <c r="ACW161" s="238"/>
      <c r="ACX161" s="238"/>
      <c r="ACY161" s="238"/>
      <c r="ACZ161" s="238"/>
      <c r="ADA161" s="238"/>
      <c r="ADB161" s="238"/>
      <c r="ADC161" s="238"/>
      <c r="ADD161" s="238"/>
      <c r="ADE161" s="238"/>
      <c r="ADF161" s="238"/>
      <c r="ADG161" s="238"/>
      <c r="ADH161" s="238"/>
      <c r="ADI161" s="238"/>
      <c r="ADJ161" s="238"/>
      <c r="ADK161" s="238"/>
      <c r="ADL161" s="238"/>
      <c r="ADM161" s="238"/>
      <c r="ADN161" s="238"/>
      <c r="ADO161" s="238"/>
      <c r="ADP161" s="238"/>
      <c r="ADQ161" s="238"/>
      <c r="ADR161" s="238"/>
      <c r="ADS161" s="238"/>
      <c r="ADT161" s="238"/>
      <c r="ADU161" s="238"/>
      <c r="ADV161" s="238"/>
      <c r="ADW161" s="238"/>
      <c r="ADX161" s="238"/>
      <c r="ADY161" s="238"/>
      <c r="ADZ161" s="238"/>
      <c r="AEA161" s="238"/>
      <c r="AEB161" s="238"/>
      <c r="AEC161" s="238"/>
      <c r="AED161" s="238"/>
      <c r="AEE161" s="238"/>
      <c r="AEF161" s="238"/>
      <c r="AEG161" s="238"/>
      <c r="AEH161" s="238"/>
      <c r="AEI161" s="238"/>
      <c r="AEJ161" s="238"/>
      <c r="AEK161" s="238"/>
      <c r="AEL161" s="238"/>
      <c r="AEM161" s="238"/>
      <c r="AEN161" s="238"/>
      <c r="AEO161" s="238"/>
      <c r="AEP161" s="238"/>
      <c r="AEQ161" s="238"/>
      <c r="AER161" s="238"/>
      <c r="AES161" s="238"/>
      <c r="AET161" s="238"/>
      <c r="AEU161" s="238"/>
      <c r="AEV161" s="238"/>
      <c r="AEW161" s="238"/>
      <c r="AEX161" s="238"/>
      <c r="AEY161" s="238"/>
      <c r="AEZ161" s="238"/>
      <c r="AFA161" s="238"/>
      <c r="AFB161" s="238"/>
      <c r="AFC161" s="238"/>
      <c r="AFD161" s="238"/>
      <c r="AFE161" s="238"/>
      <c r="AFF161" s="238"/>
      <c r="AFG161" s="238"/>
      <c r="AFH161" s="238"/>
      <c r="AFI161" s="238"/>
      <c r="AFJ161" s="238"/>
      <c r="AFK161" s="238"/>
      <c r="AFL161" s="238"/>
      <c r="AFM161" s="238"/>
      <c r="AFN161" s="238"/>
      <c r="AFO161" s="238"/>
      <c r="AFP161" s="238"/>
      <c r="AFQ161" s="238"/>
      <c r="AFR161" s="238"/>
      <c r="AFS161" s="238"/>
      <c r="AFT161" s="238"/>
      <c r="AFU161" s="238"/>
      <c r="AFV161" s="238"/>
      <c r="AFW161" s="238"/>
      <c r="AFX161" s="238"/>
      <c r="AFY161" s="238"/>
      <c r="AFZ161" s="238"/>
      <c r="AGA161" s="238"/>
      <c r="AGB161" s="238"/>
      <c r="AGC161" s="238"/>
      <c r="AGD161" s="238"/>
      <c r="AGE161" s="238"/>
      <c r="AGF161" s="238"/>
      <c r="AGG161" s="238"/>
      <c r="AGH161" s="238"/>
      <c r="AGI161" s="238"/>
      <c r="AGJ161" s="238"/>
      <c r="AGK161" s="238"/>
      <c r="AGL161" s="238"/>
      <c r="AGM161" s="238"/>
      <c r="AGN161" s="238"/>
      <c r="AGO161" s="238"/>
      <c r="AGP161" s="238"/>
      <c r="AGQ161" s="238"/>
      <c r="AGR161" s="238"/>
      <c r="AGS161" s="238"/>
      <c r="AGT161" s="238"/>
      <c r="AGU161" s="238"/>
      <c r="AGV161" s="238"/>
      <c r="AGW161" s="238"/>
      <c r="AGX161" s="238"/>
      <c r="AGY161" s="238"/>
      <c r="AGZ161" s="238"/>
      <c r="AHA161" s="238"/>
      <c r="AHB161" s="238"/>
      <c r="AHC161" s="238"/>
      <c r="AHD161" s="238"/>
      <c r="AHE161" s="238"/>
      <c r="AHF161" s="238"/>
      <c r="AHG161" s="238"/>
      <c r="AHH161" s="238"/>
      <c r="AHI161" s="238"/>
      <c r="AHJ161" s="238"/>
      <c r="AHK161" s="238"/>
      <c r="AHL161" s="238"/>
      <c r="AHM161" s="238"/>
      <c r="AHN161" s="238"/>
      <c r="AHO161" s="238"/>
      <c r="AHP161" s="238"/>
      <c r="AHQ161" s="238"/>
      <c r="AHR161" s="238"/>
      <c r="AHS161" s="238"/>
      <c r="AHT161" s="238"/>
      <c r="AHU161" s="238"/>
      <c r="AHV161" s="238"/>
      <c r="AHW161" s="238"/>
      <c r="AHX161" s="238"/>
      <c r="AHY161" s="238"/>
      <c r="AHZ161" s="238"/>
      <c r="AIA161" s="238"/>
      <c r="AIB161" s="238"/>
      <c r="AIC161" s="238"/>
      <c r="AID161" s="238"/>
      <c r="AIE161" s="238"/>
      <c r="AIF161" s="238"/>
      <c r="AIG161" s="238"/>
      <c r="AIH161" s="238"/>
      <c r="AII161" s="238"/>
      <c r="AIJ161" s="238"/>
      <c r="AIK161" s="238"/>
      <c r="AIL161" s="238"/>
      <c r="AIM161" s="238"/>
      <c r="AIN161" s="238"/>
      <c r="AIO161" s="238"/>
      <c r="AIP161" s="238"/>
      <c r="AIQ161" s="238"/>
      <c r="AIR161" s="238"/>
      <c r="AIS161" s="238"/>
      <c r="AIT161" s="238"/>
      <c r="AIU161" s="238"/>
      <c r="AIV161" s="238"/>
      <c r="AIW161" s="238"/>
      <c r="AIX161" s="238"/>
      <c r="AIY161" s="238"/>
      <c r="AIZ161" s="238"/>
      <c r="AJA161" s="238"/>
      <c r="AJB161" s="238"/>
      <c r="AJC161" s="238"/>
      <c r="AJD161" s="238"/>
      <c r="AJE161" s="238"/>
      <c r="AJF161" s="238"/>
      <c r="AJG161" s="238"/>
      <c r="AJH161" s="238"/>
      <c r="AJI161" s="238"/>
      <c r="AJJ161" s="238"/>
      <c r="AJK161" s="238"/>
      <c r="AJL161" s="238"/>
      <c r="AJM161" s="238"/>
      <c r="AJN161" s="238"/>
      <c r="AJO161" s="238"/>
      <c r="AJP161" s="238"/>
      <c r="AJQ161" s="238"/>
      <c r="AJR161" s="238"/>
      <c r="AJS161" s="238"/>
      <c r="AJT161" s="238"/>
      <c r="AJU161" s="238"/>
      <c r="AJV161" s="238"/>
      <c r="AJW161" s="238"/>
      <c r="AJX161" s="238"/>
      <c r="AJY161" s="238"/>
      <c r="AJZ161" s="238"/>
      <c r="AKA161" s="238"/>
      <c r="AKB161" s="238"/>
      <c r="AKC161" s="238"/>
      <c r="AKD161" s="238"/>
      <c r="AKE161" s="238"/>
      <c r="AKF161" s="238"/>
      <c r="AKG161" s="238"/>
      <c r="AKH161" s="238"/>
      <c r="AKI161" s="238"/>
      <c r="AKJ161" s="238"/>
      <c r="AKK161" s="238"/>
      <c r="AKL161" s="238"/>
      <c r="AKM161" s="238"/>
      <c r="AKN161" s="238"/>
      <c r="AKO161" s="238"/>
      <c r="AKP161" s="238"/>
    </row>
    <row r="162" spans="1:978" x14ac:dyDescent="0.25">
      <c r="A162" s="311"/>
      <c r="B162" s="311"/>
      <c r="C162" s="245"/>
      <c r="D162" s="245"/>
      <c r="E162" s="271"/>
      <c r="F162" s="292" t="s">
        <v>387</v>
      </c>
      <c r="G162" s="292"/>
      <c r="H162" s="292"/>
      <c r="I162" s="292"/>
      <c r="J162" s="292"/>
      <c r="K162" s="292"/>
      <c r="L162" s="292"/>
      <c r="M162" s="292"/>
      <c r="N162" s="7">
        <f>ROUNDUP(AVERAGE(N157:N161),0)</f>
        <v>113</v>
      </c>
      <c r="O162" s="7">
        <f>ROUNDUP(AVERAGE(O157:O161),0)</f>
        <v>68</v>
      </c>
      <c r="P162" s="7">
        <f t="shared" ref="P162:AK162" si="127">ROUNDUP(AVERAGE(P157:P161),0)</f>
        <v>44</v>
      </c>
      <c r="Q162" s="7">
        <f t="shared" si="127"/>
        <v>41</v>
      </c>
      <c r="R162" s="7">
        <f t="shared" si="127"/>
        <v>57</v>
      </c>
      <c r="S162" s="7">
        <f t="shared" si="127"/>
        <v>143</v>
      </c>
      <c r="T162" s="7">
        <f t="shared" si="127"/>
        <v>445</v>
      </c>
      <c r="U162" s="7">
        <f t="shared" si="127"/>
        <v>1061</v>
      </c>
      <c r="V162" s="7">
        <f t="shared" si="127"/>
        <v>1087</v>
      </c>
      <c r="W162" s="7">
        <f t="shared" si="127"/>
        <v>887</v>
      </c>
      <c r="X162" s="7">
        <f t="shared" si="127"/>
        <v>933</v>
      </c>
      <c r="Y162" s="7">
        <f t="shared" si="127"/>
        <v>1033</v>
      </c>
      <c r="Z162" s="7">
        <f t="shared" si="127"/>
        <v>1123</v>
      </c>
      <c r="AA162" s="7">
        <f t="shared" si="127"/>
        <v>1138</v>
      </c>
      <c r="AB162" s="7">
        <f t="shared" si="127"/>
        <v>1178</v>
      </c>
      <c r="AC162" s="7">
        <f t="shared" si="127"/>
        <v>1225</v>
      </c>
      <c r="AD162" s="7">
        <f t="shared" si="127"/>
        <v>1309</v>
      </c>
      <c r="AE162" s="7">
        <f t="shared" si="127"/>
        <v>1317</v>
      </c>
      <c r="AF162" s="7">
        <f t="shared" si="127"/>
        <v>998</v>
      </c>
      <c r="AG162" s="7">
        <f t="shared" si="127"/>
        <v>779</v>
      </c>
      <c r="AH162" s="7">
        <f t="shared" si="127"/>
        <v>708</v>
      </c>
      <c r="AI162" s="7">
        <f t="shared" si="127"/>
        <v>591</v>
      </c>
      <c r="AJ162" s="7">
        <f t="shared" si="127"/>
        <v>350</v>
      </c>
      <c r="AK162" s="7">
        <f t="shared" si="127"/>
        <v>204</v>
      </c>
      <c r="AL162" s="7">
        <f>ROUNDUP(AVERAGE(AL157:AL161),0)</f>
        <v>15158</v>
      </c>
      <c r="AM162" s="271"/>
      <c r="AN162" s="266"/>
      <c r="AO162" s="266"/>
      <c r="AP162" s="266"/>
      <c r="AQ162" s="266"/>
      <c r="AR162" s="266"/>
      <c r="AS162" s="266"/>
      <c r="AT162" s="266"/>
      <c r="AU162" s="266"/>
      <c r="AV162" s="266"/>
      <c r="AW162" s="266"/>
      <c r="AX162" s="266"/>
      <c r="AY162" s="266"/>
      <c r="AZ162" s="266"/>
      <c r="BA162" s="266"/>
      <c r="BB162" s="266"/>
      <c r="BC162" s="266"/>
      <c r="BD162" s="266"/>
      <c r="BE162" s="266"/>
      <c r="BF162" s="266"/>
      <c r="BG162" s="266"/>
      <c r="BH162" s="266"/>
      <c r="BI162" s="266"/>
      <c r="BJ162" s="266"/>
      <c r="BK162" s="266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53"/>
      <c r="EF162" s="238"/>
      <c r="EG162" s="238"/>
      <c r="EH162" s="238"/>
      <c r="EI162" s="238"/>
      <c r="EJ162" s="238"/>
      <c r="EK162" s="238"/>
      <c r="EL162" s="238"/>
      <c r="EM162" s="238"/>
      <c r="EN162" s="238"/>
      <c r="EO162" s="238"/>
      <c r="EP162" s="238"/>
      <c r="EQ162" s="238"/>
      <c r="ER162" s="238"/>
      <c r="ES162" s="238"/>
      <c r="ET162" s="238"/>
      <c r="EU162" s="238"/>
      <c r="EV162" s="238"/>
      <c r="EW162" s="238"/>
      <c r="EX162" s="238"/>
      <c r="EY162" s="238"/>
      <c r="EZ162" s="238"/>
      <c r="FA162" s="238"/>
      <c r="FB162" s="238"/>
      <c r="FC162" s="238"/>
      <c r="FD162" s="238"/>
      <c r="FE162" s="238"/>
      <c r="FF162" s="238"/>
      <c r="FG162" s="238"/>
      <c r="FH162" s="238"/>
      <c r="FI162" s="238"/>
      <c r="FJ162" s="238"/>
      <c r="FK162" s="238"/>
      <c r="FL162" s="238"/>
      <c r="FM162" s="238"/>
      <c r="FN162" s="238"/>
      <c r="FO162" s="238"/>
      <c r="FP162" s="238"/>
      <c r="FQ162" s="238"/>
      <c r="FR162" s="238"/>
      <c r="FS162" s="238"/>
      <c r="FT162" s="238"/>
      <c r="FU162" s="238"/>
      <c r="FV162" s="238"/>
      <c r="FW162" s="238"/>
      <c r="FX162" s="238"/>
      <c r="FY162" s="238"/>
      <c r="FZ162" s="238"/>
      <c r="GA162" s="238"/>
      <c r="GB162" s="238"/>
      <c r="GC162" s="238"/>
      <c r="GD162" s="238"/>
      <c r="GE162" s="238"/>
      <c r="GF162" s="238"/>
      <c r="GG162" s="238"/>
      <c r="GH162" s="238"/>
      <c r="GI162" s="238"/>
      <c r="GJ162" s="238"/>
      <c r="GK162" s="238"/>
      <c r="GL162" s="238"/>
      <c r="GM162" s="238"/>
      <c r="GN162" s="238"/>
      <c r="GO162" s="238"/>
      <c r="GP162" s="238"/>
      <c r="GQ162" s="238"/>
      <c r="GR162" s="238"/>
      <c r="GS162" s="238"/>
      <c r="GT162" s="238"/>
      <c r="GU162" s="238"/>
      <c r="GV162" s="238"/>
      <c r="GW162" s="238"/>
      <c r="GX162" s="238"/>
      <c r="GY162" s="238"/>
      <c r="GZ162" s="238"/>
      <c r="HA162" s="238"/>
      <c r="HB162" s="238"/>
      <c r="HC162" s="238"/>
      <c r="HD162" s="238"/>
      <c r="HE162" s="238"/>
      <c r="HF162" s="238"/>
      <c r="HG162" s="238"/>
      <c r="HH162" s="238"/>
      <c r="HI162" s="238"/>
      <c r="HJ162" s="238"/>
      <c r="HK162" s="238"/>
      <c r="HL162" s="238"/>
      <c r="HM162" s="238"/>
      <c r="HN162" s="238"/>
      <c r="HO162" s="238"/>
      <c r="HP162" s="238"/>
      <c r="HQ162" s="238"/>
      <c r="HR162" s="238"/>
      <c r="HS162" s="238"/>
      <c r="HT162" s="238"/>
      <c r="HU162" s="238"/>
      <c r="HV162" s="238"/>
      <c r="HW162" s="238"/>
      <c r="HX162" s="238"/>
      <c r="HY162" s="238"/>
      <c r="HZ162" s="238"/>
      <c r="IA162" s="238"/>
      <c r="IB162" s="238"/>
      <c r="IC162" s="238"/>
      <c r="ID162" s="238"/>
      <c r="IE162" s="238"/>
      <c r="IF162" s="238"/>
      <c r="IG162" s="238"/>
      <c r="IH162" s="238"/>
      <c r="II162" s="238"/>
      <c r="IJ162" s="238"/>
      <c r="IK162" s="238"/>
      <c r="IL162" s="238"/>
      <c r="IM162" s="238"/>
      <c r="IN162" s="238"/>
      <c r="IO162" s="238"/>
      <c r="IP162" s="238"/>
      <c r="IQ162" s="238"/>
      <c r="IR162" s="238"/>
      <c r="IS162" s="238"/>
      <c r="IT162" s="238"/>
      <c r="IU162" s="238"/>
      <c r="IV162" s="238"/>
      <c r="IW162" s="238"/>
      <c r="IX162" s="238"/>
      <c r="IY162" s="238"/>
      <c r="IZ162" s="238"/>
      <c r="JA162" s="238"/>
      <c r="JB162" s="238"/>
      <c r="JC162" s="238"/>
      <c r="JD162" s="238"/>
      <c r="JE162" s="238"/>
      <c r="JF162" s="238"/>
      <c r="JG162" s="238"/>
      <c r="JH162" s="238"/>
      <c r="JI162" s="238"/>
      <c r="JJ162" s="238"/>
      <c r="JK162" s="238"/>
      <c r="JL162" s="238"/>
      <c r="JM162" s="238"/>
      <c r="JN162" s="238"/>
      <c r="JO162" s="238"/>
      <c r="JP162" s="238"/>
      <c r="JQ162" s="238"/>
      <c r="JR162" s="238"/>
      <c r="JS162" s="238"/>
      <c r="JT162" s="238"/>
      <c r="JU162" s="238"/>
      <c r="JV162" s="238"/>
      <c r="JW162" s="238"/>
      <c r="JX162" s="238"/>
      <c r="JY162" s="238"/>
      <c r="JZ162" s="238"/>
      <c r="KA162" s="238"/>
      <c r="KB162" s="238"/>
      <c r="KC162" s="238"/>
      <c r="KD162" s="238"/>
      <c r="KE162" s="238"/>
      <c r="KF162" s="238"/>
      <c r="KG162" s="238"/>
      <c r="KH162" s="238"/>
      <c r="KI162" s="238"/>
      <c r="KJ162" s="238"/>
      <c r="KK162" s="238"/>
      <c r="KL162" s="238"/>
      <c r="KM162" s="238"/>
      <c r="KN162" s="238"/>
      <c r="KO162" s="238"/>
      <c r="KP162" s="238"/>
      <c r="KQ162" s="238"/>
      <c r="KR162" s="238"/>
      <c r="KS162" s="238"/>
      <c r="KT162" s="238"/>
      <c r="KU162" s="238"/>
      <c r="KV162" s="238"/>
      <c r="KW162" s="238"/>
      <c r="KX162" s="238"/>
      <c r="KY162" s="238"/>
      <c r="KZ162" s="238"/>
      <c r="LA162" s="238"/>
      <c r="LB162" s="238"/>
      <c r="LC162" s="238"/>
      <c r="LD162" s="238"/>
      <c r="LE162" s="238"/>
      <c r="LF162" s="238"/>
      <c r="LG162" s="238"/>
      <c r="LH162" s="238"/>
      <c r="LI162" s="238"/>
      <c r="LJ162" s="238"/>
      <c r="LK162" s="238"/>
      <c r="LL162" s="238"/>
      <c r="LM162" s="238"/>
      <c r="LN162" s="238"/>
      <c r="LO162" s="238"/>
      <c r="LP162" s="238"/>
      <c r="LQ162" s="238"/>
      <c r="LR162" s="238"/>
      <c r="LS162" s="238"/>
      <c r="LT162" s="238"/>
      <c r="LU162" s="238"/>
      <c r="LV162" s="238"/>
      <c r="LW162" s="238"/>
      <c r="LX162" s="238"/>
      <c r="LY162" s="238"/>
      <c r="LZ162" s="238"/>
      <c r="MA162" s="238"/>
      <c r="MB162" s="238"/>
      <c r="MC162" s="238"/>
      <c r="MD162" s="238"/>
      <c r="ME162" s="238"/>
      <c r="MF162" s="238"/>
      <c r="MG162" s="238"/>
      <c r="MH162" s="238"/>
      <c r="MI162" s="238"/>
      <c r="MJ162" s="238"/>
      <c r="MK162" s="238"/>
      <c r="ML162" s="238"/>
      <c r="MM162" s="238"/>
      <c r="MN162" s="238"/>
      <c r="MO162" s="238"/>
      <c r="MP162" s="238"/>
      <c r="MQ162" s="238"/>
      <c r="MR162" s="238"/>
      <c r="MS162" s="238"/>
      <c r="MT162" s="238"/>
      <c r="MU162" s="238"/>
      <c r="MV162" s="238"/>
      <c r="MW162" s="238"/>
      <c r="MX162" s="238"/>
      <c r="MY162" s="238"/>
      <c r="MZ162" s="238"/>
      <c r="NA162" s="238"/>
      <c r="NB162" s="238"/>
      <c r="NC162" s="238"/>
      <c r="ND162" s="238"/>
      <c r="NE162" s="238"/>
      <c r="NF162" s="238"/>
      <c r="NG162" s="238"/>
      <c r="NH162" s="238"/>
      <c r="NI162" s="238"/>
      <c r="NJ162" s="238"/>
      <c r="NK162" s="238"/>
      <c r="NL162" s="238"/>
      <c r="NM162" s="238"/>
      <c r="NN162" s="238"/>
      <c r="NO162" s="238"/>
      <c r="NP162" s="238"/>
      <c r="NQ162" s="238"/>
      <c r="NR162" s="238"/>
      <c r="NS162" s="238"/>
      <c r="NT162" s="238"/>
      <c r="NU162" s="238"/>
      <c r="NV162" s="238"/>
      <c r="NW162" s="238"/>
      <c r="NX162" s="238"/>
      <c r="NY162" s="238"/>
      <c r="NZ162" s="238"/>
      <c r="OA162" s="238"/>
      <c r="OB162" s="238"/>
      <c r="OC162" s="238"/>
      <c r="OD162" s="238"/>
      <c r="OE162" s="238"/>
      <c r="OF162" s="238"/>
      <c r="OG162" s="238"/>
      <c r="OH162" s="238"/>
      <c r="OI162" s="238"/>
      <c r="OJ162" s="238"/>
      <c r="OK162" s="238"/>
      <c r="OL162" s="238"/>
      <c r="OM162" s="238"/>
      <c r="ON162" s="238"/>
      <c r="OO162" s="238"/>
      <c r="OP162" s="238"/>
      <c r="OQ162" s="238"/>
      <c r="OR162" s="238"/>
      <c r="OS162" s="238"/>
      <c r="OT162" s="238"/>
      <c r="OU162" s="238"/>
      <c r="OV162" s="238"/>
      <c r="OW162" s="238"/>
      <c r="OX162" s="238"/>
      <c r="OY162" s="238"/>
      <c r="OZ162" s="238"/>
      <c r="PA162" s="238"/>
      <c r="PB162" s="238"/>
      <c r="PC162" s="238"/>
      <c r="PD162" s="238"/>
      <c r="PE162" s="238"/>
      <c r="PF162" s="238"/>
      <c r="PG162" s="238"/>
      <c r="PH162" s="238"/>
      <c r="PI162" s="238"/>
      <c r="PJ162" s="238"/>
      <c r="PK162" s="238"/>
      <c r="PL162" s="238"/>
      <c r="PM162" s="238"/>
      <c r="PN162" s="238"/>
      <c r="PO162" s="238"/>
      <c r="PP162" s="238"/>
      <c r="PQ162" s="238"/>
      <c r="PR162" s="238"/>
      <c r="PS162" s="238"/>
      <c r="PT162" s="238"/>
      <c r="PU162" s="238"/>
      <c r="PV162" s="238"/>
      <c r="PW162" s="238"/>
      <c r="PX162" s="238"/>
      <c r="PY162" s="238"/>
      <c r="PZ162" s="238"/>
      <c r="QA162" s="238"/>
      <c r="QB162" s="238"/>
      <c r="QC162" s="238"/>
      <c r="QD162" s="238"/>
      <c r="QE162" s="238"/>
      <c r="QF162" s="238"/>
      <c r="QG162" s="238"/>
      <c r="QH162" s="238"/>
      <c r="QI162" s="238"/>
      <c r="QJ162" s="238"/>
      <c r="QK162" s="238"/>
      <c r="QL162" s="238"/>
      <c r="QM162" s="238"/>
      <c r="QN162" s="238"/>
      <c r="QO162" s="238"/>
      <c r="QP162" s="238"/>
      <c r="QQ162" s="238"/>
      <c r="QR162" s="238"/>
      <c r="QS162" s="238"/>
      <c r="QT162" s="238"/>
      <c r="QU162" s="238"/>
      <c r="QV162" s="238"/>
      <c r="QW162" s="238"/>
      <c r="QX162" s="238"/>
      <c r="QY162" s="238"/>
      <c r="QZ162" s="238"/>
      <c r="RA162" s="238"/>
      <c r="RB162" s="238"/>
      <c r="RC162" s="238"/>
      <c r="RD162" s="238"/>
      <c r="RE162" s="238"/>
      <c r="RF162" s="238"/>
      <c r="RG162" s="238"/>
      <c r="RH162" s="238"/>
      <c r="RI162" s="238"/>
      <c r="RJ162" s="238"/>
      <c r="RK162" s="238"/>
      <c r="RL162" s="238"/>
      <c r="RM162" s="238"/>
      <c r="RN162" s="238"/>
      <c r="RO162" s="238"/>
      <c r="RP162" s="238"/>
      <c r="RQ162" s="238"/>
      <c r="RR162" s="238"/>
      <c r="RS162" s="238"/>
      <c r="RT162" s="238"/>
      <c r="RU162" s="238"/>
      <c r="RV162" s="238"/>
      <c r="RW162" s="238"/>
      <c r="RX162" s="238"/>
      <c r="RY162" s="238"/>
      <c r="RZ162" s="238"/>
      <c r="SA162" s="238"/>
      <c r="SB162" s="238"/>
      <c r="SC162" s="238"/>
      <c r="SD162" s="238"/>
      <c r="SE162" s="238"/>
      <c r="SF162" s="238"/>
      <c r="SG162" s="238"/>
      <c r="SH162" s="238"/>
      <c r="SI162" s="238"/>
      <c r="SJ162" s="238"/>
      <c r="SK162" s="238"/>
      <c r="SL162" s="238"/>
      <c r="SM162" s="238"/>
      <c r="SN162" s="238"/>
      <c r="SO162" s="238"/>
      <c r="SP162" s="238"/>
      <c r="SQ162" s="238"/>
      <c r="SR162" s="238"/>
      <c r="SS162" s="238"/>
      <c r="ST162" s="238"/>
      <c r="SU162" s="238"/>
      <c r="SV162" s="238"/>
      <c r="SW162" s="238"/>
      <c r="SX162" s="238"/>
      <c r="SY162" s="238"/>
      <c r="SZ162" s="238"/>
      <c r="TA162" s="238"/>
      <c r="TB162" s="238"/>
      <c r="TC162" s="238"/>
      <c r="TD162" s="238"/>
      <c r="TE162" s="238"/>
      <c r="TF162" s="238"/>
      <c r="TG162" s="238"/>
      <c r="TH162" s="238"/>
      <c r="TI162" s="238"/>
      <c r="TJ162" s="238"/>
      <c r="TK162" s="238"/>
      <c r="TL162" s="238"/>
      <c r="TM162" s="238"/>
      <c r="TN162" s="238"/>
      <c r="TO162" s="238"/>
      <c r="TP162" s="238"/>
      <c r="TQ162" s="238"/>
      <c r="TR162" s="238"/>
      <c r="TS162" s="238"/>
      <c r="TT162" s="238"/>
      <c r="TU162" s="238"/>
      <c r="TV162" s="238"/>
      <c r="TW162" s="238"/>
      <c r="TX162" s="238"/>
      <c r="TY162" s="238"/>
      <c r="TZ162" s="238"/>
      <c r="UA162" s="238"/>
      <c r="UB162" s="238"/>
      <c r="UC162" s="238"/>
      <c r="UD162" s="238"/>
      <c r="UE162" s="238"/>
      <c r="UF162" s="238"/>
      <c r="UG162" s="238"/>
      <c r="UH162" s="238"/>
      <c r="UI162" s="238"/>
      <c r="UJ162" s="238"/>
      <c r="UK162" s="238"/>
      <c r="UL162" s="238"/>
      <c r="UM162" s="238"/>
      <c r="UN162" s="238"/>
      <c r="UO162" s="238"/>
      <c r="UP162" s="238"/>
      <c r="UQ162" s="238"/>
      <c r="UR162" s="238"/>
      <c r="US162" s="238"/>
      <c r="UT162" s="238"/>
      <c r="UU162" s="238"/>
      <c r="UV162" s="238"/>
      <c r="UW162" s="238"/>
      <c r="UX162" s="238"/>
      <c r="UY162" s="238"/>
      <c r="UZ162" s="238"/>
      <c r="VA162" s="238"/>
      <c r="VB162" s="238"/>
      <c r="VC162" s="238"/>
      <c r="VD162" s="238"/>
      <c r="VE162" s="238"/>
      <c r="VF162" s="238"/>
      <c r="VG162" s="238"/>
      <c r="VH162" s="238"/>
      <c r="VI162" s="238"/>
      <c r="VJ162" s="238"/>
      <c r="VK162" s="238"/>
      <c r="VL162" s="238"/>
      <c r="VM162" s="238"/>
      <c r="VN162" s="238"/>
      <c r="VO162" s="238"/>
      <c r="VP162" s="238"/>
      <c r="VQ162" s="238"/>
      <c r="VR162" s="238"/>
      <c r="VS162" s="238"/>
      <c r="VT162" s="238"/>
      <c r="VU162" s="238"/>
      <c r="VV162" s="238"/>
      <c r="VW162" s="238"/>
      <c r="VX162" s="238"/>
      <c r="VY162" s="238"/>
      <c r="VZ162" s="238"/>
      <c r="WA162" s="238"/>
      <c r="WB162" s="238"/>
      <c r="WC162" s="238"/>
      <c r="WD162" s="238"/>
      <c r="WE162" s="238"/>
      <c r="WF162" s="238"/>
      <c r="WG162" s="238"/>
      <c r="WH162" s="238"/>
      <c r="WI162" s="238"/>
      <c r="WJ162" s="238"/>
      <c r="WK162" s="238"/>
      <c r="WL162" s="238"/>
      <c r="WM162" s="238"/>
      <c r="WN162" s="238"/>
      <c r="WO162" s="238"/>
      <c r="WP162" s="238"/>
      <c r="WQ162" s="238"/>
      <c r="WR162" s="238"/>
      <c r="WS162" s="238"/>
      <c r="WT162" s="238"/>
      <c r="WU162" s="238"/>
      <c r="WV162" s="238"/>
      <c r="WW162" s="238"/>
      <c r="WX162" s="238"/>
      <c r="WY162" s="238"/>
      <c r="WZ162" s="238"/>
      <c r="XA162" s="238"/>
      <c r="XB162" s="238"/>
      <c r="XC162" s="238"/>
      <c r="XD162" s="238"/>
      <c r="XE162" s="238"/>
      <c r="XF162" s="238"/>
      <c r="XG162" s="238"/>
      <c r="XH162" s="238"/>
      <c r="XI162" s="238"/>
      <c r="XJ162" s="238"/>
      <c r="XK162" s="238"/>
      <c r="XL162" s="238"/>
      <c r="XM162" s="238"/>
      <c r="XN162" s="238"/>
      <c r="XO162" s="238"/>
      <c r="XP162" s="238"/>
      <c r="XQ162" s="238"/>
      <c r="XR162" s="238"/>
      <c r="XS162" s="238"/>
      <c r="XT162" s="238"/>
      <c r="XU162" s="238"/>
      <c r="XV162" s="238"/>
      <c r="XW162" s="238"/>
      <c r="XX162" s="238"/>
      <c r="XY162" s="238"/>
      <c r="XZ162" s="238"/>
      <c r="YA162" s="238"/>
      <c r="YB162" s="238"/>
      <c r="YC162" s="238"/>
      <c r="YD162" s="238"/>
      <c r="YE162" s="238"/>
      <c r="YF162" s="238"/>
      <c r="YG162" s="238"/>
      <c r="YH162" s="238"/>
      <c r="YI162" s="238"/>
      <c r="YJ162" s="238"/>
      <c r="YK162" s="238"/>
      <c r="YL162" s="238"/>
      <c r="YM162" s="238"/>
      <c r="YN162" s="238"/>
      <c r="YO162" s="238"/>
      <c r="YP162" s="238"/>
      <c r="YQ162" s="238"/>
      <c r="YR162" s="238"/>
      <c r="YS162" s="238"/>
      <c r="YT162" s="238"/>
      <c r="YU162" s="238"/>
      <c r="YV162" s="238"/>
      <c r="YW162" s="238"/>
      <c r="YX162" s="238"/>
      <c r="YY162" s="238"/>
      <c r="YZ162" s="238"/>
      <c r="ZA162" s="238"/>
      <c r="ZB162" s="238"/>
      <c r="ZC162" s="238"/>
      <c r="ZD162" s="238"/>
      <c r="ZE162" s="238"/>
      <c r="ZF162" s="238"/>
      <c r="ZG162" s="238"/>
      <c r="ZH162" s="238"/>
      <c r="ZI162" s="238"/>
      <c r="ZJ162" s="238"/>
      <c r="ZK162" s="238"/>
      <c r="ZL162" s="238"/>
      <c r="ZM162" s="238"/>
      <c r="ZN162" s="238"/>
      <c r="ZO162" s="238"/>
      <c r="ZP162" s="238"/>
      <c r="ZQ162" s="238"/>
      <c r="ZR162" s="238"/>
      <c r="ZS162" s="238"/>
      <c r="ZT162" s="238"/>
      <c r="ZU162" s="238"/>
      <c r="ZV162" s="238"/>
      <c r="ZW162" s="238"/>
      <c r="ZX162" s="238"/>
      <c r="ZY162" s="238"/>
      <c r="ZZ162" s="238"/>
      <c r="AAA162" s="238"/>
      <c r="AAB162" s="238"/>
      <c r="AAC162" s="238"/>
      <c r="AAD162" s="238"/>
      <c r="AAE162" s="238"/>
      <c r="AAF162" s="238"/>
      <c r="AAG162" s="238"/>
      <c r="AAH162" s="238"/>
      <c r="AAI162" s="238"/>
      <c r="AAJ162" s="238"/>
      <c r="AAK162" s="238"/>
      <c r="AAL162" s="238"/>
      <c r="AAM162" s="238"/>
      <c r="AAN162" s="238"/>
      <c r="AAO162" s="238"/>
      <c r="AAP162" s="238"/>
      <c r="AAQ162" s="238"/>
      <c r="AAR162" s="238"/>
      <c r="AAS162" s="238"/>
      <c r="AAT162" s="238"/>
      <c r="AAU162" s="238"/>
      <c r="AAV162" s="238"/>
      <c r="AAW162" s="238"/>
      <c r="AAX162" s="238"/>
      <c r="AAY162" s="238"/>
      <c r="AAZ162" s="238"/>
      <c r="ABA162" s="238"/>
      <c r="ABB162" s="238"/>
      <c r="ABC162" s="238"/>
      <c r="ABD162" s="238"/>
      <c r="ABE162" s="238"/>
      <c r="ABF162" s="238"/>
      <c r="ABG162" s="238"/>
      <c r="ABH162" s="238"/>
      <c r="ABI162" s="238"/>
      <c r="ABJ162" s="238"/>
      <c r="ABK162" s="238"/>
      <c r="ABL162" s="238"/>
      <c r="ABM162" s="238"/>
      <c r="ABN162" s="238"/>
      <c r="ABO162" s="238"/>
      <c r="ABP162" s="238"/>
      <c r="ABQ162" s="238"/>
      <c r="ABR162" s="238"/>
      <c r="ABS162" s="238"/>
      <c r="ABT162" s="238"/>
      <c r="ABU162" s="238"/>
      <c r="ABV162" s="238"/>
      <c r="ABW162" s="238"/>
      <c r="ABX162" s="238"/>
      <c r="ABY162" s="238"/>
      <c r="ABZ162" s="238"/>
      <c r="ACA162" s="238"/>
      <c r="ACB162" s="238"/>
      <c r="ACC162" s="238"/>
      <c r="ACD162" s="238"/>
      <c r="ACE162" s="238"/>
      <c r="ACF162" s="238"/>
      <c r="ACG162" s="238"/>
      <c r="ACH162" s="238"/>
      <c r="ACI162" s="238"/>
      <c r="ACJ162" s="238"/>
      <c r="ACK162" s="238"/>
      <c r="ACL162" s="238"/>
      <c r="ACM162" s="238"/>
      <c r="ACN162" s="238"/>
      <c r="ACO162" s="238"/>
      <c r="ACP162" s="238"/>
      <c r="ACQ162" s="238"/>
      <c r="ACR162" s="238"/>
      <c r="ACS162" s="238"/>
      <c r="ACT162" s="238"/>
      <c r="ACU162" s="238"/>
      <c r="ACV162" s="238"/>
      <c r="ACW162" s="238"/>
      <c r="ACX162" s="238"/>
      <c r="ACY162" s="238"/>
      <c r="ACZ162" s="238"/>
      <c r="ADA162" s="238"/>
      <c r="ADB162" s="238"/>
      <c r="ADC162" s="238"/>
      <c r="ADD162" s="238"/>
      <c r="ADE162" s="238"/>
      <c r="ADF162" s="238"/>
      <c r="ADG162" s="238"/>
      <c r="ADH162" s="238"/>
      <c r="ADI162" s="238"/>
      <c r="ADJ162" s="238"/>
      <c r="ADK162" s="238"/>
      <c r="ADL162" s="238"/>
      <c r="ADM162" s="238"/>
      <c r="ADN162" s="238"/>
      <c r="ADO162" s="238"/>
      <c r="ADP162" s="238"/>
      <c r="ADQ162" s="238"/>
      <c r="ADR162" s="238"/>
      <c r="ADS162" s="238"/>
      <c r="ADT162" s="238"/>
      <c r="ADU162" s="238"/>
      <c r="ADV162" s="238"/>
      <c r="ADW162" s="238"/>
      <c r="ADX162" s="238"/>
      <c r="ADY162" s="238"/>
      <c r="ADZ162" s="238"/>
      <c r="AEA162" s="238"/>
      <c r="AEB162" s="238"/>
      <c r="AEC162" s="238"/>
      <c r="AED162" s="238"/>
      <c r="AEE162" s="238"/>
      <c r="AEF162" s="238"/>
      <c r="AEG162" s="238"/>
      <c r="AEH162" s="238"/>
      <c r="AEI162" s="238"/>
      <c r="AEJ162" s="238"/>
      <c r="AEK162" s="238"/>
      <c r="AEL162" s="238"/>
      <c r="AEM162" s="238"/>
      <c r="AEN162" s="238"/>
      <c r="AEO162" s="238"/>
      <c r="AEP162" s="238"/>
      <c r="AEQ162" s="238"/>
      <c r="AER162" s="238"/>
      <c r="AES162" s="238"/>
      <c r="AET162" s="238"/>
      <c r="AEU162" s="238"/>
      <c r="AEV162" s="238"/>
      <c r="AEW162" s="238"/>
      <c r="AEX162" s="238"/>
      <c r="AEY162" s="238"/>
      <c r="AEZ162" s="238"/>
      <c r="AFA162" s="238"/>
      <c r="AFB162" s="238"/>
      <c r="AFC162" s="238"/>
      <c r="AFD162" s="238"/>
      <c r="AFE162" s="238"/>
      <c r="AFF162" s="238"/>
      <c r="AFG162" s="238"/>
      <c r="AFH162" s="238"/>
      <c r="AFI162" s="238"/>
      <c r="AFJ162" s="238"/>
      <c r="AFK162" s="238"/>
      <c r="AFL162" s="238"/>
      <c r="AFM162" s="238"/>
      <c r="AFN162" s="238"/>
      <c r="AFO162" s="238"/>
      <c r="AFP162" s="238"/>
      <c r="AFQ162" s="238"/>
      <c r="AFR162" s="238"/>
      <c r="AFS162" s="238"/>
      <c r="AFT162" s="238"/>
      <c r="AFU162" s="238"/>
      <c r="AFV162" s="238"/>
      <c r="AFW162" s="238"/>
      <c r="AFX162" s="238"/>
      <c r="AFY162" s="238"/>
      <c r="AFZ162" s="238"/>
      <c r="AGA162" s="238"/>
      <c r="AGB162" s="238"/>
      <c r="AGC162" s="238"/>
      <c r="AGD162" s="238"/>
      <c r="AGE162" s="238"/>
      <c r="AGF162" s="238"/>
      <c r="AGG162" s="238"/>
      <c r="AGH162" s="238"/>
      <c r="AGI162" s="238"/>
      <c r="AGJ162" s="238"/>
      <c r="AGK162" s="238"/>
      <c r="AGL162" s="238"/>
      <c r="AGM162" s="238"/>
      <c r="AGN162" s="238"/>
      <c r="AGO162" s="238"/>
      <c r="AGP162" s="238"/>
      <c r="AGQ162" s="238"/>
      <c r="AGR162" s="238"/>
      <c r="AGS162" s="238"/>
      <c r="AGT162" s="238"/>
      <c r="AGU162" s="238"/>
      <c r="AGV162" s="238"/>
      <c r="AGW162" s="238"/>
      <c r="AGX162" s="238"/>
      <c r="AGY162" s="238"/>
      <c r="AGZ162" s="238"/>
      <c r="AHA162" s="238"/>
      <c r="AHB162" s="238"/>
      <c r="AHC162" s="238"/>
      <c r="AHD162" s="238"/>
      <c r="AHE162" s="238"/>
      <c r="AHF162" s="238"/>
      <c r="AHG162" s="238"/>
      <c r="AHH162" s="238"/>
      <c r="AHI162" s="238"/>
      <c r="AHJ162" s="238"/>
      <c r="AHK162" s="238"/>
      <c r="AHL162" s="238"/>
      <c r="AHM162" s="238"/>
      <c r="AHN162" s="238"/>
      <c r="AHO162" s="238"/>
      <c r="AHP162" s="238"/>
      <c r="AHQ162" s="238"/>
      <c r="AHR162" s="238"/>
      <c r="AHS162" s="238"/>
      <c r="AHT162" s="238"/>
      <c r="AHU162" s="238"/>
      <c r="AHV162" s="238"/>
      <c r="AHW162" s="238"/>
      <c r="AHX162" s="238"/>
      <c r="AHY162" s="238"/>
      <c r="AHZ162" s="238"/>
      <c r="AIA162" s="238"/>
      <c r="AIB162" s="238"/>
      <c r="AIC162" s="238"/>
      <c r="AID162" s="238"/>
      <c r="AIE162" s="238"/>
      <c r="AIF162" s="238"/>
      <c r="AIG162" s="238"/>
      <c r="AIH162" s="238"/>
      <c r="AII162" s="238"/>
      <c r="AIJ162" s="238"/>
      <c r="AIK162" s="238"/>
      <c r="AIL162" s="238"/>
      <c r="AIM162" s="238"/>
      <c r="AIN162" s="238"/>
      <c r="AIO162" s="238"/>
      <c r="AIP162" s="238"/>
      <c r="AIQ162" s="238"/>
      <c r="AIR162" s="238"/>
      <c r="AIS162" s="238"/>
      <c r="AIT162" s="238"/>
      <c r="AIU162" s="238"/>
      <c r="AIV162" s="238"/>
      <c r="AIW162" s="238"/>
      <c r="AIX162" s="238"/>
      <c r="AIY162" s="238"/>
      <c r="AIZ162" s="238"/>
      <c r="AJA162" s="238"/>
      <c r="AJB162" s="238"/>
      <c r="AJC162" s="238"/>
      <c r="AJD162" s="238"/>
      <c r="AJE162" s="238"/>
      <c r="AJF162" s="238"/>
      <c r="AJG162" s="238"/>
      <c r="AJH162" s="238"/>
      <c r="AJI162" s="238"/>
      <c r="AJJ162" s="238"/>
      <c r="AJK162" s="238"/>
      <c r="AJL162" s="238"/>
      <c r="AJM162" s="238"/>
      <c r="AJN162" s="238"/>
      <c r="AJO162" s="238"/>
      <c r="AJP162" s="238"/>
      <c r="AJQ162" s="238"/>
      <c r="AJR162" s="238"/>
      <c r="AJS162" s="238"/>
      <c r="AJT162" s="238"/>
      <c r="AJU162" s="238"/>
      <c r="AJV162" s="238"/>
      <c r="AJW162" s="238"/>
      <c r="AJX162" s="238"/>
      <c r="AJY162" s="238"/>
      <c r="AJZ162" s="238"/>
      <c r="AKA162" s="238"/>
      <c r="AKB162" s="238"/>
      <c r="AKC162" s="238"/>
      <c r="AKD162" s="238"/>
      <c r="AKE162" s="238"/>
      <c r="AKF162" s="238"/>
      <c r="AKG162" s="238"/>
      <c r="AKH162" s="238"/>
      <c r="AKI162" s="238"/>
      <c r="AKJ162" s="238"/>
      <c r="AKK162" s="238"/>
      <c r="AKL162" s="238"/>
      <c r="AKM162" s="238"/>
      <c r="AKN162" s="238"/>
      <c r="AKO162" s="238"/>
      <c r="AKP162" s="238"/>
    </row>
    <row r="163" spans="1:978" ht="30.75" customHeight="1" x14ac:dyDescent="0.25">
      <c r="A163" s="303">
        <v>41</v>
      </c>
      <c r="B163" s="303">
        <v>45</v>
      </c>
      <c r="C163" s="60" t="s">
        <v>95</v>
      </c>
      <c r="D163" s="61" t="s">
        <v>45</v>
      </c>
      <c r="E163" s="267">
        <v>2.1</v>
      </c>
      <c r="F163" s="42">
        <v>530919</v>
      </c>
      <c r="G163" s="29" t="s">
        <v>178</v>
      </c>
      <c r="H163" s="29" t="s">
        <v>179</v>
      </c>
      <c r="I163" s="240" t="s">
        <v>63</v>
      </c>
      <c r="J163" s="93">
        <v>35</v>
      </c>
      <c r="K163" s="267">
        <f>AVERAGE(J163:J164)</f>
        <v>32.5</v>
      </c>
      <c r="L163" s="289">
        <f>E163/K163</f>
        <v>6.4615384615384616E-2</v>
      </c>
      <c r="M163" s="42">
        <v>2</v>
      </c>
      <c r="N163" s="42">
        <v>124</v>
      </c>
      <c r="O163" s="42">
        <v>72</v>
      </c>
      <c r="P163" s="42">
        <v>46</v>
      </c>
      <c r="Q163" s="42">
        <v>22</v>
      </c>
      <c r="R163" s="42">
        <v>28</v>
      </c>
      <c r="S163" s="42">
        <v>69</v>
      </c>
      <c r="T163" s="42">
        <v>231</v>
      </c>
      <c r="U163" s="42">
        <v>587</v>
      </c>
      <c r="V163" s="42">
        <v>635</v>
      </c>
      <c r="W163" s="42">
        <v>490</v>
      </c>
      <c r="X163" s="42">
        <v>511</v>
      </c>
      <c r="Y163" s="42">
        <v>583</v>
      </c>
      <c r="Z163" s="42">
        <v>670</v>
      </c>
      <c r="AA163" s="42">
        <v>818</v>
      </c>
      <c r="AB163" s="42">
        <v>766</v>
      </c>
      <c r="AC163" s="42">
        <v>769</v>
      </c>
      <c r="AD163" s="42">
        <v>873</v>
      </c>
      <c r="AE163" s="42">
        <v>980</v>
      </c>
      <c r="AF163" s="42">
        <v>800</v>
      </c>
      <c r="AG163" s="42">
        <v>738</v>
      </c>
      <c r="AH163" s="42">
        <v>682</v>
      </c>
      <c r="AI163" s="42">
        <v>679</v>
      </c>
      <c r="AJ163" s="42">
        <v>451</v>
      </c>
      <c r="AK163" s="42">
        <v>252</v>
      </c>
      <c r="AL163" s="42">
        <v>10538</v>
      </c>
      <c r="AM163" s="267">
        <v>1600</v>
      </c>
      <c r="AN163" s="261">
        <f>$L$163*(1+0.15*(N165/$AM$163)^4)</f>
        <v>6.4615465513996023E-2</v>
      </c>
      <c r="AO163" s="261">
        <f t="shared" ref="AO163:BK163" si="128">$L$163*(1+0.15*(O165/$AM$163)^4)</f>
        <v>6.4615392466153845E-2</v>
      </c>
      <c r="AP163" s="261">
        <f t="shared" si="128"/>
        <v>6.4615385661402847E-2</v>
      </c>
      <c r="AQ163" s="261">
        <f t="shared" si="128"/>
        <v>6.4615384903008166E-2</v>
      </c>
      <c r="AR163" s="261">
        <f t="shared" si="128"/>
        <v>6.4615385193091165E-2</v>
      </c>
      <c r="AS163" s="261">
        <f t="shared" si="128"/>
        <v>6.4615442219780633E-2</v>
      </c>
      <c r="AT163" s="261">
        <f t="shared" si="128"/>
        <v>6.4620373637539044E-2</v>
      </c>
      <c r="AU163" s="261">
        <f t="shared" si="128"/>
        <v>6.4795809811367164E-2</v>
      </c>
      <c r="AV163" s="261">
        <f t="shared" si="128"/>
        <v>6.4801993493167065E-2</v>
      </c>
      <c r="AW163" s="261">
        <f t="shared" si="128"/>
        <v>6.4671321930864611E-2</v>
      </c>
      <c r="AX163" s="261">
        <f t="shared" si="128"/>
        <v>6.4672343590605821E-2</v>
      </c>
      <c r="AY163" s="261">
        <f t="shared" si="128"/>
        <v>6.4702042418167072E-2</v>
      </c>
      <c r="AZ163" s="261">
        <f t="shared" si="128"/>
        <v>6.4753692770205054E-2</v>
      </c>
      <c r="BA163" s="261">
        <f t="shared" si="128"/>
        <v>6.4852829108779264E-2</v>
      </c>
      <c r="BB163" s="261">
        <f t="shared" si="128"/>
        <v>6.4792174155667071E-2</v>
      </c>
      <c r="BC163" s="261">
        <f t="shared" si="128"/>
        <v>6.4790974570240745E-2</v>
      </c>
      <c r="BD163" s="261">
        <f t="shared" si="128"/>
        <v>6.4915188560112663E-2</v>
      </c>
      <c r="BE163" s="261">
        <f t="shared" si="128"/>
        <v>6.4999746318683521E-2</v>
      </c>
      <c r="BF163" s="261">
        <f t="shared" si="128"/>
        <v>6.4813523065170867E-2</v>
      </c>
      <c r="BG163" s="261">
        <f t="shared" si="128"/>
        <v>6.473564214837102E-2</v>
      </c>
      <c r="BH163" s="261">
        <f t="shared" si="128"/>
        <v>6.4695873477027849E-2</v>
      </c>
      <c r="BI163" s="261">
        <f t="shared" si="128"/>
        <v>6.4678770542775668E-2</v>
      </c>
      <c r="BJ163" s="261">
        <f t="shared" si="128"/>
        <v>6.4629042833298914E-2</v>
      </c>
      <c r="BK163" s="261">
        <f t="shared" si="128"/>
        <v>6.4616619831496025E-2</v>
      </c>
      <c r="BL163" s="240">
        <f>E163*(0.000001)*0.5</f>
        <v>1.0499999999999999E-6</v>
      </c>
      <c r="BM163" s="240">
        <v>2814.7</v>
      </c>
      <c r="BN163" s="240">
        <v>0.01</v>
      </c>
      <c r="BO163" s="240">
        <v>6390.9</v>
      </c>
      <c r="BP163" s="240">
        <v>1.4999999999999999E-2</v>
      </c>
      <c r="BQ163" s="240">
        <v>6747.9</v>
      </c>
      <c r="BR163" s="240">
        <v>2.5000000000000001E-2</v>
      </c>
      <c r="BS163" s="240">
        <v>7395.3</v>
      </c>
      <c r="BT163" s="240">
        <v>0.09</v>
      </c>
      <c r="BU163" s="240">
        <v>3763.6</v>
      </c>
      <c r="BV163" s="240">
        <v>0.09</v>
      </c>
      <c r="BW163" s="240">
        <v>11776.9</v>
      </c>
      <c r="BX163" s="240">
        <v>0.19</v>
      </c>
      <c r="BY163" s="240">
        <v>6666.7</v>
      </c>
      <c r="BZ163" s="240">
        <v>0.19</v>
      </c>
      <c r="CA163" s="240">
        <v>9394.2999999999993</v>
      </c>
      <c r="CB163" s="240">
        <v>0.04</v>
      </c>
      <c r="CC163" s="240">
        <v>8687.7000000000007</v>
      </c>
      <c r="CD163" s="240">
        <v>0.05</v>
      </c>
      <c r="CE163" s="240">
        <v>6367.1</v>
      </c>
      <c r="CF163" s="240">
        <v>0.1</v>
      </c>
      <c r="CG163" s="240">
        <v>8406.1</v>
      </c>
      <c r="CH163" s="240">
        <v>0.1</v>
      </c>
      <c r="CI163" s="240">
        <v>9313.2999999999993</v>
      </c>
      <c r="CJ163" s="240">
        <v>0.05</v>
      </c>
      <c r="CK163" s="240">
        <v>7022.4</v>
      </c>
      <c r="CL163" s="240">
        <v>0.05</v>
      </c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>
        <f>BM163*BN163+BO163*BP163+BQ163*BR163+BS163*BT163+BU163*BV163+BW163*BX163+BY163*BZ163+CA163*CB163+CC163*CD163+CE163*CF163+CG163*CH163+CI163*CJ163+CK163*CL163+CM163*CN163+CO163*CP163+CQ163*CR163+CS163*CT163+CU163*CV163+CW163*CX163+CY163*CZ163+DA163*DB163</f>
        <v>7905.5550000000003</v>
      </c>
      <c r="EB163" s="240">
        <f>(PI()+2*E163)*EA163</f>
        <v>58039.364510550062</v>
      </c>
      <c r="EC163" s="240">
        <f>EB163/E163</f>
        <v>27637.792624071455</v>
      </c>
      <c r="ED163" s="240">
        <f>PI()*EA163</f>
        <v>24836.033510550056</v>
      </c>
      <c r="EE163" s="252">
        <f>SUM(BN163,BP163,BR163,BT163,BV163,BX163,BZ163,CB163,CD163,CF163,CH163,CJ163,CL163)</f>
        <v>1.0000000000000002</v>
      </c>
      <c r="EF163" s="238"/>
      <c r="EG163" s="238"/>
      <c r="EH163" s="238"/>
      <c r="EI163" s="238"/>
      <c r="EJ163" s="238"/>
      <c r="EK163" s="238"/>
      <c r="EL163" s="238"/>
      <c r="EM163" s="238"/>
      <c r="EN163" s="238"/>
      <c r="EO163" s="238"/>
      <c r="EP163" s="238"/>
      <c r="EQ163" s="238"/>
      <c r="ER163" s="238"/>
      <c r="ES163" s="238"/>
      <c r="ET163" s="238"/>
      <c r="EU163" s="238"/>
      <c r="EV163" s="238"/>
      <c r="EW163" s="238"/>
      <c r="EX163" s="238"/>
      <c r="EY163" s="238"/>
      <c r="EZ163" s="238"/>
      <c r="FA163" s="238"/>
      <c r="FB163" s="238"/>
      <c r="FC163" s="238"/>
      <c r="FD163" s="238"/>
      <c r="FE163" s="238"/>
      <c r="FF163" s="238"/>
      <c r="FG163" s="238"/>
      <c r="FH163" s="238"/>
      <c r="FI163" s="238"/>
      <c r="FJ163" s="238"/>
      <c r="FK163" s="238"/>
      <c r="FL163" s="238"/>
      <c r="FM163" s="238"/>
      <c r="FN163" s="238"/>
      <c r="FO163" s="238"/>
      <c r="FP163" s="238"/>
      <c r="FQ163" s="238"/>
      <c r="FR163" s="238"/>
      <c r="FS163" s="238"/>
      <c r="FT163" s="238"/>
      <c r="FU163" s="238"/>
      <c r="FV163" s="238"/>
      <c r="FW163" s="238"/>
      <c r="FX163" s="238"/>
      <c r="FY163" s="238"/>
      <c r="FZ163" s="238"/>
      <c r="GA163" s="238"/>
      <c r="GB163" s="238"/>
      <c r="GC163" s="238"/>
      <c r="GD163" s="238"/>
      <c r="GE163" s="238"/>
      <c r="GF163" s="238"/>
      <c r="GG163" s="238"/>
      <c r="GH163" s="238"/>
      <c r="GI163" s="238"/>
      <c r="GJ163" s="238"/>
      <c r="GK163" s="238"/>
      <c r="GL163" s="238"/>
      <c r="GM163" s="238"/>
      <c r="GN163" s="238"/>
      <c r="GO163" s="238"/>
      <c r="GP163" s="238"/>
      <c r="GQ163" s="238"/>
      <c r="GR163" s="238"/>
      <c r="GS163" s="238"/>
      <c r="GT163" s="238"/>
      <c r="GU163" s="238"/>
      <c r="GV163" s="238"/>
      <c r="GW163" s="238"/>
      <c r="GX163" s="238"/>
      <c r="GY163" s="238"/>
      <c r="GZ163" s="238"/>
      <c r="HA163" s="238"/>
      <c r="HB163" s="238"/>
      <c r="HC163" s="238"/>
      <c r="HD163" s="238"/>
      <c r="HE163" s="238"/>
      <c r="HF163" s="238"/>
      <c r="HG163" s="238"/>
      <c r="HH163" s="238"/>
      <c r="HI163" s="238"/>
      <c r="HJ163" s="238"/>
      <c r="HK163" s="238"/>
      <c r="HL163" s="238"/>
      <c r="HM163" s="238"/>
      <c r="HN163" s="238"/>
      <c r="HO163" s="238"/>
      <c r="HP163" s="238"/>
      <c r="HQ163" s="238"/>
      <c r="HR163" s="238"/>
      <c r="HS163" s="238"/>
      <c r="HT163" s="238"/>
      <c r="HU163" s="238"/>
      <c r="HV163" s="238"/>
      <c r="HW163" s="238"/>
      <c r="HX163" s="238"/>
      <c r="HY163" s="238"/>
      <c r="HZ163" s="238"/>
      <c r="IA163" s="238"/>
      <c r="IB163" s="238"/>
      <c r="IC163" s="238"/>
      <c r="ID163" s="238"/>
      <c r="IE163" s="238"/>
      <c r="IF163" s="238"/>
      <c r="IG163" s="238"/>
      <c r="IH163" s="238"/>
      <c r="II163" s="238"/>
      <c r="IJ163" s="238"/>
      <c r="IK163" s="238"/>
      <c r="IL163" s="238"/>
      <c r="IM163" s="238"/>
      <c r="IN163" s="238"/>
      <c r="IO163" s="238"/>
      <c r="IP163" s="238"/>
      <c r="IQ163" s="238"/>
      <c r="IR163" s="238"/>
      <c r="IS163" s="238"/>
      <c r="IT163" s="238"/>
      <c r="IU163" s="238"/>
      <c r="IV163" s="238"/>
      <c r="IW163" s="238"/>
      <c r="IX163" s="238"/>
      <c r="IY163" s="238"/>
      <c r="IZ163" s="238"/>
      <c r="JA163" s="238"/>
      <c r="JB163" s="238"/>
      <c r="JC163" s="238"/>
      <c r="JD163" s="238"/>
      <c r="JE163" s="238"/>
      <c r="JF163" s="238"/>
      <c r="JG163" s="238"/>
      <c r="JH163" s="238"/>
      <c r="JI163" s="238"/>
      <c r="JJ163" s="238"/>
      <c r="JK163" s="238"/>
      <c r="JL163" s="238"/>
      <c r="JM163" s="238"/>
      <c r="JN163" s="238"/>
      <c r="JO163" s="238"/>
      <c r="JP163" s="238"/>
      <c r="JQ163" s="238"/>
      <c r="JR163" s="238"/>
      <c r="JS163" s="238"/>
      <c r="JT163" s="238"/>
      <c r="JU163" s="238"/>
      <c r="JV163" s="238"/>
      <c r="JW163" s="238"/>
      <c r="JX163" s="238"/>
      <c r="JY163" s="238"/>
      <c r="JZ163" s="238"/>
      <c r="KA163" s="238"/>
      <c r="KB163" s="238"/>
      <c r="KC163" s="238"/>
      <c r="KD163" s="238"/>
      <c r="KE163" s="238"/>
      <c r="KF163" s="238"/>
      <c r="KG163" s="238"/>
      <c r="KH163" s="238"/>
      <c r="KI163" s="238"/>
      <c r="KJ163" s="238"/>
      <c r="KK163" s="238"/>
      <c r="KL163" s="238"/>
      <c r="KM163" s="238"/>
      <c r="KN163" s="238"/>
      <c r="KO163" s="238"/>
      <c r="KP163" s="238"/>
      <c r="KQ163" s="238"/>
      <c r="KR163" s="238"/>
      <c r="KS163" s="238"/>
      <c r="KT163" s="238"/>
      <c r="KU163" s="238"/>
      <c r="KV163" s="238"/>
      <c r="KW163" s="238"/>
      <c r="KX163" s="238"/>
      <c r="KY163" s="238"/>
      <c r="KZ163" s="238"/>
      <c r="LA163" s="238"/>
      <c r="LB163" s="238"/>
      <c r="LC163" s="238"/>
      <c r="LD163" s="238"/>
      <c r="LE163" s="238"/>
      <c r="LF163" s="238"/>
      <c r="LG163" s="238"/>
      <c r="LH163" s="238"/>
      <c r="LI163" s="238"/>
      <c r="LJ163" s="238"/>
      <c r="LK163" s="238"/>
      <c r="LL163" s="238"/>
      <c r="LM163" s="238"/>
      <c r="LN163" s="238"/>
      <c r="LO163" s="238"/>
      <c r="LP163" s="238"/>
      <c r="LQ163" s="238"/>
      <c r="LR163" s="238"/>
      <c r="LS163" s="238"/>
      <c r="LT163" s="238"/>
      <c r="LU163" s="238"/>
      <c r="LV163" s="238"/>
      <c r="LW163" s="238"/>
      <c r="LX163" s="238"/>
      <c r="LY163" s="238"/>
      <c r="LZ163" s="238"/>
      <c r="MA163" s="238"/>
      <c r="MB163" s="238"/>
      <c r="MC163" s="238"/>
      <c r="MD163" s="238"/>
      <c r="ME163" s="238"/>
      <c r="MF163" s="238"/>
      <c r="MG163" s="238"/>
      <c r="MH163" s="238"/>
      <c r="MI163" s="238"/>
      <c r="MJ163" s="238"/>
      <c r="MK163" s="238"/>
      <c r="ML163" s="238"/>
      <c r="MM163" s="238"/>
      <c r="MN163" s="238"/>
      <c r="MO163" s="238"/>
      <c r="MP163" s="238"/>
      <c r="MQ163" s="238"/>
      <c r="MR163" s="238"/>
      <c r="MS163" s="238"/>
      <c r="MT163" s="238"/>
      <c r="MU163" s="238"/>
      <c r="MV163" s="238"/>
      <c r="MW163" s="238"/>
      <c r="MX163" s="238"/>
      <c r="MY163" s="238"/>
      <c r="MZ163" s="238"/>
      <c r="NA163" s="238"/>
      <c r="NB163" s="238"/>
      <c r="NC163" s="238"/>
      <c r="ND163" s="238"/>
      <c r="NE163" s="238"/>
      <c r="NF163" s="238"/>
      <c r="NG163" s="238"/>
      <c r="NH163" s="238"/>
      <c r="NI163" s="238"/>
      <c r="NJ163" s="238"/>
      <c r="NK163" s="238"/>
      <c r="NL163" s="238"/>
      <c r="NM163" s="238"/>
      <c r="NN163" s="238"/>
      <c r="NO163" s="238"/>
      <c r="NP163" s="238"/>
      <c r="NQ163" s="238"/>
      <c r="NR163" s="238"/>
      <c r="NS163" s="238"/>
      <c r="NT163" s="238"/>
      <c r="NU163" s="238"/>
      <c r="NV163" s="238"/>
      <c r="NW163" s="238"/>
      <c r="NX163" s="238"/>
      <c r="NY163" s="238"/>
      <c r="NZ163" s="238"/>
      <c r="OA163" s="238"/>
      <c r="OB163" s="238"/>
      <c r="OC163" s="238"/>
      <c r="OD163" s="238"/>
      <c r="OE163" s="238"/>
      <c r="OF163" s="238"/>
      <c r="OG163" s="238"/>
      <c r="OH163" s="238"/>
      <c r="OI163" s="238"/>
      <c r="OJ163" s="238"/>
      <c r="OK163" s="238"/>
      <c r="OL163" s="238"/>
      <c r="OM163" s="238"/>
      <c r="ON163" s="238"/>
      <c r="OO163" s="238"/>
      <c r="OP163" s="238"/>
      <c r="OQ163" s="238"/>
      <c r="OR163" s="238"/>
      <c r="OS163" s="238"/>
      <c r="OT163" s="238"/>
      <c r="OU163" s="238"/>
      <c r="OV163" s="238"/>
      <c r="OW163" s="238"/>
      <c r="OX163" s="238"/>
      <c r="OY163" s="238"/>
      <c r="OZ163" s="238"/>
      <c r="PA163" s="238"/>
      <c r="PB163" s="238"/>
      <c r="PC163" s="238"/>
      <c r="PD163" s="238"/>
      <c r="PE163" s="238"/>
      <c r="PF163" s="238"/>
      <c r="PG163" s="238"/>
      <c r="PH163" s="238"/>
      <c r="PI163" s="238"/>
      <c r="PJ163" s="238"/>
      <c r="PK163" s="238"/>
      <c r="PL163" s="238"/>
      <c r="PM163" s="238"/>
      <c r="PN163" s="238"/>
      <c r="PO163" s="238"/>
      <c r="PP163" s="238"/>
      <c r="PQ163" s="238"/>
      <c r="PR163" s="238"/>
      <c r="PS163" s="238"/>
      <c r="PT163" s="238"/>
      <c r="PU163" s="238"/>
      <c r="PV163" s="238"/>
      <c r="PW163" s="238"/>
      <c r="PX163" s="238"/>
      <c r="PY163" s="238"/>
      <c r="PZ163" s="238"/>
      <c r="QA163" s="238"/>
      <c r="QB163" s="238"/>
      <c r="QC163" s="238"/>
      <c r="QD163" s="238"/>
      <c r="QE163" s="238"/>
      <c r="QF163" s="238"/>
      <c r="QG163" s="238"/>
      <c r="QH163" s="238"/>
      <c r="QI163" s="238"/>
      <c r="QJ163" s="238"/>
      <c r="QK163" s="238"/>
      <c r="QL163" s="238"/>
      <c r="QM163" s="238"/>
      <c r="QN163" s="238"/>
      <c r="QO163" s="238"/>
      <c r="QP163" s="238"/>
      <c r="QQ163" s="238"/>
      <c r="QR163" s="238"/>
      <c r="QS163" s="238"/>
      <c r="QT163" s="238"/>
      <c r="QU163" s="238"/>
      <c r="QV163" s="238"/>
      <c r="QW163" s="238"/>
      <c r="QX163" s="238"/>
      <c r="QY163" s="238"/>
      <c r="QZ163" s="238"/>
      <c r="RA163" s="238"/>
      <c r="RB163" s="238"/>
      <c r="RC163" s="238"/>
      <c r="RD163" s="238"/>
      <c r="RE163" s="238"/>
      <c r="RF163" s="238"/>
      <c r="RG163" s="238"/>
      <c r="RH163" s="238"/>
      <c r="RI163" s="238"/>
      <c r="RJ163" s="238"/>
      <c r="RK163" s="238"/>
      <c r="RL163" s="238"/>
      <c r="RM163" s="238"/>
      <c r="RN163" s="238"/>
      <c r="RO163" s="238"/>
      <c r="RP163" s="238"/>
      <c r="RQ163" s="238"/>
      <c r="RR163" s="238"/>
      <c r="RS163" s="238"/>
      <c r="RT163" s="238"/>
      <c r="RU163" s="238"/>
      <c r="RV163" s="238"/>
      <c r="RW163" s="238"/>
      <c r="RX163" s="238"/>
      <c r="RY163" s="238"/>
      <c r="RZ163" s="238"/>
      <c r="SA163" s="238"/>
      <c r="SB163" s="238"/>
      <c r="SC163" s="238"/>
      <c r="SD163" s="238"/>
      <c r="SE163" s="238"/>
      <c r="SF163" s="238"/>
      <c r="SG163" s="238"/>
      <c r="SH163" s="238"/>
      <c r="SI163" s="238"/>
      <c r="SJ163" s="238"/>
      <c r="SK163" s="238"/>
      <c r="SL163" s="238"/>
      <c r="SM163" s="238"/>
      <c r="SN163" s="238"/>
      <c r="SO163" s="238"/>
      <c r="SP163" s="238"/>
      <c r="SQ163" s="238"/>
      <c r="SR163" s="238"/>
      <c r="SS163" s="238"/>
      <c r="ST163" s="238"/>
      <c r="SU163" s="238"/>
      <c r="SV163" s="238"/>
      <c r="SW163" s="238"/>
      <c r="SX163" s="238"/>
      <c r="SY163" s="238"/>
      <c r="SZ163" s="238"/>
      <c r="TA163" s="238"/>
      <c r="TB163" s="238"/>
      <c r="TC163" s="238"/>
      <c r="TD163" s="238"/>
      <c r="TE163" s="238"/>
      <c r="TF163" s="238"/>
      <c r="TG163" s="238"/>
      <c r="TH163" s="238"/>
      <c r="TI163" s="238"/>
      <c r="TJ163" s="238"/>
      <c r="TK163" s="238"/>
      <c r="TL163" s="238"/>
      <c r="TM163" s="238"/>
      <c r="TN163" s="238"/>
      <c r="TO163" s="238"/>
      <c r="TP163" s="238"/>
      <c r="TQ163" s="238"/>
      <c r="TR163" s="238"/>
      <c r="TS163" s="238"/>
      <c r="TT163" s="238"/>
      <c r="TU163" s="238"/>
      <c r="TV163" s="238"/>
      <c r="TW163" s="238"/>
      <c r="TX163" s="238"/>
      <c r="TY163" s="238"/>
      <c r="TZ163" s="238"/>
      <c r="UA163" s="238"/>
      <c r="UB163" s="238"/>
      <c r="UC163" s="238"/>
      <c r="UD163" s="238"/>
      <c r="UE163" s="238"/>
      <c r="UF163" s="238"/>
      <c r="UG163" s="238"/>
      <c r="UH163" s="238"/>
      <c r="UI163" s="238"/>
      <c r="UJ163" s="238"/>
      <c r="UK163" s="238"/>
      <c r="UL163" s="238"/>
      <c r="UM163" s="238"/>
      <c r="UN163" s="238"/>
      <c r="UO163" s="238"/>
      <c r="UP163" s="238"/>
      <c r="UQ163" s="238"/>
      <c r="UR163" s="238"/>
      <c r="US163" s="238"/>
      <c r="UT163" s="238"/>
      <c r="UU163" s="238"/>
      <c r="UV163" s="238"/>
      <c r="UW163" s="238"/>
      <c r="UX163" s="238"/>
      <c r="UY163" s="238"/>
      <c r="UZ163" s="238"/>
      <c r="VA163" s="238"/>
      <c r="VB163" s="238"/>
      <c r="VC163" s="238"/>
      <c r="VD163" s="238"/>
      <c r="VE163" s="238"/>
      <c r="VF163" s="238"/>
      <c r="VG163" s="238"/>
      <c r="VH163" s="238"/>
      <c r="VI163" s="238"/>
      <c r="VJ163" s="238"/>
      <c r="VK163" s="238"/>
      <c r="VL163" s="238"/>
      <c r="VM163" s="238"/>
      <c r="VN163" s="238"/>
      <c r="VO163" s="238"/>
      <c r="VP163" s="238"/>
      <c r="VQ163" s="238"/>
      <c r="VR163" s="238"/>
      <c r="VS163" s="238"/>
      <c r="VT163" s="238"/>
      <c r="VU163" s="238"/>
      <c r="VV163" s="238"/>
      <c r="VW163" s="238"/>
      <c r="VX163" s="238"/>
      <c r="VY163" s="238"/>
      <c r="VZ163" s="238"/>
      <c r="WA163" s="238"/>
      <c r="WB163" s="238"/>
      <c r="WC163" s="238"/>
      <c r="WD163" s="238"/>
      <c r="WE163" s="238"/>
      <c r="WF163" s="238"/>
      <c r="WG163" s="238"/>
      <c r="WH163" s="238"/>
      <c r="WI163" s="238"/>
      <c r="WJ163" s="238"/>
      <c r="WK163" s="238"/>
      <c r="WL163" s="238"/>
      <c r="WM163" s="238"/>
      <c r="WN163" s="238"/>
      <c r="WO163" s="238"/>
      <c r="WP163" s="238"/>
      <c r="WQ163" s="238"/>
      <c r="WR163" s="238"/>
      <c r="WS163" s="238"/>
      <c r="WT163" s="238"/>
      <c r="WU163" s="238"/>
      <c r="WV163" s="238"/>
      <c r="WW163" s="238"/>
      <c r="WX163" s="238"/>
      <c r="WY163" s="238"/>
      <c r="WZ163" s="238"/>
      <c r="XA163" s="238"/>
      <c r="XB163" s="238"/>
      <c r="XC163" s="238"/>
      <c r="XD163" s="238"/>
      <c r="XE163" s="238"/>
      <c r="XF163" s="238"/>
      <c r="XG163" s="238"/>
      <c r="XH163" s="238"/>
      <c r="XI163" s="238"/>
      <c r="XJ163" s="238"/>
      <c r="XK163" s="238"/>
      <c r="XL163" s="238"/>
      <c r="XM163" s="238"/>
      <c r="XN163" s="238"/>
      <c r="XO163" s="238"/>
      <c r="XP163" s="238"/>
      <c r="XQ163" s="238"/>
      <c r="XR163" s="238"/>
      <c r="XS163" s="238"/>
      <c r="XT163" s="238"/>
      <c r="XU163" s="238"/>
      <c r="XV163" s="238"/>
      <c r="XW163" s="238"/>
      <c r="XX163" s="238"/>
      <c r="XY163" s="238"/>
      <c r="XZ163" s="238"/>
      <c r="YA163" s="238"/>
      <c r="YB163" s="238"/>
      <c r="YC163" s="238"/>
      <c r="YD163" s="238"/>
      <c r="YE163" s="238"/>
      <c r="YF163" s="238"/>
      <c r="YG163" s="238"/>
      <c r="YH163" s="238"/>
      <c r="YI163" s="238"/>
      <c r="YJ163" s="238"/>
      <c r="YK163" s="238"/>
      <c r="YL163" s="238"/>
      <c r="YM163" s="238"/>
      <c r="YN163" s="238"/>
      <c r="YO163" s="238"/>
      <c r="YP163" s="238"/>
      <c r="YQ163" s="238"/>
      <c r="YR163" s="238"/>
      <c r="YS163" s="238"/>
      <c r="YT163" s="238"/>
      <c r="YU163" s="238"/>
      <c r="YV163" s="238"/>
      <c r="YW163" s="238"/>
      <c r="YX163" s="238"/>
      <c r="YY163" s="238"/>
      <c r="YZ163" s="238"/>
      <c r="ZA163" s="238"/>
      <c r="ZB163" s="238"/>
      <c r="ZC163" s="238"/>
      <c r="ZD163" s="238"/>
      <c r="ZE163" s="238"/>
      <c r="ZF163" s="238"/>
      <c r="ZG163" s="238"/>
      <c r="ZH163" s="238"/>
      <c r="ZI163" s="238"/>
      <c r="ZJ163" s="238"/>
      <c r="ZK163" s="238"/>
      <c r="ZL163" s="238"/>
      <c r="ZM163" s="238"/>
      <c r="ZN163" s="238"/>
      <c r="ZO163" s="238"/>
      <c r="ZP163" s="238"/>
      <c r="ZQ163" s="238"/>
      <c r="ZR163" s="238"/>
      <c r="ZS163" s="238"/>
      <c r="ZT163" s="238"/>
      <c r="ZU163" s="238"/>
      <c r="ZV163" s="238"/>
      <c r="ZW163" s="238"/>
      <c r="ZX163" s="238"/>
      <c r="ZY163" s="238"/>
      <c r="ZZ163" s="238"/>
      <c r="AAA163" s="238"/>
      <c r="AAB163" s="238"/>
      <c r="AAC163" s="238"/>
      <c r="AAD163" s="238"/>
      <c r="AAE163" s="238"/>
      <c r="AAF163" s="238"/>
      <c r="AAG163" s="238"/>
      <c r="AAH163" s="238"/>
      <c r="AAI163" s="238"/>
      <c r="AAJ163" s="238"/>
      <c r="AAK163" s="238"/>
      <c r="AAL163" s="238"/>
      <c r="AAM163" s="238"/>
      <c r="AAN163" s="238"/>
      <c r="AAO163" s="238"/>
      <c r="AAP163" s="238"/>
      <c r="AAQ163" s="238"/>
      <c r="AAR163" s="238"/>
      <c r="AAS163" s="238"/>
      <c r="AAT163" s="238"/>
      <c r="AAU163" s="238"/>
      <c r="AAV163" s="238"/>
      <c r="AAW163" s="238"/>
      <c r="AAX163" s="238"/>
      <c r="AAY163" s="238"/>
      <c r="AAZ163" s="238"/>
      <c r="ABA163" s="238"/>
      <c r="ABB163" s="238"/>
      <c r="ABC163" s="238"/>
      <c r="ABD163" s="238"/>
      <c r="ABE163" s="238"/>
      <c r="ABF163" s="238"/>
      <c r="ABG163" s="238"/>
      <c r="ABH163" s="238"/>
      <c r="ABI163" s="238"/>
      <c r="ABJ163" s="238"/>
      <c r="ABK163" s="238"/>
      <c r="ABL163" s="238"/>
      <c r="ABM163" s="238"/>
      <c r="ABN163" s="238"/>
      <c r="ABO163" s="238"/>
      <c r="ABP163" s="238"/>
      <c r="ABQ163" s="238"/>
      <c r="ABR163" s="238"/>
      <c r="ABS163" s="238"/>
      <c r="ABT163" s="238"/>
      <c r="ABU163" s="238"/>
      <c r="ABV163" s="238"/>
      <c r="ABW163" s="238"/>
      <c r="ABX163" s="238"/>
      <c r="ABY163" s="238"/>
      <c r="ABZ163" s="238"/>
      <c r="ACA163" s="238"/>
      <c r="ACB163" s="238"/>
      <c r="ACC163" s="238"/>
      <c r="ACD163" s="238"/>
      <c r="ACE163" s="238"/>
      <c r="ACF163" s="238"/>
      <c r="ACG163" s="238"/>
      <c r="ACH163" s="238"/>
      <c r="ACI163" s="238"/>
      <c r="ACJ163" s="238"/>
      <c r="ACK163" s="238"/>
      <c r="ACL163" s="238"/>
      <c r="ACM163" s="238"/>
      <c r="ACN163" s="238"/>
      <c r="ACO163" s="238"/>
      <c r="ACP163" s="238"/>
      <c r="ACQ163" s="238"/>
      <c r="ACR163" s="238"/>
      <c r="ACS163" s="238"/>
      <c r="ACT163" s="238"/>
      <c r="ACU163" s="238"/>
      <c r="ACV163" s="238"/>
      <c r="ACW163" s="238"/>
      <c r="ACX163" s="238"/>
      <c r="ACY163" s="238"/>
      <c r="ACZ163" s="238"/>
      <c r="ADA163" s="238"/>
      <c r="ADB163" s="238"/>
      <c r="ADC163" s="238"/>
      <c r="ADD163" s="238"/>
      <c r="ADE163" s="238"/>
      <c r="ADF163" s="238"/>
      <c r="ADG163" s="238"/>
      <c r="ADH163" s="238"/>
      <c r="ADI163" s="238"/>
      <c r="ADJ163" s="238"/>
      <c r="ADK163" s="238"/>
      <c r="ADL163" s="238"/>
      <c r="ADM163" s="238"/>
      <c r="ADN163" s="238"/>
      <c r="ADO163" s="238"/>
      <c r="ADP163" s="238"/>
      <c r="ADQ163" s="238"/>
      <c r="ADR163" s="238"/>
      <c r="ADS163" s="238"/>
      <c r="ADT163" s="238"/>
      <c r="ADU163" s="238"/>
      <c r="ADV163" s="238"/>
      <c r="ADW163" s="238"/>
      <c r="ADX163" s="238"/>
      <c r="ADY163" s="238"/>
      <c r="ADZ163" s="238"/>
      <c r="AEA163" s="238"/>
      <c r="AEB163" s="238"/>
      <c r="AEC163" s="238"/>
      <c r="AED163" s="238"/>
      <c r="AEE163" s="238"/>
      <c r="AEF163" s="238"/>
      <c r="AEG163" s="238"/>
      <c r="AEH163" s="238"/>
      <c r="AEI163" s="238"/>
      <c r="AEJ163" s="238"/>
      <c r="AEK163" s="238"/>
      <c r="AEL163" s="238"/>
      <c r="AEM163" s="238"/>
      <c r="AEN163" s="238"/>
      <c r="AEO163" s="238"/>
      <c r="AEP163" s="238"/>
      <c r="AEQ163" s="238"/>
      <c r="AER163" s="238"/>
      <c r="AES163" s="238"/>
      <c r="AET163" s="238"/>
      <c r="AEU163" s="238"/>
      <c r="AEV163" s="238"/>
      <c r="AEW163" s="238"/>
      <c r="AEX163" s="238"/>
      <c r="AEY163" s="238"/>
      <c r="AEZ163" s="238"/>
      <c r="AFA163" s="238"/>
      <c r="AFB163" s="238"/>
      <c r="AFC163" s="238"/>
      <c r="AFD163" s="238"/>
      <c r="AFE163" s="238"/>
      <c r="AFF163" s="238"/>
      <c r="AFG163" s="238"/>
      <c r="AFH163" s="238"/>
      <c r="AFI163" s="238"/>
      <c r="AFJ163" s="238"/>
      <c r="AFK163" s="238"/>
      <c r="AFL163" s="238"/>
      <c r="AFM163" s="238"/>
      <c r="AFN163" s="238"/>
      <c r="AFO163" s="238"/>
      <c r="AFP163" s="238"/>
      <c r="AFQ163" s="238"/>
      <c r="AFR163" s="238"/>
      <c r="AFS163" s="238"/>
      <c r="AFT163" s="238"/>
      <c r="AFU163" s="238"/>
      <c r="AFV163" s="238"/>
      <c r="AFW163" s="238"/>
      <c r="AFX163" s="238"/>
      <c r="AFY163" s="238"/>
      <c r="AFZ163" s="238"/>
      <c r="AGA163" s="238"/>
      <c r="AGB163" s="238"/>
      <c r="AGC163" s="238"/>
      <c r="AGD163" s="238"/>
      <c r="AGE163" s="238"/>
      <c r="AGF163" s="238"/>
      <c r="AGG163" s="238"/>
      <c r="AGH163" s="238"/>
      <c r="AGI163" s="238"/>
      <c r="AGJ163" s="238"/>
      <c r="AGK163" s="238"/>
      <c r="AGL163" s="238"/>
      <c r="AGM163" s="238"/>
      <c r="AGN163" s="238"/>
      <c r="AGO163" s="238"/>
      <c r="AGP163" s="238"/>
      <c r="AGQ163" s="238"/>
      <c r="AGR163" s="238"/>
      <c r="AGS163" s="238"/>
      <c r="AGT163" s="238"/>
      <c r="AGU163" s="238"/>
      <c r="AGV163" s="238"/>
      <c r="AGW163" s="238"/>
      <c r="AGX163" s="238"/>
      <c r="AGY163" s="238"/>
      <c r="AGZ163" s="238"/>
      <c r="AHA163" s="238"/>
      <c r="AHB163" s="238"/>
      <c r="AHC163" s="238"/>
      <c r="AHD163" s="238"/>
      <c r="AHE163" s="238"/>
      <c r="AHF163" s="238"/>
      <c r="AHG163" s="238"/>
      <c r="AHH163" s="238"/>
      <c r="AHI163" s="238"/>
      <c r="AHJ163" s="238"/>
      <c r="AHK163" s="238"/>
      <c r="AHL163" s="238"/>
      <c r="AHM163" s="238"/>
      <c r="AHN163" s="238"/>
      <c r="AHO163" s="238"/>
      <c r="AHP163" s="238"/>
      <c r="AHQ163" s="238"/>
      <c r="AHR163" s="238"/>
      <c r="AHS163" s="238"/>
      <c r="AHT163" s="238"/>
      <c r="AHU163" s="238"/>
      <c r="AHV163" s="238"/>
      <c r="AHW163" s="238"/>
      <c r="AHX163" s="238"/>
      <c r="AHY163" s="238"/>
      <c r="AHZ163" s="238"/>
      <c r="AIA163" s="238"/>
      <c r="AIB163" s="238"/>
      <c r="AIC163" s="238"/>
      <c r="AID163" s="238"/>
      <c r="AIE163" s="238"/>
      <c r="AIF163" s="238"/>
      <c r="AIG163" s="238"/>
      <c r="AIH163" s="238"/>
      <c r="AII163" s="238"/>
      <c r="AIJ163" s="238"/>
      <c r="AIK163" s="238"/>
      <c r="AIL163" s="238"/>
      <c r="AIM163" s="238"/>
      <c r="AIN163" s="238"/>
      <c r="AIO163" s="238"/>
      <c r="AIP163" s="238"/>
      <c r="AIQ163" s="238"/>
      <c r="AIR163" s="238"/>
      <c r="AIS163" s="238"/>
      <c r="AIT163" s="238"/>
      <c r="AIU163" s="238"/>
      <c r="AIV163" s="238"/>
      <c r="AIW163" s="238"/>
      <c r="AIX163" s="238"/>
      <c r="AIY163" s="238"/>
      <c r="AIZ163" s="238"/>
      <c r="AJA163" s="238"/>
      <c r="AJB163" s="238"/>
      <c r="AJC163" s="238"/>
      <c r="AJD163" s="238"/>
      <c r="AJE163" s="238"/>
      <c r="AJF163" s="238"/>
      <c r="AJG163" s="238"/>
      <c r="AJH163" s="238"/>
      <c r="AJI163" s="238"/>
      <c r="AJJ163" s="238"/>
      <c r="AJK163" s="238"/>
      <c r="AJL163" s="238"/>
      <c r="AJM163" s="238"/>
      <c r="AJN163" s="238"/>
      <c r="AJO163" s="238"/>
      <c r="AJP163" s="238"/>
      <c r="AJQ163" s="238"/>
      <c r="AJR163" s="238"/>
      <c r="AJS163" s="238"/>
      <c r="AJT163" s="238"/>
      <c r="AJU163" s="238"/>
      <c r="AJV163" s="238"/>
      <c r="AJW163" s="238"/>
      <c r="AJX163" s="238"/>
      <c r="AJY163" s="238"/>
      <c r="AJZ163" s="238"/>
      <c r="AKA163" s="238"/>
      <c r="AKB163" s="238"/>
      <c r="AKC163" s="238"/>
      <c r="AKD163" s="238"/>
      <c r="AKE163" s="238"/>
      <c r="AKF163" s="238"/>
      <c r="AKG163" s="238"/>
      <c r="AKH163" s="238"/>
      <c r="AKI163" s="238"/>
      <c r="AKJ163" s="238"/>
      <c r="AKK163" s="238"/>
      <c r="AKL163" s="238"/>
      <c r="AKM163" s="238"/>
      <c r="AKN163" s="238"/>
      <c r="AKO163" s="238"/>
      <c r="AKP163" s="238"/>
    </row>
    <row r="164" spans="1:978" ht="25.5" x14ac:dyDescent="0.25">
      <c r="A164" s="304"/>
      <c r="B164" s="304"/>
      <c r="C164" s="62" t="s">
        <v>180</v>
      </c>
      <c r="D164" s="63" t="s">
        <v>39</v>
      </c>
      <c r="E164" s="268"/>
      <c r="F164" s="44">
        <v>531104</v>
      </c>
      <c r="G164" s="30" t="s">
        <v>181</v>
      </c>
      <c r="H164" s="30" t="s">
        <v>182</v>
      </c>
      <c r="I164" s="242"/>
      <c r="J164" s="95">
        <v>30</v>
      </c>
      <c r="K164" s="269"/>
      <c r="L164" s="290"/>
      <c r="M164" s="44">
        <v>1</v>
      </c>
      <c r="N164" s="44">
        <v>47</v>
      </c>
      <c r="O164" s="44">
        <v>23</v>
      </c>
      <c r="P164" s="44">
        <v>11</v>
      </c>
      <c r="Q164" s="44">
        <v>19</v>
      </c>
      <c r="R164" s="44">
        <v>22</v>
      </c>
      <c r="S164" s="44">
        <v>89</v>
      </c>
      <c r="T164" s="44">
        <v>251</v>
      </c>
      <c r="U164" s="44">
        <v>595</v>
      </c>
      <c r="V164" s="44">
        <v>556</v>
      </c>
      <c r="W164" s="44">
        <v>391</v>
      </c>
      <c r="X164" s="44">
        <v>375</v>
      </c>
      <c r="Y164" s="44">
        <v>400</v>
      </c>
      <c r="Z164" s="44">
        <v>435</v>
      </c>
      <c r="AA164" s="44">
        <v>448</v>
      </c>
      <c r="AB164" s="44">
        <v>409</v>
      </c>
      <c r="AC164" s="44">
        <v>404</v>
      </c>
      <c r="AD164" s="44">
        <v>468</v>
      </c>
      <c r="AE164" s="44">
        <v>448</v>
      </c>
      <c r="AF164" s="44">
        <v>409</v>
      </c>
      <c r="AG164" s="44">
        <v>329</v>
      </c>
      <c r="AH164" s="44">
        <v>284</v>
      </c>
      <c r="AI164" s="44">
        <v>231</v>
      </c>
      <c r="AJ164" s="44">
        <v>168</v>
      </c>
      <c r="AK164" s="44">
        <v>87</v>
      </c>
      <c r="AL164" s="44">
        <v>6210</v>
      </c>
      <c r="AM164" s="268"/>
      <c r="AN164" s="262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62"/>
      <c r="BH164" s="262"/>
      <c r="BI164" s="262"/>
      <c r="BJ164" s="262"/>
      <c r="BK164" s="262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52"/>
      <c r="EF164" s="238"/>
      <c r="EG164" s="238"/>
      <c r="EH164" s="238"/>
      <c r="EI164" s="238"/>
      <c r="EJ164" s="238"/>
      <c r="EK164" s="238"/>
      <c r="EL164" s="238"/>
      <c r="EM164" s="238"/>
      <c r="EN164" s="238"/>
      <c r="EO164" s="238"/>
      <c r="EP164" s="238"/>
      <c r="EQ164" s="238"/>
      <c r="ER164" s="238"/>
      <c r="ES164" s="238"/>
      <c r="ET164" s="238"/>
      <c r="EU164" s="238"/>
      <c r="EV164" s="238"/>
      <c r="EW164" s="238"/>
      <c r="EX164" s="238"/>
      <c r="EY164" s="238"/>
      <c r="EZ164" s="238"/>
      <c r="FA164" s="238"/>
      <c r="FB164" s="238"/>
      <c r="FC164" s="238"/>
      <c r="FD164" s="238"/>
      <c r="FE164" s="238"/>
      <c r="FF164" s="238"/>
      <c r="FG164" s="238"/>
      <c r="FH164" s="238"/>
      <c r="FI164" s="238"/>
      <c r="FJ164" s="238"/>
      <c r="FK164" s="238"/>
      <c r="FL164" s="238"/>
      <c r="FM164" s="238"/>
      <c r="FN164" s="238"/>
      <c r="FO164" s="238"/>
      <c r="FP164" s="238"/>
      <c r="FQ164" s="238"/>
      <c r="FR164" s="238"/>
      <c r="FS164" s="238"/>
      <c r="FT164" s="238"/>
      <c r="FU164" s="238"/>
      <c r="FV164" s="238"/>
      <c r="FW164" s="238"/>
      <c r="FX164" s="238"/>
      <c r="FY164" s="238"/>
      <c r="FZ164" s="238"/>
      <c r="GA164" s="238"/>
      <c r="GB164" s="238"/>
      <c r="GC164" s="238"/>
      <c r="GD164" s="238"/>
      <c r="GE164" s="238"/>
      <c r="GF164" s="238"/>
      <c r="GG164" s="238"/>
      <c r="GH164" s="238"/>
      <c r="GI164" s="238"/>
      <c r="GJ164" s="238"/>
      <c r="GK164" s="238"/>
      <c r="GL164" s="238"/>
      <c r="GM164" s="238"/>
      <c r="GN164" s="238"/>
      <c r="GO164" s="238"/>
      <c r="GP164" s="238"/>
      <c r="GQ164" s="238"/>
      <c r="GR164" s="238"/>
      <c r="GS164" s="238"/>
      <c r="GT164" s="238"/>
      <c r="GU164" s="238"/>
      <c r="GV164" s="238"/>
      <c r="GW164" s="238"/>
      <c r="GX164" s="238"/>
      <c r="GY164" s="238"/>
      <c r="GZ164" s="238"/>
      <c r="HA164" s="238"/>
      <c r="HB164" s="238"/>
      <c r="HC164" s="238"/>
      <c r="HD164" s="238"/>
      <c r="HE164" s="238"/>
      <c r="HF164" s="238"/>
      <c r="HG164" s="238"/>
      <c r="HH164" s="238"/>
      <c r="HI164" s="238"/>
      <c r="HJ164" s="238"/>
      <c r="HK164" s="238"/>
      <c r="HL164" s="238"/>
      <c r="HM164" s="238"/>
      <c r="HN164" s="238"/>
      <c r="HO164" s="238"/>
      <c r="HP164" s="238"/>
      <c r="HQ164" s="238"/>
      <c r="HR164" s="238"/>
      <c r="HS164" s="238"/>
      <c r="HT164" s="238"/>
      <c r="HU164" s="238"/>
      <c r="HV164" s="238"/>
      <c r="HW164" s="238"/>
      <c r="HX164" s="238"/>
      <c r="HY164" s="238"/>
      <c r="HZ164" s="238"/>
      <c r="IA164" s="238"/>
      <c r="IB164" s="238"/>
      <c r="IC164" s="238"/>
      <c r="ID164" s="238"/>
      <c r="IE164" s="238"/>
      <c r="IF164" s="238"/>
      <c r="IG164" s="238"/>
      <c r="IH164" s="238"/>
      <c r="II164" s="238"/>
      <c r="IJ164" s="238"/>
      <c r="IK164" s="238"/>
      <c r="IL164" s="238"/>
      <c r="IM164" s="238"/>
      <c r="IN164" s="238"/>
      <c r="IO164" s="238"/>
      <c r="IP164" s="238"/>
      <c r="IQ164" s="238"/>
      <c r="IR164" s="238"/>
      <c r="IS164" s="238"/>
      <c r="IT164" s="238"/>
      <c r="IU164" s="238"/>
      <c r="IV164" s="238"/>
      <c r="IW164" s="238"/>
      <c r="IX164" s="238"/>
      <c r="IY164" s="238"/>
      <c r="IZ164" s="238"/>
      <c r="JA164" s="238"/>
      <c r="JB164" s="238"/>
      <c r="JC164" s="238"/>
      <c r="JD164" s="238"/>
      <c r="JE164" s="238"/>
      <c r="JF164" s="238"/>
      <c r="JG164" s="238"/>
      <c r="JH164" s="238"/>
      <c r="JI164" s="238"/>
      <c r="JJ164" s="238"/>
      <c r="JK164" s="238"/>
      <c r="JL164" s="238"/>
      <c r="JM164" s="238"/>
      <c r="JN164" s="238"/>
      <c r="JO164" s="238"/>
      <c r="JP164" s="238"/>
      <c r="JQ164" s="238"/>
      <c r="JR164" s="238"/>
      <c r="JS164" s="238"/>
      <c r="JT164" s="238"/>
      <c r="JU164" s="238"/>
      <c r="JV164" s="238"/>
      <c r="JW164" s="238"/>
      <c r="JX164" s="238"/>
      <c r="JY164" s="238"/>
      <c r="JZ164" s="238"/>
      <c r="KA164" s="238"/>
      <c r="KB164" s="238"/>
      <c r="KC164" s="238"/>
      <c r="KD164" s="238"/>
      <c r="KE164" s="238"/>
      <c r="KF164" s="238"/>
      <c r="KG164" s="238"/>
      <c r="KH164" s="238"/>
      <c r="KI164" s="238"/>
      <c r="KJ164" s="238"/>
      <c r="KK164" s="238"/>
      <c r="KL164" s="238"/>
      <c r="KM164" s="238"/>
      <c r="KN164" s="238"/>
      <c r="KO164" s="238"/>
      <c r="KP164" s="238"/>
      <c r="KQ164" s="238"/>
      <c r="KR164" s="238"/>
      <c r="KS164" s="238"/>
      <c r="KT164" s="238"/>
      <c r="KU164" s="238"/>
      <c r="KV164" s="238"/>
      <c r="KW164" s="238"/>
      <c r="KX164" s="238"/>
      <c r="KY164" s="238"/>
      <c r="KZ164" s="238"/>
      <c r="LA164" s="238"/>
      <c r="LB164" s="238"/>
      <c r="LC164" s="238"/>
      <c r="LD164" s="238"/>
      <c r="LE164" s="238"/>
      <c r="LF164" s="238"/>
      <c r="LG164" s="238"/>
      <c r="LH164" s="238"/>
      <c r="LI164" s="238"/>
      <c r="LJ164" s="238"/>
      <c r="LK164" s="238"/>
      <c r="LL164" s="238"/>
      <c r="LM164" s="238"/>
      <c r="LN164" s="238"/>
      <c r="LO164" s="238"/>
      <c r="LP164" s="238"/>
      <c r="LQ164" s="238"/>
      <c r="LR164" s="238"/>
      <c r="LS164" s="238"/>
      <c r="LT164" s="238"/>
      <c r="LU164" s="238"/>
      <c r="LV164" s="238"/>
      <c r="LW164" s="238"/>
      <c r="LX164" s="238"/>
      <c r="LY164" s="238"/>
      <c r="LZ164" s="238"/>
      <c r="MA164" s="238"/>
      <c r="MB164" s="238"/>
      <c r="MC164" s="238"/>
      <c r="MD164" s="238"/>
      <c r="ME164" s="238"/>
      <c r="MF164" s="238"/>
      <c r="MG164" s="238"/>
      <c r="MH164" s="238"/>
      <c r="MI164" s="238"/>
      <c r="MJ164" s="238"/>
      <c r="MK164" s="238"/>
      <c r="ML164" s="238"/>
      <c r="MM164" s="238"/>
      <c r="MN164" s="238"/>
      <c r="MO164" s="238"/>
      <c r="MP164" s="238"/>
      <c r="MQ164" s="238"/>
      <c r="MR164" s="238"/>
      <c r="MS164" s="238"/>
      <c r="MT164" s="238"/>
      <c r="MU164" s="238"/>
      <c r="MV164" s="238"/>
      <c r="MW164" s="238"/>
      <c r="MX164" s="238"/>
      <c r="MY164" s="238"/>
      <c r="MZ164" s="238"/>
      <c r="NA164" s="238"/>
      <c r="NB164" s="238"/>
      <c r="NC164" s="238"/>
      <c r="ND164" s="238"/>
      <c r="NE164" s="238"/>
      <c r="NF164" s="238"/>
      <c r="NG164" s="238"/>
      <c r="NH164" s="238"/>
      <c r="NI164" s="238"/>
      <c r="NJ164" s="238"/>
      <c r="NK164" s="238"/>
      <c r="NL164" s="238"/>
      <c r="NM164" s="238"/>
      <c r="NN164" s="238"/>
      <c r="NO164" s="238"/>
      <c r="NP164" s="238"/>
      <c r="NQ164" s="238"/>
      <c r="NR164" s="238"/>
      <c r="NS164" s="238"/>
      <c r="NT164" s="238"/>
      <c r="NU164" s="238"/>
      <c r="NV164" s="238"/>
      <c r="NW164" s="238"/>
      <c r="NX164" s="238"/>
      <c r="NY164" s="238"/>
      <c r="NZ164" s="238"/>
      <c r="OA164" s="238"/>
      <c r="OB164" s="238"/>
      <c r="OC164" s="238"/>
      <c r="OD164" s="238"/>
      <c r="OE164" s="238"/>
      <c r="OF164" s="238"/>
      <c r="OG164" s="238"/>
      <c r="OH164" s="238"/>
      <c r="OI164" s="238"/>
      <c r="OJ164" s="238"/>
      <c r="OK164" s="238"/>
      <c r="OL164" s="238"/>
      <c r="OM164" s="238"/>
      <c r="ON164" s="238"/>
      <c r="OO164" s="238"/>
      <c r="OP164" s="238"/>
      <c r="OQ164" s="238"/>
      <c r="OR164" s="238"/>
      <c r="OS164" s="238"/>
      <c r="OT164" s="238"/>
      <c r="OU164" s="238"/>
      <c r="OV164" s="238"/>
      <c r="OW164" s="238"/>
      <c r="OX164" s="238"/>
      <c r="OY164" s="238"/>
      <c r="OZ164" s="238"/>
      <c r="PA164" s="238"/>
      <c r="PB164" s="238"/>
      <c r="PC164" s="238"/>
      <c r="PD164" s="238"/>
      <c r="PE164" s="238"/>
      <c r="PF164" s="238"/>
      <c r="PG164" s="238"/>
      <c r="PH164" s="238"/>
      <c r="PI164" s="238"/>
      <c r="PJ164" s="238"/>
      <c r="PK164" s="238"/>
      <c r="PL164" s="238"/>
      <c r="PM164" s="238"/>
      <c r="PN164" s="238"/>
      <c r="PO164" s="238"/>
      <c r="PP164" s="238"/>
      <c r="PQ164" s="238"/>
      <c r="PR164" s="238"/>
      <c r="PS164" s="238"/>
      <c r="PT164" s="238"/>
      <c r="PU164" s="238"/>
      <c r="PV164" s="238"/>
      <c r="PW164" s="238"/>
      <c r="PX164" s="238"/>
      <c r="PY164" s="238"/>
      <c r="PZ164" s="238"/>
      <c r="QA164" s="238"/>
      <c r="QB164" s="238"/>
      <c r="QC164" s="238"/>
      <c r="QD164" s="238"/>
      <c r="QE164" s="238"/>
      <c r="QF164" s="238"/>
      <c r="QG164" s="238"/>
      <c r="QH164" s="238"/>
      <c r="QI164" s="238"/>
      <c r="QJ164" s="238"/>
      <c r="QK164" s="238"/>
      <c r="QL164" s="238"/>
      <c r="QM164" s="238"/>
      <c r="QN164" s="238"/>
      <c r="QO164" s="238"/>
      <c r="QP164" s="238"/>
      <c r="QQ164" s="238"/>
      <c r="QR164" s="238"/>
      <c r="QS164" s="238"/>
      <c r="QT164" s="238"/>
      <c r="QU164" s="238"/>
      <c r="QV164" s="238"/>
      <c r="QW164" s="238"/>
      <c r="QX164" s="238"/>
      <c r="QY164" s="238"/>
      <c r="QZ164" s="238"/>
      <c r="RA164" s="238"/>
      <c r="RB164" s="238"/>
      <c r="RC164" s="238"/>
      <c r="RD164" s="238"/>
      <c r="RE164" s="238"/>
      <c r="RF164" s="238"/>
      <c r="RG164" s="238"/>
      <c r="RH164" s="238"/>
      <c r="RI164" s="238"/>
      <c r="RJ164" s="238"/>
      <c r="RK164" s="238"/>
      <c r="RL164" s="238"/>
      <c r="RM164" s="238"/>
      <c r="RN164" s="238"/>
      <c r="RO164" s="238"/>
      <c r="RP164" s="238"/>
      <c r="RQ164" s="238"/>
      <c r="RR164" s="238"/>
      <c r="RS164" s="238"/>
      <c r="RT164" s="238"/>
      <c r="RU164" s="238"/>
      <c r="RV164" s="238"/>
      <c r="RW164" s="238"/>
      <c r="RX164" s="238"/>
      <c r="RY164" s="238"/>
      <c r="RZ164" s="238"/>
      <c r="SA164" s="238"/>
      <c r="SB164" s="238"/>
      <c r="SC164" s="238"/>
      <c r="SD164" s="238"/>
      <c r="SE164" s="238"/>
      <c r="SF164" s="238"/>
      <c r="SG164" s="238"/>
      <c r="SH164" s="238"/>
      <c r="SI164" s="238"/>
      <c r="SJ164" s="238"/>
      <c r="SK164" s="238"/>
      <c r="SL164" s="238"/>
      <c r="SM164" s="238"/>
      <c r="SN164" s="238"/>
      <c r="SO164" s="238"/>
      <c r="SP164" s="238"/>
      <c r="SQ164" s="238"/>
      <c r="SR164" s="238"/>
      <c r="SS164" s="238"/>
      <c r="ST164" s="238"/>
      <c r="SU164" s="238"/>
      <c r="SV164" s="238"/>
      <c r="SW164" s="238"/>
      <c r="SX164" s="238"/>
      <c r="SY164" s="238"/>
      <c r="SZ164" s="238"/>
      <c r="TA164" s="238"/>
      <c r="TB164" s="238"/>
      <c r="TC164" s="238"/>
      <c r="TD164" s="238"/>
      <c r="TE164" s="238"/>
      <c r="TF164" s="238"/>
      <c r="TG164" s="238"/>
      <c r="TH164" s="238"/>
      <c r="TI164" s="238"/>
      <c r="TJ164" s="238"/>
      <c r="TK164" s="238"/>
      <c r="TL164" s="238"/>
      <c r="TM164" s="238"/>
      <c r="TN164" s="238"/>
      <c r="TO164" s="238"/>
      <c r="TP164" s="238"/>
      <c r="TQ164" s="238"/>
      <c r="TR164" s="238"/>
      <c r="TS164" s="238"/>
      <c r="TT164" s="238"/>
      <c r="TU164" s="238"/>
      <c r="TV164" s="238"/>
      <c r="TW164" s="238"/>
      <c r="TX164" s="238"/>
      <c r="TY164" s="238"/>
      <c r="TZ164" s="238"/>
      <c r="UA164" s="238"/>
      <c r="UB164" s="238"/>
      <c r="UC164" s="238"/>
      <c r="UD164" s="238"/>
      <c r="UE164" s="238"/>
      <c r="UF164" s="238"/>
      <c r="UG164" s="238"/>
      <c r="UH164" s="238"/>
      <c r="UI164" s="238"/>
      <c r="UJ164" s="238"/>
      <c r="UK164" s="238"/>
      <c r="UL164" s="238"/>
      <c r="UM164" s="238"/>
      <c r="UN164" s="238"/>
      <c r="UO164" s="238"/>
      <c r="UP164" s="238"/>
      <c r="UQ164" s="238"/>
      <c r="UR164" s="238"/>
      <c r="US164" s="238"/>
      <c r="UT164" s="238"/>
      <c r="UU164" s="238"/>
      <c r="UV164" s="238"/>
      <c r="UW164" s="238"/>
      <c r="UX164" s="238"/>
      <c r="UY164" s="238"/>
      <c r="UZ164" s="238"/>
      <c r="VA164" s="238"/>
      <c r="VB164" s="238"/>
      <c r="VC164" s="238"/>
      <c r="VD164" s="238"/>
      <c r="VE164" s="238"/>
      <c r="VF164" s="238"/>
      <c r="VG164" s="238"/>
      <c r="VH164" s="238"/>
      <c r="VI164" s="238"/>
      <c r="VJ164" s="238"/>
      <c r="VK164" s="238"/>
      <c r="VL164" s="238"/>
      <c r="VM164" s="238"/>
      <c r="VN164" s="238"/>
      <c r="VO164" s="238"/>
      <c r="VP164" s="238"/>
      <c r="VQ164" s="238"/>
      <c r="VR164" s="238"/>
      <c r="VS164" s="238"/>
      <c r="VT164" s="238"/>
      <c r="VU164" s="238"/>
      <c r="VV164" s="238"/>
      <c r="VW164" s="238"/>
      <c r="VX164" s="238"/>
      <c r="VY164" s="238"/>
      <c r="VZ164" s="238"/>
      <c r="WA164" s="238"/>
      <c r="WB164" s="238"/>
      <c r="WC164" s="238"/>
      <c r="WD164" s="238"/>
      <c r="WE164" s="238"/>
      <c r="WF164" s="238"/>
      <c r="WG164" s="238"/>
      <c r="WH164" s="238"/>
      <c r="WI164" s="238"/>
      <c r="WJ164" s="238"/>
      <c r="WK164" s="238"/>
      <c r="WL164" s="238"/>
      <c r="WM164" s="238"/>
      <c r="WN164" s="238"/>
      <c r="WO164" s="238"/>
      <c r="WP164" s="238"/>
      <c r="WQ164" s="238"/>
      <c r="WR164" s="238"/>
      <c r="WS164" s="238"/>
      <c r="WT164" s="238"/>
      <c r="WU164" s="238"/>
      <c r="WV164" s="238"/>
      <c r="WW164" s="238"/>
      <c r="WX164" s="238"/>
      <c r="WY164" s="238"/>
      <c r="WZ164" s="238"/>
      <c r="XA164" s="238"/>
      <c r="XB164" s="238"/>
      <c r="XC164" s="238"/>
      <c r="XD164" s="238"/>
      <c r="XE164" s="238"/>
      <c r="XF164" s="238"/>
      <c r="XG164" s="238"/>
      <c r="XH164" s="238"/>
      <c r="XI164" s="238"/>
      <c r="XJ164" s="238"/>
      <c r="XK164" s="238"/>
      <c r="XL164" s="238"/>
      <c r="XM164" s="238"/>
      <c r="XN164" s="238"/>
      <c r="XO164" s="238"/>
      <c r="XP164" s="238"/>
      <c r="XQ164" s="238"/>
      <c r="XR164" s="238"/>
      <c r="XS164" s="238"/>
      <c r="XT164" s="238"/>
      <c r="XU164" s="238"/>
      <c r="XV164" s="238"/>
      <c r="XW164" s="238"/>
      <c r="XX164" s="238"/>
      <c r="XY164" s="238"/>
      <c r="XZ164" s="238"/>
      <c r="YA164" s="238"/>
      <c r="YB164" s="238"/>
      <c r="YC164" s="238"/>
      <c r="YD164" s="238"/>
      <c r="YE164" s="238"/>
      <c r="YF164" s="238"/>
      <c r="YG164" s="238"/>
      <c r="YH164" s="238"/>
      <c r="YI164" s="238"/>
      <c r="YJ164" s="238"/>
      <c r="YK164" s="238"/>
      <c r="YL164" s="238"/>
      <c r="YM164" s="238"/>
      <c r="YN164" s="238"/>
      <c r="YO164" s="238"/>
      <c r="YP164" s="238"/>
      <c r="YQ164" s="238"/>
      <c r="YR164" s="238"/>
      <c r="YS164" s="238"/>
      <c r="YT164" s="238"/>
      <c r="YU164" s="238"/>
      <c r="YV164" s="238"/>
      <c r="YW164" s="238"/>
      <c r="YX164" s="238"/>
      <c r="YY164" s="238"/>
      <c r="YZ164" s="238"/>
      <c r="ZA164" s="238"/>
      <c r="ZB164" s="238"/>
      <c r="ZC164" s="238"/>
      <c r="ZD164" s="238"/>
      <c r="ZE164" s="238"/>
      <c r="ZF164" s="238"/>
      <c r="ZG164" s="238"/>
      <c r="ZH164" s="238"/>
      <c r="ZI164" s="238"/>
      <c r="ZJ164" s="238"/>
      <c r="ZK164" s="238"/>
      <c r="ZL164" s="238"/>
      <c r="ZM164" s="238"/>
      <c r="ZN164" s="238"/>
      <c r="ZO164" s="238"/>
      <c r="ZP164" s="238"/>
      <c r="ZQ164" s="238"/>
      <c r="ZR164" s="238"/>
      <c r="ZS164" s="238"/>
      <c r="ZT164" s="238"/>
      <c r="ZU164" s="238"/>
      <c r="ZV164" s="238"/>
      <c r="ZW164" s="238"/>
      <c r="ZX164" s="238"/>
      <c r="ZY164" s="238"/>
      <c r="ZZ164" s="238"/>
      <c r="AAA164" s="238"/>
      <c r="AAB164" s="238"/>
      <c r="AAC164" s="238"/>
      <c r="AAD164" s="238"/>
      <c r="AAE164" s="238"/>
      <c r="AAF164" s="238"/>
      <c r="AAG164" s="238"/>
      <c r="AAH164" s="238"/>
      <c r="AAI164" s="238"/>
      <c r="AAJ164" s="238"/>
      <c r="AAK164" s="238"/>
      <c r="AAL164" s="238"/>
      <c r="AAM164" s="238"/>
      <c r="AAN164" s="238"/>
      <c r="AAO164" s="238"/>
      <c r="AAP164" s="238"/>
      <c r="AAQ164" s="238"/>
      <c r="AAR164" s="238"/>
      <c r="AAS164" s="238"/>
      <c r="AAT164" s="238"/>
      <c r="AAU164" s="238"/>
      <c r="AAV164" s="238"/>
      <c r="AAW164" s="238"/>
      <c r="AAX164" s="238"/>
      <c r="AAY164" s="238"/>
      <c r="AAZ164" s="238"/>
      <c r="ABA164" s="238"/>
      <c r="ABB164" s="238"/>
      <c r="ABC164" s="238"/>
      <c r="ABD164" s="238"/>
      <c r="ABE164" s="238"/>
      <c r="ABF164" s="238"/>
      <c r="ABG164" s="238"/>
      <c r="ABH164" s="238"/>
      <c r="ABI164" s="238"/>
      <c r="ABJ164" s="238"/>
      <c r="ABK164" s="238"/>
      <c r="ABL164" s="238"/>
      <c r="ABM164" s="238"/>
      <c r="ABN164" s="238"/>
      <c r="ABO164" s="238"/>
      <c r="ABP164" s="238"/>
      <c r="ABQ164" s="238"/>
      <c r="ABR164" s="238"/>
      <c r="ABS164" s="238"/>
      <c r="ABT164" s="238"/>
      <c r="ABU164" s="238"/>
      <c r="ABV164" s="238"/>
      <c r="ABW164" s="238"/>
      <c r="ABX164" s="238"/>
      <c r="ABY164" s="238"/>
      <c r="ABZ164" s="238"/>
      <c r="ACA164" s="238"/>
      <c r="ACB164" s="238"/>
      <c r="ACC164" s="238"/>
      <c r="ACD164" s="238"/>
      <c r="ACE164" s="238"/>
      <c r="ACF164" s="238"/>
      <c r="ACG164" s="238"/>
      <c r="ACH164" s="238"/>
      <c r="ACI164" s="238"/>
      <c r="ACJ164" s="238"/>
      <c r="ACK164" s="238"/>
      <c r="ACL164" s="238"/>
      <c r="ACM164" s="238"/>
      <c r="ACN164" s="238"/>
      <c r="ACO164" s="238"/>
      <c r="ACP164" s="238"/>
      <c r="ACQ164" s="238"/>
      <c r="ACR164" s="238"/>
      <c r="ACS164" s="238"/>
      <c r="ACT164" s="238"/>
      <c r="ACU164" s="238"/>
      <c r="ACV164" s="238"/>
      <c r="ACW164" s="238"/>
      <c r="ACX164" s="238"/>
      <c r="ACY164" s="238"/>
      <c r="ACZ164" s="238"/>
      <c r="ADA164" s="238"/>
      <c r="ADB164" s="238"/>
      <c r="ADC164" s="238"/>
      <c r="ADD164" s="238"/>
      <c r="ADE164" s="238"/>
      <c r="ADF164" s="238"/>
      <c r="ADG164" s="238"/>
      <c r="ADH164" s="238"/>
      <c r="ADI164" s="238"/>
      <c r="ADJ164" s="238"/>
      <c r="ADK164" s="238"/>
      <c r="ADL164" s="238"/>
      <c r="ADM164" s="238"/>
      <c r="ADN164" s="238"/>
      <c r="ADO164" s="238"/>
      <c r="ADP164" s="238"/>
      <c r="ADQ164" s="238"/>
      <c r="ADR164" s="238"/>
      <c r="ADS164" s="238"/>
      <c r="ADT164" s="238"/>
      <c r="ADU164" s="238"/>
      <c r="ADV164" s="238"/>
      <c r="ADW164" s="238"/>
      <c r="ADX164" s="238"/>
      <c r="ADY164" s="238"/>
      <c r="ADZ164" s="238"/>
      <c r="AEA164" s="238"/>
      <c r="AEB164" s="238"/>
      <c r="AEC164" s="238"/>
      <c r="AED164" s="238"/>
      <c r="AEE164" s="238"/>
      <c r="AEF164" s="238"/>
      <c r="AEG164" s="238"/>
      <c r="AEH164" s="238"/>
      <c r="AEI164" s="238"/>
      <c r="AEJ164" s="238"/>
      <c r="AEK164" s="238"/>
      <c r="AEL164" s="238"/>
      <c r="AEM164" s="238"/>
      <c r="AEN164" s="238"/>
      <c r="AEO164" s="238"/>
      <c r="AEP164" s="238"/>
      <c r="AEQ164" s="238"/>
      <c r="AER164" s="238"/>
      <c r="AES164" s="238"/>
      <c r="AET164" s="238"/>
      <c r="AEU164" s="238"/>
      <c r="AEV164" s="238"/>
      <c r="AEW164" s="238"/>
      <c r="AEX164" s="238"/>
      <c r="AEY164" s="238"/>
      <c r="AEZ164" s="238"/>
      <c r="AFA164" s="238"/>
      <c r="AFB164" s="238"/>
      <c r="AFC164" s="238"/>
      <c r="AFD164" s="238"/>
      <c r="AFE164" s="238"/>
      <c r="AFF164" s="238"/>
      <c r="AFG164" s="238"/>
      <c r="AFH164" s="238"/>
      <c r="AFI164" s="238"/>
      <c r="AFJ164" s="238"/>
      <c r="AFK164" s="238"/>
      <c r="AFL164" s="238"/>
      <c r="AFM164" s="238"/>
      <c r="AFN164" s="238"/>
      <c r="AFO164" s="238"/>
      <c r="AFP164" s="238"/>
      <c r="AFQ164" s="238"/>
      <c r="AFR164" s="238"/>
      <c r="AFS164" s="238"/>
      <c r="AFT164" s="238"/>
      <c r="AFU164" s="238"/>
      <c r="AFV164" s="238"/>
      <c r="AFW164" s="238"/>
      <c r="AFX164" s="238"/>
      <c r="AFY164" s="238"/>
      <c r="AFZ164" s="238"/>
      <c r="AGA164" s="238"/>
      <c r="AGB164" s="238"/>
      <c r="AGC164" s="238"/>
      <c r="AGD164" s="238"/>
      <c r="AGE164" s="238"/>
      <c r="AGF164" s="238"/>
      <c r="AGG164" s="238"/>
      <c r="AGH164" s="238"/>
      <c r="AGI164" s="238"/>
      <c r="AGJ164" s="238"/>
      <c r="AGK164" s="238"/>
      <c r="AGL164" s="238"/>
      <c r="AGM164" s="238"/>
      <c r="AGN164" s="238"/>
      <c r="AGO164" s="238"/>
      <c r="AGP164" s="238"/>
      <c r="AGQ164" s="238"/>
      <c r="AGR164" s="238"/>
      <c r="AGS164" s="238"/>
      <c r="AGT164" s="238"/>
      <c r="AGU164" s="238"/>
      <c r="AGV164" s="238"/>
      <c r="AGW164" s="238"/>
      <c r="AGX164" s="238"/>
      <c r="AGY164" s="238"/>
      <c r="AGZ164" s="238"/>
      <c r="AHA164" s="238"/>
      <c r="AHB164" s="238"/>
      <c r="AHC164" s="238"/>
      <c r="AHD164" s="238"/>
      <c r="AHE164" s="238"/>
      <c r="AHF164" s="238"/>
      <c r="AHG164" s="238"/>
      <c r="AHH164" s="238"/>
      <c r="AHI164" s="238"/>
      <c r="AHJ164" s="238"/>
      <c r="AHK164" s="238"/>
      <c r="AHL164" s="238"/>
      <c r="AHM164" s="238"/>
      <c r="AHN164" s="238"/>
      <c r="AHO164" s="238"/>
      <c r="AHP164" s="238"/>
      <c r="AHQ164" s="238"/>
      <c r="AHR164" s="238"/>
      <c r="AHS164" s="238"/>
      <c r="AHT164" s="238"/>
      <c r="AHU164" s="238"/>
      <c r="AHV164" s="238"/>
      <c r="AHW164" s="238"/>
      <c r="AHX164" s="238"/>
      <c r="AHY164" s="238"/>
      <c r="AHZ164" s="238"/>
      <c r="AIA164" s="238"/>
      <c r="AIB164" s="238"/>
      <c r="AIC164" s="238"/>
      <c r="AID164" s="238"/>
      <c r="AIE164" s="238"/>
      <c r="AIF164" s="238"/>
      <c r="AIG164" s="238"/>
      <c r="AIH164" s="238"/>
      <c r="AII164" s="238"/>
      <c r="AIJ164" s="238"/>
      <c r="AIK164" s="238"/>
      <c r="AIL164" s="238"/>
      <c r="AIM164" s="238"/>
      <c r="AIN164" s="238"/>
      <c r="AIO164" s="238"/>
      <c r="AIP164" s="238"/>
      <c r="AIQ164" s="238"/>
      <c r="AIR164" s="238"/>
      <c r="AIS164" s="238"/>
      <c r="AIT164" s="238"/>
      <c r="AIU164" s="238"/>
      <c r="AIV164" s="238"/>
      <c r="AIW164" s="238"/>
      <c r="AIX164" s="238"/>
      <c r="AIY164" s="238"/>
      <c r="AIZ164" s="238"/>
      <c r="AJA164" s="238"/>
      <c r="AJB164" s="238"/>
      <c r="AJC164" s="238"/>
      <c r="AJD164" s="238"/>
      <c r="AJE164" s="238"/>
      <c r="AJF164" s="238"/>
      <c r="AJG164" s="238"/>
      <c r="AJH164" s="238"/>
      <c r="AJI164" s="238"/>
      <c r="AJJ164" s="238"/>
      <c r="AJK164" s="238"/>
      <c r="AJL164" s="238"/>
      <c r="AJM164" s="238"/>
      <c r="AJN164" s="238"/>
      <c r="AJO164" s="238"/>
      <c r="AJP164" s="238"/>
      <c r="AJQ164" s="238"/>
      <c r="AJR164" s="238"/>
      <c r="AJS164" s="238"/>
      <c r="AJT164" s="238"/>
      <c r="AJU164" s="238"/>
      <c r="AJV164" s="238"/>
      <c r="AJW164" s="238"/>
      <c r="AJX164" s="238"/>
      <c r="AJY164" s="238"/>
      <c r="AJZ164" s="238"/>
      <c r="AKA164" s="238"/>
      <c r="AKB164" s="238"/>
      <c r="AKC164" s="238"/>
      <c r="AKD164" s="238"/>
      <c r="AKE164" s="238"/>
      <c r="AKF164" s="238"/>
      <c r="AKG164" s="238"/>
      <c r="AKH164" s="238"/>
      <c r="AKI164" s="238"/>
      <c r="AKJ164" s="238"/>
      <c r="AKK164" s="238"/>
      <c r="AKL164" s="238"/>
      <c r="AKM164" s="238"/>
      <c r="AKN164" s="238"/>
      <c r="AKO164" s="238"/>
      <c r="AKP164" s="238"/>
    </row>
    <row r="165" spans="1:978" x14ac:dyDescent="0.25">
      <c r="A165" s="305"/>
      <c r="B165" s="305"/>
      <c r="C165" s="58"/>
      <c r="D165" s="34"/>
      <c r="E165" s="269"/>
      <c r="F165" s="278" t="s">
        <v>387</v>
      </c>
      <c r="G165" s="278"/>
      <c r="H165" s="278"/>
      <c r="I165" s="278"/>
      <c r="J165" s="278"/>
      <c r="K165" s="278"/>
      <c r="L165" s="278"/>
      <c r="M165" s="278"/>
      <c r="N165" s="9">
        <f t="shared" ref="N165:AL165" si="129">ROUNDUP(AVERAGE(N163:N164),0)</f>
        <v>86</v>
      </c>
      <c r="O165" s="9">
        <f t="shared" si="129"/>
        <v>48</v>
      </c>
      <c r="P165" s="9">
        <f t="shared" si="129"/>
        <v>29</v>
      </c>
      <c r="Q165" s="9">
        <f t="shared" si="129"/>
        <v>21</v>
      </c>
      <c r="R165" s="9">
        <f t="shared" si="129"/>
        <v>25</v>
      </c>
      <c r="S165" s="9">
        <f t="shared" si="129"/>
        <v>79</v>
      </c>
      <c r="T165" s="9">
        <f t="shared" si="129"/>
        <v>241</v>
      </c>
      <c r="U165" s="9">
        <f t="shared" si="129"/>
        <v>591</v>
      </c>
      <c r="V165" s="9">
        <f t="shared" si="129"/>
        <v>596</v>
      </c>
      <c r="W165" s="9">
        <f t="shared" si="129"/>
        <v>441</v>
      </c>
      <c r="X165" s="9">
        <f t="shared" si="129"/>
        <v>443</v>
      </c>
      <c r="Y165" s="9">
        <f t="shared" si="129"/>
        <v>492</v>
      </c>
      <c r="Z165" s="9">
        <f t="shared" si="129"/>
        <v>553</v>
      </c>
      <c r="AA165" s="9">
        <f t="shared" si="129"/>
        <v>633</v>
      </c>
      <c r="AB165" s="9">
        <f t="shared" si="129"/>
        <v>588</v>
      </c>
      <c r="AC165" s="9">
        <f t="shared" si="129"/>
        <v>587</v>
      </c>
      <c r="AD165" s="9">
        <f t="shared" si="129"/>
        <v>671</v>
      </c>
      <c r="AE165" s="9">
        <f t="shared" si="129"/>
        <v>714</v>
      </c>
      <c r="AF165" s="9">
        <f t="shared" si="129"/>
        <v>605</v>
      </c>
      <c r="AG165" s="9">
        <f t="shared" si="129"/>
        <v>534</v>
      </c>
      <c r="AH165" s="9">
        <f t="shared" si="129"/>
        <v>483</v>
      </c>
      <c r="AI165" s="9">
        <f t="shared" si="129"/>
        <v>455</v>
      </c>
      <c r="AJ165" s="9">
        <f t="shared" si="129"/>
        <v>310</v>
      </c>
      <c r="AK165" s="9">
        <f t="shared" si="129"/>
        <v>170</v>
      </c>
      <c r="AL165" s="9">
        <f t="shared" si="129"/>
        <v>8374</v>
      </c>
      <c r="AM165" s="269"/>
      <c r="AN165" s="263"/>
      <c r="AO165" s="263"/>
      <c r="AP165" s="263"/>
      <c r="AQ165" s="263"/>
      <c r="AR165" s="263"/>
      <c r="AS165" s="263"/>
      <c r="AT165" s="263"/>
      <c r="AU165" s="263"/>
      <c r="AV165" s="263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52"/>
      <c r="EF165" s="238"/>
      <c r="EG165" s="238"/>
      <c r="EH165" s="238"/>
      <c r="EI165" s="238"/>
      <c r="EJ165" s="238"/>
      <c r="EK165" s="238"/>
      <c r="EL165" s="238"/>
      <c r="EM165" s="238"/>
      <c r="EN165" s="238"/>
      <c r="EO165" s="238"/>
      <c r="EP165" s="238"/>
      <c r="EQ165" s="238"/>
      <c r="ER165" s="238"/>
      <c r="ES165" s="238"/>
      <c r="ET165" s="238"/>
      <c r="EU165" s="238"/>
      <c r="EV165" s="238"/>
      <c r="EW165" s="238"/>
      <c r="EX165" s="238"/>
      <c r="EY165" s="238"/>
      <c r="EZ165" s="238"/>
      <c r="FA165" s="238"/>
      <c r="FB165" s="238"/>
      <c r="FC165" s="238"/>
      <c r="FD165" s="238"/>
      <c r="FE165" s="238"/>
      <c r="FF165" s="238"/>
      <c r="FG165" s="238"/>
      <c r="FH165" s="238"/>
      <c r="FI165" s="238"/>
      <c r="FJ165" s="238"/>
      <c r="FK165" s="238"/>
      <c r="FL165" s="238"/>
      <c r="FM165" s="238"/>
      <c r="FN165" s="238"/>
      <c r="FO165" s="238"/>
      <c r="FP165" s="238"/>
      <c r="FQ165" s="238"/>
      <c r="FR165" s="238"/>
      <c r="FS165" s="238"/>
      <c r="FT165" s="238"/>
      <c r="FU165" s="238"/>
      <c r="FV165" s="238"/>
      <c r="FW165" s="238"/>
      <c r="FX165" s="238"/>
      <c r="FY165" s="238"/>
      <c r="FZ165" s="238"/>
      <c r="GA165" s="238"/>
      <c r="GB165" s="238"/>
      <c r="GC165" s="238"/>
      <c r="GD165" s="238"/>
      <c r="GE165" s="238"/>
      <c r="GF165" s="238"/>
      <c r="GG165" s="238"/>
      <c r="GH165" s="238"/>
      <c r="GI165" s="238"/>
      <c r="GJ165" s="238"/>
      <c r="GK165" s="238"/>
      <c r="GL165" s="238"/>
      <c r="GM165" s="238"/>
      <c r="GN165" s="238"/>
      <c r="GO165" s="238"/>
      <c r="GP165" s="238"/>
      <c r="GQ165" s="238"/>
      <c r="GR165" s="238"/>
      <c r="GS165" s="238"/>
      <c r="GT165" s="238"/>
      <c r="GU165" s="238"/>
      <c r="GV165" s="238"/>
      <c r="GW165" s="238"/>
      <c r="GX165" s="238"/>
      <c r="GY165" s="238"/>
      <c r="GZ165" s="238"/>
      <c r="HA165" s="238"/>
      <c r="HB165" s="238"/>
      <c r="HC165" s="238"/>
      <c r="HD165" s="238"/>
      <c r="HE165" s="238"/>
      <c r="HF165" s="238"/>
      <c r="HG165" s="238"/>
      <c r="HH165" s="238"/>
      <c r="HI165" s="238"/>
      <c r="HJ165" s="238"/>
      <c r="HK165" s="238"/>
      <c r="HL165" s="238"/>
      <c r="HM165" s="238"/>
      <c r="HN165" s="238"/>
      <c r="HO165" s="238"/>
      <c r="HP165" s="238"/>
      <c r="HQ165" s="238"/>
      <c r="HR165" s="238"/>
      <c r="HS165" s="238"/>
      <c r="HT165" s="238"/>
      <c r="HU165" s="238"/>
      <c r="HV165" s="238"/>
      <c r="HW165" s="238"/>
      <c r="HX165" s="238"/>
      <c r="HY165" s="238"/>
      <c r="HZ165" s="238"/>
      <c r="IA165" s="238"/>
      <c r="IB165" s="238"/>
      <c r="IC165" s="238"/>
      <c r="ID165" s="238"/>
      <c r="IE165" s="238"/>
      <c r="IF165" s="238"/>
      <c r="IG165" s="238"/>
      <c r="IH165" s="238"/>
      <c r="II165" s="238"/>
      <c r="IJ165" s="238"/>
      <c r="IK165" s="238"/>
      <c r="IL165" s="238"/>
      <c r="IM165" s="238"/>
      <c r="IN165" s="238"/>
      <c r="IO165" s="238"/>
      <c r="IP165" s="238"/>
      <c r="IQ165" s="238"/>
      <c r="IR165" s="238"/>
      <c r="IS165" s="238"/>
      <c r="IT165" s="238"/>
      <c r="IU165" s="238"/>
      <c r="IV165" s="238"/>
      <c r="IW165" s="238"/>
      <c r="IX165" s="238"/>
      <c r="IY165" s="238"/>
      <c r="IZ165" s="238"/>
      <c r="JA165" s="238"/>
      <c r="JB165" s="238"/>
      <c r="JC165" s="238"/>
      <c r="JD165" s="238"/>
      <c r="JE165" s="238"/>
      <c r="JF165" s="238"/>
      <c r="JG165" s="238"/>
      <c r="JH165" s="238"/>
      <c r="JI165" s="238"/>
      <c r="JJ165" s="238"/>
      <c r="JK165" s="238"/>
      <c r="JL165" s="238"/>
      <c r="JM165" s="238"/>
      <c r="JN165" s="238"/>
      <c r="JO165" s="238"/>
      <c r="JP165" s="238"/>
      <c r="JQ165" s="238"/>
      <c r="JR165" s="238"/>
      <c r="JS165" s="238"/>
      <c r="JT165" s="238"/>
      <c r="JU165" s="238"/>
      <c r="JV165" s="238"/>
      <c r="JW165" s="238"/>
      <c r="JX165" s="238"/>
      <c r="JY165" s="238"/>
      <c r="JZ165" s="238"/>
      <c r="KA165" s="238"/>
      <c r="KB165" s="238"/>
      <c r="KC165" s="238"/>
      <c r="KD165" s="238"/>
      <c r="KE165" s="238"/>
      <c r="KF165" s="238"/>
      <c r="KG165" s="238"/>
      <c r="KH165" s="238"/>
      <c r="KI165" s="238"/>
      <c r="KJ165" s="238"/>
      <c r="KK165" s="238"/>
      <c r="KL165" s="238"/>
      <c r="KM165" s="238"/>
      <c r="KN165" s="238"/>
      <c r="KO165" s="238"/>
      <c r="KP165" s="238"/>
      <c r="KQ165" s="238"/>
      <c r="KR165" s="238"/>
      <c r="KS165" s="238"/>
      <c r="KT165" s="238"/>
      <c r="KU165" s="238"/>
      <c r="KV165" s="238"/>
      <c r="KW165" s="238"/>
      <c r="KX165" s="238"/>
      <c r="KY165" s="238"/>
      <c r="KZ165" s="238"/>
      <c r="LA165" s="238"/>
      <c r="LB165" s="238"/>
      <c r="LC165" s="238"/>
      <c r="LD165" s="238"/>
      <c r="LE165" s="238"/>
      <c r="LF165" s="238"/>
      <c r="LG165" s="238"/>
      <c r="LH165" s="238"/>
      <c r="LI165" s="238"/>
      <c r="LJ165" s="238"/>
      <c r="LK165" s="238"/>
      <c r="LL165" s="238"/>
      <c r="LM165" s="238"/>
      <c r="LN165" s="238"/>
      <c r="LO165" s="238"/>
      <c r="LP165" s="238"/>
      <c r="LQ165" s="238"/>
      <c r="LR165" s="238"/>
      <c r="LS165" s="238"/>
      <c r="LT165" s="238"/>
      <c r="LU165" s="238"/>
      <c r="LV165" s="238"/>
      <c r="LW165" s="238"/>
      <c r="LX165" s="238"/>
      <c r="LY165" s="238"/>
      <c r="LZ165" s="238"/>
      <c r="MA165" s="238"/>
      <c r="MB165" s="238"/>
      <c r="MC165" s="238"/>
      <c r="MD165" s="238"/>
      <c r="ME165" s="238"/>
      <c r="MF165" s="238"/>
      <c r="MG165" s="238"/>
      <c r="MH165" s="238"/>
      <c r="MI165" s="238"/>
      <c r="MJ165" s="238"/>
      <c r="MK165" s="238"/>
      <c r="ML165" s="238"/>
      <c r="MM165" s="238"/>
      <c r="MN165" s="238"/>
      <c r="MO165" s="238"/>
      <c r="MP165" s="238"/>
      <c r="MQ165" s="238"/>
      <c r="MR165" s="238"/>
      <c r="MS165" s="238"/>
      <c r="MT165" s="238"/>
      <c r="MU165" s="238"/>
      <c r="MV165" s="238"/>
      <c r="MW165" s="238"/>
      <c r="MX165" s="238"/>
      <c r="MY165" s="238"/>
      <c r="MZ165" s="238"/>
      <c r="NA165" s="238"/>
      <c r="NB165" s="238"/>
      <c r="NC165" s="238"/>
      <c r="ND165" s="238"/>
      <c r="NE165" s="238"/>
      <c r="NF165" s="238"/>
      <c r="NG165" s="238"/>
      <c r="NH165" s="238"/>
      <c r="NI165" s="238"/>
      <c r="NJ165" s="238"/>
      <c r="NK165" s="238"/>
      <c r="NL165" s="238"/>
      <c r="NM165" s="238"/>
      <c r="NN165" s="238"/>
      <c r="NO165" s="238"/>
      <c r="NP165" s="238"/>
      <c r="NQ165" s="238"/>
      <c r="NR165" s="238"/>
      <c r="NS165" s="238"/>
      <c r="NT165" s="238"/>
      <c r="NU165" s="238"/>
      <c r="NV165" s="238"/>
      <c r="NW165" s="238"/>
      <c r="NX165" s="238"/>
      <c r="NY165" s="238"/>
      <c r="NZ165" s="238"/>
      <c r="OA165" s="238"/>
      <c r="OB165" s="238"/>
      <c r="OC165" s="238"/>
      <c r="OD165" s="238"/>
      <c r="OE165" s="238"/>
      <c r="OF165" s="238"/>
      <c r="OG165" s="238"/>
      <c r="OH165" s="238"/>
      <c r="OI165" s="238"/>
      <c r="OJ165" s="238"/>
      <c r="OK165" s="238"/>
      <c r="OL165" s="238"/>
      <c r="OM165" s="238"/>
      <c r="ON165" s="238"/>
      <c r="OO165" s="238"/>
      <c r="OP165" s="238"/>
      <c r="OQ165" s="238"/>
      <c r="OR165" s="238"/>
      <c r="OS165" s="238"/>
      <c r="OT165" s="238"/>
      <c r="OU165" s="238"/>
      <c r="OV165" s="238"/>
      <c r="OW165" s="238"/>
      <c r="OX165" s="238"/>
      <c r="OY165" s="238"/>
      <c r="OZ165" s="238"/>
      <c r="PA165" s="238"/>
      <c r="PB165" s="238"/>
      <c r="PC165" s="238"/>
      <c r="PD165" s="238"/>
      <c r="PE165" s="238"/>
      <c r="PF165" s="238"/>
      <c r="PG165" s="238"/>
      <c r="PH165" s="238"/>
      <c r="PI165" s="238"/>
      <c r="PJ165" s="238"/>
      <c r="PK165" s="238"/>
      <c r="PL165" s="238"/>
      <c r="PM165" s="238"/>
      <c r="PN165" s="238"/>
      <c r="PO165" s="238"/>
      <c r="PP165" s="238"/>
      <c r="PQ165" s="238"/>
      <c r="PR165" s="238"/>
      <c r="PS165" s="238"/>
      <c r="PT165" s="238"/>
      <c r="PU165" s="238"/>
      <c r="PV165" s="238"/>
      <c r="PW165" s="238"/>
      <c r="PX165" s="238"/>
      <c r="PY165" s="238"/>
      <c r="PZ165" s="238"/>
      <c r="QA165" s="238"/>
      <c r="QB165" s="238"/>
      <c r="QC165" s="238"/>
      <c r="QD165" s="238"/>
      <c r="QE165" s="238"/>
      <c r="QF165" s="238"/>
      <c r="QG165" s="238"/>
      <c r="QH165" s="238"/>
      <c r="QI165" s="238"/>
      <c r="QJ165" s="238"/>
      <c r="QK165" s="238"/>
      <c r="QL165" s="238"/>
      <c r="QM165" s="238"/>
      <c r="QN165" s="238"/>
      <c r="QO165" s="238"/>
      <c r="QP165" s="238"/>
      <c r="QQ165" s="238"/>
      <c r="QR165" s="238"/>
      <c r="QS165" s="238"/>
      <c r="QT165" s="238"/>
      <c r="QU165" s="238"/>
      <c r="QV165" s="238"/>
      <c r="QW165" s="238"/>
      <c r="QX165" s="238"/>
      <c r="QY165" s="238"/>
      <c r="QZ165" s="238"/>
      <c r="RA165" s="238"/>
      <c r="RB165" s="238"/>
      <c r="RC165" s="238"/>
      <c r="RD165" s="238"/>
      <c r="RE165" s="238"/>
      <c r="RF165" s="238"/>
      <c r="RG165" s="238"/>
      <c r="RH165" s="238"/>
      <c r="RI165" s="238"/>
      <c r="RJ165" s="238"/>
      <c r="RK165" s="238"/>
      <c r="RL165" s="238"/>
      <c r="RM165" s="238"/>
      <c r="RN165" s="238"/>
      <c r="RO165" s="238"/>
      <c r="RP165" s="238"/>
      <c r="RQ165" s="238"/>
      <c r="RR165" s="238"/>
      <c r="RS165" s="238"/>
      <c r="RT165" s="238"/>
      <c r="RU165" s="238"/>
      <c r="RV165" s="238"/>
      <c r="RW165" s="238"/>
      <c r="RX165" s="238"/>
      <c r="RY165" s="238"/>
      <c r="RZ165" s="238"/>
      <c r="SA165" s="238"/>
      <c r="SB165" s="238"/>
      <c r="SC165" s="238"/>
      <c r="SD165" s="238"/>
      <c r="SE165" s="238"/>
      <c r="SF165" s="238"/>
      <c r="SG165" s="238"/>
      <c r="SH165" s="238"/>
      <c r="SI165" s="238"/>
      <c r="SJ165" s="238"/>
      <c r="SK165" s="238"/>
      <c r="SL165" s="238"/>
      <c r="SM165" s="238"/>
      <c r="SN165" s="238"/>
      <c r="SO165" s="238"/>
      <c r="SP165" s="238"/>
      <c r="SQ165" s="238"/>
      <c r="SR165" s="238"/>
      <c r="SS165" s="238"/>
      <c r="ST165" s="238"/>
      <c r="SU165" s="238"/>
      <c r="SV165" s="238"/>
      <c r="SW165" s="238"/>
      <c r="SX165" s="238"/>
      <c r="SY165" s="238"/>
      <c r="SZ165" s="238"/>
      <c r="TA165" s="238"/>
      <c r="TB165" s="238"/>
      <c r="TC165" s="238"/>
      <c r="TD165" s="238"/>
      <c r="TE165" s="238"/>
      <c r="TF165" s="238"/>
      <c r="TG165" s="238"/>
      <c r="TH165" s="238"/>
      <c r="TI165" s="238"/>
      <c r="TJ165" s="238"/>
      <c r="TK165" s="238"/>
      <c r="TL165" s="238"/>
      <c r="TM165" s="238"/>
      <c r="TN165" s="238"/>
      <c r="TO165" s="238"/>
      <c r="TP165" s="238"/>
      <c r="TQ165" s="238"/>
      <c r="TR165" s="238"/>
      <c r="TS165" s="238"/>
      <c r="TT165" s="238"/>
      <c r="TU165" s="238"/>
      <c r="TV165" s="238"/>
      <c r="TW165" s="238"/>
      <c r="TX165" s="238"/>
      <c r="TY165" s="238"/>
      <c r="TZ165" s="238"/>
      <c r="UA165" s="238"/>
      <c r="UB165" s="238"/>
      <c r="UC165" s="238"/>
      <c r="UD165" s="238"/>
      <c r="UE165" s="238"/>
      <c r="UF165" s="238"/>
      <c r="UG165" s="238"/>
      <c r="UH165" s="238"/>
      <c r="UI165" s="238"/>
      <c r="UJ165" s="238"/>
      <c r="UK165" s="238"/>
      <c r="UL165" s="238"/>
      <c r="UM165" s="238"/>
      <c r="UN165" s="238"/>
      <c r="UO165" s="238"/>
      <c r="UP165" s="238"/>
      <c r="UQ165" s="238"/>
      <c r="UR165" s="238"/>
      <c r="US165" s="238"/>
      <c r="UT165" s="238"/>
      <c r="UU165" s="238"/>
      <c r="UV165" s="238"/>
      <c r="UW165" s="238"/>
      <c r="UX165" s="238"/>
      <c r="UY165" s="238"/>
      <c r="UZ165" s="238"/>
      <c r="VA165" s="238"/>
      <c r="VB165" s="238"/>
      <c r="VC165" s="238"/>
      <c r="VD165" s="238"/>
      <c r="VE165" s="238"/>
      <c r="VF165" s="238"/>
      <c r="VG165" s="238"/>
      <c r="VH165" s="238"/>
      <c r="VI165" s="238"/>
      <c r="VJ165" s="238"/>
      <c r="VK165" s="238"/>
      <c r="VL165" s="238"/>
      <c r="VM165" s="238"/>
      <c r="VN165" s="238"/>
      <c r="VO165" s="238"/>
      <c r="VP165" s="238"/>
      <c r="VQ165" s="238"/>
      <c r="VR165" s="238"/>
      <c r="VS165" s="238"/>
      <c r="VT165" s="238"/>
      <c r="VU165" s="238"/>
      <c r="VV165" s="238"/>
      <c r="VW165" s="238"/>
      <c r="VX165" s="238"/>
      <c r="VY165" s="238"/>
      <c r="VZ165" s="238"/>
      <c r="WA165" s="238"/>
      <c r="WB165" s="238"/>
      <c r="WC165" s="238"/>
      <c r="WD165" s="238"/>
      <c r="WE165" s="238"/>
      <c r="WF165" s="238"/>
      <c r="WG165" s="238"/>
      <c r="WH165" s="238"/>
      <c r="WI165" s="238"/>
      <c r="WJ165" s="238"/>
      <c r="WK165" s="238"/>
      <c r="WL165" s="238"/>
      <c r="WM165" s="238"/>
      <c r="WN165" s="238"/>
      <c r="WO165" s="238"/>
      <c r="WP165" s="238"/>
      <c r="WQ165" s="238"/>
      <c r="WR165" s="238"/>
      <c r="WS165" s="238"/>
      <c r="WT165" s="238"/>
      <c r="WU165" s="238"/>
      <c r="WV165" s="238"/>
      <c r="WW165" s="238"/>
      <c r="WX165" s="238"/>
      <c r="WY165" s="238"/>
      <c r="WZ165" s="238"/>
      <c r="XA165" s="238"/>
      <c r="XB165" s="238"/>
      <c r="XC165" s="238"/>
      <c r="XD165" s="238"/>
      <c r="XE165" s="238"/>
      <c r="XF165" s="238"/>
      <c r="XG165" s="238"/>
      <c r="XH165" s="238"/>
      <c r="XI165" s="238"/>
      <c r="XJ165" s="238"/>
      <c r="XK165" s="238"/>
      <c r="XL165" s="238"/>
      <c r="XM165" s="238"/>
      <c r="XN165" s="238"/>
      <c r="XO165" s="238"/>
      <c r="XP165" s="238"/>
      <c r="XQ165" s="238"/>
      <c r="XR165" s="238"/>
      <c r="XS165" s="238"/>
      <c r="XT165" s="238"/>
      <c r="XU165" s="238"/>
      <c r="XV165" s="238"/>
      <c r="XW165" s="238"/>
      <c r="XX165" s="238"/>
      <c r="XY165" s="238"/>
      <c r="XZ165" s="238"/>
      <c r="YA165" s="238"/>
      <c r="YB165" s="238"/>
      <c r="YC165" s="238"/>
      <c r="YD165" s="238"/>
      <c r="YE165" s="238"/>
      <c r="YF165" s="238"/>
      <c r="YG165" s="238"/>
      <c r="YH165" s="238"/>
      <c r="YI165" s="238"/>
      <c r="YJ165" s="238"/>
      <c r="YK165" s="238"/>
      <c r="YL165" s="238"/>
      <c r="YM165" s="238"/>
      <c r="YN165" s="238"/>
      <c r="YO165" s="238"/>
      <c r="YP165" s="238"/>
      <c r="YQ165" s="238"/>
      <c r="YR165" s="238"/>
      <c r="YS165" s="238"/>
      <c r="YT165" s="238"/>
      <c r="YU165" s="238"/>
      <c r="YV165" s="238"/>
      <c r="YW165" s="238"/>
      <c r="YX165" s="238"/>
      <c r="YY165" s="238"/>
      <c r="YZ165" s="238"/>
      <c r="ZA165" s="238"/>
      <c r="ZB165" s="238"/>
      <c r="ZC165" s="238"/>
      <c r="ZD165" s="238"/>
      <c r="ZE165" s="238"/>
      <c r="ZF165" s="238"/>
      <c r="ZG165" s="238"/>
      <c r="ZH165" s="238"/>
      <c r="ZI165" s="238"/>
      <c r="ZJ165" s="238"/>
      <c r="ZK165" s="238"/>
      <c r="ZL165" s="238"/>
      <c r="ZM165" s="238"/>
      <c r="ZN165" s="238"/>
      <c r="ZO165" s="238"/>
      <c r="ZP165" s="238"/>
      <c r="ZQ165" s="238"/>
      <c r="ZR165" s="238"/>
      <c r="ZS165" s="238"/>
      <c r="ZT165" s="238"/>
      <c r="ZU165" s="238"/>
      <c r="ZV165" s="238"/>
      <c r="ZW165" s="238"/>
      <c r="ZX165" s="238"/>
      <c r="ZY165" s="238"/>
      <c r="ZZ165" s="238"/>
      <c r="AAA165" s="238"/>
      <c r="AAB165" s="238"/>
      <c r="AAC165" s="238"/>
      <c r="AAD165" s="238"/>
      <c r="AAE165" s="238"/>
      <c r="AAF165" s="238"/>
      <c r="AAG165" s="238"/>
      <c r="AAH165" s="238"/>
      <c r="AAI165" s="238"/>
      <c r="AAJ165" s="238"/>
      <c r="AAK165" s="238"/>
      <c r="AAL165" s="238"/>
      <c r="AAM165" s="238"/>
      <c r="AAN165" s="238"/>
      <c r="AAO165" s="238"/>
      <c r="AAP165" s="238"/>
      <c r="AAQ165" s="238"/>
      <c r="AAR165" s="238"/>
      <c r="AAS165" s="238"/>
      <c r="AAT165" s="238"/>
      <c r="AAU165" s="238"/>
      <c r="AAV165" s="238"/>
      <c r="AAW165" s="238"/>
      <c r="AAX165" s="238"/>
      <c r="AAY165" s="238"/>
      <c r="AAZ165" s="238"/>
      <c r="ABA165" s="238"/>
      <c r="ABB165" s="238"/>
      <c r="ABC165" s="238"/>
      <c r="ABD165" s="238"/>
      <c r="ABE165" s="238"/>
      <c r="ABF165" s="238"/>
      <c r="ABG165" s="238"/>
      <c r="ABH165" s="238"/>
      <c r="ABI165" s="238"/>
      <c r="ABJ165" s="238"/>
      <c r="ABK165" s="238"/>
      <c r="ABL165" s="238"/>
      <c r="ABM165" s="238"/>
      <c r="ABN165" s="238"/>
      <c r="ABO165" s="238"/>
      <c r="ABP165" s="238"/>
      <c r="ABQ165" s="238"/>
      <c r="ABR165" s="238"/>
      <c r="ABS165" s="238"/>
      <c r="ABT165" s="238"/>
      <c r="ABU165" s="238"/>
      <c r="ABV165" s="238"/>
      <c r="ABW165" s="238"/>
      <c r="ABX165" s="238"/>
      <c r="ABY165" s="238"/>
      <c r="ABZ165" s="238"/>
      <c r="ACA165" s="238"/>
      <c r="ACB165" s="238"/>
      <c r="ACC165" s="238"/>
      <c r="ACD165" s="238"/>
      <c r="ACE165" s="238"/>
      <c r="ACF165" s="238"/>
      <c r="ACG165" s="238"/>
      <c r="ACH165" s="238"/>
      <c r="ACI165" s="238"/>
      <c r="ACJ165" s="238"/>
      <c r="ACK165" s="238"/>
      <c r="ACL165" s="238"/>
      <c r="ACM165" s="238"/>
      <c r="ACN165" s="238"/>
      <c r="ACO165" s="238"/>
      <c r="ACP165" s="238"/>
      <c r="ACQ165" s="238"/>
      <c r="ACR165" s="238"/>
      <c r="ACS165" s="238"/>
      <c r="ACT165" s="238"/>
      <c r="ACU165" s="238"/>
      <c r="ACV165" s="238"/>
      <c r="ACW165" s="238"/>
      <c r="ACX165" s="238"/>
      <c r="ACY165" s="238"/>
      <c r="ACZ165" s="238"/>
      <c r="ADA165" s="238"/>
      <c r="ADB165" s="238"/>
      <c r="ADC165" s="238"/>
      <c r="ADD165" s="238"/>
      <c r="ADE165" s="238"/>
      <c r="ADF165" s="238"/>
      <c r="ADG165" s="238"/>
      <c r="ADH165" s="238"/>
      <c r="ADI165" s="238"/>
      <c r="ADJ165" s="238"/>
      <c r="ADK165" s="238"/>
      <c r="ADL165" s="238"/>
      <c r="ADM165" s="238"/>
      <c r="ADN165" s="238"/>
      <c r="ADO165" s="238"/>
      <c r="ADP165" s="238"/>
      <c r="ADQ165" s="238"/>
      <c r="ADR165" s="238"/>
      <c r="ADS165" s="238"/>
      <c r="ADT165" s="238"/>
      <c r="ADU165" s="238"/>
      <c r="ADV165" s="238"/>
      <c r="ADW165" s="238"/>
      <c r="ADX165" s="238"/>
      <c r="ADY165" s="238"/>
      <c r="ADZ165" s="238"/>
      <c r="AEA165" s="238"/>
      <c r="AEB165" s="238"/>
      <c r="AEC165" s="238"/>
      <c r="AED165" s="238"/>
      <c r="AEE165" s="238"/>
      <c r="AEF165" s="238"/>
      <c r="AEG165" s="238"/>
      <c r="AEH165" s="238"/>
      <c r="AEI165" s="238"/>
      <c r="AEJ165" s="238"/>
      <c r="AEK165" s="238"/>
      <c r="AEL165" s="238"/>
      <c r="AEM165" s="238"/>
      <c r="AEN165" s="238"/>
      <c r="AEO165" s="238"/>
      <c r="AEP165" s="238"/>
      <c r="AEQ165" s="238"/>
      <c r="AER165" s="238"/>
      <c r="AES165" s="238"/>
      <c r="AET165" s="238"/>
      <c r="AEU165" s="238"/>
      <c r="AEV165" s="238"/>
      <c r="AEW165" s="238"/>
      <c r="AEX165" s="238"/>
      <c r="AEY165" s="238"/>
      <c r="AEZ165" s="238"/>
      <c r="AFA165" s="238"/>
      <c r="AFB165" s="238"/>
      <c r="AFC165" s="238"/>
      <c r="AFD165" s="238"/>
      <c r="AFE165" s="238"/>
      <c r="AFF165" s="238"/>
      <c r="AFG165" s="238"/>
      <c r="AFH165" s="238"/>
      <c r="AFI165" s="238"/>
      <c r="AFJ165" s="238"/>
      <c r="AFK165" s="238"/>
      <c r="AFL165" s="238"/>
      <c r="AFM165" s="238"/>
      <c r="AFN165" s="238"/>
      <c r="AFO165" s="238"/>
      <c r="AFP165" s="238"/>
      <c r="AFQ165" s="238"/>
      <c r="AFR165" s="238"/>
      <c r="AFS165" s="238"/>
      <c r="AFT165" s="238"/>
      <c r="AFU165" s="238"/>
      <c r="AFV165" s="238"/>
      <c r="AFW165" s="238"/>
      <c r="AFX165" s="238"/>
      <c r="AFY165" s="238"/>
      <c r="AFZ165" s="238"/>
      <c r="AGA165" s="238"/>
      <c r="AGB165" s="238"/>
      <c r="AGC165" s="238"/>
      <c r="AGD165" s="238"/>
      <c r="AGE165" s="238"/>
      <c r="AGF165" s="238"/>
      <c r="AGG165" s="238"/>
      <c r="AGH165" s="238"/>
      <c r="AGI165" s="238"/>
      <c r="AGJ165" s="238"/>
      <c r="AGK165" s="238"/>
      <c r="AGL165" s="238"/>
      <c r="AGM165" s="238"/>
      <c r="AGN165" s="238"/>
      <c r="AGO165" s="238"/>
      <c r="AGP165" s="238"/>
      <c r="AGQ165" s="238"/>
      <c r="AGR165" s="238"/>
      <c r="AGS165" s="238"/>
      <c r="AGT165" s="238"/>
      <c r="AGU165" s="238"/>
      <c r="AGV165" s="238"/>
      <c r="AGW165" s="238"/>
      <c r="AGX165" s="238"/>
      <c r="AGY165" s="238"/>
      <c r="AGZ165" s="238"/>
      <c r="AHA165" s="238"/>
      <c r="AHB165" s="238"/>
      <c r="AHC165" s="238"/>
      <c r="AHD165" s="238"/>
      <c r="AHE165" s="238"/>
      <c r="AHF165" s="238"/>
      <c r="AHG165" s="238"/>
      <c r="AHH165" s="238"/>
      <c r="AHI165" s="238"/>
      <c r="AHJ165" s="238"/>
      <c r="AHK165" s="238"/>
      <c r="AHL165" s="238"/>
      <c r="AHM165" s="238"/>
      <c r="AHN165" s="238"/>
      <c r="AHO165" s="238"/>
      <c r="AHP165" s="238"/>
      <c r="AHQ165" s="238"/>
      <c r="AHR165" s="238"/>
      <c r="AHS165" s="238"/>
      <c r="AHT165" s="238"/>
      <c r="AHU165" s="238"/>
      <c r="AHV165" s="238"/>
      <c r="AHW165" s="238"/>
      <c r="AHX165" s="238"/>
      <c r="AHY165" s="238"/>
      <c r="AHZ165" s="238"/>
      <c r="AIA165" s="238"/>
      <c r="AIB165" s="238"/>
      <c r="AIC165" s="238"/>
      <c r="AID165" s="238"/>
      <c r="AIE165" s="238"/>
      <c r="AIF165" s="238"/>
      <c r="AIG165" s="238"/>
      <c r="AIH165" s="238"/>
      <c r="AII165" s="238"/>
      <c r="AIJ165" s="238"/>
      <c r="AIK165" s="238"/>
      <c r="AIL165" s="238"/>
      <c r="AIM165" s="238"/>
      <c r="AIN165" s="238"/>
      <c r="AIO165" s="238"/>
      <c r="AIP165" s="238"/>
      <c r="AIQ165" s="238"/>
      <c r="AIR165" s="238"/>
      <c r="AIS165" s="238"/>
      <c r="AIT165" s="238"/>
      <c r="AIU165" s="238"/>
      <c r="AIV165" s="238"/>
      <c r="AIW165" s="238"/>
      <c r="AIX165" s="238"/>
      <c r="AIY165" s="238"/>
      <c r="AIZ165" s="238"/>
      <c r="AJA165" s="238"/>
      <c r="AJB165" s="238"/>
      <c r="AJC165" s="238"/>
      <c r="AJD165" s="238"/>
      <c r="AJE165" s="238"/>
      <c r="AJF165" s="238"/>
      <c r="AJG165" s="238"/>
      <c r="AJH165" s="238"/>
      <c r="AJI165" s="238"/>
      <c r="AJJ165" s="238"/>
      <c r="AJK165" s="238"/>
      <c r="AJL165" s="238"/>
      <c r="AJM165" s="238"/>
      <c r="AJN165" s="238"/>
      <c r="AJO165" s="238"/>
      <c r="AJP165" s="238"/>
      <c r="AJQ165" s="238"/>
      <c r="AJR165" s="238"/>
      <c r="AJS165" s="238"/>
      <c r="AJT165" s="238"/>
      <c r="AJU165" s="238"/>
      <c r="AJV165" s="238"/>
      <c r="AJW165" s="238"/>
      <c r="AJX165" s="238"/>
      <c r="AJY165" s="238"/>
      <c r="AJZ165" s="238"/>
      <c r="AKA165" s="238"/>
      <c r="AKB165" s="238"/>
      <c r="AKC165" s="238"/>
      <c r="AKD165" s="238"/>
      <c r="AKE165" s="238"/>
      <c r="AKF165" s="238"/>
      <c r="AKG165" s="238"/>
      <c r="AKH165" s="238"/>
      <c r="AKI165" s="238"/>
      <c r="AKJ165" s="238"/>
      <c r="AKK165" s="238"/>
      <c r="AKL165" s="238"/>
      <c r="AKM165" s="238"/>
      <c r="AKN165" s="238"/>
      <c r="AKO165" s="238"/>
      <c r="AKP165" s="238"/>
    </row>
    <row r="166" spans="1:978" ht="21" x14ac:dyDescent="0.25">
      <c r="A166" s="40">
        <v>42</v>
      </c>
      <c r="B166" s="40">
        <v>46</v>
      </c>
      <c r="C166" s="7" t="s">
        <v>183</v>
      </c>
      <c r="D166" s="7" t="s">
        <v>45</v>
      </c>
      <c r="E166" s="129">
        <v>1.1000000000000001</v>
      </c>
      <c r="F166" s="7">
        <v>530047</v>
      </c>
      <c r="G166" s="27" t="s">
        <v>184</v>
      </c>
      <c r="H166" s="27" t="s">
        <v>185</v>
      </c>
      <c r="I166" s="7" t="s">
        <v>63</v>
      </c>
      <c r="J166" s="7">
        <v>35</v>
      </c>
      <c r="K166" s="129">
        <f>AVERAGE(J166)</f>
        <v>35</v>
      </c>
      <c r="L166" s="152">
        <f>E166/K166</f>
        <v>3.1428571428571431E-2</v>
      </c>
      <c r="M166" s="7">
        <v>1</v>
      </c>
      <c r="N166" s="7">
        <v>31</v>
      </c>
      <c r="O166" s="7">
        <v>13</v>
      </c>
      <c r="P166" s="7">
        <v>13</v>
      </c>
      <c r="Q166" s="7">
        <v>6</v>
      </c>
      <c r="R166" s="7">
        <v>14</v>
      </c>
      <c r="S166" s="7">
        <v>28</v>
      </c>
      <c r="T166" s="7">
        <v>106</v>
      </c>
      <c r="U166" s="7">
        <v>426</v>
      </c>
      <c r="V166" s="7">
        <v>453</v>
      </c>
      <c r="W166" s="7">
        <v>360</v>
      </c>
      <c r="X166" s="7">
        <v>334</v>
      </c>
      <c r="Y166" s="7">
        <v>380</v>
      </c>
      <c r="Z166" s="7">
        <v>408</v>
      </c>
      <c r="AA166" s="7">
        <v>364</v>
      </c>
      <c r="AB166" s="7">
        <v>424</v>
      </c>
      <c r="AC166" s="7">
        <v>479</v>
      </c>
      <c r="AD166" s="7">
        <v>493</v>
      </c>
      <c r="AE166" s="7">
        <v>637</v>
      </c>
      <c r="AF166" s="7">
        <v>415</v>
      </c>
      <c r="AG166" s="7">
        <v>263</v>
      </c>
      <c r="AH166" s="7">
        <v>256</v>
      </c>
      <c r="AI166" s="7">
        <v>198</v>
      </c>
      <c r="AJ166" s="7">
        <v>115</v>
      </c>
      <c r="AK166" s="7">
        <v>69</v>
      </c>
      <c r="AL166" s="7">
        <v>5612</v>
      </c>
      <c r="AM166" s="129">
        <v>800</v>
      </c>
      <c r="AN166" s="169">
        <f>$L$166*(1+0.15*(N166/$AM$166)^4)</f>
        <v>3.1428582057824013E-2</v>
      </c>
      <c r="AO166" s="169">
        <f t="shared" ref="AO166:BK166" si="130">$L$166*(1+0.15*(O166/$AM$166)^4)</f>
        <v>3.1428571757293876E-2</v>
      </c>
      <c r="AP166" s="169">
        <f t="shared" si="130"/>
        <v>3.1428571757293876E-2</v>
      </c>
      <c r="AQ166" s="169">
        <f t="shared" si="130"/>
        <v>3.1428571443487728E-2</v>
      </c>
      <c r="AR166" s="169">
        <f t="shared" si="130"/>
        <v>3.1428571870719867E-2</v>
      </c>
      <c r="AS166" s="169">
        <f t="shared" si="130"/>
        <v>3.1428578502946433E-2</v>
      </c>
      <c r="AT166" s="169">
        <f t="shared" si="130"/>
        <v>3.1430024474737729E-2</v>
      </c>
      <c r="AU166" s="169">
        <f t="shared" si="130"/>
        <v>3.1807619549737723E-2</v>
      </c>
      <c r="AV166" s="169">
        <f t="shared" si="130"/>
        <v>3.1913244353889862E-2</v>
      </c>
      <c r="AW166" s="169">
        <f t="shared" si="130"/>
        <v>3.1621886607142859E-2</v>
      </c>
      <c r="AX166" s="169">
        <f t="shared" si="130"/>
        <v>3.1571804010005582E-2</v>
      </c>
      <c r="AY166" s="169">
        <f t="shared" si="130"/>
        <v>3.1668559877232147E-2</v>
      </c>
      <c r="AZ166" s="169">
        <f t="shared" si="130"/>
        <v>3.1747502332857148E-2</v>
      </c>
      <c r="BA166" s="169">
        <f t="shared" si="130"/>
        <v>3.163062265294643E-2</v>
      </c>
      <c r="BB166" s="169">
        <f t="shared" si="130"/>
        <v>3.1800551247142858E-2</v>
      </c>
      <c r="BC166" s="169">
        <f t="shared" si="130"/>
        <v>3.2034467317199014E-2</v>
      </c>
      <c r="BD166" s="169">
        <f t="shared" si="130"/>
        <v>3.2108469217784943E-2</v>
      </c>
      <c r="BE166" s="169">
        <f t="shared" si="130"/>
        <v>3.3323590919682268E-2</v>
      </c>
      <c r="BF166" s="169">
        <f t="shared" si="130"/>
        <v>3.1769959497288301E-2</v>
      </c>
      <c r="BG166" s="169">
        <f t="shared" si="130"/>
        <v>3.1483636847277133E-2</v>
      </c>
      <c r="BH166" s="169">
        <f t="shared" si="130"/>
        <v>3.1478004297142856E-2</v>
      </c>
      <c r="BI166" s="169">
        <f t="shared" si="130"/>
        <v>3.1446260975630587E-2</v>
      </c>
      <c r="BJ166" s="169">
        <f t="shared" si="130"/>
        <v>3.1430584444972445E-2</v>
      </c>
      <c r="BK166" s="169">
        <f t="shared" si="130"/>
        <v>3.1428832315497007E-2</v>
      </c>
      <c r="BL166" s="7">
        <f>E166*(0.000001)*0.5</f>
        <v>5.5000000000000003E-7</v>
      </c>
      <c r="BM166" s="7">
        <v>4399.5</v>
      </c>
      <c r="BN166" s="7">
        <v>0.45</v>
      </c>
      <c r="BO166" s="7">
        <v>3697.4</v>
      </c>
      <c r="BP166" s="7">
        <v>0.4</v>
      </c>
      <c r="BQ166" s="7">
        <v>3384.9</v>
      </c>
      <c r="BR166" s="7">
        <v>0.05</v>
      </c>
      <c r="BS166" s="7">
        <v>5980.4</v>
      </c>
      <c r="BT166" s="7">
        <v>2.5000000000000001E-2</v>
      </c>
      <c r="BU166" s="7">
        <v>4821.5</v>
      </c>
      <c r="BV166" s="7">
        <v>2.5000000000000001E-2</v>
      </c>
      <c r="BW166" s="7">
        <v>1564</v>
      </c>
      <c r="BX166" s="7">
        <v>0.05</v>
      </c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>
        <f>BM166*BN166+BO166*BP166+BQ166*BR166+BS166*BT166+BU166*BV166+BW166*BX166+BY166*BZ166+CA166*CB166+CC166*CD166+CE166*CF166+CG166*CH166+CI166*CJ166+CK166*CL166+CM166*CN166+CO166*CP166+CQ166*CR166+CS166*CT166+CU166*CV166+CW166*CX166+CY166*CZ166+DA166*DB166</f>
        <v>3976.2274999999995</v>
      </c>
      <c r="EB166" s="7">
        <f>(PI()+2*E166)*EA166</f>
        <v>21239.387603001705</v>
      </c>
      <c r="EC166" s="7">
        <f>EB166/E166</f>
        <v>19308.534184547003</v>
      </c>
      <c r="ED166" s="7">
        <f>PI()*EA166</f>
        <v>12491.687103001708</v>
      </c>
      <c r="EE166" s="220">
        <f>SUM(BN166,BP166,BR166,BT166,BV166,BX166,BZ166,CB166,CD166,CF166,CH166,CJ166,CL166,CN166,CP166,CR166,CT166,CV166,CX166,CZ166,DB166)</f>
        <v>1.0000000000000002</v>
      </c>
      <c r="EF166" s="215"/>
      <c r="EG166" s="215"/>
      <c r="EH166" s="215"/>
      <c r="EI166" s="215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  <c r="EY166" s="215"/>
      <c r="EZ166" s="215"/>
      <c r="FA166" s="215"/>
      <c r="FB166" s="215"/>
      <c r="FC166" s="215"/>
      <c r="FD166" s="215"/>
      <c r="FE166" s="215"/>
      <c r="FF166" s="215"/>
      <c r="FG166" s="215"/>
      <c r="FH166" s="215"/>
      <c r="FI166" s="215"/>
      <c r="FJ166" s="215"/>
      <c r="FK166" s="215"/>
      <c r="FL166" s="215"/>
      <c r="FM166" s="215"/>
      <c r="FN166" s="215"/>
      <c r="FO166" s="215"/>
      <c r="FP166" s="215"/>
      <c r="FQ166" s="215"/>
      <c r="FR166" s="215"/>
      <c r="FS166" s="215"/>
      <c r="FT166" s="215"/>
      <c r="FU166" s="215"/>
      <c r="FV166" s="215"/>
      <c r="FW166" s="215"/>
      <c r="FX166" s="215"/>
      <c r="FY166" s="215"/>
      <c r="FZ166" s="215"/>
      <c r="GA166" s="215"/>
      <c r="GB166" s="215"/>
      <c r="GC166" s="215"/>
      <c r="GD166" s="215"/>
      <c r="GE166" s="215"/>
      <c r="GF166" s="215"/>
      <c r="GG166" s="215"/>
      <c r="GH166" s="215"/>
      <c r="GI166" s="215"/>
      <c r="GJ166" s="215"/>
      <c r="GK166" s="215"/>
      <c r="GL166" s="215"/>
      <c r="GM166" s="215"/>
      <c r="GN166" s="215"/>
      <c r="GO166" s="215"/>
      <c r="GP166" s="215"/>
      <c r="GQ166" s="215"/>
      <c r="GR166" s="215"/>
      <c r="GS166" s="215"/>
      <c r="GT166" s="215"/>
      <c r="GU166" s="215"/>
      <c r="GV166" s="215"/>
      <c r="GW166" s="215"/>
      <c r="GX166" s="215"/>
      <c r="GY166" s="215"/>
      <c r="GZ166" s="215"/>
      <c r="HA166" s="215"/>
      <c r="HB166" s="215"/>
      <c r="HC166" s="215"/>
      <c r="HD166" s="215"/>
      <c r="HE166" s="215"/>
      <c r="HF166" s="215"/>
      <c r="HG166" s="215"/>
      <c r="HH166" s="215"/>
      <c r="HI166" s="215"/>
      <c r="HJ166" s="215"/>
      <c r="HK166" s="215"/>
      <c r="HL166" s="215"/>
      <c r="HM166" s="215"/>
      <c r="HN166" s="215"/>
      <c r="HO166" s="215"/>
      <c r="HP166" s="215"/>
      <c r="HQ166" s="215"/>
      <c r="HR166" s="215"/>
      <c r="HS166" s="215"/>
      <c r="HT166" s="215"/>
      <c r="HU166" s="215"/>
      <c r="HV166" s="215"/>
      <c r="HW166" s="215"/>
      <c r="HX166" s="215"/>
      <c r="HY166" s="215"/>
      <c r="HZ166" s="215"/>
      <c r="IA166" s="215"/>
      <c r="IB166" s="215"/>
      <c r="IC166" s="215"/>
      <c r="ID166" s="215"/>
      <c r="IE166" s="215"/>
      <c r="IF166" s="215"/>
      <c r="IG166" s="215"/>
      <c r="IH166" s="215"/>
      <c r="II166" s="215"/>
      <c r="IJ166" s="215"/>
      <c r="IK166" s="215"/>
      <c r="IL166" s="215"/>
      <c r="IM166" s="215"/>
      <c r="IN166" s="215"/>
      <c r="IO166" s="215"/>
      <c r="IP166" s="215"/>
      <c r="IQ166" s="215"/>
      <c r="IR166" s="215"/>
      <c r="IS166" s="215"/>
      <c r="IT166" s="215"/>
      <c r="IU166" s="215"/>
      <c r="IV166" s="215"/>
      <c r="IW166" s="215"/>
      <c r="IX166" s="215"/>
      <c r="IY166" s="215"/>
      <c r="IZ166" s="215"/>
      <c r="JA166" s="215"/>
      <c r="JB166" s="215"/>
      <c r="JC166" s="215"/>
      <c r="JD166" s="215"/>
      <c r="JE166" s="215"/>
      <c r="JF166" s="215"/>
      <c r="JG166" s="215"/>
      <c r="JH166" s="215"/>
      <c r="JI166" s="215"/>
      <c r="JJ166" s="215"/>
      <c r="JK166" s="215"/>
      <c r="JL166" s="215"/>
      <c r="JM166" s="215"/>
      <c r="JN166" s="215"/>
      <c r="JO166" s="215"/>
      <c r="JP166" s="215"/>
      <c r="JQ166" s="215"/>
      <c r="JR166" s="215"/>
      <c r="JS166" s="215"/>
      <c r="JT166" s="215"/>
      <c r="JU166" s="215"/>
      <c r="JV166" s="215"/>
      <c r="JW166" s="215"/>
      <c r="JX166" s="215"/>
      <c r="JY166" s="215"/>
      <c r="JZ166" s="215"/>
      <c r="KA166" s="215"/>
      <c r="KB166" s="215"/>
      <c r="KC166" s="215"/>
      <c r="KD166" s="215"/>
      <c r="KE166" s="215"/>
      <c r="KF166" s="215"/>
      <c r="KG166" s="215"/>
      <c r="KH166" s="215"/>
      <c r="KI166" s="215"/>
      <c r="KJ166" s="215"/>
      <c r="KK166" s="215"/>
      <c r="KL166" s="215"/>
      <c r="KM166" s="215"/>
      <c r="KN166" s="215"/>
      <c r="KO166" s="215"/>
      <c r="KP166" s="215"/>
      <c r="KQ166" s="215"/>
      <c r="KR166" s="215"/>
      <c r="KS166" s="215"/>
      <c r="KT166" s="215"/>
      <c r="KU166" s="215"/>
      <c r="KV166" s="215"/>
      <c r="KW166" s="215"/>
      <c r="KX166" s="215"/>
      <c r="KY166" s="215"/>
      <c r="KZ166" s="215"/>
      <c r="LA166" s="215"/>
      <c r="LB166" s="215"/>
      <c r="LC166" s="215"/>
      <c r="LD166" s="215"/>
      <c r="LE166" s="215"/>
      <c r="LF166" s="215"/>
      <c r="LG166" s="215"/>
      <c r="LH166" s="215"/>
      <c r="LI166" s="215"/>
      <c r="LJ166" s="215"/>
      <c r="LK166" s="215"/>
      <c r="LL166" s="215"/>
      <c r="LM166" s="215"/>
      <c r="LN166" s="215"/>
      <c r="LO166" s="215"/>
      <c r="LP166" s="215"/>
      <c r="LQ166" s="215"/>
      <c r="LR166" s="215"/>
      <c r="LS166" s="215"/>
      <c r="LT166" s="215"/>
      <c r="LU166" s="215"/>
      <c r="LV166" s="215"/>
      <c r="LW166" s="215"/>
      <c r="LX166" s="215"/>
      <c r="LY166" s="215"/>
      <c r="LZ166" s="215"/>
      <c r="MA166" s="215"/>
      <c r="MB166" s="215"/>
      <c r="MC166" s="215"/>
      <c r="MD166" s="215"/>
      <c r="ME166" s="215"/>
      <c r="MF166" s="215"/>
      <c r="MG166" s="215"/>
      <c r="MH166" s="215"/>
      <c r="MI166" s="215"/>
      <c r="MJ166" s="215"/>
      <c r="MK166" s="215"/>
      <c r="ML166" s="215"/>
      <c r="MM166" s="215"/>
      <c r="MN166" s="215"/>
      <c r="MO166" s="215"/>
      <c r="MP166" s="215"/>
      <c r="MQ166" s="215"/>
      <c r="MR166" s="215"/>
      <c r="MS166" s="215"/>
      <c r="MT166" s="215"/>
      <c r="MU166" s="215"/>
      <c r="MV166" s="215"/>
      <c r="MW166" s="215"/>
      <c r="MX166" s="215"/>
      <c r="MY166" s="215"/>
      <c r="MZ166" s="215"/>
      <c r="NA166" s="215"/>
      <c r="NB166" s="215"/>
      <c r="NC166" s="215"/>
      <c r="ND166" s="215"/>
      <c r="NE166" s="215"/>
      <c r="NF166" s="215"/>
      <c r="NG166" s="215"/>
      <c r="NH166" s="215"/>
      <c r="NI166" s="215"/>
      <c r="NJ166" s="215"/>
      <c r="NK166" s="215"/>
      <c r="NL166" s="215"/>
      <c r="NM166" s="215"/>
      <c r="NN166" s="215"/>
      <c r="NO166" s="215"/>
      <c r="NP166" s="215"/>
      <c r="NQ166" s="215"/>
      <c r="NR166" s="215"/>
      <c r="NS166" s="215"/>
      <c r="NT166" s="215"/>
      <c r="NU166" s="215"/>
      <c r="NV166" s="215"/>
      <c r="NW166" s="215"/>
      <c r="NX166" s="215"/>
      <c r="NY166" s="215"/>
      <c r="NZ166" s="215"/>
      <c r="OA166" s="215"/>
      <c r="OB166" s="215"/>
      <c r="OC166" s="215"/>
      <c r="OD166" s="215"/>
      <c r="OE166" s="215"/>
      <c r="OF166" s="215"/>
      <c r="OG166" s="215"/>
      <c r="OH166" s="215"/>
      <c r="OI166" s="215"/>
      <c r="OJ166" s="215"/>
      <c r="OK166" s="215"/>
      <c r="OL166" s="215"/>
      <c r="OM166" s="215"/>
      <c r="ON166" s="215"/>
      <c r="OO166" s="215"/>
      <c r="OP166" s="215"/>
      <c r="OQ166" s="215"/>
      <c r="OR166" s="215"/>
      <c r="OS166" s="215"/>
      <c r="OT166" s="215"/>
      <c r="OU166" s="215"/>
      <c r="OV166" s="215"/>
      <c r="OW166" s="215"/>
      <c r="OX166" s="215"/>
      <c r="OY166" s="215"/>
      <c r="OZ166" s="215"/>
      <c r="PA166" s="215"/>
      <c r="PB166" s="215"/>
      <c r="PC166" s="215"/>
      <c r="PD166" s="215"/>
      <c r="PE166" s="215"/>
      <c r="PF166" s="215"/>
      <c r="PG166" s="215"/>
      <c r="PH166" s="215"/>
      <c r="PI166" s="215"/>
      <c r="PJ166" s="215"/>
      <c r="PK166" s="215"/>
      <c r="PL166" s="215"/>
      <c r="PM166" s="215"/>
      <c r="PN166" s="215"/>
      <c r="PO166" s="215"/>
      <c r="PP166" s="215"/>
      <c r="PQ166" s="215"/>
      <c r="PR166" s="215"/>
      <c r="PS166" s="215"/>
      <c r="PT166" s="215"/>
      <c r="PU166" s="215"/>
      <c r="PV166" s="215"/>
      <c r="PW166" s="215"/>
      <c r="PX166" s="215"/>
      <c r="PY166" s="215"/>
      <c r="PZ166" s="215"/>
      <c r="QA166" s="215"/>
      <c r="QB166" s="215"/>
      <c r="QC166" s="215"/>
      <c r="QD166" s="215"/>
      <c r="QE166" s="215"/>
      <c r="QF166" s="215"/>
      <c r="QG166" s="215"/>
      <c r="QH166" s="215"/>
      <c r="QI166" s="215"/>
      <c r="QJ166" s="215"/>
      <c r="QK166" s="215"/>
      <c r="QL166" s="215"/>
      <c r="QM166" s="215"/>
      <c r="QN166" s="215"/>
      <c r="QO166" s="215"/>
      <c r="QP166" s="215"/>
      <c r="QQ166" s="215"/>
      <c r="QR166" s="215"/>
      <c r="QS166" s="215"/>
      <c r="QT166" s="215"/>
      <c r="QU166" s="215"/>
      <c r="QV166" s="215"/>
      <c r="QW166" s="215"/>
      <c r="QX166" s="215"/>
      <c r="QY166" s="215"/>
      <c r="QZ166" s="215"/>
      <c r="RA166" s="215"/>
      <c r="RB166" s="215"/>
      <c r="RC166" s="215"/>
      <c r="RD166" s="215"/>
      <c r="RE166" s="215"/>
      <c r="RF166" s="215"/>
      <c r="RG166" s="215"/>
      <c r="RH166" s="215"/>
      <c r="RI166" s="215"/>
      <c r="RJ166" s="215"/>
      <c r="RK166" s="215"/>
      <c r="RL166" s="215"/>
      <c r="RM166" s="215"/>
      <c r="RN166" s="215"/>
      <c r="RO166" s="215"/>
      <c r="RP166" s="215"/>
      <c r="RQ166" s="215"/>
      <c r="RR166" s="215"/>
      <c r="RS166" s="215"/>
      <c r="RT166" s="215"/>
      <c r="RU166" s="215"/>
      <c r="RV166" s="215"/>
      <c r="RW166" s="215"/>
      <c r="RX166" s="215"/>
      <c r="RY166" s="215"/>
      <c r="RZ166" s="215"/>
      <c r="SA166" s="215"/>
      <c r="SB166" s="215"/>
      <c r="SC166" s="215"/>
      <c r="SD166" s="215"/>
      <c r="SE166" s="215"/>
      <c r="SF166" s="215"/>
      <c r="SG166" s="215"/>
      <c r="SH166" s="215"/>
      <c r="SI166" s="215"/>
      <c r="SJ166" s="215"/>
      <c r="SK166" s="215"/>
      <c r="SL166" s="215"/>
      <c r="SM166" s="215"/>
      <c r="SN166" s="215"/>
      <c r="SO166" s="215"/>
      <c r="SP166" s="215"/>
      <c r="SQ166" s="215"/>
      <c r="SR166" s="215"/>
      <c r="SS166" s="215"/>
      <c r="ST166" s="215"/>
      <c r="SU166" s="215"/>
      <c r="SV166" s="215"/>
      <c r="SW166" s="215"/>
      <c r="SX166" s="215"/>
      <c r="SY166" s="215"/>
      <c r="SZ166" s="215"/>
      <c r="TA166" s="215"/>
      <c r="TB166" s="215"/>
      <c r="TC166" s="215"/>
      <c r="TD166" s="215"/>
      <c r="TE166" s="215"/>
      <c r="TF166" s="215"/>
      <c r="TG166" s="215"/>
      <c r="TH166" s="215"/>
      <c r="TI166" s="215"/>
      <c r="TJ166" s="215"/>
      <c r="TK166" s="215"/>
      <c r="TL166" s="215"/>
      <c r="TM166" s="215"/>
      <c r="TN166" s="215"/>
      <c r="TO166" s="215"/>
      <c r="TP166" s="215"/>
      <c r="TQ166" s="215"/>
      <c r="TR166" s="215"/>
      <c r="TS166" s="215"/>
      <c r="TT166" s="215"/>
      <c r="TU166" s="215"/>
      <c r="TV166" s="215"/>
      <c r="TW166" s="215"/>
      <c r="TX166" s="215"/>
      <c r="TY166" s="215"/>
      <c r="TZ166" s="215"/>
      <c r="UA166" s="215"/>
      <c r="UB166" s="215"/>
      <c r="UC166" s="215"/>
      <c r="UD166" s="215"/>
      <c r="UE166" s="215"/>
      <c r="UF166" s="215"/>
      <c r="UG166" s="215"/>
      <c r="UH166" s="215"/>
      <c r="UI166" s="215"/>
      <c r="UJ166" s="215"/>
      <c r="UK166" s="215"/>
      <c r="UL166" s="215"/>
      <c r="UM166" s="215"/>
      <c r="UN166" s="215"/>
      <c r="UO166" s="215"/>
      <c r="UP166" s="215"/>
      <c r="UQ166" s="215"/>
      <c r="UR166" s="215"/>
      <c r="US166" s="215"/>
      <c r="UT166" s="215"/>
      <c r="UU166" s="215"/>
      <c r="UV166" s="215"/>
      <c r="UW166" s="215"/>
      <c r="UX166" s="215"/>
      <c r="UY166" s="215"/>
      <c r="UZ166" s="215"/>
      <c r="VA166" s="215"/>
      <c r="VB166" s="215"/>
      <c r="VC166" s="215"/>
      <c r="VD166" s="215"/>
      <c r="VE166" s="215"/>
      <c r="VF166" s="215"/>
      <c r="VG166" s="215"/>
      <c r="VH166" s="215"/>
      <c r="VI166" s="215"/>
      <c r="VJ166" s="215"/>
      <c r="VK166" s="215"/>
      <c r="VL166" s="215"/>
      <c r="VM166" s="215"/>
      <c r="VN166" s="215"/>
      <c r="VO166" s="215"/>
      <c r="VP166" s="215"/>
      <c r="VQ166" s="215"/>
      <c r="VR166" s="215"/>
      <c r="VS166" s="215"/>
      <c r="VT166" s="215"/>
      <c r="VU166" s="215"/>
      <c r="VV166" s="215"/>
      <c r="VW166" s="215"/>
      <c r="VX166" s="215"/>
      <c r="VY166" s="215"/>
      <c r="VZ166" s="215"/>
      <c r="WA166" s="215"/>
      <c r="WB166" s="215"/>
      <c r="WC166" s="215"/>
      <c r="WD166" s="215"/>
      <c r="WE166" s="215"/>
      <c r="WF166" s="215"/>
      <c r="WG166" s="215"/>
      <c r="WH166" s="215"/>
      <c r="WI166" s="215"/>
      <c r="WJ166" s="215"/>
      <c r="WK166" s="215"/>
      <c r="WL166" s="215"/>
      <c r="WM166" s="215"/>
      <c r="WN166" s="215"/>
      <c r="WO166" s="215"/>
      <c r="WP166" s="215"/>
      <c r="WQ166" s="215"/>
      <c r="WR166" s="215"/>
      <c r="WS166" s="215"/>
      <c r="WT166" s="215"/>
      <c r="WU166" s="215"/>
      <c r="WV166" s="215"/>
      <c r="WW166" s="215"/>
      <c r="WX166" s="215"/>
      <c r="WY166" s="215"/>
      <c r="WZ166" s="215"/>
      <c r="XA166" s="215"/>
      <c r="XB166" s="215"/>
      <c r="XC166" s="215"/>
      <c r="XD166" s="215"/>
      <c r="XE166" s="215"/>
      <c r="XF166" s="215"/>
      <c r="XG166" s="215"/>
      <c r="XH166" s="215"/>
      <c r="XI166" s="215"/>
      <c r="XJ166" s="215"/>
      <c r="XK166" s="215"/>
      <c r="XL166" s="215"/>
      <c r="XM166" s="215"/>
      <c r="XN166" s="215"/>
      <c r="XO166" s="215"/>
      <c r="XP166" s="215"/>
      <c r="XQ166" s="215"/>
      <c r="XR166" s="215"/>
      <c r="XS166" s="215"/>
      <c r="XT166" s="215"/>
      <c r="XU166" s="215"/>
      <c r="XV166" s="215"/>
      <c r="XW166" s="215"/>
      <c r="XX166" s="215"/>
      <c r="XY166" s="215"/>
      <c r="XZ166" s="215"/>
      <c r="YA166" s="215"/>
      <c r="YB166" s="215"/>
      <c r="YC166" s="215"/>
      <c r="YD166" s="215"/>
      <c r="YE166" s="215"/>
      <c r="YF166" s="215"/>
      <c r="YG166" s="215"/>
      <c r="YH166" s="215"/>
      <c r="YI166" s="215"/>
      <c r="YJ166" s="215"/>
      <c r="YK166" s="215"/>
      <c r="YL166" s="215"/>
      <c r="YM166" s="215"/>
      <c r="YN166" s="215"/>
      <c r="YO166" s="215"/>
      <c r="YP166" s="215"/>
      <c r="YQ166" s="215"/>
      <c r="YR166" s="215"/>
      <c r="YS166" s="215"/>
      <c r="YT166" s="215"/>
      <c r="YU166" s="215"/>
      <c r="YV166" s="215"/>
      <c r="YW166" s="215"/>
      <c r="YX166" s="215"/>
      <c r="YY166" s="215"/>
      <c r="YZ166" s="215"/>
      <c r="ZA166" s="215"/>
      <c r="ZB166" s="215"/>
      <c r="ZC166" s="215"/>
      <c r="ZD166" s="215"/>
      <c r="ZE166" s="215"/>
      <c r="ZF166" s="215"/>
      <c r="ZG166" s="215"/>
      <c r="ZH166" s="215"/>
      <c r="ZI166" s="215"/>
      <c r="ZJ166" s="215"/>
      <c r="ZK166" s="215"/>
      <c r="ZL166" s="215"/>
      <c r="ZM166" s="215"/>
      <c r="ZN166" s="215"/>
      <c r="ZO166" s="215"/>
      <c r="ZP166" s="215"/>
      <c r="ZQ166" s="215"/>
      <c r="ZR166" s="215"/>
      <c r="ZS166" s="215"/>
      <c r="ZT166" s="215"/>
      <c r="ZU166" s="215"/>
      <c r="ZV166" s="215"/>
      <c r="ZW166" s="215"/>
      <c r="ZX166" s="215"/>
      <c r="ZY166" s="215"/>
      <c r="ZZ166" s="215"/>
      <c r="AAA166" s="215"/>
      <c r="AAB166" s="215"/>
      <c r="AAC166" s="215"/>
      <c r="AAD166" s="215"/>
      <c r="AAE166" s="215"/>
      <c r="AAF166" s="215"/>
      <c r="AAG166" s="215"/>
      <c r="AAH166" s="215"/>
      <c r="AAI166" s="215"/>
      <c r="AAJ166" s="215"/>
      <c r="AAK166" s="215"/>
      <c r="AAL166" s="215"/>
      <c r="AAM166" s="215"/>
      <c r="AAN166" s="215"/>
      <c r="AAO166" s="215"/>
      <c r="AAP166" s="215"/>
      <c r="AAQ166" s="215"/>
      <c r="AAR166" s="215"/>
      <c r="AAS166" s="215"/>
      <c r="AAT166" s="215"/>
      <c r="AAU166" s="215"/>
      <c r="AAV166" s="215"/>
      <c r="AAW166" s="215"/>
      <c r="AAX166" s="215"/>
      <c r="AAY166" s="215"/>
      <c r="AAZ166" s="215"/>
      <c r="ABA166" s="215"/>
      <c r="ABB166" s="215"/>
      <c r="ABC166" s="215"/>
      <c r="ABD166" s="215"/>
      <c r="ABE166" s="215"/>
      <c r="ABF166" s="215"/>
      <c r="ABG166" s="215"/>
      <c r="ABH166" s="215"/>
      <c r="ABI166" s="215"/>
      <c r="ABJ166" s="215"/>
      <c r="ABK166" s="215"/>
      <c r="ABL166" s="215"/>
      <c r="ABM166" s="215"/>
      <c r="ABN166" s="215"/>
      <c r="ABO166" s="215"/>
      <c r="ABP166" s="215"/>
      <c r="ABQ166" s="215"/>
      <c r="ABR166" s="215"/>
      <c r="ABS166" s="215"/>
      <c r="ABT166" s="215"/>
      <c r="ABU166" s="215"/>
      <c r="ABV166" s="215"/>
      <c r="ABW166" s="215"/>
      <c r="ABX166" s="215"/>
      <c r="ABY166" s="215"/>
      <c r="ABZ166" s="215"/>
      <c r="ACA166" s="215"/>
      <c r="ACB166" s="215"/>
      <c r="ACC166" s="215"/>
      <c r="ACD166" s="215"/>
      <c r="ACE166" s="215"/>
      <c r="ACF166" s="215"/>
      <c r="ACG166" s="215"/>
      <c r="ACH166" s="215"/>
      <c r="ACI166" s="215"/>
      <c r="ACJ166" s="215"/>
      <c r="ACK166" s="215"/>
      <c r="ACL166" s="215"/>
      <c r="ACM166" s="215"/>
      <c r="ACN166" s="215"/>
      <c r="ACO166" s="215"/>
      <c r="ACP166" s="215"/>
      <c r="ACQ166" s="215"/>
      <c r="ACR166" s="215"/>
      <c r="ACS166" s="215"/>
      <c r="ACT166" s="215"/>
      <c r="ACU166" s="215"/>
      <c r="ACV166" s="215"/>
      <c r="ACW166" s="215"/>
      <c r="ACX166" s="215"/>
      <c r="ACY166" s="215"/>
      <c r="ACZ166" s="215"/>
      <c r="ADA166" s="215"/>
      <c r="ADB166" s="215"/>
      <c r="ADC166" s="215"/>
      <c r="ADD166" s="215"/>
      <c r="ADE166" s="215"/>
      <c r="ADF166" s="215"/>
      <c r="ADG166" s="215"/>
      <c r="ADH166" s="215"/>
      <c r="ADI166" s="215"/>
      <c r="ADJ166" s="215"/>
      <c r="ADK166" s="215"/>
      <c r="ADL166" s="215"/>
      <c r="ADM166" s="215"/>
      <c r="ADN166" s="215"/>
      <c r="ADO166" s="215"/>
      <c r="ADP166" s="215"/>
      <c r="ADQ166" s="215"/>
      <c r="ADR166" s="215"/>
      <c r="ADS166" s="215"/>
      <c r="ADT166" s="215"/>
      <c r="ADU166" s="215"/>
      <c r="ADV166" s="215"/>
      <c r="ADW166" s="215"/>
      <c r="ADX166" s="215"/>
      <c r="ADY166" s="215"/>
      <c r="ADZ166" s="215"/>
      <c r="AEA166" s="215"/>
      <c r="AEB166" s="215"/>
      <c r="AEC166" s="215"/>
      <c r="AED166" s="215"/>
      <c r="AEE166" s="215"/>
      <c r="AEF166" s="215"/>
      <c r="AEG166" s="215"/>
      <c r="AEH166" s="215"/>
      <c r="AEI166" s="215"/>
      <c r="AEJ166" s="215"/>
      <c r="AEK166" s="215"/>
      <c r="AEL166" s="215"/>
      <c r="AEM166" s="215"/>
      <c r="AEN166" s="215"/>
      <c r="AEO166" s="215"/>
      <c r="AEP166" s="215"/>
      <c r="AEQ166" s="215"/>
      <c r="AER166" s="215"/>
      <c r="AES166" s="215"/>
      <c r="AET166" s="215"/>
      <c r="AEU166" s="215"/>
      <c r="AEV166" s="215"/>
      <c r="AEW166" s="215"/>
      <c r="AEX166" s="215"/>
      <c r="AEY166" s="215"/>
      <c r="AEZ166" s="215"/>
      <c r="AFA166" s="215"/>
      <c r="AFB166" s="215"/>
      <c r="AFC166" s="215"/>
      <c r="AFD166" s="215"/>
      <c r="AFE166" s="215"/>
      <c r="AFF166" s="215"/>
      <c r="AFG166" s="215"/>
      <c r="AFH166" s="215"/>
      <c r="AFI166" s="215"/>
      <c r="AFJ166" s="215"/>
      <c r="AFK166" s="215"/>
      <c r="AFL166" s="215"/>
      <c r="AFM166" s="215"/>
      <c r="AFN166" s="215"/>
      <c r="AFO166" s="215"/>
      <c r="AFP166" s="215"/>
      <c r="AFQ166" s="215"/>
      <c r="AFR166" s="215"/>
      <c r="AFS166" s="215"/>
      <c r="AFT166" s="215"/>
      <c r="AFU166" s="215"/>
      <c r="AFV166" s="215"/>
      <c r="AFW166" s="215"/>
      <c r="AFX166" s="215"/>
      <c r="AFY166" s="215"/>
      <c r="AFZ166" s="215"/>
      <c r="AGA166" s="215"/>
      <c r="AGB166" s="215"/>
      <c r="AGC166" s="215"/>
      <c r="AGD166" s="215"/>
      <c r="AGE166" s="215"/>
      <c r="AGF166" s="215"/>
      <c r="AGG166" s="215"/>
      <c r="AGH166" s="215"/>
      <c r="AGI166" s="215"/>
      <c r="AGJ166" s="215"/>
      <c r="AGK166" s="215"/>
      <c r="AGL166" s="215"/>
      <c r="AGM166" s="215"/>
      <c r="AGN166" s="215"/>
      <c r="AGO166" s="215"/>
      <c r="AGP166" s="215"/>
      <c r="AGQ166" s="215"/>
      <c r="AGR166" s="215"/>
      <c r="AGS166" s="215"/>
      <c r="AGT166" s="215"/>
      <c r="AGU166" s="215"/>
      <c r="AGV166" s="215"/>
      <c r="AGW166" s="215"/>
      <c r="AGX166" s="215"/>
      <c r="AGY166" s="215"/>
      <c r="AGZ166" s="215"/>
      <c r="AHA166" s="215"/>
      <c r="AHB166" s="215"/>
      <c r="AHC166" s="215"/>
      <c r="AHD166" s="215"/>
      <c r="AHE166" s="215"/>
      <c r="AHF166" s="215"/>
      <c r="AHG166" s="215"/>
      <c r="AHH166" s="215"/>
      <c r="AHI166" s="215"/>
      <c r="AHJ166" s="215"/>
      <c r="AHK166" s="215"/>
      <c r="AHL166" s="215"/>
      <c r="AHM166" s="215"/>
      <c r="AHN166" s="215"/>
      <c r="AHO166" s="215"/>
      <c r="AHP166" s="215"/>
      <c r="AHQ166" s="215"/>
      <c r="AHR166" s="215"/>
      <c r="AHS166" s="215"/>
      <c r="AHT166" s="215"/>
      <c r="AHU166" s="215"/>
      <c r="AHV166" s="215"/>
      <c r="AHW166" s="215"/>
      <c r="AHX166" s="215"/>
      <c r="AHY166" s="215"/>
      <c r="AHZ166" s="215"/>
      <c r="AIA166" s="215"/>
      <c r="AIB166" s="215"/>
      <c r="AIC166" s="215"/>
      <c r="AID166" s="215"/>
      <c r="AIE166" s="215"/>
      <c r="AIF166" s="215"/>
      <c r="AIG166" s="215"/>
      <c r="AIH166" s="215"/>
      <c r="AII166" s="215"/>
      <c r="AIJ166" s="215"/>
      <c r="AIK166" s="215"/>
      <c r="AIL166" s="215"/>
      <c r="AIM166" s="215"/>
      <c r="AIN166" s="215"/>
      <c r="AIO166" s="215"/>
      <c r="AIP166" s="215"/>
      <c r="AIQ166" s="215"/>
      <c r="AIR166" s="215"/>
      <c r="AIS166" s="215"/>
      <c r="AIT166" s="215"/>
      <c r="AIU166" s="215"/>
      <c r="AIV166" s="215"/>
      <c r="AIW166" s="215"/>
      <c r="AIX166" s="215"/>
      <c r="AIY166" s="215"/>
      <c r="AIZ166" s="215"/>
      <c r="AJA166" s="215"/>
      <c r="AJB166" s="215"/>
      <c r="AJC166" s="215"/>
      <c r="AJD166" s="215"/>
      <c r="AJE166" s="215"/>
      <c r="AJF166" s="215"/>
      <c r="AJG166" s="215"/>
      <c r="AJH166" s="215"/>
      <c r="AJI166" s="215"/>
      <c r="AJJ166" s="215"/>
      <c r="AJK166" s="215"/>
      <c r="AJL166" s="215"/>
      <c r="AJM166" s="215"/>
      <c r="AJN166" s="215"/>
      <c r="AJO166" s="215"/>
      <c r="AJP166" s="215"/>
      <c r="AJQ166" s="215"/>
      <c r="AJR166" s="215"/>
      <c r="AJS166" s="215"/>
      <c r="AJT166" s="215"/>
      <c r="AJU166" s="215"/>
      <c r="AJV166" s="215"/>
      <c r="AJW166" s="215"/>
      <c r="AJX166" s="215"/>
      <c r="AJY166" s="215"/>
      <c r="AJZ166" s="215"/>
      <c r="AKA166" s="215"/>
      <c r="AKB166" s="215"/>
      <c r="AKC166" s="215"/>
      <c r="AKD166" s="215"/>
      <c r="AKE166" s="215"/>
      <c r="AKF166" s="215"/>
      <c r="AKG166" s="215"/>
      <c r="AKH166" s="215"/>
      <c r="AKI166" s="215"/>
      <c r="AKJ166" s="215"/>
      <c r="AKK166" s="215"/>
      <c r="AKL166" s="215"/>
      <c r="AKM166" s="215"/>
      <c r="AKN166" s="215"/>
      <c r="AKO166" s="215"/>
      <c r="AKP166" s="215"/>
    </row>
    <row r="167" spans="1:978" ht="25.5" x14ac:dyDescent="0.25">
      <c r="A167" s="39">
        <v>42</v>
      </c>
      <c r="B167" s="39">
        <v>47</v>
      </c>
      <c r="C167" s="9" t="s">
        <v>121</v>
      </c>
      <c r="D167" s="9" t="s">
        <v>39</v>
      </c>
      <c r="E167" s="128">
        <v>1.6</v>
      </c>
      <c r="F167" s="9">
        <v>530572</v>
      </c>
      <c r="G167" s="26" t="s">
        <v>128</v>
      </c>
      <c r="H167" s="26" t="s">
        <v>184</v>
      </c>
      <c r="I167" s="9" t="s">
        <v>63</v>
      </c>
      <c r="J167" s="9">
        <v>55</v>
      </c>
      <c r="K167" s="128">
        <f>AVERAGE(J167)</f>
        <v>55</v>
      </c>
      <c r="L167" s="151">
        <f>E167/K167</f>
        <v>2.9090909090909091E-2</v>
      </c>
      <c r="M167" s="9">
        <v>3</v>
      </c>
      <c r="N167" s="9">
        <v>452</v>
      </c>
      <c r="O167" s="9">
        <v>288</v>
      </c>
      <c r="P167" s="9">
        <v>214</v>
      </c>
      <c r="Q167" s="9">
        <v>270</v>
      </c>
      <c r="R167" s="9">
        <v>445</v>
      </c>
      <c r="S167" s="9">
        <v>1057</v>
      </c>
      <c r="T167" s="9">
        <v>2814</v>
      </c>
      <c r="U167" s="9">
        <v>4260</v>
      </c>
      <c r="V167" s="9">
        <v>4098</v>
      </c>
      <c r="W167" s="9">
        <v>3206</v>
      </c>
      <c r="X167" s="9">
        <v>2977</v>
      </c>
      <c r="Y167" s="9">
        <v>2988</v>
      </c>
      <c r="Z167" s="9">
        <v>3021</v>
      </c>
      <c r="AA167" s="9">
        <v>3078</v>
      </c>
      <c r="AB167" s="9">
        <v>3470</v>
      </c>
      <c r="AC167" s="9">
        <v>4108</v>
      </c>
      <c r="AD167" s="9">
        <v>4389</v>
      </c>
      <c r="AE167" s="9">
        <v>3923</v>
      </c>
      <c r="AF167" s="9">
        <v>3135</v>
      </c>
      <c r="AG167" s="9">
        <v>2400</v>
      </c>
      <c r="AH167" s="9">
        <v>2071</v>
      </c>
      <c r="AI167" s="9">
        <v>1734</v>
      </c>
      <c r="AJ167" s="9">
        <v>1215</v>
      </c>
      <c r="AK167" s="9">
        <v>787</v>
      </c>
      <c r="AL167" s="9">
        <v>53612</v>
      </c>
      <c r="AM167" s="132">
        <v>6000</v>
      </c>
      <c r="AN167" s="168">
        <f>$L$167*(1+0.15*(N167/$AM$167)^4)</f>
        <v>2.9091049630048542E-2</v>
      </c>
      <c r="AO167" s="168">
        <f t="shared" ref="AO167:BK167" si="131">$L$167*(1+0.15*(O167/$AM$167)^4)</f>
        <v>2.9090932254906183E-2</v>
      </c>
      <c r="AP167" s="168">
        <f t="shared" si="131"/>
        <v>2.9090916152436419E-2</v>
      </c>
      <c r="AQ167" s="168">
        <f t="shared" si="131"/>
        <v>2.9090926984545452E-2</v>
      </c>
      <c r="AR167" s="168">
        <f t="shared" si="131"/>
        <v>2.9091041124244533E-2</v>
      </c>
      <c r="AS167" s="168">
        <f t="shared" si="131"/>
        <v>2.9095111937131317E-2</v>
      </c>
      <c r="AT167" s="168">
        <f t="shared" si="131"/>
        <v>2.930203421754618E-2</v>
      </c>
      <c r="AU167" s="168">
        <f t="shared" si="131"/>
        <v>3.0199782443636365E-2</v>
      </c>
      <c r="AV167" s="168">
        <f t="shared" si="131"/>
        <v>3.0040488671073451E-2</v>
      </c>
      <c r="AW167" s="168">
        <f t="shared" si="131"/>
        <v>2.9446620358943083E-2</v>
      </c>
      <c r="AX167" s="168">
        <f t="shared" si="131"/>
        <v>2.9355368418437177E-2</v>
      </c>
      <c r="AY167" s="168">
        <f t="shared" si="131"/>
        <v>2.9359298839342546E-2</v>
      </c>
      <c r="AZ167" s="168">
        <f t="shared" si="131"/>
        <v>2.9371353283927541E-2</v>
      </c>
      <c r="BA167" s="168">
        <f t="shared" si="131"/>
        <v>2.939312548026618E-2</v>
      </c>
      <c r="BB167" s="168">
        <f t="shared" si="131"/>
        <v>2.9579068258619529E-2</v>
      </c>
      <c r="BC167" s="168">
        <f t="shared" si="131"/>
        <v>3.004979136512086E-2</v>
      </c>
      <c r="BD167" s="168">
        <f t="shared" si="131"/>
        <v>3.0340321669862089E-2</v>
      </c>
      <c r="BE167" s="168">
        <f t="shared" si="131"/>
        <v>2.9888383550926063E-2</v>
      </c>
      <c r="BF167" s="168">
        <f t="shared" si="131"/>
        <v>2.941614143653409E-2</v>
      </c>
      <c r="BG167" s="168">
        <f t="shared" si="131"/>
        <v>2.9202618181818185E-2</v>
      </c>
      <c r="BH167" s="168">
        <f t="shared" si="131"/>
        <v>2.9152848056227882E-2</v>
      </c>
      <c r="BI167" s="168">
        <f t="shared" si="131"/>
        <v>2.9121348759742545E-2</v>
      </c>
      <c r="BJ167" s="168">
        <f t="shared" si="131"/>
        <v>2.9098246600170453E-2</v>
      </c>
      <c r="BK167" s="168">
        <f t="shared" si="131"/>
        <v>2.9092200733865866E-2</v>
      </c>
      <c r="BL167" s="43">
        <f>E167*(0.000001)*0.5</f>
        <v>7.9999999999999996E-7</v>
      </c>
      <c r="BM167" s="43">
        <v>2014.5</v>
      </c>
      <c r="BN167" s="43">
        <v>0.4</v>
      </c>
      <c r="BO167" s="43">
        <v>2911.5</v>
      </c>
      <c r="BP167" s="43">
        <v>0.05</v>
      </c>
      <c r="BQ167" s="43">
        <v>3394.5</v>
      </c>
      <c r="BR167" s="43">
        <v>2.5000000000000001E-2</v>
      </c>
      <c r="BS167" s="185">
        <v>4201.6000000000004</v>
      </c>
      <c r="BT167" s="185">
        <v>2.5000000000000001E-2</v>
      </c>
      <c r="BU167" s="185">
        <v>3384.9</v>
      </c>
      <c r="BV167" s="185">
        <v>0.4</v>
      </c>
      <c r="BW167" s="185">
        <v>3697.4</v>
      </c>
      <c r="BX167" s="185">
        <v>0.05</v>
      </c>
      <c r="BY167" s="185">
        <v>1564</v>
      </c>
      <c r="BZ167" s="185">
        <v>0.05</v>
      </c>
      <c r="CA167" s="185"/>
      <c r="CB167" s="185"/>
      <c r="CC167" s="43"/>
      <c r="CD167" s="43"/>
      <c r="CE167" s="185"/>
      <c r="CF167" s="185"/>
      <c r="CG167" s="185"/>
      <c r="CH167" s="185"/>
      <c r="CI167" s="185"/>
      <c r="CJ167" s="185"/>
      <c r="CK167" s="185"/>
      <c r="CL167" s="185"/>
      <c r="CM167" s="185"/>
      <c r="CN167" s="185"/>
      <c r="CO167" s="185"/>
      <c r="CP167" s="185"/>
      <c r="CQ167" s="185"/>
      <c r="CR167" s="185"/>
      <c r="CS167" s="185"/>
      <c r="CT167" s="185"/>
      <c r="CU167" s="185"/>
      <c r="CV167" s="185"/>
      <c r="CW167" s="185"/>
      <c r="CX167" s="185"/>
      <c r="CY167" s="185"/>
      <c r="CZ167" s="185"/>
      <c r="DA167" s="185"/>
      <c r="DB167" s="185"/>
      <c r="DC167" s="185"/>
      <c r="DD167" s="185"/>
      <c r="DE167" s="185"/>
      <c r="DF167" s="185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3"/>
      <c r="DX167" s="193"/>
      <c r="DY167" s="193"/>
      <c r="DZ167" s="193"/>
      <c r="EA167" s="9">
        <f>BM167*BN167+BO167*BP167+BQ167*BR167+BS167*BT167+BU167*BV167+BW167*BX167+BY167*BZ167+CA167*CB167+CC167*CD167+CE167*CF167+CG167*CH167+CI167*CJ167+CK167*CL167+CM167*CN167+CO167*CP167+CQ167*CR167+CS167*CT167+CU167*CV167+CW167*CX167+CY167*CZ167+DA167*DB167</f>
        <v>2758.3074999999999</v>
      </c>
      <c r="EB167" s="115">
        <f>(PI()+2*E167)*EA167</f>
        <v>17492.062578341629</v>
      </c>
      <c r="EC167" s="218">
        <f>EB167/E167</f>
        <v>10932.539111463517</v>
      </c>
      <c r="ED167" s="9">
        <f>PI()*EA167</f>
        <v>8665.4785783416282</v>
      </c>
      <c r="EE167" s="219">
        <f>SUM(BN167,BP167,BR167,BT167,BV167,BX167,BZ167,CB167,CD167,CF167,CH167,CJ167,CL167,CN167,CP167,CR167,CT167,CV167,CX167,CZ167,DB167)</f>
        <v>1</v>
      </c>
      <c r="EF167" s="215"/>
      <c r="EG167" s="215"/>
      <c r="EH167" s="215"/>
      <c r="EI167" s="215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  <c r="EY167" s="215"/>
      <c r="EZ167" s="215"/>
      <c r="FA167" s="215"/>
      <c r="FB167" s="215"/>
      <c r="FC167" s="215"/>
      <c r="FD167" s="215"/>
      <c r="FE167" s="215"/>
      <c r="FF167" s="215"/>
      <c r="FG167" s="215"/>
      <c r="FH167" s="215"/>
      <c r="FI167" s="215"/>
      <c r="FJ167" s="215"/>
      <c r="FK167" s="215"/>
      <c r="FL167" s="215"/>
      <c r="FM167" s="215"/>
      <c r="FN167" s="215"/>
      <c r="FO167" s="215"/>
      <c r="FP167" s="215"/>
      <c r="FQ167" s="215"/>
      <c r="FR167" s="215"/>
      <c r="FS167" s="215"/>
      <c r="FT167" s="215"/>
      <c r="FU167" s="215"/>
      <c r="FV167" s="215"/>
      <c r="FW167" s="215"/>
      <c r="FX167" s="215"/>
      <c r="FY167" s="215"/>
      <c r="FZ167" s="215"/>
      <c r="GA167" s="215"/>
      <c r="GB167" s="215"/>
      <c r="GC167" s="215"/>
      <c r="GD167" s="215"/>
      <c r="GE167" s="215"/>
      <c r="GF167" s="215"/>
      <c r="GG167" s="215"/>
      <c r="GH167" s="215"/>
      <c r="GI167" s="215"/>
      <c r="GJ167" s="215"/>
      <c r="GK167" s="215"/>
      <c r="GL167" s="215"/>
      <c r="GM167" s="215"/>
      <c r="GN167" s="215"/>
      <c r="GO167" s="215"/>
      <c r="GP167" s="215"/>
      <c r="GQ167" s="215"/>
      <c r="GR167" s="215"/>
      <c r="GS167" s="215"/>
      <c r="GT167" s="215"/>
      <c r="GU167" s="215"/>
      <c r="GV167" s="215"/>
      <c r="GW167" s="215"/>
      <c r="GX167" s="215"/>
      <c r="GY167" s="215"/>
      <c r="GZ167" s="215"/>
      <c r="HA167" s="215"/>
      <c r="HB167" s="215"/>
      <c r="HC167" s="215"/>
      <c r="HD167" s="215"/>
      <c r="HE167" s="215"/>
      <c r="HF167" s="215"/>
      <c r="HG167" s="215"/>
      <c r="HH167" s="215"/>
      <c r="HI167" s="215"/>
      <c r="HJ167" s="215"/>
      <c r="HK167" s="215"/>
      <c r="HL167" s="215"/>
      <c r="HM167" s="215"/>
      <c r="HN167" s="215"/>
      <c r="HO167" s="215"/>
      <c r="HP167" s="215"/>
      <c r="HQ167" s="215"/>
      <c r="HR167" s="215"/>
      <c r="HS167" s="215"/>
      <c r="HT167" s="215"/>
      <c r="HU167" s="215"/>
      <c r="HV167" s="215"/>
      <c r="HW167" s="215"/>
      <c r="HX167" s="215"/>
      <c r="HY167" s="215"/>
      <c r="HZ167" s="215"/>
      <c r="IA167" s="215"/>
      <c r="IB167" s="215"/>
      <c r="IC167" s="215"/>
      <c r="ID167" s="215"/>
      <c r="IE167" s="215"/>
      <c r="IF167" s="215"/>
      <c r="IG167" s="215"/>
      <c r="IH167" s="215"/>
      <c r="II167" s="215"/>
      <c r="IJ167" s="215"/>
      <c r="IK167" s="215"/>
      <c r="IL167" s="215"/>
      <c r="IM167" s="215"/>
      <c r="IN167" s="215"/>
      <c r="IO167" s="215"/>
      <c r="IP167" s="215"/>
      <c r="IQ167" s="215"/>
      <c r="IR167" s="215"/>
      <c r="IS167" s="215"/>
      <c r="IT167" s="215"/>
      <c r="IU167" s="215"/>
      <c r="IV167" s="215"/>
      <c r="IW167" s="215"/>
      <c r="IX167" s="215"/>
      <c r="IY167" s="215"/>
      <c r="IZ167" s="215"/>
      <c r="JA167" s="215"/>
      <c r="JB167" s="215"/>
      <c r="JC167" s="215"/>
      <c r="JD167" s="215"/>
      <c r="JE167" s="215"/>
      <c r="JF167" s="215"/>
      <c r="JG167" s="215"/>
      <c r="JH167" s="215"/>
      <c r="JI167" s="215"/>
      <c r="JJ167" s="215"/>
      <c r="JK167" s="215"/>
      <c r="JL167" s="215"/>
      <c r="JM167" s="215"/>
      <c r="JN167" s="215"/>
      <c r="JO167" s="215"/>
      <c r="JP167" s="215"/>
      <c r="JQ167" s="215"/>
      <c r="JR167" s="215"/>
      <c r="JS167" s="215"/>
      <c r="JT167" s="215"/>
      <c r="JU167" s="215"/>
      <c r="JV167" s="215"/>
      <c r="JW167" s="215"/>
      <c r="JX167" s="215"/>
      <c r="JY167" s="215"/>
      <c r="JZ167" s="215"/>
      <c r="KA167" s="215"/>
      <c r="KB167" s="215"/>
      <c r="KC167" s="215"/>
      <c r="KD167" s="215"/>
      <c r="KE167" s="215"/>
      <c r="KF167" s="215"/>
      <c r="KG167" s="215"/>
      <c r="KH167" s="215"/>
      <c r="KI167" s="215"/>
      <c r="KJ167" s="215"/>
      <c r="KK167" s="215"/>
      <c r="KL167" s="215"/>
      <c r="KM167" s="215"/>
      <c r="KN167" s="215"/>
      <c r="KO167" s="215"/>
      <c r="KP167" s="215"/>
      <c r="KQ167" s="215"/>
      <c r="KR167" s="215"/>
      <c r="KS167" s="215"/>
      <c r="KT167" s="215"/>
      <c r="KU167" s="215"/>
      <c r="KV167" s="215"/>
      <c r="KW167" s="215"/>
      <c r="KX167" s="215"/>
      <c r="KY167" s="215"/>
      <c r="KZ167" s="215"/>
      <c r="LA167" s="215"/>
      <c r="LB167" s="215"/>
      <c r="LC167" s="215"/>
      <c r="LD167" s="215"/>
      <c r="LE167" s="215"/>
      <c r="LF167" s="215"/>
      <c r="LG167" s="215"/>
      <c r="LH167" s="215"/>
      <c r="LI167" s="215"/>
      <c r="LJ167" s="215"/>
      <c r="LK167" s="215"/>
      <c r="LL167" s="215"/>
      <c r="LM167" s="215"/>
      <c r="LN167" s="215"/>
      <c r="LO167" s="215"/>
      <c r="LP167" s="215"/>
      <c r="LQ167" s="215"/>
      <c r="LR167" s="215"/>
      <c r="LS167" s="215"/>
      <c r="LT167" s="215"/>
      <c r="LU167" s="215"/>
      <c r="LV167" s="215"/>
      <c r="LW167" s="215"/>
      <c r="LX167" s="215"/>
      <c r="LY167" s="215"/>
      <c r="LZ167" s="215"/>
      <c r="MA167" s="215"/>
      <c r="MB167" s="215"/>
      <c r="MC167" s="215"/>
      <c r="MD167" s="215"/>
      <c r="ME167" s="215"/>
      <c r="MF167" s="215"/>
      <c r="MG167" s="215"/>
      <c r="MH167" s="215"/>
      <c r="MI167" s="215"/>
      <c r="MJ167" s="215"/>
      <c r="MK167" s="215"/>
      <c r="ML167" s="215"/>
      <c r="MM167" s="215"/>
      <c r="MN167" s="215"/>
      <c r="MO167" s="215"/>
      <c r="MP167" s="215"/>
      <c r="MQ167" s="215"/>
      <c r="MR167" s="215"/>
      <c r="MS167" s="215"/>
      <c r="MT167" s="215"/>
      <c r="MU167" s="215"/>
      <c r="MV167" s="215"/>
      <c r="MW167" s="215"/>
      <c r="MX167" s="215"/>
      <c r="MY167" s="215"/>
      <c r="MZ167" s="215"/>
      <c r="NA167" s="215"/>
      <c r="NB167" s="215"/>
      <c r="NC167" s="215"/>
      <c r="ND167" s="215"/>
      <c r="NE167" s="215"/>
      <c r="NF167" s="215"/>
      <c r="NG167" s="215"/>
      <c r="NH167" s="215"/>
      <c r="NI167" s="215"/>
      <c r="NJ167" s="215"/>
      <c r="NK167" s="215"/>
      <c r="NL167" s="215"/>
      <c r="NM167" s="215"/>
      <c r="NN167" s="215"/>
      <c r="NO167" s="215"/>
      <c r="NP167" s="215"/>
      <c r="NQ167" s="215"/>
      <c r="NR167" s="215"/>
      <c r="NS167" s="215"/>
      <c r="NT167" s="215"/>
      <c r="NU167" s="215"/>
      <c r="NV167" s="215"/>
      <c r="NW167" s="215"/>
      <c r="NX167" s="215"/>
      <c r="NY167" s="215"/>
      <c r="NZ167" s="215"/>
      <c r="OA167" s="215"/>
      <c r="OB167" s="215"/>
      <c r="OC167" s="215"/>
      <c r="OD167" s="215"/>
      <c r="OE167" s="215"/>
      <c r="OF167" s="215"/>
      <c r="OG167" s="215"/>
      <c r="OH167" s="215"/>
      <c r="OI167" s="215"/>
      <c r="OJ167" s="215"/>
      <c r="OK167" s="215"/>
      <c r="OL167" s="215"/>
      <c r="OM167" s="215"/>
      <c r="ON167" s="215"/>
      <c r="OO167" s="215"/>
      <c r="OP167" s="215"/>
      <c r="OQ167" s="215"/>
      <c r="OR167" s="215"/>
      <c r="OS167" s="215"/>
      <c r="OT167" s="215"/>
      <c r="OU167" s="215"/>
      <c r="OV167" s="215"/>
      <c r="OW167" s="215"/>
      <c r="OX167" s="215"/>
      <c r="OY167" s="215"/>
      <c r="OZ167" s="215"/>
      <c r="PA167" s="215"/>
      <c r="PB167" s="215"/>
      <c r="PC167" s="215"/>
      <c r="PD167" s="215"/>
      <c r="PE167" s="215"/>
      <c r="PF167" s="215"/>
      <c r="PG167" s="215"/>
      <c r="PH167" s="215"/>
      <c r="PI167" s="215"/>
      <c r="PJ167" s="215"/>
      <c r="PK167" s="215"/>
      <c r="PL167" s="215"/>
      <c r="PM167" s="215"/>
      <c r="PN167" s="215"/>
      <c r="PO167" s="215"/>
      <c r="PP167" s="215"/>
      <c r="PQ167" s="215"/>
      <c r="PR167" s="215"/>
      <c r="PS167" s="215"/>
      <c r="PT167" s="215"/>
      <c r="PU167" s="215"/>
      <c r="PV167" s="215"/>
      <c r="PW167" s="215"/>
      <c r="PX167" s="215"/>
      <c r="PY167" s="215"/>
      <c r="PZ167" s="215"/>
      <c r="QA167" s="215"/>
      <c r="QB167" s="215"/>
      <c r="QC167" s="215"/>
      <c r="QD167" s="215"/>
      <c r="QE167" s="215"/>
      <c r="QF167" s="215"/>
      <c r="QG167" s="215"/>
      <c r="QH167" s="215"/>
      <c r="QI167" s="215"/>
      <c r="QJ167" s="215"/>
      <c r="QK167" s="215"/>
      <c r="QL167" s="215"/>
      <c r="QM167" s="215"/>
      <c r="QN167" s="215"/>
      <c r="QO167" s="215"/>
      <c r="QP167" s="215"/>
      <c r="QQ167" s="215"/>
      <c r="QR167" s="215"/>
      <c r="QS167" s="215"/>
      <c r="QT167" s="215"/>
      <c r="QU167" s="215"/>
      <c r="QV167" s="215"/>
      <c r="QW167" s="215"/>
      <c r="QX167" s="215"/>
      <c r="QY167" s="215"/>
      <c r="QZ167" s="215"/>
      <c r="RA167" s="215"/>
      <c r="RB167" s="215"/>
      <c r="RC167" s="215"/>
      <c r="RD167" s="215"/>
      <c r="RE167" s="215"/>
      <c r="RF167" s="215"/>
      <c r="RG167" s="215"/>
      <c r="RH167" s="215"/>
      <c r="RI167" s="215"/>
      <c r="RJ167" s="215"/>
      <c r="RK167" s="215"/>
      <c r="RL167" s="215"/>
      <c r="RM167" s="215"/>
      <c r="RN167" s="215"/>
      <c r="RO167" s="215"/>
      <c r="RP167" s="215"/>
      <c r="RQ167" s="215"/>
      <c r="RR167" s="215"/>
      <c r="RS167" s="215"/>
      <c r="RT167" s="215"/>
      <c r="RU167" s="215"/>
      <c r="RV167" s="215"/>
      <c r="RW167" s="215"/>
      <c r="RX167" s="215"/>
      <c r="RY167" s="215"/>
      <c r="RZ167" s="215"/>
      <c r="SA167" s="215"/>
      <c r="SB167" s="215"/>
      <c r="SC167" s="215"/>
      <c r="SD167" s="215"/>
      <c r="SE167" s="215"/>
      <c r="SF167" s="215"/>
      <c r="SG167" s="215"/>
      <c r="SH167" s="215"/>
      <c r="SI167" s="215"/>
      <c r="SJ167" s="215"/>
      <c r="SK167" s="215"/>
      <c r="SL167" s="215"/>
      <c r="SM167" s="215"/>
      <c r="SN167" s="215"/>
      <c r="SO167" s="215"/>
      <c r="SP167" s="215"/>
      <c r="SQ167" s="215"/>
      <c r="SR167" s="215"/>
      <c r="SS167" s="215"/>
      <c r="ST167" s="215"/>
      <c r="SU167" s="215"/>
      <c r="SV167" s="215"/>
      <c r="SW167" s="215"/>
      <c r="SX167" s="215"/>
      <c r="SY167" s="215"/>
      <c r="SZ167" s="215"/>
      <c r="TA167" s="215"/>
      <c r="TB167" s="215"/>
      <c r="TC167" s="215"/>
      <c r="TD167" s="215"/>
      <c r="TE167" s="215"/>
      <c r="TF167" s="215"/>
      <c r="TG167" s="215"/>
      <c r="TH167" s="215"/>
      <c r="TI167" s="215"/>
      <c r="TJ167" s="215"/>
      <c r="TK167" s="215"/>
      <c r="TL167" s="215"/>
      <c r="TM167" s="215"/>
      <c r="TN167" s="215"/>
      <c r="TO167" s="215"/>
      <c r="TP167" s="215"/>
      <c r="TQ167" s="215"/>
      <c r="TR167" s="215"/>
      <c r="TS167" s="215"/>
      <c r="TT167" s="215"/>
      <c r="TU167" s="215"/>
      <c r="TV167" s="215"/>
      <c r="TW167" s="215"/>
      <c r="TX167" s="215"/>
      <c r="TY167" s="215"/>
      <c r="TZ167" s="215"/>
      <c r="UA167" s="215"/>
      <c r="UB167" s="215"/>
      <c r="UC167" s="215"/>
      <c r="UD167" s="215"/>
      <c r="UE167" s="215"/>
      <c r="UF167" s="215"/>
      <c r="UG167" s="215"/>
      <c r="UH167" s="215"/>
      <c r="UI167" s="215"/>
      <c r="UJ167" s="215"/>
      <c r="UK167" s="215"/>
      <c r="UL167" s="215"/>
      <c r="UM167" s="215"/>
      <c r="UN167" s="215"/>
      <c r="UO167" s="215"/>
      <c r="UP167" s="215"/>
      <c r="UQ167" s="215"/>
      <c r="UR167" s="215"/>
      <c r="US167" s="215"/>
      <c r="UT167" s="215"/>
      <c r="UU167" s="215"/>
      <c r="UV167" s="215"/>
      <c r="UW167" s="215"/>
      <c r="UX167" s="215"/>
      <c r="UY167" s="215"/>
      <c r="UZ167" s="215"/>
      <c r="VA167" s="215"/>
      <c r="VB167" s="215"/>
      <c r="VC167" s="215"/>
      <c r="VD167" s="215"/>
      <c r="VE167" s="215"/>
      <c r="VF167" s="215"/>
      <c r="VG167" s="215"/>
      <c r="VH167" s="215"/>
      <c r="VI167" s="215"/>
      <c r="VJ167" s="215"/>
      <c r="VK167" s="215"/>
      <c r="VL167" s="215"/>
      <c r="VM167" s="215"/>
      <c r="VN167" s="215"/>
      <c r="VO167" s="215"/>
      <c r="VP167" s="215"/>
      <c r="VQ167" s="215"/>
      <c r="VR167" s="215"/>
      <c r="VS167" s="215"/>
      <c r="VT167" s="215"/>
      <c r="VU167" s="215"/>
      <c r="VV167" s="215"/>
      <c r="VW167" s="215"/>
      <c r="VX167" s="215"/>
      <c r="VY167" s="215"/>
      <c r="VZ167" s="215"/>
      <c r="WA167" s="215"/>
      <c r="WB167" s="215"/>
      <c r="WC167" s="215"/>
      <c r="WD167" s="215"/>
      <c r="WE167" s="215"/>
      <c r="WF167" s="215"/>
      <c r="WG167" s="215"/>
      <c r="WH167" s="215"/>
      <c r="WI167" s="215"/>
      <c r="WJ167" s="215"/>
      <c r="WK167" s="215"/>
      <c r="WL167" s="215"/>
      <c r="WM167" s="215"/>
      <c r="WN167" s="215"/>
      <c r="WO167" s="215"/>
      <c r="WP167" s="215"/>
      <c r="WQ167" s="215"/>
      <c r="WR167" s="215"/>
      <c r="WS167" s="215"/>
      <c r="WT167" s="215"/>
      <c r="WU167" s="215"/>
      <c r="WV167" s="215"/>
      <c r="WW167" s="215"/>
      <c r="WX167" s="215"/>
      <c r="WY167" s="215"/>
      <c r="WZ167" s="215"/>
      <c r="XA167" s="215"/>
      <c r="XB167" s="215"/>
      <c r="XC167" s="215"/>
      <c r="XD167" s="215"/>
      <c r="XE167" s="215"/>
      <c r="XF167" s="215"/>
      <c r="XG167" s="215"/>
      <c r="XH167" s="215"/>
      <c r="XI167" s="215"/>
      <c r="XJ167" s="215"/>
      <c r="XK167" s="215"/>
      <c r="XL167" s="215"/>
      <c r="XM167" s="215"/>
      <c r="XN167" s="215"/>
      <c r="XO167" s="215"/>
      <c r="XP167" s="215"/>
      <c r="XQ167" s="215"/>
      <c r="XR167" s="215"/>
      <c r="XS167" s="215"/>
      <c r="XT167" s="215"/>
      <c r="XU167" s="215"/>
      <c r="XV167" s="215"/>
      <c r="XW167" s="215"/>
      <c r="XX167" s="215"/>
      <c r="XY167" s="215"/>
      <c r="XZ167" s="215"/>
      <c r="YA167" s="215"/>
      <c r="YB167" s="215"/>
      <c r="YC167" s="215"/>
      <c r="YD167" s="215"/>
      <c r="YE167" s="215"/>
      <c r="YF167" s="215"/>
      <c r="YG167" s="215"/>
      <c r="YH167" s="215"/>
      <c r="YI167" s="215"/>
      <c r="YJ167" s="215"/>
      <c r="YK167" s="215"/>
      <c r="YL167" s="215"/>
      <c r="YM167" s="215"/>
      <c r="YN167" s="215"/>
      <c r="YO167" s="215"/>
      <c r="YP167" s="215"/>
      <c r="YQ167" s="215"/>
      <c r="YR167" s="215"/>
      <c r="YS167" s="215"/>
      <c r="YT167" s="215"/>
      <c r="YU167" s="215"/>
      <c r="YV167" s="215"/>
      <c r="YW167" s="215"/>
      <c r="YX167" s="215"/>
      <c r="YY167" s="215"/>
      <c r="YZ167" s="215"/>
      <c r="ZA167" s="215"/>
      <c r="ZB167" s="215"/>
      <c r="ZC167" s="215"/>
      <c r="ZD167" s="215"/>
      <c r="ZE167" s="215"/>
      <c r="ZF167" s="215"/>
      <c r="ZG167" s="215"/>
      <c r="ZH167" s="215"/>
      <c r="ZI167" s="215"/>
      <c r="ZJ167" s="215"/>
      <c r="ZK167" s="215"/>
      <c r="ZL167" s="215"/>
      <c r="ZM167" s="215"/>
      <c r="ZN167" s="215"/>
      <c r="ZO167" s="215"/>
      <c r="ZP167" s="215"/>
      <c r="ZQ167" s="215"/>
      <c r="ZR167" s="215"/>
      <c r="ZS167" s="215"/>
      <c r="ZT167" s="215"/>
      <c r="ZU167" s="215"/>
      <c r="ZV167" s="215"/>
      <c r="ZW167" s="215"/>
      <c r="ZX167" s="215"/>
      <c r="ZY167" s="215"/>
      <c r="ZZ167" s="215"/>
      <c r="AAA167" s="215"/>
      <c r="AAB167" s="215"/>
      <c r="AAC167" s="215"/>
      <c r="AAD167" s="215"/>
      <c r="AAE167" s="215"/>
      <c r="AAF167" s="215"/>
      <c r="AAG167" s="215"/>
      <c r="AAH167" s="215"/>
      <c r="AAI167" s="215"/>
      <c r="AAJ167" s="215"/>
      <c r="AAK167" s="215"/>
      <c r="AAL167" s="215"/>
      <c r="AAM167" s="215"/>
      <c r="AAN167" s="215"/>
      <c r="AAO167" s="215"/>
      <c r="AAP167" s="215"/>
      <c r="AAQ167" s="215"/>
      <c r="AAR167" s="215"/>
      <c r="AAS167" s="215"/>
      <c r="AAT167" s="215"/>
      <c r="AAU167" s="215"/>
      <c r="AAV167" s="215"/>
      <c r="AAW167" s="215"/>
      <c r="AAX167" s="215"/>
      <c r="AAY167" s="215"/>
      <c r="AAZ167" s="215"/>
      <c r="ABA167" s="215"/>
      <c r="ABB167" s="215"/>
      <c r="ABC167" s="215"/>
      <c r="ABD167" s="215"/>
      <c r="ABE167" s="215"/>
      <c r="ABF167" s="215"/>
      <c r="ABG167" s="215"/>
      <c r="ABH167" s="215"/>
      <c r="ABI167" s="215"/>
      <c r="ABJ167" s="215"/>
      <c r="ABK167" s="215"/>
      <c r="ABL167" s="215"/>
      <c r="ABM167" s="215"/>
      <c r="ABN167" s="215"/>
      <c r="ABO167" s="215"/>
      <c r="ABP167" s="215"/>
      <c r="ABQ167" s="215"/>
      <c r="ABR167" s="215"/>
      <c r="ABS167" s="215"/>
      <c r="ABT167" s="215"/>
      <c r="ABU167" s="215"/>
      <c r="ABV167" s="215"/>
      <c r="ABW167" s="215"/>
      <c r="ABX167" s="215"/>
      <c r="ABY167" s="215"/>
      <c r="ABZ167" s="215"/>
      <c r="ACA167" s="215"/>
      <c r="ACB167" s="215"/>
      <c r="ACC167" s="215"/>
      <c r="ACD167" s="215"/>
      <c r="ACE167" s="215"/>
      <c r="ACF167" s="215"/>
      <c r="ACG167" s="215"/>
      <c r="ACH167" s="215"/>
      <c r="ACI167" s="215"/>
      <c r="ACJ167" s="215"/>
      <c r="ACK167" s="215"/>
      <c r="ACL167" s="215"/>
      <c r="ACM167" s="215"/>
      <c r="ACN167" s="215"/>
      <c r="ACO167" s="215"/>
      <c r="ACP167" s="215"/>
      <c r="ACQ167" s="215"/>
      <c r="ACR167" s="215"/>
      <c r="ACS167" s="215"/>
      <c r="ACT167" s="215"/>
      <c r="ACU167" s="215"/>
      <c r="ACV167" s="215"/>
      <c r="ACW167" s="215"/>
      <c r="ACX167" s="215"/>
      <c r="ACY167" s="215"/>
      <c r="ACZ167" s="215"/>
      <c r="ADA167" s="215"/>
      <c r="ADB167" s="215"/>
      <c r="ADC167" s="215"/>
      <c r="ADD167" s="215"/>
      <c r="ADE167" s="215"/>
      <c r="ADF167" s="215"/>
      <c r="ADG167" s="215"/>
      <c r="ADH167" s="215"/>
      <c r="ADI167" s="215"/>
      <c r="ADJ167" s="215"/>
      <c r="ADK167" s="215"/>
      <c r="ADL167" s="215"/>
      <c r="ADM167" s="215"/>
      <c r="ADN167" s="215"/>
      <c r="ADO167" s="215"/>
      <c r="ADP167" s="215"/>
      <c r="ADQ167" s="215"/>
      <c r="ADR167" s="215"/>
      <c r="ADS167" s="215"/>
      <c r="ADT167" s="215"/>
      <c r="ADU167" s="215"/>
      <c r="ADV167" s="215"/>
      <c r="ADW167" s="215"/>
      <c r="ADX167" s="215"/>
      <c r="ADY167" s="215"/>
      <c r="ADZ167" s="215"/>
      <c r="AEA167" s="215"/>
      <c r="AEB167" s="215"/>
      <c r="AEC167" s="215"/>
      <c r="AED167" s="215"/>
      <c r="AEE167" s="215"/>
      <c r="AEF167" s="215"/>
      <c r="AEG167" s="215"/>
      <c r="AEH167" s="215"/>
      <c r="AEI167" s="215"/>
      <c r="AEJ167" s="215"/>
      <c r="AEK167" s="215"/>
      <c r="AEL167" s="215"/>
      <c r="AEM167" s="215"/>
      <c r="AEN167" s="215"/>
      <c r="AEO167" s="215"/>
      <c r="AEP167" s="215"/>
      <c r="AEQ167" s="215"/>
      <c r="AER167" s="215"/>
      <c r="AES167" s="215"/>
      <c r="AET167" s="215"/>
      <c r="AEU167" s="215"/>
      <c r="AEV167" s="215"/>
      <c r="AEW167" s="215"/>
      <c r="AEX167" s="215"/>
      <c r="AEY167" s="215"/>
      <c r="AEZ167" s="215"/>
      <c r="AFA167" s="215"/>
      <c r="AFB167" s="215"/>
      <c r="AFC167" s="215"/>
      <c r="AFD167" s="215"/>
      <c r="AFE167" s="215"/>
      <c r="AFF167" s="215"/>
      <c r="AFG167" s="215"/>
      <c r="AFH167" s="215"/>
      <c r="AFI167" s="215"/>
      <c r="AFJ167" s="215"/>
      <c r="AFK167" s="215"/>
      <c r="AFL167" s="215"/>
      <c r="AFM167" s="215"/>
      <c r="AFN167" s="215"/>
      <c r="AFO167" s="215"/>
      <c r="AFP167" s="215"/>
      <c r="AFQ167" s="215"/>
      <c r="AFR167" s="215"/>
      <c r="AFS167" s="215"/>
      <c r="AFT167" s="215"/>
      <c r="AFU167" s="215"/>
      <c r="AFV167" s="215"/>
      <c r="AFW167" s="215"/>
      <c r="AFX167" s="215"/>
      <c r="AFY167" s="215"/>
      <c r="AFZ167" s="215"/>
      <c r="AGA167" s="215"/>
      <c r="AGB167" s="215"/>
      <c r="AGC167" s="215"/>
      <c r="AGD167" s="215"/>
      <c r="AGE167" s="215"/>
      <c r="AGF167" s="215"/>
      <c r="AGG167" s="215"/>
      <c r="AGH167" s="215"/>
      <c r="AGI167" s="215"/>
      <c r="AGJ167" s="215"/>
      <c r="AGK167" s="215"/>
      <c r="AGL167" s="215"/>
      <c r="AGM167" s="215"/>
      <c r="AGN167" s="215"/>
      <c r="AGO167" s="215"/>
      <c r="AGP167" s="215"/>
      <c r="AGQ167" s="215"/>
      <c r="AGR167" s="215"/>
      <c r="AGS167" s="215"/>
      <c r="AGT167" s="215"/>
      <c r="AGU167" s="215"/>
      <c r="AGV167" s="215"/>
      <c r="AGW167" s="215"/>
      <c r="AGX167" s="215"/>
      <c r="AGY167" s="215"/>
      <c r="AGZ167" s="215"/>
      <c r="AHA167" s="215"/>
      <c r="AHB167" s="215"/>
      <c r="AHC167" s="215"/>
      <c r="AHD167" s="215"/>
      <c r="AHE167" s="215"/>
      <c r="AHF167" s="215"/>
      <c r="AHG167" s="215"/>
      <c r="AHH167" s="215"/>
      <c r="AHI167" s="215"/>
      <c r="AHJ167" s="215"/>
      <c r="AHK167" s="215"/>
      <c r="AHL167" s="215"/>
      <c r="AHM167" s="215"/>
      <c r="AHN167" s="215"/>
      <c r="AHO167" s="215"/>
      <c r="AHP167" s="215"/>
      <c r="AHQ167" s="215"/>
      <c r="AHR167" s="215"/>
      <c r="AHS167" s="215"/>
      <c r="AHT167" s="215"/>
      <c r="AHU167" s="215"/>
      <c r="AHV167" s="215"/>
      <c r="AHW167" s="215"/>
      <c r="AHX167" s="215"/>
      <c r="AHY167" s="215"/>
      <c r="AHZ167" s="215"/>
      <c r="AIA167" s="215"/>
      <c r="AIB167" s="215"/>
      <c r="AIC167" s="215"/>
      <c r="AID167" s="215"/>
      <c r="AIE167" s="215"/>
      <c r="AIF167" s="215"/>
      <c r="AIG167" s="215"/>
      <c r="AIH167" s="215"/>
      <c r="AII167" s="215"/>
      <c r="AIJ167" s="215"/>
      <c r="AIK167" s="215"/>
      <c r="AIL167" s="215"/>
      <c r="AIM167" s="215"/>
      <c r="AIN167" s="215"/>
      <c r="AIO167" s="215"/>
      <c r="AIP167" s="215"/>
      <c r="AIQ167" s="215"/>
      <c r="AIR167" s="215"/>
      <c r="AIS167" s="215"/>
      <c r="AIT167" s="215"/>
      <c r="AIU167" s="215"/>
      <c r="AIV167" s="215"/>
      <c r="AIW167" s="215"/>
      <c r="AIX167" s="215"/>
      <c r="AIY167" s="215"/>
      <c r="AIZ167" s="215"/>
      <c r="AJA167" s="215"/>
      <c r="AJB167" s="215"/>
      <c r="AJC167" s="215"/>
      <c r="AJD167" s="215"/>
      <c r="AJE167" s="215"/>
      <c r="AJF167" s="215"/>
      <c r="AJG167" s="215"/>
      <c r="AJH167" s="215"/>
      <c r="AJI167" s="215"/>
      <c r="AJJ167" s="215"/>
      <c r="AJK167" s="215"/>
      <c r="AJL167" s="215"/>
      <c r="AJM167" s="215"/>
      <c r="AJN167" s="215"/>
      <c r="AJO167" s="215"/>
      <c r="AJP167" s="215"/>
      <c r="AJQ167" s="215"/>
      <c r="AJR167" s="215"/>
      <c r="AJS167" s="215"/>
      <c r="AJT167" s="215"/>
      <c r="AJU167" s="215"/>
      <c r="AJV167" s="215"/>
      <c r="AJW167" s="215"/>
      <c r="AJX167" s="215"/>
      <c r="AJY167" s="215"/>
      <c r="AJZ167" s="215"/>
      <c r="AKA167" s="215"/>
      <c r="AKB167" s="215"/>
      <c r="AKC167" s="215"/>
      <c r="AKD167" s="215"/>
      <c r="AKE167" s="215"/>
      <c r="AKF167" s="215"/>
      <c r="AKG167" s="215"/>
      <c r="AKH167" s="215"/>
      <c r="AKI167" s="215"/>
      <c r="AKJ167" s="215"/>
      <c r="AKK167" s="215"/>
      <c r="AKL167" s="215"/>
      <c r="AKM167" s="215"/>
      <c r="AKN167" s="215"/>
      <c r="AKO167" s="215"/>
      <c r="AKP167" s="215"/>
    </row>
    <row r="168" spans="1:978" ht="38.25" x14ac:dyDescent="0.25">
      <c r="A168" s="309">
        <v>42</v>
      </c>
      <c r="B168" s="309">
        <v>71</v>
      </c>
      <c r="C168" s="243" t="s">
        <v>161</v>
      </c>
      <c r="D168" s="243" t="s">
        <v>39</v>
      </c>
      <c r="E168" s="270">
        <v>4.4000000000000004</v>
      </c>
      <c r="F168" s="45">
        <v>530438</v>
      </c>
      <c r="G168" s="20" t="s">
        <v>176</v>
      </c>
      <c r="H168" s="20" t="s">
        <v>177</v>
      </c>
      <c r="I168" s="243" t="s">
        <v>63</v>
      </c>
      <c r="J168" s="90">
        <v>40</v>
      </c>
      <c r="K168" s="270">
        <f>AVERAGE(J168:J171)</f>
        <v>42.5</v>
      </c>
      <c r="L168" s="286">
        <f>E168/K168</f>
        <v>0.1035294117647059</v>
      </c>
      <c r="M168" s="243">
        <v>2</v>
      </c>
      <c r="N168" s="45">
        <v>108</v>
      </c>
      <c r="O168" s="45">
        <v>64</v>
      </c>
      <c r="P168" s="45">
        <v>29</v>
      </c>
      <c r="Q168" s="45">
        <v>33</v>
      </c>
      <c r="R168" s="45">
        <v>48</v>
      </c>
      <c r="S168" s="45">
        <v>162</v>
      </c>
      <c r="T168" s="45">
        <v>511</v>
      </c>
      <c r="U168" s="45">
        <v>1355</v>
      </c>
      <c r="V168" s="45">
        <v>1378</v>
      </c>
      <c r="W168" s="45">
        <v>1071</v>
      </c>
      <c r="X168" s="45">
        <v>1093</v>
      </c>
      <c r="Y168" s="45">
        <v>1162</v>
      </c>
      <c r="Z168" s="45">
        <v>1171</v>
      </c>
      <c r="AA168" s="45">
        <v>1192</v>
      </c>
      <c r="AB168" s="45">
        <v>1335</v>
      </c>
      <c r="AC168" s="45">
        <v>1540</v>
      </c>
      <c r="AD168" s="45">
        <v>1747</v>
      </c>
      <c r="AE168" s="45">
        <v>1761</v>
      </c>
      <c r="AF168" s="45">
        <v>1236</v>
      </c>
      <c r="AG168" s="45">
        <v>898</v>
      </c>
      <c r="AH168" s="45">
        <v>724</v>
      </c>
      <c r="AI168" s="45">
        <v>593</v>
      </c>
      <c r="AJ168" s="45">
        <v>347</v>
      </c>
      <c r="AK168" s="45">
        <v>210</v>
      </c>
      <c r="AL168" s="45">
        <v>18304</v>
      </c>
      <c r="AM168" s="270">
        <v>1600</v>
      </c>
      <c r="AN168" s="264">
        <f>$L$168*(1+0.15*(N172/$AM$168)^4)</f>
        <v>0.10352951376822388</v>
      </c>
      <c r="AO168" s="264">
        <f t="shared" ref="AO168:BK168" si="132">$L$168*(1+0.15*(O172/$AM$168)^4)</f>
        <v>0.10352942434352944</v>
      </c>
      <c r="AP168" s="264">
        <f t="shared" si="132"/>
        <v>0.10352941344067908</v>
      </c>
      <c r="AQ168" s="264">
        <f t="shared" si="132"/>
        <v>0.10352941322119487</v>
      </c>
      <c r="AR168" s="264">
        <f t="shared" si="132"/>
        <v>0.10352941670564454</v>
      </c>
      <c r="AS168" s="264">
        <f t="shared" si="132"/>
        <v>0.1035300090162144</v>
      </c>
      <c r="AT168" s="264">
        <f t="shared" si="132"/>
        <v>0.10358593737712783</v>
      </c>
      <c r="AU168" s="264">
        <f t="shared" si="132"/>
        <v>0.10604441902937051</v>
      </c>
      <c r="AV168" s="264">
        <f t="shared" si="132"/>
        <v>0.10750356055720704</v>
      </c>
      <c r="AW168" s="264">
        <f t="shared" si="132"/>
        <v>0.10551698356333533</v>
      </c>
      <c r="AX168" s="264">
        <f t="shared" si="132"/>
        <v>0.10530963226871218</v>
      </c>
      <c r="AY168" s="264">
        <f t="shared" si="132"/>
        <v>0.10576907507035042</v>
      </c>
      <c r="AZ168" s="264">
        <f t="shared" si="132"/>
        <v>0.10692366595527689</v>
      </c>
      <c r="BA168" s="264">
        <f t="shared" si="132"/>
        <v>0.10661231636384194</v>
      </c>
      <c r="BB168" s="264">
        <f t="shared" si="132"/>
        <v>0.10724472488276894</v>
      </c>
      <c r="BC168" s="264">
        <f t="shared" si="132"/>
        <v>0.10957813022588236</v>
      </c>
      <c r="BD168" s="264">
        <f t="shared" si="132"/>
        <v>0.11271074518269425</v>
      </c>
      <c r="BE168" s="264">
        <f t="shared" si="132"/>
        <v>0.11465457302588238</v>
      </c>
      <c r="BF168" s="264">
        <f t="shared" si="132"/>
        <v>0.10647607664941178</v>
      </c>
      <c r="BG168" s="264">
        <f t="shared" si="132"/>
        <v>0.10432413095826296</v>
      </c>
      <c r="BH168" s="264">
        <f t="shared" si="132"/>
        <v>0.10383041585652238</v>
      </c>
      <c r="BI168" s="264">
        <f t="shared" si="132"/>
        <v>0.10362317109783205</v>
      </c>
      <c r="BJ168" s="264">
        <f t="shared" si="132"/>
        <v>0.10354145436079627</v>
      </c>
      <c r="BK168" s="264">
        <f t="shared" si="132"/>
        <v>0.1035305797036731</v>
      </c>
      <c r="BL168" s="243">
        <f>E168*(0.000001)*0.5</f>
        <v>2.2000000000000001E-6</v>
      </c>
      <c r="BM168" s="243">
        <v>1564</v>
      </c>
      <c r="BN168" s="243">
        <v>0.03</v>
      </c>
      <c r="BO168" s="243">
        <v>4399.5</v>
      </c>
      <c r="BP168" s="243">
        <v>0.02</v>
      </c>
      <c r="BQ168" s="243">
        <v>2014.5</v>
      </c>
      <c r="BR168" s="243">
        <v>0.08</v>
      </c>
      <c r="BS168" s="243">
        <v>2292.4</v>
      </c>
      <c r="BT168" s="243">
        <v>2.5000000000000001E-2</v>
      </c>
      <c r="BU168" s="243">
        <v>1183.2</v>
      </c>
      <c r="BV168" s="243">
        <v>0.3</v>
      </c>
      <c r="BW168" s="243">
        <v>962</v>
      </c>
      <c r="BX168" s="243">
        <v>0.02</v>
      </c>
      <c r="BY168" s="243">
        <v>1276</v>
      </c>
      <c r="BZ168" s="243">
        <v>0.02</v>
      </c>
      <c r="CA168" s="243">
        <v>5609.7</v>
      </c>
      <c r="CB168" s="243">
        <v>0.04</v>
      </c>
      <c r="CC168" s="243">
        <v>5747.5</v>
      </c>
      <c r="CD168" s="243">
        <v>0.02</v>
      </c>
      <c r="CE168" s="243">
        <v>2984</v>
      </c>
      <c r="CF168" s="243">
        <v>0.08</v>
      </c>
      <c r="CG168" s="243">
        <v>3418.3</v>
      </c>
      <c r="CH168" s="243">
        <v>0.12</v>
      </c>
      <c r="CI168" s="243">
        <v>4257.8999999999996</v>
      </c>
      <c r="CJ168" s="243">
        <v>0.08</v>
      </c>
      <c r="CK168" s="243">
        <v>2466</v>
      </c>
      <c r="CL168" s="243">
        <v>0.06</v>
      </c>
      <c r="CM168" s="243">
        <v>1268.2</v>
      </c>
      <c r="CN168" s="243">
        <v>0.08</v>
      </c>
      <c r="CO168" s="243">
        <v>3189.8</v>
      </c>
      <c r="CP168" s="243">
        <v>2.5000000000000001E-2</v>
      </c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>
        <f>BM168*BN168+BO168*BP168+BQ168*BR168+BS168*BT168+BU168*BV168+BW168*BX168+BY168*BZ168+CA168*CB168+CC168*CD168+CE168*CF168+CG168*CH168+CI168*CJ168+CK168*CL168+CM168*CN168+CO168*CP168+CQ168*CR168+CS168*CT168+CU168*CV168+CW168*CX168+CY168*CZ168+DA168*DB168</f>
        <v>2411.1469999999999</v>
      </c>
      <c r="EB168" s="243">
        <f>(PI()+2*E168)*EA168</f>
        <v>28792.93530192507</v>
      </c>
      <c r="EC168" s="243">
        <f>EB168/E168</f>
        <v>6543.848932255697</v>
      </c>
      <c r="ED168" s="243">
        <f>PI()*EA168</f>
        <v>7574.8417019250683</v>
      </c>
      <c r="EE168" s="253">
        <f>SUM(BN168,BP168,BR168,BT168,BV168,BX168,BZ168,CB168,CD168,CF168,CH168,CJ168,CL168,CN168,CP168)</f>
        <v>1</v>
      </c>
      <c r="EF168" s="238"/>
      <c r="EG168" s="238"/>
      <c r="EH168" s="238"/>
      <c r="EI168" s="238"/>
      <c r="EJ168" s="238"/>
      <c r="EK168" s="238"/>
      <c r="EL168" s="238"/>
      <c r="EM168" s="238"/>
      <c r="EN168" s="238"/>
      <c r="EO168" s="238"/>
      <c r="EP168" s="238"/>
      <c r="EQ168" s="238"/>
      <c r="ER168" s="238"/>
      <c r="ES168" s="238"/>
      <c r="ET168" s="238"/>
      <c r="EU168" s="238"/>
      <c r="EV168" s="238"/>
      <c r="EW168" s="238"/>
      <c r="EX168" s="238"/>
      <c r="EY168" s="238"/>
      <c r="EZ168" s="238"/>
      <c r="FA168" s="238"/>
      <c r="FB168" s="238"/>
      <c r="FC168" s="238"/>
      <c r="FD168" s="238"/>
      <c r="FE168" s="238"/>
      <c r="FF168" s="238"/>
      <c r="FG168" s="238"/>
      <c r="FH168" s="238"/>
      <c r="FI168" s="238"/>
      <c r="FJ168" s="238"/>
      <c r="FK168" s="238"/>
      <c r="FL168" s="238"/>
      <c r="FM168" s="238"/>
      <c r="FN168" s="238"/>
      <c r="FO168" s="238"/>
      <c r="FP168" s="238"/>
      <c r="FQ168" s="238"/>
      <c r="FR168" s="238"/>
      <c r="FS168" s="238"/>
      <c r="FT168" s="238"/>
      <c r="FU168" s="238"/>
      <c r="FV168" s="238"/>
      <c r="FW168" s="238"/>
      <c r="FX168" s="238"/>
      <c r="FY168" s="238"/>
      <c r="FZ168" s="238"/>
      <c r="GA168" s="238"/>
      <c r="GB168" s="238"/>
      <c r="GC168" s="238"/>
      <c r="GD168" s="238"/>
      <c r="GE168" s="238"/>
      <c r="GF168" s="238"/>
      <c r="GG168" s="238"/>
      <c r="GH168" s="238"/>
      <c r="GI168" s="238"/>
      <c r="GJ168" s="238"/>
      <c r="GK168" s="238"/>
      <c r="GL168" s="238"/>
      <c r="GM168" s="238"/>
      <c r="GN168" s="238"/>
      <c r="GO168" s="238"/>
      <c r="GP168" s="238"/>
      <c r="GQ168" s="238"/>
      <c r="GR168" s="238"/>
      <c r="GS168" s="238"/>
      <c r="GT168" s="238"/>
      <c r="GU168" s="238"/>
      <c r="GV168" s="238"/>
      <c r="GW168" s="238"/>
      <c r="GX168" s="238"/>
      <c r="GY168" s="238"/>
      <c r="GZ168" s="238"/>
      <c r="HA168" s="238"/>
      <c r="HB168" s="238"/>
      <c r="HC168" s="238"/>
      <c r="HD168" s="238"/>
      <c r="HE168" s="238"/>
      <c r="HF168" s="238"/>
      <c r="HG168" s="238"/>
      <c r="HH168" s="238"/>
      <c r="HI168" s="238"/>
      <c r="HJ168" s="238"/>
      <c r="HK168" s="238"/>
      <c r="HL168" s="238"/>
      <c r="HM168" s="238"/>
      <c r="HN168" s="238"/>
      <c r="HO168" s="238"/>
      <c r="HP168" s="238"/>
      <c r="HQ168" s="238"/>
      <c r="HR168" s="238"/>
      <c r="HS168" s="238"/>
      <c r="HT168" s="238"/>
      <c r="HU168" s="238"/>
      <c r="HV168" s="238"/>
      <c r="HW168" s="238"/>
      <c r="HX168" s="238"/>
      <c r="HY168" s="238"/>
      <c r="HZ168" s="238"/>
      <c r="IA168" s="238"/>
      <c r="IB168" s="238"/>
      <c r="IC168" s="238"/>
      <c r="ID168" s="238"/>
      <c r="IE168" s="238"/>
      <c r="IF168" s="238"/>
      <c r="IG168" s="238"/>
      <c r="IH168" s="238"/>
      <c r="II168" s="238"/>
      <c r="IJ168" s="238"/>
      <c r="IK168" s="238"/>
      <c r="IL168" s="238"/>
      <c r="IM168" s="238"/>
      <c r="IN168" s="238"/>
      <c r="IO168" s="238"/>
      <c r="IP168" s="238"/>
      <c r="IQ168" s="238"/>
      <c r="IR168" s="238"/>
      <c r="IS168" s="238"/>
      <c r="IT168" s="238"/>
      <c r="IU168" s="238"/>
      <c r="IV168" s="238"/>
      <c r="IW168" s="238"/>
      <c r="IX168" s="238"/>
      <c r="IY168" s="238"/>
      <c r="IZ168" s="238"/>
      <c r="JA168" s="238"/>
      <c r="JB168" s="238"/>
      <c r="JC168" s="238"/>
      <c r="JD168" s="238"/>
      <c r="JE168" s="238"/>
      <c r="JF168" s="238"/>
      <c r="JG168" s="238"/>
      <c r="JH168" s="238"/>
      <c r="JI168" s="238"/>
      <c r="JJ168" s="238"/>
      <c r="JK168" s="238"/>
      <c r="JL168" s="238"/>
      <c r="JM168" s="238"/>
      <c r="JN168" s="238"/>
      <c r="JO168" s="238"/>
      <c r="JP168" s="238"/>
      <c r="JQ168" s="238"/>
      <c r="JR168" s="238"/>
      <c r="JS168" s="238"/>
      <c r="JT168" s="238"/>
      <c r="JU168" s="238"/>
      <c r="JV168" s="238"/>
      <c r="JW168" s="238"/>
      <c r="JX168" s="238"/>
      <c r="JY168" s="238"/>
      <c r="JZ168" s="238"/>
      <c r="KA168" s="238"/>
      <c r="KB168" s="238"/>
      <c r="KC168" s="238"/>
      <c r="KD168" s="238"/>
      <c r="KE168" s="238"/>
      <c r="KF168" s="238"/>
      <c r="KG168" s="238"/>
      <c r="KH168" s="238"/>
      <c r="KI168" s="238"/>
      <c r="KJ168" s="238"/>
      <c r="KK168" s="238"/>
      <c r="KL168" s="238"/>
      <c r="KM168" s="238"/>
      <c r="KN168" s="238"/>
      <c r="KO168" s="238"/>
      <c r="KP168" s="238"/>
      <c r="KQ168" s="238"/>
      <c r="KR168" s="238"/>
      <c r="KS168" s="238"/>
      <c r="KT168" s="238"/>
      <c r="KU168" s="238"/>
      <c r="KV168" s="238"/>
      <c r="KW168" s="238"/>
      <c r="KX168" s="238"/>
      <c r="KY168" s="238"/>
      <c r="KZ168" s="238"/>
      <c r="LA168" s="238"/>
      <c r="LB168" s="238"/>
      <c r="LC168" s="238"/>
      <c r="LD168" s="238"/>
      <c r="LE168" s="238"/>
      <c r="LF168" s="238"/>
      <c r="LG168" s="238"/>
      <c r="LH168" s="238"/>
      <c r="LI168" s="238"/>
      <c r="LJ168" s="238"/>
      <c r="LK168" s="238"/>
      <c r="LL168" s="238"/>
      <c r="LM168" s="238"/>
      <c r="LN168" s="238"/>
      <c r="LO168" s="238"/>
      <c r="LP168" s="238"/>
      <c r="LQ168" s="238"/>
      <c r="LR168" s="238"/>
      <c r="LS168" s="238"/>
      <c r="LT168" s="238"/>
      <c r="LU168" s="238"/>
      <c r="LV168" s="238"/>
      <c r="LW168" s="238"/>
      <c r="LX168" s="238"/>
      <c r="LY168" s="238"/>
      <c r="LZ168" s="238"/>
      <c r="MA168" s="238"/>
      <c r="MB168" s="238"/>
      <c r="MC168" s="238"/>
      <c r="MD168" s="238"/>
      <c r="ME168" s="238"/>
      <c r="MF168" s="238"/>
      <c r="MG168" s="238"/>
      <c r="MH168" s="238"/>
      <c r="MI168" s="238"/>
      <c r="MJ168" s="238"/>
      <c r="MK168" s="238"/>
      <c r="ML168" s="238"/>
      <c r="MM168" s="238"/>
      <c r="MN168" s="238"/>
      <c r="MO168" s="238"/>
      <c r="MP168" s="238"/>
      <c r="MQ168" s="238"/>
      <c r="MR168" s="238"/>
      <c r="MS168" s="238"/>
      <c r="MT168" s="238"/>
      <c r="MU168" s="238"/>
      <c r="MV168" s="238"/>
      <c r="MW168" s="238"/>
      <c r="MX168" s="238"/>
      <c r="MY168" s="238"/>
      <c r="MZ168" s="238"/>
      <c r="NA168" s="238"/>
      <c r="NB168" s="238"/>
      <c r="NC168" s="238"/>
      <c r="ND168" s="238"/>
      <c r="NE168" s="238"/>
      <c r="NF168" s="238"/>
      <c r="NG168" s="238"/>
      <c r="NH168" s="238"/>
      <c r="NI168" s="238"/>
      <c r="NJ168" s="238"/>
      <c r="NK168" s="238"/>
      <c r="NL168" s="238"/>
      <c r="NM168" s="238"/>
      <c r="NN168" s="238"/>
      <c r="NO168" s="238"/>
      <c r="NP168" s="238"/>
      <c r="NQ168" s="238"/>
      <c r="NR168" s="238"/>
      <c r="NS168" s="238"/>
      <c r="NT168" s="238"/>
      <c r="NU168" s="238"/>
      <c r="NV168" s="238"/>
      <c r="NW168" s="238"/>
      <c r="NX168" s="238"/>
      <c r="NY168" s="238"/>
      <c r="NZ168" s="238"/>
      <c r="OA168" s="238"/>
      <c r="OB168" s="238"/>
      <c r="OC168" s="238"/>
      <c r="OD168" s="238"/>
      <c r="OE168" s="238"/>
      <c r="OF168" s="238"/>
      <c r="OG168" s="238"/>
      <c r="OH168" s="238"/>
      <c r="OI168" s="238"/>
      <c r="OJ168" s="238"/>
      <c r="OK168" s="238"/>
      <c r="OL168" s="238"/>
      <c r="OM168" s="238"/>
      <c r="ON168" s="238"/>
      <c r="OO168" s="238"/>
      <c r="OP168" s="238"/>
      <c r="OQ168" s="238"/>
      <c r="OR168" s="238"/>
      <c r="OS168" s="238"/>
      <c r="OT168" s="238"/>
      <c r="OU168" s="238"/>
      <c r="OV168" s="238"/>
      <c r="OW168" s="238"/>
      <c r="OX168" s="238"/>
      <c r="OY168" s="238"/>
      <c r="OZ168" s="238"/>
      <c r="PA168" s="238"/>
      <c r="PB168" s="238"/>
      <c r="PC168" s="238"/>
      <c r="PD168" s="238"/>
      <c r="PE168" s="238"/>
      <c r="PF168" s="238"/>
      <c r="PG168" s="238"/>
      <c r="PH168" s="238"/>
      <c r="PI168" s="238"/>
      <c r="PJ168" s="238"/>
      <c r="PK168" s="238"/>
      <c r="PL168" s="238"/>
      <c r="PM168" s="238"/>
      <c r="PN168" s="238"/>
      <c r="PO168" s="238"/>
      <c r="PP168" s="238"/>
      <c r="PQ168" s="238"/>
      <c r="PR168" s="238"/>
      <c r="PS168" s="238"/>
      <c r="PT168" s="238"/>
      <c r="PU168" s="238"/>
      <c r="PV168" s="238"/>
      <c r="PW168" s="238"/>
      <c r="PX168" s="238"/>
      <c r="PY168" s="238"/>
      <c r="PZ168" s="238"/>
      <c r="QA168" s="238"/>
      <c r="QB168" s="238"/>
      <c r="QC168" s="238"/>
      <c r="QD168" s="238"/>
      <c r="QE168" s="238"/>
      <c r="QF168" s="238"/>
      <c r="QG168" s="238"/>
      <c r="QH168" s="238"/>
      <c r="QI168" s="238"/>
      <c r="QJ168" s="238"/>
      <c r="QK168" s="238"/>
      <c r="QL168" s="238"/>
      <c r="QM168" s="238"/>
      <c r="QN168" s="238"/>
      <c r="QO168" s="238"/>
      <c r="QP168" s="238"/>
      <c r="QQ168" s="238"/>
      <c r="QR168" s="238"/>
      <c r="QS168" s="238"/>
      <c r="QT168" s="238"/>
      <c r="QU168" s="238"/>
      <c r="QV168" s="238"/>
      <c r="QW168" s="238"/>
      <c r="QX168" s="238"/>
      <c r="QY168" s="238"/>
      <c r="QZ168" s="238"/>
      <c r="RA168" s="238"/>
      <c r="RB168" s="238"/>
      <c r="RC168" s="238"/>
      <c r="RD168" s="238"/>
      <c r="RE168" s="238"/>
      <c r="RF168" s="238"/>
      <c r="RG168" s="238"/>
      <c r="RH168" s="238"/>
      <c r="RI168" s="238"/>
      <c r="RJ168" s="238"/>
      <c r="RK168" s="238"/>
      <c r="RL168" s="238"/>
      <c r="RM168" s="238"/>
      <c r="RN168" s="238"/>
      <c r="RO168" s="238"/>
      <c r="RP168" s="238"/>
      <c r="RQ168" s="238"/>
      <c r="RR168" s="238"/>
      <c r="RS168" s="238"/>
      <c r="RT168" s="238"/>
      <c r="RU168" s="238"/>
      <c r="RV168" s="238"/>
      <c r="RW168" s="238"/>
      <c r="RX168" s="238"/>
      <c r="RY168" s="238"/>
      <c r="RZ168" s="238"/>
      <c r="SA168" s="238"/>
      <c r="SB168" s="238"/>
      <c r="SC168" s="238"/>
      <c r="SD168" s="238"/>
      <c r="SE168" s="238"/>
      <c r="SF168" s="238"/>
      <c r="SG168" s="238"/>
      <c r="SH168" s="238"/>
      <c r="SI168" s="238"/>
      <c r="SJ168" s="238"/>
      <c r="SK168" s="238"/>
      <c r="SL168" s="238"/>
      <c r="SM168" s="238"/>
      <c r="SN168" s="238"/>
      <c r="SO168" s="238"/>
      <c r="SP168" s="238"/>
      <c r="SQ168" s="238"/>
      <c r="SR168" s="238"/>
      <c r="SS168" s="238"/>
      <c r="ST168" s="238"/>
      <c r="SU168" s="238"/>
      <c r="SV168" s="238"/>
      <c r="SW168" s="238"/>
      <c r="SX168" s="238"/>
      <c r="SY168" s="238"/>
      <c r="SZ168" s="238"/>
      <c r="TA168" s="238"/>
      <c r="TB168" s="238"/>
      <c r="TC168" s="238"/>
      <c r="TD168" s="238"/>
      <c r="TE168" s="238"/>
      <c r="TF168" s="238"/>
      <c r="TG168" s="238"/>
      <c r="TH168" s="238"/>
      <c r="TI168" s="238"/>
      <c r="TJ168" s="238"/>
      <c r="TK168" s="238"/>
      <c r="TL168" s="238"/>
      <c r="TM168" s="238"/>
      <c r="TN168" s="238"/>
      <c r="TO168" s="238"/>
      <c r="TP168" s="238"/>
      <c r="TQ168" s="238"/>
      <c r="TR168" s="238"/>
      <c r="TS168" s="238"/>
      <c r="TT168" s="238"/>
      <c r="TU168" s="238"/>
      <c r="TV168" s="238"/>
      <c r="TW168" s="238"/>
      <c r="TX168" s="238"/>
      <c r="TY168" s="238"/>
      <c r="TZ168" s="238"/>
      <c r="UA168" s="238"/>
      <c r="UB168" s="238"/>
      <c r="UC168" s="238"/>
      <c r="UD168" s="238"/>
      <c r="UE168" s="238"/>
      <c r="UF168" s="238"/>
      <c r="UG168" s="238"/>
      <c r="UH168" s="238"/>
      <c r="UI168" s="238"/>
      <c r="UJ168" s="238"/>
      <c r="UK168" s="238"/>
      <c r="UL168" s="238"/>
      <c r="UM168" s="238"/>
      <c r="UN168" s="238"/>
      <c r="UO168" s="238"/>
      <c r="UP168" s="238"/>
      <c r="UQ168" s="238"/>
      <c r="UR168" s="238"/>
      <c r="US168" s="238"/>
      <c r="UT168" s="238"/>
      <c r="UU168" s="238"/>
      <c r="UV168" s="238"/>
      <c r="UW168" s="238"/>
      <c r="UX168" s="238"/>
      <c r="UY168" s="238"/>
      <c r="UZ168" s="238"/>
      <c r="VA168" s="238"/>
      <c r="VB168" s="238"/>
      <c r="VC168" s="238"/>
      <c r="VD168" s="238"/>
      <c r="VE168" s="238"/>
      <c r="VF168" s="238"/>
      <c r="VG168" s="238"/>
      <c r="VH168" s="238"/>
      <c r="VI168" s="238"/>
      <c r="VJ168" s="238"/>
      <c r="VK168" s="238"/>
      <c r="VL168" s="238"/>
      <c r="VM168" s="238"/>
      <c r="VN168" s="238"/>
      <c r="VO168" s="238"/>
      <c r="VP168" s="238"/>
      <c r="VQ168" s="238"/>
      <c r="VR168" s="238"/>
      <c r="VS168" s="238"/>
      <c r="VT168" s="238"/>
      <c r="VU168" s="238"/>
      <c r="VV168" s="238"/>
      <c r="VW168" s="238"/>
      <c r="VX168" s="238"/>
      <c r="VY168" s="238"/>
      <c r="VZ168" s="238"/>
      <c r="WA168" s="238"/>
      <c r="WB168" s="238"/>
      <c r="WC168" s="238"/>
      <c r="WD168" s="238"/>
      <c r="WE168" s="238"/>
      <c r="WF168" s="238"/>
      <c r="WG168" s="238"/>
      <c r="WH168" s="238"/>
      <c r="WI168" s="238"/>
      <c r="WJ168" s="238"/>
      <c r="WK168" s="238"/>
      <c r="WL168" s="238"/>
      <c r="WM168" s="238"/>
      <c r="WN168" s="238"/>
      <c r="WO168" s="238"/>
      <c r="WP168" s="238"/>
      <c r="WQ168" s="238"/>
      <c r="WR168" s="238"/>
      <c r="WS168" s="238"/>
      <c r="WT168" s="238"/>
      <c r="WU168" s="238"/>
      <c r="WV168" s="238"/>
      <c r="WW168" s="238"/>
      <c r="WX168" s="238"/>
      <c r="WY168" s="238"/>
      <c r="WZ168" s="238"/>
      <c r="XA168" s="238"/>
      <c r="XB168" s="238"/>
      <c r="XC168" s="238"/>
      <c r="XD168" s="238"/>
      <c r="XE168" s="238"/>
      <c r="XF168" s="238"/>
      <c r="XG168" s="238"/>
      <c r="XH168" s="238"/>
      <c r="XI168" s="238"/>
      <c r="XJ168" s="238"/>
      <c r="XK168" s="238"/>
      <c r="XL168" s="238"/>
      <c r="XM168" s="238"/>
      <c r="XN168" s="238"/>
      <c r="XO168" s="238"/>
      <c r="XP168" s="238"/>
      <c r="XQ168" s="238"/>
      <c r="XR168" s="238"/>
      <c r="XS168" s="238"/>
      <c r="XT168" s="238"/>
      <c r="XU168" s="238"/>
      <c r="XV168" s="238"/>
      <c r="XW168" s="238"/>
      <c r="XX168" s="238"/>
      <c r="XY168" s="238"/>
      <c r="XZ168" s="238"/>
      <c r="YA168" s="238"/>
      <c r="YB168" s="238"/>
      <c r="YC168" s="238"/>
      <c r="YD168" s="238"/>
      <c r="YE168" s="238"/>
      <c r="YF168" s="238"/>
      <c r="YG168" s="238"/>
      <c r="YH168" s="238"/>
      <c r="YI168" s="238"/>
      <c r="YJ168" s="238"/>
      <c r="YK168" s="238"/>
      <c r="YL168" s="238"/>
      <c r="YM168" s="238"/>
      <c r="YN168" s="238"/>
      <c r="YO168" s="238"/>
      <c r="YP168" s="238"/>
      <c r="YQ168" s="238"/>
      <c r="YR168" s="238"/>
      <c r="YS168" s="238"/>
      <c r="YT168" s="238"/>
      <c r="YU168" s="238"/>
      <c r="YV168" s="238"/>
      <c r="YW168" s="238"/>
      <c r="YX168" s="238"/>
      <c r="YY168" s="238"/>
      <c r="YZ168" s="238"/>
      <c r="ZA168" s="238"/>
      <c r="ZB168" s="238"/>
      <c r="ZC168" s="238"/>
      <c r="ZD168" s="238"/>
      <c r="ZE168" s="238"/>
      <c r="ZF168" s="238"/>
      <c r="ZG168" s="238"/>
      <c r="ZH168" s="238"/>
      <c r="ZI168" s="238"/>
      <c r="ZJ168" s="238"/>
      <c r="ZK168" s="238"/>
      <c r="ZL168" s="238"/>
      <c r="ZM168" s="238"/>
      <c r="ZN168" s="238"/>
      <c r="ZO168" s="238"/>
      <c r="ZP168" s="238"/>
      <c r="ZQ168" s="238"/>
      <c r="ZR168" s="238"/>
      <c r="ZS168" s="238"/>
      <c r="ZT168" s="238"/>
      <c r="ZU168" s="238"/>
      <c r="ZV168" s="238"/>
      <c r="ZW168" s="238"/>
      <c r="ZX168" s="238"/>
      <c r="ZY168" s="238"/>
      <c r="ZZ168" s="238"/>
      <c r="AAA168" s="238"/>
      <c r="AAB168" s="238"/>
      <c r="AAC168" s="238"/>
      <c r="AAD168" s="238"/>
      <c r="AAE168" s="238"/>
      <c r="AAF168" s="238"/>
      <c r="AAG168" s="238"/>
      <c r="AAH168" s="238"/>
      <c r="AAI168" s="238"/>
      <c r="AAJ168" s="238"/>
      <c r="AAK168" s="238"/>
      <c r="AAL168" s="238"/>
      <c r="AAM168" s="238"/>
      <c r="AAN168" s="238"/>
      <c r="AAO168" s="238"/>
      <c r="AAP168" s="238"/>
      <c r="AAQ168" s="238"/>
      <c r="AAR168" s="238"/>
      <c r="AAS168" s="238"/>
      <c r="AAT168" s="238"/>
      <c r="AAU168" s="238"/>
      <c r="AAV168" s="238"/>
      <c r="AAW168" s="238"/>
      <c r="AAX168" s="238"/>
      <c r="AAY168" s="238"/>
      <c r="AAZ168" s="238"/>
      <c r="ABA168" s="238"/>
      <c r="ABB168" s="238"/>
      <c r="ABC168" s="238"/>
      <c r="ABD168" s="238"/>
      <c r="ABE168" s="238"/>
      <c r="ABF168" s="238"/>
      <c r="ABG168" s="238"/>
      <c r="ABH168" s="238"/>
      <c r="ABI168" s="238"/>
      <c r="ABJ168" s="238"/>
      <c r="ABK168" s="238"/>
      <c r="ABL168" s="238"/>
      <c r="ABM168" s="238"/>
      <c r="ABN168" s="238"/>
      <c r="ABO168" s="238"/>
      <c r="ABP168" s="238"/>
      <c r="ABQ168" s="238"/>
      <c r="ABR168" s="238"/>
      <c r="ABS168" s="238"/>
      <c r="ABT168" s="238"/>
      <c r="ABU168" s="238"/>
      <c r="ABV168" s="238"/>
      <c r="ABW168" s="238"/>
      <c r="ABX168" s="238"/>
      <c r="ABY168" s="238"/>
      <c r="ABZ168" s="238"/>
      <c r="ACA168" s="238"/>
      <c r="ACB168" s="238"/>
      <c r="ACC168" s="238"/>
      <c r="ACD168" s="238"/>
      <c r="ACE168" s="238"/>
      <c r="ACF168" s="238"/>
      <c r="ACG168" s="238"/>
      <c r="ACH168" s="238"/>
      <c r="ACI168" s="238"/>
      <c r="ACJ168" s="238"/>
      <c r="ACK168" s="238"/>
      <c r="ACL168" s="238"/>
      <c r="ACM168" s="238"/>
      <c r="ACN168" s="238"/>
      <c r="ACO168" s="238"/>
      <c r="ACP168" s="238"/>
      <c r="ACQ168" s="238"/>
      <c r="ACR168" s="238"/>
      <c r="ACS168" s="238"/>
      <c r="ACT168" s="238"/>
      <c r="ACU168" s="238"/>
      <c r="ACV168" s="238"/>
      <c r="ACW168" s="238"/>
      <c r="ACX168" s="238"/>
      <c r="ACY168" s="238"/>
      <c r="ACZ168" s="238"/>
      <c r="ADA168" s="238"/>
      <c r="ADB168" s="238"/>
      <c r="ADC168" s="238"/>
      <c r="ADD168" s="238"/>
      <c r="ADE168" s="238"/>
      <c r="ADF168" s="238"/>
      <c r="ADG168" s="238"/>
      <c r="ADH168" s="238"/>
      <c r="ADI168" s="238"/>
      <c r="ADJ168" s="238"/>
      <c r="ADK168" s="238"/>
      <c r="ADL168" s="238"/>
      <c r="ADM168" s="238"/>
      <c r="ADN168" s="238"/>
      <c r="ADO168" s="238"/>
      <c r="ADP168" s="238"/>
      <c r="ADQ168" s="238"/>
      <c r="ADR168" s="238"/>
      <c r="ADS168" s="238"/>
      <c r="ADT168" s="238"/>
      <c r="ADU168" s="238"/>
      <c r="ADV168" s="238"/>
      <c r="ADW168" s="238"/>
      <c r="ADX168" s="238"/>
      <c r="ADY168" s="238"/>
      <c r="ADZ168" s="238"/>
      <c r="AEA168" s="238"/>
      <c r="AEB168" s="238"/>
      <c r="AEC168" s="238"/>
      <c r="AED168" s="238"/>
      <c r="AEE168" s="238"/>
      <c r="AEF168" s="238"/>
      <c r="AEG168" s="238"/>
      <c r="AEH168" s="238"/>
      <c r="AEI168" s="238"/>
      <c r="AEJ168" s="238"/>
      <c r="AEK168" s="238"/>
      <c r="AEL168" s="238"/>
      <c r="AEM168" s="238"/>
      <c r="AEN168" s="238"/>
      <c r="AEO168" s="238"/>
      <c r="AEP168" s="238"/>
      <c r="AEQ168" s="238"/>
      <c r="AER168" s="238"/>
      <c r="AES168" s="238"/>
      <c r="AET168" s="238"/>
      <c r="AEU168" s="238"/>
      <c r="AEV168" s="238"/>
      <c r="AEW168" s="238"/>
      <c r="AEX168" s="238"/>
      <c r="AEY168" s="238"/>
      <c r="AEZ168" s="238"/>
      <c r="AFA168" s="238"/>
      <c r="AFB168" s="238"/>
      <c r="AFC168" s="238"/>
      <c r="AFD168" s="238"/>
      <c r="AFE168" s="238"/>
      <c r="AFF168" s="238"/>
      <c r="AFG168" s="238"/>
      <c r="AFH168" s="238"/>
      <c r="AFI168" s="238"/>
      <c r="AFJ168" s="238"/>
      <c r="AFK168" s="238"/>
      <c r="AFL168" s="238"/>
      <c r="AFM168" s="238"/>
      <c r="AFN168" s="238"/>
      <c r="AFO168" s="238"/>
      <c r="AFP168" s="238"/>
      <c r="AFQ168" s="238"/>
      <c r="AFR168" s="238"/>
      <c r="AFS168" s="238"/>
      <c r="AFT168" s="238"/>
      <c r="AFU168" s="238"/>
      <c r="AFV168" s="238"/>
      <c r="AFW168" s="238"/>
      <c r="AFX168" s="238"/>
      <c r="AFY168" s="238"/>
      <c r="AFZ168" s="238"/>
      <c r="AGA168" s="238"/>
      <c r="AGB168" s="238"/>
      <c r="AGC168" s="238"/>
      <c r="AGD168" s="238"/>
      <c r="AGE168" s="238"/>
      <c r="AGF168" s="238"/>
      <c r="AGG168" s="238"/>
      <c r="AGH168" s="238"/>
      <c r="AGI168" s="238"/>
      <c r="AGJ168" s="238"/>
      <c r="AGK168" s="238"/>
      <c r="AGL168" s="238"/>
      <c r="AGM168" s="238"/>
      <c r="AGN168" s="238"/>
      <c r="AGO168" s="238"/>
      <c r="AGP168" s="238"/>
      <c r="AGQ168" s="238"/>
      <c r="AGR168" s="238"/>
      <c r="AGS168" s="238"/>
      <c r="AGT168" s="238"/>
      <c r="AGU168" s="238"/>
      <c r="AGV168" s="238"/>
      <c r="AGW168" s="238"/>
      <c r="AGX168" s="238"/>
      <c r="AGY168" s="238"/>
      <c r="AGZ168" s="238"/>
      <c r="AHA168" s="238"/>
      <c r="AHB168" s="238"/>
      <c r="AHC168" s="238"/>
      <c r="AHD168" s="238"/>
      <c r="AHE168" s="238"/>
      <c r="AHF168" s="238"/>
      <c r="AHG168" s="238"/>
      <c r="AHH168" s="238"/>
      <c r="AHI168" s="238"/>
      <c r="AHJ168" s="238"/>
      <c r="AHK168" s="238"/>
      <c r="AHL168" s="238"/>
      <c r="AHM168" s="238"/>
      <c r="AHN168" s="238"/>
      <c r="AHO168" s="238"/>
      <c r="AHP168" s="238"/>
      <c r="AHQ168" s="238"/>
      <c r="AHR168" s="238"/>
      <c r="AHS168" s="238"/>
      <c r="AHT168" s="238"/>
      <c r="AHU168" s="238"/>
      <c r="AHV168" s="238"/>
      <c r="AHW168" s="238"/>
      <c r="AHX168" s="238"/>
      <c r="AHY168" s="238"/>
      <c r="AHZ168" s="238"/>
      <c r="AIA168" s="238"/>
      <c r="AIB168" s="238"/>
      <c r="AIC168" s="238"/>
      <c r="AID168" s="238"/>
      <c r="AIE168" s="238"/>
      <c r="AIF168" s="238"/>
      <c r="AIG168" s="238"/>
      <c r="AIH168" s="238"/>
      <c r="AII168" s="238"/>
      <c r="AIJ168" s="238"/>
      <c r="AIK168" s="238"/>
      <c r="AIL168" s="238"/>
      <c r="AIM168" s="238"/>
      <c r="AIN168" s="238"/>
      <c r="AIO168" s="238"/>
      <c r="AIP168" s="238"/>
      <c r="AIQ168" s="238"/>
      <c r="AIR168" s="238"/>
      <c r="AIS168" s="238"/>
      <c r="AIT168" s="238"/>
      <c r="AIU168" s="238"/>
      <c r="AIV168" s="238"/>
      <c r="AIW168" s="238"/>
      <c r="AIX168" s="238"/>
      <c r="AIY168" s="238"/>
      <c r="AIZ168" s="238"/>
      <c r="AJA168" s="238"/>
      <c r="AJB168" s="238"/>
      <c r="AJC168" s="238"/>
      <c r="AJD168" s="238"/>
      <c r="AJE168" s="238"/>
      <c r="AJF168" s="238"/>
      <c r="AJG168" s="238"/>
      <c r="AJH168" s="238"/>
      <c r="AJI168" s="238"/>
      <c r="AJJ168" s="238"/>
      <c r="AJK168" s="238"/>
      <c r="AJL168" s="238"/>
      <c r="AJM168" s="238"/>
      <c r="AJN168" s="238"/>
      <c r="AJO168" s="238"/>
      <c r="AJP168" s="238"/>
      <c r="AJQ168" s="238"/>
      <c r="AJR168" s="238"/>
      <c r="AJS168" s="238"/>
      <c r="AJT168" s="238"/>
      <c r="AJU168" s="238"/>
      <c r="AJV168" s="238"/>
      <c r="AJW168" s="238"/>
      <c r="AJX168" s="238"/>
      <c r="AJY168" s="238"/>
      <c r="AJZ168" s="238"/>
      <c r="AKA168" s="238"/>
      <c r="AKB168" s="238"/>
      <c r="AKC168" s="238"/>
      <c r="AKD168" s="238"/>
      <c r="AKE168" s="238"/>
      <c r="AKF168" s="238"/>
      <c r="AKG168" s="238"/>
      <c r="AKH168" s="238"/>
      <c r="AKI168" s="238"/>
      <c r="AKJ168" s="238"/>
      <c r="AKK168" s="238"/>
      <c r="AKL168" s="238"/>
      <c r="AKM168" s="238"/>
      <c r="AKN168" s="238"/>
      <c r="AKO168" s="238"/>
      <c r="AKP168" s="238"/>
    </row>
    <row r="169" spans="1:978" ht="25.5" x14ac:dyDescent="0.25">
      <c r="A169" s="310"/>
      <c r="B169" s="310"/>
      <c r="C169" s="244"/>
      <c r="D169" s="244"/>
      <c r="E169" s="293"/>
      <c r="F169" s="46">
        <v>530293</v>
      </c>
      <c r="G169" s="21" t="s">
        <v>177</v>
      </c>
      <c r="H169" s="21" t="s">
        <v>186</v>
      </c>
      <c r="I169" s="244"/>
      <c r="J169" s="91">
        <v>40</v>
      </c>
      <c r="K169" s="293"/>
      <c r="L169" s="287"/>
      <c r="M169" s="244"/>
      <c r="N169" s="46">
        <v>91</v>
      </c>
      <c r="O169" s="46">
        <v>56</v>
      </c>
      <c r="P169" s="46">
        <v>36</v>
      </c>
      <c r="Q169" s="46">
        <v>34</v>
      </c>
      <c r="R169" s="46">
        <v>45</v>
      </c>
      <c r="S169" s="46">
        <v>157</v>
      </c>
      <c r="T169" s="46">
        <v>453</v>
      </c>
      <c r="U169" s="46">
        <v>1150</v>
      </c>
      <c r="V169" s="46">
        <v>1406</v>
      </c>
      <c r="W169" s="46">
        <v>1079</v>
      </c>
      <c r="X169" s="46">
        <v>954</v>
      </c>
      <c r="Y169" s="46">
        <v>971</v>
      </c>
      <c r="Z169" s="46">
        <v>1072</v>
      </c>
      <c r="AA169" s="46">
        <v>1064</v>
      </c>
      <c r="AB169" s="46">
        <v>1107</v>
      </c>
      <c r="AC169" s="46">
        <v>1266</v>
      </c>
      <c r="AD169" s="46">
        <v>1349</v>
      </c>
      <c r="AE169" s="46">
        <v>1420</v>
      </c>
      <c r="AF169" s="46">
        <v>1067</v>
      </c>
      <c r="AG169" s="46">
        <v>747</v>
      </c>
      <c r="AH169" s="46">
        <v>603</v>
      </c>
      <c r="AI169" s="46">
        <v>443</v>
      </c>
      <c r="AJ169" s="46">
        <v>292</v>
      </c>
      <c r="AK169" s="46">
        <v>159</v>
      </c>
      <c r="AL169" s="46">
        <v>15907</v>
      </c>
      <c r="AM169" s="293"/>
      <c r="AN169" s="265"/>
      <c r="AO169" s="265"/>
      <c r="AP169" s="265"/>
      <c r="AQ169" s="265"/>
      <c r="AR169" s="265"/>
      <c r="AS169" s="265"/>
      <c r="AT169" s="265"/>
      <c r="AU169" s="265"/>
      <c r="AV169" s="265"/>
      <c r="AW169" s="265"/>
      <c r="AX169" s="265"/>
      <c r="AY169" s="265"/>
      <c r="AZ169" s="265"/>
      <c r="BA169" s="265"/>
      <c r="BB169" s="265"/>
      <c r="BC169" s="265"/>
      <c r="BD169" s="265"/>
      <c r="BE169" s="265"/>
      <c r="BF169" s="265"/>
      <c r="BG169" s="265"/>
      <c r="BH169" s="265"/>
      <c r="BI169" s="265"/>
      <c r="BJ169" s="265"/>
      <c r="BK169" s="265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53"/>
      <c r="EF169" s="238"/>
      <c r="EG169" s="238"/>
      <c r="EH169" s="238"/>
      <c r="EI169" s="238"/>
      <c r="EJ169" s="238"/>
      <c r="EK169" s="238"/>
      <c r="EL169" s="238"/>
      <c r="EM169" s="238"/>
      <c r="EN169" s="238"/>
      <c r="EO169" s="238"/>
      <c r="EP169" s="238"/>
      <c r="EQ169" s="238"/>
      <c r="ER169" s="238"/>
      <c r="ES169" s="238"/>
      <c r="ET169" s="238"/>
      <c r="EU169" s="238"/>
      <c r="EV169" s="238"/>
      <c r="EW169" s="238"/>
      <c r="EX169" s="238"/>
      <c r="EY169" s="238"/>
      <c r="EZ169" s="238"/>
      <c r="FA169" s="238"/>
      <c r="FB169" s="238"/>
      <c r="FC169" s="238"/>
      <c r="FD169" s="238"/>
      <c r="FE169" s="238"/>
      <c r="FF169" s="238"/>
      <c r="FG169" s="238"/>
      <c r="FH169" s="238"/>
      <c r="FI169" s="238"/>
      <c r="FJ169" s="238"/>
      <c r="FK169" s="238"/>
      <c r="FL169" s="238"/>
      <c r="FM169" s="238"/>
      <c r="FN169" s="238"/>
      <c r="FO169" s="238"/>
      <c r="FP169" s="238"/>
      <c r="FQ169" s="238"/>
      <c r="FR169" s="238"/>
      <c r="FS169" s="238"/>
      <c r="FT169" s="238"/>
      <c r="FU169" s="238"/>
      <c r="FV169" s="238"/>
      <c r="FW169" s="238"/>
      <c r="FX169" s="238"/>
      <c r="FY169" s="238"/>
      <c r="FZ169" s="238"/>
      <c r="GA169" s="238"/>
      <c r="GB169" s="238"/>
      <c r="GC169" s="238"/>
      <c r="GD169" s="238"/>
      <c r="GE169" s="238"/>
      <c r="GF169" s="238"/>
      <c r="GG169" s="238"/>
      <c r="GH169" s="238"/>
      <c r="GI169" s="238"/>
      <c r="GJ169" s="238"/>
      <c r="GK169" s="238"/>
      <c r="GL169" s="238"/>
      <c r="GM169" s="238"/>
      <c r="GN169" s="238"/>
      <c r="GO169" s="238"/>
      <c r="GP169" s="238"/>
      <c r="GQ169" s="238"/>
      <c r="GR169" s="238"/>
      <c r="GS169" s="238"/>
      <c r="GT169" s="238"/>
      <c r="GU169" s="238"/>
      <c r="GV169" s="238"/>
      <c r="GW169" s="238"/>
      <c r="GX169" s="238"/>
      <c r="GY169" s="238"/>
      <c r="GZ169" s="238"/>
      <c r="HA169" s="238"/>
      <c r="HB169" s="238"/>
      <c r="HC169" s="238"/>
      <c r="HD169" s="238"/>
      <c r="HE169" s="238"/>
      <c r="HF169" s="238"/>
      <c r="HG169" s="238"/>
      <c r="HH169" s="238"/>
      <c r="HI169" s="238"/>
      <c r="HJ169" s="238"/>
      <c r="HK169" s="238"/>
      <c r="HL169" s="238"/>
      <c r="HM169" s="238"/>
      <c r="HN169" s="238"/>
      <c r="HO169" s="238"/>
      <c r="HP169" s="238"/>
      <c r="HQ169" s="238"/>
      <c r="HR169" s="238"/>
      <c r="HS169" s="238"/>
      <c r="HT169" s="238"/>
      <c r="HU169" s="238"/>
      <c r="HV169" s="238"/>
      <c r="HW169" s="238"/>
      <c r="HX169" s="238"/>
      <c r="HY169" s="238"/>
      <c r="HZ169" s="238"/>
      <c r="IA169" s="238"/>
      <c r="IB169" s="238"/>
      <c r="IC169" s="238"/>
      <c r="ID169" s="238"/>
      <c r="IE169" s="238"/>
      <c r="IF169" s="238"/>
      <c r="IG169" s="238"/>
      <c r="IH169" s="238"/>
      <c r="II169" s="238"/>
      <c r="IJ169" s="238"/>
      <c r="IK169" s="238"/>
      <c r="IL169" s="238"/>
      <c r="IM169" s="238"/>
      <c r="IN169" s="238"/>
      <c r="IO169" s="238"/>
      <c r="IP169" s="238"/>
      <c r="IQ169" s="238"/>
      <c r="IR169" s="238"/>
      <c r="IS169" s="238"/>
      <c r="IT169" s="238"/>
      <c r="IU169" s="238"/>
      <c r="IV169" s="238"/>
      <c r="IW169" s="238"/>
      <c r="IX169" s="238"/>
      <c r="IY169" s="238"/>
      <c r="IZ169" s="238"/>
      <c r="JA169" s="238"/>
      <c r="JB169" s="238"/>
      <c r="JC169" s="238"/>
      <c r="JD169" s="238"/>
      <c r="JE169" s="238"/>
      <c r="JF169" s="238"/>
      <c r="JG169" s="238"/>
      <c r="JH169" s="238"/>
      <c r="JI169" s="238"/>
      <c r="JJ169" s="238"/>
      <c r="JK169" s="238"/>
      <c r="JL169" s="238"/>
      <c r="JM169" s="238"/>
      <c r="JN169" s="238"/>
      <c r="JO169" s="238"/>
      <c r="JP169" s="238"/>
      <c r="JQ169" s="238"/>
      <c r="JR169" s="238"/>
      <c r="JS169" s="238"/>
      <c r="JT169" s="238"/>
      <c r="JU169" s="238"/>
      <c r="JV169" s="238"/>
      <c r="JW169" s="238"/>
      <c r="JX169" s="238"/>
      <c r="JY169" s="238"/>
      <c r="JZ169" s="238"/>
      <c r="KA169" s="238"/>
      <c r="KB169" s="238"/>
      <c r="KC169" s="238"/>
      <c r="KD169" s="238"/>
      <c r="KE169" s="238"/>
      <c r="KF169" s="238"/>
      <c r="KG169" s="238"/>
      <c r="KH169" s="238"/>
      <c r="KI169" s="238"/>
      <c r="KJ169" s="238"/>
      <c r="KK169" s="238"/>
      <c r="KL169" s="238"/>
      <c r="KM169" s="238"/>
      <c r="KN169" s="238"/>
      <c r="KO169" s="238"/>
      <c r="KP169" s="238"/>
      <c r="KQ169" s="238"/>
      <c r="KR169" s="238"/>
      <c r="KS169" s="238"/>
      <c r="KT169" s="238"/>
      <c r="KU169" s="238"/>
      <c r="KV169" s="238"/>
      <c r="KW169" s="238"/>
      <c r="KX169" s="238"/>
      <c r="KY169" s="238"/>
      <c r="KZ169" s="238"/>
      <c r="LA169" s="238"/>
      <c r="LB169" s="238"/>
      <c r="LC169" s="238"/>
      <c r="LD169" s="238"/>
      <c r="LE169" s="238"/>
      <c r="LF169" s="238"/>
      <c r="LG169" s="238"/>
      <c r="LH169" s="238"/>
      <c r="LI169" s="238"/>
      <c r="LJ169" s="238"/>
      <c r="LK169" s="238"/>
      <c r="LL169" s="238"/>
      <c r="LM169" s="238"/>
      <c r="LN169" s="238"/>
      <c r="LO169" s="238"/>
      <c r="LP169" s="238"/>
      <c r="LQ169" s="238"/>
      <c r="LR169" s="238"/>
      <c r="LS169" s="238"/>
      <c r="LT169" s="238"/>
      <c r="LU169" s="238"/>
      <c r="LV169" s="238"/>
      <c r="LW169" s="238"/>
      <c r="LX169" s="238"/>
      <c r="LY169" s="238"/>
      <c r="LZ169" s="238"/>
      <c r="MA169" s="238"/>
      <c r="MB169" s="238"/>
      <c r="MC169" s="238"/>
      <c r="MD169" s="238"/>
      <c r="ME169" s="238"/>
      <c r="MF169" s="238"/>
      <c r="MG169" s="238"/>
      <c r="MH169" s="238"/>
      <c r="MI169" s="238"/>
      <c r="MJ169" s="238"/>
      <c r="MK169" s="238"/>
      <c r="ML169" s="238"/>
      <c r="MM169" s="238"/>
      <c r="MN169" s="238"/>
      <c r="MO169" s="238"/>
      <c r="MP169" s="238"/>
      <c r="MQ169" s="238"/>
      <c r="MR169" s="238"/>
      <c r="MS169" s="238"/>
      <c r="MT169" s="238"/>
      <c r="MU169" s="238"/>
      <c r="MV169" s="238"/>
      <c r="MW169" s="238"/>
      <c r="MX169" s="238"/>
      <c r="MY169" s="238"/>
      <c r="MZ169" s="238"/>
      <c r="NA169" s="238"/>
      <c r="NB169" s="238"/>
      <c r="NC169" s="238"/>
      <c r="ND169" s="238"/>
      <c r="NE169" s="238"/>
      <c r="NF169" s="238"/>
      <c r="NG169" s="238"/>
      <c r="NH169" s="238"/>
      <c r="NI169" s="238"/>
      <c r="NJ169" s="238"/>
      <c r="NK169" s="238"/>
      <c r="NL169" s="238"/>
      <c r="NM169" s="238"/>
      <c r="NN169" s="238"/>
      <c r="NO169" s="238"/>
      <c r="NP169" s="238"/>
      <c r="NQ169" s="238"/>
      <c r="NR169" s="238"/>
      <c r="NS169" s="238"/>
      <c r="NT169" s="238"/>
      <c r="NU169" s="238"/>
      <c r="NV169" s="238"/>
      <c r="NW169" s="238"/>
      <c r="NX169" s="238"/>
      <c r="NY169" s="238"/>
      <c r="NZ169" s="238"/>
      <c r="OA169" s="238"/>
      <c r="OB169" s="238"/>
      <c r="OC169" s="238"/>
      <c r="OD169" s="238"/>
      <c r="OE169" s="238"/>
      <c r="OF169" s="238"/>
      <c r="OG169" s="238"/>
      <c r="OH169" s="238"/>
      <c r="OI169" s="238"/>
      <c r="OJ169" s="238"/>
      <c r="OK169" s="238"/>
      <c r="OL169" s="238"/>
      <c r="OM169" s="238"/>
      <c r="ON169" s="238"/>
      <c r="OO169" s="238"/>
      <c r="OP169" s="238"/>
      <c r="OQ169" s="238"/>
      <c r="OR169" s="238"/>
      <c r="OS169" s="238"/>
      <c r="OT169" s="238"/>
      <c r="OU169" s="238"/>
      <c r="OV169" s="238"/>
      <c r="OW169" s="238"/>
      <c r="OX169" s="238"/>
      <c r="OY169" s="238"/>
      <c r="OZ169" s="238"/>
      <c r="PA169" s="238"/>
      <c r="PB169" s="238"/>
      <c r="PC169" s="238"/>
      <c r="PD169" s="238"/>
      <c r="PE169" s="238"/>
      <c r="PF169" s="238"/>
      <c r="PG169" s="238"/>
      <c r="PH169" s="238"/>
      <c r="PI169" s="238"/>
      <c r="PJ169" s="238"/>
      <c r="PK169" s="238"/>
      <c r="PL169" s="238"/>
      <c r="PM169" s="238"/>
      <c r="PN169" s="238"/>
      <c r="PO169" s="238"/>
      <c r="PP169" s="238"/>
      <c r="PQ169" s="238"/>
      <c r="PR169" s="238"/>
      <c r="PS169" s="238"/>
      <c r="PT169" s="238"/>
      <c r="PU169" s="238"/>
      <c r="PV169" s="238"/>
      <c r="PW169" s="238"/>
      <c r="PX169" s="238"/>
      <c r="PY169" s="238"/>
      <c r="PZ169" s="238"/>
      <c r="QA169" s="238"/>
      <c r="QB169" s="238"/>
      <c r="QC169" s="238"/>
      <c r="QD169" s="238"/>
      <c r="QE169" s="238"/>
      <c r="QF169" s="238"/>
      <c r="QG169" s="238"/>
      <c r="QH169" s="238"/>
      <c r="QI169" s="238"/>
      <c r="QJ169" s="238"/>
      <c r="QK169" s="238"/>
      <c r="QL169" s="238"/>
      <c r="QM169" s="238"/>
      <c r="QN169" s="238"/>
      <c r="QO169" s="238"/>
      <c r="QP169" s="238"/>
      <c r="QQ169" s="238"/>
      <c r="QR169" s="238"/>
      <c r="QS169" s="238"/>
      <c r="QT169" s="238"/>
      <c r="QU169" s="238"/>
      <c r="QV169" s="238"/>
      <c r="QW169" s="238"/>
      <c r="QX169" s="238"/>
      <c r="QY169" s="238"/>
      <c r="QZ169" s="238"/>
      <c r="RA169" s="238"/>
      <c r="RB169" s="238"/>
      <c r="RC169" s="238"/>
      <c r="RD169" s="238"/>
      <c r="RE169" s="238"/>
      <c r="RF169" s="238"/>
      <c r="RG169" s="238"/>
      <c r="RH169" s="238"/>
      <c r="RI169" s="238"/>
      <c r="RJ169" s="238"/>
      <c r="RK169" s="238"/>
      <c r="RL169" s="238"/>
      <c r="RM169" s="238"/>
      <c r="RN169" s="238"/>
      <c r="RO169" s="238"/>
      <c r="RP169" s="238"/>
      <c r="RQ169" s="238"/>
      <c r="RR169" s="238"/>
      <c r="RS169" s="238"/>
      <c r="RT169" s="238"/>
      <c r="RU169" s="238"/>
      <c r="RV169" s="238"/>
      <c r="RW169" s="238"/>
      <c r="RX169" s="238"/>
      <c r="RY169" s="238"/>
      <c r="RZ169" s="238"/>
      <c r="SA169" s="238"/>
      <c r="SB169" s="238"/>
      <c r="SC169" s="238"/>
      <c r="SD169" s="238"/>
      <c r="SE169" s="238"/>
      <c r="SF169" s="238"/>
      <c r="SG169" s="238"/>
      <c r="SH169" s="238"/>
      <c r="SI169" s="238"/>
      <c r="SJ169" s="238"/>
      <c r="SK169" s="238"/>
      <c r="SL169" s="238"/>
      <c r="SM169" s="238"/>
      <c r="SN169" s="238"/>
      <c r="SO169" s="238"/>
      <c r="SP169" s="238"/>
      <c r="SQ169" s="238"/>
      <c r="SR169" s="238"/>
      <c r="SS169" s="238"/>
      <c r="ST169" s="238"/>
      <c r="SU169" s="238"/>
      <c r="SV169" s="238"/>
      <c r="SW169" s="238"/>
      <c r="SX169" s="238"/>
      <c r="SY169" s="238"/>
      <c r="SZ169" s="238"/>
      <c r="TA169" s="238"/>
      <c r="TB169" s="238"/>
      <c r="TC169" s="238"/>
      <c r="TD169" s="238"/>
      <c r="TE169" s="238"/>
      <c r="TF169" s="238"/>
      <c r="TG169" s="238"/>
      <c r="TH169" s="238"/>
      <c r="TI169" s="238"/>
      <c r="TJ169" s="238"/>
      <c r="TK169" s="238"/>
      <c r="TL169" s="238"/>
      <c r="TM169" s="238"/>
      <c r="TN169" s="238"/>
      <c r="TO169" s="238"/>
      <c r="TP169" s="238"/>
      <c r="TQ169" s="238"/>
      <c r="TR169" s="238"/>
      <c r="TS169" s="238"/>
      <c r="TT169" s="238"/>
      <c r="TU169" s="238"/>
      <c r="TV169" s="238"/>
      <c r="TW169" s="238"/>
      <c r="TX169" s="238"/>
      <c r="TY169" s="238"/>
      <c r="TZ169" s="238"/>
      <c r="UA169" s="238"/>
      <c r="UB169" s="238"/>
      <c r="UC169" s="238"/>
      <c r="UD169" s="238"/>
      <c r="UE169" s="238"/>
      <c r="UF169" s="238"/>
      <c r="UG169" s="238"/>
      <c r="UH169" s="238"/>
      <c r="UI169" s="238"/>
      <c r="UJ169" s="238"/>
      <c r="UK169" s="238"/>
      <c r="UL169" s="238"/>
      <c r="UM169" s="238"/>
      <c r="UN169" s="238"/>
      <c r="UO169" s="238"/>
      <c r="UP169" s="238"/>
      <c r="UQ169" s="238"/>
      <c r="UR169" s="238"/>
      <c r="US169" s="238"/>
      <c r="UT169" s="238"/>
      <c r="UU169" s="238"/>
      <c r="UV169" s="238"/>
      <c r="UW169" s="238"/>
      <c r="UX169" s="238"/>
      <c r="UY169" s="238"/>
      <c r="UZ169" s="238"/>
      <c r="VA169" s="238"/>
      <c r="VB169" s="238"/>
      <c r="VC169" s="238"/>
      <c r="VD169" s="238"/>
      <c r="VE169" s="238"/>
      <c r="VF169" s="238"/>
      <c r="VG169" s="238"/>
      <c r="VH169" s="238"/>
      <c r="VI169" s="238"/>
      <c r="VJ169" s="238"/>
      <c r="VK169" s="238"/>
      <c r="VL169" s="238"/>
      <c r="VM169" s="238"/>
      <c r="VN169" s="238"/>
      <c r="VO169" s="238"/>
      <c r="VP169" s="238"/>
      <c r="VQ169" s="238"/>
      <c r="VR169" s="238"/>
      <c r="VS169" s="238"/>
      <c r="VT169" s="238"/>
      <c r="VU169" s="238"/>
      <c r="VV169" s="238"/>
      <c r="VW169" s="238"/>
      <c r="VX169" s="238"/>
      <c r="VY169" s="238"/>
      <c r="VZ169" s="238"/>
      <c r="WA169" s="238"/>
      <c r="WB169" s="238"/>
      <c r="WC169" s="238"/>
      <c r="WD169" s="238"/>
      <c r="WE169" s="238"/>
      <c r="WF169" s="238"/>
      <c r="WG169" s="238"/>
      <c r="WH169" s="238"/>
      <c r="WI169" s="238"/>
      <c r="WJ169" s="238"/>
      <c r="WK169" s="238"/>
      <c r="WL169" s="238"/>
      <c r="WM169" s="238"/>
      <c r="WN169" s="238"/>
      <c r="WO169" s="238"/>
      <c r="WP169" s="238"/>
      <c r="WQ169" s="238"/>
      <c r="WR169" s="238"/>
      <c r="WS169" s="238"/>
      <c r="WT169" s="238"/>
      <c r="WU169" s="238"/>
      <c r="WV169" s="238"/>
      <c r="WW169" s="238"/>
      <c r="WX169" s="238"/>
      <c r="WY169" s="238"/>
      <c r="WZ169" s="238"/>
      <c r="XA169" s="238"/>
      <c r="XB169" s="238"/>
      <c r="XC169" s="238"/>
      <c r="XD169" s="238"/>
      <c r="XE169" s="238"/>
      <c r="XF169" s="238"/>
      <c r="XG169" s="238"/>
      <c r="XH169" s="238"/>
      <c r="XI169" s="238"/>
      <c r="XJ169" s="238"/>
      <c r="XK169" s="238"/>
      <c r="XL169" s="238"/>
      <c r="XM169" s="238"/>
      <c r="XN169" s="238"/>
      <c r="XO169" s="238"/>
      <c r="XP169" s="238"/>
      <c r="XQ169" s="238"/>
      <c r="XR169" s="238"/>
      <c r="XS169" s="238"/>
      <c r="XT169" s="238"/>
      <c r="XU169" s="238"/>
      <c r="XV169" s="238"/>
      <c r="XW169" s="238"/>
      <c r="XX169" s="238"/>
      <c r="XY169" s="238"/>
      <c r="XZ169" s="238"/>
      <c r="YA169" s="238"/>
      <c r="YB169" s="238"/>
      <c r="YC169" s="238"/>
      <c r="YD169" s="238"/>
      <c r="YE169" s="238"/>
      <c r="YF169" s="238"/>
      <c r="YG169" s="238"/>
      <c r="YH169" s="238"/>
      <c r="YI169" s="238"/>
      <c r="YJ169" s="238"/>
      <c r="YK169" s="238"/>
      <c r="YL169" s="238"/>
      <c r="YM169" s="238"/>
      <c r="YN169" s="238"/>
      <c r="YO169" s="238"/>
      <c r="YP169" s="238"/>
      <c r="YQ169" s="238"/>
      <c r="YR169" s="238"/>
      <c r="YS169" s="238"/>
      <c r="YT169" s="238"/>
      <c r="YU169" s="238"/>
      <c r="YV169" s="238"/>
      <c r="YW169" s="238"/>
      <c r="YX169" s="238"/>
      <c r="YY169" s="238"/>
      <c r="YZ169" s="238"/>
      <c r="ZA169" s="238"/>
      <c r="ZB169" s="238"/>
      <c r="ZC169" s="238"/>
      <c r="ZD169" s="238"/>
      <c r="ZE169" s="238"/>
      <c r="ZF169" s="238"/>
      <c r="ZG169" s="238"/>
      <c r="ZH169" s="238"/>
      <c r="ZI169" s="238"/>
      <c r="ZJ169" s="238"/>
      <c r="ZK169" s="238"/>
      <c r="ZL169" s="238"/>
      <c r="ZM169" s="238"/>
      <c r="ZN169" s="238"/>
      <c r="ZO169" s="238"/>
      <c r="ZP169" s="238"/>
      <c r="ZQ169" s="238"/>
      <c r="ZR169" s="238"/>
      <c r="ZS169" s="238"/>
      <c r="ZT169" s="238"/>
      <c r="ZU169" s="238"/>
      <c r="ZV169" s="238"/>
      <c r="ZW169" s="238"/>
      <c r="ZX169" s="238"/>
      <c r="ZY169" s="238"/>
      <c r="ZZ169" s="238"/>
      <c r="AAA169" s="238"/>
      <c r="AAB169" s="238"/>
      <c r="AAC169" s="238"/>
      <c r="AAD169" s="238"/>
      <c r="AAE169" s="238"/>
      <c r="AAF169" s="238"/>
      <c r="AAG169" s="238"/>
      <c r="AAH169" s="238"/>
      <c r="AAI169" s="238"/>
      <c r="AAJ169" s="238"/>
      <c r="AAK169" s="238"/>
      <c r="AAL169" s="238"/>
      <c r="AAM169" s="238"/>
      <c r="AAN169" s="238"/>
      <c r="AAO169" s="238"/>
      <c r="AAP169" s="238"/>
      <c r="AAQ169" s="238"/>
      <c r="AAR169" s="238"/>
      <c r="AAS169" s="238"/>
      <c r="AAT169" s="238"/>
      <c r="AAU169" s="238"/>
      <c r="AAV169" s="238"/>
      <c r="AAW169" s="238"/>
      <c r="AAX169" s="238"/>
      <c r="AAY169" s="238"/>
      <c r="AAZ169" s="238"/>
      <c r="ABA169" s="238"/>
      <c r="ABB169" s="238"/>
      <c r="ABC169" s="238"/>
      <c r="ABD169" s="238"/>
      <c r="ABE169" s="238"/>
      <c r="ABF169" s="238"/>
      <c r="ABG169" s="238"/>
      <c r="ABH169" s="238"/>
      <c r="ABI169" s="238"/>
      <c r="ABJ169" s="238"/>
      <c r="ABK169" s="238"/>
      <c r="ABL169" s="238"/>
      <c r="ABM169" s="238"/>
      <c r="ABN169" s="238"/>
      <c r="ABO169" s="238"/>
      <c r="ABP169" s="238"/>
      <c r="ABQ169" s="238"/>
      <c r="ABR169" s="238"/>
      <c r="ABS169" s="238"/>
      <c r="ABT169" s="238"/>
      <c r="ABU169" s="238"/>
      <c r="ABV169" s="238"/>
      <c r="ABW169" s="238"/>
      <c r="ABX169" s="238"/>
      <c r="ABY169" s="238"/>
      <c r="ABZ169" s="238"/>
      <c r="ACA169" s="238"/>
      <c r="ACB169" s="238"/>
      <c r="ACC169" s="238"/>
      <c r="ACD169" s="238"/>
      <c r="ACE169" s="238"/>
      <c r="ACF169" s="238"/>
      <c r="ACG169" s="238"/>
      <c r="ACH169" s="238"/>
      <c r="ACI169" s="238"/>
      <c r="ACJ169" s="238"/>
      <c r="ACK169" s="238"/>
      <c r="ACL169" s="238"/>
      <c r="ACM169" s="238"/>
      <c r="ACN169" s="238"/>
      <c r="ACO169" s="238"/>
      <c r="ACP169" s="238"/>
      <c r="ACQ169" s="238"/>
      <c r="ACR169" s="238"/>
      <c r="ACS169" s="238"/>
      <c r="ACT169" s="238"/>
      <c r="ACU169" s="238"/>
      <c r="ACV169" s="238"/>
      <c r="ACW169" s="238"/>
      <c r="ACX169" s="238"/>
      <c r="ACY169" s="238"/>
      <c r="ACZ169" s="238"/>
      <c r="ADA169" s="238"/>
      <c r="ADB169" s="238"/>
      <c r="ADC169" s="238"/>
      <c r="ADD169" s="238"/>
      <c r="ADE169" s="238"/>
      <c r="ADF169" s="238"/>
      <c r="ADG169" s="238"/>
      <c r="ADH169" s="238"/>
      <c r="ADI169" s="238"/>
      <c r="ADJ169" s="238"/>
      <c r="ADK169" s="238"/>
      <c r="ADL169" s="238"/>
      <c r="ADM169" s="238"/>
      <c r="ADN169" s="238"/>
      <c r="ADO169" s="238"/>
      <c r="ADP169" s="238"/>
      <c r="ADQ169" s="238"/>
      <c r="ADR169" s="238"/>
      <c r="ADS169" s="238"/>
      <c r="ADT169" s="238"/>
      <c r="ADU169" s="238"/>
      <c r="ADV169" s="238"/>
      <c r="ADW169" s="238"/>
      <c r="ADX169" s="238"/>
      <c r="ADY169" s="238"/>
      <c r="ADZ169" s="238"/>
      <c r="AEA169" s="238"/>
      <c r="AEB169" s="238"/>
      <c r="AEC169" s="238"/>
      <c r="AED169" s="238"/>
      <c r="AEE169" s="238"/>
      <c r="AEF169" s="238"/>
      <c r="AEG169" s="238"/>
      <c r="AEH169" s="238"/>
      <c r="AEI169" s="238"/>
      <c r="AEJ169" s="238"/>
      <c r="AEK169" s="238"/>
      <c r="AEL169" s="238"/>
      <c r="AEM169" s="238"/>
      <c r="AEN169" s="238"/>
      <c r="AEO169" s="238"/>
      <c r="AEP169" s="238"/>
      <c r="AEQ169" s="238"/>
      <c r="AER169" s="238"/>
      <c r="AES169" s="238"/>
      <c r="AET169" s="238"/>
      <c r="AEU169" s="238"/>
      <c r="AEV169" s="238"/>
      <c r="AEW169" s="238"/>
      <c r="AEX169" s="238"/>
      <c r="AEY169" s="238"/>
      <c r="AEZ169" s="238"/>
      <c r="AFA169" s="238"/>
      <c r="AFB169" s="238"/>
      <c r="AFC169" s="238"/>
      <c r="AFD169" s="238"/>
      <c r="AFE169" s="238"/>
      <c r="AFF169" s="238"/>
      <c r="AFG169" s="238"/>
      <c r="AFH169" s="238"/>
      <c r="AFI169" s="238"/>
      <c r="AFJ169" s="238"/>
      <c r="AFK169" s="238"/>
      <c r="AFL169" s="238"/>
      <c r="AFM169" s="238"/>
      <c r="AFN169" s="238"/>
      <c r="AFO169" s="238"/>
      <c r="AFP169" s="238"/>
      <c r="AFQ169" s="238"/>
      <c r="AFR169" s="238"/>
      <c r="AFS169" s="238"/>
      <c r="AFT169" s="238"/>
      <c r="AFU169" s="238"/>
      <c r="AFV169" s="238"/>
      <c r="AFW169" s="238"/>
      <c r="AFX169" s="238"/>
      <c r="AFY169" s="238"/>
      <c r="AFZ169" s="238"/>
      <c r="AGA169" s="238"/>
      <c r="AGB169" s="238"/>
      <c r="AGC169" s="238"/>
      <c r="AGD169" s="238"/>
      <c r="AGE169" s="238"/>
      <c r="AGF169" s="238"/>
      <c r="AGG169" s="238"/>
      <c r="AGH169" s="238"/>
      <c r="AGI169" s="238"/>
      <c r="AGJ169" s="238"/>
      <c r="AGK169" s="238"/>
      <c r="AGL169" s="238"/>
      <c r="AGM169" s="238"/>
      <c r="AGN169" s="238"/>
      <c r="AGO169" s="238"/>
      <c r="AGP169" s="238"/>
      <c r="AGQ169" s="238"/>
      <c r="AGR169" s="238"/>
      <c r="AGS169" s="238"/>
      <c r="AGT169" s="238"/>
      <c r="AGU169" s="238"/>
      <c r="AGV169" s="238"/>
      <c r="AGW169" s="238"/>
      <c r="AGX169" s="238"/>
      <c r="AGY169" s="238"/>
      <c r="AGZ169" s="238"/>
      <c r="AHA169" s="238"/>
      <c r="AHB169" s="238"/>
      <c r="AHC169" s="238"/>
      <c r="AHD169" s="238"/>
      <c r="AHE169" s="238"/>
      <c r="AHF169" s="238"/>
      <c r="AHG169" s="238"/>
      <c r="AHH169" s="238"/>
      <c r="AHI169" s="238"/>
      <c r="AHJ169" s="238"/>
      <c r="AHK169" s="238"/>
      <c r="AHL169" s="238"/>
      <c r="AHM169" s="238"/>
      <c r="AHN169" s="238"/>
      <c r="AHO169" s="238"/>
      <c r="AHP169" s="238"/>
      <c r="AHQ169" s="238"/>
      <c r="AHR169" s="238"/>
      <c r="AHS169" s="238"/>
      <c r="AHT169" s="238"/>
      <c r="AHU169" s="238"/>
      <c r="AHV169" s="238"/>
      <c r="AHW169" s="238"/>
      <c r="AHX169" s="238"/>
      <c r="AHY169" s="238"/>
      <c r="AHZ169" s="238"/>
      <c r="AIA169" s="238"/>
      <c r="AIB169" s="238"/>
      <c r="AIC169" s="238"/>
      <c r="AID169" s="238"/>
      <c r="AIE169" s="238"/>
      <c r="AIF169" s="238"/>
      <c r="AIG169" s="238"/>
      <c r="AIH169" s="238"/>
      <c r="AII169" s="238"/>
      <c r="AIJ169" s="238"/>
      <c r="AIK169" s="238"/>
      <c r="AIL169" s="238"/>
      <c r="AIM169" s="238"/>
      <c r="AIN169" s="238"/>
      <c r="AIO169" s="238"/>
      <c r="AIP169" s="238"/>
      <c r="AIQ169" s="238"/>
      <c r="AIR169" s="238"/>
      <c r="AIS169" s="238"/>
      <c r="AIT169" s="238"/>
      <c r="AIU169" s="238"/>
      <c r="AIV169" s="238"/>
      <c r="AIW169" s="238"/>
      <c r="AIX169" s="238"/>
      <c r="AIY169" s="238"/>
      <c r="AIZ169" s="238"/>
      <c r="AJA169" s="238"/>
      <c r="AJB169" s="238"/>
      <c r="AJC169" s="238"/>
      <c r="AJD169" s="238"/>
      <c r="AJE169" s="238"/>
      <c r="AJF169" s="238"/>
      <c r="AJG169" s="238"/>
      <c r="AJH169" s="238"/>
      <c r="AJI169" s="238"/>
      <c r="AJJ169" s="238"/>
      <c r="AJK169" s="238"/>
      <c r="AJL169" s="238"/>
      <c r="AJM169" s="238"/>
      <c r="AJN169" s="238"/>
      <c r="AJO169" s="238"/>
      <c r="AJP169" s="238"/>
      <c r="AJQ169" s="238"/>
      <c r="AJR169" s="238"/>
      <c r="AJS169" s="238"/>
      <c r="AJT169" s="238"/>
      <c r="AJU169" s="238"/>
      <c r="AJV169" s="238"/>
      <c r="AJW169" s="238"/>
      <c r="AJX169" s="238"/>
      <c r="AJY169" s="238"/>
      <c r="AJZ169" s="238"/>
      <c r="AKA169" s="238"/>
      <c r="AKB169" s="238"/>
      <c r="AKC169" s="238"/>
      <c r="AKD169" s="238"/>
      <c r="AKE169" s="238"/>
      <c r="AKF169" s="238"/>
      <c r="AKG169" s="238"/>
      <c r="AKH169" s="238"/>
      <c r="AKI169" s="238"/>
      <c r="AKJ169" s="238"/>
      <c r="AKK169" s="238"/>
      <c r="AKL169" s="238"/>
      <c r="AKM169" s="238"/>
      <c r="AKN169" s="238"/>
      <c r="AKO169" s="238"/>
      <c r="AKP169" s="238"/>
    </row>
    <row r="170" spans="1:978" x14ac:dyDescent="0.25">
      <c r="A170" s="310"/>
      <c r="B170" s="310"/>
      <c r="C170" s="244"/>
      <c r="D170" s="244"/>
      <c r="E170" s="293"/>
      <c r="F170" s="46">
        <v>530034</v>
      </c>
      <c r="G170" s="21" t="s">
        <v>186</v>
      </c>
      <c r="H170" s="21" t="s">
        <v>187</v>
      </c>
      <c r="I170" s="244"/>
      <c r="J170" s="91">
        <v>45</v>
      </c>
      <c r="K170" s="293"/>
      <c r="L170" s="287"/>
      <c r="M170" s="244"/>
      <c r="N170" s="46">
        <v>78</v>
      </c>
      <c r="O170" s="46">
        <v>43</v>
      </c>
      <c r="P170" s="46">
        <v>34</v>
      </c>
      <c r="Q170" s="46">
        <v>23</v>
      </c>
      <c r="R170" s="46">
        <v>33</v>
      </c>
      <c r="S170" s="46">
        <v>97</v>
      </c>
      <c r="T170" s="46">
        <v>355</v>
      </c>
      <c r="U170" s="46">
        <v>947</v>
      </c>
      <c r="V170" s="46">
        <v>1115</v>
      </c>
      <c r="W170" s="46">
        <v>1033</v>
      </c>
      <c r="X170" s="46">
        <v>1024</v>
      </c>
      <c r="Y170" s="46">
        <v>1108</v>
      </c>
      <c r="Z170" s="46">
        <v>1331</v>
      </c>
      <c r="AA170" s="46">
        <v>1246</v>
      </c>
      <c r="AB170" s="46">
        <v>1287</v>
      </c>
      <c r="AC170" s="46">
        <v>1385</v>
      </c>
      <c r="AD170" s="46">
        <v>1561</v>
      </c>
      <c r="AE170" s="46">
        <v>1628</v>
      </c>
      <c r="AF170" s="46">
        <v>1156</v>
      </c>
      <c r="AG170" s="46">
        <v>854</v>
      </c>
      <c r="AH170" s="46">
        <v>652</v>
      </c>
      <c r="AI170" s="46">
        <v>493</v>
      </c>
      <c r="AJ170" s="46">
        <v>277</v>
      </c>
      <c r="AK170" s="46">
        <v>140</v>
      </c>
      <c r="AL170" s="46">
        <v>17990</v>
      </c>
      <c r="AM170" s="293"/>
      <c r="AN170" s="265"/>
      <c r="AO170" s="265"/>
      <c r="AP170" s="265"/>
      <c r="AQ170" s="265"/>
      <c r="AR170" s="265"/>
      <c r="AS170" s="265"/>
      <c r="AT170" s="265"/>
      <c r="AU170" s="265"/>
      <c r="AV170" s="265"/>
      <c r="AW170" s="265"/>
      <c r="AX170" s="265"/>
      <c r="AY170" s="265"/>
      <c r="AZ170" s="265"/>
      <c r="BA170" s="265"/>
      <c r="BB170" s="265"/>
      <c r="BC170" s="265"/>
      <c r="BD170" s="265"/>
      <c r="BE170" s="265"/>
      <c r="BF170" s="265"/>
      <c r="BG170" s="265"/>
      <c r="BH170" s="265"/>
      <c r="BI170" s="265"/>
      <c r="BJ170" s="265"/>
      <c r="BK170" s="265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53"/>
      <c r="EF170" s="238"/>
      <c r="EG170" s="238"/>
      <c r="EH170" s="238"/>
      <c r="EI170" s="238"/>
      <c r="EJ170" s="238"/>
      <c r="EK170" s="238"/>
      <c r="EL170" s="238"/>
      <c r="EM170" s="238"/>
      <c r="EN170" s="238"/>
      <c r="EO170" s="238"/>
      <c r="EP170" s="238"/>
      <c r="EQ170" s="238"/>
      <c r="ER170" s="238"/>
      <c r="ES170" s="238"/>
      <c r="ET170" s="238"/>
      <c r="EU170" s="238"/>
      <c r="EV170" s="238"/>
      <c r="EW170" s="238"/>
      <c r="EX170" s="238"/>
      <c r="EY170" s="238"/>
      <c r="EZ170" s="238"/>
      <c r="FA170" s="238"/>
      <c r="FB170" s="238"/>
      <c r="FC170" s="238"/>
      <c r="FD170" s="238"/>
      <c r="FE170" s="238"/>
      <c r="FF170" s="238"/>
      <c r="FG170" s="238"/>
      <c r="FH170" s="238"/>
      <c r="FI170" s="238"/>
      <c r="FJ170" s="238"/>
      <c r="FK170" s="238"/>
      <c r="FL170" s="238"/>
      <c r="FM170" s="238"/>
      <c r="FN170" s="238"/>
      <c r="FO170" s="238"/>
      <c r="FP170" s="238"/>
      <c r="FQ170" s="238"/>
      <c r="FR170" s="238"/>
      <c r="FS170" s="238"/>
      <c r="FT170" s="238"/>
      <c r="FU170" s="238"/>
      <c r="FV170" s="238"/>
      <c r="FW170" s="238"/>
      <c r="FX170" s="238"/>
      <c r="FY170" s="238"/>
      <c r="FZ170" s="238"/>
      <c r="GA170" s="238"/>
      <c r="GB170" s="238"/>
      <c r="GC170" s="238"/>
      <c r="GD170" s="238"/>
      <c r="GE170" s="238"/>
      <c r="GF170" s="238"/>
      <c r="GG170" s="238"/>
      <c r="GH170" s="238"/>
      <c r="GI170" s="238"/>
      <c r="GJ170" s="238"/>
      <c r="GK170" s="238"/>
      <c r="GL170" s="238"/>
      <c r="GM170" s="238"/>
      <c r="GN170" s="238"/>
      <c r="GO170" s="238"/>
      <c r="GP170" s="238"/>
      <c r="GQ170" s="238"/>
      <c r="GR170" s="238"/>
      <c r="GS170" s="238"/>
      <c r="GT170" s="238"/>
      <c r="GU170" s="238"/>
      <c r="GV170" s="238"/>
      <c r="GW170" s="238"/>
      <c r="GX170" s="238"/>
      <c r="GY170" s="238"/>
      <c r="GZ170" s="238"/>
      <c r="HA170" s="238"/>
      <c r="HB170" s="238"/>
      <c r="HC170" s="238"/>
      <c r="HD170" s="238"/>
      <c r="HE170" s="238"/>
      <c r="HF170" s="238"/>
      <c r="HG170" s="238"/>
      <c r="HH170" s="238"/>
      <c r="HI170" s="238"/>
      <c r="HJ170" s="238"/>
      <c r="HK170" s="238"/>
      <c r="HL170" s="238"/>
      <c r="HM170" s="238"/>
      <c r="HN170" s="238"/>
      <c r="HO170" s="238"/>
      <c r="HP170" s="238"/>
      <c r="HQ170" s="238"/>
      <c r="HR170" s="238"/>
      <c r="HS170" s="238"/>
      <c r="HT170" s="238"/>
      <c r="HU170" s="238"/>
      <c r="HV170" s="238"/>
      <c r="HW170" s="238"/>
      <c r="HX170" s="238"/>
      <c r="HY170" s="238"/>
      <c r="HZ170" s="238"/>
      <c r="IA170" s="238"/>
      <c r="IB170" s="238"/>
      <c r="IC170" s="238"/>
      <c r="ID170" s="238"/>
      <c r="IE170" s="238"/>
      <c r="IF170" s="238"/>
      <c r="IG170" s="238"/>
      <c r="IH170" s="238"/>
      <c r="II170" s="238"/>
      <c r="IJ170" s="238"/>
      <c r="IK170" s="238"/>
      <c r="IL170" s="238"/>
      <c r="IM170" s="238"/>
      <c r="IN170" s="238"/>
      <c r="IO170" s="238"/>
      <c r="IP170" s="238"/>
      <c r="IQ170" s="238"/>
      <c r="IR170" s="238"/>
      <c r="IS170" s="238"/>
      <c r="IT170" s="238"/>
      <c r="IU170" s="238"/>
      <c r="IV170" s="238"/>
      <c r="IW170" s="238"/>
      <c r="IX170" s="238"/>
      <c r="IY170" s="238"/>
      <c r="IZ170" s="238"/>
      <c r="JA170" s="238"/>
      <c r="JB170" s="238"/>
      <c r="JC170" s="238"/>
      <c r="JD170" s="238"/>
      <c r="JE170" s="238"/>
      <c r="JF170" s="238"/>
      <c r="JG170" s="238"/>
      <c r="JH170" s="238"/>
      <c r="JI170" s="238"/>
      <c r="JJ170" s="238"/>
      <c r="JK170" s="238"/>
      <c r="JL170" s="238"/>
      <c r="JM170" s="238"/>
      <c r="JN170" s="238"/>
      <c r="JO170" s="238"/>
      <c r="JP170" s="238"/>
      <c r="JQ170" s="238"/>
      <c r="JR170" s="238"/>
      <c r="JS170" s="238"/>
      <c r="JT170" s="238"/>
      <c r="JU170" s="238"/>
      <c r="JV170" s="238"/>
      <c r="JW170" s="238"/>
      <c r="JX170" s="238"/>
      <c r="JY170" s="238"/>
      <c r="JZ170" s="238"/>
      <c r="KA170" s="238"/>
      <c r="KB170" s="238"/>
      <c r="KC170" s="238"/>
      <c r="KD170" s="238"/>
      <c r="KE170" s="238"/>
      <c r="KF170" s="238"/>
      <c r="KG170" s="238"/>
      <c r="KH170" s="238"/>
      <c r="KI170" s="238"/>
      <c r="KJ170" s="238"/>
      <c r="KK170" s="238"/>
      <c r="KL170" s="238"/>
      <c r="KM170" s="238"/>
      <c r="KN170" s="238"/>
      <c r="KO170" s="238"/>
      <c r="KP170" s="238"/>
      <c r="KQ170" s="238"/>
      <c r="KR170" s="238"/>
      <c r="KS170" s="238"/>
      <c r="KT170" s="238"/>
      <c r="KU170" s="238"/>
      <c r="KV170" s="238"/>
      <c r="KW170" s="238"/>
      <c r="KX170" s="238"/>
      <c r="KY170" s="238"/>
      <c r="KZ170" s="238"/>
      <c r="LA170" s="238"/>
      <c r="LB170" s="238"/>
      <c r="LC170" s="238"/>
      <c r="LD170" s="238"/>
      <c r="LE170" s="238"/>
      <c r="LF170" s="238"/>
      <c r="LG170" s="238"/>
      <c r="LH170" s="238"/>
      <c r="LI170" s="238"/>
      <c r="LJ170" s="238"/>
      <c r="LK170" s="238"/>
      <c r="LL170" s="238"/>
      <c r="LM170" s="238"/>
      <c r="LN170" s="238"/>
      <c r="LO170" s="238"/>
      <c r="LP170" s="238"/>
      <c r="LQ170" s="238"/>
      <c r="LR170" s="238"/>
      <c r="LS170" s="238"/>
      <c r="LT170" s="238"/>
      <c r="LU170" s="238"/>
      <c r="LV170" s="238"/>
      <c r="LW170" s="238"/>
      <c r="LX170" s="238"/>
      <c r="LY170" s="238"/>
      <c r="LZ170" s="238"/>
      <c r="MA170" s="238"/>
      <c r="MB170" s="238"/>
      <c r="MC170" s="238"/>
      <c r="MD170" s="238"/>
      <c r="ME170" s="238"/>
      <c r="MF170" s="238"/>
      <c r="MG170" s="238"/>
      <c r="MH170" s="238"/>
      <c r="MI170" s="238"/>
      <c r="MJ170" s="238"/>
      <c r="MK170" s="238"/>
      <c r="ML170" s="238"/>
      <c r="MM170" s="238"/>
      <c r="MN170" s="238"/>
      <c r="MO170" s="238"/>
      <c r="MP170" s="238"/>
      <c r="MQ170" s="238"/>
      <c r="MR170" s="238"/>
      <c r="MS170" s="238"/>
      <c r="MT170" s="238"/>
      <c r="MU170" s="238"/>
      <c r="MV170" s="238"/>
      <c r="MW170" s="238"/>
      <c r="MX170" s="238"/>
      <c r="MY170" s="238"/>
      <c r="MZ170" s="238"/>
      <c r="NA170" s="238"/>
      <c r="NB170" s="238"/>
      <c r="NC170" s="238"/>
      <c r="ND170" s="238"/>
      <c r="NE170" s="238"/>
      <c r="NF170" s="238"/>
      <c r="NG170" s="238"/>
      <c r="NH170" s="238"/>
      <c r="NI170" s="238"/>
      <c r="NJ170" s="238"/>
      <c r="NK170" s="238"/>
      <c r="NL170" s="238"/>
      <c r="NM170" s="238"/>
      <c r="NN170" s="238"/>
      <c r="NO170" s="238"/>
      <c r="NP170" s="238"/>
      <c r="NQ170" s="238"/>
      <c r="NR170" s="238"/>
      <c r="NS170" s="238"/>
      <c r="NT170" s="238"/>
      <c r="NU170" s="238"/>
      <c r="NV170" s="238"/>
      <c r="NW170" s="238"/>
      <c r="NX170" s="238"/>
      <c r="NY170" s="238"/>
      <c r="NZ170" s="238"/>
      <c r="OA170" s="238"/>
      <c r="OB170" s="238"/>
      <c r="OC170" s="238"/>
      <c r="OD170" s="238"/>
      <c r="OE170" s="238"/>
      <c r="OF170" s="238"/>
      <c r="OG170" s="238"/>
      <c r="OH170" s="238"/>
      <c r="OI170" s="238"/>
      <c r="OJ170" s="238"/>
      <c r="OK170" s="238"/>
      <c r="OL170" s="238"/>
      <c r="OM170" s="238"/>
      <c r="ON170" s="238"/>
      <c r="OO170" s="238"/>
      <c r="OP170" s="238"/>
      <c r="OQ170" s="238"/>
      <c r="OR170" s="238"/>
      <c r="OS170" s="238"/>
      <c r="OT170" s="238"/>
      <c r="OU170" s="238"/>
      <c r="OV170" s="238"/>
      <c r="OW170" s="238"/>
      <c r="OX170" s="238"/>
      <c r="OY170" s="238"/>
      <c r="OZ170" s="238"/>
      <c r="PA170" s="238"/>
      <c r="PB170" s="238"/>
      <c r="PC170" s="238"/>
      <c r="PD170" s="238"/>
      <c r="PE170" s="238"/>
      <c r="PF170" s="238"/>
      <c r="PG170" s="238"/>
      <c r="PH170" s="238"/>
      <c r="PI170" s="238"/>
      <c r="PJ170" s="238"/>
      <c r="PK170" s="238"/>
      <c r="PL170" s="238"/>
      <c r="PM170" s="238"/>
      <c r="PN170" s="238"/>
      <c r="PO170" s="238"/>
      <c r="PP170" s="238"/>
      <c r="PQ170" s="238"/>
      <c r="PR170" s="238"/>
      <c r="PS170" s="238"/>
      <c r="PT170" s="238"/>
      <c r="PU170" s="238"/>
      <c r="PV170" s="238"/>
      <c r="PW170" s="238"/>
      <c r="PX170" s="238"/>
      <c r="PY170" s="238"/>
      <c r="PZ170" s="238"/>
      <c r="QA170" s="238"/>
      <c r="QB170" s="238"/>
      <c r="QC170" s="238"/>
      <c r="QD170" s="238"/>
      <c r="QE170" s="238"/>
      <c r="QF170" s="238"/>
      <c r="QG170" s="238"/>
      <c r="QH170" s="238"/>
      <c r="QI170" s="238"/>
      <c r="QJ170" s="238"/>
      <c r="QK170" s="238"/>
      <c r="QL170" s="238"/>
      <c r="QM170" s="238"/>
      <c r="QN170" s="238"/>
      <c r="QO170" s="238"/>
      <c r="QP170" s="238"/>
      <c r="QQ170" s="238"/>
      <c r="QR170" s="238"/>
      <c r="QS170" s="238"/>
      <c r="QT170" s="238"/>
      <c r="QU170" s="238"/>
      <c r="QV170" s="238"/>
      <c r="QW170" s="238"/>
      <c r="QX170" s="238"/>
      <c r="QY170" s="238"/>
      <c r="QZ170" s="238"/>
      <c r="RA170" s="238"/>
      <c r="RB170" s="238"/>
      <c r="RC170" s="238"/>
      <c r="RD170" s="238"/>
      <c r="RE170" s="238"/>
      <c r="RF170" s="238"/>
      <c r="RG170" s="238"/>
      <c r="RH170" s="238"/>
      <c r="RI170" s="238"/>
      <c r="RJ170" s="238"/>
      <c r="RK170" s="238"/>
      <c r="RL170" s="238"/>
      <c r="RM170" s="238"/>
      <c r="RN170" s="238"/>
      <c r="RO170" s="238"/>
      <c r="RP170" s="238"/>
      <c r="RQ170" s="238"/>
      <c r="RR170" s="238"/>
      <c r="RS170" s="238"/>
      <c r="RT170" s="238"/>
      <c r="RU170" s="238"/>
      <c r="RV170" s="238"/>
      <c r="RW170" s="238"/>
      <c r="RX170" s="238"/>
      <c r="RY170" s="238"/>
      <c r="RZ170" s="238"/>
      <c r="SA170" s="238"/>
      <c r="SB170" s="238"/>
      <c r="SC170" s="238"/>
      <c r="SD170" s="238"/>
      <c r="SE170" s="238"/>
      <c r="SF170" s="238"/>
      <c r="SG170" s="238"/>
      <c r="SH170" s="238"/>
      <c r="SI170" s="238"/>
      <c r="SJ170" s="238"/>
      <c r="SK170" s="238"/>
      <c r="SL170" s="238"/>
      <c r="SM170" s="238"/>
      <c r="SN170" s="238"/>
      <c r="SO170" s="238"/>
      <c r="SP170" s="238"/>
      <c r="SQ170" s="238"/>
      <c r="SR170" s="238"/>
      <c r="SS170" s="238"/>
      <c r="ST170" s="238"/>
      <c r="SU170" s="238"/>
      <c r="SV170" s="238"/>
      <c r="SW170" s="238"/>
      <c r="SX170" s="238"/>
      <c r="SY170" s="238"/>
      <c r="SZ170" s="238"/>
      <c r="TA170" s="238"/>
      <c r="TB170" s="238"/>
      <c r="TC170" s="238"/>
      <c r="TD170" s="238"/>
      <c r="TE170" s="238"/>
      <c r="TF170" s="238"/>
      <c r="TG170" s="238"/>
      <c r="TH170" s="238"/>
      <c r="TI170" s="238"/>
      <c r="TJ170" s="238"/>
      <c r="TK170" s="238"/>
      <c r="TL170" s="238"/>
      <c r="TM170" s="238"/>
      <c r="TN170" s="238"/>
      <c r="TO170" s="238"/>
      <c r="TP170" s="238"/>
      <c r="TQ170" s="238"/>
      <c r="TR170" s="238"/>
      <c r="TS170" s="238"/>
      <c r="TT170" s="238"/>
      <c r="TU170" s="238"/>
      <c r="TV170" s="238"/>
      <c r="TW170" s="238"/>
      <c r="TX170" s="238"/>
      <c r="TY170" s="238"/>
      <c r="TZ170" s="238"/>
      <c r="UA170" s="238"/>
      <c r="UB170" s="238"/>
      <c r="UC170" s="238"/>
      <c r="UD170" s="238"/>
      <c r="UE170" s="238"/>
      <c r="UF170" s="238"/>
      <c r="UG170" s="238"/>
      <c r="UH170" s="238"/>
      <c r="UI170" s="238"/>
      <c r="UJ170" s="238"/>
      <c r="UK170" s="238"/>
      <c r="UL170" s="238"/>
      <c r="UM170" s="238"/>
      <c r="UN170" s="238"/>
      <c r="UO170" s="238"/>
      <c r="UP170" s="238"/>
      <c r="UQ170" s="238"/>
      <c r="UR170" s="238"/>
      <c r="US170" s="238"/>
      <c r="UT170" s="238"/>
      <c r="UU170" s="238"/>
      <c r="UV170" s="238"/>
      <c r="UW170" s="238"/>
      <c r="UX170" s="238"/>
      <c r="UY170" s="238"/>
      <c r="UZ170" s="238"/>
      <c r="VA170" s="238"/>
      <c r="VB170" s="238"/>
      <c r="VC170" s="238"/>
      <c r="VD170" s="238"/>
      <c r="VE170" s="238"/>
      <c r="VF170" s="238"/>
      <c r="VG170" s="238"/>
      <c r="VH170" s="238"/>
      <c r="VI170" s="238"/>
      <c r="VJ170" s="238"/>
      <c r="VK170" s="238"/>
      <c r="VL170" s="238"/>
      <c r="VM170" s="238"/>
      <c r="VN170" s="238"/>
      <c r="VO170" s="238"/>
      <c r="VP170" s="238"/>
      <c r="VQ170" s="238"/>
      <c r="VR170" s="238"/>
      <c r="VS170" s="238"/>
      <c r="VT170" s="238"/>
      <c r="VU170" s="238"/>
      <c r="VV170" s="238"/>
      <c r="VW170" s="238"/>
      <c r="VX170" s="238"/>
      <c r="VY170" s="238"/>
      <c r="VZ170" s="238"/>
      <c r="WA170" s="238"/>
      <c r="WB170" s="238"/>
      <c r="WC170" s="238"/>
      <c r="WD170" s="238"/>
      <c r="WE170" s="238"/>
      <c r="WF170" s="238"/>
      <c r="WG170" s="238"/>
      <c r="WH170" s="238"/>
      <c r="WI170" s="238"/>
      <c r="WJ170" s="238"/>
      <c r="WK170" s="238"/>
      <c r="WL170" s="238"/>
      <c r="WM170" s="238"/>
      <c r="WN170" s="238"/>
      <c r="WO170" s="238"/>
      <c r="WP170" s="238"/>
      <c r="WQ170" s="238"/>
      <c r="WR170" s="238"/>
      <c r="WS170" s="238"/>
      <c r="WT170" s="238"/>
      <c r="WU170" s="238"/>
      <c r="WV170" s="238"/>
      <c r="WW170" s="238"/>
      <c r="WX170" s="238"/>
      <c r="WY170" s="238"/>
      <c r="WZ170" s="238"/>
      <c r="XA170" s="238"/>
      <c r="XB170" s="238"/>
      <c r="XC170" s="238"/>
      <c r="XD170" s="238"/>
      <c r="XE170" s="238"/>
      <c r="XF170" s="238"/>
      <c r="XG170" s="238"/>
      <c r="XH170" s="238"/>
      <c r="XI170" s="238"/>
      <c r="XJ170" s="238"/>
      <c r="XK170" s="238"/>
      <c r="XL170" s="238"/>
      <c r="XM170" s="238"/>
      <c r="XN170" s="238"/>
      <c r="XO170" s="238"/>
      <c r="XP170" s="238"/>
      <c r="XQ170" s="238"/>
      <c r="XR170" s="238"/>
      <c r="XS170" s="238"/>
      <c r="XT170" s="238"/>
      <c r="XU170" s="238"/>
      <c r="XV170" s="238"/>
      <c r="XW170" s="238"/>
      <c r="XX170" s="238"/>
      <c r="XY170" s="238"/>
      <c r="XZ170" s="238"/>
      <c r="YA170" s="238"/>
      <c r="YB170" s="238"/>
      <c r="YC170" s="238"/>
      <c r="YD170" s="238"/>
      <c r="YE170" s="238"/>
      <c r="YF170" s="238"/>
      <c r="YG170" s="238"/>
      <c r="YH170" s="238"/>
      <c r="YI170" s="238"/>
      <c r="YJ170" s="238"/>
      <c r="YK170" s="238"/>
      <c r="YL170" s="238"/>
      <c r="YM170" s="238"/>
      <c r="YN170" s="238"/>
      <c r="YO170" s="238"/>
      <c r="YP170" s="238"/>
      <c r="YQ170" s="238"/>
      <c r="YR170" s="238"/>
      <c r="YS170" s="238"/>
      <c r="YT170" s="238"/>
      <c r="YU170" s="238"/>
      <c r="YV170" s="238"/>
      <c r="YW170" s="238"/>
      <c r="YX170" s="238"/>
      <c r="YY170" s="238"/>
      <c r="YZ170" s="238"/>
      <c r="ZA170" s="238"/>
      <c r="ZB170" s="238"/>
      <c r="ZC170" s="238"/>
      <c r="ZD170" s="238"/>
      <c r="ZE170" s="238"/>
      <c r="ZF170" s="238"/>
      <c r="ZG170" s="238"/>
      <c r="ZH170" s="238"/>
      <c r="ZI170" s="238"/>
      <c r="ZJ170" s="238"/>
      <c r="ZK170" s="238"/>
      <c r="ZL170" s="238"/>
      <c r="ZM170" s="238"/>
      <c r="ZN170" s="238"/>
      <c r="ZO170" s="238"/>
      <c r="ZP170" s="238"/>
      <c r="ZQ170" s="238"/>
      <c r="ZR170" s="238"/>
      <c r="ZS170" s="238"/>
      <c r="ZT170" s="238"/>
      <c r="ZU170" s="238"/>
      <c r="ZV170" s="238"/>
      <c r="ZW170" s="238"/>
      <c r="ZX170" s="238"/>
      <c r="ZY170" s="238"/>
      <c r="ZZ170" s="238"/>
      <c r="AAA170" s="238"/>
      <c r="AAB170" s="238"/>
      <c r="AAC170" s="238"/>
      <c r="AAD170" s="238"/>
      <c r="AAE170" s="238"/>
      <c r="AAF170" s="238"/>
      <c r="AAG170" s="238"/>
      <c r="AAH170" s="238"/>
      <c r="AAI170" s="238"/>
      <c r="AAJ170" s="238"/>
      <c r="AAK170" s="238"/>
      <c r="AAL170" s="238"/>
      <c r="AAM170" s="238"/>
      <c r="AAN170" s="238"/>
      <c r="AAO170" s="238"/>
      <c r="AAP170" s="238"/>
      <c r="AAQ170" s="238"/>
      <c r="AAR170" s="238"/>
      <c r="AAS170" s="238"/>
      <c r="AAT170" s="238"/>
      <c r="AAU170" s="238"/>
      <c r="AAV170" s="238"/>
      <c r="AAW170" s="238"/>
      <c r="AAX170" s="238"/>
      <c r="AAY170" s="238"/>
      <c r="AAZ170" s="238"/>
      <c r="ABA170" s="238"/>
      <c r="ABB170" s="238"/>
      <c r="ABC170" s="238"/>
      <c r="ABD170" s="238"/>
      <c r="ABE170" s="238"/>
      <c r="ABF170" s="238"/>
      <c r="ABG170" s="238"/>
      <c r="ABH170" s="238"/>
      <c r="ABI170" s="238"/>
      <c r="ABJ170" s="238"/>
      <c r="ABK170" s="238"/>
      <c r="ABL170" s="238"/>
      <c r="ABM170" s="238"/>
      <c r="ABN170" s="238"/>
      <c r="ABO170" s="238"/>
      <c r="ABP170" s="238"/>
      <c r="ABQ170" s="238"/>
      <c r="ABR170" s="238"/>
      <c r="ABS170" s="238"/>
      <c r="ABT170" s="238"/>
      <c r="ABU170" s="238"/>
      <c r="ABV170" s="238"/>
      <c r="ABW170" s="238"/>
      <c r="ABX170" s="238"/>
      <c r="ABY170" s="238"/>
      <c r="ABZ170" s="238"/>
      <c r="ACA170" s="238"/>
      <c r="ACB170" s="238"/>
      <c r="ACC170" s="238"/>
      <c r="ACD170" s="238"/>
      <c r="ACE170" s="238"/>
      <c r="ACF170" s="238"/>
      <c r="ACG170" s="238"/>
      <c r="ACH170" s="238"/>
      <c r="ACI170" s="238"/>
      <c r="ACJ170" s="238"/>
      <c r="ACK170" s="238"/>
      <c r="ACL170" s="238"/>
      <c r="ACM170" s="238"/>
      <c r="ACN170" s="238"/>
      <c r="ACO170" s="238"/>
      <c r="ACP170" s="238"/>
      <c r="ACQ170" s="238"/>
      <c r="ACR170" s="238"/>
      <c r="ACS170" s="238"/>
      <c r="ACT170" s="238"/>
      <c r="ACU170" s="238"/>
      <c r="ACV170" s="238"/>
      <c r="ACW170" s="238"/>
      <c r="ACX170" s="238"/>
      <c r="ACY170" s="238"/>
      <c r="ACZ170" s="238"/>
      <c r="ADA170" s="238"/>
      <c r="ADB170" s="238"/>
      <c r="ADC170" s="238"/>
      <c r="ADD170" s="238"/>
      <c r="ADE170" s="238"/>
      <c r="ADF170" s="238"/>
      <c r="ADG170" s="238"/>
      <c r="ADH170" s="238"/>
      <c r="ADI170" s="238"/>
      <c r="ADJ170" s="238"/>
      <c r="ADK170" s="238"/>
      <c r="ADL170" s="238"/>
      <c r="ADM170" s="238"/>
      <c r="ADN170" s="238"/>
      <c r="ADO170" s="238"/>
      <c r="ADP170" s="238"/>
      <c r="ADQ170" s="238"/>
      <c r="ADR170" s="238"/>
      <c r="ADS170" s="238"/>
      <c r="ADT170" s="238"/>
      <c r="ADU170" s="238"/>
      <c r="ADV170" s="238"/>
      <c r="ADW170" s="238"/>
      <c r="ADX170" s="238"/>
      <c r="ADY170" s="238"/>
      <c r="ADZ170" s="238"/>
      <c r="AEA170" s="238"/>
      <c r="AEB170" s="238"/>
      <c r="AEC170" s="238"/>
      <c r="AED170" s="238"/>
      <c r="AEE170" s="238"/>
      <c r="AEF170" s="238"/>
      <c r="AEG170" s="238"/>
      <c r="AEH170" s="238"/>
      <c r="AEI170" s="238"/>
      <c r="AEJ170" s="238"/>
      <c r="AEK170" s="238"/>
      <c r="AEL170" s="238"/>
      <c r="AEM170" s="238"/>
      <c r="AEN170" s="238"/>
      <c r="AEO170" s="238"/>
      <c r="AEP170" s="238"/>
      <c r="AEQ170" s="238"/>
      <c r="AER170" s="238"/>
      <c r="AES170" s="238"/>
      <c r="AET170" s="238"/>
      <c r="AEU170" s="238"/>
      <c r="AEV170" s="238"/>
      <c r="AEW170" s="238"/>
      <c r="AEX170" s="238"/>
      <c r="AEY170" s="238"/>
      <c r="AEZ170" s="238"/>
      <c r="AFA170" s="238"/>
      <c r="AFB170" s="238"/>
      <c r="AFC170" s="238"/>
      <c r="AFD170" s="238"/>
      <c r="AFE170" s="238"/>
      <c r="AFF170" s="238"/>
      <c r="AFG170" s="238"/>
      <c r="AFH170" s="238"/>
      <c r="AFI170" s="238"/>
      <c r="AFJ170" s="238"/>
      <c r="AFK170" s="238"/>
      <c r="AFL170" s="238"/>
      <c r="AFM170" s="238"/>
      <c r="AFN170" s="238"/>
      <c r="AFO170" s="238"/>
      <c r="AFP170" s="238"/>
      <c r="AFQ170" s="238"/>
      <c r="AFR170" s="238"/>
      <c r="AFS170" s="238"/>
      <c r="AFT170" s="238"/>
      <c r="AFU170" s="238"/>
      <c r="AFV170" s="238"/>
      <c r="AFW170" s="238"/>
      <c r="AFX170" s="238"/>
      <c r="AFY170" s="238"/>
      <c r="AFZ170" s="238"/>
      <c r="AGA170" s="238"/>
      <c r="AGB170" s="238"/>
      <c r="AGC170" s="238"/>
      <c r="AGD170" s="238"/>
      <c r="AGE170" s="238"/>
      <c r="AGF170" s="238"/>
      <c r="AGG170" s="238"/>
      <c r="AGH170" s="238"/>
      <c r="AGI170" s="238"/>
      <c r="AGJ170" s="238"/>
      <c r="AGK170" s="238"/>
      <c r="AGL170" s="238"/>
      <c r="AGM170" s="238"/>
      <c r="AGN170" s="238"/>
      <c r="AGO170" s="238"/>
      <c r="AGP170" s="238"/>
      <c r="AGQ170" s="238"/>
      <c r="AGR170" s="238"/>
      <c r="AGS170" s="238"/>
      <c r="AGT170" s="238"/>
      <c r="AGU170" s="238"/>
      <c r="AGV170" s="238"/>
      <c r="AGW170" s="238"/>
      <c r="AGX170" s="238"/>
      <c r="AGY170" s="238"/>
      <c r="AGZ170" s="238"/>
      <c r="AHA170" s="238"/>
      <c r="AHB170" s="238"/>
      <c r="AHC170" s="238"/>
      <c r="AHD170" s="238"/>
      <c r="AHE170" s="238"/>
      <c r="AHF170" s="238"/>
      <c r="AHG170" s="238"/>
      <c r="AHH170" s="238"/>
      <c r="AHI170" s="238"/>
      <c r="AHJ170" s="238"/>
      <c r="AHK170" s="238"/>
      <c r="AHL170" s="238"/>
      <c r="AHM170" s="238"/>
      <c r="AHN170" s="238"/>
      <c r="AHO170" s="238"/>
      <c r="AHP170" s="238"/>
      <c r="AHQ170" s="238"/>
      <c r="AHR170" s="238"/>
      <c r="AHS170" s="238"/>
      <c r="AHT170" s="238"/>
      <c r="AHU170" s="238"/>
      <c r="AHV170" s="238"/>
      <c r="AHW170" s="238"/>
      <c r="AHX170" s="238"/>
      <c r="AHY170" s="238"/>
      <c r="AHZ170" s="238"/>
      <c r="AIA170" s="238"/>
      <c r="AIB170" s="238"/>
      <c r="AIC170" s="238"/>
      <c r="AID170" s="238"/>
      <c r="AIE170" s="238"/>
      <c r="AIF170" s="238"/>
      <c r="AIG170" s="238"/>
      <c r="AIH170" s="238"/>
      <c r="AII170" s="238"/>
      <c r="AIJ170" s="238"/>
      <c r="AIK170" s="238"/>
      <c r="AIL170" s="238"/>
      <c r="AIM170" s="238"/>
      <c r="AIN170" s="238"/>
      <c r="AIO170" s="238"/>
      <c r="AIP170" s="238"/>
      <c r="AIQ170" s="238"/>
      <c r="AIR170" s="238"/>
      <c r="AIS170" s="238"/>
      <c r="AIT170" s="238"/>
      <c r="AIU170" s="238"/>
      <c r="AIV170" s="238"/>
      <c r="AIW170" s="238"/>
      <c r="AIX170" s="238"/>
      <c r="AIY170" s="238"/>
      <c r="AIZ170" s="238"/>
      <c r="AJA170" s="238"/>
      <c r="AJB170" s="238"/>
      <c r="AJC170" s="238"/>
      <c r="AJD170" s="238"/>
      <c r="AJE170" s="238"/>
      <c r="AJF170" s="238"/>
      <c r="AJG170" s="238"/>
      <c r="AJH170" s="238"/>
      <c r="AJI170" s="238"/>
      <c r="AJJ170" s="238"/>
      <c r="AJK170" s="238"/>
      <c r="AJL170" s="238"/>
      <c r="AJM170" s="238"/>
      <c r="AJN170" s="238"/>
      <c r="AJO170" s="238"/>
      <c r="AJP170" s="238"/>
      <c r="AJQ170" s="238"/>
      <c r="AJR170" s="238"/>
      <c r="AJS170" s="238"/>
      <c r="AJT170" s="238"/>
      <c r="AJU170" s="238"/>
      <c r="AJV170" s="238"/>
      <c r="AJW170" s="238"/>
      <c r="AJX170" s="238"/>
      <c r="AJY170" s="238"/>
      <c r="AJZ170" s="238"/>
      <c r="AKA170" s="238"/>
      <c r="AKB170" s="238"/>
      <c r="AKC170" s="238"/>
      <c r="AKD170" s="238"/>
      <c r="AKE170" s="238"/>
      <c r="AKF170" s="238"/>
      <c r="AKG170" s="238"/>
      <c r="AKH170" s="238"/>
      <c r="AKI170" s="238"/>
      <c r="AKJ170" s="238"/>
      <c r="AKK170" s="238"/>
      <c r="AKL170" s="238"/>
      <c r="AKM170" s="238"/>
      <c r="AKN170" s="238"/>
      <c r="AKO170" s="238"/>
      <c r="AKP170" s="238"/>
    </row>
    <row r="171" spans="1:978" ht="25.5" x14ac:dyDescent="0.25">
      <c r="A171" s="310"/>
      <c r="B171" s="310"/>
      <c r="C171" s="244"/>
      <c r="D171" s="244"/>
      <c r="E171" s="293"/>
      <c r="F171" s="47">
        <v>530439</v>
      </c>
      <c r="G171" s="23" t="s">
        <v>187</v>
      </c>
      <c r="H171" s="23" t="s">
        <v>188</v>
      </c>
      <c r="I171" s="245"/>
      <c r="J171" s="92">
        <v>45</v>
      </c>
      <c r="K171" s="271"/>
      <c r="L171" s="288"/>
      <c r="M171" s="245"/>
      <c r="N171" s="47">
        <v>45</v>
      </c>
      <c r="O171" s="47">
        <v>26</v>
      </c>
      <c r="P171" s="47">
        <v>16</v>
      </c>
      <c r="Q171" s="47">
        <v>19</v>
      </c>
      <c r="R171" s="47">
        <v>24</v>
      </c>
      <c r="S171" s="47">
        <v>87</v>
      </c>
      <c r="T171" s="47">
        <v>251</v>
      </c>
      <c r="U171" s="47">
        <v>607</v>
      </c>
      <c r="V171" s="47">
        <v>653</v>
      </c>
      <c r="W171" s="47">
        <v>642</v>
      </c>
      <c r="X171" s="47">
        <v>653</v>
      </c>
      <c r="Y171" s="47">
        <v>702</v>
      </c>
      <c r="Z171" s="47">
        <v>800</v>
      </c>
      <c r="AA171" s="47">
        <v>769</v>
      </c>
      <c r="AB171" s="47">
        <v>744</v>
      </c>
      <c r="AC171" s="47">
        <v>865</v>
      </c>
      <c r="AD171" s="47">
        <v>954</v>
      </c>
      <c r="AE171" s="47">
        <v>1076</v>
      </c>
      <c r="AF171" s="47">
        <v>765</v>
      </c>
      <c r="AG171" s="47">
        <v>545</v>
      </c>
      <c r="AH171" s="47">
        <v>406</v>
      </c>
      <c r="AI171" s="47">
        <v>253</v>
      </c>
      <c r="AJ171" s="47">
        <v>149</v>
      </c>
      <c r="AK171" s="47">
        <v>84</v>
      </c>
      <c r="AL171" s="47">
        <v>10407</v>
      </c>
      <c r="AM171" s="293"/>
      <c r="AN171" s="265"/>
      <c r="AO171" s="265"/>
      <c r="AP171" s="265"/>
      <c r="AQ171" s="265"/>
      <c r="AR171" s="265"/>
      <c r="AS171" s="265"/>
      <c r="AT171" s="265"/>
      <c r="AU171" s="265"/>
      <c r="AV171" s="265"/>
      <c r="AW171" s="265"/>
      <c r="AX171" s="265"/>
      <c r="AY171" s="265"/>
      <c r="AZ171" s="265"/>
      <c r="BA171" s="265"/>
      <c r="BB171" s="265"/>
      <c r="BC171" s="265"/>
      <c r="BD171" s="265"/>
      <c r="BE171" s="265"/>
      <c r="BF171" s="265"/>
      <c r="BG171" s="265"/>
      <c r="BH171" s="265"/>
      <c r="BI171" s="265"/>
      <c r="BJ171" s="265"/>
      <c r="BK171" s="265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53"/>
      <c r="EF171" s="238"/>
      <c r="EG171" s="238"/>
      <c r="EH171" s="238"/>
      <c r="EI171" s="238"/>
      <c r="EJ171" s="238"/>
      <c r="EK171" s="238"/>
      <c r="EL171" s="238"/>
      <c r="EM171" s="238"/>
      <c r="EN171" s="238"/>
      <c r="EO171" s="238"/>
      <c r="EP171" s="238"/>
      <c r="EQ171" s="238"/>
      <c r="ER171" s="238"/>
      <c r="ES171" s="238"/>
      <c r="ET171" s="238"/>
      <c r="EU171" s="238"/>
      <c r="EV171" s="238"/>
      <c r="EW171" s="238"/>
      <c r="EX171" s="238"/>
      <c r="EY171" s="238"/>
      <c r="EZ171" s="238"/>
      <c r="FA171" s="238"/>
      <c r="FB171" s="238"/>
      <c r="FC171" s="238"/>
      <c r="FD171" s="238"/>
      <c r="FE171" s="238"/>
      <c r="FF171" s="238"/>
      <c r="FG171" s="238"/>
      <c r="FH171" s="238"/>
      <c r="FI171" s="238"/>
      <c r="FJ171" s="238"/>
      <c r="FK171" s="238"/>
      <c r="FL171" s="238"/>
      <c r="FM171" s="238"/>
      <c r="FN171" s="238"/>
      <c r="FO171" s="238"/>
      <c r="FP171" s="238"/>
      <c r="FQ171" s="238"/>
      <c r="FR171" s="238"/>
      <c r="FS171" s="238"/>
      <c r="FT171" s="238"/>
      <c r="FU171" s="238"/>
      <c r="FV171" s="238"/>
      <c r="FW171" s="238"/>
      <c r="FX171" s="238"/>
      <c r="FY171" s="238"/>
      <c r="FZ171" s="238"/>
      <c r="GA171" s="238"/>
      <c r="GB171" s="238"/>
      <c r="GC171" s="238"/>
      <c r="GD171" s="238"/>
      <c r="GE171" s="238"/>
      <c r="GF171" s="238"/>
      <c r="GG171" s="238"/>
      <c r="GH171" s="238"/>
      <c r="GI171" s="238"/>
      <c r="GJ171" s="238"/>
      <c r="GK171" s="238"/>
      <c r="GL171" s="238"/>
      <c r="GM171" s="238"/>
      <c r="GN171" s="238"/>
      <c r="GO171" s="238"/>
      <c r="GP171" s="238"/>
      <c r="GQ171" s="238"/>
      <c r="GR171" s="238"/>
      <c r="GS171" s="238"/>
      <c r="GT171" s="238"/>
      <c r="GU171" s="238"/>
      <c r="GV171" s="238"/>
      <c r="GW171" s="238"/>
      <c r="GX171" s="238"/>
      <c r="GY171" s="238"/>
      <c r="GZ171" s="238"/>
      <c r="HA171" s="238"/>
      <c r="HB171" s="238"/>
      <c r="HC171" s="238"/>
      <c r="HD171" s="238"/>
      <c r="HE171" s="238"/>
      <c r="HF171" s="238"/>
      <c r="HG171" s="238"/>
      <c r="HH171" s="238"/>
      <c r="HI171" s="238"/>
      <c r="HJ171" s="238"/>
      <c r="HK171" s="238"/>
      <c r="HL171" s="238"/>
      <c r="HM171" s="238"/>
      <c r="HN171" s="238"/>
      <c r="HO171" s="238"/>
      <c r="HP171" s="238"/>
      <c r="HQ171" s="238"/>
      <c r="HR171" s="238"/>
      <c r="HS171" s="238"/>
      <c r="HT171" s="238"/>
      <c r="HU171" s="238"/>
      <c r="HV171" s="238"/>
      <c r="HW171" s="238"/>
      <c r="HX171" s="238"/>
      <c r="HY171" s="238"/>
      <c r="HZ171" s="238"/>
      <c r="IA171" s="238"/>
      <c r="IB171" s="238"/>
      <c r="IC171" s="238"/>
      <c r="ID171" s="238"/>
      <c r="IE171" s="238"/>
      <c r="IF171" s="238"/>
      <c r="IG171" s="238"/>
      <c r="IH171" s="238"/>
      <c r="II171" s="238"/>
      <c r="IJ171" s="238"/>
      <c r="IK171" s="238"/>
      <c r="IL171" s="238"/>
      <c r="IM171" s="238"/>
      <c r="IN171" s="238"/>
      <c r="IO171" s="238"/>
      <c r="IP171" s="238"/>
      <c r="IQ171" s="238"/>
      <c r="IR171" s="238"/>
      <c r="IS171" s="238"/>
      <c r="IT171" s="238"/>
      <c r="IU171" s="238"/>
      <c r="IV171" s="238"/>
      <c r="IW171" s="238"/>
      <c r="IX171" s="238"/>
      <c r="IY171" s="238"/>
      <c r="IZ171" s="238"/>
      <c r="JA171" s="238"/>
      <c r="JB171" s="238"/>
      <c r="JC171" s="238"/>
      <c r="JD171" s="238"/>
      <c r="JE171" s="238"/>
      <c r="JF171" s="238"/>
      <c r="JG171" s="238"/>
      <c r="JH171" s="238"/>
      <c r="JI171" s="238"/>
      <c r="JJ171" s="238"/>
      <c r="JK171" s="238"/>
      <c r="JL171" s="238"/>
      <c r="JM171" s="238"/>
      <c r="JN171" s="238"/>
      <c r="JO171" s="238"/>
      <c r="JP171" s="238"/>
      <c r="JQ171" s="238"/>
      <c r="JR171" s="238"/>
      <c r="JS171" s="238"/>
      <c r="JT171" s="238"/>
      <c r="JU171" s="238"/>
      <c r="JV171" s="238"/>
      <c r="JW171" s="238"/>
      <c r="JX171" s="238"/>
      <c r="JY171" s="238"/>
      <c r="JZ171" s="238"/>
      <c r="KA171" s="238"/>
      <c r="KB171" s="238"/>
      <c r="KC171" s="238"/>
      <c r="KD171" s="238"/>
      <c r="KE171" s="238"/>
      <c r="KF171" s="238"/>
      <c r="KG171" s="238"/>
      <c r="KH171" s="238"/>
      <c r="KI171" s="238"/>
      <c r="KJ171" s="238"/>
      <c r="KK171" s="238"/>
      <c r="KL171" s="238"/>
      <c r="KM171" s="238"/>
      <c r="KN171" s="238"/>
      <c r="KO171" s="238"/>
      <c r="KP171" s="238"/>
      <c r="KQ171" s="238"/>
      <c r="KR171" s="238"/>
      <c r="KS171" s="238"/>
      <c r="KT171" s="238"/>
      <c r="KU171" s="238"/>
      <c r="KV171" s="238"/>
      <c r="KW171" s="238"/>
      <c r="KX171" s="238"/>
      <c r="KY171" s="238"/>
      <c r="KZ171" s="238"/>
      <c r="LA171" s="238"/>
      <c r="LB171" s="238"/>
      <c r="LC171" s="238"/>
      <c r="LD171" s="238"/>
      <c r="LE171" s="238"/>
      <c r="LF171" s="238"/>
      <c r="LG171" s="238"/>
      <c r="LH171" s="238"/>
      <c r="LI171" s="238"/>
      <c r="LJ171" s="238"/>
      <c r="LK171" s="238"/>
      <c r="LL171" s="238"/>
      <c r="LM171" s="238"/>
      <c r="LN171" s="238"/>
      <c r="LO171" s="238"/>
      <c r="LP171" s="238"/>
      <c r="LQ171" s="238"/>
      <c r="LR171" s="238"/>
      <c r="LS171" s="238"/>
      <c r="LT171" s="238"/>
      <c r="LU171" s="238"/>
      <c r="LV171" s="238"/>
      <c r="LW171" s="238"/>
      <c r="LX171" s="238"/>
      <c r="LY171" s="238"/>
      <c r="LZ171" s="238"/>
      <c r="MA171" s="238"/>
      <c r="MB171" s="238"/>
      <c r="MC171" s="238"/>
      <c r="MD171" s="238"/>
      <c r="ME171" s="238"/>
      <c r="MF171" s="238"/>
      <c r="MG171" s="238"/>
      <c r="MH171" s="238"/>
      <c r="MI171" s="238"/>
      <c r="MJ171" s="238"/>
      <c r="MK171" s="238"/>
      <c r="ML171" s="238"/>
      <c r="MM171" s="238"/>
      <c r="MN171" s="238"/>
      <c r="MO171" s="238"/>
      <c r="MP171" s="238"/>
      <c r="MQ171" s="238"/>
      <c r="MR171" s="238"/>
      <c r="MS171" s="238"/>
      <c r="MT171" s="238"/>
      <c r="MU171" s="238"/>
      <c r="MV171" s="238"/>
      <c r="MW171" s="238"/>
      <c r="MX171" s="238"/>
      <c r="MY171" s="238"/>
      <c r="MZ171" s="238"/>
      <c r="NA171" s="238"/>
      <c r="NB171" s="238"/>
      <c r="NC171" s="238"/>
      <c r="ND171" s="238"/>
      <c r="NE171" s="238"/>
      <c r="NF171" s="238"/>
      <c r="NG171" s="238"/>
      <c r="NH171" s="238"/>
      <c r="NI171" s="238"/>
      <c r="NJ171" s="238"/>
      <c r="NK171" s="238"/>
      <c r="NL171" s="238"/>
      <c r="NM171" s="238"/>
      <c r="NN171" s="238"/>
      <c r="NO171" s="238"/>
      <c r="NP171" s="238"/>
      <c r="NQ171" s="238"/>
      <c r="NR171" s="238"/>
      <c r="NS171" s="238"/>
      <c r="NT171" s="238"/>
      <c r="NU171" s="238"/>
      <c r="NV171" s="238"/>
      <c r="NW171" s="238"/>
      <c r="NX171" s="238"/>
      <c r="NY171" s="238"/>
      <c r="NZ171" s="238"/>
      <c r="OA171" s="238"/>
      <c r="OB171" s="238"/>
      <c r="OC171" s="238"/>
      <c r="OD171" s="238"/>
      <c r="OE171" s="238"/>
      <c r="OF171" s="238"/>
      <c r="OG171" s="238"/>
      <c r="OH171" s="238"/>
      <c r="OI171" s="238"/>
      <c r="OJ171" s="238"/>
      <c r="OK171" s="238"/>
      <c r="OL171" s="238"/>
      <c r="OM171" s="238"/>
      <c r="ON171" s="238"/>
      <c r="OO171" s="238"/>
      <c r="OP171" s="238"/>
      <c r="OQ171" s="238"/>
      <c r="OR171" s="238"/>
      <c r="OS171" s="238"/>
      <c r="OT171" s="238"/>
      <c r="OU171" s="238"/>
      <c r="OV171" s="238"/>
      <c r="OW171" s="238"/>
      <c r="OX171" s="238"/>
      <c r="OY171" s="238"/>
      <c r="OZ171" s="238"/>
      <c r="PA171" s="238"/>
      <c r="PB171" s="238"/>
      <c r="PC171" s="238"/>
      <c r="PD171" s="238"/>
      <c r="PE171" s="238"/>
      <c r="PF171" s="238"/>
      <c r="PG171" s="238"/>
      <c r="PH171" s="238"/>
      <c r="PI171" s="238"/>
      <c r="PJ171" s="238"/>
      <c r="PK171" s="238"/>
      <c r="PL171" s="238"/>
      <c r="PM171" s="238"/>
      <c r="PN171" s="238"/>
      <c r="PO171" s="238"/>
      <c r="PP171" s="238"/>
      <c r="PQ171" s="238"/>
      <c r="PR171" s="238"/>
      <c r="PS171" s="238"/>
      <c r="PT171" s="238"/>
      <c r="PU171" s="238"/>
      <c r="PV171" s="238"/>
      <c r="PW171" s="238"/>
      <c r="PX171" s="238"/>
      <c r="PY171" s="238"/>
      <c r="PZ171" s="238"/>
      <c r="QA171" s="238"/>
      <c r="QB171" s="238"/>
      <c r="QC171" s="238"/>
      <c r="QD171" s="238"/>
      <c r="QE171" s="238"/>
      <c r="QF171" s="238"/>
      <c r="QG171" s="238"/>
      <c r="QH171" s="238"/>
      <c r="QI171" s="238"/>
      <c r="QJ171" s="238"/>
      <c r="QK171" s="238"/>
      <c r="QL171" s="238"/>
      <c r="QM171" s="238"/>
      <c r="QN171" s="238"/>
      <c r="QO171" s="238"/>
      <c r="QP171" s="238"/>
      <c r="QQ171" s="238"/>
      <c r="QR171" s="238"/>
      <c r="QS171" s="238"/>
      <c r="QT171" s="238"/>
      <c r="QU171" s="238"/>
      <c r="QV171" s="238"/>
      <c r="QW171" s="238"/>
      <c r="QX171" s="238"/>
      <c r="QY171" s="238"/>
      <c r="QZ171" s="238"/>
      <c r="RA171" s="238"/>
      <c r="RB171" s="238"/>
      <c r="RC171" s="238"/>
      <c r="RD171" s="238"/>
      <c r="RE171" s="238"/>
      <c r="RF171" s="238"/>
      <c r="RG171" s="238"/>
      <c r="RH171" s="238"/>
      <c r="RI171" s="238"/>
      <c r="RJ171" s="238"/>
      <c r="RK171" s="238"/>
      <c r="RL171" s="238"/>
      <c r="RM171" s="238"/>
      <c r="RN171" s="238"/>
      <c r="RO171" s="238"/>
      <c r="RP171" s="238"/>
      <c r="RQ171" s="238"/>
      <c r="RR171" s="238"/>
      <c r="RS171" s="238"/>
      <c r="RT171" s="238"/>
      <c r="RU171" s="238"/>
      <c r="RV171" s="238"/>
      <c r="RW171" s="238"/>
      <c r="RX171" s="238"/>
      <c r="RY171" s="238"/>
      <c r="RZ171" s="238"/>
      <c r="SA171" s="238"/>
      <c r="SB171" s="238"/>
      <c r="SC171" s="238"/>
      <c r="SD171" s="238"/>
      <c r="SE171" s="238"/>
      <c r="SF171" s="238"/>
      <c r="SG171" s="238"/>
      <c r="SH171" s="238"/>
      <c r="SI171" s="238"/>
      <c r="SJ171" s="238"/>
      <c r="SK171" s="238"/>
      <c r="SL171" s="238"/>
      <c r="SM171" s="238"/>
      <c r="SN171" s="238"/>
      <c r="SO171" s="238"/>
      <c r="SP171" s="238"/>
      <c r="SQ171" s="238"/>
      <c r="SR171" s="238"/>
      <c r="SS171" s="238"/>
      <c r="ST171" s="238"/>
      <c r="SU171" s="238"/>
      <c r="SV171" s="238"/>
      <c r="SW171" s="238"/>
      <c r="SX171" s="238"/>
      <c r="SY171" s="238"/>
      <c r="SZ171" s="238"/>
      <c r="TA171" s="238"/>
      <c r="TB171" s="238"/>
      <c r="TC171" s="238"/>
      <c r="TD171" s="238"/>
      <c r="TE171" s="238"/>
      <c r="TF171" s="238"/>
      <c r="TG171" s="238"/>
      <c r="TH171" s="238"/>
      <c r="TI171" s="238"/>
      <c r="TJ171" s="238"/>
      <c r="TK171" s="238"/>
      <c r="TL171" s="238"/>
      <c r="TM171" s="238"/>
      <c r="TN171" s="238"/>
      <c r="TO171" s="238"/>
      <c r="TP171" s="238"/>
      <c r="TQ171" s="238"/>
      <c r="TR171" s="238"/>
      <c r="TS171" s="238"/>
      <c r="TT171" s="238"/>
      <c r="TU171" s="238"/>
      <c r="TV171" s="238"/>
      <c r="TW171" s="238"/>
      <c r="TX171" s="238"/>
      <c r="TY171" s="238"/>
      <c r="TZ171" s="238"/>
      <c r="UA171" s="238"/>
      <c r="UB171" s="238"/>
      <c r="UC171" s="238"/>
      <c r="UD171" s="238"/>
      <c r="UE171" s="238"/>
      <c r="UF171" s="238"/>
      <c r="UG171" s="238"/>
      <c r="UH171" s="238"/>
      <c r="UI171" s="238"/>
      <c r="UJ171" s="238"/>
      <c r="UK171" s="238"/>
      <c r="UL171" s="238"/>
      <c r="UM171" s="238"/>
      <c r="UN171" s="238"/>
      <c r="UO171" s="238"/>
      <c r="UP171" s="238"/>
      <c r="UQ171" s="238"/>
      <c r="UR171" s="238"/>
      <c r="US171" s="238"/>
      <c r="UT171" s="238"/>
      <c r="UU171" s="238"/>
      <c r="UV171" s="238"/>
      <c r="UW171" s="238"/>
      <c r="UX171" s="238"/>
      <c r="UY171" s="238"/>
      <c r="UZ171" s="238"/>
      <c r="VA171" s="238"/>
      <c r="VB171" s="238"/>
      <c r="VC171" s="238"/>
      <c r="VD171" s="238"/>
      <c r="VE171" s="238"/>
      <c r="VF171" s="238"/>
      <c r="VG171" s="238"/>
      <c r="VH171" s="238"/>
      <c r="VI171" s="238"/>
      <c r="VJ171" s="238"/>
      <c r="VK171" s="238"/>
      <c r="VL171" s="238"/>
      <c r="VM171" s="238"/>
      <c r="VN171" s="238"/>
      <c r="VO171" s="238"/>
      <c r="VP171" s="238"/>
      <c r="VQ171" s="238"/>
      <c r="VR171" s="238"/>
      <c r="VS171" s="238"/>
      <c r="VT171" s="238"/>
      <c r="VU171" s="238"/>
      <c r="VV171" s="238"/>
      <c r="VW171" s="238"/>
      <c r="VX171" s="238"/>
      <c r="VY171" s="238"/>
      <c r="VZ171" s="238"/>
      <c r="WA171" s="238"/>
      <c r="WB171" s="238"/>
      <c r="WC171" s="238"/>
      <c r="WD171" s="238"/>
      <c r="WE171" s="238"/>
      <c r="WF171" s="238"/>
      <c r="WG171" s="238"/>
      <c r="WH171" s="238"/>
      <c r="WI171" s="238"/>
      <c r="WJ171" s="238"/>
      <c r="WK171" s="238"/>
      <c r="WL171" s="238"/>
      <c r="WM171" s="238"/>
      <c r="WN171" s="238"/>
      <c r="WO171" s="238"/>
      <c r="WP171" s="238"/>
      <c r="WQ171" s="238"/>
      <c r="WR171" s="238"/>
      <c r="WS171" s="238"/>
      <c r="WT171" s="238"/>
      <c r="WU171" s="238"/>
      <c r="WV171" s="238"/>
      <c r="WW171" s="238"/>
      <c r="WX171" s="238"/>
      <c r="WY171" s="238"/>
      <c r="WZ171" s="238"/>
      <c r="XA171" s="238"/>
      <c r="XB171" s="238"/>
      <c r="XC171" s="238"/>
      <c r="XD171" s="238"/>
      <c r="XE171" s="238"/>
      <c r="XF171" s="238"/>
      <c r="XG171" s="238"/>
      <c r="XH171" s="238"/>
      <c r="XI171" s="238"/>
      <c r="XJ171" s="238"/>
      <c r="XK171" s="238"/>
      <c r="XL171" s="238"/>
      <c r="XM171" s="238"/>
      <c r="XN171" s="238"/>
      <c r="XO171" s="238"/>
      <c r="XP171" s="238"/>
      <c r="XQ171" s="238"/>
      <c r="XR171" s="238"/>
      <c r="XS171" s="238"/>
      <c r="XT171" s="238"/>
      <c r="XU171" s="238"/>
      <c r="XV171" s="238"/>
      <c r="XW171" s="238"/>
      <c r="XX171" s="238"/>
      <c r="XY171" s="238"/>
      <c r="XZ171" s="238"/>
      <c r="YA171" s="238"/>
      <c r="YB171" s="238"/>
      <c r="YC171" s="238"/>
      <c r="YD171" s="238"/>
      <c r="YE171" s="238"/>
      <c r="YF171" s="238"/>
      <c r="YG171" s="238"/>
      <c r="YH171" s="238"/>
      <c r="YI171" s="238"/>
      <c r="YJ171" s="238"/>
      <c r="YK171" s="238"/>
      <c r="YL171" s="238"/>
      <c r="YM171" s="238"/>
      <c r="YN171" s="238"/>
      <c r="YO171" s="238"/>
      <c r="YP171" s="238"/>
      <c r="YQ171" s="238"/>
      <c r="YR171" s="238"/>
      <c r="YS171" s="238"/>
      <c r="YT171" s="238"/>
      <c r="YU171" s="238"/>
      <c r="YV171" s="238"/>
      <c r="YW171" s="238"/>
      <c r="YX171" s="238"/>
      <c r="YY171" s="238"/>
      <c r="YZ171" s="238"/>
      <c r="ZA171" s="238"/>
      <c r="ZB171" s="238"/>
      <c r="ZC171" s="238"/>
      <c r="ZD171" s="238"/>
      <c r="ZE171" s="238"/>
      <c r="ZF171" s="238"/>
      <c r="ZG171" s="238"/>
      <c r="ZH171" s="238"/>
      <c r="ZI171" s="238"/>
      <c r="ZJ171" s="238"/>
      <c r="ZK171" s="238"/>
      <c r="ZL171" s="238"/>
      <c r="ZM171" s="238"/>
      <c r="ZN171" s="238"/>
      <c r="ZO171" s="238"/>
      <c r="ZP171" s="238"/>
      <c r="ZQ171" s="238"/>
      <c r="ZR171" s="238"/>
      <c r="ZS171" s="238"/>
      <c r="ZT171" s="238"/>
      <c r="ZU171" s="238"/>
      <c r="ZV171" s="238"/>
      <c r="ZW171" s="238"/>
      <c r="ZX171" s="238"/>
      <c r="ZY171" s="238"/>
      <c r="ZZ171" s="238"/>
      <c r="AAA171" s="238"/>
      <c r="AAB171" s="238"/>
      <c r="AAC171" s="238"/>
      <c r="AAD171" s="238"/>
      <c r="AAE171" s="238"/>
      <c r="AAF171" s="238"/>
      <c r="AAG171" s="238"/>
      <c r="AAH171" s="238"/>
      <c r="AAI171" s="238"/>
      <c r="AAJ171" s="238"/>
      <c r="AAK171" s="238"/>
      <c r="AAL171" s="238"/>
      <c r="AAM171" s="238"/>
      <c r="AAN171" s="238"/>
      <c r="AAO171" s="238"/>
      <c r="AAP171" s="238"/>
      <c r="AAQ171" s="238"/>
      <c r="AAR171" s="238"/>
      <c r="AAS171" s="238"/>
      <c r="AAT171" s="238"/>
      <c r="AAU171" s="238"/>
      <c r="AAV171" s="238"/>
      <c r="AAW171" s="238"/>
      <c r="AAX171" s="238"/>
      <c r="AAY171" s="238"/>
      <c r="AAZ171" s="238"/>
      <c r="ABA171" s="238"/>
      <c r="ABB171" s="238"/>
      <c r="ABC171" s="238"/>
      <c r="ABD171" s="238"/>
      <c r="ABE171" s="238"/>
      <c r="ABF171" s="238"/>
      <c r="ABG171" s="238"/>
      <c r="ABH171" s="238"/>
      <c r="ABI171" s="238"/>
      <c r="ABJ171" s="238"/>
      <c r="ABK171" s="238"/>
      <c r="ABL171" s="238"/>
      <c r="ABM171" s="238"/>
      <c r="ABN171" s="238"/>
      <c r="ABO171" s="238"/>
      <c r="ABP171" s="238"/>
      <c r="ABQ171" s="238"/>
      <c r="ABR171" s="238"/>
      <c r="ABS171" s="238"/>
      <c r="ABT171" s="238"/>
      <c r="ABU171" s="238"/>
      <c r="ABV171" s="238"/>
      <c r="ABW171" s="238"/>
      <c r="ABX171" s="238"/>
      <c r="ABY171" s="238"/>
      <c r="ABZ171" s="238"/>
      <c r="ACA171" s="238"/>
      <c r="ACB171" s="238"/>
      <c r="ACC171" s="238"/>
      <c r="ACD171" s="238"/>
      <c r="ACE171" s="238"/>
      <c r="ACF171" s="238"/>
      <c r="ACG171" s="238"/>
      <c r="ACH171" s="238"/>
      <c r="ACI171" s="238"/>
      <c r="ACJ171" s="238"/>
      <c r="ACK171" s="238"/>
      <c r="ACL171" s="238"/>
      <c r="ACM171" s="238"/>
      <c r="ACN171" s="238"/>
      <c r="ACO171" s="238"/>
      <c r="ACP171" s="238"/>
      <c r="ACQ171" s="238"/>
      <c r="ACR171" s="238"/>
      <c r="ACS171" s="238"/>
      <c r="ACT171" s="238"/>
      <c r="ACU171" s="238"/>
      <c r="ACV171" s="238"/>
      <c r="ACW171" s="238"/>
      <c r="ACX171" s="238"/>
      <c r="ACY171" s="238"/>
      <c r="ACZ171" s="238"/>
      <c r="ADA171" s="238"/>
      <c r="ADB171" s="238"/>
      <c r="ADC171" s="238"/>
      <c r="ADD171" s="238"/>
      <c r="ADE171" s="238"/>
      <c r="ADF171" s="238"/>
      <c r="ADG171" s="238"/>
      <c r="ADH171" s="238"/>
      <c r="ADI171" s="238"/>
      <c r="ADJ171" s="238"/>
      <c r="ADK171" s="238"/>
      <c r="ADL171" s="238"/>
      <c r="ADM171" s="238"/>
      <c r="ADN171" s="238"/>
      <c r="ADO171" s="238"/>
      <c r="ADP171" s="238"/>
      <c r="ADQ171" s="238"/>
      <c r="ADR171" s="238"/>
      <c r="ADS171" s="238"/>
      <c r="ADT171" s="238"/>
      <c r="ADU171" s="238"/>
      <c r="ADV171" s="238"/>
      <c r="ADW171" s="238"/>
      <c r="ADX171" s="238"/>
      <c r="ADY171" s="238"/>
      <c r="ADZ171" s="238"/>
      <c r="AEA171" s="238"/>
      <c r="AEB171" s="238"/>
      <c r="AEC171" s="238"/>
      <c r="AED171" s="238"/>
      <c r="AEE171" s="238"/>
      <c r="AEF171" s="238"/>
      <c r="AEG171" s="238"/>
      <c r="AEH171" s="238"/>
      <c r="AEI171" s="238"/>
      <c r="AEJ171" s="238"/>
      <c r="AEK171" s="238"/>
      <c r="AEL171" s="238"/>
      <c r="AEM171" s="238"/>
      <c r="AEN171" s="238"/>
      <c r="AEO171" s="238"/>
      <c r="AEP171" s="238"/>
      <c r="AEQ171" s="238"/>
      <c r="AER171" s="238"/>
      <c r="AES171" s="238"/>
      <c r="AET171" s="238"/>
      <c r="AEU171" s="238"/>
      <c r="AEV171" s="238"/>
      <c r="AEW171" s="238"/>
      <c r="AEX171" s="238"/>
      <c r="AEY171" s="238"/>
      <c r="AEZ171" s="238"/>
      <c r="AFA171" s="238"/>
      <c r="AFB171" s="238"/>
      <c r="AFC171" s="238"/>
      <c r="AFD171" s="238"/>
      <c r="AFE171" s="238"/>
      <c r="AFF171" s="238"/>
      <c r="AFG171" s="238"/>
      <c r="AFH171" s="238"/>
      <c r="AFI171" s="238"/>
      <c r="AFJ171" s="238"/>
      <c r="AFK171" s="238"/>
      <c r="AFL171" s="238"/>
      <c r="AFM171" s="238"/>
      <c r="AFN171" s="238"/>
      <c r="AFO171" s="238"/>
      <c r="AFP171" s="238"/>
      <c r="AFQ171" s="238"/>
      <c r="AFR171" s="238"/>
      <c r="AFS171" s="238"/>
      <c r="AFT171" s="238"/>
      <c r="AFU171" s="238"/>
      <c r="AFV171" s="238"/>
      <c r="AFW171" s="238"/>
      <c r="AFX171" s="238"/>
      <c r="AFY171" s="238"/>
      <c r="AFZ171" s="238"/>
      <c r="AGA171" s="238"/>
      <c r="AGB171" s="238"/>
      <c r="AGC171" s="238"/>
      <c r="AGD171" s="238"/>
      <c r="AGE171" s="238"/>
      <c r="AGF171" s="238"/>
      <c r="AGG171" s="238"/>
      <c r="AGH171" s="238"/>
      <c r="AGI171" s="238"/>
      <c r="AGJ171" s="238"/>
      <c r="AGK171" s="238"/>
      <c r="AGL171" s="238"/>
      <c r="AGM171" s="238"/>
      <c r="AGN171" s="238"/>
      <c r="AGO171" s="238"/>
      <c r="AGP171" s="238"/>
      <c r="AGQ171" s="238"/>
      <c r="AGR171" s="238"/>
      <c r="AGS171" s="238"/>
      <c r="AGT171" s="238"/>
      <c r="AGU171" s="238"/>
      <c r="AGV171" s="238"/>
      <c r="AGW171" s="238"/>
      <c r="AGX171" s="238"/>
      <c r="AGY171" s="238"/>
      <c r="AGZ171" s="238"/>
      <c r="AHA171" s="238"/>
      <c r="AHB171" s="238"/>
      <c r="AHC171" s="238"/>
      <c r="AHD171" s="238"/>
      <c r="AHE171" s="238"/>
      <c r="AHF171" s="238"/>
      <c r="AHG171" s="238"/>
      <c r="AHH171" s="238"/>
      <c r="AHI171" s="238"/>
      <c r="AHJ171" s="238"/>
      <c r="AHK171" s="238"/>
      <c r="AHL171" s="238"/>
      <c r="AHM171" s="238"/>
      <c r="AHN171" s="238"/>
      <c r="AHO171" s="238"/>
      <c r="AHP171" s="238"/>
      <c r="AHQ171" s="238"/>
      <c r="AHR171" s="238"/>
      <c r="AHS171" s="238"/>
      <c r="AHT171" s="238"/>
      <c r="AHU171" s="238"/>
      <c r="AHV171" s="238"/>
      <c r="AHW171" s="238"/>
      <c r="AHX171" s="238"/>
      <c r="AHY171" s="238"/>
      <c r="AHZ171" s="238"/>
      <c r="AIA171" s="238"/>
      <c r="AIB171" s="238"/>
      <c r="AIC171" s="238"/>
      <c r="AID171" s="238"/>
      <c r="AIE171" s="238"/>
      <c r="AIF171" s="238"/>
      <c r="AIG171" s="238"/>
      <c r="AIH171" s="238"/>
      <c r="AII171" s="238"/>
      <c r="AIJ171" s="238"/>
      <c r="AIK171" s="238"/>
      <c r="AIL171" s="238"/>
      <c r="AIM171" s="238"/>
      <c r="AIN171" s="238"/>
      <c r="AIO171" s="238"/>
      <c r="AIP171" s="238"/>
      <c r="AIQ171" s="238"/>
      <c r="AIR171" s="238"/>
      <c r="AIS171" s="238"/>
      <c r="AIT171" s="238"/>
      <c r="AIU171" s="238"/>
      <c r="AIV171" s="238"/>
      <c r="AIW171" s="238"/>
      <c r="AIX171" s="238"/>
      <c r="AIY171" s="238"/>
      <c r="AIZ171" s="238"/>
      <c r="AJA171" s="238"/>
      <c r="AJB171" s="238"/>
      <c r="AJC171" s="238"/>
      <c r="AJD171" s="238"/>
      <c r="AJE171" s="238"/>
      <c r="AJF171" s="238"/>
      <c r="AJG171" s="238"/>
      <c r="AJH171" s="238"/>
      <c r="AJI171" s="238"/>
      <c r="AJJ171" s="238"/>
      <c r="AJK171" s="238"/>
      <c r="AJL171" s="238"/>
      <c r="AJM171" s="238"/>
      <c r="AJN171" s="238"/>
      <c r="AJO171" s="238"/>
      <c r="AJP171" s="238"/>
      <c r="AJQ171" s="238"/>
      <c r="AJR171" s="238"/>
      <c r="AJS171" s="238"/>
      <c r="AJT171" s="238"/>
      <c r="AJU171" s="238"/>
      <c r="AJV171" s="238"/>
      <c r="AJW171" s="238"/>
      <c r="AJX171" s="238"/>
      <c r="AJY171" s="238"/>
      <c r="AJZ171" s="238"/>
      <c r="AKA171" s="238"/>
      <c r="AKB171" s="238"/>
      <c r="AKC171" s="238"/>
      <c r="AKD171" s="238"/>
      <c r="AKE171" s="238"/>
      <c r="AKF171" s="238"/>
      <c r="AKG171" s="238"/>
      <c r="AKH171" s="238"/>
      <c r="AKI171" s="238"/>
      <c r="AKJ171" s="238"/>
      <c r="AKK171" s="238"/>
      <c r="AKL171" s="238"/>
      <c r="AKM171" s="238"/>
      <c r="AKN171" s="238"/>
      <c r="AKO171" s="238"/>
      <c r="AKP171" s="238"/>
    </row>
    <row r="172" spans="1:978" x14ac:dyDescent="0.25">
      <c r="A172" s="311"/>
      <c r="B172" s="311"/>
      <c r="C172" s="245"/>
      <c r="D172" s="245"/>
      <c r="E172" s="271"/>
      <c r="F172" s="292" t="s">
        <v>387</v>
      </c>
      <c r="G172" s="292"/>
      <c r="H172" s="292"/>
      <c r="I172" s="292"/>
      <c r="J172" s="292"/>
      <c r="K172" s="292"/>
      <c r="L172" s="292"/>
      <c r="M172" s="292"/>
      <c r="N172" s="46">
        <f>ROUNDUP(AVERAGE(N168:N171),0)</f>
        <v>81</v>
      </c>
      <c r="O172" s="46">
        <f t="shared" ref="O172:AJ172" si="133">ROUNDUP(AVERAGE(O168:O171),0)</f>
        <v>48</v>
      </c>
      <c r="P172" s="46">
        <f t="shared" si="133"/>
        <v>29</v>
      </c>
      <c r="Q172" s="46">
        <f t="shared" si="133"/>
        <v>28</v>
      </c>
      <c r="R172" s="46">
        <f t="shared" si="133"/>
        <v>38</v>
      </c>
      <c r="S172" s="46">
        <f t="shared" si="133"/>
        <v>126</v>
      </c>
      <c r="T172" s="46">
        <f t="shared" si="133"/>
        <v>393</v>
      </c>
      <c r="U172" s="46">
        <f t="shared" si="133"/>
        <v>1015</v>
      </c>
      <c r="V172" s="46">
        <f t="shared" si="133"/>
        <v>1138</v>
      </c>
      <c r="W172" s="46">
        <f t="shared" si="133"/>
        <v>957</v>
      </c>
      <c r="X172" s="46">
        <f t="shared" si="133"/>
        <v>931</v>
      </c>
      <c r="Y172" s="46">
        <f t="shared" si="133"/>
        <v>986</v>
      </c>
      <c r="Z172" s="46">
        <f t="shared" si="133"/>
        <v>1094</v>
      </c>
      <c r="AA172" s="46">
        <f t="shared" si="133"/>
        <v>1068</v>
      </c>
      <c r="AB172" s="46">
        <f t="shared" si="133"/>
        <v>1119</v>
      </c>
      <c r="AC172" s="46">
        <f t="shared" si="133"/>
        <v>1264</v>
      </c>
      <c r="AD172" s="46">
        <f t="shared" si="133"/>
        <v>1403</v>
      </c>
      <c r="AE172" s="46">
        <f t="shared" si="133"/>
        <v>1472</v>
      </c>
      <c r="AF172" s="46">
        <f t="shared" si="133"/>
        <v>1056</v>
      </c>
      <c r="AG172" s="46">
        <f t="shared" si="133"/>
        <v>761</v>
      </c>
      <c r="AH172" s="46">
        <f t="shared" si="133"/>
        <v>597</v>
      </c>
      <c r="AI172" s="46">
        <f t="shared" si="133"/>
        <v>446</v>
      </c>
      <c r="AJ172" s="46">
        <f t="shared" si="133"/>
        <v>267</v>
      </c>
      <c r="AK172" s="46">
        <f>ROUNDUP(AVERAGE(AK168:AK171),0)</f>
        <v>149</v>
      </c>
      <c r="AL172" s="46">
        <f>ROUNDUP(AVERAGE(AL168:AL171),0)</f>
        <v>15652</v>
      </c>
      <c r="AM172" s="271"/>
      <c r="AN172" s="266"/>
      <c r="AO172" s="266"/>
      <c r="AP172" s="266"/>
      <c r="AQ172" s="266"/>
      <c r="AR172" s="266"/>
      <c r="AS172" s="266"/>
      <c r="AT172" s="266"/>
      <c r="AU172" s="266"/>
      <c r="AV172" s="266"/>
      <c r="AW172" s="266"/>
      <c r="AX172" s="266"/>
      <c r="AY172" s="266"/>
      <c r="AZ172" s="266"/>
      <c r="BA172" s="266"/>
      <c r="BB172" s="266"/>
      <c r="BC172" s="266"/>
      <c r="BD172" s="266"/>
      <c r="BE172" s="266"/>
      <c r="BF172" s="266"/>
      <c r="BG172" s="266"/>
      <c r="BH172" s="266"/>
      <c r="BI172" s="266"/>
      <c r="BJ172" s="266"/>
      <c r="BK172" s="266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53"/>
      <c r="EF172" s="238"/>
      <c r="EG172" s="238"/>
      <c r="EH172" s="238"/>
      <c r="EI172" s="238"/>
      <c r="EJ172" s="238"/>
      <c r="EK172" s="238"/>
      <c r="EL172" s="238"/>
      <c r="EM172" s="238"/>
      <c r="EN172" s="238"/>
      <c r="EO172" s="238"/>
      <c r="EP172" s="238"/>
      <c r="EQ172" s="238"/>
      <c r="ER172" s="238"/>
      <c r="ES172" s="238"/>
      <c r="ET172" s="238"/>
      <c r="EU172" s="238"/>
      <c r="EV172" s="238"/>
      <c r="EW172" s="238"/>
      <c r="EX172" s="238"/>
      <c r="EY172" s="238"/>
      <c r="EZ172" s="238"/>
      <c r="FA172" s="238"/>
      <c r="FB172" s="238"/>
      <c r="FC172" s="238"/>
      <c r="FD172" s="238"/>
      <c r="FE172" s="238"/>
      <c r="FF172" s="238"/>
      <c r="FG172" s="238"/>
      <c r="FH172" s="238"/>
      <c r="FI172" s="238"/>
      <c r="FJ172" s="238"/>
      <c r="FK172" s="238"/>
      <c r="FL172" s="238"/>
      <c r="FM172" s="238"/>
      <c r="FN172" s="238"/>
      <c r="FO172" s="238"/>
      <c r="FP172" s="238"/>
      <c r="FQ172" s="238"/>
      <c r="FR172" s="238"/>
      <c r="FS172" s="238"/>
      <c r="FT172" s="238"/>
      <c r="FU172" s="238"/>
      <c r="FV172" s="238"/>
      <c r="FW172" s="238"/>
      <c r="FX172" s="238"/>
      <c r="FY172" s="238"/>
      <c r="FZ172" s="238"/>
      <c r="GA172" s="238"/>
      <c r="GB172" s="238"/>
      <c r="GC172" s="238"/>
      <c r="GD172" s="238"/>
      <c r="GE172" s="238"/>
      <c r="GF172" s="238"/>
      <c r="GG172" s="238"/>
      <c r="GH172" s="238"/>
      <c r="GI172" s="238"/>
      <c r="GJ172" s="238"/>
      <c r="GK172" s="238"/>
      <c r="GL172" s="238"/>
      <c r="GM172" s="238"/>
      <c r="GN172" s="238"/>
      <c r="GO172" s="238"/>
      <c r="GP172" s="238"/>
      <c r="GQ172" s="238"/>
      <c r="GR172" s="238"/>
      <c r="GS172" s="238"/>
      <c r="GT172" s="238"/>
      <c r="GU172" s="238"/>
      <c r="GV172" s="238"/>
      <c r="GW172" s="238"/>
      <c r="GX172" s="238"/>
      <c r="GY172" s="238"/>
      <c r="GZ172" s="238"/>
      <c r="HA172" s="238"/>
      <c r="HB172" s="238"/>
      <c r="HC172" s="238"/>
      <c r="HD172" s="238"/>
      <c r="HE172" s="238"/>
      <c r="HF172" s="238"/>
      <c r="HG172" s="238"/>
      <c r="HH172" s="238"/>
      <c r="HI172" s="238"/>
      <c r="HJ172" s="238"/>
      <c r="HK172" s="238"/>
      <c r="HL172" s="238"/>
      <c r="HM172" s="238"/>
      <c r="HN172" s="238"/>
      <c r="HO172" s="238"/>
      <c r="HP172" s="238"/>
      <c r="HQ172" s="238"/>
      <c r="HR172" s="238"/>
      <c r="HS172" s="238"/>
      <c r="HT172" s="238"/>
      <c r="HU172" s="238"/>
      <c r="HV172" s="238"/>
      <c r="HW172" s="238"/>
      <c r="HX172" s="238"/>
      <c r="HY172" s="238"/>
      <c r="HZ172" s="238"/>
      <c r="IA172" s="238"/>
      <c r="IB172" s="238"/>
      <c r="IC172" s="238"/>
      <c r="ID172" s="238"/>
      <c r="IE172" s="238"/>
      <c r="IF172" s="238"/>
      <c r="IG172" s="238"/>
      <c r="IH172" s="238"/>
      <c r="II172" s="238"/>
      <c r="IJ172" s="238"/>
      <c r="IK172" s="238"/>
      <c r="IL172" s="238"/>
      <c r="IM172" s="238"/>
      <c r="IN172" s="238"/>
      <c r="IO172" s="238"/>
      <c r="IP172" s="238"/>
      <c r="IQ172" s="238"/>
      <c r="IR172" s="238"/>
      <c r="IS172" s="238"/>
      <c r="IT172" s="238"/>
      <c r="IU172" s="238"/>
      <c r="IV172" s="238"/>
      <c r="IW172" s="238"/>
      <c r="IX172" s="238"/>
      <c r="IY172" s="238"/>
      <c r="IZ172" s="238"/>
      <c r="JA172" s="238"/>
      <c r="JB172" s="238"/>
      <c r="JC172" s="238"/>
      <c r="JD172" s="238"/>
      <c r="JE172" s="238"/>
      <c r="JF172" s="238"/>
      <c r="JG172" s="238"/>
      <c r="JH172" s="238"/>
      <c r="JI172" s="238"/>
      <c r="JJ172" s="238"/>
      <c r="JK172" s="238"/>
      <c r="JL172" s="238"/>
      <c r="JM172" s="238"/>
      <c r="JN172" s="238"/>
      <c r="JO172" s="238"/>
      <c r="JP172" s="238"/>
      <c r="JQ172" s="238"/>
      <c r="JR172" s="238"/>
      <c r="JS172" s="238"/>
      <c r="JT172" s="238"/>
      <c r="JU172" s="238"/>
      <c r="JV172" s="238"/>
      <c r="JW172" s="238"/>
      <c r="JX172" s="238"/>
      <c r="JY172" s="238"/>
      <c r="JZ172" s="238"/>
      <c r="KA172" s="238"/>
      <c r="KB172" s="238"/>
      <c r="KC172" s="238"/>
      <c r="KD172" s="238"/>
      <c r="KE172" s="238"/>
      <c r="KF172" s="238"/>
      <c r="KG172" s="238"/>
      <c r="KH172" s="238"/>
      <c r="KI172" s="238"/>
      <c r="KJ172" s="238"/>
      <c r="KK172" s="238"/>
      <c r="KL172" s="238"/>
      <c r="KM172" s="238"/>
      <c r="KN172" s="238"/>
      <c r="KO172" s="238"/>
      <c r="KP172" s="238"/>
      <c r="KQ172" s="238"/>
      <c r="KR172" s="238"/>
      <c r="KS172" s="238"/>
      <c r="KT172" s="238"/>
      <c r="KU172" s="238"/>
      <c r="KV172" s="238"/>
      <c r="KW172" s="238"/>
      <c r="KX172" s="238"/>
      <c r="KY172" s="238"/>
      <c r="KZ172" s="238"/>
      <c r="LA172" s="238"/>
      <c r="LB172" s="238"/>
      <c r="LC172" s="238"/>
      <c r="LD172" s="238"/>
      <c r="LE172" s="238"/>
      <c r="LF172" s="238"/>
      <c r="LG172" s="238"/>
      <c r="LH172" s="238"/>
      <c r="LI172" s="238"/>
      <c r="LJ172" s="238"/>
      <c r="LK172" s="238"/>
      <c r="LL172" s="238"/>
      <c r="LM172" s="238"/>
      <c r="LN172" s="238"/>
      <c r="LO172" s="238"/>
      <c r="LP172" s="238"/>
      <c r="LQ172" s="238"/>
      <c r="LR172" s="238"/>
      <c r="LS172" s="238"/>
      <c r="LT172" s="238"/>
      <c r="LU172" s="238"/>
      <c r="LV172" s="238"/>
      <c r="LW172" s="238"/>
      <c r="LX172" s="238"/>
      <c r="LY172" s="238"/>
      <c r="LZ172" s="238"/>
      <c r="MA172" s="238"/>
      <c r="MB172" s="238"/>
      <c r="MC172" s="238"/>
      <c r="MD172" s="238"/>
      <c r="ME172" s="238"/>
      <c r="MF172" s="238"/>
      <c r="MG172" s="238"/>
      <c r="MH172" s="238"/>
      <c r="MI172" s="238"/>
      <c r="MJ172" s="238"/>
      <c r="MK172" s="238"/>
      <c r="ML172" s="238"/>
      <c r="MM172" s="238"/>
      <c r="MN172" s="238"/>
      <c r="MO172" s="238"/>
      <c r="MP172" s="238"/>
      <c r="MQ172" s="238"/>
      <c r="MR172" s="238"/>
      <c r="MS172" s="238"/>
      <c r="MT172" s="238"/>
      <c r="MU172" s="238"/>
      <c r="MV172" s="238"/>
      <c r="MW172" s="238"/>
      <c r="MX172" s="238"/>
      <c r="MY172" s="238"/>
      <c r="MZ172" s="238"/>
      <c r="NA172" s="238"/>
      <c r="NB172" s="238"/>
      <c r="NC172" s="238"/>
      <c r="ND172" s="238"/>
      <c r="NE172" s="238"/>
      <c r="NF172" s="238"/>
      <c r="NG172" s="238"/>
      <c r="NH172" s="238"/>
      <c r="NI172" s="238"/>
      <c r="NJ172" s="238"/>
      <c r="NK172" s="238"/>
      <c r="NL172" s="238"/>
      <c r="NM172" s="238"/>
      <c r="NN172" s="238"/>
      <c r="NO172" s="238"/>
      <c r="NP172" s="238"/>
      <c r="NQ172" s="238"/>
      <c r="NR172" s="238"/>
      <c r="NS172" s="238"/>
      <c r="NT172" s="238"/>
      <c r="NU172" s="238"/>
      <c r="NV172" s="238"/>
      <c r="NW172" s="238"/>
      <c r="NX172" s="238"/>
      <c r="NY172" s="238"/>
      <c r="NZ172" s="238"/>
      <c r="OA172" s="238"/>
      <c r="OB172" s="238"/>
      <c r="OC172" s="238"/>
      <c r="OD172" s="238"/>
      <c r="OE172" s="238"/>
      <c r="OF172" s="238"/>
      <c r="OG172" s="238"/>
      <c r="OH172" s="238"/>
      <c r="OI172" s="238"/>
      <c r="OJ172" s="238"/>
      <c r="OK172" s="238"/>
      <c r="OL172" s="238"/>
      <c r="OM172" s="238"/>
      <c r="ON172" s="238"/>
      <c r="OO172" s="238"/>
      <c r="OP172" s="238"/>
      <c r="OQ172" s="238"/>
      <c r="OR172" s="238"/>
      <c r="OS172" s="238"/>
      <c r="OT172" s="238"/>
      <c r="OU172" s="238"/>
      <c r="OV172" s="238"/>
      <c r="OW172" s="238"/>
      <c r="OX172" s="238"/>
      <c r="OY172" s="238"/>
      <c r="OZ172" s="238"/>
      <c r="PA172" s="238"/>
      <c r="PB172" s="238"/>
      <c r="PC172" s="238"/>
      <c r="PD172" s="238"/>
      <c r="PE172" s="238"/>
      <c r="PF172" s="238"/>
      <c r="PG172" s="238"/>
      <c r="PH172" s="238"/>
      <c r="PI172" s="238"/>
      <c r="PJ172" s="238"/>
      <c r="PK172" s="238"/>
      <c r="PL172" s="238"/>
      <c r="PM172" s="238"/>
      <c r="PN172" s="238"/>
      <c r="PO172" s="238"/>
      <c r="PP172" s="238"/>
      <c r="PQ172" s="238"/>
      <c r="PR172" s="238"/>
      <c r="PS172" s="238"/>
      <c r="PT172" s="238"/>
      <c r="PU172" s="238"/>
      <c r="PV172" s="238"/>
      <c r="PW172" s="238"/>
      <c r="PX172" s="238"/>
      <c r="PY172" s="238"/>
      <c r="PZ172" s="238"/>
      <c r="QA172" s="238"/>
      <c r="QB172" s="238"/>
      <c r="QC172" s="238"/>
      <c r="QD172" s="238"/>
      <c r="QE172" s="238"/>
      <c r="QF172" s="238"/>
      <c r="QG172" s="238"/>
      <c r="QH172" s="238"/>
      <c r="QI172" s="238"/>
      <c r="QJ172" s="238"/>
      <c r="QK172" s="238"/>
      <c r="QL172" s="238"/>
      <c r="QM172" s="238"/>
      <c r="QN172" s="238"/>
      <c r="QO172" s="238"/>
      <c r="QP172" s="238"/>
      <c r="QQ172" s="238"/>
      <c r="QR172" s="238"/>
      <c r="QS172" s="238"/>
      <c r="QT172" s="238"/>
      <c r="QU172" s="238"/>
      <c r="QV172" s="238"/>
      <c r="QW172" s="238"/>
      <c r="QX172" s="238"/>
      <c r="QY172" s="238"/>
      <c r="QZ172" s="238"/>
      <c r="RA172" s="238"/>
      <c r="RB172" s="238"/>
      <c r="RC172" s="238"/>
      <c r="RD172" s="238"/>
      <c r="RE172" s="238"/>
      <c r="RF172" s="238"/>
      <c r="RG172" s="238"/>
      <c r="RH172" s="238"/>
      <c r="RI172" s="238"/>
      <c r="RJ172" s="238"/>
      <c r="RK172" s="238"/>
      <c r="RL172" s="238"/>
      <c r="RM172" s="238"/>
      <c r="RN172" s="238"/>
      <c r="RO172" s="238"/>
      <c r="RP172" s="238"/>
      <c r="RQ172" s="238"/>
      <c r="RR172" s="238"/>
      <c r="RS172" s="238"/>
      <c r="RT172" s="238"/>
      <c r="RU172" s="238"/>
      <c r="RV172" s="238"/>
      <c r="RW172" s="238"/>
      <c r="RX172" s="238"/>
      <c r="RY172" s="238"/>
      <c r="RZ172" s="238"/>
      <c r="SA172" s="238"/>
      <c r="SB172" s="238"/>
      <c r="SC172" s="238"/>
      <c r="SD172" s="238"/>
      <c r="SE172" s="238"/>
      <c r="SF172" s="238"/>
      <c r="SG172" s="238"/>
      <c r="SH172" s="238"/>
      <c r="SI172" s="238"/>
      <c r="SJ172" s="238"/>
      <c r="SK172" s="238"/>
      <c r="SL172" s="238"/>
      <c r="SM172" s="238"/>
      <c r="SN172" s="238"/>
      <c r="SO172" s="238"/>
      <c r="SP172" s="238"/>
      <c r="SQ172" s="238"/>
      <c r="SR172" s="238"/>
      <c r="SS172" s="238"/>
      <c r="ST172" s="238"/>
      <c r="SU172" s="238"/>
      <c r="SV172" s="238"/>
      <c r="SW172" s="238"/>
      <c r="SX172" s="238"/>
      <c r="SY172" s="238"/>
      <c r="SZ172" s="238"/>
      <c r="TA172" s="238"/>
      <c r="TB172" s="238"/>
      <c r="TC172" s="238"/>
      <c r="TD172" s="238"/>
      <c r="TE172" s="238"/>
      <c r="TF172" s="238"/>
      <c r="TG172" s="238"/>
      <c r="TH172" s="238"/>
      <c r="TI172" s="238"/>
      <c r="TJ172" s="238"/>
      <c r="TK172" s="238"/>
      <c r="TL172" s="238"/>
      <c r="TM172" s="238"/>
      <c r="TN172" s="238"/>
      <c r="TO172" s="238"/>
      <c r="TP172" s="238"/>
      <c r="TQ172" s="238"/>
      <c r="TR172" s="238"/>
      <c r="TS172" s="238"/>
      <c r="TT172" s="238"/>
      <c r="TU172" s="238"/>
      <c r="TV172" s="238"/>
      <c r="TW172" s="238"/>
      <c r="TX172" s="238"/>
      <c r="TY172" s="238"/>
      <c r="TZ172" s="238"/>
      <c r="UA172" s="238"/>
      <c r="UB172" s="238"/>
      <c r="UC172" s="238"/>
      <c r="UD172" s="238"/>
      <c r="UE172" s="238"/>
      <c r="UF172" s="238"/>
      <c r="UG172" s="238"/>
      <c r="UH172" s="238"/>
      <c r="UI172" s="238"/>
      <c r="UJ172" s="238"/>
      <c r="UK172" s="238"/>
      <c r="UL172" s="238"/>
      <c r="UM172" s="238"/>
      <c r="UN172" s="238"/>
      <c r="UO172" s="238"/>
      <c r="UP172" s="238"/>
      <c r="UQ172" s="238"/>
      <c r="UR172" s="238"/>
      <c r="US172" s="238"/>
      <c r="UT172" s="238"/>
      <c r="UU172" s="238"/>
      <c r="UV172" s="238"/>
      <c r="UW172" s="238"/>
      <c r="UX172" s="238"/>
      <c r="UY172" s="238"/>
      <c r="UZ172" s="238"/>
      <c r="VA172" s="238"/>
      <c r="VB172" s="238"/>
      <c r="VC172" s="238"/>
      <c r="VD172" s="238"/>
      <c r="VE172" s="238"/>
      <c r="VF172" s="238"/>
      <c r="VG172" s="238"/>
      <c r="VH172" s="238"/>
      <c r="VI172" s="238"/>
      <c r="VJ172" s="238"/>
      <c r="VK172" s="238"/>
      <c r="VL172" s="238"/>
      <c r="VM172" s="238"/>
      <c r="VN172" s="238"/>
      <c r="VO172" s="238"/>
      <c r="VP172" s="238"/>
      <c r="VQ172" s="238"/>
      <c r="VR172" s="238"/>
      <c r="VS172" s="238"/>
      <c r="VT172" s="238"/>
      <c r="VU172" s="238"/>
      <c r="VV172" s="238"/>
      <c r="VW172" s="238"/>
      <c r="VX172" s="238"/>
      <c r="VY172" s="238"/>
      <c r="VZ172" s="238"/>
      <c r="WA172" s="238"/>
      <c r="WB172" s="238"/>
      <c r="WC172" s="238"/>
      <c r="WD172" s="238"/>
      <c r="WE172" s="238"/>
      <c r="WF172" s="238"/>
      <c r="WG172" s="238"/>
      <c r="WH172" s="238"/>
      <c r="WI172" s="238"/>
      <c r="WJ172" s="238"/>
      <c r="WK172" s="238"/>
      <c r="WL172" s="238"/>
      <c r="WM172" s="238"/>
      <c r="WN172" s="238"/>
      <c r="WO172" s="238"/>
      <c r="WP172" s="238"/>
      <c r="WQ172" s="238"/>
      <c r="WR172" s="238"/>
      <c r="WS172" s="238"/>
      <c r="WT172" s="238"/>
      <c r="WU172" s="238"/>
      <c r="WV172" s="238"/>
      <c r="WW172" s="238"/>
      <c r="WX172" s="238"/>
      <c r="WY172" s="238"/>
      <c r="WZ172" s="238"/>
      <c r="XA172" s="238"/>
      <c r="XB172" s="238"/>
      <c r="XC172" s="238"/>
      <c r="XD172" s="238"/>
      <c r="XE172" s="238"/>
      <c r="XF172" s="238"/>
      <c r="XG172" s="238"/>
      <c r="XH172" s="238"/>
      <c r="XI172" s="238"/>
      <c r="XJ172" s="238"/>
      <c r="XK172" s="238"/>
      <c r="XL172" s="238"/>
      <c r="XM172" s="238"/>
      <c r="XN172" s="238"/>
      <c r="XO172" s="238"/>
      <c r="XP172" s="238"/>
      <c r="XQ172" s="238"/>
      <c r="XR172" s="238"/>
      <c r="XS172" s="238"/>
      <c r="XT172" s="238"/>
      <c r="XU172" s="238"/>
      <c r="XV172" s="238"/>
      <c r="XW172" s="238"/>
      <c r="XX172" s="238"/>
      <c r="XY172" s="238"/>
      <c r="XZ172" s="238"/>
      <c r="YA172" s="238"/>
      <c r="YB172" s="238"/>
      <c r="YC172" s="238"/>
      <c r="YD172" s="238"/>
      <c r="YE172" s="238"/>
      <c r="YF172" s="238"/>
      <c r="YG172" s="238"/>
      <c r="YH172" s="238"/>
      <c r="YI172" s="238"/>
      <c r="YJ172" s="238"/>
      <c r="YK172" s="238"/>
      <c r="YL172" s="238"/>
      <c r="YM172" s="238"/>
      <c r="YN172" s="238"/>
      <c r="YO172" s="238"/>
      <c r="YP172" s="238"/>
      <c r="YQ172" s="238"/>
      <c r="YR172" s="238"/>
      <c r="YS172" s="238"/>
      <c r="YT172" s="238"/>
      <c r="YU172" s="238"/>
      <c r="YV172" s="238"/>
      <c r="YW172" s="238"/>
      <c r="YX172" s="238"/>
      <c r="YY172" s="238"/>
      <c r="YZ172" s="238"/>
      <c r="ZA172" s="238"/>
      <c r="ZB172" s="238"/>
      <c r="ZC172" s="238"/>
      <c r="ZD172" s="238"/>
      <c r="ZE172" s="238"/>
      <c r="ZF172" s="238"/>
      <c r="ZG172" s="238"/>
      <c r="ZH172" s="238"/>
      <c r="ZI172" s="238"/>
      <c r="ZJ172" s="238"/>
      <c r="ZK172" s="238"/>
      <c r="ZL172" s="238"/>
      <c r="ZM172" s="238"/>
      <c r="ZN172" s="238"/>
      <c r="ZO172" s="238"/>
      <c r="ZP172" s="238"/>
      <c r="ZQ172" s="238"/>
      <c r="ZR172" s="238"/>
      <c r="ZS172" s="238"/>
      <c r="ZT172" s="238"/>
      <c r="ZU172" s="238"/>
      <c r="ZV172" s="238"/>
      <c r="ZW172" s="238"/>
      <c r="ZX172" s="238"/>
      <c r="ZY172" s="238"/>
      <c r="ZZ172" s="238"/>
      <c r="AAA172" s="238"/>
      <c r="AAB172" s="238"/>
      <c r="AAC172" s="238"/>
      <c r="AAD172" s="238"/>
      <c r="AAE172" s="238"/>
      <c r="AAF172" s="238"/>
      <c r="AAG172" s="238"/>
      <c r="AAH172" s="238"/>
      <c r="AAI172" s="238"/>
      <c r="AAJ172" s="238"/>
      <c r="AAK172" s="238"/>
      <c r="AAL172" s="238"/>
      <c r="AAM172" s="238"/>
      <c r="AAN172" s="238"/>
      <c r="AAO172" s="238"/>
      <c r="AAP172" s="238"/>
      <c r="AAQ172" s="238"/>
      <c r="AAR172" s="238"/>
      <c r="AAS172" s="238"/>
      <c r="AAT172" s="238"/>
      <c r="AAU172" s="238"/>
      <c r="AAV172" s="238"/>
      <c r="AAW172" s="238"/>
      <c r="AAX172" s="238"/>
      <c r="AAY172" s="238"/>
      <c r="AAZ172" s="238"/>
      <c r="ABA172" s="238"/>
      <c r="ABB172" s="238"/>
      <c r="ABC172" s="238"/>
      <c r="ABD172" s="238"/>
      <c r="ABE172" s="238"/>
      <c r="ABF172" s="238"/>
      <c r="ABG172" s="238"/>
      <c r="ABH172" s="238"/>
      <c r="ABI172" s="238"/>
      <c r="ABJ172" s="238"/>
      <c r="ABK172" s="238"/>
      <c r="ABL172" s="238"/>
      <c r="ABM172" s="238"/>
      <c r="ABN172" s="238"/>
      <c r="ABO172" s="238"/>
      <c r="ABP172" s="238"/>
      <c r="ABQ172" s="238"/>
      <c r="ABR172" s="238"/>
      <c r="ABS172" s="238"/>
      <c r="ABT172" s="238"/>
      <c r="ABU172" s="238"/>
      <c r="ABV172" s="238"/>
      <c r="ABW172" s="238"/>
      <c r="ABX172" s="238"/>
      <c r="ABY172" s="238"/>
      <c r="ABZ172" s="238"/>
      <c r="ACA172" s="238"/>
      <c r="ACB172" s="238"/>
      <c r="ACC172" s="238"/>
      <c r="ACD172" s="238"/>
      <c r="ACE172" s="238"/>
      <c r="ACF172" s="238"/>
      <c r="ACG172" s="238"/>
      <c r="ACH172" s="238"/>
      <c r="ACI172" s="238"/>
      <c r="ACJ172" s="238"/>
      <c r="ACK172" s="238"/>
      <c r="ACL172" s="238"/>
      <c r="ACM172" s="238"/>
      <c r="ACN172" s="238"/>
      <c r="ACO172" s="238"/>
      <c r="ACP172" s="238"/>
      <c r="ACQ172" s="238"/>
      <c r="ACR172" s="238"/>
      <c r="ACS172" s="238"/>
      <c r="ACT172" s="238"/>
      <c r="ACU172" s="238"/>
      <c r="ACV172" s="238"/>
      <c r="ACW172" s="238"/>
      <c r="ACX172" s="238"/>
      <c r="ACY172" s="238"/>
      <c r="ACZ172" s="238"/>
      <c r="ADA172" s="238"/>
      <c r="ADB172" s="238"/>
      <c r="ADC172" s="238"/>
      <c r="ADD172" s="238"/>
      <c r="ADE172" s="238"/>
      <c r="ADF172" s="238"/>
      <c r="ADG172" s="238"/>
      <c r="ADH172" s="238"/>
      <c r="ADI172" s="238"/>
      <c r="ADJ172" s="238"/>
      <c r="ADK172" s="238"/>
      <c r="ADL172" s="238"/>
      <c r="ADM172" s="238"/>
      <c r="ADN172" s="238"/>
      <c r="ADO172" s="238"/>
      <c r="ADP172" s="238"/>
      <c r="ADQ172" s="238"/>
      <c r="ADR172" s="238"/>
      <c r="ADS172" s="238"/>
      <c r="ADT172" s="238"/>
      <c r="ADU172" s="238"/>
      <c r="ADV172" s="238"/>
      <c r="ADW172" s="238"/>
      <c r="ADX172" s="238"/>
      <c r="ADY172" s="238"/>
      <c r="ADZ172" s="238"/>
      <c r="AEA172" s="238"/>
      <c r="AEB172" s="238"/>
      <c r="AEC172" s="238"/>
      <c r="AED172" s="238"/>
      <c r="AEE172" s="238"/>
      <c r="AEF172" s="238"/>
      <c r="AEG172" s="238"/>
      <c r="AEH172" s="238"/>
      <c r="AEI172" s="238"/>
      <c r="AEJ172" s="238"/>
      <c r="AEK172" s="238"/>
      <c r="AEL172" s="238"/>
      <c r="AEM172" s="238"/>
      <c r="AEN172" s="238"/>
      <c r="AEO172" s="238"/>
      <c r="AEP172" s="238"/>
      <c r="AEQ172" s="238"/>
      <c r="AER172" s="238"/>
      <c r="AES172" s="238"/>
      <c r="AET172" s="238"/>
      <c r="AEU172" s="238"/>
      <c r="AEV172" s="238"/>
      <c r="AEW172" s="238"/>
      <c r="AEX172" s="238"/>
      <c r="AEY172" s="238"/>
      <c r="AEZ172" s="238"/>
      <c r="AFA172" s="238"/>
      <c r="AFB172" s="238"/>
      <c r="AFC172" s="238"/>
      <c r="AFD172" s="238"/>
      <c r="AFE172" s="238"/>
      <c r="AFF172" s="238"/>
      <c r="AFG172" s="238"/>
      <c r="AFH172" s="238"/>
      <c r="AFI172" s="238"/>
      <c r="AFJ172" s="238"/>
      <c r="AFK172" s="238"/>
      <c r="AFL172" s="238"/>
      <c r="AFM172" s="238"/>
      <c r="AFN172" s="238"/>
      <c r="AFO172" s="238"/>
      <c r="AFP172" s="238"/>
      <c r="AFQ172" s="238"/>
      <c r="AFR172" s="238"/>
      <c r="AFS172" s="238"/>
      <c r="AFT172" s="238"/>
      <c r="AFU172" s="238"/>
      <c r="AFV172" s="238"/>
      <c r="AFW172" s="238"/>
      <c r="AFX172" s="238"/>
      <c r="AFY172" s="238"/>
      <c r="AFZ172" s="238"/>
      <c r="AGA172" s="238"/>
      <c r="AGB172" s="238"/>
      <c r="AGC172" s="238"/>
      <c r="AGD172" s="238"/>
      <c r="AGE172" s="238"/>
      <c r="AGF172" s="238"/>
      <c r="AGG172" s="238"/>
      <c r="AGH172" s="238"/>
      <c r="AGI172" s="238"/>
      <c r="AGJ172" s="238"/>
      <c r="AGK172" s="238"/>
      <c r="AGL172" s="238"/>
      <c r="AGM172" s="238"/>
      <c r="AGN172" s="238"/>
      <c r="AGO172" s="238"/>
      <c r="AGP172" s="238"/>
      <c r="AGQ172" s="238"/>
      <c r="AGR172" s="238"/>
      <c r="AGS172" s="238"/>
      <c r="AGT172" s="238"/>
      <c r="AGU172" s="238"/>
      <c r="AGV172" s="238"/>
      <c r="AGW172" s="238"/>
      <c r="AGX172" s="238"/>
      <c r="AGY172" s="238"/>
      <c r="AGZ172" s="238"/>
      <c r="AHA172" s="238"/>
      <c r="AHB172" s="238"/>
      <c r="AHC172" s="238"/>
      <c r="AHD172" s="238"/>
      <c r="AHE172" s="238"/>
      <c r="AHF172" s="238"/>
      <c r="AHG172" s="238"/>
      <c r="AHH172" s="238"/>
      <c r="AHI172" s="238"/>
      <c r="AHJ172" s="238"/>
      <c r="AHK172" s="238"/>
      <c r="AHL172" s="238"/>
      <c r="AHM172" s="238"/>
      <c r="AHN172" s="238"/>
      <c r="AHO172" s="238"/>
      <c r="AHP172" s="238"/>
      <c r="AHQ172" s="238"/>
      <c r="AHR172" s="238"/>
      <c r="AHS172" s="238"/>
      <c r="AHT172" s="238"/>
      <c r="AHU172" s="238"/>
      <c r="AHV172" s="238"/>
      <c r="AHW172" s="238"/>
      <c r="AHX172" s="238"/>
      <c r="AHY172" s="238"/>
      <c r="AHZ172" s="238"/>
      <c r="AIA172" s="238"/>
      <c r="AIB172" s="238"/>
      <c r="AIC172" s="238"/>
      <c r="AID172" s="238"/>
      <c r="AIE172" s="238"/>
      <c r="AIF172" s="238"/>
      <c r="AIG172" s="238"/>
      <c r="AIH172" s="238"/>
      <c r="AII172" s="238"/>
      <c r="AIJ172" s="238"/>
      <c r="AIK172" s="238"/>
      <c r="AIL172" s="238"/>
      <c r="AIM172" s="238"/>
      <c r="AIN172" s="238"/>
      <c r="AIO172" s="238"/>
      <c r="AIP172" s="238"/>
      <c r="AIQ172" s="238"/>
      <c r="AIR172" s="238"/>
      <c r="AIS172" s="238"/>
      <c r="AIT172" s="238"/>
      <c r="AIU172" s="238"/>
      <c r="AIV172" s="238"/>
      <c r="AIW172" s="238"/>
      <c r="AIX172" s="238"/>
      <c r="AIY172" s="238"/>
      <c r="AIZ172" s="238"/>
      <c r="AJA172" s="238"/>
      <c r="AJB172" s="238"/>
      <c r="AJC172" s="238"/>
      <c r="AJD172" s="238"/>
      <c r="AJE172" s="238"/>
      <c r="AJF172" s="238"/>
      <c r="AJG172" s="238"/>
      <c r="AJH172" s="238"/>
      <c r="AJI172" s="238"/>
      <c r="AJJ172" s="238"/>
      <c r="AJK172" s="238"/>
      <c r="AJL172" s="238"/>
      <c r="AJM172" s="238"/>
      <c r="AJN172" s="238"/>
      <c r="AJO172" s="238"/>
      <c r="AJP172" s="238"/>
      <c r="AJQ172" s="238"/>
      <c r="AJR172" s="238"/>
      <c r="AJS172" s="238"/>
      <c r="AJT172" s="238"/>
      <c r="AJU172" s="238"/>
      <c r="AJV172" s="238"/>
      <c r="AJW172" s="238"/>
      <c r="AJX172" s="238"/>
      <c r="AJY172" s="238"/>
      <c r="AJZ172" s="238"/>
      <c r="AKA172" s="238"/>
      <c r="AKB172" s="238"/>
      <c r="AKC172" s="238"/>
      <c r="AKD172" s="238"/>
      <c r="AKE172" s="238"/>
      <c r="AKF172" s="238"/>
      <c r="AKG172" s="238"/>
      <c r="AKH172" s="238"/>
      <c r="AKI172" s="238"/>
      <c r="AKJ172" s="238"/>
      <c r="AKK172" s="238"/>
      <c r="AKL172" s="238"/>
      <c r="AKM172" s="238"/>
      <c r="AKN172" s="238"/>
      <c r="AKO172" s="238"/>
      <c r="AKP172" s="238"/>
    </row>
    <row r="173" spans="1:978" ht="25.5" x14ac:dyDescent="0.25">
      <c r="A173" s="303">
        <v>43</v>
      </c>
      <c r="B173" s="303">
        <v>38</v>
      </c>
      <c r="C173" s="52" t="s">
        <v>163</v>
      </c>
      <c r="D173" s="240" t="s">
        <v>45</v>
      </c>
      <c r="E173" s="267">
        <v>2.8</v>
      </c>
      <c r="F173" s="42">
        <v>530392</v>
      </c>
      <c r="G173" s="29" t="s">
        <v>189</v>
      </c>
      <c r="H173" s="29" t="s">
        <v>165</v>
      </c>
      <c r="I173" s="240" t="s">
        <v>63</v>
      </c>
      <c r="J173" s="93">
        <v>30</v>
      </c>
      <c r="K173" s="267">
        <f>AVERAGE(J173:J175)</f>
        <v>30</v>
      </c>
      <c r="L173" s="289">
        <f>E173/K173</f>
        <v>9.3333333333333324E-2</v>
      </c>
      <c r="M173" s="42">
        <v>2</v>
      </c>
      <c r="N173" s="42">
        <v>103</v>
      </c>
      <c r="O173" s="42">
        <v>42</v>
      </c>
      <c r="P173" s="42">
        <v>34</v>
      </c>
      <c r="Q173" s="42">
        <v>22</v>
      </c>
      <c r="R173" s="42">
        <v>35</v>
      </c>
      <c r="S173" s="42">
        <v>89</v>
      </c>
      <c r="T173" s="42">
        <v>260</v>
      </c>
      <c r="U173" s="42">
        <v>656</v>
      </c>
      <c r="V173" s="42">
        <v>610</v>
      </c>
      <c r="W173" s="42">
        <v>442</v>
      </c>
      <c r="X173" s="42">
        <v>410</v>
      </c>
      <c r="Y173" s="42">
        <v>452</v>
      </c>
      <c r="Z173" s="42">
        <v>473</v>
      </c>
      <c r="AA173" s="42">
        <v>476</v>
      </c>
      <c r="AB173" s="42">
        <v>557</v>
      </c>
      <c r="AC173" s="42">
        <v>645</v>
      </c>
      <c r="AD173" s="42">
        <v>670</v>
      </c>
      <c r="AE173" s="42">
        <v>563</v>
      </c>
      <c r="AF173" s="42">
        <v>455</v>
      </c>
      <c r="AG173" s="42">
        <v>356</v>
      </c>
      <c r="AH173" s="42">
        <v>294</v>
      </c>
      <c r="AI173" s="42">
        <v>268</v>
      </c>
      <c r="AJ173" s="42">
        <v>215</v>
      </c>
      <c r="AK173" s="42">
        <v>170</v>
      </c>
      <c r="AL173" s="42">
        <v>7917</v>
      </c>
      <c r="AM173" s="132">
        <v>1600</v>
      </c>
      <c r="AN173" s="261">
        <f>$L$173*(1+0.15*(N176/$AM$176)^4)</f>
        <v>9.3333906773333336E-2</v>
      </c>
      <c r="AO173" s="261">
        <f t="shared" ref="AO173:BK173" si="134">$L$173*(1+0.15*(O176/$AM$176)^4)</f>
        <v>9.3333354342083327E-2</v>
      </c>
      <c r="AP173" s="261">
        <f t="shared" si="134"/>
        <v>9.3333342898211255E-2</v>
      </c>
      <c r="AQ173" s="261">
        <f t="shared" si="134"/>
        <v>9.333333430953937E-2</v>
      </c>
      <c r="AR173" s="261">
        <f t="shared" si="134"/>
        <v>9.3333336921380197E-2</v>
      </c>
      <c r="AS173" s="261">
        <f t="shared" si="134"/>
        <v>9.3333486371380198E-2</v>
      </c>
      <c r="AT173" s="261">
        <f t="shared" si="134"/>
        <v>9.3348863621380188E-2</v>
      </c>
      <c r="AU173" s="261">
        <f t="shared" si="134"/>
        <v>9.4053557998601878E-2</v>
      </c>
      <c r="AV173" s="261">
        <f t="shared" si="134"/>
        <v>9.4016488673333315E-2</v>
      </c>
      <c r="AW173" s="261">
        <f t="shared" si="134"/>
        <v>9.3496860940398746E-2</v>
      </c>
      <c r="AX173" s="261">
        <f t="shared" si="134"/>
        <v>9.3473372711101871E-2</v>
      </c>
      <c r="AY173" s="261">
        <f t="shared" si="134"/>
        <v>9.3578431489226871E-2</v>
      </c>
      <c r="AZ173" s="261">
        <f t="shared" si="134"/>
        <v>9.3709992142083337E-2</v>
      </c>
      <c r="BA173" s="261">
        <f t="shared" si="134"/>
        <v>9.3682856983880194E-2</v>
      </c>
      <c r="BB173" s="261">
        <f t="shared" si="134"/>
        <v>9.3864055111492498E-2</v>
      </c>
      <c r="BC173" s="261">
        <f t="shared" si="134"/>
        <v>9.43767871088802E-2</v>
      </c>
      <c r="BD173" s="261">
        <f t="shared" si="134"/>
        <v>9.4308626935320619E-2</v>
      </c>
      <c r="BE173" s="261">
        <f t="shared" si="134"/>
        <v>9.3973915706380196E-2</v>
      </c>
      <c r="BF173" s="261">
        <f t="shared" si="134"/>
        <v>9.3568479573333321E-2</v>
      </c>
      <c r="BG173" s="261">
        <f t="shared" si="134"/>
        <v>9.3428982112630204E-2</v>
      </c>
      <c r="BH173" s="261">
        <f t="shared" si="134"/>
        <v>9.3375129313445632E-2</v>
      </c>
      <c r="BI173" s="261">
        <f t="shared" si="134"/>
        <v>9.3359287102630195E-2</v>
      </c>
      <c r="BJ173" s="261">
        <f t="shared" si="134"/>
        <v>9.3341948233880201E-2</v>
      </c>
      <c r="BK173" s="261">
        <f t="shared" si="134"/>
        <v>9.33363592364925E-2</v>
      </c>
      <c r="BL173" s="240">
        <f>E173*(0.000001)*0.5</f>
        <v>1.3999999999999999E-6</v>
      </c>
      <c r="BM173" s="240">
        <v>7389.3</v>
      </c>
      <c r="BN173" s="240">
        <v>2.5000000000000001E-2</v>
      </c>
      <c r="BO173" s="240">
        <v>135.69999999999999</v>
      </c>
      <c r="BP173" s="240">
        <v>2.5000000000000001E-2</v>
      </c>
      <c r="BQ173" s="240">
        <v>1716.6</v>
      </c>
      <c r="BR173" s="240">
        <v>0.2</v>
      </c>
      <c r="BS173" s="240">
        <v>7938.8</v>
      </c>
      <c r="BT173" s="240">
        <v>0.05</v>
      </c>
      <c r="BU173" s="240">
        <v>3783.1</v>
      </c>
      <c r="BV173" s="240">
        <v>0.08</v>
      </c>
      <c r="BW173" s="240">
        <v>14371.8</v>
      </c>
      <c r="BX173" s="240">
        <v>0.08</v>
      </c>
      <c r="BY173" s="240">
        <v>6746.7</v>
      </c>
      <c r="BZ173" s="240">
        <v>0.04</v>
      </c>
      <c r="CA173" s="240">
        <v>13151.4</v>
      </c>
      <c r="CB173" s="240">
        <v>0.05</v>
      </c>
      <c r="CC173" s="240">
        <v>3834.3</v>
      </c>
      <c r="CD173" s="240">
        <v>0.17</v>
      </c>
      <c r="CE173" s="240">
        <v>2214.8000000000002</v>
      </c>
      <c r="CF173" s="240">
        <v>0.12</v>
      </c>
      <c r="CG173" s="240">
        <v>2443.6</v>
      </c>
      <c r="CH173" s="240">
        <v>0.08</v>
      </c>
      <c r="CI173" s="240">
        <v>806.7</v>
      </c>
      <c r="CJ173" s="240">
        <v>0.08</v>
      </c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>
        <f>BM173*BN173+BO173*BP173+BQ173*BR173+BS173*BT173+BU173*BV173+BW173*BX173+BY173*BZ173+CA173*CB173+CC173*CD173+CE173*CF173+CG173*CH173+CI173*CJ173+CK173*CL173+CM173*CN173+CO173*CP173+CQ173*CR173+CS173*CT173+CU173*CV173+CW173*CX173+CY173*CZ173+DA173*DB173</f>
        <v>4485.8460000000005</v>
      </c>
      <c r="EB173" s="240">
        <f>(PI()+2*E173)*EA173</f>
        <v>39213.43843873516</v>
      </c>
      <c r="EC173" s="240">
        <f>EB173/E173</f>
        <v>14004.799442405416</v>
      </c>
      <c r="ED173" s="240">
        <f>PI()*EA173</f>
        <v>14092.70083873516</v>
      </c>
      <c r="EE173" s="252">
        <f>SUM(BN173,BP173,BR173,BT173,BV173,BX173,BZ173,CB173,CD173,CF173,CH173,CJ173,)</f>
        <v>1</v>
      </c>
      <c r="EF173" s="238"/>
      <c r="EG173" s="238"/>
      <c r="EH173" s="238"/>
      <c r="EI173" s="238"/>
      <c r="EJ173" s="238"/>
      <c r="EK173" s="238"/>
      <c r="EL173" s="238"/>
      <c r="EM173" s="238"/>
      <c r="EN173" s="238"/>
      <c r="EO173" s="238"/>
      <c r="EP173" s="238"/>
      <c r="EQ173" s="238"/>
      <c r="ER173" s="238"/>
      <c r="ES173" s="238"/>
      <c r="ET173" s="238"/>
      <c r="EU173" s="238"/>
      <c r="EV173" s="238"/>
      <c r="EW173" s="238"/>
      <c r="EX173" s="238"/>
      <c r="EY173" s="238"/>
      <c r="EZ173" s="238"/>
      <c r="FA173" s="238"/>
      <c r="FB173" s="238"/>
      <c r="FC173" s="238"/>
      <c r="FD173" s="238"/>
      <c r="FE173" s="238"/>
      <c r="FF173" s="238"/>
      <c r="FG173" s="238"/>
      <c r="FH173" s="238"/>
      <c r="FI173" s="238"/>
      <c r="FJ173" s="238"/>
      <c r="FK173" s="238"/>
      <c r="FL173" s="238"/>
      <c r="FM173" s="238"/>
      <c r="FN173" s="238"/>
      <c r="FO173" s="238"/>
      <c r="FP173" s="238"/>
      <c r="FQ173" s="238"/>
      <c r="FR173" s="238"/>
      <c r="FS173" s="238"/>
      <c r="FT173" s="238"/>
      <c r="FU173" s="238"/>
      <c r="FV173" s="238"/>
      <c r="FW173" s="238"/>
      <c r="FX173" s="238"/>
      <c r="FY173" s="238"/>
      <c r="FZ173" s="238"/>
      <c r="GA173" s="238"/>
      <c r="GB173" s="238"/>
      <c r="GC173" s="238"/>
      <c r="GD173" s="238"/>
      <c r="GE173" s="238"/>
      <c r="GF173" s="238"/>
      <c r="GG173" s="238"/>
      <c r="GH173" s="238"/>
      <c r="GI173" s="238"/>
      <c r="GJ173" s="238"/>
      <c r="GK173" s="238"/>
      <c r="GL173" s="238"/>
      <c r="GM173" s="238"/>
      <c r="GN173" s="238"/>
      <c r="GO173" s="238"/>
      <c r="GP173" s="238"/>
      <c r="GQ173" s="238"/>
      <c r="GR173" s="238"/>
      <c r="GS173" s="238"/>
      <c r="GT173" s="238"/>
      <c r="GU173" s="238"/>
      <c r="GV173" s="238"/>
      <c r="GW173" s="238"/>
      <c r="GX173" s="238"/>
      <c r="GY173" s="238"/>
      <c r="GZ173" s="238"/>
      <c r="HA173" s="238"/>
      <c r="HB173" s="238"/>
      <c r="HC173" s="238"/>
      <c r="HD173" s="238"/>
      <c r="HE173" s="238"/>
      <c r="HF173" s="238"/>
      <c r="HG173" s="238"/>
      <c r="HH173" s="238"/>
      <c r="HI173" s="238"/>
      <c r="HJ173" s="238"/>
      <c r="HK173" s="238"/>
      <c r="HL173" s="238"/>
      <c r="HM173" s="238"/>
      <c r="HN173" s="238"/>
      <c r="HO173" s="238"/>
      <c r="HP173" s="238"/>
      <c r="HQ173" s="238"/>
      <c r="HR173" s="238"/>
      <c r="HS173" s="238"/>
      <c r="HT173" s="238"/>
      <c r="HU173" s="238"/>
      <c r="HV173" s="238"/>
      <c r="HW173" s="238"/>
      <c r="HX173" s="238"/>
      <c r="HY173" s="238"/>
      <c r="HZ173" s="238"/>
      <c r="IA173" s="238"/>
      <c r="IB173" s="238"/>
      <c r="IC173" s="238"/>
      <c r="ID173" s="238"/>
      <c r="IE173" s="238"/>
      <c r="IF173" s="238"/>
      <c r="IG173" s="238"/>
      <c r="IH173" s="238"/>
      <c r="II173" s="238"/>
      <c r="IJ173" s="238"/>
      <c r="IK173" s="238"/>
      <c r="IL173" s="238"/>
      <c r="IM173" s="238"/>
      <c r="IN173" s="238"/>
      <c r="IO173" s="238"/>
      <c r="IP173" s="238"/>
      <c r="IQ173" s="238"/>
      <c r="IR173" s="238"/>
      <c r="IS173" s="238"/>
      <c r="IT173" s="238"/>
      <c r="IU173" s="238"/>
      <c r="IV173" s="238"/>
      <c r="IW173" s="238"/>
      <c r="IX173" s="238"/>
      <c r="IY173" s="238"/>
      <c r="IZ173" s="238"/>
      <c r="JA173" s="238"/>
      <c r="JB173" s="238"/>
      <c r="JC173" s="238"/>
      <c r="JD173" s="238"/>
      <c r="JE173" s="238"/>
      <c r="JF173" s="238"/>
      <c r="JG173" s="238"/>
      <c r="JH173" s="238"/>
      <c r="JI173" s="238"/>
      <c r="JJ173" s="238"/>
      <c r="JK173" s="238"/>
      <c r="JL173" s="238"/>
      <c r="JM173" s="238"/>
      <c r="JN173" s="238"/>
      <c r="JO173" s="238"/>
      <c r="JP173" s="238"/>
      <c r="JQ173" s="238"/>
      <c r="JR173" s="238"/>
      <c r="JS173" s="238"/>
      <c r="JT173" s="238"/>
      <c r="JU173" s="238"/>
      <c r="JV173" s="238"/>
      <c r="JW173" s="238"/>
      <c r="JX173" s="238"/>
      <c r="JY173" s="238"/>
      <c r="JZ173" s="238"/>
      <c r="KA173" s="238"/>
      <c r="KB173" s="238"/>
      <c r="KC173" s="238"/>
      <c r="KD173" s="238"/>
      <c r="KE173" s="238"/>
      <c r="KF173" s="238"/>
      <c r="KG173" s="238"/>
      <c r="KH173" s="238"/>
      <c r="KI173" s="238"/>
      <c r="KJ173" s="238"/>
      <c r="KK173" s="238"/>
      <c r="KL173" s="238"/>
      <c r="KM173" s="238"/>
      <c r="KN173" s="238"/>
      <c r="KO173" s="238"/>
      <c r="KP173" s="238"/>
      <c r="KQ173" s="238"/>
      <c r="KR173" s="238"/>
      <c r="KS173" s="238"/>
      <c r="KT173" s="238"/>
      <c r="KU173" s="238"/>
      <c r="KV173" s="238"/>
      <c r="KW173" s="238"/>
      <c r="KX173" s="238"/>
      <c r="KY173" s="238"/>
      <c r="KZ173" s="238"/>
      <c r="LA173" s="238"/>
      <c r="LB173" s="238"/>
      <c r="LC173" s="238"/>
      <c r="LD173" s="238"/>
      <c r="LE173" s="238"/>
      <c r="LF173" s="238"/>
      <c r="LG173" s="238"/>
      <c r="LH173" s="238"/>
      <c r="LI173" s="238"/>
      <c r="LJ173" s="238"/>
      <c r="LK173" s="238"/>
      <c r="LL173" s="238"/>
      <c r="LM173" s="238"/>
      <c r="LN173" s="238"/>
      <c r="LO173" s="238"/>
      <c r="LP173" s="238"/>
      <c r="LQ173" s="238"/>
      <c r="LR173" s="238"/>
      <c r="LS173" s="238"/>
      <c r="LT173" s="238"/>
      <c r="LU173" s="238"/>
      <c r="LV173" s="238"/>
      <c r="LW173" s="238"/>
      <c r="LX173" s="238"/>
      <c r="LY173" s="238"/>
      <c r="LZ173" s="238"/>
      <c r="MA173" s="238"/>
      <c r="MB173" s="238"/>
      <c r="MC173" s="238"/>
      <c r="MD173" s="238"/>
      <c r="ME173" s="238"/>
      <c r="MF173" s="238"/>
      <c r="MG173" s="238"/>
      <c r="MH173" s="238"/>
      <c r="MI173" s="238"/>
      <c r="MJ173" s="238"/>
      <c r="MK173" s="238"/>
      <c r="ML173" s="238"/>
      <c r="MM173" s="238"/>
      <c r="MN173" s="238"/>
      <c r="MO173" s="238"/>
      <c r="MP173" s="238"/>
      <c r="MQ173" s="238"/>
      <c r="MR173" s="238"/>
      <c r="MS173" s="238"/>
      <c r="MT173" s="238"/>
      <c r="MU173" s="238"/>
      <c r="MV173" s="238"/>
      <c r="MW173" s="238"/>
      <c r="MX173" s="238"/>
      <c r="MY173" s="238"/>
      <c r="MZ173" s="238"/>
      <c r="NA173" s="238"/>
      <c r="NB173" s="238"/>
      <c r="NC173" s="238"/>
      <c r="ND173" s="238"/>
      <c r="NE173" s="238"/>
      <c r="NF173" s="238"/>
      <c r="NG173" s="238"/>
      <c r="NH173" s="238"/>
      <c r="NI173" s="238"/>
      <c r="NJ173" s="238"/>
      <c r="NK173" s="238"/>
      <c r="NL173" s="238"/>
      <c r="NM173" s="238"/>
      <c r="NN173" s="238"/>
      <c r="NO173" s="238"/>
      <c r="NP173" s="238"/>
      <c r="NQ173" s="238"/>
      <c r="NR173" s="238"/>
      <c r="NS173" s="238"/>
      <c r="NT173" s="238"/>
      <c r="NU173" s="238"/>
      <c r="NV173" s="238"/>
      <c r="NW173" s="238"/>
      <c r="NX173" s="238"/>
      <c r="NY173" s="238"/>
      <c r="NZ173" s="238"/>
      <c r="OA173" s="238"/>
      <c r="OB173" s="238"/>
      <c r="OC173" s="238"/>
      <c r="OD173" s="238"/>
      <c r="OE173" s="238"/>
      <c r="OF173" s="238"/>
      <c r="OG173" s="238"/>
      <c r="OH173" s="238"/>
      <c r="OI173" s="238"/>
      <c r="OJ173" s="238"/>
      <c r="OK173" s="238"/>
      <c r="OL173" s="238"/>
      <c r="OM173" s="238"/>
      <c r="ON173" s="238"/>
      <c r="OO173" s="238"/>
      <c r="OP173" s="238"/>
      <c r="OQ173" s="238"/>
      <c r="OR173" s="238"/>
      <c r="OS173" s="238"/>
      <c r="OT173" s="238"/>
      <c r="OU173" s="238"/>
      <c r="OV173" s="238"/>
      <c r="OW173" s="238"/>
      <c r="OX173" s="238"/>
      <c r="OY173" s="238"/>
      <c r="OZ173" s="238"/>
      <c r="PA173" s="238"/>
      <c r="PB173" s="238"/>
      <c r="PC173" s="238"/>
      <c r="PD173" s="238"/>
      <c r="PE173" s="238"/>
      <c r="PF173" s="238"/>
      <c r="PG173" s="238"/>
      <c r="PH173" s="238"/>
      <c r="PI173" s="238"/>
      <c r="PJ173" s="238"/>
      <c r="PK173" s="238"/>
      <c r="PL173" s="238"/>
      <c r="PM173" s="238"/>
      <c r="PN173" s="238"/>
      <c r="PO173" s="238"/>
      <c r="PP173" s="238"/>
      <c r="PQ173" s="238"/>
      <c r="PR173" s="238"/>
      <c r="PS173" s="238"/>
      <c r="PT173" s="238"/>
      <c r="PU173" s="238"/>
      <c r="PV173" s="238"/>
      <c r="PW173" s="238"/>
      <c r="PX173" s="238"/>
      <c r="PY173" s="238"/>
      <c r="PZ173" s="238"/>
      <c r="QA173" s="238"/>
      <c r="QB173" s="238"/>
      <c r="QC173" s="238"/>
      <c r="QD173" s="238"/>
      <c r="QE173" s="238"/>
      <c r="QF173" s="238"/>
      <c r="QG173" s="238"/>
      <c r="QH173" s="238"/>
      <c r="QI173" s="238"/>
      <c r="QJ173" s="238"/>
      <c r="QK173" s="238"/>
      <c r="QL173" s="238"/>
      <c r="QM173" s="238"/>
      <c r="QN173" s="238"/>
      <c r="QO173" s="238"/>
      <c r="QP173" s="238"/>
      <c r="QQ173" s="238"/>
      <c r="QR173" s="238"/>
      <c r="QS173" s="238"/>
      <c r="QT173" s="238"/>
      <c r="QU173" s="238"/>
      <c r="QV173" s="238"/>
      <c r="QW173" s="238"/>
      <c r="QX173" s="238"/>
      <c r="QY173" s="238"/>
      <c r="QZ173" s="238"/>
      <c r="RA173" s="238"/>
      <c r="RB173" s="238"/>
      <c r="RC173" s="238"/>
      <c r="RD173" s="238"/>
      <c r="RE173" s="238"/>
      <c r="RF173" s="238"/>
      <c r="RG173" s="238"/>
      <c r="RH173" s="238"/>
      <c r="RI173" s="238"/>
      <c r="RJ173" s="238"/>
      <c r="RK173" s="238"/>
      <c r="RL173" s="238"/>
      <c r="RM173" s="238"/>
      <c r="RN173" s="238"/>
      <c r="RO173" s="238"/>
      <c r="RP173" s="238"/>
      <c r="RQ173" s="238"/>
      <c r="RR173" s="238"/>
      <c r="RS173" s="238"/>
      <c r="RT173" s="238"/>
      <c r="RU173" s="238"/>
      <c r="RV173" s="238"/>
      <c r="RW173" s="238"/>
      <c r="RX173" s="238"/>
      <c r="RY173" s="238"/>
      <c r="RZ173" s="238"/>
      <c r="SA173" s="238"/>
      <c r="SB173" s="238"/>
      <c r="SC173" s="238"/>
      <c r="SD173" s="238"/>
      <c r="SE173" s="238"/>
      <c r="SF173" s="238"/>
      <c r="SG173" s="238"/>
      <c r="SH173" s="238"/>
      <c r="SI173" s="238"/>
      <c r="SJ173" s="238"/>
      <c r="SK173" s="238"/>
      <c r="SL173" s="238"/>
      <c r="SM173" s="238"/>
      <c r="SN173" s="238"/>
      <c r="SO173" s="238"/>
      <c r="SP173" s="238"/>
      <c r="SQ173" s="238"/>
      <c r="SR173" s="238"/>
      <c r="SS173" s="238"/>
      <c r="ST173" s="238"/>
      <c r="SU173" s="238"/>
      <c r="SV173" s="238"/>
      <c r="SW173" s="238"/>
      <c r="SX173" s="238"/>
      <c r="SY173" s="238"/>
      <c r="SZ173" s="238"/>
      <c r="TA173" s="238"/>
      <c r="TB173" s="238"/>
      <c r="TC173" s="238"/>
      <c r="TD173" s="238"/>
      <c r="TE173" s="238"/>
      <c r="TF173" s="238"/>
      <c r="TG173" s="238"/>
      <c r="TH173" s="238"/>
      <c r="TI173" s="238"/>
      <c r="TJ173" s="238"/>
      <c r="TK173" s="238"/>
      <c r="TL173" s="238"/>
      <c r="TM173" s="238"/>
      <c r="TN173" s="238"/>
      <c r="TO173" s="238"/>
      <c r="TP173" s="238"/>
      <c r="TQ173" s="238"/>
      <c r="TR173" s="238"/>
      <c r="TS173" s="238"/>
      <c r="TT173" s="238"/>
      <c r="TU173" s="238"/>
      <c r="TV173" s="238"/>
      <c r="TW173" s="238"/>
      <c r="TX173" s="238"/>
      <c r="TY173" s="238"/>
      <c r="TZ173" s="238"/>
      <c r="UA173" s="238"/>
      <c r="UB173" s="238"/>
      <c r="UC173" s="238"/>
      <c r="UD173" s="238"/>
      <c r="UE173" s="238"/>
      <c r="UF173" s="238"/>
      <c r="UG173" s="238"/>
      <c r="UH173" s="238"/>
      <c r="UI173" s="238"/>
      <c r="UJ173" s="238"/>
      <c r="UK173" s="238"/>
      <c r="UL173" s="238"/>
      <c r="UM173" s="238"/>
      <c r="UN173" s="238"/>
      <c r="UO173" s="238"/>
      <c r="UP173" s="238"/>
      <c r="UQ173" s="238"/>
      <c r="UR173" s="238"/>
      <c r="US173" s="238"/>
      <c r="UT173" s="238"/>
      <c r="UU173" s="238"/>
      <c r="UV173" s="238"/>
      <c r="UW173" s="238"/>
      <c r="UX173" s="238"/>
      <c r="UY173" s="238"/>
      <c r="UZ173" s="238"/>
      <c r="VA173" s="238"/>
      <c r="VB173" s="238"/>
      <c r="VC173" s="238"/>
      <c r="VD173" s="238"/>
      <c r="VE173" s="238"/>
      <c r="VF173" s="238"/>
      <c r="VG173" s="238"/>
      <c r="VH173" s="238"/>
      <c r="VI173" s="238"/>
      <c r="VJ173" s="238"/>
      <c r="VK173" s="238"/>
      <c r="VL173" s="238"/>
      <c r="VM173" s="238"/>
      <c r="VN173" s="238"/>
      <c r="VO173" s="238"/>
      <c r="VP173" s="238"/>
      <c r="VQ173" s="238"/>
      <c r="VR173" s="238"/>
      <c r="VS173" s="238"/>
      <c r="VT173" s="238"/>
      <c r="VU173" s="238"/>
      <c r="VV173" s="238"/>
      <c r="VW173" s="238"/>
      <c r="VX173" s="238"/>
      <c r="VY173" s="238"/>
      <c r="VZ173" s="238"/>
      <c r="WA173" s="238"/>
      <c r="WB173" s="238"/>
      <c r="WC173" s="238"/>
      <c r="WD173" s="238"/>
      <c r="WE173" s="238"/>
      <c r="WF173" s="238"/>
      <c r="WG173" s="238"/>
      <c r="WH173" s="238"/>
      <c r="WI173" s="238"/>
      <c r="WJ173" s="238"/>
      <c r="WK173" s="238"/>
      <c r="WL173" s="238"/>
      <c r="WM173" s="238"/>
      <c r="WN173" s="238"/>
      <c r="WO173" s="238"/>
      <c r="WP173" s="238"/>
      <c r="WQ173" s="238"/>
      <c r="WR173" s="238"/>
      <c r="WS173" s="238"/>
      <c r="WT173" s="238"/>
      <c r="WU173" s="238"/>
      <c r="WV173" s="238"/>
      <c r="WW173" s="238"/>
      <c r="WX173" s="238"/>
      <c r="WY173" s="238"/>
      <c r="WZ173" s="238"/>
      <c r="XA173" s="238"/>
      <c r="XB173" s="238"/>
      <c r="XC173" s="238"/>
      <c r="XD173" s="238"/>
      <c r="XE173" s="238"/>
      <c r="XF173" s="238"/>
      <c r="XG173" s="238"/>
      <c r="XH173" s="238"/>
      <c r="XI173" s="238"/>
      <c r="XJ173" s="238"/>
      <c r="XK173" s="238"/>
      <c r="XL173" s="238"/>
      <c r="XM173" s="238"/>
      <c r="XN173" s="238"/>
      <c r="XO173" s="238"/>
      <c r="XP173" s="238"/>
      <c r="XQ173" s="238"/>
      <c r="XR173" s="238"/>
      <c r="XS173" s="238"/>
      <c r="XT173" s="238"/>
      <c r="XU173" s="238"/>
      <c r="XV173" s="238"/>
      <c r="XW173" s="238"/>
      <c r="XX173" s="238"/>
      <c r="XY173" s="238"/>
      <c r="XZ173" s="238"/>
      <c r="YA173" s="238"/>
      <c r="YB173" s="238"/>
      <c r="YC173" s="238"/>
      <c r="YD173" s="238"/>
      <c r="YE173" s="238"/>
      <c r="YF173" s="238"/>
      <c r="YG173" s="238"/>
      <c r="YH173" s="238"/>
      <c r="YI173" s="238"/>
      <c r="YJ173" s="238"/>
      <c r="YK173" s="238"/>
      <c r="YL173" s="238"/>
      <c r="YM173" s="238"/>
      <c r="YN173" s="238"/>
      <c r="YO173" s="238"/>
      <c r="YP173" s="238"/>
      <c r="YQ173" s="238"/>
      <c r="YR173" s="238"/>
      <c r="YS173" s="238"/>
      <c r="YT173" s="238"/>
      <c r="YU173" s="238"/>
      <c r="YV173" s="238"/>
      <c r="YW173" s="238"/>
      <c r="YX173" s="238"/>
      <c r="YY173" s="238"/>
      <c r="YZ173" s="238"/>
      <c r="ZA173" s="238"/>
      <c r="ZB173" s="238"/>
      <c r="ZC173" s="238"/>
      <c r="ZD173" s="238"/>
      <c r="ZE173" s="238"/>
      <c r="ZF173" s="238"/>
      <c r="ZG173" s="238"/>
      <c r="ZH173" s="238"/>
      <c r="ZI173" s="238"/>
      <c r="ZJ173" s="238"/>
      <c r="ZK173" s="238"/>
      <c r="ZL173" s="238"/>
      <c r="ZM173" s="238"/>
      <c r="ZN173" s="238"/>
      <c r="ZO173" s="238"/>
      <c r="ZP173" s="238"/>
      <c r="ZQ173" s="238"/>
      <c r="ZR173" s="238"/>
      <c r="ZS173" s="238"/>
      <c r="ZT173" s="238"/>
      <c r="ZU173" s="238"/>
      <c r="ZV173" s="238"/>
      <c r="ZW173" s="238"/>
      <c r="ZX173" s="238"/>
      <c r="ZY173" s="238"/>
      <c r="ZZ173" s="238"/>
      <c r="AAA173" s="238"/>
      <c r="AAB173" s="238"/>
      <c r="AAC173" s="238"/>
      <c r="AAD173" s="238"/>
      <c r="AAE173" s="238"/>
      <c r="AAF173" s="238"/>
      <c r="AAG173" s="238"/>
      <c r="AAH173" s="238"/>
      <c r="AAI173" s="238"/>
      <c r="AAJ173" s="238"/>
      <c r="AAK173" s="238"/>
      <c r="AAL173" s="238"/>
      <c r="AAM173" s="238"/>
      <c r="AAN173" s="238"/>
      <c r="AAO173" s="238"/>
      <c r="AAP173" s="238"/>
      <c r="AAQ173" s="238"/>
      <c r="AAR173" s="238"/>
      <c r="AAS173" s="238"/>
      <c r="AAT173" s="238"/>
      <c r="AAU173" s="238"/>
      <c r="AAV173" s="238"/>
      <c r="AAW173" s="238"/>
      <c r="AAX173" s="238"/>
      <c r="AAY173" s="238"/>
      <c r="AAZ173" s="238"/>
      <c r="ABA173" s="238"/>
      <c r="ABB173" s="238"/>
      <c r="ABC173" s="238"/>
      <c r="ABD173" s="238"/>
      <c r="ABE173" s="238"/>
      <c r="ABF173" s="238"/>
      <c r="ABG173" s="238"/>
      <c r="ABH173" s="238"/>
      <c r="ABI173" s="238"/>
      <c r="ABJ173" s="238"/>
      <c r="ABK173" s="238"/>
      <c r="ABL173" s="238"/>
      <c r="ABM173" s="238"/>
      <c r="ABN173" s="238"/>
      <c r="ABO173" s="238"/>
      <c r="ABP173" s="238"/>
      <c r="ABQ173" s="238"/>
      <c r="ABR173" s="238"/>
      <c r="ABS173" s="238"/>
      <c r="ABT173" s="238"/>
      <c r="ABU173" s="238"/>
      <c r="ABV173" s="238"/>
      <c r="ABW173" s="238"/>
      <c r="ABX173" s="238"/>
      <c r="ABY173" s="238"/>
      <c r="ABZ173" s="238"/>
      <c r="ACA173" s="238"/>
      <c r="ACB173" s="238"/>
      <c r="ACC173" s="238"/>
      <c r="ACD173" s="238"/>
      <c r="ACE173" s="238"/>
      <c r="ACF173" s="238"/>
      <c r="ACG173" s="238"/>
      <c r="ACH173" s="238"/>
      <c r="ACI173" s="238"/>
      <c r="ACJ173" s="238"/>
      <c r="ACK173" s="238"/>
      <c r="ACL173" s="238"/>
      <c r="ACM173" s="238"/>
      <c r="ACN173" s="238"/>
      <c r="ACO173" s="238"/>
      <c r="ACP173" s="238"/>
      <c r="ACQ173" s="238"/>
      <c r="ACR173" s="238"/>
      <c r="ACS173" s="238"/>
      <c r="ACT173" s="238"/>
      <c r="ACU173" s="238"/>
      <c r="ACV173" s="238"/>
      <c r="ACW173" s="238"/>
      <c r="ACX173" s="238"/>
      <c r="ACY173" s="238"/>
      <c r="ACZ173" s="238"/>
      <c r="ADA173" s="238"/>
      <c r="ADB173" s="238"/>
      <c r="ADC173" s="238"/>
      <c r="ADD173" s="238"/>
      <c r="ADE173" s="238"/>
      <c r="ADF173" s="238"/>
      <c r="ADG173" s="238"/>
      <c r="ADH173" s="238"/>
      <c r="ADI173" s="238"/>
      <c r="ADJ173" s="238"/>
      <c r="ADK173" s="238"/>
      <c r="ADL173" s="238"/>
      <c r="ADM173" s="238"/>
      <c r="ADN173" s="238"/>
      <c r="ADO173" s="238"/>
      <c r="ADP173" s="238"/>
      <c r="ADQ173" s="238"/>
      <c r="ADR173" s="238"/>
      <c r="ADS173" s="238"/>
      <c r="ADT173" s="238"/>
      <c r="ADU173" s="238"/>
      <c r="ADV173" s="238"/>
      <c r="ADW173" s="238"/>
      <c r="ADX173" s="238"/>
      <c r="ADY173" s="238"/>
      <c r="ADZ173" s="238"/>
      <c r="AEA173" s="238"/>
      <c r="AEB173" s="238"/>
      <c r="AEC173" s="238"/>
      <c r="AED173" s="238"/>
      <c r="AEE173" s="238"/>
      <c r="AEF173" s="238"/>
      <c r="AEG173" s="238"/>
      <c r="AEH173" s="238"/>
      <c r="AEI173" s="238"/>
      <c r="AEJ173" s="238"/>
      <c r="AEK173" s="238"/>
      <c r="AEL173" s="238"/>
      <c r="AEM173" s="238"/>
      <c r="AEN173" s="238"/>
      <c r="AEO173" s="238"/>
      <c r="AEP173" s="238"/>
      <c r="AEQ173" s="238"/>
      <c r="AER173" s="238"/>
      <c r="AES173" s="238"/>
      <c r="AET173" s="238"/>
      <c r="AEU173" s="238"/>
      <c r="AEV173" s="238"/>
      <c r="AEW173" s="238"/>
      <c r="AEX173" s="238"/>
      <c r="AEY173" s="238"/>
      <c r="AEZ173" s="238"/>
      <c r="AFA173" s="238"/>
      <c r="AFB173" s="238"/>
      <c r="AFC173" s="238"/>
      <c r="AFD173" s="238"/>
      <c r="AFE173" s="238"/>
      <c r="AFF173" s="238"/>
      <c r="AFG173" s="238"/>
      <c r="AFH173" s="238"/>
      <c r="AFI173" s="238"/>
      <c r="AFJ173" s="238"/>
      <c r="AFK173" s="238"/>
      <c r="AFL173" s="238"/>
      <c r="AFM173" s="238"/>
      <c r="AFN173" s="238"/>
      <c r="AFO173" s="238"/>
      <c r="AFP173" s="238"/>
      <c r="AFQ173" s="238"/>
      <c r="AFR173" s="238"/>
      <c r="AFS173" s="238"/>
      <c r="AFT173" s="238"/>
      <c r="AFU173" s="238"/>
      <c r="AFV173" s="238"/>
      <c r="AFW173" s="238"/>
      <c r="AFX173" s="238"/>
      <c r="AFY173" s="238"/>
      <c r="AFZ173" s="238"/>
      <c r="AGA173" s="238"/>
      <c r="AGB173" s="238"/>
      <c r="AGC173" s="238"/>
      <c r="AGD173" s="238"/>
      <c r="AGE173" s="238"/>
      <c r="AGF173" s="238"/>
      <c r="AGG173" s="238"/>
      <c r="AGH173" s="238"/>
      <c r="AGI173" s="238"/>
      <c r="AGJ173" s="238"/>
      <c r="AGK173" s="238"/>
      <c r="AGL173" s="238"/>
      <c r="AGM173" s="238"/>
      <c r="AGN173" s="238"/>
      <c r="AGO173" s="238"/>
      <c r="AGP173" s="238"/>
      <c r="AGQ173" s="238"/>
      <c r="AGR173" s="238"/>
      <c r="AGS173" s="238"/>
      <c r="AGT173" s="238"/>
      <c r="AGU173" s="238"/>
      <c r="AGV173" s="238"/>
      <c r="AGW173" s="238"/>
      <c r="AGX173" s="238"/>
      <c r="AGY173" s="238"/>
      <c r="AGZ173" s="238"/>
      <c r="AHA173" s="238"/>
      <c r="AHB173" s="238"/>
      <c r="AHC173" s="238"/>
      <c r="AHD173" s="238"/>
      <c r="AHE173" s="238"/>
      <c r="AHF173" s="238"/>
      <c r="AHG173" s="238"/>
      <c r="AHH173" s="238"/>
      <c r="AHI173" s="238"/>
      <c r="AHJ173" s="238"/>
      <c r="AHK173" s="238"/>
      <c r="AHL173" s="238"/>
      <c r="AHM173" s="238"/>
      <c r="AHN173" s="238"/>
      <c r="AHO173" s="238"/>
      <c r="AHP173" s="238"/>
      <c r="AHQ173" s="238"/>
      <c r="AHR173" s="238"/>
      <c r="AHS173" s="238"/>
      <c r="AHT173" s="238"/>
      <c r="AHU173" s="238"/>
      <c r="AHV173" s="238"/>
      <c r="AHW173" s="238"/>
      <c r="AHX173" s="238"/>
      <c r="AHY173" s="238"/>
      <c r="AHZ173" s="238"/>
      <c r="AIA173" s="238"/>
      <c r="AIB173" s="238"/>
      <c r="AIC173" s="238"/>
      <c r="AID173" s="238"/>
      <c r="AIE173" s="238"/>
      <c r="AIF173" s="238"/>
      <c r="AIG173" s="238"/>
      <c r="AIH173" s="238"/>
      <c r="AII173" s="238"/>
      <c r="AIJ173" s="238"/>
      <c r="AIK173" s="238"/>
      <c r="AIL173" s="238"/>
      <c r="AIM173" s="238"/>
      <c r="AIN173" s="238"/>
      <c r="AIO173" s="238"/>
      <c r="AIP173" s="238"/>
      <c r="AIQ173" s="238"/>
      <c r="AIR173" s="238"/>
      <c r="AIS173" s="238"/>
      <c r="AIT173" s="238"/>
      <c r="AIU173" s="238"/>
      <c r="AIV173" s="238"/>
      <c r="AIW173" s="238"/>
      <c r="AIX173" s="238"/>
      <c r="AIY173" s="238"/>
      <c r="AIZ173" s="238"/>
      <c r="AJA173" s="238"/>
      <c r="AJB173" s="238"/>
      <c r="AJC173" s="238"/>
      <c r="AJD173" s="238"/>
      <c r="AJE173" s="238"/>
      <c r="AJF173" s="238"/>
      <c r="AJG173" s="238"/>
      <c r="AJH173" s="238"/>
      <c r="AJI173" s="238"/>
      <c r="AJJ173" s="238"/>
      <c r="AJK173" s="238"/>
      <c r="AJL173" s="238"/>
      <c r="AJM173" s="238"/>
      <c r="AJN173" s="238"/>
      <c r="AJO173" s="238"/>
      <c r="AJP173" s="238"/>
      <c r="AJQ173" s="238"/>
      <c r="AJR173" s="238"/>
      <c r="AJS173" s="238"/>
      <c r="AJT173" s="238"/>
      <c r="AJU173" s="238"/>
      <c r="AJV173" s="238"/>
      <c r="AJW173" s="238"/>
      <c r="AJX173" s="238"/>
      <c r="AJY173" s="238"/>
      <c r="AJZ173" s="238"/>
      <c r="AKA173" s="238"/>
      <c r="AKB173" s="238"/>
      <c r="AKC173" s="238"/>
      <c r="AKD173" s="238"/>
      <c r="AKE173" s="238"/>
      <c r="AKF173" s="238"/>
      <c r="AKG173" s="238"/>
      <c r="AKH173" s="238"/>
      <c r="AKI173" s="238"/>
      <c r="AKJ173" s="238"/>
      <c r="AKK173" s="238"/>
      <c r="AKL173" s="238"/>
      <c r="AKM173" s="238"/>
      <c r="AKN173" s="238"/>
      <c r="AKO173" s="238"/>
      <c r="AKP173" s="238"/>
    </row>
    <row r="174" spans="1:978" ht="25.5" x14ac:dyDescent="0.25">
      <c r="A174" s="304"/>
      <c r="B174" s="304"/>
      <c r="C174" s="53" t="s">
        <v>190</v>
      </c>
      <c r="D174" s="241"/>
      <c r="E174" s="268"/>
      <c r="F174" s="43">
        <v>530207</v>
      </c>
      <c r="G174" s="33" t="s">
        <v>191</v>
      </c>
      <c r="H174" s="33" t="s">
        <v>189</v>
      </c>
      <c r="I174" s="241"/>
      <c r="J174" s="94">
        <v>30</v>
      </c>
      <c r="K174" s="268"/>
      <c r="L174" s="291"/>
      <c r="M174" s="241">
        <v>1</v>
      </c>
      <c r="N174" s="43">
        <v>50</v>
      </c>
      <c r="O174" s="43">
        <v>25</v>
      </c>
      <c r="P174" s="43">
        <v>18</v>
      </c>
      <c r="Q174" s="43">
        <v>9</v>
      </c>
      <c r="R174" s="43">
        <v>10</v>
      </c>
      <c r="S174" s="43">
        <v>31</v>
      </c>
      <c r="T174" s="43">
        <v>97</v>
      </c>
      <c r="U174" s="43">
        <v>254</v>
      </c>
      <c r="V174" s="43">
        <v>271</v>
      </c>
      <c r="W174" s="43">
        <v>195</v>
      </c>
      <c r="X174" s="43">
        <v>205</v>
      </c>
      <c r="Y174" s="43">
        <v>252</v>
      </c>
      <c r="Z174" s="43">
        <v>310</v>
      </c>
      <c r="AA174" s="43">
        <v>296</v>
      </c>
      <c r="AB174" s="43">
        <v>305</v>
      </c>
      <c r="AC174" s="43">
        <v>360</v>
      </c>
      <c r="AD174" s="43">
        <v>311</v>
      </c>
      <c r="AE174" s="43">
        <v>319</v>
      </c>
      <c r="AF174" s="43">
        <v>240</v>
      </c>
      <c r="AG174" s="43">
        <v>199</v>
      </c>
      <c r="AH174" s="43">
        <v>146</v>
      </c>
      <c r="AI174" s="43">
        <v>129</v>
      </c>
      <c r="AJ174" s="43">
        <v>88</v>
      </c>
      <c r="AK174" s="43">
        <v>68</v>
      </c>
      <c r="AL174" s="43">
        <v>4086</v>
      </c>
      <c r="AM174" s="132">
        <v>800</v>
      </c>
      <c r="AN174" s="26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62"/>
      <c r="BH174" s="262"/>
      <c r="BI174" s="262"/>
      <c r="BJ174" s="262"/>
      <c r="BK174" s="262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52"/>
      <c r="EF174" s="238"/>
      <c r="EG174" s="238"/>
      <c r="EH174" s="238"/>
      <c r="EI174" s="238"/>
      <c r="EJ174" s="238"/>
      <c r="EK174" s="238"/>
      <c r="EL174" s="238"/>
      <c r="EM174" s="238"/>
      <c r="EN174" s="238"/>
      <c r="EO174" s="238"/>
      <c r="EP174" s="238"/>
      <c r="EQ174" s="238"/>
      <c r="ER174" s="238"/>
      <c r="ES174" s="238"/>
      <c r="ET174" s="238"/>
      <c r="EU174" s="238"/>
      <c r="EV174" s="238"/>
      <c r="EW174" s="238"/>
      <c r="EX174" s="238"/>
      <c r="EY174" s="238"/>
      <c r="EZ174" s="238"/>
      <c r="FA174" s="238"/>
      <c r="FB174" s="238"/>
      <c r="FC174" s="238"/>
      <c r="FD174" s="238"/>
      <c r="FE174" s="238"/>
      <c r="FF174" s="238"/>
      <c r="FG174" s="238"/>
      <c r="FH174" s="238"/>
      <c r="FI174" s="238"/>
      <c r="FJ174" s="238"/>
      <c r="FK174" s="238"/>
      <c r="FL174" s="238"/>
      <c r="FM174" s="238"/>
      <c r="FN174" s="238"/>
      <c r="FO174" s="238"/>
      <c r="FP174" s="238"/>
      <c r="FQ174" s="238"/>
      <c r="FR174" s="238"/>
      <c r="FS174" s="238"/>
      <c r="FT174" s="238"/>
      <c r="FU174" s="238"/>
      <c r="FV174" s="238"/>
      <c r="FW174" s="238"/>
      <c r="FX174" s="238"/>
      <c r="FY174" s="238"/>
      <c r="FZ174" s="238"/>
      <c r="GA174" s="238"/>
      <c r="GB174" s="238"/>
      <c r="GC174" s="238"/>
      <c r="GD174" s="238"/>
      <c r="GE174" s="238"/>
      <c r="GF174" s="238"/>
      <c r="GG174" s="238"/>
      <c r="GH174" s="238"/>
      <c r="GI174" s="238"/>
      <c r="GJ174" s="238"/>
      <c r="GK174" s="238"/>
      <c r="GL174" s="238"/>
      <c r="GM174" s="238"/>
      <c r="GN174" s="238"/>
      <c r="GO174" s="238"/>
      <c r="GP174" s="238"/>
      <c r="GQ174" s="238"/>
      <c r="GR174" s="238"/>
      <c r="GS174" s="238"/>
      <c r="GT174" s="238"/>
      <c r="GU174" s="238"/>
      <c r="GV174" s="238"/>
      <c r="GW174" s="238"/>
      <c r="GX174" s="238"/>
      <c r="GY174" s="238"/>
      <c r="GZ174" s="238"/>
      <c r="HA174" s="238"/>
      <c r="HB174" s="238"/>
      <c r="HC174" s="238"/>
      <c r="HD174" s="238"/>
      <c r="HE174" s="238"/>
      <c r="HF174" s="238"/>
      <c r="HG174" s="238"/>
      <c r="HH174" s="238"/>
      <c r="HI174" s="238"/>
      <c r="HJ174" s="238"/>
      <c r="HK174" s="238"/>
      <c r="HL174" s="238"/>
      <c r="HM174" s="238"/>
      <c r="HN174" s="238"/>
      <c r="HO174" s="238"/>
      <c r="HP174" s="238"/>
      <c r="HQ174" s="238"/>
      <c r="HR174" s="238"/>
      <c r="HS174" s="238"/>
      <c r="HT174" s="238"/>
      <c r="HU174" s="238"/>
      <c r="HV174" s="238"/>
      <c r="HW174" s="238"/>
      <c r="HX174" s="238"/>
      <c r="HY174" s="238"/>
      <c r="HZ174" s="238"/>
      <c r="IA174" s="238"/>
      <c r="IB174" s="238"/>
      <c r="IC174" s="238"/>
      <c r="ID174" s="238"/>
      <c r="IE174" s="238"/>
      <c r="IF174" s="238"/>
      <c r="IG174" s="238"/>
      <c r="IH174" s="238"/>
      <c r="II174" s="238"/>
      <c r="IJ174" s="238"/>
      <c r="IK174" s="238"/>
      <c r="IL174" s="238"/>
      <c r="IM174" s="238"/>
      <c r="IN174" s="238"/>
      <c r="IO174" s="238"/>
      <c r="IP174" s="238"/>
      <c r="IQ174" s="238"/>
      <c r="IR174" s="238"/>
      <c r="IS174" s="238"/>
      <c r="IT174" s="238"/>
      <c r="IU174" s="238"/>
      <c r="IV174" s="238"/>
      <c r="IW174" s="238"/>
      <c r="IX174" s="238"/>
      <c r="IY174" s="238"/>
      <c r="IZ174" s="238"/>
      <c r="JA174" s="238"/>
      <c r="JB174" s="238"/>
      <c r="JC174" s="238"/>
      <c r="JD174" s="238"/>
      <c r="JE174" s="238"/>
      <c r="JF174" s="238"/>
      <c r="JG174" s="238"/>
      <c r="JH174" s="238"/>
      <c r="JI174" s="238"/>
      <c r="JJ174" s="238"/>
      <c r="JK174" s="238"/>
      <c r="JL174" s="238"/>
      <c r="JM174" s="238"/>
      <c r="JN174" s="238"/>
      <c r="JO174" s="238"/>
      <c r="JP174" s="238"/>
      <c r="JQ174" s="238"/>
      <c r="JR174" s="238"/>
      <c r="JS174" s="238"/>
      <c r="JT174" s="238"/>
      <c r="JU174" s="238"/>
      <c r="JV174" s="238"/>
      <c r="JW174" s="238"/>
      <c r="JX174" s="238"/>
      <c r="JY174" s="238"/>
      <c r="JZ174" s="238"/>
      <c r="KA174" s="238"/>
      <c r="KB174" s="238"/>
      <c r="KC174" s="238"/>
      <c r="KD174" s="238"/>
      <c r="KE174" s="238"/>
      <c r="KF174" s="238"/>
      <c r="KG174" s="238"/>
      <c r="KH174" s="238"/>
      <c r="KI174" s="238"/>
      <c r="KJ174" s="238"/>
      <c r="KK174" s="238"/>
      <c r="KL174" s="238"/>
      <c r="KM174" s="238"/>
      <c r="KN174" s="238"/>
      <c r="KO174" s="238"/>
      <c r="KP174" s="238"/>
      <c r="KQ174" s="238"/>
      <c r="KR174" s="238"/>
      <c r="KS174" s="238"/>
      <c r="KT174" s="238"/>
      <c r="KU174" s="238"/>
      <c r="KV174" s="238"/>
      <c r="KW174" s="238"/>
      <c r="KX174" s="238"/>
      <c r="KY174" s="238"/>
      <c r="KZ174" s="238"/>
      <c r="LA174" s="238"/>
      <c r="LB174" s="238"/>
      <c r="LC174" s="238"/>
      <c r="LD174" s="238"/>
      <c r="LE174" s="238"/>
      <c r="LF174" s="238"/>
      <c r="LG174" s="238"/>
      <c r="LH174" s="238"/>
      <c r="LI174" s="238"/>
      <c r="LJ174" s="238"/>
      <c r="LK174" s="238"/>
      <c r="LL174" s="238"/>
      <c r="LM174" s="238"/>
      <c r="LN174" s="238"/>
      <c r="LO174" s="238"/>
      <c r="LP174" s="238"/>
      <c r="LQ174" s="238"/>
      <c r="LR174" s="238"/>
      <c r="LS174" s="238"/>
      <c r="LT174" s="238"/>
      <c r="LU174" s="238"/>
      <c r="LV174" s="238"/>
      <c r="LW174" s="238"/>
      <c r="LX174" s="238"/>
      <c r="LY174" s="238"/>
      <c r="LZ174" s="238"/>
      <c r="MA174" s="238"/>
      <c r="MB174" s="238"/>
      <c r="MC174" s="238"/>
      <c r="MD174" s="238"/>
      <c r="ME174" s="238"/>
      <c r="MF174" s="238"/>
      <c r="MG174" s="238"/>
      <c r="MH174" s="238"/>
      <c r="MI174" s="238"/>
      <c r="MJ174" s="238"/>
      <c r="MK174" s="238"/>
      <c r="ML174" s="238"/>
      <c r="MM174" s="238"/>
      <c r="MN174" s="238"/>
      <c r="MO174" s="238"/>
      <c r="MP174" s="238"/>
      <c r="MQ174" s="238"/>
      <c r="MR174" s="238"/>
      <c r="MS174" s="238"/>
      <c r="MT174" s="238"/>
      <c r="MU174" s="238"/>
      <c r="MV174" s="238"/>
      <c r="MW174" s="238"/>
      <c r="MX174" s="238"/>
      <c r="MY174" s="238"/>
      <c r="MZ174" s="238"/>
      <c r="NA174" s="238"/>
      <c r="NB174" s="238"/>
      <c r="NC174" s="238"/>
      <c r="ND174" s="238"/>
      <c r="NE174" s="238"/>
      <c r="NF174" s="238"/>
      <c r="NG174" s="238"/>
      <c r="NH174" s="238"/>
      <c r="NI174" s="238"/>
      <c r="NJ174" s="238"/>
      <c r="NK174" s="238"/>
      <c r="NL174" s="238"/>
      <c r="NM174" s="238"/>
      <c r="NN174" s="238"/>
      <c r="NO174" s="238"/>
      <c r="NP174" s="238"/>
      <c r="NQ174" s="238"/>
      <c r="NR174" s="238"/>
      <c r="NS174" s="238"/>
      <c r="NT174" s="238"/>
      <c r="NU174" s="238"/>
      <c r="NV174" s="238"/>
      <c r="NW174" s="238"/>
      <c r="NX174" s="238"/>
      <c r="NY174" s="238"/>
      <c r="NZ174" s="238"/>
      <c r="OA174" s="238"/>
      <c r="OB174" s="238"/>
      <c r="OC174" s="238"/>
      <c r="OD174" s="238"/>
      <c r="OE174" s="238"/>
      <c r="OF174" s="238"/>
      <c r="OG174" s="238"/>
      <c r="OH174" s="238"/>
      <c r="OI174" s="238"/>
      <c r="OJ174" s="238"/>
      <c r="OK174" s="238"/>
      <c r="OL174" s="238"/>
      <c r="OM174" s="238"/>
      <c r="ON174" s="238"/>
      <c r="OO174" s="238"/>
      <c r="OP174" s="238"/>
      <c r="OQ174" s="238"/>
      <c r="OR174" s="238"/>
      <c r="OS174" s="238"/>
      <c r="OT174" s="238"/>
      <c r="OU174" s="238"/>
      <c r="OV174" s="238"/>
      <c r="OW174" s="238"/>
      <c r="OX174" s="238"/>
      <c r="OY174" s="238"/>
      <c r="OZ174" s="238"/>
      <c r="PA174" s="238"/>
      <c r="PB174" s="238"/>
      <c r="PC174" s="238"/>
      <c r="PD174" s="238"/>
      <c r="PE174" s="238"/>
      <c r="PF174" s="238"/>
      <c r="PG174" s="238"/>
      <c r="PH174" s="238"/>
      <c r="PI174" s="238"/>
      <c r="PJ174" s="238"/>
      <c r="PK174" s="238"/>
      <c r="PL174" s="238"/>
      <c r="PM174" s="238"/>
      <c r="PN174" s="238"/>
      <c r="PO174" s="238"/>
      <c r="PP174" s="238"/>
      <c r="PQ174" s="238"/>
      <c r="PR174" s="238"/>
      <c r="PS174" s="238"/>
      <c r="PT174" s="238"/>
      <c r="PU174" s="238"/>
      <c r="PV174" s="238"/>
      <c r="PW174" s="238"/>
      <c r="PX174" s="238"/>
      <c r="PY174" s="238"/>
      <c r="PZ174" s="238"/>
      <c r="QA174" s="238"/>
      <c r="QB174" s="238"/>
      <c r="QC174" s="238"/>
      <c r="QD174" s="238"/>
      <c r="QE174" s="238"/>
      <c r="QF174" s="238"/>
      <c r="QG174" s="238"/>
      <c r="QH174" s="238"/>
      <c r="QI174" s="238"/>
      <c r="QJ174" s="238"/>
      <c r="QK174" s="238"/>
      <c r="QL174" s="238"/>
      <c r="QM174" s="238"/>
      <c r="QN174" s="238"/>
      <c r="QO174" s="238"/>
      <c r="QP174" s="238"/>
      <c r="QQ174" s="238"/>
      <c r="QR174" s="238"/>
      <c r="QS174" s="238"/>
      <c r="QT174" s="238"/>
      <c r="QU174" s="238"/>
      <c r="QV174" s="238"/>
      <c r="QW174" s="238"/>
      <c r="QX174" s="238"/>
      <c r="QY174" s="238"/>
      <c r="QZ174" s="238"/>
      <c r="RA174" s="238"/>
      <c r="RB174" s="238"/>
      <c r="RC174" s="238"/>
      <c r="RD174" s="238"/>
      <c r="RE174" s="238"/>
      <c r="RF174" s="238"/>
      <c r="RG174" s="238"/>
      <c r="RH174" s="238"/>
      <c r="RI174" s="238"/>
      <c r="RJ174" s="238"/>
      <c r="RK174" s="238"/>
      <c r="RL174" s="238"/>
      <c r="RM174" s="238"/>
      <c r="RN174" s="238"/>
      <c r="RO174" s="238"/>
      <c r="RP174" s="238"/>
      <c r="RQ174" s="238"/>
      <c r="RR174" s="238"/>
      <c r="RS174" s="238"/>
      <c r="RT174" s="238"/>
      <c r="RU174" s="238"/>
      <c r="RV174" s="238"/>
      <c r="RW174" s="238"/>
      <c r="RX174" s="238"/>
      <c r="RY174" s="238"/>
      <c r="RZ174" s="238"/>
      <c r="SA174" s="238"/>
      <c r="SB174" s="238"/>
      <c r="SC174" s="238"/>
      <c r="SD174" s="238"/>
      <c r="SE174" s="238"/>
      <c r="SF174" s="238"/>
      <c r="SG174" s="238"/>
      <c r="SH174" s="238"/>
      <c r="SI174" s="238"/>
      <c r="SJ174" s="238"/>
      <c r="SK174" s="238"/>
      <c r="SL174" s="238"/>
      <c r="SM174" s="238"/>
      <c r="SN174" s="238"/>
      <c r="SO174" s="238"/>
      <c r="SP174" s="238"/>
      <c r="SQ174" s="238"/>
      <c r="SR174" s="238"/>
      <c r="SS174" s="238"/>
      <c r="ST174" s="238"/>
      <c r="SU174" s="238"/>
      <c r="SV174" s="238"/>
      <c r="SW174" s="238"/>
      <c r="SX174" s="238"/>
      <c r="SY174" s="238"/>
      <c r="SZ174" s="238"/>
      <c r="TA174" s="238"/>
      <c r="TB174" s="238"/>
      <c r="TC174" s="238"/>
      <c r="TD174" s="238"/>
      <c r="TE174" s="238"/>
      <c r="TF174" s="238"/>
      <c r="TG174" s="238"/>
      <c r="TH174" s="238"/>
      <c r="TI174" s="238"/>
      <c r="TJ174" s="238"/>
      <c r="TK174" s="238"/>
      <c r="TL174" s="238"/>
      <c r="TM174" s="238"/>
      <c r="TN174" s="238"/>
      <c r="TO174" s="238"/>
      <c r="TP174" s="238"/>
      <c r="TQ174" s="238"/>
      <c r="TR174" s="238"/>
      <c r="TS174" s="238"/>
      <c r="TT174" s="238"/>
      <c r="TU174" s="238"/>
      <c r="TV174" s="238"/>
      <c r="TW174" s="238"/>
      <c r="TX174" s="238"/>
      <c r="TY174" s="238"/>
      <c r="TZ174" s="238"/>
      <c r="UA174" s="238"/>
      <c r="UB174" s="238"/>
      <c r="UC174" s="238"/>
      <c r="UD174" s="238"/>
      <c r="UE174" s="238"/>
      <c r="UF174" s="238"/>
      <c r="UG174" s="238"/>
      <c r="UH174" s="238"/>
      <c r="UI174" s="238"/>
      <c r="UJ174" s="238"/>
      <c r="UK174" s="238"/>
      <c r="UL174" s="238"/>
      <c r="UM174" s="238"/>
      <c r="UN174" s="238"/>
      <c r="UO174" s="238"/>
      <c r="UP174" s="238"/>
      <c r="UQ174" s="238"/>
      <c r="UR174" s="238"/>
      <c r="US174" s="238"/>
      <c r="UT174" s="238"/>
      <c r="UU174" s="238"/>
      <c r="UV174" s="238"/>
      <c r="UW174" s="238"/>
      <c r="UX174" s="238"/>
      <c r="UY174" s="238"/>
      <c r="UZ174" s="238"/>
      <c r="VA174" s="238"/>
      <c r="VB174" s="238"/>
      <c r="VC174" s="238"/>
      <c r="VD174" s="238"/>
      <c r="VE174" s="238"/>
      <c r="VF174" s="238"/>
      <c r="VG174" s="238"/>
      <c r="VH174" s="238"/>
      <c r="VI174" s="238"/>
      <c r="VJ174" s="238"/>
      <c r="VK174" s="238"/>
      <c r="VL174" s="238"/>
      <c r="VM174" s="238"/>
      <c r="VN174" s="238"/>
      <c r="VO174" s="238"/>
      <c r="VP174" s="238"/>
      <c r="VQ174" s="238"/>
      <c r="VR174" s="238"/>
      <c r="VS174" s="238"/>
      <c r="VT174" s="238"/>
      <c r="VU174" s="238"/>
      <c r="VV174" s="238"/>
      <c r="VW174" s="238"/>
      <c r="VX174" s="238"/>
      <c r="VY174" s="238"/>
      <c r="VZ174" s="238"/>
      <c r="WA174" s="238"/>
      <c r="WB174" s="238"/>
      <c r="WC174" s="238"/>
      <c r="WD174" s="238"/>
      <c r="WE174" s="238"/>
      <c r="WF174" s="238"/>
      <c r="WG174" s="238"/>
      <c r="WH174" s="238"/>
      <c r="WI174" s="238"/>
      <c r="WJ174" s="238"/>
      <c r="WK174" s="238"/>
      <c r="WL174" s="238"/>
      <c r="WM174" s="238"/>
      <c r="WN174" s="238"/>
      <c r="WO174" s="238"/>
      <c r="WP174" s="238"/>
      <c r="WQ174" s="238"/>
      <c r="WR174" s="238"/>
      <c r="WS174" s="238"/>
      <c r="WT174" s="238"/>
      <c r="WU174" s="238"/>
      <c r="WV174" s="238"/>
      <c r="WW174" s="238"/>
      <c r="WX174" s="238"/>
      <c r="WY174" s="238"/>
      <c r="WZ174" s="238"/>
      <c r="XA174" s="238"/>
      <c r="XB174" s="238"/>
      <c r="XC174" s="238"/>
      <c r="XD174" s="238"/>
      <c r="XE174" s="238"/>
      <c r="XF174" s="238"/>
      <c r="XG174" s="238"/>
      <c r="XH174" s="238"/>
      <c r="XI174" s="238"/>
      <c r="XJ174" s="238"/>
      <c r="XK174" s="238"/>
      <c r="XL174" s="238"/>
      <c r="XM174" s="238"/>
      <c r="XN174" s="238"/>
      <c r="XO174" s="238"/>
      <c r="XP174" s="238"/>
      <c r="XQ174" s="238"/>
      <c r="XR174" s="238"/>
      <c r="XS174" s="238"/>
      <c r="XT174" s="238"/>
      <c r="XU174" s="238"/>
      <c r="XV174" s="238"/>
      <c r="XW174" s="238"/>
      <c r="XX174" s="238"/>
      <c r="XY174" s="238"/>
      <c r="XZ174" s="238"/>
      <c r="YA174" s="238"/>
      <c r="YB174" s="238"/>
      <c r="YC174" s="238"/>
      <c r="YD174" s="238"/>
      <c r="YE174" s="238"/>
      <c r="YF174" s="238"/>
      <c r="YG174" s="238"/>
      <c r="YH174" s="238"/>
      <c r="YI174" s="238"/>
      <c r="YJ174" s="238"/>
      <c r="YK174" s="238"/>
      <c r="YL174" s="238"/>
      <c r="YM174" s="238"/>
      <c r="YN174" s="238"/>
      <c r="YO174" s="238"/>
      <c r="YP174" s="238"/>
      <c r="YQ174" s="238"/>
      <c r="YR174" s="238"/>
      <c r="YS174" s="238"/>
      <c r="YT174" s="238"/>
      <c r="YU174" s="238"/>
      <c r="YV174" s="238"/>
      <c r="YW174" s="238"/>
      <c r="YX174" s="238"/>
      <c r="YY174" s="238"/>
      <c r="YZ174" s="238"/>
      <c r="ZA174" s="238"/>
      <c r="ZB174" s="238"/>
      <c r="ZC174" s="238"/>
      <c r="ZD174" s="238"/>
      <c r="ZE174" s="238"/>
      <c r="ZF174" s="238"/>
      <c r="ZG174" s="238"/>
      <c r="ZH174" s="238"/>
      <c r="ZI174" s="238"/>
      <c r="ZJ174" s="238"/>
      <c r="ZK174" s="238"/>
      <c r="ZL174" s="238"/>
      <c r="ZM174" s="238"/>
      <c r="ZN174" s="238"/>
      <c r="ZO174" s="238"/>
      <c r="ZP174" s="238"/>
      <c r="ZQ174" s="238"/>
      <c r="ZR174" s="238"/>
      <c r="ZS174" s="238"/>
      <c r="ZT174" s="238"/>
      <c r="ZU174" s="238"/>
      <c r="ZV174" s="238"/>
      <c r="ZW174" s="238"/>
      <c r="ZX174" s="238"/>
      <c r="ZY174" s="238"/>
      <c r="ZZ174" s="238"/>
      <c r="AAA174" s="238"/>
      <c r="AAB174" s="238"/>
      <c r="AAC174" s="238"/>
      <c r="AAD174" s="238"/>
      <c r="AAE174" s="238"/>
      <c r="AAF174" s="238"/>
      <c r="AAG174" s="238"/>
      <c r="AAH174" s="238"/>
      <c r="AAI174" s="238"/>
      <c r="AAJ174" s="238"/>
      <c r="AAK174" s="238"/>
      <c r="AAL174" s="238"/>
      <c r="AAM174" s="238"/>
      <c r="AAN174" s="238"/>
      <c r="AAO174" s="238"/>
      <c r="AAP174" s="238"/>
      <c r="AAQ174" s="238"/>
      <c r="AAR174" s="238"/>
      <c r="AAS174" s="238"/>
      <c r="AAT174" s="238"/>
      <c r="AAU174" s="238"/>
      <c r="AAV174" s="238"/>
      <c r="AAW174" s="238"/>
      <c r="AAX174" s="238"/>
      <c r="AAY174" s="238"/>
      <c r="AAZ174" s="238"/>
      <c r="ABA174" s="238"/>
      <c r="ABB174" s="238"/>
      <c r="ABC174" s="238"/>
      <c r="ABD174" s="238"/>
      <c r="ABE174" s="238"/>
      <c r="ABF174" s="238"/>
      <c r="ABG174" s="238"/>
      <c r="ABH174" s="238"/>
      <c r="ABI174" s="238"/>
      <c r="ABJ174" s="238"/>
      <c r="ABK174" s="238"/>
      <c r="ABL174" s="238"/>
      <c r="ABM174" s="238"/>
      <c r="ABN174" s="238"/>
      <c r="ABO174" s="238"/>
      <c r="ABP174" s="238"/>
      <c r="ABQ174" s="238"/>
      <c r="ABR174" s="238"/>
      <c r="ABS174" s="238"/>
      <c r="ABT174" s="238"/>
      <c r="ABU174" s="238"/>
      <c r="ABV174" s="238"/>
      <c r="ABW174" s="238"/>
      <c r="ABX174" s="238"/>
      <c r="ABY174" s="238"/>
      <c r="ABZ174" s="238"/>
      <c r="ACA174" s="238"/>
      <c r="ACB174" s="238"/>
      <c r="ACC174" s="238"/>
      <c r="ACD174" s="238"/>
      <c r="ACE174" s="238"/>
      <c r="ACF174" s="238"/>
      <c r="ACG174" s="238"/>
      <c r="ACH174" s="238"/>
      <c r="ACI174" s="238"/>
      <c r="ACJ174" s="238"/>
      <c r="ACK174" s="238"/>
      <c r="ACL174" s="238"/>
      <c r="ACM174" s="238"/>
      <c r="ACN174" s="238"/>
      <c r="ACO174" s="238"/>
      <c r="ACP174" s="238"/>
      <c r="ACQ174" s="238"/>
      <c r="ACR174" s="238"/>
      <c r="ACS174" s="238"/>
      <c r="ACT174" s="238"/>
      <c r="ACU174" s="238"/>
      <c r="ACV174" s="238"/>
      <c r="ACW174" s="238"/>
      <c r="ACX174" s="238"/>
      <c r="ACY174" s="238"/>
      <c r="ACZ174" s="238"/>
      <c r="ADA174" s="238"/>
      <c r="ADB174" s="238"/>
      <c r="ADC174" s="238"/>
      <c r="ADD174" s="238"/>
      <c r="ADE174" s="238"/>
      <c r="ADF174" s="238"/>
      <c r="ADG174" s="238"/>
      <c r="ADH174" s="238"/>
      <c r="ADI174" s="238"/>
      <c r="ADJ174" s="238"/>
      <c r="ADK174" s="238"/>
      <c r="ADL174" s="238"/>
      <c r="ADM174" s="238"/>
      <c r="ADN174" s="238"/>
      <c r="ADO174" s="238"/>
      <c r="ADP174" s="238"/>
      <c r="ADQ174" s="238"/>
      <c r="ADR174" s="238"/>
      <c r="ADS174" s="238"/>
      <c r="ADT174" s="238"/>
      <c r="ADU174" s="238"/>
      <c r="ADV174" s="238"/>
      <c r="ADW174" s="238"/>
      <c r="ADX174" s="238"/>
      <c r="ADY174" s="238"/>
      <c r="ADZ174" s="238"/>
      <c r="AEA174" s="238"/>
      <c r="AEB174" s="238"/>
      <c r="AEC174" s="238"/>
      <c r="AED174" s="238"/>
      <c r="AEE174" s="238"/>
      <c r="AEF174" s="238"/>
      <c r="AEG174" s="238"/>
      <c r="AEH174" s="238"/>
      <c r="AEI174" s="238"/>
      <c r="AEJ174" s="238"/>
      <c r="AEK174" s="238"/>
      <c r="AEL174" s="238"/>
      <c r="AEM174" s="238"/>
      <c r="AEN174" s="238"/>
      <c r="AEO174" s="238"/>
      <c r="AEP174" s="238"/>
      <c r="AEQ174" s="238"/>
      <c r="AER174" s="238"/>
      <c r="AES174" s="238"/>
      <c r="AET174" s="238"/>
      <c r="AEU174" s="238"/>
      <c r="AEV174" s="238"/>
      <c r="AEW174" s="238"/>
      <c r="AEX174" s="238"/>
      <c r="AEY174" s="238"/>
      <c r="AEZ174" s="238"/>
      <c r="AFA174" s="238"/>
      <c r="AFB174" s="238"/>
      <c r="AFC174" s="238"/>
      <c r="AFD174" s="238"/>
      <c r="AFE174" s="238"/>
      <c r="AFF174" s="238"/>
      <c r="AFG174" s="238"/>
      <c r="AFH174" s="238"/>
      <c r="AFI174" s="238"/>
      <c r="AFJ174" s="238"/>
      <c r="AFK174" s="238"/>
      <c r="AFL174" s="238"/>
      <c r="AFM174" s="238"/>
      <c r="AFN174" s="238"/>
      <c r="AFO174" s="238"/>
      <c r="AFP174" s="238"/>
      <c r="AFQ174" s="238"/>
      <c r="AFR174" s="238"/>
      <c r="AFS174" s="238"/>
      <c r="AFT174" s="238"/>
      <c r="AFU174" s="238"/>
      <c r="AFV174" s="238"/>
      <c r="AFW174" s="238"/>
      <c r="AFX174" s="238"/>
      <c r="AFY174" s="238"/>
      <c r="AFZ174" s="238"/>
      <c r="AGA174" s="238"/>
      <c r="AGB174" s="238"/>
      <c r="AGC174" s="238"/>
      <c r="AGD174" s="238"/>
      <c r="AGE174" s="238"/>
      <c r="AGF174" s="238"/>
      <c r="AGG174" s="238"/>
      <c r="AGH174" s="238"/>
      <c r="AGI174" s="238"/>
      <c r="AGJ174" s="238"/>
      <c r="AGK174" s="238"/>
      <c r="AGL174" s="238"/>
      <c r="AGM174" s="238"/>
      <c r="AGN174" s="238"/>
      <c r="AGO174" s="238"/>
      <c r="AGP174" s="238"/>
      <c r="AGQ174" s="238"/>
      <c r="AGR174" s="238"/>
      <c r="AGS174" s="238"/>
      <c r="AGT174" s="238"/>
      <c r="AGU174" s="238"/>
      <c r="AGV174" s="238"/>
      <c r="AGW174" s="238"/>
      <c r="AGX174" s="238"/>
      <c r="AGY174" s="238"/>
      <c r="AGZ174" s="238"/>
      <c r="AHA174" s="238"/>
      <c r="AHB174" s="238"/>
      <c r="AHC174" s="238"/>
      <c r="AHD174" s="238"/>
      <c r="AHE174" s="238"/>
      <c r="AHF174" s="238"/>
      <c r="AHG174" s="238"/>
      <c r="AHH174" s="238"/>
      <c r="AHI174" s="238"/>
      <c r="AHJ174" s="238"/>
      <c r="AHK174" s="238"/>
      <c r="AHL174" s="238"/>
      <c r="AHM174" s="238"/>
      <c r="AHN174" s="238"/>
      <c r="AHO174" s="238"/>
      <c r="AHP174" s="238"/>
      <c r="AHQ174" s="238"/>
      <c r="AHR174" s="238"/>
      <c r="AHS174" s="238"/>
      <c r="AHT174" s="238"/>
      <c r="AHU174" s="238"/>
      <c r="AHV174" s="238"/>
      <c r="AHW174" s="238"/>
      <c r="AHX174" s="238"/>
      <c r="AHY174" s="238"/>
      <c r="AHZ174" s="238"/>
      <c r="AIA174" s="238"/>
      <c r="AIB174" s="238"/>
      <c r="AIC174" s="238"/>
      <c r="AID174" s="238"/>
      <c r="AIE174" s="238"/>
      <c r="AIF174" s="238"/>
      <c r="AIG174" s="238"/>
      <c r="AIH174" s="238"/>
      <c r="AII174" s="238"/>
      <c r="AIJ174" s="238"/>
      <c r="AIK174" s="238"/>
      <c r="AIL174" s="238"/>
      <c r="AIM174" s="238"/>
      <c r="AIN174" s="238"/>
      <c r="AIO174" s="238"/>
      <c r="AIP174" s="238"/>
      <c r="AIQ174" s="238"/>
      <c r="AIR174" s="238"/>
      <c r="AIS174" s="238"/>
      <c r="AIT174" s="238"/>
      <c r="AIU174" s="238"/>
      <c r="AIV174" s="238"/>
      <c r="AIW174" s="238"/>
      <c r="AIX174" s="238"/>
      <c r="AIY174" s="238"/>
      <c r="AIZ174" s="238"/>
      <c r="AJA174" s="238"/>
      <c r="AJB174" s="238"/>
      <c r="AJC174" s="238"/>
      <c r="AJD174" s="238"/>
      <c r="AJE174" s="238"/>
      <c r="AJF174" s="238"/>
      <c r="AJG174" s="238"/>
      <c r="AJH174" s="238"/>
      <c r="AJI174" s="238"/>
      <c r="AJJ174" s="238"/>
      <c r="AJK174" s="238"/>
      <c r="AJL174" s="238"/>
      <c r="AJM174" s="238"/>
      <c r="AJN174" s="238"/>
      <c r="AJO174" s="238"/>
      <c r="AJP174" s="238"/>
      <c r="AJQ174" s="238"/>
      <c r="AJR174" s="238"/>
      <c r="AJS174" s="238"/>
      <c r="AJT174" s="238"/>
      <c r="AJU174" s="238"/>
      <c r="AJV174" s="238"/>
      <c r="AJW174" s="238"/>
      <c r="AJX174" s="238"/>
      <c r="AJY174" s="238"/>
      <c r="AJZ174" s="238"/>
      <c r="AKA174" s="238"/>
      <c r="AKB174" s="238"/>
      <c r="AKC174" s="238"/>
      <c r="AKD174" s="238"/>
      <c r="AKE174" s="238"/>
      <c r="AKF174" s="238"/>
      <c r="AKG174" s="238"/>
      <c r="AKH174" s="238"/>
      <c r="AKI174" s="238"/>
      <c r="AKJ174" s="238"/>
      <c r="AKK174" s="238"/>
      <c r="AKL174" s="238"/>
      <c r="AKM174" s="238"/>
      <c r="AKN174" s="238"/>
      <c r="AKO174" s="238"/>
      <c r="AKP174" s="238"/>
    </row>
    <row r="175" spans="1:978" ht="25.5" x14ac:dyDescent="0.25">
      <c r="A175" s="304"/>
      <c r="B175" s="304"/>
      <c r="C175" s="53" t="s">
        <v>192</v>
      </c>
      <c r="D175" s="241"/>
      <c r="E175" s="268"/>
      <c r="F175" s="44">
        <v>530204</v>
      </c>
      <c r="G175" s="30" t="s">
        <v>144</v>
      </c>
      <c r="H175" s="30" t="s">
        <v>191</v>
      </c>
      <c r="I175" s="242"/>
      <c r="J175" s="95">
        <v>30</v>
      </c>
      <c r="K175" s="269"/>
      <c r="L175" s="290"/>
      <c r="M175" s="242"/>
      <c r="N175" s="44">
        <v>39</v>
      </c>
      <c r="O175" s="44">
        <v>17</v>
      </c>
      <c r="P175" s="44">
        <v>16</v>
      </c>
      <c r="Q175" s="44">
        <v>6</v>
      </c>
      <c r="R175" s="44">
        <v>9</v>
      </c>
      <c r="S175" s="44">
        <v>18</v>
      </c>
      <c r="T175" s="44">
        <v>81</v>
      </c>
      <c r="U175" s="44">
        <v>231</v>
      </c>
      <c r="V175" s="44">
        <v>247</v>
      </c>
      <c r="W175" s="44">
        <v>150</v>
      </c>
      <c r="X175" s="44">
        <v>144</v>
      </c>
      <c r="Y175" s="44">
        <v>169</v>
      </c>
      <c r="Z175" s="44">
        <v>188</v>
      </c>
      <c r="AA175" s="44">
        <v>180</v>
      </c>
      <c r="AB175" s="44">
        <v>196</v>
      </c>
      <c r="AC175" s="44">
        <v>247</v>
      </c>
      <c r="AD175" s="44">
        <v>250</v>
      </c>
      <c r="AE175" s="44">
        <v>227</v>
      </c>
      <c r="AF175" s="44">
        <v>167</v>
      </c>
      <c r="AG175" s="44">
        <v>135</v>
      </c>
      <c r="AH175" s="44">
        <v>119</v>
      </c>
      <c r="AI175" s="44">
        <v>99</v>
      </c>
      <c r="AJ175" s="44">
        <v>74</v>
      </c>
      <c r="AK175" s="44">
        <v>51</v>
      </c>
      <c r="AL175" s="44">
        <v>2833</v>
      </c>
      <c r="AM175" s="132">
        <v>1600</v>
      </c>
      <c r="AN175" s="26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62"/>
      <c r="BH175" s="262"/>
      <c r="BI175" s="262"/>
      <c r="BJ175" s="262"/>
      <c r="BK175" s="262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52"/>
      <c r="EF175" s="238"/>
      <c r="EG175" s="238"/>
      <c r="EH175" s="238"/>
      <c r="EI175" s="238"/>
      <c r="EJ175" s="238"/>
      <c r="EK175" s="238"/>
      <c r="EL175" s="238"/>
      <c r="EM175" s="238"/>
      <c r="EN175" s="238"/>
      <c r="EO175" s="238"/>
      <c r="EP175" s="238"/>
      <c r="EQ175" s="238"/>
      <c r="ER175" s="238"/>
      <c r="ES175" s="238"/>
      <c r="ET175" s="238"/>
      <c r="EU175" s="238"/>
      <c r="EV175" s="238"/>
      <c r="EW175" s="238"/>
      <c r="EX175" s="238"/>
      <c r="EY175" s="238"/>
      <c r="EZ175" s="238"/>
      <c r="FA175" s="238"/>
      <c r="FB175" s="238"/>
      <c r="FC175" s="238"/>
      <c r="FD175" s="238"/>
      <c r="FE175" s="238"/>
      <c r="FF175" s="238"/>
      <c r="FG175" s="238"/>
      <c r="FH175" s="238"/>
      <c r="FI175" s="238"/>
      <c r="FJ175" s="238"/>
      <c r="FK175" s="238"/>
      <c r="FL175" s="238"/>
      <c r="FM175" s="238"/>
      <c r="FN175" s="238"/>
      <c r="FO175" s="238"/>
      <c r="FP175" s="238"/>
      <c r="FQ175" s="238"/>
      <c r="FR175" s="238"/>
      <c r="FS175" s="238"/>
      <c r="FT175" s="238"/>
      <c r="FU175" s="238"/>
      <c r="FV175" s="238"/>
      <c r="FW175" s="238"/>
      <c r="FX175" s="238"/>
      <c r="FY175" s="238"/>
      <c r="FZ175" s="238"/>
      <c r="GA175" s="238"/>
      <c r="GB175" s="238"/>
      <c r="GC175" s="238"/>
      <c r="GD175" s="238"/>
      <c r="GE175" s="238"/>
      <c r="GF175" s="238"/>
      <c r="GG175" s="238"/>
      <c r="GH175" s="238"/>
      <c r="GI175" s="238"/>
      <c r="GJ175" s="238"/>
      <c r="GK175" s="238"/>
      <c r="GL175" s="238"/>
      <c r="GM175" s="238"/>
      <c r="GN175" s="238"/>
      <c r="GO175" s="238"/>
      <c r="GP175" s="238"/>
      <c r="GQ175" s="238"/>
      <c r="GR175" s="238"/>
      <c r="GS175" s="238"/>
      <c r="GT175" s="238"/>
      <c r="GU175" s="238"/>
      <c r="GV175" s="238"/>
      <c r="GW175" s="238"/>
      <c r="GX175" s="238"/>
      <c r="GY175" s="238"/>
      <c r="GZ175" s="238"/>
      <c r="HA175" s="238"/>
      <c r="HB175" s="238"/>
      <c r="HC175" s="238"/>
      <c r="HD175" s="238"/>
      <c r="HE175" s="238"/>
      <c r="HF175" s="238"/>
      <c r="HG175" s="238"/>
      <c r="HH175" s="238"/>
      <c r="HI175" s="238"/>
      <c r="HJ175" s="238"/>
      <c r="HK175" s="238"/>
      <c r="HL175" s="238"/>
      <c r="HM175" s="238"/>
      <c r="HN175" s="238"/>
      <c r="HO175" s="238"/>
      <c r="HP175" s="238"/>
      <c r="HQ175" s="238"/>
      <c r="HR175" s="238"/>
      <c r="HS175" s="238"/>
      <c r="HT175" s="238"/>
      <c r="HU175" s="238"/>
      <c r="HV175" s="238"/>
      <c r="HW175" s="238"/>
      <c r="HX175" s="238"/>
      <c r="HY175" s="238"/>
      <c r="HZ175" s="238"/>
      <c r="IA175" s="238"/>
      <c r="IB175" s="238"/>
      <c r="IC175" s="238"/>
      <c r="ID175" s="238"/>
      <c r="IE175" s="238"/>
      <c r="IF175" s="238"/>
      <c r="IG175" s="238"/>
      <c r="IH175" s="238"/>
      <c r="II175" s="238"/>
      <c r="IJ175" s="238"/>
      <c r="IK175" s="238"/>
      <c r="IL175" s="238"/>
      <c r="IM175" s="238"/>
      <c r="IN175" s="238"/>
      <c r="IO175" s="238"/>
      <c r="IP175" s="238"/>
      <c r="IQ175" s="238"/>
      <c r="IR175" s="238"/>
      <c r="IS175" s="238"/>
      <c r="IT175" s="238"/>
      <c r="IU175" s="238"/>
      <c r="IV175" s="238"/>
      <c r="IW175" s="238"/>
      <c r="IX175" s="238"/>
      <c r="IY175" s="238"/>
      <c r="IZ175" s="238"/>
      <c r="JA175" s="238"/>
      <c r="JB175" s="238"/>
      <c r="JC175" s="238"/>
      <c r="JD175" s="238"/>
      <c r="JE175" s="238"/>
      <c r="JF175" s="238"/>
      <c r="JG175" s="238"/>
      <c r="JH175" s="238"/>
      <c r="JI175" s="238"/>
      <c r="JJ175" s="238"/>
      <c r="JK175" s="238"/>
      <c r="JL175" s="238"/>
      <c r="JM175" s="238"/>
      <c r="JN175" s="238"/>
      <c r="JO175" s="238"/>
      <c r="JP175" s="238"/>
      <c r="JQ175" s="238"/>
      <c r="JR175" s="238"/>
      <c r="JS175" s="238"/>
      <c r="JT175" s="238"/>
      <c r="JU175" s="238"/>
      <c r="JV175" s="238"/>
      <c r="JW175" s="238"/>
      <c r="JX175" s="238"/>
      <c r="JY175" s="238"/>
      <c r="JZ175" s="238"/>
      <c r="KA175" s="238"/>
      <c r="KB175" s="238"/>
      <c r="KC175" s="238"/>
      <c r="KD175" s="238"/>
      <c r="KE175" s="238"/>
      <c r="KF175" s="238"/>
      <c r="KG175" s="238"/>
      <c r="KH175" s="238"/>
      <c r="KI175" s="238"/>
      <c r="KJ175" s="238"/>
      <c r="KK175" s="238"/>
      <c r="KL175" s="238"/>
      <c r="KM175" s="238"/>
      <c r="KN175" s="238"/>
      <c r="KO175" s="238"/>
      <c r="KP175" s="238"/>
      <c r="KQ175" s="238"/>
      <c r="KR175" s="238"/>
      <c r="KS175" s="238"/>
      <c r="KT175" s="238"/>
      <c r="KU175" s="238"/>
      <c r="KV175" s="238"/>
      <c r="KW175" s="238"/>
      <c r="KX175" s="238"/>
      <c r="KY175" s="238"/>
      <c r="KZ175" s="238"/>
      <c r="LA175" s="238"/>
      <c r="LB175" s="238"/>
      <c r="LC175" s="238"/>
      <c r="LD175" s="238"/>
      <c r="LE175" s="238"/>
      <c r="LF175" s="238"/>
      <c r="LG175" s="238"/>
      <c r="LH175" s="238"/>
      <c r="LI175" s="238"/>
      <c r="LJ175" s="238"/>
      <c r="LK175" s="238"/>
      <c r="LL175" s="238"/>
      <c r="LM175" s="238"/>
      <c r="LN175" s="238"/>
      <c r="LO175" s="238"/>
      <c r="LP175" s="238"/>
      <c r="LQ175" s="238"/>
      <c r="LR175" s="238"/>
      <c r="LS175" s="238"/>
      <c r="LT175" s="238"/>
      <c r="LU175" s="238"/>
      <c r="LV175" s="238"/>
      <c r="LW175" s="238"/>
      <c r="LX175" s="238"/>
      <c r="LY175" s="238"/>
      <c r="LZ175" s="238"/>
      <c r="MA175" s="238"/>
      <c r="MB175" s="238"/>
      <c r="MC175" s="238"/>
      <c r="MD175" s="238"/>
      <c r="ME175" s="238"/>
      <c r="MF175" s="238"/>
      <c r="MG175" s="238"/>
      <c r="MH175" s="238"/>
      <c r="MI175" s="238"/>
      <c r="MJ175" s="238"/>
      <c r="MK175" s="238"/>
      <c r="ML175" s="238"/>
      <c r="MM175" s="238"/>
      <c r="MN175" s="238"/>
      <c r="MO175" s="238"/>
      <c r="MP175" s="238"/>
      <c r="MQ175" s="238"/>
      <c r="MR175" s="238"/>
      <c r="MS175" s="238"/>
      <c r="MT175" s="238"/>
      <c r="MU175" s="238"/>
      <c r="MV175" s="238"/>
      <c r="MW175" s="238"/>
      <c r="MX175" s="238"/>
      <c r="MY175" s="238"/>
      <c r="MZ175" s="238"/>
      <c r="NA175" s="238"/>
      <c r="NB175" s="238"/>
      <c r="NC175" s="238"/>
      <c r="ND175" s="238"/>
      <c r="NE175" s="238"/>
      <c r="NF175" s="238"/>
      <c r="NG175" s="238"/>
      <c r="NH175" s="238"/>
      <c r="NI175" s="238"/>
      <c r="NJ175" s="238"/>
      <c r="NK175" s="238"/>
      <c r="NL175" s="238"/>
      <c r="NM175" s="238"/>
      <c r="NN175" s="238"/>
      <c r="NO175" s="238"/>
      <c r="NP175" s="238"/>
      <c r="NQ175" s="238"/>
      <c r="NR175" s="238"/>
      <c r="NS175" s="238"/>
      <c r="NT175" s="238"/>
      <c r="NU175" s="238"/>
      <c r="NV175" s="238"/>
      <c r="NW175" s="238"/>
      <c r="NX175" s="238"/>
      <c r="NY175" s="238"/>
      <c r="NZ175" s="238"/>
      <c r="OA175" s="238"/>
      <c r="OB175" s="238"/>
      <c r="OC175" s="238"/>
      <c r="OD175" s="238"/>
      <c r="OE175" s="238"/>
      <c r="OF175" s="238"/>
      <c r="OG175" s="238"/>
      <c r="OH175" s="238"/>
      <c r="OI175" s="238"/>
      <c r="OJ175" s="238"/>
      <c r="OK175" s="238"/>
      <c r="OL175" s="238"/>
      <c r="OM175" s="238"/>
      <c r="ON175" s="238"/>
      <c r="OO175" s="238"/>
      <c r="OP175" s="238"/>
      <c r="OQ175" s="238"/>
      <c r="OR175" s="238"/>
      <c r="OS175" s="238"/>
      <c r="OT175" s="238"/>
      <c r="OU175" s="238"/>
      <c r="OV175" s="238"/>
      <c r="OW175" s="238"/>
      <c r="OX175" s="238"/>
      <c r="OY175" s="238"/>
      <c r="OZ175" s="238"/>
      <c r="PA175" s="238"/>
      <c r="PB175" s="238"/>
      <c r="PC175" s="238"/>
      <c r="PD175" s="238"/>
      <c r="PE175" s="238"/>
      <c r="PF175" s="238"/>
      <c r="PG175" s="238"/>
      <c r="PH175" s="238"/>
      <c r="PI175" s="238"/>
      <c r="PJ175" s="238"/>
      <c r="PK175" s="238"/>
      <c r="PL175" s="238"/>
      <c r="PM175" s="238"/>
      <c r="PN175" s="238"/>
      <c r="PO175" s="238"/>
      <c r="PP175" s="238"/>
      <c r="PQ175" s="238"/>
      <c r="PR175" s="238"/>
      <c r="PS175" s="238"/>
      <c r="PT175" s="238"/>
      <c r="PU175" s="238"/>
      <c r="PV175" s="238"/>
      <c r="PW175" s="238"/>
      <c r="PX175" s="238"/>
      <c r="PY175" s="238"/>
      <c r="PZ175" s="238"/>
      <c r="QA175" s="238"/>
      <c r="QB175" s="238"/>
      <c r="QC175" s="238"/>
      <c r="QD175" s="238"/>
      <c r="QE175" s="238"/>
      <c r="QF175" s="238"/>
      <c r="QG175" s="238"/>
      <c r="QH175" s="238"/>
      <c r="QI175" s="238"/>
      <c r="QJ175" s="238"/>
      <c r="QK175" s="238"/>
      <c r="QL175" s="238"/>
      <c r="QM175" s="238"/>
      <c r="QN175" s="238"/>
      <c r="QO175" s="238"/>
      <c r="QP175" s="238"/>
      <c r="QQ175" s="238"/>
      <c r="QR175" s="238"/>
      <c r="QS175" s="238"/>
      <c r="QT175" s="238"/>
      <c r="QU175" s="238"/>
      <c r="QV175" s="238"/>
      <c r="QW175" s="238"/>
      <c r="QX175" s="238"/>
      <c r="QY175" s="238"/>
      <c r="QZ175" s="238"/>
      <c r="RA175" s="238"/>
      <c r="RB175" s="238"/>
      <c r="RC175" s="238"/>
      <c r="RD175" s="238"/>
      <c r="RE175" s="238"/>
      <c r="RF175" s="238"/>
      <c r="RG175" s="238"/>
      <c r="RH175" s="238"/>
      <c r="RI175" s="238"/>
      <c r="RJ175" s="238"/>
      <c r="RK175" s="238"/>
      <c r="RL175" s="238"/>
      <c r="RM175" s="238"/>
      <c r="RN175" s="238"/>
      <c r="RO175" s="238"/>
      <c r="RP175" s="238"/>
      <c r="RQ175" s="238"/>
      <c r="RR175" s="238"/>
      <c r="RS175" s="238"/>
      <c r="RT175" s="238"/>
      <c r="RU175" s="238"/>
      <c r="RV175" s="238"/>
      <c r="RW175" s="238"/>
      <c r="RX175" s="238"/>
      <c r="RY175" s="238"/>
      <c r="RZ175" s="238"/>
      <c r="SA175" s="238"/>
      <c r="SB175" s="238"/>
      <c r="SC175" s="238"/>
      <c r="SD175" s="238"/>
      <c r="SE175" s="238"/>
      <c r="SF175" s="238"/>
      <c r="SG175" s="238"/>
      <c r="SH175" s="238"/>
      <c r="SI175" s="238"/>
      <c r="SJ175" s="238"/>
      <c r="SK175" s="238"/>
      <c r="SL175" s="238"/>
      <c r="SM175" s="238"/>
      <c r="SN175" s="238"/>
      <c r="SO175" s="238"/>
      <c r="SP175" s="238"/>
      <c r="SQ175" s="238"/>
      <c r="SR175" s="238"/>
      <c r="SS175" s="238"/>
      <c r="ST175" s="238"/>
      <c r="SU175" s="238"/>
      <c r="SV175" s="238"/>
      <c r="SW175" s="238"/>
      <c r="SX175" s="238"/>
      <c r="SY175" s="238"/>
      <c r="SZ175" s="238"/>
      <c r="TA175" s="238"/>
      <c r="TB175" s="238"/>
      <c r="TC175" s="238"/>
      <c r="TD175" s="238"/>
      <c r="TE175" s="238"/>
      <c r="TF175" s="238"/>
      <c r="TG175" s="238"/>
      <c r="TH175" s="238"/>
      <c r="TI175" s="238"/>
      <c r="TJ175" s="238"/>
      <c r="TK175" s="238"/>
      <c r="TL175" s="238"/>
      <c r="TM175" s="238"/>
      <c r="TN175" s="238"/>
      <c r="TO175" s="238"/>
      <c r="TP175" s="238"/>
      <c r="TQ175" s="238"/>
      <c r="TR175" s="238"/>
      <c r="TS175" s="238"/>
      <c r="TT175" s="238"/>
      <c r="TU175" s="238"/>
      <c r="TV175" s="238"/>
      <c r="TW175" s="238"/>
      <c r="TX175" s="238"/>
      <c r="TY175" s="238"/>
      <c r="TZ175" s="238"/>
      <c r="UA175" s="238"/>
      <c r="UB175" s="238"/>
      <c r="UC175" s="238"/>
      <c r="UD175" s="238"/>
      <c r="UE175" s="238"/>
      <c r="UF175" s="238"/>
      <c r="UG175" s="238"/>
      <c r="UH175" s="238"/>
      <c r="UI175" s="238"/>
      <c r="UJ175" s="238"/>
      <c r="UK175" s="238"/>
      <c r="UL175" s="238"/>
      <c r="UM175" s="238"/>
      <c r="UN175" s="238"/>
      <c r="UO175" s="238"/>
      <c r="UP175" s="238"/>
      <c r="UQ175" s="238"/>
      <c r="UR175" s="238"/>
      <c r="US175" s="238"/>
      <c r="UT175" s="238"/>
      <c r="UU175" s="238"/>
      <c r="UV175" s="238"/>
      <c r="UW175" s="238"/>
      <c r="UX175" s="238"/>
      <c r="UY175" s="238"/>
      <c r="UZ175" s="238"/>
      <c r="VA175" s="238"/>
      <c r="VB175" s="238"/>
      <c r="VC175" s="238"/>
      <c r="VD175" s="238"/>
      <c r="VE175" s="238"/>
      <c r="VF175" s="238"/>
      <c r="VG175" s="238"/>
      <c r="VH175" s="238"/>
      <c r="VI175" s="238"/>
      <c r="VJ175" s="238"/>
      <c r="VK175" s="238"/>
      <c r="VL175" s="238"/>
      <c r="VM175" s="238"/>
      <c r="VN175" s="238"/>
      <c r="VO175" s="238"/>
      <c r="VP175" s="238"/>
      <c r="VQ175" s="238"/>
      <c r="VR175" s="238"/>
      <c r="VS175" s="238"/>
      <c r="VT175" s="238"/>
      <c r="VU175" s="238"/>
      <c r="VV175" s="238"/>
      <c r="VW175" s="238"/>
      <c r="VX175" s="238"/>
      <c r="VY175" s="238"/>
      <c r="VZ175" s="238"/>
      <c r="WA175" s="238"/>
      <c r="WB175" s="238"/>
      <c r="WC175" s="238"/>
      <c r="WD175" s="238"/>
      <c r="WE175" s="238"/>
      <c r="WF175" s="238"/>
      <c r="WG175" s="238"/>
      <c r="WH175" s="238"/>
      <c r="WI175" s="238"/>
      <c r="WJ175" s="238"/>
      <c r="WK175" s="238"/>
      <c r="WL175" s="238"/>
      <c r="WM175" s="238"/>
      <c r="WN175" s="238"/>
      <c r="WO175" s="238"/>
      <c r="WP175" s="238"/>
      <c r="WQ175" s="238"/>
      <c r="WR175" s="238"/>
      <c r="WS175" s="238"/>
      <c r="WT175" s="238"/>
      <c r="WU175" s="238"/>
      <c r="WV175" s="238"/>
      <c r="WW175" s="238"/>
      <c r="WX175" s="238"/>
      <c r="WY175" s="238"/>
      <c r="WZ175" s="238"/>
      <c r="XA175" s="238"/>
      <c r="XB175" s="238"/>
      <c r="XC175" s="238"/>
      <c r="XD175" s="238"/>
      <c r="XE175" s="238"/>
      <c r="XF175" s="238"/>
      <c r="XG175" s="238"/>
      <c r="XH175" s="238"/>
      <c r="XI175" s="238"/>
      <c r="XJ175" s="238"/>
      <c r="XK175" s="238"/>
      <c r="XL175" s="238"/>
      <c r="XM175" s="238"/>
      <c r="XN175" s="238"/>
      <c r="XO175" s="238"/>
      <c r="XP175" s="238"/>
      <c r="XQ175" s="238"/>
      <c r="XR175" s="238"/>
      <c r="XS175" s="238"/>
      <c r="XT175" s="238"/>
      <c r="XU175" s="238"/>
      <c r="XV175" s="238"/>
      <c r="XW175" s="238"/>
      <c r="XX175" s="238"/>
      <c r="XY175" s="238"/>
      <c r="XZ175" s="238"/>
      <c r="YA175" s="238"/>
      <c r="YB175" s="238"/>
      <c r="YC175" s="238"/>
      <c r="YD175" s="238"/>
      <c r="YE175" s="238"/>
      <c r="YF175" s="238"/>
      <c r="YG175" s="238"/>
      <c r="YH175" s="238"/>
      <c r="YI175" s="238"/>
      <c r="YJ175" s="238"/>
      <c r="YK175" s="238"/>
      <c r="YL175" s="238"/>
      <c r="YM175" s="238"/>
      <c r="YN175" s="238"/>
      <c r="YO175" s="238"/>
      <c r="YP175" s="238"/>
      <c r="YQ175" s="238"/>
      <c r="YR175" s="238"/>
      <c r="YS175" s="238"/>
      <c r="YT175" s="238"/>
      <c r="YU175" s="238"/>
      <c r="YV175" s="238"/>
      <c r="YW175" s="238"/>
      <c r="YX175" s="238"/>
      <c r="YY175" s="238"/>
      <c r="YZ175" s="238"/>
      <c r="ZA175" s="238"/>
      <c r="ZB175" s="238"/>
      <c r="ZC175" s="238"/>
      <c r="ZD175" s="238"/>
      <c r="ZE175" s="238"/>
      <c r="ZF175" s="238"/>
      <c r="ZG175" s="238"/>
      <c r="ZH175" s="238"/>
      <c r="ZI175" s="238"/>
      <c r="ZJ175" s="238"/>
      <c r="ZK175" s="238"/>
      <c r="ZL175" s="238"/>
      <c r="ZM175" s="238"/>
      <c r="ZN175" s="238"/>
      <c r="ZO175" s="238"/>
      <c r="ZP175" s="238"/>
      <c r="ZQ175" s="238"/>
      <c r="ZR175" s="238"/>
      <c r="ZS175" s="238"/>
      <c r="ZT175" s="238"/>
      <c r="ZU175" s="238"/>
      <c r="ZV175" s="238"/>
      <c r="ZW175" s="238"/>
      <c r="ZX175" s="238"/>
      <c r="ZY175" s="238"/>
      <c r="ZZ175" s="238"/>
      <c r="AAA175" s="238"/>
      <c r="AAB175" s="238"/>
      <c r="AAC175" s="238"/>
      <c r="AAD175" s="238"/>
      <c r="AAE175" s="238"/>
      <c r="AAF175" s="238"/>
      <c r="AAG175" s="238"/>
      <c r="AAH175" s="238"/>
      <c r="AAI175" s="238"/>
      <c r="AAJ175" s="238"/>
      <c r="AAK175" s="238"/>
      <c r="AAL175" s="238"/>
      <c r="AAM175" s="238"/>
      <c r="AAN175" s="238"/>
      <c r="AAO175" s="238"/>
      <c r="AAP175" s="238"/>
      <c r="AAQ175" s="238"/>
      <c r="AAR175" s="238"/>
      <c r="AAS175" s="238"/>
      <c r="AAT175" s="238"/>
      <c r="AAU175" s="238"/>
      <c r="AAV175" s="238"/>
      <c r="AAW175" s="238"/>
      <c r="AAX175" s="238"/>
      <c r="AAY175" s="238"/>
      <c r="AAZ175" s="238"/>
      <c r="ABA175" s="238"/>
      <c r="ABB175" s="238"/>
      <c r="ABC175" s="238"/>
      <c r="ABD175" s="238"/>
      <c r="ABE175" s="238"/>
      <c r="ABF175" s="238"/>
      <c r="ABG175" s="238"/>
      <c r="ABH175" s="238"/>
      <c r="ABI175" s="238"/>
      <c r="ABJ175" s="238"/>
      <c r="ABK175" s="238"/>
      <c r="ABL175" s="238"/>
      <c r="ABM175" s="238"/>
      <c r="ABN175" s="238"/>
      <c r="ABO175" s="238"/>
      <c r="ABP175" s="238"/>
      <c r="ABQ175" s="238"/>
      <c r="ABR175" s="238"/>
      <c r="ABS175" s="238"/>
      <c r="ABT175" s="238"/>
      <c r="ABU175" s="238"/>
      <c r="ABV175" s="238"/>
      <c r="ABW175" s="238"/>
      <c r="ABX175" s="238"/>
      <c r="ABY175" s="238"/>
      <c r="ABZ175" s="238"/>
      <c r="ACA175" s="238"/>
      <c r="ACB175" s="238"/>
      <c r="ACC175" s="238"/>
      <c r="ACD175" s="238"/>
      <c r="ACE175" s="238"/>
      <c r="ACF175" s="238"/>
      <c r="ACG175" s="238"/>
      <c r="ACH175" s="238"/>
      <c r="ACI175" s="238"/>
      <c r="ACJ175" s="238"/>
      <c r="ACK175" s="238"/>
      <c r="ACL175" s="238"/>
      <c r="ACM175" s="238"/>
      <c r="ACN175" s="238"/>
      <c r="ACO175" s="238"/>
      <c r="ACP175" s="238"/>
      <c r="ACQ175" s="238"/>
      <c r="ACR175" s="238"/>
      <c r="ACS175" s="238"/>
      <c r="ACT175" s="238"/>
      <c r="ACU175" s="238"/>
      <c r="ACV175" s="238"/>
      <c r="ACW175" s="238"/>
      <c r="ACX175" s="238"/>
      <c r="ACY175" s="238"/>
      <c r="ACZ175" s="238"/>
      <c r="ADA175" s="238"/>
      <c r="ADB175" s="238"/>
      <c r="ADC175" s="238"/>
      <c r="ADD175" s="238"/>
      <c r="ADE175" s="238"/>
      <c r="ADF175" s="238"/>
      <c r="ADG175" s="238"/>
      <c r="ADH175" s="238"/>
      <c r="ADI175" s="238"/>
      <c r="ADJ175" s="238"/>
      <c r="ADK175" s="238"/>
      <c r="ADL175" s="238"/>
      <c r="ADM175" s="238"/>
      <c r="ADN175" s="238"/>
      <c r="ADO175" s="238"/>
      <c r="ADP175" s="238"/>
      <c r="ADQ175" s="238"/>
      <c r="ADR175" s="238"/>
      <c r="ADS175" s="238"/>
      <c r="ADT175" s="238"/>
      <c r="ADU175" s="238"/>
      <c r="ADV175" s="238"/>
      <c r="ADW175" s="238"/>
      <c r="ADX175" s="238"/>
      <c r="ADY175" s="238"/>
      <c r="ADZ175" s="238"/>
      <c r="AEA175" s="238"/>
      <c r="AEB175" s="238"/>
      <c r="AEC175" s="238"/>
      <c r="AED175" s="238"/>
      <c r="AEE175" s="238"/>
      <c r="AEF175" s="238"/>
      <c r="AEG175" s="238"/>
      <c r="AEH175" s="238"/>
      <c r="AEI175" s="238"/>
      <c r="AEJ175" s="238"/>
      <c r="AEK175" s="238"/>
      <c r="AEL175" s="238"/>
      <c r="AEM175" s="238"/>
      <c r="AEN175" s="238"/>
      <c r="AEO175" s="238"/>
      <c r="AEP175" s="238"/>
      <c r="AEQ175" s="238"/>
      <c r="AER175" s="238"/>
      <c r="AES175" s="238"/>
      <c r="AET175" s="238"/>
      <c r="AEU175" s="238"/>
      <c r="AEV175" s="238"/>
      <c r="AEW175" s="238"/>
      <c r="AEX175" s="238"/>
      <c r="AEY175" s="238"/>
      <c r="AEZ175" s="238"/>
      <c r="AFA175" s="238"/>
      <c r="AFB175" s="238"/>
      <c r="AFC175" s="238"/>
      <c r="AFD175" s="238"/>
      <c r="AFE175" s="238"/>
      <c r="AFF175" s="238"/>
      <c r="AFG175" s="238"/>
      <c r="AFH175" s="238"/>
      <c r="AFI175" s="238"/>
      <c r="AFJ175" s="238"/>
      <c r="AFK175" s="238"/>
      <c r="AFL175" s="238"/>
      <c r="AFM175" s="238"/>
      <c r="AFN175" s="238"/>
      <c r="AFO175" s="238"/>
      <c r="AFP175" s="238"/>
      <c r="AFQ175" s="238"/>
      <c r="AFR175" s="238"/>
      <c r="AFS175" s="238"/>
      <c r="AFT175" s="238"/>
      <c r="AFU175" s="238"/>
      <c r="AFV175" s="238"/>
      <c r="AFW175" s="238"/>
      <c r="AFX175" s="238"/>
      <c r="AFY175" s="238"/>
      <c r="AFZ175" s="238"/>
      <c r="AGA175" s="238"/>
      <c r="AGB175" s="238"/>
      <c r="AGC175" s="238"/>
      <c r="AGD175" s="238"/>
      <c r="AGE175" s="238"/>
      <c r="AGF175" s="238"/>
      <c r="AGG175" s="238"/>
      <c r="AGH175" s="238"/>
      <c r="AGI175" s="238"/>
      <c r="AGJ175" s="238"/>
      <c r="AGK175" s="238"/>
      <c r="AGL175" s="238"/>
      <c r="AGM175" s="238"/>
      <c r="AGN175" s="238"/>
      <c r="AGO175" s="238"/>
      <c r="AGP175" s="238"/>
      <c r="AGQ175" s="238"/>
      <c r="AGR175" s="238"/>
      <c r="AGS175" s="238"/>
      <c r="AGT175" s="238"/>
      <c r="AGU175" s="238"/>
      <c r="AGV175" s="238"/>
      <c r="AGW175" s="238"/>
      <c r="AGX175" s="238"/>
      <c r="AGY175" s="238"/>
      <c r="AGZ175" s="238"/>
      <c r="AHA175" s="238"/>
      <c r="AHB175" s="238"/>
      <c r="AHC175" s="238"/>
      <c r="AHD175" s="238"/>
      <c r="AHE175" s="238"/>
      <c r="AHF175" s="238"/>
      <c r="AHG175" s="238"/>
      <c r="AHH175" s="238"/>
      <c r="AHI175" s="238"/>
      <c r="AHJ175" s="238"/>
      <c r="AHK175" s="238"/>
      <c r="AHL175" s="238"/>
      <c r="AHM175" s="238"/>
      <c r="AHN175" s="238"/>
      <c r="AHO175" s="238"/>
      <c r="AHP175" s="238"/>
      <c r="AHQ175" s="238"/>
      <c r="AHR175" s="238"/>
      <c r="AHS175" s="238"/>
      <c r="AHT175" s="238"/>
      <c r="AHU175" s="238"/>
      <c r="AHV175" s="238"/>
      <c r="AHW175" s="238"/>
      <c r="AHX175" s="238"/>
      <c r="AHY175" s="238"/>
      <c r="AHZ175" s="238"/>
      <c r="AIA175" s="238"/>
      <c r="AIB175" s="238"/>
      <c r="AIC175" s="238"/>
      <c r="AID175" s="238"/>
      <c r="AIE175" s="238"/>
      <c r="AIF175" s="238"/>
      <c r="AIG175" s="238"/>
      <c r="AIH175" s="238"/>
      <c r="AII175" s="238"/>
      <c r="AIJ175" s="238"/>
      <c r="AIK175" s="238"/>
      <c r="AIL175" s="238"/>
      <c r="AIM175" s="238"/>
      <c r="AIN175" s="238"/>
      <c r="AIO175" s="238"/>
      <c r="AIP175" s="238"/>
      <c r="AIQ175" s="238"/>
      <c r="AIR175" s="238"/>
      <c r="AIS175" s="238"/>
      <c r="AIT175" s="238"/>
      <c r="AIU175" s="238"/>
      <c r="AIV175" s="238"/>
      <c r="AIW175" s="238"/>
      <c r="AIX175" s="238"/>
      <c r="AIY175" s="238"/>
      <c r="AIZ175" s="238"/>
      <c r="AJA175" s="238"/>
      <c r="AJB175" s="238"/>
      <c r="AJC175" s="238"/>
      <c r="AJD175" s="238"/>
      <c r="AJE175" s="238"/>
      <c r="AJF175" s="238"/>
      <c r="AJG175" s="238"/>
      <c r="AJH175" s="238"/>
      <c r="AJI175" s="238"/>
      <c r="AJJ175" s="238"/>
      <c r="AJK175" s="238"/>
      <c r="AJL175" s="238"/>
      <c r="AJM175" s="238"/>
      <c r="AJN175" s="238"/>
      <c r="AJO175" s="238"/>
      <c r="AJP175" s="238"/>
      <c r="AJQ175" s="238"/>
      <c r="AJR175" s="238"/>
      <c r="AJS175" s="238"/>
      <c r="AJT175" s="238"/>
      <c r="AJU175" s="238"/>
      <c r="AJV175" s="238"/>
      <c r="AJW175" s="238"/>
      <c r="AJX175" s="238"/>
      <c r="AJY175" s="238"/>
      <c r="AJZ175" s="238"/>
      <c r="AKA175" s="238"/>
      <c r="AKB175" s="238"/>
      <c r="AKC175" s="238"/>
      <c r="AKD175" s="238"/>
      <c r="AKE175" s="238"/>
      <c r="AKF175" s="238"/>
      <c r="AKG175" s="238"/>
      <c r="AKH175" s="238"/>
      <c r="AKI175" s="238"/>
      <c r="AKJ175" s="238"/>
      <c r="AKK175" s="238"/>
      <c r="AKL175" s="238"/>
      <c r="AKM175" s="238"/>
      <c r="AKN175" s="238"/>
      <c r="AKO175" s="238"/>
      <c r="AKP175" s="238"/>
    </row>
    <row r="176" spans="1:978" x14ac:dyDescent="0.25">
      <c r="A176" s="305"/>
      <c r="B176" s="305"/>
      <c r="C176" s="34"/>
      <c r="D176" s="242"/>
      <c r="E176" s="269"/>
      <c r="F176" s="278" t="s">
        <v>387</v>
      </c>
      <c r="G176" s="278"/>
      <c r="H176" s="278"/>
      <c r="I176" s="278"/>
      <c r="J176" s="278"/>
      <c r="K176" s="278"/>
      <c r="L176" s="278"/>
      <c r="M176" s="278"/>
      <c r="N176" s="43">
        <f t="shared" ref="N176:AL176" si="135">ROUNDUP(AVERAGE(N173:N175),0)</f>
        <v>64</v>
      </c>
      <c r="O176" s="43">
        <f t="shared" si="135"/>
        <v>28</v>
      </c>
      <c r="P176" s="43">
        <f t="shared" si="135"/>
        <v>23</v>
      </c>
      <c r="Q176" s="43">
        <f t="shared" si="135"/>
        <v>13</v>
      </c>
      <c r="R176" s="43">
        <f t="shared" si="135"/>
        <v>18</v>
      </c>
      <c r="S176" s="43">
        <f t="shared" si="135"/>
        <v>46</v>
      </c>
      <c r="T176" s="43">
        <f t="shared" si="135"/>
        <v>146</v>
      </c>
      <c r="U176" s="43">
        <f t="shared" si="135"/>
        <v>381</v>
      </c>
      <c r="V176" s="43">
        <f t="shared" si="135"/>
        <v>376</v>
      </c>
      <c r="W176" s="43">
        <f t="shared" si="135"/>
        <v>263</v>
      </c>
      <c r="X176" s="43">
        <f t="shared" si="135"/>
        <v>253</v>
      </c>
      <c r="Y176" s="43">
        <f t="shared" si="135"/>
        <v>291</v>
      </c>
      <c r="Z176" s="43">
        <f t="shared" si="135"/>
        <v>324</v>
      </c>
      <c r="AA176" s="43">
        <f t="shared" si="135"/>
        <v>318</v>
      </c>
      <c r="AB176" s="43">
        <f t="shared" si="135"/>
        <v>353</v>
      </c>
      <c r="AC176" s="43">
        <f t="shared" si="135"/>
        <v>418</v>
      </c>
      <c r="AD176" s="43">
        <f t="shared" si="135"/>
        <v>411</v>
      </c>
      <c r="AE176" s="43">
        <f t="shared" si="135"/>
        <v>370</v>
      </c>
      <c r="AF176" s="43">
        <f t="shared" si="135"/>
        <v>288</v>
      </c>
      <c r="AG176" s="43">
        <f t="shared" si="135"/>
        <v>230</v>
      </c>
      <c r="AH176" s="43">
        <f t="shared" si="135"/>
        <v>187</v>
      </c>
      <c r="AI176" s="43">
        <f t="shared" si="135"/>
        <v>166</v>
      </c>
      <c r="AJ176" s="43">
        <f t="shared" si="135"/>
        <v>126</v>
      </c>
      <c r="AK176" s="43">
        <f t="shared" si="135"/>
        <v>97</v>
      </c>
      <c r="AL176" s="43">
        <f t="shared" si="135"/>
        <v>4946</v>
      </c>
      <c r="AM176" s="128">
        <f>MIN(AM173:AM175)</f>
        <v>800</v>
      </c>
      <c r="AN176" s="263"/>
      <c r="AO176" s="263"/>
      <c r="AP176" s="263"/>
      <c r="AQ176" s="263"/>
      <c r="AR176" s="263"/>
      <c r="AS176" s="263"/>
      <c r="AT176" s="263"/>
      <c r="AU176" s="263"/>
      <c r="AV176" s="263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52"/>
      <c r="EF176" s="238"/>
      <c r="EG176" s="238"/>
      <c r="EH176" s="238"/>
      <c r="EI176" s="238"/>
      <c r="EJ176" s="238"/>
      <c r="EK176" s="238"/>
      <c r="EL176" s="238"/>
      <c r="EM176" s="238"/>
      <c r="EN176" s="238"/>
      <c r="EO176" s="238"/>
      <c r="EP176" s="238"/>
      <c r="EQ176" s="238"/>
      <c r="ER176" s="238"/>
      <c r="ES176" s="238"/>
      <c r="ET176" s="238"/>
      <c r="EU176" s="238"/>
      <c r="EV176" s="238"/>
      <c r="EW176" s="238"/>
      <c r="EX176" s="238"/>
      <c r="EY176" s="238"/>
      <c r="EZ176" s="238"/>
      <c r="FA176" s="238"/>
      <c r="FB176" s="238"/>
      <c r="FC176" s="238"/>
      <c r="FD176" s="238"/>
      <c r="FE176" s="238"/>
      <c r="FF176" s="238"/>
      <c r="FG176" s="238"/>
      <c r="FH176" s="238"/>
      <c r="FI176" s="238"/>
      <c r="FJ176" s="238"/>
      <c r="FK176" s="238"/>
      <c r="FL176" s="238"/>
      <c r="FM176" s="238"/>
      <c r="FN176" s="238"/>
      <c r="FO176" s="238"/>
      <c r="FP176" s="238"/>
      <c r="FQ176" s="238"/>
      <c r="FR176" s="238"/>
      <c r="FS176" s="238"/>
      <c r="FT176" s="238"/>
      <c r="FU176" s="238"/>
      <c r="FV176" s="238"/>
      <c r="FW176" s="238"/>
      <c r="FX176" s="238"/>
      <c r="FY176" s="238"/>
      <c r="FZ176" s="238"/>
      <c r="GA176" s="238"/>
      <c r="GB176" s="238"/>
      <c r="GC176" s="238"/>
      <c r="GD176" s="238"/>
      <c r="GE176" s="238"/>
      <c r="GF176" s="238"/>
      <c r="GG176" s="238"/>
      <c r="GH176" s="238"/>
      <c r="GI176" s="238"/>
      <c r="GJ176" s="238"/>
      <c r="GK176" s="238"/>
      <c r="GL176" s="238"/>
      <c r="GM176" s="238"/>
      <c r="GN176" s="238"/>
      <c r="GO176" s="238"/>
      <c r="GP176" s="238"/>
      <c r="GQ176" s="238"/>
      <c r="GR176" s="238"/>
      <c r="GS176" s="238"/>
      <c r="GT176" s="238"/>
      <c r="GU176" s="238"/>
      <c r="GV176" s="238"/>
      <c r="GW176" s="238"/>
      <c r="GX176" s="238"/>
      <c r="GY176" s="238"/>
      <c r="GZ176" s="238"/>
      <c r="HA176" s="238"/>
      <c r="HB176" s="238"/>
      <c r="HC176" s="238"/>
      <c r="HD176" s="238"/>
      <c r="HE176" s="238"/>
      <c r="HF176" s="238"/>
      <c r="HG176" s="238"/>
      <c r="HH176" s="238"/>
      <c r="HI176" s="238"/>
      <c r="HJ176" s="238"/>
      <c r="HK176" s="238"/>
      <c r="HL176" s="238"/>
      <c r="HM176" s="238"/>
      <c r="HN176" s="238"/>
      <c r="HO176" s="238"/>
      <c r="HP176" s="238"/>
      <c r="HQ176" s="238"/>
      <c r="HR176" s="238"/>
      <c r="HS176" s="238"/>
      <c r="HT176" s="238"/>
      <c r="HU176" s="238"/>
      <c r="HV176" s="238"/>
      <c r="HW176" s="238"/>
      <c r="HX176" s="238"/>
      <c r="HY176" s="238"/>
      <c r="HZ176" s="238"/>
      <c r="IA176" s="238"/>
      <c r="IB176" s="238"/>
      <c r="IC176" s="238"/>
      <c r="ID176" s="238"/>
      <c r="IE176" s="238"/>
      <c r="IF176" s="238"/>
      <c r="IG176" s="238"/>
      <c r="IH176" s="238"/>
      <c r="II176" s="238"/>
      <c r="IJ176" s="238"/>
      <c r="IK176" s="238"/>
      <c r="IL176" s="238"/>
      <c r="IM176" s="238"/>
      <c r="IN176" s="238"/>
      <c r="IO176" s="238"/>
      <c r="IP176" s="238"/>
      <c r="IQ176" s="238"/>
      <c r="IR176" s="238"/>
      <c r="IS176" s="238"/>
      <c r="IT176" s="238"/>
      <c r="IU176" s="238"/>
      <c r="IV176" s="238"/>
      <c r="IW176" s="238"/>
      <c r="IX176" s="238"/>
      <c r="IY176" s="238"/>
      <c r="IZ176" s="238"/>
      <c r="JA176" s="238"/>
      <c r="JB176" s="238"/>
      <c r="JC176" s="238"/>
      <c r="JD176" s="238"/>
      <c r="JE176" s="238"/>
      <c r="JF176" s="238"/>
      <c r="JG176" s="238"/>
      <c r="JH176" s="238"/>
      <c r="JI176" s="238"/>
      <c r="JJ176" s="238"/>
      <c r="JK176" s="238"/>
      <c r="JL176" s="238"/>
      <c r="JM176" s="238"/>
      <c r="JN176" s="238"/>
      <c r="JO176" s="238"/>
      <c r="JP176" s="238"/>
      <c r="JQ176" s="238"/>
      <c r="JR176" s="238"/>
      <c r="JS176" s="238"/>
      <c r="JT176" s="238"/>
      <c r="JU176" s="238"/>
      <c r="JV176" s="238"/>
      <c r="JW176" s="238"/>
      <c r="JX176" s="238"/>
      <c r="JY176" s="238"/>
      <c r="JZ176" s="238"/>
      <c r="KA176" s="238"/>
      <c r="KB176" s="238"/>
      <c r="KC176" s="238"/>
      <c r="KD176" s="238"/>
      <c r="KE176" s="238"/>
      <c r="KF176" s="238"/>
      <c r="KG176" s="238"/>
      <c r="KH176" s="238"/>
      <c r="KI176" s="238"/>
      <c r="KJ176" s="238"/>
      <c r="KK176" s="238"/>
      <c r="KL176" s="238"/>
      <c r="KM176" s="238"/>
      <c r="KN176" s="238"/>
      <c r="KO176" s="238"/>
      <c r="KP176" s="238"/>
      <c r="KQ176" s="238"/>
      <c r="KR176" s="238"/>
      <c r="KS176" s="238"/>
      <c r="KT176" s="238"/>
      <c r="KU176" s="238"/>
      <c r="KV176" s="238"/>
      <c r="KW176" s="238"/>
      <c r="KX176" s="238"/>
      <c r="KY176" s="238"/>
      <c r="KZ176" s="238"/>
      <c r="LA176" s="238"/>
      <c r="LB176" s="238"/>
      <c r="LC176" s="238"/>
      <c r="LD176" s="238"/>
      <c r="LE176" s="238"/>
      <c r="LF176" s="238"/>
      <c r="LG176" s="238"/>
      <c r="LH176" s="238"/>
      <c r="LI176" s="238"/>
      <c r="LJ176" s="238"/>
      <c r="LK176" s="238"/>
      <c r="LL176" s="238"/>
      <c r="LM176" s="238"/>
      <c r="LN176" s="238"/>
      <c r="LO176" s="238"/>
      <c r="LP176" s="238"/>
      <c r="LQ176" s="238"/>
      <c r="LR176" s="238"/>
      <c r="LS176" s="238"/>
      <c r="LT176" s="238"/>
      <c r="LU176" s="238"/>
      <c r="LV176" s="238"/>
      <c r="LW176" s="238"/>
      <c r="LX176" s="238"/>
      <c r="LY176" s="238"/>
      <c r="LZ176" s="238"/>
      <c r="MA176" s="238"/>
      <c r="MB176" s="238"/>
      <c r="MC176" s="238"/>
      <c r="MD176" s="238"/>
      <c r="ME176" s="238"/>
      <c r="MF176" s="238"/>
      <c r="MG176" s="238"/>
      <c r="MH176" s="238"/>
      <c r="MI176" s="238"/>
      <c r="MJ176" s="238"/>
      <c r="MK176" s="238"/>
      <c r="ML176" s="238"/>
      <c r="MM176" s="238"/>
      <c r="MN176" s="238"/>
      <c r="MO176" s="238"/>
      <c r="MP176" s="238"/>
      <c r="MQ176" s="238"/>
      <c r="MR176" s="238"/>
      <c r="MS176" s="238"/>
      <c r="MT176" s="238"/>
      <c r="MU176" s="238"/>
      <c r="MV176" s="238"/>
      <c r="MW176" s="238"/>
      <c r="MX176" s="238"/>
      <c r="MY176" s="238"/>
      <c r="MZ176" s="238"/>
      <c r="NA176" s="238"/>
      <c r="NB176" s="238"/>
      <c r="NC176" s="238"/>
      <c r="ND176" s="238"/>
      <c r="NE176" s="238"/>
      <c r="NF176" s="238"/>
      <c r="NG176" s="238"/>
      <c r="NH176" s="238"/>
      <c r="NI176" s="238"/>
      <c r="NJ176" s="238"/>
      <c r="NK176" s="238"/>
      <c r="NL176" s="238"/>
      <c r="NM176" s="238"/>
      <c r="NN176" s="238"/>
      <c r="NO176" s="238"/>
      <c r="NP176" s="238"/>
      <c r="NQ176" s="238"/>
      <c r="NR176" s="238"/>
      <c r="NS176" s="238"/>
      <c r="NT176" s="238"/>
      <c r="NU176" s="238"/>
      <c r="NV176" s="238"/>
      <c r="NW176" s="238"/>
      <c r="NX176" s="238"/>
      <c r="NY176" s="238"/>
      <c r="NZ176" s="238"/>
      <c r="OA176" s="238"/>
      <c r="OB176" s="238"/>
      <c r="OC176" s="238"/>
      <c r="OD176" s="238"/>
      <c r="OE176" s="238"/>
      <c r="OF176" s="238"/>
      <c r="OG176" s="238"/>
      <c r="OH176" s="238"/>
      <c r="OI176" s="238"/>
      <c r="OJ176" s="238"/>
      <c r="OK176" s="238"/>
      <c r="OL176" s="238"/>
      <c r="OM176" s="238"/>
      <c r="ON176" s="238"/>
      <c r="OO176" s="238"/>
      <c r="OP176" s="238"/>
      <c r="OQ176" s="238"/>
      <c r="OR176" s="238"/>
      <c r="OS176" s="238"/>
      <c r="OT176" s="238"/>
      <c r="OU176" s="238"/>
      <c r="OV176" s="238"/>
      <c r="OW176" s="238"/>
      <c r="OX176" s="238"/>
      <c r="OY176" s="238"/>
      <c r="OZ176" s="238"/>
      <c r="PA176" s="238"/>
      <c r="PB176" s="238"/>
      <c r="PC176" s="238"/>
      <c r="PD176" s="238"/>
      <c r="PE176" s="238"/>
      <c r="PF176" s="238"/>
      <c r="PG176" s="238"/>
      <c r="PH176" s="238"/>
      <c r="PI176" s="238"/>
      <c r="PJ176" s="238"/>
      <c r="PK176" s="238"/>
      <c r="PL176" s="238"/>
      <c r="PM176" s="238"/>
      <c r="PN176" s="238"/>
      <c r="PO176" s="238"/>
      <c r="PP176" s="238"/>
      <c r="PQ176" s="238"/>
      <c r="PR176" s="238"/>
      <c r="PS176" s="238"/>
      <c r="PT176" s="238"/>
      <c r="PU176" s="238"/>
      <c r="PV176" s="238"/>
      <c r="PW176" s="238"/>
      <c r="PX176" s="238"/>
      <c r="PY176" s="238"/>
      <c r="PZ176" s="238"/>
      <c r="QA176" s="238"/>
      <c r="QB176" s="238"/>
      <c r="QC176" s="238"/>
      <c r="QD176" s="238"/>
      <c r="QE176" s="238"/>
      <c r="QF176" s="238"/>
      <c r="QG176" s="238"/>
      <c r="QH176" s="238"/>
      <c r="QI176" s="238"/>
      <c r="QJ176" s="238"/>
      <c r="QK176" s="238"/>
      <c r="QL176" s="238"/>
      <c r="QM176" s="238"/>
      <c r="QN176" s="238"/>
      <c r="QO176" s="238"/>
      <c r="QP176" s="238"/>
      <c r="QQ176" s="238"/>
      <c r="QR176" s="238"/>
      <c r="QS176" s="238"/>
      <c r="QT176" s="238"/>
      <c r="QU176" s="238"/>
      <c r="QV176" s="238"/>
      <c r="QW176" s="238"/>
      <c r="QX176" s="238"/>
      <c r="QY176" s="238"/>
      <c r="QZ176" s="238"/>
      <c r="RA176" s="238"/>
      <c r="RB176" s="238"/>
      <c r="RC176" s="238"/>
      <c r="RD176" s="238"/>
      <c r="RE176" s="238"/>
      <c r="RF176" s="238"/>
      <c r="RG176" s="238"/>
      <c r="RH176" s="238"/>
      <c r="RI176" s="238"/>
      <c r="RJ176" s="238"/>
      <c r="RK176" s="238"/>
      <c r="RL176" s="238"/>
      <c r="RM176" s="238"/>
      <c r="RN176" s="238"/>
      <c r="RO176" s="238"/>
      <c r="RP176" s="238"/>
      <c r="RQ176" s="238"/>
      <c r="RR176" s="238"/>
      <c r="RS176" s="238"/>
      <c r="RT176" s="238"/>
      <c r="RU176" s="238"/>
      <c r="RV176" s="238"/>
      <c r="RW176" s="238"/>
      <c r="RX176" s="238"/>
      <c r="RY176" s="238"/>
      <c r="RZ176" s="238"/>
      <c r="SA176" s="238"/>
      <c r="SB176" s="238"/>
      <c r="SC176" s="238"/>
      <c r="SD176" s="238"/>
      <c r="SE176" s="238"/>
      <c r="SF176" s="238"/>
      <c r="SG176" s="238"/>
      <c r="SH176" s="238"/>
      <c r="SI176" s="238"/>
      <c r="SJ176" s="238"/>
      <c r="SK176" s="238"/>
      <c r="SL176" s="238"/>
      <c r="SM176" s="238"/>
      <c r="SN176" s="238"/>
      <c r="SO176" s="238"/>
      <c r="SP176" s="238"/>
      <c r="SQ176" s="238"/>
      <c r="SR176" s="238"/>
      <c r="SS176" s="238"/>
      <c r="ST176" s="238"/>
      <c r="SU176" s="238"/>
      <c r="SV176" s="238"/>
      <c r="SW176" s="238"/>
      <c r="SX176" s="238"/>
      <c r="SY176" s="238"/>
      <c r="SZ176" s="238"/>
      <c r="TA176" s="238"/>
      <c r="TB176" s="238"/>
      <c r="TC176" s="238"/>
      <c r="TD176" s="238"/>
      <c r="TE176" s="238"/>
      <c r="TF176" s="238"/>
      <c r="TG176" s="238"/>
      <c r="TH176" s="238"/>
      <c r="TI176" s="238"/>
      <c r="TJ176" s="238"/>
      <c r="TK176" s="238"/>
      <c r="TL176" s="238"/>
      <c r="TM176" s="238"/>
      <c r="TN176" s="238"/>
      <c r="TO176" s="238"/>
      <c r="TP176" s="238"/>
      <c r="TQ176" s="238"/>
      <c r="TR176" s="238"/>
      <c r="TS176" s="238"/>
      <c r="TT176" s="238"/>
      <c r="TU176" s="238"/>
      <c r="TV176" s="238"/>
      <c r="TW176" s="238"/>
      <c r="TX176" s="238"/>
      <c r="TY176" s="238"/>
      <c r="TZ176" s="238"/>
      <c r="UA176" s="238"/>
      <c r="UB176" s="238"/>
      <c r="UC176" s="238"/>
      <c r="UD176" s="238"/>
      <c r="UE176" s="238"/>
      <c r="UF176" s="238"/>
      <c r="UG176" s="238"/>
      <c r="UH176" s="238"/>
      <c r="UI176" s="238"/>
      <c r="UJ176" s="238"/>
      <c r="UK176" s="238"/>
      <c r="UL176" s="238"/>
      <c r="UM176" s="238"/>
      <c r="UN176" s="238"/>
      <c r="UO176" s="238"/>
      <c r="UP176" s="238"/>
      <c r="UQ176" s="238"/>
      <c r="UR176" s="238"/>
      <c r="US176" s="238"/>
      <c r="UT176" s="238"/>
      <c r="UU176" s="238"/>
      <c r="UV176" s="238"/>
      <c r="UW176" s="238"/>
      <c r="UX176" s="238"/>
      <c r="UY176" s="238"/>
      <c r="UZ176" s="238"/>
      <c r="VA176" s="238"/>
      <c r="VB176" s="238"/>
      <c r="VC176" s="238"/>
      <c r="VD176" s="238"/>
      <c r="VE176" s="238"/>
      <c r="VF176" s="238"/>
      <c r="VG176" s="238"/>
      <c r="VH176" s="238"/>
      <c r="VI176" s="238"/>
      <c r="VJ176" s="238"/>
      <c r="VK176" s="238"/>
      <c r="VL176" s="238"/>
      <c r="VM176" s="238"/>
      <c r="VN176" s="238"/>
      <c r="VO176" s="238"/>
      <c r="VP176" s="238"/>
      <c r="VQ176" s="238"/>
      <c r="VR176" s="238"/>
      <c r="VS176" s="238"/>
      <c r="VT176" s="238"/>
      <c r="VU176" s="238"/>
      <c r="VV176" s="238"/>
      <c r="VW176" s="238"/>
      <c r="VX176" s="238"/>
      <c r="VY176" s="238"/>
      <c r="VZ176" s="238"/>
      <c r="WA176" s="238"/>
      <c r="WB176" s="238"/>
      <c r="WC176" s="238"/>
      <c r="WD176" s="238"/>
      <c r="WE176" s="238"/>
      <c r="WF176" s="238"/>
      <c r="WG176" s="238"/>
      <c r="WH176" s="238"/>
      <c r="WI176" s="238"/>
      <c r="WJ176" s="238"/>
      <c r="WK176" s="238"/>
      <c r="WL176" s="238"/>
      <c r="WM176" s="238"/>
      <c r="WN176" s="238"/>
      <c r="WO176" s="238"/>
      <c r="WP176" s="238"/>
      <c r="WQ176" s="238"/>
      <c r="WR176" s="238"/>
      <c r="WS176" s="238"/>
      <c r="WT176" s="238"/>
      <c r="WU176" s="238"/>
      <c r="WV176" s="238"/>
      <c r="WW176" s="238"/>
      <c r="WX176" s="238"/>
      <c r="WY176" s="238"/>
      <c r="WZ176" s="238"/>
      <c r="XA176" s="238"/>
      <c r="XB176" s="238"/>
      <c r="XC176" s="238"/>
      <c r="XD176" s="238"/>
      <c r="XE176" s="238"/>
      <c r="XF176" s="238"/>
      <c r="XG176" s="238"/>
      <c r="XH176" s="238"/>
      <c r="XI176" s="238"/>
      <c r="XJ176" s="238"/>
      <c r="XK176" s="238"/>
      <c r="XL176" s="238"/>
      <c r="XM176" s="238"/>
      <c r="XN176" s="238"/>
      <c r="XO176" s="238"/>
      <c r="XP176" s="238"/>
      <c r="XQ176" s="238"/>
      <c r="XR176" s="238"/>
      <c r="XS176" s="238"/>
      <c r="XT176" s="238"/>
      <c r="XU176" s="238"/>
      <c r="XV176" s="238"/>
      <c r="XW176" s="238"/>
      <c r="XX176" s="238"/>
      <c r="XY176" s="238"/>
      <c r="XZ176" s="238"/>
      <c r="YA176" s="238"/>
      <c r="YB176" s="238"/>
      <c r="YC176" s="238"/>
      <c r="YD176" s="238"/>
      <c r="YE176" s="238"/>
      <c r="YF176" s="238"/>
      <c r="YG176" s="238"/>
      <c r="YH176" s="238"/>
      <c r="YI176" s="238"/>
      <c r="YJ176" s="238"/>
      <c r="YK176" s="238"/>
      <c r="YL176" s="238"/>
      <c r="YM176" s="238"/>
      <c r="YN176" s="238"/>
      <c r="YO176" s="238"/>
      <c r="YP176" s="238"/>
      <c r="YQ176" s="238"/>
      <c r="YR176" s="238"/>
      <c r="YS176" s="238"/>
      <c r="YT176" s="238"/>
      <c r="YU176" s="238"/>
      <c r="YV176" s="238"/>
      <c r="YW176" s="238"/>
      <c r="YX176" s="238"/>
      <c r="YY176" s="238"/>
      <c r="YZ176" s="238"/>
      <c r="ZA176" s="238"/>
      <c r="ZB176" s="238"/>
      <c r="ZC176" s="238"/>
      <c r="ZD176" s="238"/>
      <c r="ZE176" s="238"/>
      <c r="ZF176" s="238"/>
      <c r="ZG176" s="238"/>
      <c r="ZH176" s="238"/>
      <c r="ZI176" s="238"/>
      <c r="ZJ176" s="238"/>
      <c r="ZK176" s="238"/>
      <c r="ZL176" s="238"/>
      <c r="ZM176" s="238"/>
      <c r="ZN176" s="238"/>
      <c r="ZO176" s="238"/>
      <c r="ZP176" s="238"/>
      <c r="ZQ176" s="238"/>
      <c r="ZR176" s="238"/>
      <c r="ZS176" s="238"/>
      <c r="ZT176" s="238"/>
      <c r="ZU176" s="238"/>
      <c r="ZV176" s="238"/>
      <c r="ZW176" s="238"/>
      <c r="ZX176" s="238"/>
      <c r="ZY176" s="238"/>
      <c r="ZZ176" s="238"/>
      <c r="AAA176" s="238"/>
      <c r="AAB176" s="238"/>
      <c r="AAC176" s="238"/>
      <c r="AAD176" s="238"/>
      <c r="AAE176" s="238"/>
      <c r="AAF176" s="238"/>
      <c r="AAG176" s="238"/>
      <c r="AAH176" s="238"/>
      <c r="AAI176" s="238"/>
      <c r="AAJ176" s="238"/>
      <c r="AAK176" s="238"/>
      <c r="AAL176" s="238"/>
      <c r="AAM176" s="238"/>
      <c r="AAN176" s="238"/>
      <c r="AAO176" s="238"/>
      <c r="AAP176" s="238"/>
      <c r="AAQ176" s="238"/>
      <c r="AAR176" s="238"/>
      <c r="AAS176" s="238"/>
      <c r="AAT176" s="238"/>
      <c r="AAU176" s="238"/>
      <c r="AAV176" s="238"/>
      <c r="AAW176" s="238"/>
      <c r="AAX176" s="238"/>
      <c r="AAY176" s="238"/>
      <c r="AAZ176" s="238"/>
      <c r="ABA176" s="238"/>
      <c r="ABB176" s="238"/>
      <c r="ABC176" s="238"/>
      <c r="ABD176" s="238"/>
      <c r="ABE176" s="238"/>
      <c r="ABF176" s="238"/>
      <c r="ABG176" s="238"/>
      <c r="ABH176" s="238"/>
      <c r="ABI176" s="238"/>
      <c r="ABJ176" s="238"/>
      <c r="ABK176" s="238"/>
      <c r="ABL176" s="238"/>
      <c r="ABM176" s="238"/>
      <c r="ABN176" s="238"/>
      <c r="ABO176" s="238"/>
      <c r="ABP176" s="238"/>
      <c r="ABQ176" s="238"/>
      <c r="ABR176" s="238"/>
      <c r="ABS176" s="238"/>
      <c r="ABT176" s="238"/>
      <c r="ABU176" s="238"/>
      <c r="ABV176" s="238"/>
      <c r="ABW176" s="238"/>
      <c r="ABX176" s="238"/>
      <c r="ABY176" s="238"/>
      <c r="ABZ176" s="238"/>
      <c r="ACA176" s="238"/>
      <c r="ACB176" s="238"/>
      <c r="ACC176" s="238"/>
      <c r="ACD176" s="238"/>
      <c r="ACE176" s="238"/>
      <c r="ACF176" s="238"/>
      <c r="ACG176" s="238"/>
      <c r="ACH176" s="238"/>
      <c r="ACI176" s="238"/>
      <c r="ACJ176" s="238"/>
      <c r="ACK176" s="238"/>
      <c r="ACL176" s="238"/>
      <c r="ACM176" s="238"/>
      <c r="ACN176" s="238"/>
      <c r="ACO176" s="238"/>
      <c r="ACP176" s="238"/>
      <c r="ACQ176" s="238"/>
      <c r="ACR176" s="238"/>
      <c r="ACS176" s="238"/>
      <c r="ACT176" s="238"/>
      <c r="ACU176" s="238"/>
      <c r="ACV176" s="238"/>
      <c r="ACW176" s="238"/>
      <c r="ACX176" s="238"/>
      <c r="ACY176" s="238"/>
      <c r="ACZ176" s="238"/>
      <c r="ADA176" s="238"/>
      <c r="ADB176" s="238"/>
      <c r="ADC176" s="238"/>
      <c r="ADD176" s="238"/>
      <c r="ADE176" s="238"/>
      <c r="ADF176" s="238"/>
      <c r="ADG176" s="238"/>
      <c r="ADH176" s="238"/>
      <c r="ADI176" s="238"/>
      <c r="ADJ176" s="238"/>
      <c r="ADK176" s="238"/>
      <c r="ADL176" s="238"/>
      <c r="ADM176" s="238"/>
      <c r="ADN176" s="238"/>
      <c r="ADO176" s="238"/>
      <c r="ADP176" s="238"/>
      <c r="ADQ176" s="238"/>
      <c r="ADR176" s="238"/>
      <c r="ADS176" s="238"/>
      <c r="ADT176" s="238"/>
      <c r="ADU176" s="238"/>
      <c r="ADV176" s="238"/>
      <c r="ADW176" s="238"/>
      <c r="ADX176" s="238"/>
      <c r="ADY176" s="238"/>
      <c r="ADZ176" s="238"/>
      <c r="AEA176" s="238"/>
      <c r="AEB176" s="238"/>
      <c r="AEC176" s="238"/>
      <c r="AED176" s="238"/>
      <c r="AEE176" s="238"/>
      <c r="AEF176" s="238"/>
      <c r="AEG176" s="238"/>
      <c r="AEH176" s="238"/>
      <c r="AEI176" s="238"/>
      <c r="AEJ176" s="238"/>
      <c r="AEK176" s="238"/>
      <c r="AEL176" s="238"/>
      <c r="AEM176" s="238"/>
      <c r="AEN176" s="238"/>
      <c r="AEO176" s="238"/>
      <c r="AEP176" s="238"/>
      <c r="AEQ176" s="238"/>
      <c r="AER176" s="238"/>
      <c r="AES176" s="238"/>
      <c r="AET176" s="238"/>
      <c r="AEU176" s="238"/>
      <c r="AEV176" s="238"/>
      <c r="AEW176" s="238"/>
      <c r="AEX176" s="238"/>
      <c r="AEY176" s="238"/>
      <c r="AEZ176" s="238"/>
      <c r="AFA176" s="238"/>
      <c r="AFB176" s="238"/>
      <c r="AFC176" s="238"/>
      <c r="AFD176" s="238"/>
      <c r="AFE176" s="238"/>
      <c r="AFF176" s="238"/>
      <c r="AFG176" s="238"/>
      <c r="AFH176" s="238"/>
      <c r="AFI176" s="238"/>
      <c r="AFJ176" s="238"/>
      <c r="AFK176" s="238"/>
      <c r="AFL176" s="238"/>
      <c r="AFM176" s="238"/>
      <c r="AFN176" s="238"/>
      <c r="AFO176" s="238"/>
      <c r="AFP176" s="238"/>
      <c r="AFQ176" s="238"/>
      <c r="AFR176" s="238"/>
      <c r="AFS176" s="238"/>
      <c r="AFT176" s="238"/>
      <c r="AFU176" s="238"/>
      <c r="AFV176" s="238"/>
      <c r="AFW176" s="238"/>
      <c r="AFX176" s="238"/>
      <c r="AFY176" s="238"/>
      <c r="AFZ176" s="238"/>
      <c r="AGA176" s="238"/>
      <c r="AGB176" s="238"/>
      <c r="AGC176" s="238"/>
      <c r="AGD176" s="238"/>
      <c r="AGE176" s="238"/>
      <c r="AGF176" s="238"/>
      <c r="AGG176" s="238"/>
      <c r="AGH176" s="238"/>
      <c r="AGI176" s="238"/>
      <c r="AGJ176" s="238"/>
      <c r="AGK176" s="238"/>
      <c r="AGL176" s="238"/>
      <c r="AGM176" s="238"/>
      <c r="AGN176" s="238"/>
      <c r="AGO176" s="238"/>
      <c r="AGP176" s="238"/>
      <c r="AGQ176" s="238"/>
      <c r="AGR176" s="238"/>
      <c r="AGS176" s="238"/>
      <c r="AGT176" s="238"/>
      <c r="AGU176" s="238"/>
      <c r="AGV176" s="238"/>
      <c r="AGW176" s="238"/>
      <c r="AGX176" s="238"/>
      <c r="AGY176" s="238"/>
      <c r="AGZ176" s="238"/>
      <c r="AHA176" s="238"/>
      <c r="AHB176" s="238"/>
      <c r="AHC176" s="238"/>
      <c r="AHD176" s="238"/>
      <c r="AHE176" s="238"/>
      <c r="AHF176" s="238"/>
      <c r="AHG176" s="238"/>
      <c r="AHH176" s="238"/>
      <c r="AHI176" s="238"/>
      <c r="AHJ176" s="238"/>
      <c r="AHK176" s="238"/>
      <c r="AHL176" s="238"/>
      <c r="AHM176" s="238"/>
      <c r="AHN176" s="238"/>
      <c r="AHO176" s="238"/>
      <c r="AHP176" s="238"/>
      <c r="AHQ176" s="238"/>
      <c r="AHR176" s="238"/>
      <c r="AHS176" s="238"/>
      <c r="AHT176" s="238"/>
      <c r="AHU176" s="238"/>
      <c r="AHV176" s="238"/>
      <c r="AHW176" s="238"/>
      <c r="AHX176" s="238"/>
      <c r="AHY176" s="238"/>
      <c r="AHZ176" s="238"/>
      <c r="AIA176" s="238"/>
      <c r="AIB176" s="238"/>
      <c r="AIC176" s="238"/>
      <c r="AID176" s="238"/>
      <c r="AIE176" s="238"/>
      <c r="AIF176" s="238"/>
      <c r="AIG176" s="238"/>
      <c r="AIH176" s="238"/>
      <c r="AII176" s="238"/>
      <c r="AIJ176" s="238"/>
      <c r="AIK176" s="238"/>
      <c r="AIL176" s="238"/>
      <c r="AIM176" s="238"/>
      <c r="AIN176" s="238"/>
      <c r="AIO176" s="238"/>
      <c r="AIP176" s="238"/>
      <c r="AIQ176" s="238"/>
      <c r="AIR176" s="238"/>
      <c r="AIS176" s="238"/>
      <c r="AIT176" s="238"/>
      <c r="AIU176" s="238"/>
      <c r="AIV176" s="238"/>
      <c r="AIW176" s="238"/>
      <c r="AIX176" s="238"/>
      <c r="AIY176" s="238"/>
      <c r="AIZ176" s="238"/>
      <c r="AJA176" s="238"/>
      <c r="AJB176" s="238"/>
      <c r="AJC176" s="238"/>
      <c r="AJD176" s="238"/>
      <c r="AJE176" s="238"/>
      <c r="AJF176" s="238"/>
      <c r="AJG176" s="238"/>
      <c r="AJH176" s="238"/>
      <c r="AJI176" s="238"/>
      <c r="AJJ176" s="238"/>
      <c r="AJK176" s="238"/>
      <c r="AJL176" s="238"/>
      <c r="AJM176" s="238"/>
      <c r="AJN176" s="238"/>
      <c r="AJO176" s="238"/>
      <c r="AJP176" s="238"/>
      <c r="AJQ176" s="238"/>
      <c r="AJR176" s="238"/>
      <c r="AJS176" s="238"/>
      <c r="AJT176" s="238"/>
      <c r="AJU176" s="238"/>
      <c r="AJV176" s="238"/>
      <c r="AJW176" s="238"/>
      <c r="AJX176" s="238"/>
      <c r="AJY176" s="238"/>
      <c r="AJZ176" s="238"/>
      <c r="AKA176" s="238"/>
      <c r="AKB176" s="238"/>
      <c r="AKC176" s="238"/>
      <c r="AKD176" s="238"/>
      <c r="AKE176" s="238"/>
      <c r="AKF176" s="238"/>
      <c r="AKG176" s="238"/>
      <c r="AKH176" s="238"/>
      <c r="AKI176" s="238"/>
      <c r="AKJ176" s="238"/>
      <c r="AKK176" s="238"/>
      <c r="AKL176" s="238"/>
      <c r="AKM176" s="238"/>
      <c r="AKN176" s="238"/>
      <c r="AKO176" s="238"/>
      <c r="AKP176" s="238"/>
    </row>
    <row r="177" spans="1:978" ht="15" customHeight="1" x14ac:dyDescent="0.25">
      <c r="A177" s="309">
        <v>43</v>
      </c>
      <c r="B177" s="309">
        <v>44</v>
      </c>
      <c r="C177" s="312" t="s">
        <v>180</v>
      </c>
      <c r="D177" s="243" t="s">
        <v>39</v>
      </c>
      <c r="E177" s="270">
        <v>1</v>
      </c>
      <c r="F177" s="45">
        <v>531102</v>
      </c>
      <c r="G177" s="20" t="s">
        <v>193</v>
      </c>
      <c r="H177" s="20" t="s">
        <v>160</v>
      </c>
      <c r="I177" s="243" t="s">
        <v>63</v>
      </c>
      <c r="J177" s="90">
        <v>30</v>
      </c>
      <c r="K177" s="270">
        <f>AVERAGE(J177:J178)</f>
        <v>30</v>
      </c>
      <c r="L177" s="286">
        <f>E177/K177</f>
        <v>3.3333333333333333E-2</v>
      </c>
      <c r="M177" s="243">
        <v>1</v>
      </c>
      <c r="N177" s="45">
        <v>35</v>
      </c>
      <c r="O177" s="45">
        <v>17</v>
      </c>
      <c r="P177" s="45">
        <v>14</v>
      </c>
      <c r="Q177" s="45">
        <v>12</v>
      </c>
      <c r="R177" s="45">
        <v>25</v>
      </c>
      <c r="S177" s="45">
        <v>36</v>
      </c>
      <c r="T177" s="45">
        <v>127</v>
      </c>
      <c r="U177" s="45">
        <v>221</v>
      </c>
      <c r="V177" s="45">
        <v>206</v>
      </c>
      <c r="W177" s="45">
        <v>175</v>
      </c>
      <c r="X177" s="45">
        <v>194</v>
      </c>
      <c r="Y177" s="45">
        <v>203</v>
      </c>
      <c r="Z177" s="45">
        <v>276</v>
      </c>
      <c r="AA177" s="45">
        <v>250</v>
      </c>
      <c r="AB177" s="45">
        <v>248</v>
      </c>
      <c r="AC177" s="45">
        <v>269</v>
      </c>
      <c r="AD177" s="45">
        <v>273</v>
      </c>
      <c r="AE177" s="45">
        <v>263</v>
      </c>
      <c r="AF177" s="45">
        <v>207</v>
      </c>
      <c r="AG177" s="45">
        <v>162</v>
      </c>
      <c r="AH177" s="45">
        <v>142</v>
      </c>
      <c r="AI177" s="45">
        <v>122</v>
      </c>
      <c r="AJ177" s="45">
        <v>84</v>
      </c>
      <c r="AK177" s="45">
        <v>56</v>
      </c>
      <c r="AL177" s="45">
        <v>3273</v>
      </c>
      <c r="AM177" s="125">
        <v>1600</v>
      </c>
      <c r="AN177" s="264">
        <f>$L$177*(1+0.15*(N179/$AM$179)^4)</f>
        <v>3.3333367827486166E-2</v>
      </c>
      <c r="AO177" s="264">
        <f t="shared" ref="AO177:BK177" si="136">$L$177*(1+0.15*(O179/$AM$179)^4)</f>
        <v>3.3333336749361162E-2</v>
      </c>
      <c r="AP177" s="264">
        <f t="shared" si="136"/>
        <v>3.333333413333333E-2</v>
      </c>
      <c r="AQ177" s="264">
        <f t="shared" si="136"/>
        <v>3.3333333681978349E-2</v>
      </c>
      <c r="AR177" s="264">
        <f t="shared" si="136"/>
        <v>3.3333335286458335E-2</v>
      </c>
      <c r="AS177" s="264">
        <f t="shared" si="136"/>
        <v>3.3333351651509607E-2</v>
      </c>
      <c r="AT177" s="264">
        <f t="shared" si="136"/>
        <v>3.3334817105611161E-2</v>
      </c>
      <c r="AU177" s="264">
        <f t="shared" si="136"/>
        <v>3.335171881283773E-2</v>
      </c>
      <c r="AV177" s="264">
        <f t="shared" si="136"/>
        <v>3.3358459629243976E-2</v>
      </c>
      <c r="AW177" s="264">
        <f t="shared" si="136"/>
        <v>3.3349579223970541E-2</v>
      </c>
      <c r="AX177" s="264">
        <f t="shared" si="136"/>
        <v>3.3366320836458331E-2</v>
      </c>
      <c r="AY177" s="264">
        <f t="shared" si="136"/>
        <v>3.3378769100923661E-2</v>
      </c>
      <c r="AZ177" s="264">
        <f t="shared" si="136"/>
        <v>3.3418486622408039E-2</v>
      </c>
      <c r="BA177" s="264">
        <f t="shared" si="136"/>
        <v>3.3403147061665847E-2</v>
      </c>
      <c r="BB177" s="264">
        <f t="shared" si="136"/>
        <v>3.3409442214204915E-2</v>
      </c>
      <c r="BC177" s="264">
        <f t="shared" si="136"/>
        <v>3.3443186586458333E-2</v>
      </c>
      <c r="BD177" s="264">
        <f t="shared" si="136"/>
        <v>3.3462940848970536E-2</v>
      </c>
      <c r="BE177" s="264">
        <f t="shared" si="136"/>
        <v>3.3441766853853354E-2</v>
      </c>
      <c r="BF177" s="264">
        <f t="shared" si="136"/>
        <v>3.3381017049153645E-2</v>
      </c>
      <c r="BG177" s="264">
        <f t="shared" si="136"/>
        <v>3.3352094974153645E-2</v>
      </c>
      <c r="BH177" s="264">
        <f t="shared" si="136"/>
        <v>3.3343770785493977E-2</v>
      </c>
      <c r="BI177" s="264">
        <f t="shared" si="136"/>
        <v>3.3339349988618976E-2</v>
      </c>
      <c r="BJ177" s="264">
        <f t="shared" si="136"/>
        <v>3.3334459271028648E-2</v>
      </c>
      <c r="BK177" s="264">
        <f t="shared" si="136"/>
        <v>3.3333626424153641E-2</v>
      </c>
      <c r="BL177" s="243">
        <f>E177*(0.000001)*0.5</f>
        <v>4.9999999999999998E-7</v>
      </c>
      <c r="BM177" s="243">
        <v>135.69999999999999</v>
      </c>
      <c r="BN177" s="243">
        <v>0.02</v>
      </c>
      <c r="BO177" s="243">
        <v>1716.6</v>
      </c>
      <c r="BP177" s="243">
        <v>0.02</v>
      </c>
      <c r="BQ177" s="243">
        <v>7389.3</v>
      </c>
      <c r="BR177" s="243">
        <v>0.15</v>
      </c>
      <c r="BS177" s="243">
        <v>7938.8</v>
      </c>
      <c r="BT177" s="243">
        <v>0.22</v>
      </c>
      <c r="BU177" s="243">
        <v>7876.9</v>
      </c>
      <c r="BV177" s="243">
        <v>0.05</v>
      </c>
      <c r="BW177" s="243">
        <v>11352.1</v>
      </c>
      <c r="BX177" s="243">
        <v>0.25</v>
      </c>
      <c r="BY177" s="243">
        <v>3090.6</v>
      </c>
      <c r="BZ177" s="243">
        <v>0.25</v>
      </c>
      <c r="CA177" s="243">
        <v>13142.5</v>
      </c>
      <c r="CB177" s="243">
        <v>0.02</v>
      </c>
      <c r="CC177" s="243">
        <v>13632.9</v>
      </c>
      <c r="CD177" s="243">
        <v>0.02</v>
      </c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>
        <f>BM177*BN177+BO177*BP177+BQ177*BR177+BS177*BT177+BU177*BV177+BW177*BX177+BY177*BZ177+CA177*CB177+CC177*CD177+CE177*CF177+CG177*CH177+CI177*CJ177+CK177*CL177+CM177*CN177+CO177*CP177+CQ177*CR177+CS177*CT177+CU177*CV177+CW177*CX177+CY177*CZ177+DA177*DB177</f>
        <v>7432.0050000000001</v>
      </c>
      <c r="EB177" s="243">
        <f>(PI()+2*E177)*EA177</f>
        <v>38212.342309442611</v>
      </c>
      <c r="EC177" s="243">
        <f>EB177/E177</f>
        <v>38212.342309442611</v>
      </c>
      <c r="ED177" s="243">
        <f>PI()*EA177</f>
        <v>23348.332309442612</v>
      </c>
      <c r="EE177" s="253">
        <f>SUM(BN177,BP177,BR177,BT177,BV177,BX177,BZ177,CB177,CD177,CF177)</f>
        <v>1</v>
      </c>
      <c r="EF177" s="238"/>
      <c r="EG177" s="238"/>
      <c r="EH177" s="238"/>
      <c r="EI177" s="238"/>
      <c r="EJ177" s="238"/>
      <c r="EK177" s="238"/>
      <c r="EL177" s="238"/>
      <c r="EM177" s="238"/>
      <c r="EN177" s="238"/>
      <c r="EO177" s="238"/>
      <c r="EP177" s="238"/>
      <c r="EQ177" s="238"/>
      <c r="ER177" s="238"/>
      <c r="ES177" s="238"/>
      <c r="ET177" s="238"/>
      <c r="EU177" s="238"/>
      <c r="EV177" s="238"/>
      <c r="EW177" s="238"/>
      <c r="EX177" s="238"/>
      <c r="EY177" s="238"/>
      <c r="EZ177" s="238"/>
      <c r="FA177" s="238"/>
      <c r="FB177" s="238"/>
      <c r="FC177" s="238"/>
      <c r="FD177" s="238"/>
      <c r="FE177" s="238"/>
      <c r="FF177" s="238"/>
      <c r="FG177" s="238"/>
      <c r="FH177" s="238"/>
      <c r="FI177" s="238"/>
      <c r="FJ177" s="238"/>
      <c r="FK177" s="238"/>
      <c r="FL177" s="238"/>
      <c r="FM177" s="238"/>
      <c r="FN177" s="238"/>
      <c r="FO177" s="238"/>
      <c r="FP177" s="238"/>
      <c r="FQ177" s="238"/>
      <c r="FR177" s="238"/>
      <c r="FS177" s="238"/>
      <c r="FT177" s="238"/>
      <c r="FU177" s="238"/>
      <c r="FV177" s="238"/>
      <c r="FW177" s="238"/>
      <c r="FX177" s="238"/>
      <c r="FY177" s="238"/>
      <c r="FZ177" s="238"/>
      <c r="GA177" s="238"/>
      <c r="GB177" s="238"/>
      <c r="GC177" s="238"/>
      <c r="GD177" s="238"/>
      <c r="GE177" s="238"/>
      <c r="GF177" s="238"/>
      <c r="GG177" s="238"/>
      <c r="GH177" s="238"/>
      <c r="GI177" s="238"/>
      <c r="GJ177" s="238"/>
      <c r="GK177" s="238"/>
      <c r="GL177" s="238"/>
      <c r="GM177" s="238"/>
      <c r="GN177" s="238"/>
      <c r="GO177" s="238"/>
      <c r="GP177" s="238"/>
      <c r="GQ177" s="238"/>
      <c r="GR177" s="238"/>
      <c r="GS177" s="238"/>
      <c r="GT177" s="238"/>
      <c r="GU177" s="238"/>
      <c r="GV177" s="238"/>
      <c r="GW177" s="238"/>
      <c r="GX177" s="238"/>
      <c r="GY177" s="238"/>
      <c r="GZ177" s="238"/>
      <c r="HA177" s="238"/>
      <c r="HB177" s="238"/>
      <c r="HC177" s="238"/>
      <c r="HD177" s="238"/>
      <c r="HE177" s="238"/>
      <c r="HF177" s="238"/>
      <c r="HG177" s="238"/>
      <c r="HH177" s="238"/>
      <c r="HI177" s="238"/>
      <c r="HJ177" s="238"/>
      <c r="HK177" s="238"/>
      <c r="HL177" s="238"/>
      <c r="HM177" s="238"/>
      <c r="HN177" s="238"/>
      <c r="HO177" s="238"/>
      <c r="HP177" s="238"/>
      <c r="HQ177" s="238"/>
      <c r="HR177" s="238"/>
      <c r="HS177" s="238"/>
      <c r="HT177" s="238"/>
      <c r="HU177" s="238"/>
      <c r="HV177" s="238"/>
      <c r="HW177" s="238"/>
      <c r="HX177" s="238"/>
      <c r="HY177" s="238"/>
      <c r="HZ177" s="238"/>
      <c r="IA177" s="238"/>
      <c r="IB177" s="238"/>
      <c r="IC177" s="238"/>
      <c r="ID177" s="238"/>
      <c r="IE177" s="238"/>
      <c r="IF177" s="238"/>
      <c r="IG177" s="238"/>
      <c r="IH177" s="238"/>
      <c r="II177" s="238"/>
      <c r="IJ177" s="238"/>
      <c r="IK177" s="238"/>
      <c r="IL177" s="238"/>
      <c r="IM177" s="238"/>
      <c r="IN177" s="238"/>
      <c r="IO177" s="238"/>
      <c r="IP177" s="238"/>
      <c r="IQ177" s="238"/>
      <c r="IR177" s="238"/>
      <c r="IS177" s="238"/>
      <c r="IT177" s="238"/>
      <c r="IU177" s="238"/>
      <c r="IV177" s="238"/>
      <c r="IW177" s="238"/>
      <c r="IX177" s="238"/>
      <c r="IY177" s="238"/>
      <c r="IZ177" s="238"/>
      <c r="JA177" s="238"/>
      <c r="JB177" s="238"/>
      <c r="JC177" s="238"/>
      <c r="JD177" s="238"/>
      <c r="JE177" s="238"/>
      <c r="JF177" s="238"/>
      <c r="JG177" s="238"/>
      <c r="JH177" s="238"/>
      <c r="JI177" s="238"/>
      <c r="JJ177" s="238"/>
      <c r="JK177" s="238"/>
      <c r="JL177" s="238"/>
      <c r="JM177" s="238"/>
      <c r="JN177" s="238"/>
      <c r="JO177" s="238"/>
      <c r="JP177" s="238"/>
      <c r="JQ177" s="238"/>
      <c r="JR177" s="238"/>
      <c r="JS177" s="238"/>
      <c r="JT177" s="238"/>
      <c r="JU177" s="238"/>
      <c r="JV177" s="238"/>
      <c r="JW177" s="238"/>
      <c r="JX177" s="238"/>
      <c r="JY177" s="238"/>
      <c r="JZ177" s="238"/>
      <c r="KA177" s="238"/>
      <c r="KB177" s="238"/>
      <c r="KC177" s="238"/>
      <c r="KD177" s="238"/>
      <c r="KE177" s="238"/>
      <c r="KF177" s="238"/>
      <c r="KG177" s="238"/>
      <c r="KH177" s="238"/>
      <c r="KI177" s="238"/>
      <c r="KJ177" s="238"/>
      <c r="KK177" s="238"/>
      <c r="KL177" s="238"/>
      <c r="KM177" s="238"/>
      <c r="KN177" s="238"/>
      <c r="KO177" s="238"/>
      <c r="KP177" s="238"/>
      <c r="KQ177" s="238"/>
      <c r="KR177" s="238"/>
      <c r="KS177" s="238"/>
      <c r="KT177" s="238"/>
      <c r="KU177" s="238"/>
      <c r="KV177" s="238"/>
      <c r="KW177" s="238"/>
      <c r="KX177" s="238"/>
      <c r="KY177" s="238"/>
      <c r="KZ177" s="238"/>
      <c r="LA177" s="238"/>
      <c r="LB177" s="238"/>
      <c r="LC177" s="238"/>
      <c r="LD177" s="238"/>
      <c r="LE177" s="238"/>
      <c r="LF177" s="238"/>
      <c r="LG177" s="238"/>
      <c r="LH177" s="238"/>
      <c r="LI177" s="238"/>
      <c r="LJ177" s="238"/>
      <c r="LK177" s="238"/>
      <c r="LL177" s="238"/>
      <c r="LM177" s="238"/>
      <c r="LN177" s="238"/>
      <c r="LO177" s="238"/>
      <c r="LP177" s="238"/>
      <c r="LQ177" s="238"/>
      <c r="LR177" s="238"/>
      <c r="LS177" s="238"/>
      <c r="LT177" s="238"/>
      <c r="LU177" s="238"/>
      <c r="LV177" s="238"/>
      <c r="LW177" s="238"/>
      <c r="LX177" s="238"/>
      <c r="LY177" s="238"/>
      <c r="LZ177" s="238"/>
      <c r="MA177" s="238"/>
      <c r="MB177" s="238"/>
      <c r="MC177" s="238"/>
      <c r="MD177" s="238"/>
      <c r="ME177" s="238"/>
      <c r="MF177" s="238"/>
      <c r="MG177" s="238"/>
      <c r="MH177" s="238"/>
      <c r="MI177" s="238"/>
      <c r="MJ177" s="238"/>
      <c r="MK177" s="238"/>
      <c r="ML177" s="238"/>
      <c r="MM177" s="238"/>
      <c r="MN177" s="238"/>
      <c r="MO177" s="238"/>
      <c r="MP177" s="238"/>
      <c r="MQ177" s="238"/>
      <c r="MR177" s="238"/>
      <c r="MS177" s="238"/>
      <c r="MT177" s="238"/>
      <c r="MU177" s="238"/>
      <c r="MV177" s="238"/>
      <c r="MW177" s="238"/>
      <c r="MX177" s="238"/>
      <c r="MY177" s="238"/>
      <c r="MZ177" s="238"/>
      <c r="NA177" s="238"/>
      <c r="NB177" s="238"/>
      <c r="NC177" s="238"/>
      <c r="ND177" s="238"/>
      <c r="NE177" s="238"/>
      <c r="NF177" s="238"/>
      <c r="NG177" s="238"/>
      <c r="NH177" s="238"/>
      <c r="NI177" s="238"/>
      <c r="NJ177" s="238"/>
      <c r="NK177" s="238"/>
      <c r="NL177" s="238"/>
      <c r="NM177" s="238"/>
      <c r="NN177" s="238"/>
      <c r="NO177" s="238"/>
      <c r="NP177" s="238"/>
      <c r="NQ177" s="238"/>
      <c r="NR177" s="238"/>
      <c r="NS177" s="238"/>
      <c r="NT177" s="238"/>
      <c r="NU177" s="238"/>
      <c r="NV177" s="238"/>
      <c r="NW177" s="238"/>
      <c r="NX177" s="238"/>
      <c r="NY177" s="238"/>
      <c r="NZ177" s="238"/>
      <c r="OA177" s="238"/>
      <c r="OB177" s="238"/>
      <c r="OC177" s="238"/>
      <c r="OD177" s="238"/>
      <c r="OE177" s="238"/>
      <c r="OF177" s="238"/>
      <c r="OG177" s="238"/>
      <c r="OH177" s="238"/>
      <c r="OI177" s="238"/>
      <c r="OJ177" s="238"/>
      <c r="OK177" s="238"/>
      <c r="OL177" s="238"/>
      <c r="OM177" s="238"/>
      <c r="ON177" s="238"/>
      <c r="OO177" s="238"/>
      <c r="OP177" s="238"/>
      <c r="OQ177" s="238"/>
      <c r="OR177" s="238"/>
      <c r="OS177" s="238"/>
      <c r="OT177" s="238"/>
      <c r="OU177" s="238"/>
      <c r="OV177" s="238"/>
      <c r="OW177" s="238"/>
      <c r="OX177" s="238"/>
      <c r="OY177" s="238"/>
      <c r="OZ177" s="238"/>
      <c r="PA177" s="238"/>
      <c r="PB177" s="238"/>
      <c r="PC177" s="238"/>
      <c r="PD177" s="238"/>
      <c r="PE177" s="238"/>
      <c r="PF177" s="238"/>
      <c r="PG177" s="238"/>
      <c r="PH177" s="238"/>
      <c r="PI177" s="238"/>
      <c r="PJ177" s="238"/>
      <c r="PK177" s="238"/>
      <c r="PL177" s="238"/>
      <c r="PM177" s="238"/>
      <c r="PN177" s="238"/>
      <c r="PO177" s="238"/>
      <c r="PP177" s="238"/>
      <c r="PQ177" s="238"/>
      <c r="PR177" s="238"/>
      <c r="PS177" s="238"/>
      <c r="PT177" s="238"/>
      <c r="PU177" s="238"/>
      <c r="PV177" s="238"/>
      <c r="PW177" s="238"/>
      <c r="PX177" s="238"/>
      <c r="PY177" s="238"/>
      <c r="PZ177" s="238"/>
      <c r="QA177" s="238"/>
      <c r="QB177" s="238"/>
      <c r="QC177" s="238"/>
      <c r="QD177" s="238"/>
      <c r="QE177" s="238"/>
      <c r="QF177" s="238"/>
      <c r="QG177" s="238"/>
      <c r="QH177" s="238"/>
      <c r="QI177" s="238"/>
      <c r="QJ177" s="238"/>
      <c r="QK177" s="238"/>
      <c r="QL177" s="238"/>
      <c r="QM177" s="238"/>
      <c r="QN177" s="238"/>
      <c r="QO177" s="238"/>
      <c r="QP177" s="238"/>
      <c r="QQ177" s="238"/>
      <c r="QR177" s="238"/>
      <c r="QS177" s="238"/>
      <c r="QT177" s="238"/>
      <c r="QU177" s="238"/>
      <c r="QV177" s="238"/>
      <c r="QW177" s="238"/>
      <c r="QX177" s="238"/>
      <c r="QY177" s="238"/>
      <c r="QZ177" s="238"/>
      <c r="RA177" s="238"/>
      <c r="RB177" s="238"/>
      <c r="RC177" s="238"/>
      <c r="RD177" s="238"/>
      <c r="RE177" s="238"/>
      <c r="RF177" s="238"/>
      <c r="RG177" s="238"/>
      <c r="RH177" s="238"/>
      <c r="RI177" s="238"/>
      <c r="RJ177" s="238"/>
      <c r="RK177" s="238"/>
      <c r="RL177" s="238"/>
      <c r="RM177" s="238"/>
      <c r="RN177" s="238"/>
      <c r="RO177" s="238"/>
      <c r="RP177" s="238"/>
      <c r="RQ177" s="238"/>
      <c r="RR177" s="238"/>
      <c r="RS177" s="238"/>
      <c r="RT177" s="238"/>
      <c r="RU177" s="238"/>
      <c r="RV177" s="238"/>
      <c r="RW177" s="238"/>
      <c r="RX177" s="238"/>
      <c r="RY177" s="238"/>
      <c r="RZ177" s="238"/>
      <c r="SA177" s="238"/>
      <c r="SB177" s="238"/>
      <c r="SC177" s="238"/>
      <c r="SD177" s="238"/>
      <c r="SE177" s="238"/>
      <c r="SF177" s="238"/>
      <c r="SG177" s="238"/>
      <c r="SH177" s="238"/>
      <c r="SI177" s="238"/>
      <c r="SJ177" s="238"/>
      <c r="SK177" s="238"/>
      <c r="SL177" s="238"/>
      <c r="SM177" s="238"/>
      <c r="SN177" s="238"/>
      <c r="SO177" s="238"/>
      <c r="SP177" s="238"/>
      <c r="SQ177" s="238"/>
      <c r="SR177" s="238"/>
      <c r="SS177" s="238"/>
      <c r="ST177" s="238"/>
      <c r="SU177" s="238"/>
      <c r="SV177" s="238"/>
      <c r="SW177" s="238"/>
      <c r="SX177" s="238"/>
      <c r="SY177" s="238"/>
      <c r="SZ177" s="238"/>
      <c r="TA177" s="238"/>
      <c r="TB177" s="238"/>
      <c r="TC177" s="238"/>
      <c r="TD177" s="238"/>
      <c r="TE177" s="238"/>
      <c r="TF177" s="238"/>
      <c r="TG177" s="238"/>
      <c r="TH177" s="238"/>
      <c r="TI177" s="238"/>
      <c r="TJ177" s="238"/>
      <c r="TK177" s="238"/>
      <c r="TL177" s="238"/>
      <c r="TM177" s="238"/>
      <c r="TN177" s="238"/>
      <c r="TO177" s="238"/>
      <c r="TP177" s="238"/>
      <c r="TQ177" s="238"/>
      <c r="TR177" s="238"/>
      <c r="TS177" s="238"/>
      <c r="TT177" s="238"/>
      <c r="TU177" s="238"/>
      <c r="TV177" s="238"/>
      <c r="TW177" s="238"/>
      <c r="TX177" s="238"/>
      <c r="TY177" s="238"/>
      <c r="TZ177" s="238"/>
      <c r="UA177" s="238"/>
      <c r="UB177" s="238"/>
      <c r="UC177" s="238"/>
      <c r="UD177" s="238"/>
      <c r="UE177" s="238"/>
      <c r="UF177" s="238"/>
      <c r="UG177" s="238"/>
      <c r="UH177" s="238"/>
      <c r="UI177" s="238"/>
      <c r="UJ177" s="238"/>
      <c r="UK177" s="238"/>
      <c r="UL177" s="238"/>
      <c r="UM177" s="238"/>
      <c r="UN177" s="238"/>
      <c r="UO177" s="238"/>
      <c r="UP177" s="238"/>
      <c r="UQ177" s="238"/>
      <c r="UR177" s="238"/>
      <c r="US177" s="238"/>
      <c r="UT177" s="238"/>
      <c r="UU177" s="238"/>
      <c r="UV177" s="238"/>
      <c r="UW177" s="238"/>
      <c r="UX177" s="238"/>
      <c r="UY177" s="238"/>
      <c r="UZ177" s="238"/>
      <c r="VA177" s="238"/>
      <c r="VB177" s="238"/>
      <c r="VC177" s="238"/>
      <c r="VD177" s="238"/>
      <c r="VE177" s="238"/>
      <c r="VF177" s="238"/>
      <c r="VG177" s="238"/>
      <c r="VH177" s="238"/>
      <c r="VI177" s="238"/>
      <c r="VJ177" s="238"/>
      <c r="VK177" s="238"/>
      <c r="VL177" s="238"/>
      <c r="VM177" s="238"/>
      <c r="VN177" s="238"/>
      <c r="VO177" s="238"/>
      <c r="VP177" s="238"/>
      <c r="VQ177" s="238"/>
      <c r="VR177" s="238"/>
      <c r="VS177" s="238"/>
      <c r="VT177" s="238"/>
      <c r="VU177" s="238"/>
      <c r="VV177" s="238"/>
      <c r="VW177" s="238"/>
      <c r="VX177" s="238"/>
      <c r="VY177" s="238"/>
      <c r="VZ177" s="238"/>
      <c r="WA177" s="238"/>
      <c r="WB177" s="238"/>
      <c r="WC177" s="238"/>
      <c r="WD177" s="238"/>
      <c r="WE177" s="238"/>
      <c r="WF177" s="238"/>
      <c r="WG177" s="238"/>
      <c r="WH177" s="238"/>
      <c r="WI177" s="238"/>
      <c r="WJ177" s="238"/>
      <c r="WK177" s="238"/>
      <c r="WL177" s="238"/>
      <c r="WM177" s="238"/>
      <c r="WN177" s="238"/>
      <c r="WO177" s="238"/>
      <c r="WP177" s="238"/>
      <c r="WQ177" s="238"/>
      <c r="WR177" s="238"/>
      <c r="WS177" s="238"/>
      <c r="WT177" s="238"/>
      <c r="WU177" s="238"/>
      <c r="WV177" s="238"/>
      <c r="WW177" s="238"/>
      <c r="WX177" s="238"/>
      <c r="WY177" s="238"/>
      <c r="WZ177" s="238"/>
      <c r="XA177" s="238"/>
      <c r="XB177" s="238"/>
      <c r="XC177" s="238"/>
      <c r="XD177" s="238"/>
      <c r="XE177" s="238"/>
      <c r="XF177" s="238"/>
      <c r="XG177" s="238"/>
      <c r="XH177" s="238"/>
      <c r="XI177" s="238"/>
      <c r="XJ177" s="238"/>
      <c r="XK177" s="238"/>
      <c r="XL177" s="238"/>
      <c r="XM177" s="238"/>
      <c r="XN177" s="238"/>
      <c r="XO177" s="238"/>
      <c r="XP177" s="238"/>
      <c r="XQ177" s="238"/>
      <c r="XR177" s="238"/>
      <c r="XS177" s="238"/>
      <c r="XT177" s="238"/>
      <c r="XU177" s="238"/>
      <c r="XV177" s="238"/>
      <c r="XW177" s="238"/>
      <c r="XX177" s="238"/>
      <c r="XY177" s="238"/>
      <c r="XZ177" s="238"/>
      <c r="YA177" s="238"/>
      <c r="YB177" s="238"/>
      <c r="YC177" s="238"/>
      <c r="YD177" s="238"/>
      <c r="YE177" s="238"/>
      <c r="YF177" s="238"/>
      <c r="YG177" s="238"/>
      <c r="YH177" s="238"/>
      <c r="YI177" s="238"/>
      <c r="YJ177" s="238"/>
      <c r="YK177" s="238"/>
      <c r="YL177" s="238"/>
      <c r="YM177" s="238"/>
      <c r="YN177" s="238"/>
      <c r="YO177" s="238"/>
      <c r="YP177" s="238"/>
      <c r="YQ177" s="238"/>
      <c r="YR177" s="238"/>
      <c r="YS177" s="238"/>
      <c r="YT177" s="238"/>
      <c r="YU177" s="238"/>
      <c r="YV177" s="238"/>
      <c r="YW177" s="238"/>
      <c r="YX177" s="238"/>
      <c r="YY177" s="238"/>
      <c r="YZ177" s="238"/>
      <c r="ZA177" s="238"/>
      <c r="ZB177" s="238"/>
      <c r="ZC177" s="238"/>
      <c r="ZD177" s="238"/>
      <c r="ZE177" s="238"/>
      <c r="ZF177" s="238"/>
      <c r="ZG177" s="238"/>
      <c r="ZH177" s="238"/>
      <c r="ZI177" s="238"/>
      <c r="ZJ177" s="238"/>
      <c r="ZK177" s="238"/>
      <c r="ZL177" s="238"/>
      <c r="ZM177" s="238"/>
      <c r="ZN177" s="238"/>
      <c r="ZO177" s="238"/>
      <c r="ZP177" s="238"/>
      <c r="ZQ177" s="238"/>
      <c r="ZR177" s="238"/>
      <c r="ZS177" s="238"/>
      <c r="ZT177" s="238"/>
      <c r="ZU177" s="238"/>
      <c r="ZV177" s="238"/>
      <c r="ZW177" s="238"/>
      <c r="ZX177" s="238"/>
      <c r="ZY177" s="238"/>
      <c r="ZZ177" s="238"/>
      <c r="AAA177" s="238"/>
      <c r="AAB177" s="238"/>
      <c r="AAC177" s="238"/>
      <c r="AAD177" s="238"/>
      <c r="AAE177" s="238"/>
      <c r="AAF177" s="238"/>
      <c r="AAG177" s="238"/>
      <c r="AAH177" s="238"/>
      <c r="AAI177" s="238"/>
      <c r="AAJ177" s="238"/>
      <c r="AAK177" s="238"/>
      <c r="AAL177" s="238"/>
      <c r="AAM177" s="238"/>
      <c r="AAN177" s="238"/>
      <c r="AAO177" s="238"/>
      <c r="AAP177" s="238"/>
      <c r="AAQ177" s="238"/>
      <c r="AAR177" s="238"/>
      <c r="AAS177" s="238"/>
      <c r="AAT177" s="238"/>
      <c r="AAU177" s="238"/>
      <c r="AAV177" s="238"/>
      <c r="AAW177" s="238"/>
      <c r="AAX177" s="238"/>
      <c r="AAY177" s="238"/>
      <c r="AAZ177" s="238"/>
      <c r="ABA177" s="238"/>
      <c r="ABB177" s="238"/>
      <c r="ABC177" s="238"/>
      <c r="ABD177" s="238"/>
      <c r="ABE177" s="238"/>
      <c r="ABF177" s="238"/>
      <c r="ABG177" s="238"/>
      <c r="ABH177" s="238"/>
      <c r="ABI177" s="238"/>
      <c r="ABJ177" s="238"/>
      <c r="ABK177" s="238"/>
      <c r="ABL177" s="238"/>
      <c r="ABM177" s="238"/>
      <c r="ABN177" s="238"/>
      <c r="ABO177" s="238"/>
      <c r="ABP177" s="238"/>
      <c r="ABQ177" s="238"/>
      <c r="ABR177" s="238"/>
      <c r="ABS177" s="238"/>
      <c r="ABT177" s="238"/>
      <c r="ABU177" s="238"/>
      <c r="ABV177" s="238"/>
      <c r="ABW177" s="238"/>
      <c r="ABX177" s="238"/>
      <c r="ABY177" s="238"/>
      <c r="ABZ177" s="238"/>
      <c r="ACA177" s="238"/>
      <c r="ACB177" s="238"/>
      <c r="ACC177" s="238"/>
      <c r="ACD177" s="238"/>
      <c r="ACE177" s="238"/>
      <c r="ACF177" s="238"/>
      <c r="ACG177" s="238"/>
      <c r="ACH177" s="238"/>
      <c r="ACI177" s="238"/>
      <c r="ACJ177" s="238"/>
      <c r="ACK177" s="238"/>
      <c r="ACL177" s="238"/>
      <c r="ACM177" s="238"/>
      <c r="ACN177" s="238"/>
      <c r="ACO177" s="238"/>
      <c r="ACP177" s="238"/>
      <c r="ACQ177" s="238"/>
      <c r="ACR177" s="238"/>
      <c r="ACS177" s="238"/>
      <c r="ACT177" s="238"/>
      <c r="ACU177" s="238"/>
      <c r="ACV177" s="238"/>
      <c r="ACW177" s="238"/>
      <c r="ACX177" s="238"/>
      <c r="ACY177" s="238"/>
      <c r="ACZ177" s="238"/>
      <c r="ADA177" s="238"/>
      <c r="ADB177" s="238"/>
      <c r="ADC177" s="238"/>
      <c r="ADD177" s="238"/>
      <c r="ADE177" s="238"/>
      <c r="ADF177" s="238"/>
      <c r="ADG177" s="238"/>
      <c r="ADH177" s="238"/>
      <c r="ADI177" s="238"/>
      <c r="ADJ177" s="238"/>
      <c r="ADK177" s="238"/>
      <c r="ADL177" s="238"/>
      <c r="ADM177" s="238"/>
      <c r="ADN177" s="238"/>
      <c r="ADO177" s="238"/>
      <c r="ADP177" s="238"/>
      <c r="ADQ177" s="238"/>
      <c r="ADR177" s="238"/>
      <c r="ADS177" s="238"/>
      <c r="ADT177" s="238"/>
      <c r="ADU177" s="238"/>
      <c r="ADV177" s="238"/>
      <c r="ADW177" s="238"/>
      <c r="ADX177" s="238"/>
      <c r="ADY177" s="238"/>
      <c r="ADZ177" s="238"/>
      <c r="AEA177" s="238"/>
      <c r="AEB177" s="238"/>
      <c r="AEC177" s="238"/>
      <c r="AED177" s="238"/>
      <c r="AEE177" s="238"/>
      <c r="AEF177" s="238"/>
      <c r="AEG177" s="238"/>
      <c r="AEH177" s="238"/>
      <c r="AEI177" s="238"/>
      <c r="AEJ177" s="238"/>
      <c r="AEK177" s="238"/>
      <c r="AEL177" s="238"/>
      <c r="AEM177" s="238"/>
      <c r="AEN177" s="238"/>
      <c r="AEO177" s="238"/>
      <c r="AEP177" s="238"/>
      <c r="AEQ177" s="238"/>
      <c r="AER177" s="238"/>
      <c r="AES177" s="238"/>
      <c r="AET177" s="238"/>
      <c r="AEU177" s="238"/>
      <c r="AEV177" s="238"/>
      <c r="AEW177" s="238"/>
      <c r="AEX177" s="238"/>
      <c r="AEY177" s="238"/>
      <c r="AEZ177" s="238"/>
      <c r="AFA177" s="238"/>
      <c r="AFB177" s="238"/>
      <c r="AFC177" s="238"/>
      <c r="AFD177" s="238"/>
      <c r="AFE177" s="238"/>
      <c r="AFF177" s="238"/>
      <c r="AFG177" s="238"/>
      <c r="AFH177" s="238"/>
      <c r="AFI177" s="238"/>
      <c r="AFJ177" s="238"/>
      <c r="AFK177" s="238"/>
      <c r="AFL177" s="238"/>
      <c r="AFM177" s="238"/>
      <c r="AFN177" s="238"/>
      <c r="AFO177" s="238"/>
      <c r="AFP177" s="238"/>
      <c r="AFQ177" s="238"/>
      <c r="AFR177" s="238"/>
      <c r="AFS177" s="238"/>
      <c r="AFT177" s="238"/>
      <c r="AFU177" s="238"/>
      <c r="AFV177" s="238"/>
      <c r="AFW177" s="238"/>
      <c r="AFX177" s="238"/>
      <c r="AFY177" s="238"/>
      <c r="AFZ177" s="238"/>
      <c r="AGA177" s="238"/>
      <c r="AGB177" s="238"/>
      <c r="AGC177" s="238"/>
      <c r="AGD177" s="238"/>
      <c r="AGE177" s="238"/>
      <c r="AGF177" s="238"/>
      <c r="AGG177" s="238"/>
      <c r="AGH177" s="238"/>
      <c r="AGI177" s="238"/>
      <c r="AGJ177" s="238"/>
      <c r="AGK177" s="238"/>
      <c r="AGL177" s="238"/>
      <c r="AGM177" s="238"/>
      <c r="AGN177" s="238"/>
      <c r="AGO177" s="238"/>
      <c r="AGP177" s="238"/>
      <c r="AGQ177" s="238"/>
      <c r="AGR177" s="238"/>
      <c r="AGS177" s="238"/>
      <c r="AGT177" s="238"/>
      <c r="AGU177" s="238"/>
      <c r="AGV177" s="238"/>
      <c r="AGW177" s="238"/>
      <c r="AGX177" s="238"/>
      <c r="AGY177" s="238"/>
      <c r="AGZ177" s="238"/>
      <c r="AHA177" s="238"/>
      <c r="AHB177" s="238"/>
      <c r="AHC177" s="238"/>
      <c r="AHD177" s="238"/>
      <c r="AHE177" s="238"/>
      <c r="AHF177" s="238"/>
      <c r="AHG177" s="238"/>
      <c r="AHH177" s="238"/>
      <c r="AHI177" s="238"/>
      <c r="AHJ177" s="238"/>
      <c r="AHK177" s="238"/>
      <c r="AHL177" s="238"/>
      <c r="AHM177" s="238"/>
      <c r="AHN177" s="238"/>
      <c r="AHO177" s="238"/>
      <c r="AHP177" s="238"/>
      <c r="AHQ177" s="238"/>
      <c r="AHR177" s="238"/>
      <c r="AHS177" s="238"/>
      <c r="AHT177" s="238"/>
      <c r="AHU177" s="238"/>
      <c r="AHV177" s="238"/>
      <c r="AHW177" s="238"/>
      <c r="AHX177" s="238"/>
      <c r="AHY177" s="238"/>
      <c r="AHZ177" s="238"/>
      <c r="AIA177" s="238"/>
      <c r="AIB177" s="238"/>
      <c r="AIC177" s="238"/>
      <c r="AID177" s="238"/>
      <c r="AIE177" s="238"/>
      <c r="AIF177" s="238"/>
      <c r="AIG177" s="238"/>
      <c r="AIH177" s="238"/>
      <c r="AII177" s="238"/>
      <c r="AIJ177" s="238"/>
      <c r="AIK177" s="238"/>
      <c r="AIL177" s="238"/>
      <c r="AIM177" s="238"/>
      <c r="AIN177" s="238"/>
      <c r="AIO177" s="238"/>
      <c r="AIP177" s="238"/>
      <c r="AIQ177" s="238"/>
      <c r="AIR177" s="238"/>
      <c r="AIS177" s="238"/>
      <c r="AIT177" s="238"/>
      <c r="AIU177" s="238"/>
      <c r="AIV177" s="238"/>
      <c r="AIW177" s="238"/>
      <c r="AIX177" s="238"/>
      <c r="AIY177" s="238"/>
      <c r="AIZ177" s="238"/>
      <c r="AJA177" s="238"/>
      <c r="AJB177" s="238"/>
      <c r="AJC177" s="238"/>
      <c r="AJD177" s="238"/>
      <c r="AJE177" s="238"/>
      <c r="AJF177" s="238"/>
      <c r="AJG177" s="238"/>
      <c r="AJH177" s="238"/>
      <c r="AJI177" s="238"/>
      <c r="AJJ177" s="238"/>
      <c r="AJK177" s="238"/>
      <c r="AJL177" s="238"/>
      <c r="AJM177" s="238"/>
      <c r="AJN177" s="238"/>
      <c r="AJO177" s="238"/>
      <c r="AJP177" s="238"/>
      <c r="AJQ177" s="238"/>
      <c r="AJR177" s="238"/>
      <c r="AJS177" s="238"/>
      <c r="AJT177" s="238"/>
      <c r="AJU177" s="238"/>
      <c r="AJV177" s="238"/>
      <c r="AJW177" s="238"/>
      <c r="AJX177" s="238"/>
      <c r="AJY177" s="238"/>
      <c r="AJZ177" s="238"/>
      <c r="AKA177" s="238"/>
      <c r="AKB177" s="238"/>
      <c r="AKC177" s="238"/>
      <c r="AKD177" s="238"/>
      <c r="AKE177" s="238"/>
      <c r="AKF177" s="238"/>
      <c r="AKG177" s="238"/>
      <c r="AKH177" s="238"/>
      <c r="AKI177" s="238"/>
      <c r="AKJ177" s="238"/>
      <c r="AKK177" s="238"/>
      <c r="AKL177" s="238"/>
      <c r="AKM177" s="238"/>
      <c r="AKN177" s="238"/>
      <c r="AKO177" s="238"/>
      <c r="AKP177" s="238"/>
    </row>
    <row r="178" spans="1:978" x14ac:dyDescent="0.25">
      <c r="A178" s="310"/>
      <c r="B178" s="310"/>
      <c r="C178" s="313"/>
      <c r="D178" s="244"/>
      <c r="E178" s="293"/>
      <c r="F178" s="47">
        <v>534489</v>
      </c>
      <c r="G178" s="23" t="s">
        <v>160</v>
      </c>
      <c r="H178" s="23" t="s">
        <v>194</v>
      </c>
      <c r="I178" s="245"/>
      <c r="J178" s="92">
        <v>30</v>
      </c>
      <c r="K178" s="271"/>
      <c r="L178" s="288"/>
      <c r="M178" s="245"/>
      <c r="N178" s="47">
        <v>47</v>
      </c>
      <c r="O178" s="47">
        <v>28</v>
      </c>
      <c r="P178" s="47">
        <v>17</v>
      </c>
      <c r="Q178" s="47">
        <v>14</v>
      </c>
      <c r="R178" s="47">
        <v>14</v>
      </c>
      <c r="S178" s="47">
        <v>34</v>
      </c>
      <c r="T178" s="47">
        <v>82</v>
      </c>
      <c r="U178" s="47">
        <v>172</v>
      </c>
      <c r="V178" s="47">
        <v>220</v>
      </c>
      <c r="W178" s="47">
        <v>207</v>
      </c>
      <c r="X178" s="47">
        <v>262</v>
      </c>
      <c r="Y178" s="47">
        <v>290</v>
      </c>
      <c r="Z178" s="47">
        <v>302</v>
      </c>
      <c r="AA178" s="47">
        <v>300</v>
      </c>
      <c r="AB178" s="47">
        <v>314</v>
      </c>
      <c r="AC178" s="47">
        <v>346</v>
      </c>
      <c r="AD178" s="47">
        <v>369</v>
      </c>
      <c r="AE178" s="47">
        <v>350</v>
      </c>
      <c r="AF178" s="47">
        <v>292</v>
      </c>
      <c r="AG178" s="47">
        <v>234</v>
      </c>
      <c r="AH178" s="47">
        <v>199</v>
      </c>
      <c r="AI178" s="47">
        <v>175</v>
      </c>
      <c r="AJ178" s="47">
        <v>112</v>
      </c>
      <c r="AK178" s="47">
        <v>84</v>
      </c>
      <c r="AL178" s="47">
        <v>4040</v>
      </c>
      <c r="AM178" s="126">
        <v>800</v>
      </c>
      <c r="AN178" s="265"/>
      <c r="AO178" s="265"/>
      <c r="AP178" s="265"/>
      <c r="AQ178" s="265"/>
      <c r="AR178" s="265"/>
      <c r="AS178" s="265"/>
      <c r="AT178" s="265"/>
      <c r="AU178" s="265"/>
      <c r="AV178" s="265"/>
      <c r="AW178" s="265"/>
      <c r="AX178" s="265"/>
      <c r="AY178" s="265"/>
      <c r="AZ178" s="265"/>
      <c r="BA178" s="265"/>
      <c r="BB178" s="265"/>
      <c r="BC178" s="265"/>
      <c r="BD178" s="265"/>
      <c r="BE178" s="265"/>
      <c r="BF178" s="265"/>
      <c r="BG178" s="265"/>
      <c r="BH178" s="265"/>
      <c r="BI178" s="265"/>
      <c r="BJ178" s="265"/>
      <c r="BK178" s="265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53"/>
      <c r="EF178" s="238"/>
      <c r="EG178" s="238"/>
      <c r="EH178" s="238"/>
      <c r="EI178" s="238"/>
      <c r="EJ178" s="238"/>
      <c r="EK178" s="238"/>
      <c r="EL178" s="238"/>
      <c r="EM178" s="238"/>
      <c r="EN178" s="238"/>
      <c r="EO178" s="238"/>
      <c r="EP178" s="238"/>
      <c r="EQ178" s="238"/>
      <c r="ER178" s="238"/>
      <c r="ES178" s="238"/>
      <c r="ET178" s="238"/>
      <c r="EU178" s="238"/>
      <c r="EV178" s="238"/>
      <c r="EW178" s="238"/>
      <c r="EX178" s="238"/>
      <c r="EY178" s="238"/>
      <c r="EZ178" s="238"/>
      <c r="FA178" s="238"/>
      <c r="FB178" s="238"/>
      <c r="FC178" s="238"/>
      <c r="FD178" s="238"/>
      <c r="FE178" s="238"/>
      <c r="FF178" s="238"/>
      <c r="FG178" s="238"/>
      <c r="FH178" s="238"/>
      <c r="FI178" s="238"/>
      <c r="FJ178" s="238"/>
      <c r="FK178" s="238"/>
      <c r="FL178" s="238"/>
      <c r="FM178" s="238"/>
      <c r="FN178" s="238"/>
      <c r="FO178" s="238"/>
      <c r="FP178" s="238"/>
      <c r="FQ178" s="238"/>
      <c r="FR178" s="238"/>
      <c r="FS178" s="238"/>
      <c r="FT178" s="238"/>
      <c r="FU178" s="238"/>
      <c r="FV178" s="238"/>
      <c r="FW178" s="238"/>
      <c r="FX178" s="238"/>
      <c r="FY178" s="238"/>
      <c r="FZ178" s="238"/>
      <c r="GA178" s="238"/>
      <c r="GB178" s="238"/>
      <c r="GC178" s="238"/>
      <c r="GD178" s="238"/>
      <c r="GE178" s="238"/>
      <c r="GF178" s="238"/>
      <c r="GG178" s="238"/>
      <c r="GH178" s="238"/>
      <c r="GI178" s="238"/>
      <c r="GJ178" s="238"/>
      <c r="GK178" s="238"/>
      <c r="GL178" s="238"/>
      <c r="GM178" s="238"/>
      <c r="GN178" s="238"/>
      <c r="GO178" s="238"/>
      <c r="GP178" s="238"/>
      <c r="GQ178" s="238"/>
      <c r="GR178" s="238"/>
      <c r="GS178" s="238"/>
      <c r="GT178" s="238"/>
      <c r="GU178" s="238"/>
      <c r="GV178" s="238"/>
      <c r="GW178" s="238"/>
      <c r="GX178" s="238"/>
      <c r="GY178" s="238"/>
      <c r="GZ178" s="238"/>
      <c r="HA178" s="238"/>
      <c r="HB178" s="238"/>
      <c r="HC178" s="238"/>
      <c r="HD178" s="238"/>
      <c r="HE178" s="238"/>
      <c r="HF178" s="238"/>
      <c r="HG178" s="238"/>
      <c r="HH178" s="238"/>
      <c r="HI178" s="238"/>
      <c r="HJ178" s="238"/>
      <c r="HK178" s="238"/>
      <c r="HL178" s="238"/>
      <c r="HM178" s="238"/>
      <c r="HN178" s="238"/>
      <c r="HO178" s="238"/>
      <c r="HP178" s="238"/>
      <c r="HQ178" s="238"/>
      <c r="HR178" s="238"/>
      <c r="HS178" s="238"/>
      <c r="HT178" s="238"/>
      <c r="HU178" s="238"/>
      <c r="HV178" s="238"/>
      <c r="HW178" s="238"/>
      <c r="HX178" s="238"/>
      <c r="HY178" s="238"/>
      <c r="HZ178" s="238"/>
      <c r="IA178" s="238"/>
      <c r="IB178" s="238"/>
      <c r="IC178" s="238"/>
      <c r="ID178" s="238"/>
      <c r="IE178" s="238"/>
      <c r="IF178" s="238"/>
      <c r="IG178" s="238"/>
      <c r="IH178" s="238"/>
      <c r="II178" s="238"/>
      <c r="IJ178" s="238"/>
      <c r="IK178" s="238"/>
      <c r="IL178" s="238"/>
      <c r="IM178" s="238"/>
      <c r="IN178" s="238"/>
      <c r="IO178" s="238"/>
      <c r="IP178" s="238"/>
      <c r="IQ178" s="238"/>
      <c r="IR178" s="238"/>
      <c r="IS178" s="238"/>
      <c r="IT178" s="238"/>
      <c r="IU178" s="238"/>
      <c r="IV178" s="238"/>
      <c r="IW178" s="238"/>
      <c r="IX178" s="238"/>
      <c r="IY178" s="238"/>
      <c r="IZ178" s="238"/>
      <c r="JA178" s="238"/>
      <c r="JB178" s="238"/>
      <c r="JC178" s="238"/>
      <c r="JD178" s="238"/>
      <c r="JE178" s="238"/>
      <c r="JF178" s="238"/>
      <c r="JG178" s="238"/>
      <c r="JH178" s="238"/>
      <c r="JI178" s="238"/>
      <c r="JJ178" s="238"/>
      <c r="JK178" s="238"/>
      <c r="JL178" s="238"/>
      <c r="JM178" s="238"/>
      <c r="JN178" s="238"/>
      <c r="JO178" s="238"/>
      <c r="JP178" s="238"/>
      <c r="JQ178" s="238"/>
      <c r="JR178" s="238"/>
      <c r="JS178" s="238"/>
      <c r="JT178" s="238"/>
      <c r="JU178" s="238"/>
      <c r="JV178" s="238"/>
      <c r="JW178" s="238"/>
      <c r="JX178" s="238"/>
      <c r="JY178" s="238"/>
      <c r="JZ178" s="238"/>
      <c r="KA178" s="238"/>
      <c r="KB178" s="238"/>
      <c r="KC178" s="238"/>
      <c r="KD178" s="238"/>
      <c r="KE178" s="238"/>
      <c r="KF178" s="238"/>
      <c r="KG178" s="238"/>
      <c r="KH178" s="238"/>
      <c r="KI178" s="238"/>
      <c r="KJ178" s="238"/>
      <c r="KK178" s="238"/>
      <c r="KL178" s="238"/>
      <c r="KM178" s="238"/>
      <c r="KN178" s="238"/>
      <c r="KO178" s="238"/>
      <c r="KP178" s="238"/>
      <c r="KQ178" s="238"/>
      <c r="KR178" s="238"/>
      <c r="KS178" s="238"/>
      <c r="KT178" s="238"/>
      <c r="KU178" s="238"/>
      <c r="KV178" s="238"/>
      <c r="KW178" s="238"/>
      <c r="KX178" s="238"/>
      <c r="KY178" s="238"/>
      <c r="KZ178" s="238"/>
      <c r="LA178" s="238"/>
      <c r="LB178" s="238"/>
      <c r="LC178" s="238"/>
      <c r="LD178" s="238"/>
      <c r="LE178" s="238"/>
      <c r="LF178" s="238"/>
      <c r="LG178" s="238"/>
      <c r="LH178" s="238"/>
      <c r="LI178" s="238"/>
      <c r="LJ178" s="238"/>
      <c r="LK178" s="238"/>
      <c r="LL178" s="238"/>
      <c r="LM178" s="238"/>
      <c r="LN178" s="238"/>
      <c r="LO178" s="238"/>
      <c r="LP178" s="238"/>
      <c r="LQ178" s="238"/>
      <c r="LR178" s="238"/>
      <c r="LS178" s="238"/>
      <c r="LT178" s="238"/>
      <c r="LU178" s="238"/>
      <c r="LV178" s="238"/>
      <c r="LW178" s="238"/>
      <c r="LX178" s="238"/>
      <c r="LY178" s="238"/>
      <c r="LZ178" s="238"/>
      <c r="MA178" s="238"/>
      <c r="MB178" s="238"/>
      <c r="MC178" s="238"/>
      <c r="MD178" s="238"/>
      <c r="ME178" s="238"/>
      <c r="MF178" s="238"/>
      <c r="MG178" s="238"/>
      <c r="MH178" s="238"/>
      <c r="MI178" s="238"/>
      <c r="MJ178" s="238"/>
      <c r="MK178" s="238"/>
      <c r="ML178" s="238"/>
      <c r="MM178" s="238"/>
      <c r="MN178" s="238"/>
      <c r="MO178" s="238"/>
      <c r="MP178" s="238"/>
      <c r="MQ178" s="238"/>
      <c r="MR178" s="238"/>
      <c r="MS178" s="238"/>
      <c r="MT178" s="238"/>
      <c r="MU178" s="238"/>
      <c r="MV178" s="238"/>
      <c r="MW178" s="238"/>
      <c r="MX178" s="238"/>
      <c r="MY178" s="238"/>
      <c r="MZ178" s="238"/>
      <c r="NA178" s="238"/>
      <c r="NB178" s="238"/>
      <c r="NC178" s="238"/>
      <c r="ND178" s="238"/>
      <c r="NE178" s="238"/>
      <c r="NF178" s="238"/>
      <c r="NG178" s="238"/>
      <c r="NH178" s="238"/>
      <c r="NI178" s="238"/>
      <c r="NJ178" s="238"/>
      <c r="NK178" s="238"/>
      <c r="NL178" s="238"/>
      <c r="NM178" s="238"/>
      <c r="NN178" s="238"/>
      <c r="NO178" s="238"/>
      <c r="NP178" s="238"/>
      <c r="NQ178" s="238"/>
      <c r="NR178" s="238"/>
      <c r="NS178" s="238"/>
      <c r="NT178" s="238"/>
      <c r="NU178" s="238"/>
      <c r="NV178" s="238"/>
      <c r="NW178" s="238"/>
      <c r="NX178" s="238"/>
      <c r="NY178" s="238"/>
      <c r="NZ178" s="238"/>
      <c r="OA178" s="238"/>
      <c r="OB178" s="238"/>
      <c r="OC178" s="238"/>
      <c r="OD178" s="238"/>
      <c r="OE178" s="238"/>
      <c r="OF178" s="238"/>
      <c r="OG178" s="238"/>
      <c r="OH178" s="238"/>
      <c r="OI178" s="238"/>
      <c r="OJ178" s="238"/>
      <c r="OK178" s="238"/>
      <c r="OL178" s="238"/>
      <c r="OM178" s="238"/>
      <c r="ON178" s="238"/>
      <c r="OO178" s="238"/>
      <c r="OP178" s="238"/>
      <c r="OQ178" s="238"/>
      <c r="OR178" s="238"/>
      <c r="OS178" s="238"/>
      <c r="OT178" s="238"/>
      <c r="OU178" s="238"/>
      <c r="OV178" s="238"/>
      <c r="OW178" s="238"/>
      <c r="OX178" s="238"/>
      <c r="OY178" s="238"/>
      <c r="OZ178" s="238"/>
      <c r="PA178" s="238"/>
      <c r="PB178" s="238"/>
      <c r="PC178" s="238"/>
      <c r="PD178" s="238"/>
      <c r="PE178" s="238"/>
      <c r="PF178" s="238"/>
      <c r="PG178" s="238"/>
      <c r="PH178" s="238"/>
      <c r="PI178" s="238"/>
      <c r="PJ178" s="238"/>
      <c r="PK178" s="238"/>
      <c r="PL178" s="238"/>
      <c r="PM178" s="238"/>
      <c r="PN178" s="238"/>
      <c r="PO178" s="238"/>
      <c r="PP178" s="238"/>
      <c r="PQ178" s="238"/>
      <c r="PR178" s="238"/>
      <c r="PS178" s="238"/>
      <c r="PT178" s="238"/>
      <c r="PU178" s="238"/>
      <c r="PV178" s="238"/>
      <c r="PW178" s="238"/>
      <c r="PX178" s="238"/>
      <c r="PY178" s="238"/>
      <c r="PZ178" s="238"/>
      <c r="QA178" s="238"/>
      <c r="QB178" s="238"/>
      <c r="QC178" s="238"/>
      <c r="QD178" s="238"/>
      <c r="QE178" s="238"/>
      <c r="QF178" s="238"/>
      <c r="QG178" s="238"/>
      <c r="QH178" s="238"/>
      <c r="QI178" s="238"/>
      <c r="QJ178" s="238"/>
      <c r="QK178" s="238"/>
      <c r="QL178" s="238"/>
      <c r="QM178" s="238"/>
      <c r="QN178" s="238"/>
      <c r="QO178" s="238"/>
      <c r="QP178" s="238"/>
      <c r="QQ178" s="238"/>
      <c r="QR178" s="238"/>
      <c r="QS178" s="238"/>
      <c r="QT178" s="238"/>
      <c r="QU178" s="238"/>
      <c r="QV178" s="238"/>
      <c r="QW178" s="238"/>
      <c r="QX178" s="238"/>
      <c r="QY178" s="238"/>
      <c r="QZ178" s="238"/>
      <c r="RA178" s="238"/>
      <c r="RB178" s="238"/>
      <c r="RC178" s="238"/>
      <c r="RD178" s="238"/>
      <c r="RE178" s="238"/>
      <c r="RF178" s="238"/>
      <c r="RG178" s="238"/>
      <c r="RH178" s="238"/>
      <c r="RI178" s="238"/>
      <c r="RJ178" s="238"/>
      <c r="RK178" s="238"/>
      <c r="RL178" s="238"/>
      <c r="RM178" s="238"/>
      <c r="RN178" s="238"/>
      <c r="RO178" s="238"/>
      <c r="RP178" s="238"/>
      <c r="RQ178" s="238"/>
      <c r="RR178" s="238"/>
      <c r="RS178" s="238"/>
      <c r="RT178" s="238"/>
      <c r="RU178" s="238"/>
      <c r="RV178" s="238"/>
      <c r="RW178" s="238"/>
      <c r="RX178" s="238"/>
      <c r="RY178" s="238"/>
      <c r="RZ178" s="238"/>
      <c r="SA178" s="238"/>
      <c r="SB178" s="238"/>
      <c r="SC178" s="238"/>
      <c r="SD178" s="238"/>
      <c r="SE178" s="238"/>
      <c r="SF178" s="238"/>
      <c r="SG178" s="238"/>
      <c r="SH178" s="238"/>
      <c r="SI178" s="238"/>
      <c r="SJ178" s="238"/>
      <c r="SK178" s="238"/>
      <c r="SL178" s="238"/>
      <c r="SM178" s="238"/>
      <c r="SN178" s="238"/>
      <c r="SO178" s="238"/>
      <c r="SP178" s="238"/>
      <c r="SQ178" s="238"/>
      <c r="SR178" s="238"/>
      <c r="SS178" s="238"/>
      <c r="ST178" s="238"/>
      <c r="SU178" s="238"/>
      <c r="SV178" s="238"/>
      <c r="SW178" s="238"/>
      <c r="SX178" s="238"/>
      <c r="SY178" s="238"/>
      <c r="SZ178" s="238"/>
      <c r="TA178" s="238"/>
      <c r="TB178" s="238"/>
      <c r="TC178" s="238"/>
      <c r="TD178" s="238"/>
      <c r="TE178" s="238"/>
      <c r="TF178" s="238"/>
      <c r="TG178" s="238"/>
      <c r="TH178" s="238"/>
      <c r="TI178" s="238"/>
      <c r="TJ178" s="238"/>
      <c r="TK178" s="238"/>
      <c r="TL178" s="238"/>
      <c r="TM178" s="238"/>
      <c r="TN178" s="238"/>
      <c r="TO178" s="238"/>
      <c r="TP178" s="238"/>
      <c r="TQ178" s="238"/>
      <c r="TR178" s="238"/>
      <c r="TS178" s="238"/>
      <c r="TT178" s="238"/>
      <c r="TU178" s="238"/>
      <c r="TV178" s="238"/>
      <c r="TW178" s="238"/>
      <c r="TX178" s="238"/>
      <c r="TY178" s="238"/>
      <c r="TZ178" s="238"/>
      <c r="UA178" s="238"/>
      <c r="UB178" s="238"/>
      <c r="UC178" s="238"/>
      <c r="UD178" s="238"/>
      <c r="UE178" s="238"/>
      <c r="UF178" s="238"/>
      <c r="UG178" s="238"/>
      <c r="UH178" s="238"/>
      <c r="UI178" s="238"/>
      <c r="UJ178" s="238"/>
      <c r="UK178" s="238"/>
      <c r="UL178" s="238"/>
      <c r="UM178" s="238"/>
      <c r="UN178" s="238"/>
      <c r="UO178" s="238"/>
      <c r="UP178" s="238"/>
      <c r="UQ178" s="238"/>
      <c r="UR178" s="238"/>
      <c r="US178" s="238"/>
      <c r="UT178" s="238"/>
      <c r="UU178" s="238"/>
      <c r="UV178" s="238"/>
      <c r="UW178" s="238"/>
      <c r="UX178" s="238"/>
      <c r="UY178" s="238"/>
      <c r="UZ178" s="238"/>
      <c r="VA178" s="238"/>
      <c r="VB178" s="238"/>
      <c r="VC178" s="238"/>
      <c r="VD178" s="238"/>
      <c r="VE178" s="238"/>
      <c r="VF178" s="238"/>
      <c r="VG178" s="238"/>
      <c r="VH178" s="238"/>
      <c r="VI178" s="238"/>
      <c r="VJ178" s="238"/>
      <c r="VK178" s="238"/>
      <c r="VL178" s="238"/>
      <c r="VM178" s="238"/>
      <c r="VN178" s="238"/>
      <c r="VO178" s="238"/>
      <c r="VP178" s="238"/>
      <c r="VQ178" s="238"/>
      <c r="VR178" s="238"/>
      <c r="VS178" s="238"/>
      <c r="VT178" s="238"/>
      <c r="VU178" s="238"/>
      <c r="VV178" s="238"/>
      <c r="VW178" s="238"/>
      <c r="VX178" s="238"/>
      <c r="VY178" s="238"/>
      <c r="VZ178" s="238"/>
      <c r="WA178" s="238"/>
      <c r="WB178" s="238"/>
      <c r="WC178" s="238"/>
      <c r="WD178" s="238"/>
      <c r="WE178" s="238"/>
      <c r="WF178" s="238"/>
      <c r="WG178" s="238"/>
      <c r="WH178" s="238"/>
      <c r="WI178" s="238"/>
      <c r="WJ178" s="238"/>
      <c r="WK178" s="238"/>
      <c r="WL178" s="238"/>
      <c r="WM178" s="238"/>
      <c r="WN178" s="238"/>
      <c r="WO178" s="238"/>
      <c r="WP178" s="238"/>
      <c r="WQ178" s="238"/>
      <c r="WR178" s="238"/>
      <c r="WS178" s="238"/>
      <c r="WT178" s="238"/>
      <c r="WU178" s="238"/>
      <c r="WV178" s="238"/>
      <c r="WW178" s="238"/>
      <c r="WX178" s="238"/>
      <c r="WY178" s="238"/>
      <c r="WZ178" s="238"/>
      <c r="XA178" s="238"/>
      <c r="XB178" s="238"/>
      <c r="XC178" s="238"/>
      <c r="XD178" s="238"/>
      <c r="XE178" s="238"/>
      <c r="XF178" s="238"/>
      <c r="XG178" s="238"/>
      <c r="XH178" s="238"/>
      <c r="XI178" s="238"/>
      <c r="XJ178" s="238"/>
      <c r="XK178" s="238"/>
      <c r="XL178" s="238"/>
      <c r="XM178" s="238"/>
      <c r="XN178" s="238"/>
      <c r="XO178" s="238"/>
      <c r="XP178" s="238"/>
      <c r="XQ178" s="238"/>
      <c r="XR178" s="238"/>
      <c r="XS178" s="238"/>
      <c r="XT178" s="238"/>
      <c r="XU178" s="238"/>
      <c r="XV178" s="238"/>
      <c r="XW178" s="238"/>
      <c r="XX178" s="238"/>
      <c r="XY178" s="238"/>
      <c r="XZ178" s="238"/>
      <c r="YA178" s="238"/>
      <c r="YB178" s="238"/>
      <c r="YC178" s="238"/>
      <c r="YD178" s="238"/>
      <c r="YE178" s="238"/>
      <c r="YF178" s="238"/>
      <c r="YG178" s="238"/>
      <c r="YH178" s="238"/>
      <c r="YI178" s="238"/>
      <c r="YJ178" s="238"/>
      <c r="YK178" s="238"/>
      <c r="YL178" s="238"/>
      <c r="YM178" s="238"/>
      <c r="YN178" s="238"/>
      <c r="YO178" s="238"/>
      <c r="YP178" s="238"/>
      <c r="YQ178" s="238"/>
      <c r="YR178" s="238"/>
      <c r="YS178" s="238"/>
      <c r="YT178" s="238"/>
      <c r="YU178" s="238"/>
      <c r="YV178" s="238"/>
      <c r="YW178" s="238"/>
      <c r="YX178" s="238"/>
      <c r="YY178" s="238"/>
      <c r="YZ178" s="238"/>
      <c r="ZA178" s="238"/>
      <c r="ZB178" s="238"/>
      <c r="ZC178" s="238"/>
      <c r="ZD178" s="238"/>
      <c r="ZE178" s="238"/>
      <c r="ZF178" s="238"/>
      <c r="ZG178" s="238"/>
      <c r="ZH178" s="238"/>
      <c r="ZI178" s="238"/>
      <c r="ZJ178" s="238"/>
      <c r="ZK178" s="238"/>
      <c r="ZL178" s="238"/>
      <c r="ZM178" s="238"/>
      <c r="ZN178" s="238"/>
      <c r="ZO178" s="238"/>
      <c r="ZP178" s="238"/>
      <c r="ZQ178" s="238"/>
      <c r="ZR178" s="238"/>
      <c r="ZS178" s="238"/>
      <c r="ZT178" s="238"/>
      <c r="ZU178" s="238"/>
      <c r="ZV178" s="238"/>
      <c r="ZW178" s="238"/>
      <c r="ZX178" s="238"/>
      <c r="ZY178" s="238"/>
      <c r="ZZ178" s="238"/>
      <c r="AAA178" s="238"/>
      <c r="AAB178" s="238"/>
      <c r="AAC178" s="238"/>
      <c r="AAD178" s="238"/>
      <c r="AAE178" s="238"/>
      <c r="AAF178" s="238"/>
      <c r="AAG178" s="238"/>
      <c r="AAH178" s="238"/>
      <c r="AAI178" s="238"/>
      <c r="AAJ178" s="238"/>
      <c r="AAK178" s="238"/>
      <c r="AAL178" s="238"/>
      <c r="AAM178" s="238"/>
      <c r="AAN178" s="238"/>
      <c r="AAO178" s="238"/>
      <c r="AAP178" s="238"/>
      <c r="AAQ178" s="238"/>
      <c r="AAR178" s="238"/>
      <c r="AAS178" s="238"/>
      <c r="AAT178" s="238"/>
      <c r="AAU178" s="238"/>
      <c r="AAV178" s="238"/>
      <c r="AAW178" s="238"/>
      <c r="AAX178" s="238"/>
      <c r="AAY178" s="238"/>
      <c r="AAZ178" s="238"/>
      <c r="ABA178" s="238"/>
      <c r="ABB178" s="238"/>
      <c r="ABC178" s="238"/>
      <c r="ABD178" s="238"/>
      <c r="ABE178" s="238"/>
      <c r="ABF178" s="238"/>
      <c r="ABG178" s="238"/>
      <c r="ABH178" s="238"/>
      <c r="ABI178" s="238"/>
      <c r="ABJ178" s="238"/>
      <c r="ABK178" s="238"/>
      <c r="ABL178" s="238"/>
      <c r="ABM178" s="238"/>
      <c r="ABN178" s="238"/>
      <c r="ABO178" s="238"/>
      <c r="ABP178" s="238"/>
      <c r="ABQ178" s="238"/>
      <c r="ABR178" s="238"/>
      <c r="ABS178" s="238"/>
      <c r="ABT178" s="238"/>
      <c r="ABU178" s="238"/>
      <c r="ABV178" s="238"/>
      <c r="ABW178" s="238"/>
      <c r="ABX178" s="238"/>
      <c r="ABY178" s="238"/>
      <c r="ABZ178" s="238"/>
      <c r="ACA178" s="238"/>
      <c r="ACB178" s="238"/>
      <c r="ACC178" s="238"/>
      <c r="ACD178" s="238"/>
      <c r="ACE178" s="238"/>
      <c r="ACF178" s="238"/>
      <c r="ACG178" s="238"/>
      <c r="ACH178" s="238"/>
      <c r="ACI178" s="238"/>
      <c r="ACJ178" s="238"/>
      <c r="ACK178" s="238"/>
      <c r="ACL178" s="238"/>
      <c r="ACM178" s="238"/>
      <c r="ACN178" s="238"/>
      <c r="ACO178" s="238"/>
      <c r="ACP178" s="238"/>
      <c r="ACQ178" s="238"/>
      <c r="ACR178" s="238"/>
      <c r="ACS178" s="238"/>
      <c r="ACT178" s="238"/>
      <c r="ACU178" s="238"/>
      <c r="ACV178" s="238"/>
      <c r="ACW178" s="238"/>
      <c r="ACX178" s="238"/>
      <c r="ACY178" s="238"/>
      <c r="ACZ178" s="238"/>
      <c r="ADA178" s="238"/>
      <c r="ADB178" s="238"/>
      <c r="ADC178" s="238"/>
      <c r="ADD178" s="238"/>
      <c r="ADE178" s="238"/>
      <c r="ADF178" s="238"/>
      <c r="ADG178" s="238"/>
      <c r="ADH178" s="238"/>
      <c r="ADI178" s="238"/>
      <c r="ADJ178" s="238"/>
      <c r="ADK178" s="238"/>
      <c r="ADL178" s="238"/>
      <c r="ADM178" s="238"/>
      <c r="ADN178" s="238"/>
      <c r="ADO178" s="238"/>
      <c r="ADP178" s="238"/>
      <c r="ADQ178" s="238"/>
      <c r="ADR178" s="238"/>
      <c r="ADS178" s="238"/>
      <c r="ADT178" s="238"/>
      <c r="ADU178" s="238"/>
      <c r="ADV178" s="238"/>
      <c r="ADW178" s="238"/>
      <c r="ADX178" s="238"/>
      <c r="ADY178" s="238"/>
      <c r="ADZ178" s="238"/>
      <c r="AEA178" s="238"/>
      <c r="AEB178" s="238"/>
      <c r="AEC178" s="238"/>
      <c r="AED178" s="238"/>
      <c r="AEE178" s="238"/>
      <c r="AEF178" s="238"/>
      <c r="AEG178" s="238"/>
      <c r="AEH178" s="238"/>
      <c r="AEI178" s="238"/>
      <c r="AEJ178" s="238"/>
      <c r="AEK178" s="238"/>
      <c r="AEL178" s="238"/>
      <c r="AEM178" s="238"/>
      <c r="AEN178" s="238"/>
      <c r="AEO178" s="238"/>
      <c r="AEP178" s="238"/>
      <c r="AEQ178" s="238"/>
      <c r="AER178" s="238"/>
      <c r="AES178" s="238"/>
      <c r="AET178" s="238"/>
      <c r="AEU178" s="238"/>
      <c r="AEV178" s="238"/>
      <c r="AEW178" s="238"/>
      <c r="AEX178" s="238"/>
      <c r="AEY178" s="238"/>
      <c r="AEZ178" s="238"/>
      <c r="AFA178" s="238"/>
      <c r="AFB178" s="238"/>
      <c r="AFC178" s="238"/>
      <c r="AFD178" s="238"/>
      <c r="AFE178" s="238"/>
      <c r="AFF178" s="238"/>
      <c r="AFG178" s="238"/>
      <c r="AFH178" s="238"/>
      <c r="AFI178" s="238"/>
      <c r="AFJ178" s="238"/>
      <c r="AFK178" s="238"/>
      <c r="AFL178" s="238"/>
      <c r="AFM178" s="238"/>
      <c r="AFN178" s="238"/>
      <c r="AFO178" s="238"/>
      <c r="AFP178" s="238"/>
      <c r="AFQ178" s="238"/>
      <c r="AFR178" s="238"/>
      <c r="AFS178" s="238"/>
      <c r="AFT178" s="238"/>
      <c r="AFU178" s="238"/>
      <c r="AFV178" s="238"/>
      <c r="AFW178" s="238"/>
      <c r="AFX178" s="238"/>
      <c r="AFY178" s="238"/>
      <c r="AFZ178" s="238"/>
      <c r="AGA178" s="238"/>
      <c r="AGB178" s="238"/>
      <c r="AGC178" s="238"/>
      <c r="AGD178" s="238"/>
      <c r="AGE178" s="238"/>
      <c r="AGF178" s="238"/>
      <c r="AGG178" s="238"/>
      <c r="AGH178" s="238"/>
      <c r="AGI178" s="238"/>
      <c r="AGJ178" s="238"/>
      <c r="AGK178" s="238"/>
      <c r="AGL178" s="238"/>
      <c r="AGM178" s="238"/>
      <c r="AGN178" s="238"/>
      <c r="AGO178" s="238"/>
      <c r="AGP178" s="238"/>
      <c r="AGQ178" s="238"/>
      <c r="AGR178" s="238"/>
      <c r="AGS178" s="238"/>
      <c r="AGT178" s="238"/>
      <c r="AGU178" s="238"/>
      <c r="AGV178" s="238"/>
      <c r="AGW178" s="238"/>
      <c r="AGX178" s="238"/>
      <c r="AGY178" s="238"/>
      <c r="AGZ178" s="238"/>
      <c r="AHA178" s="238"/>
      <c r="AHB178" s="238"/>
      <c r="AHC178" s="238"/>
      <c r="AHD178" s="238"/>
      <c r="AHE178" s="238"/>
      <c r="AHF178" s="238"/>
      <c r="AHG178" s="238"/>
      <c r="AHH178" s="238"/>
      <c r="AHI178" s="238"/>
      <c r="AHJ178" s="238"/>
      <c r="AHK178" s="238"/>
      <c r="AHL178" s="238"/>
      <c r="AHM178" s="238"/>
      <c r="AHN178" s="238"/>
      <c r="AHO178" s="238"/>
      <c r="AHP178" s="238"/>
      <c r="AHQ178" s="238"/>
      <c r="AHR178" s="238"/>
      <c r="AHS178" s="238"/>
      <c r="AHT178" s="238"/>
      <c r="AHU178" s="238"/>
      <c r="AHV178" s="238"/>
      <c r="AHW178" s="238"/>
      <c r="AHX178" s="238"/>
      <c r="AHY178" s="238"/>
      <c r="AHZ178" s="238"/>
      <c r="AIA178" s="238"/>
      <c r="AIB178" s="238"/>
      <c r="AIC178" s="238"/>
      <c r="AID178" s="238"/>
      <c r="AIE178" s="238"/>
      <c r="AIF178" s="238"/>
      <c r="AIG178" s="238"/>
      <c r="AIH178" s="238"/>
      <c r="AII178" s="238"/>
      <c r="AIJ178" s="238"/>
      <c r="AIK178" s="238"/>
      <c r="AIL178" s="238"/>
      <c r="AIM178" s="238"/>
      <c r="AIN178" s="238"/>
      <c r="AIO178" s="238"/>
      <c r="AIP178" s="238"/>
      <c r="AIQ178" s="238"/>
      <c r="AIR178" s="238"/>
      <c r="AIS178" s="238"/>
      <c r="AIT178" s="238"/>
      <c r="AIU178" s="238"/>
      <c r="AIV178" s="238"/>
      <c r="AIW178" s="238"/>
      <c r="AIX178" s="238"/>
      <c r="AIY178" s="238"/>
      <c r="AIZ178" s="238"/>
      <c r="AJA178" s="238"/>
      <c r="AJB178" s="238"/>
      <c r="AJC178" s="238"/>
      <c r="AJD178" s="238"/>
      <c r="AJE178" s="238"/>
      <c r="AJF178" s="238"/>
      <c r="AJG178" s="238"/>
      <c r="AJH178" s="238"/>
      <c r="AJI178" s="238"/>
      <c r="AJJ178" s="238"/>
      <c r="AJK178" s="238"/>
      <c r="AJL178" s="238"/>
      <c r="AJM178" s="238"/>
      <c r="AJN178" s="238"/>
      <c r="AJO178" s="238"/>
      <c r="AJP178" s="238"/>
      <c r="AJQ178" s="238"/>
      <c r="AJR178" s="238"/>
      <c r="AJS178" s="238"/>
      <c r="AJT178" s="238"/>
      <c r="AJU178" s="238"/>
      <c r="AJV178" s="238"/>
      <c r="AJW178" s="238"/>
      <c r="AJX178" s="238"/>
      <c r="AJY178" s="238"/>
      <c r="AJZ178" s="238"/>
      <c r="AKA178" s="238"/>
      <c r="AKB178" s="238"/>
      <c r="AKC178" s="238"/>
      <c r="AKD178" s="238"/>
      <c r="AKE178" s="238"/>
      <c r="AKF178" s="238"/>
      <c r="AKG178" s="238"/>
      <c r="AKH178" s="238"/>
      <c r="AKI178" s="238"/>
      <c r="AKJ178" s="238"/>
      <c r="AKK178" s="238"/>
      <c r="AKL178" s="238"/>
      <c r="AKM178" s="238"/>
      <c r="AKN178" s="238"/>
      <c r="AKO178" s="238"/>
      <c r="AKP178" s="238"/>
    </row>
    <row r="179" spans="1:978" x14ac:dyDescent="0.25">
      <c r="A179" s="311"/>
      <c r="B179" s="311"/>
      <c r="C179" s="314"/>
      <c r="D179" s="245"/>
      <c r="E179" s="271"/>
      <c r="F179" s="292" t="s">
        <v>387</v>
      </c>
      <c r="G179" s="292"/>
      <c r="H179" s="292"/>
      <c r="I179" s="292"/>
      <c r="J179" s="292"/>
      <c r="K179" s="292"/>
      <c r="L179" s="292"/>
      <c r="M179" s="292"/>
      <c r="N179" s="7">
        <f t="shared" ref="N179:AL179" si="137">ROUNDUP(AVERAGE(N177:N178),0)</f>
        <v>41</v>
      </c>
      <c r="O179" s="7">
        <f t="shared" si="137"/>
        <v>23</v>
      </c>
      <c r="P179" s="7">
        <f t="shared" si="137"/>
        <v>16</v>
      </c>
      <c r="Q179" s="7">
        <f t="shared" si="137"/>
        <v>13</v>
      </c>
      <c r="R179" s="7">
        <f t="shared" si="137"/>
        <v>20</v>
      </c>
      <c r="S179" s="7">
        <f t="shared" si="137"/>
        <v>35</v>
      </c>
      <c r="T179" s="7">
        <f t="shared" si="137"/>
        <v>105</v>
      </c>
      <c r="U179" s="7">
        <f t="shared" si="137"/>
        <v>197</v>
      </c>
      <c r="V179" s="7">
        <f t="shared" si="137"/>
        <v>213</v>
      </c>
      <c r="W179" s="7">
        <f t="shared" si="137"/>
        <v>191</v>
      </c>
      <c r="X179" s="7">
        <f t="shared" si="137"/>
        <v>228</v>
      </c>
      <c r="Y179" s="7">
        <f t="shared" si="137"/>
        <v>247</v>
      </c>
      <c r="Z179" s="7">
        <f t="shared" si="137"/>
        <v>289</v>
      </c>
      <c r="AA179" s="7">
        <f t="shared" si="137"/>
        <v>275</v>
      </c>
      <c r="AB179" s="7">
        <f t="shared" si="137"/>
        <v>281</v>
      </c>
      <c r="AC179" s="7">
        <f t="shared" si="137"/>
        <v>308</v>
      </c>
      <c r="AD179" s="7">
        <f t="shared" si="137"/>
        <v>321</v>
      </c>
      <c r="AE179" s="7">
        <f t="shared" si="137"/>
        <v>307</v>
      </c>
      <c r="AF179" s="7">
        <f t="shared" si="137"/>
        <v>250</v>
      </c>
      <c r="AG179" s="7">
        <f t="shared" si="137"/>
        <v>198</v>
      </c>
      <c r="AH179" s="7">
        <f t="shared" si="137"/>
        <v>171</v>
      </c>
      <c r="AI179" s="7">
        <f t="shared" si="137"/>
        <v>149</v>
      </c>
      <c r="AJ179" s="7">
        <f t="shared" si="137"/>
        <v>98</v>
      </c>
      <c r="AK179" s="7">
        <f t="shared" si="137"/>
        <v>70</v>
      </c>
      <c r="AL179" s="7">
        <f t="shared" si="137"/>
        <v>3657</v>
      </c>
      <c r="AM179" s="129">
        <f>MIN(AM177:AM178)</f>
        <v>800</v>
      </c>
      <c r="AN179" s="266"/>
      <c r="AO179" s="266"/>
      <c r="AP179" s="266"/>
      <c r="AQ179" s="266"/>
      <c r="AR179" s="266"/>
      <c r="AS179" s="266"/>
      <c r="AT179" s="266"/>
      <c r="AU179" s="266"/>
      <c r="AV179" s="266"/>
      <c r="AW179" s="266"/>
      <c r="AX179" s="266"/>
      <c r="AY179" s="266"/>
      <c r="AZ179" s="266"/>
      <c r="BA179" s="266"/>
      <c r="BB179" s="266"/>
      <c r="BC179" s="266"/>
      <c r="BD179" s="266"/>
      <c r="BE179" s="266"/>
      <c r="BF179" s="266"/>
      <c r="BG179" s="266"/>
      <c r="BH179" s="266"/>
      <c r="BI179" s="266"/>
      <c r="BJ179" s="266"/>
      <c r="BK179" s="266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53"/>
      <c r="EF179" s="238"/>
      <c r="EG179" s="238"/>
      <c r="EH179" s="238"/>
      <c r="EI179" s="238"/>
      <c r="EJ179" s="238"/>
      <c r="EK179" s="238"/>
      <c r="EL179" s="238"/>
      <c r="EM179" s="238"/>
      <c r="EN179" s="238"/>
      <c r="EO179" s="238"/>
      <c r="EP179" s="238"/>
      <c r="EQ179" s="238"/>
      <c r="ER179" s="238"/>
      <c r="ES179" s="238"/>
      <c r="ET179" s="238"/>
      <c r="EU179" s="238"/>
      <c r="EV179" s="238"/>
      <c r="EW179" s="238"/>
      <c r="EX179" s="238"/>
      <c r="EY179" s="238"/>
      <c r="EZ179" s="238"/>
      <c r="FA179" s="238"/>
      <c r="FB179" s="238"/>
      <c r="FC179" s="238"/>
      <c r="FD179" s="238"/>
      <c r="FE179" s="238"/>
      <c r="FF179" s="238"/>
      <c r="FG179" s="238"/>
      <c r="FH179" s="238"/>
      <c r="FI179" s="238"/>
      <c r="FJ179" s="238"/>
      <c r="FK179" s="238"/>
      <c r="FL179" s="238"/>
      <c r="FM179" s="238"/>
      <c r="FN179" s="238"/>
      <c r="FO179" s="238"/>
      <c r="FP179" s="238"/>
      <c r="FQ179" s="238"/>
      <c r="FR179" s="238"/>
      <c r="FS179" s="238"/>
      <c r="FT179" s="238"/>
      <c r="FU179" s="238"/>
      <c r="FV179" s="238"/>
      <c r="FW179" s="238"/>
      <c r="FX179" s="238"/>
      <c r="FY179" s="238"/>
      <c r="FZ179" s="238"/>
      <c r="GA179" s="238"/>
      <c r="GB179" s="238"/>
      <c r="GC179" s="238"/>
      <c r="GD179" s="238"/>
      <c r="GE179" s="238"/>
      <c r="GF179" s="238"/>
      <c r="GG179" s="238"/>
      <c r="GH179" s="238"/>
      <c r="GI179" s="238"/>
      <c r="GJ179" s="238"/>
      <c r="GK179" s="238"/>
      <c r="GL179" s="238"/>
      <c r="GM179" s="238"/>
      <c r="GN179" s="238"/>
      <c r="GO179" s="238"/>
      <c r="GP179" s="238"/>
      <c r="GQ179" s="238"/>
      <c r="GR179" s="238"/>
      <c r="GS179" s="238"/>
      <c r="GT179" s="238"/>
      <c r="GU179" s="238"/>
      <c r="GV179" s="238"/>
      <c r="GW179" s="238"/>
      <c r="GX179" s="238"/>
      <c r="GY179" s="238"/>
      <c r="GZ179" s="238"/>
      <c r="HA179" s="238"/>
      <c r="HB179" s="238"/>
      <c r="HC179" s="238"/>
      <c r="HD179" s="238"/>
      <c r="HE179" s="238"/>
      <c r="HF179" s="238"/>
      <c r="HG179" s="238"/>
      <c r="HH179" s="238"/>
      <c r="HI179" s="238"/>
      <c r="HJ179" s="238"/>
      <c r="HK179" s="238"/>
      <c r="HL179" s="238"/>
      <c r="HM179" s="238"/>
      <c r="HN179" s="238"/>
      <c r="HO179" s="238"/>
      <c r="HP179" s="238"/>
      <c r="HQ179" s="238"/>
      <c r="HR179" s="238"/>
      <c r="HS179" s="238"/>
      <c r="HT179" s="238"/>
      <c r="HU179" s="238"/>
      <c r="HV179" s="238"/>
      <c r="HW179" s="238"/>
      <c r="HX179" s="238"/>
      <c r="HY179" s="238"/>
      <c r="HZ179" s="238"/>
      <c r="IA179" s="238"/>
      <c r="IB179" s="238"/>
      <c r="IC179" s="238"/>
      <c r="ID179" s="238"/>
      <c r="IE179" s="238"/>
      <c r="IF179" s="238"/>
      <c r="IG179" s="238"/>
      <c r="IH179" s="238"/>
      <c r="II179" s="238"/>
      <c r="IJ179" s="238"/>
      <c r="IK179" s="238"/>
      <c r="IL179" s="238"/>
      <c r="IM179" s="238"/>
      <c r="IN179" s="238"/>
      <c r="IO179" s="238"/>
      <c r="IP179" s="238"/>
      <c r="IQ179" s="238"/>
      <c r="IR179" s="238"/>
      <c r="IS179" s="238"/>
      <c r="IT179" s="238"/>
      <c r="IU179" s="238"/>
      <c r="IV179" s="238"/>
      <c r="IW179" s="238"/>
      <c r="IX179" s="238"/>
      <c r="IY179" s="238"/>
      <c r="IZ179" s="238"/>
      <c r="JA179" s="238"/>
      <c r="JB179" s="238"/>
      <c r="JC179" s="238"/>
      <c r="JD179" s="238"/>
      <c r="JE179" s="238"/>
      <c r="JF179" s="238"/>
      <c r="JG179" s="238"/>
      <c r="JH179" s="238"/>
      <c r="JI179" s="238"/>
      <c r="JJ179" s="238"/>
      <c r="JK179" s="238"/>
      <c r="JL179" s="238"/>
      <c r="JM179" s="238"/>
      <c r="JN179" s="238"/>
      <c r="JO179" s="238"/>
      <c r="JP179" s="238"/>
      <c r="JQ179" s="238"/>
      <c r="JR179" s="238"/>
      <c r="JS179" s="238"/>
      <c r="JT179" s="238"/>
      <c r="JU179" s="238"/>
      <c r="JV179" s="238"/>
      <c r="JW179" s="238"/>
      <c r="JX179" s="238"/>
      <c r="JY179" s="238"/>
      <c r="JZ179" s="238"/>
      <c r="KA179" s="238"/>
      <c r="KB179" s="238"/>
      <c r="KC179" s="238"/>
      <c r="KD179" s="238"/>
      <c r="KE179" s="238"/>
      <c r="KF179" s="238"/>
      <c r="KG179" s="238"/>
      <c r="KH179" s="238"/>
      <c r="KI179" s="238"/>
      <c r="KJ179" s="238"/>
      <c r="KK179" s="238"/>
      <c r="KL179" s="238"/>
      <c r="KM179" s="238"/>
      <c r="KN179" s="238"/>
      <c r="KO179" s="238"/>
      <c r="KP179" s="238"/>
      <c r="KQ179" s="238"/>
      <c r="KR179" s="238"/>
      <c r="KS179" s="238"/>
      <c r="KT179" s="238"/>
      <c r="KU179" s="238"/>
      <c r="KV179" s="238"/>
      <c r="KW179" s="238"/>
      <c r="KX179" s="238"/>
      <c r="KY179" s="238"/>
      <c r="KZ179" s="238"/>
      <c r="LA179" s="238"/>
      <c r="LB179" s="238"/>
      <c r="LC179" s="238"/>
      <c r="LD179" s="238"/>
      <c r="LE179" s="238"/>
      <c r="LF179" s="238"/>
      <c r="LG179" s="238"/>
      <c r="LH179" s="238"/>
      <c r="LI179" s="238"/>
      <c r="LJ179" s="238"/>
      <c r="LK179" s="238"/>
      <c r="LL179" s="238"/>
      <c r="LM179" s="238"/>
      <c r="LN179" s="238"/>
      <c r="LO179" s="238"/>
      <c r="LP179" s="238"/>
      <c r="LQ179" s="238"/>
      <c r="LR179" s="238"/>
      <c r="LS179" s="238"/>
      <c r="LT179" s="238"/>
      <c r="LU179" s="238"/>
      <c r="LV179" s="238"/>
      <c r="LW179" s="238"/>
      <c r="LX179" s="238"/>
      <c r="LY179" s="238"/>
      <c r="LZ179" s="238"/>
      <c r="MA179" s="238"/>
      <c r="MB179" s="238"/>
      <c r="MC179" s="238"/>
      <c r="MD179" s="238"/>
      <c r="ME179" s="238"/>
      <c r="MF179" s="238"/>
      <c r="MG179" s="238"/>
      <c r="MH179" s="238"/>
      <c r="MI179" s="238"/>
      <c r="MJ179" s="238"/>
      <c r="MK179" s="238"/>
      <c r="ML179" s="238"/>
      <c r="MM179" s="238"/>
      <c r="MN179" s="238"/>
      <c r="MO179" s="238"/>
      <c r="MP179" s="238"/>
      <c r="MQ179" s="238"/>
      <c r="MR179" s="238"/>
      <c r="MS179" s="238"/>
      <c r="MT179" s="238"/>
      <c r="MU179" s="238"/>
      <c r="MV179" s="238"/>
      <c r="MW179" s="238"/>
      <c r="MX179" s="238"/>
      <c r="MY179" s="238"/>
      <c r="MZ179" s="238"/>
      <c r="NA179" s="238"/>
      <c r="NB179" s="238"/>
      <c r="NC179" s="238"/>
      <c r="ND179" s="238"/>
      <c r="NE179" s="238"/>
      <c r="NF179" s="238"/>
      <c r="NG179" s="238"/>
      <c r="NH179" s="238"/>
      <c r="NI179" s="238"/>
      <c r="NJ179" s="238"/>
      <c r="NK179" s="238"/>
      <c r="NL179" s="238"/>
      <c r="NM179" s="238"/>
      <c r="NN179" s="238"/>
      <c r="NO179" s="238"/>
      <c r="NP179" s="238"/>
      <c r="NQ179" s="238"/>
      <c r="NR179" s="238"/>
      <c r="NS179" s="238"/>
      <c r="NT179" s="238"/>
      <c r="NU179" s="238"/>
      <c r="NV179" s="238"/>
      <c r="NW179" s="238"/>
      <c r="NX179" s="238"/>
      <c r="NY179" s="238"/>
      <c r="NZ179" s="238"/>
      <c r="OA179" s="238"/>
      <c r="OB179" s="238"/>
      <c r="OC179" s="238"/>
      <c r="OD179" s="238"/>
      <c r="OE179" s="238"/>
      <c r="OF179" s="238"/>
      <c r="OG179" s="238"/>
      <c r="OH179" s="238"/>
      <c r="OI179" s="238"/>
      <c r="OJ179" s="238"/>
      <c r="OK179" s="238"/>
      <c r="OL179" s="238"/>
      <c r="OM179" s="238"/>
      <c r="ON179" s="238"/>
      <c r="OO179" s="238"/>
      <c r="OP179" s="238"/>
      <c r="OQ179" s="238"/>
      <c r="OR179" s="238"/>
      <c r="OS179" s="238"/>
      <c r="OT179" s="238"/>
      <c r="OU179" s="238"/>
      <c r="OV179" s="238"/>
      <c r="OW179" s="238"/>
      <c r="OX179" s="238"/>
      <c r="OY179" s="238"/>
      <c r="OZ179" s="238"/>
      <c r="PA179" s="238"/>
      <c r="PB179" s="238"/>
      <c r="PC179" s="238"/>
      <c r="PD179" s="238"/>
      <c r="PE179" s="238"/>
      <c r="PF179" s="238"/>
      <c r="PG179" s="238"/>
      <c r="PH179" s="238"/>
      <c r="PI179" s="238"/>
      <c r="PJ179" s="238"/>
      <c r="PK179" s="238"/>
      <c r="PL179" s="238"/>
      <c r="PM179" s="238"/>
      <c r="PN179" s="238"/>
      <c r="PO179" s="238"/>
      <c r="PP179" s="238"/>
      <c r="PQ179" s="238"/>
      <c r="PR179" s="238"/>
      <c r="PS179" s="238"/>
      <c r="PT179" s="238"/>
      <c r="PU179" s="238"/>
      <c r="PV179" s="238"/>
      <c r="PW179" s="238"/>
      <c r="PX179" s="238"/>
      <c r="PY179" s="238"/>
      <c r="PZ179" s="238"/>
      <c r="QA179" s="238"/>
      <c r="QB179" s="238"/>
      <c r="QC179" s="238"/>
      <c r="QD179" s="238"/>
      <c r="QE179" s="238"/>
      <c r="QF179" s="238"/>
      <c r="QG179" s="238"/>
      <c r="QH179" s="238"/>
      <c r="QI179" s="238"/>
      <c r="QJ179" s="238"/>
      <c r="QK179" s="238"/>
      <c r="QL179" s="238"/>
      <c r="QM179" s="238"/>
      <c r="QN179" s="238"/>
      <c r="QO179" s="238"/>
      <c r="QP179" s="238"/>
      <c r="QQ179" s="238"/>
      <c r="QR179" s="238"/>
      <c r="QS179" s="238"/>
      <c r="QT179" s="238"/>
      <c r="QU179" s="238"/>
      <c r="QV179" s="238"/>
      <c r="QW179" s="238"/>
      <c r="QX179" s="238"/>
      <c r="QY179" s="238"/>
      <c r="QZ179" s="238"/>
      <c r="RA179" s="238"/>
      <c r="RB179" s="238"/>
      <c r="RC179" s="238"/>
      <c r="RD179" s="238"/>
      <c r="RE179" s="238"/>
      <c r="RF179" s="238"/>
      <c r="RG179" s="238"/>
      <c r="RH179" s="238"/>
      <c r="RI179" s="238"/>
      <c r="RJ179" s="238"/>
      <c r="RK179" s="238"/>
      <c r="RL179" s="238"/>
      <c r="RM179" s="238"/>
      <c r="RN179" s="238"/>
      <c r="RO179" s="238"/>
      <c r="RP179" s="238"/>
      <c r="RQ179" s="238"/>
      <c r="RR179" s="238"/>
      <c r="RS179" s="238"/>
      <c r="RT179" s="238"/>
      <c r="RU179" s="238"/>
      <c r="RV179" s="238"/>
      <c r="RW179" s="238"/>
      <c r="RX179" s="238"/>
      <c r="RY179" s="238"/>
      <c r="RZ179" s="238"/>
      <c r="SA179" s="238"/>
      <c r="SB179" s="238"/>
      <c r="SC179" s="238"/>
      <c r="SD179" s="238"/>
      <c r="SE179" s="238"/>
      <c r="SF179" s="238"/>
      <c r="SG179" s="238"/>
      <c r="SH179" s="238"/>
      <c r="SI179" s="238"/>
      <c r="SJ179" s="238"/>
      <c r="SK179" s="238"/>
      <c r="SL179" s="238"/>
      <c r="SM179" s="238"/>
      <c r="SN179" s="238"/>
      <c r="SO179" s="238"/>
      <c r="SP179" s="238"/>
      <c r="SQ179" s="238"/>
      <c r="SR179" s="238"/>
      <c r="SS179" s="238"/>
      <c r="ST179" s="238"/>
      <c r="SU179" s="238"/>
      <c r="SV179" s="238"/>
      <c r="SW179" s="238"/>
      <c r="SX179" s="238"/>
      <c r="SY179" s="238"/>
      <c r="SZ179" s="238"/>
      <c r="TA179" s="238"/>
      <c r="TB179" s="238"/>
      <c r="TC179" s="238"/>
      <c r="TD179" s="238"/>
      <c r="TE179" s="238"/>
      <c r="TF179" s="238"/>
      <c r="TG179" s="238"/>
      <c r="TH179" s="238"/>
      <c r="TI179" s="238"/>
      <c r="TJ179" s="238"/>
      <c r="TK179" s="238"/>
      <c r="TL179" s="238"/>
      <c r="TM179" s="238"/>
      <c r="TN179" s="238"/>
      <c r="TO179" s="238"/>
      <c r="TP179" s="238"/>
      <c r="TQ179" s="238"/>
      <c r="TR179" s="238"/>
      <c r="TS179" s="238"/>
      <c r="TT179" s="238"/>
      <c r="TU179" s="238"/>
      <c r="TV179" s="238"/>
      <c r="TW179" s="238"/>
      <c r="TX179" s="238"/>
      <c r="TY179" s="238"/>
      <c r="TZ179" s="238"/>
      <c r="UA179" s="238"/>
      <c r="UB179" s="238"/>
      <c r="UC179" s="238"/>
      <c r="UD179" s="238"/>
      <c r="UE179" s="238"/>
      <c r="UF179" s="238"/>
      <c r="UG179" s="238"/>
      <c r="UH179" s="238"/>
      <c r="UI179" s="238"/>
      <c r="UJ179" s="238"/>
      <c r="UK179" s="238"/>
      <c r="UL179" s="238"/>
      <c r="UM179" s="238"/>
      <c r="UN179" s="238"/>
      <c r="UO179" s="238"/>
      <c r="UP179" s="238"/>
      <c r="UQ179" s="238"/>
      <c r="UR179" s="238"/>
      <c r="US179" s="238"/>
      <c r="UT179" s="238"/>
      <c r="UU179" s="238"/>
      <c r="UV179" s="238"/>
      <c r="UW179" s="238"/>
      <c r="UX179" s="238"/>
      <c r="UY179" s="238"/>
      <c r="UZ179" s="238"/>
      <c r="VA179" s="238"/>
      <c r="VB179" s="238"/>
      <c r="VC179" s="238"/>
      <c r="VD179" s="238"/>
      <c r="VE179" s="238"/>
      <c r="VF179" s="238"/>
      <c r="VG179" s="238"/>
      <c r="VH179" s="238"/>
      <c r="VI179" s="238"/>
      <c r="VJ179" s="238"/>
      <c r="VK179" s="238"/>
      <c r="VL179" s="238"/>
      <c r="VM179" s="238"/>
      <c r="VN179" s="238"/>
      <c r="VO179" s="238"/>
      <c r="VP179" s="238"/>
      <c r="VQ179" s="238"/>
      <c r="VR179" s="238"/>
      <c r="VS179" s="238"/>
      <c r="VT179" s="238"/>
      <c r="VU179" s="238"/>
      <c r="VV179" s="238"/>
      <c r="VW179" s="238"/>
      <c r="VX179" s="238"/>
      <c r="VY179" s="238"/>
      <c r="VZ179" s="238"/>
      <c r="WA179" s="238"/>
      <c r="WB179" s="238"/>
      <c r="WC179" s="238"/>
      <c r="WD179" s="238"/>
      <c r="WE179" s="238"/>
      <c r="WF179" s="238"/>
      <c r="WG179" s="238"/>
      <c r="WH179" s="238"/>
      <c r="WI179" s="238"/>
      <c r="WJ179" s="238"/>
      <c r="WK179" s="238"/>
      <c r="WL179" s="238"/>
      <c r="WM179" s="238"/>
      <c r="WN179" s="238"/>
      <c r="WO179" s="238"/>
      <c r="WP179" s="238"/>
      <c r="WQ179" s="238"/>
      <c r="WR179" s="238"/>
      <c r="WS179" s="238"/>
      <c r="WT179" s="238"/>
      <c r="WU179" s="238"/>
      <c r="WV179" s="238"/>
      <c r="WW179" s="238"/>
      <c r="WX179" s="238"/>
      <c r="WY179" s="238"/>
      <c r="WZ179" s="238"/>
      <c r="XA179" s="238"/>
      <c r="XB179" s="238"/>
      <c r="XC179" s="238"/>
      <c r="XD179" s="238"/>
      <c r="XE179" s="238"/>
      <c r="XF179" s="238"/>
      <c r="XG179" s="238"/>
      <c r="XH179" s="238"/>
      <c r="XI179" s="238"/>
      <c r="XJ179" s="238"/>
      <c r="XK179" s="238"/>
      <c r="XL179" s="238"/>
      <c r="XM179" s="238"/>
      <c r="XN179" s="238"/>
      <c r="XO179" s="238"/>
      <c r="XP179" s="238"/>
      <c r="XQ179" s="238"/>
      <c r="XR179" s="238"/>
      <c r="XS179" s="238"/>
      <c r="XT179" s="238"/>
      <c r="XU179" s="238"/>
      <c r="XV179" s="238"/>
      <c r="XW179" s="238"/>
      <c r="XX179" s="238"/>
      <c r="XY179" s="238"/>
      <c r="XZ179" s="238"/>
      <c r="YA179" s="238"/>
      <c r="YB179" s="238"/>
      <c r="YC179" s="238"/>
      <c r="YD179" s="238"/>
      <c r="YE179" s="238"/>
      <c r="YF179" s="238"/>
      <c r="YG179" s="238"/>
      <c r="YH179" s="238"/>
      <c r="YI179" s="238"/>
      <c r="YJ179" s="238"/>
      <c r="YK179" s="238"/>
      <c r="YL179" s="238"/>
      <c r="YM179" s="238"/>
      <c r="YN179" s="238"/>
      <c r="YO179" s="238"/>
      <c r="YP179" s="238"/>
      <c r="YQ179" s="238"/>
      <c r="YR179" s="238"/>
      <c r="YS179" s="238"/>
      <c r="YT179" s="238"/>
      <c r="YU179" s="238"/>
      <c r="YV179" s="238"/>
      <c r="YW179" s="238"/>
      <c r="YX179" s="238"/>
      <c r="YY179" s="238"/>
      <c r="YZ179" s="238"/>
      <c r="ZA179" s="238"/>
      <c r="ZB179" s="238"/>
      <c r="ZC179" s="238"/>
      <c r="ZD179" s="238"/>
      <c r="ZE179" s="238"/>
      <c r="ZF179" s="238"/>
      <c r="ZG179" s="238"/>
      <c r="ZH179" s="238"/>
      <c r="ZI179" s="238"/>
      <c r="ZJ179" s="238"/>
      <c r="ZK179" s="238"/>
      <c r="ZL179" s="238"/>
      <c r="ZM179" s="238"/>
      <c r="ZN179" s="238"/>
      <c r="ZO179" s="238"/>
      <c r="ZP179" s="238"/>
      <c r="ZQ179" s="238"/>
      <c r="ZR179" s="238"/>
      <c r="ZS179" s="238"/>
      <c r="ZT179" s="238"/>
      <c r="ZU179" s="238"/>
      <c r="ZV179" s="238"/>
      <c r="ZW179" s="238"/>
      <c r="ZX179" s="238"/>
      <c r="ZY179" s="238"/>
      <c r="ZZ179" s="238"/>
      <c r="AAA179" s="238"/>
      <c r="AAB179" s="238"/>
      <c r="AAC179" s="238"/>
      <c r="AAD179" s="238"/>
      <c r="AAE179" s="238"/>
      <c r="AAF179" s="238"/>
      <c r="AAG179" s="238"/>
      <c r="AAH179" s="238"/>
      <c r="AAI179" s="238"/>
      <c r="AAJ179" s="238"/>
      <c r="AAK179" s="238"/>
      <c r="AAL179" s="238"/>
      <c r="AAM179" s="238"/>
      <c r="AAN179" s="238"/>
      <c r="AAO179" s="238"/>
      <c r="AAP179" s="238"/>
      <c r="AAQ179" s="238"/>
      <c r="AAR179" s="238"/>
      <c r="AAS179" s="238"/>
      <c r="AAT179" s="238"/>
      <c r="AAU179" s="238"/>
      <c r="AAV179" s="238"/>
      <c r="AAW179" s="238"/>
      <c r="AAX179" s="238"/>
      <c r="AAY179" s="238"/>
      <c r="AAZ179" s="238"/>
      <c r="ABA179" s="238"/>
      <c r="ABB179" s="238"/>
      <c r="ABC179" s="238"/>
      <c r="ABD179" s="238"/>
      <c r="ABE179" s="238"/>
      <c r="ABF179" s="238"/>
      <c r="ABG179" s="238"/>
      <c r="ABH179" s="238"/>
      <c r="ABI179" s="238"/>
      <c r="ABJ179" s="238"/>
      <c r="ABK179" s="238"/>
      <c r="ABL179" s="238"/>
      <c r="ABM179" s="238"/>
      <c r="ABN179" s="238"/>
      <c r="ABO179" s="238"/>
      <c r="ABP179" s="238"/>
      <c r="ABQ179" s="238"/>
      <c r="ABR179" s="238"/>
      <c r="ABS179" s="238"/>
      <c r="ABT179" s="238"/>
      <c r="ABU179" s="238"/>
      <c r="ABV179" s="238"/>
      <c r="ABW179" s="238"/>
      <c r="ABX179" s="238"/>
      <c r="ABY179" s="238"/>
      <c r="ABZ179" s="238"/>
      <c r="ACA179" s="238"/>
      <c r="ACB179" s="238"/>
      <c r="ACC179" s="238"/>
      <c r="ACD179" s="238"/>
      <c r="ACE179" s="238"/>
      <c r="ACF179" s="238"/>
      <c r="ACG179" s="238"/>
      <c r="ACH179" s="238"/>
      <c r="ACI179" s="238"/>
      <c r="ACJ179" s="238"/>
      <c r="ACK179" s="238"/>
      <c r="ACL179" s="238"/>
      <c r="ACM179" s="238"/>
      <c r="ACN179" s="238"/>
      <c r="ACO179" s="238"/>
      <c r="ACP179" s="238"/>
      <c r="ACQ179" s="238"/>
      <c r="ACR179" s="238"/>
      <c r="ACS179" s="238"/>
      <c r="ACT179" s="238"/>
      <c r="ACU179" s="238"/>
      <c r="ACV179" s="238"/>
      <c r="ACW179" s="238"/>
      <c r="ACX179" s="238"/>
      <c r="ACY179" s="238"/>
      <c r="ACZ179" s="238"/>
      <c r="ADA179" s="238"/>
      <c r="ADB179" s="238"/>
      <c r="ADC179" s="238"/>
      <c r="ADD179" s="238"/>
      <c r="ADE179" s="238"/>
      <c r="ADF179" s="238"/>
      <c r="ADG179" s="238"/>
      <c r="ADH179" s="238"/>
      <c r="ADI179" s="238"/>
      <c r="ADJ179" s="238"/>
      <c r="ADK179" s="238"/>
      <c r="ADL179" s="238"/>
      <c r="ADM179" s="238"/>
      <c r="ADN179" s="238"/>
      <c r="ADO179" s="238"/>
      <c r="ADP179" s="238"/>
      <c r="ADQ179" s="238"/>
      <c r="ADR179" s="238"/>
      <c r="ADS179" s="238"/>
      <c r="ADT179" s="238"/>
      <c r="ADU179" s="238"/>
      <c r="ADV179" s="238"/>
      <c r="ADW179" s="238"/>
      <c r="ADX179" s="238"/>
      <c r="ADY179" s="238"/>
      <c r="ADZ179" s="238"/>
      <c r="AEA179" s="238"/>
      <c r="AEB179" s="238"/>
      <c r="AEC179" s="238"/>
      <c r="AED179" s="238"/>
      <c r="AEE179" s="238"/>
      <c r="AEF179" s="238"/>
      <c r="AEG179" s="238"/>
      <c r="AEH179" s="238"/>
      <c r="AEI179" s="238"/>
      <c r="AEJ179" s="238"/>
      <c r="AEK179" s="238"/>
      <c r="AEL179" s="238"/>
      <c r="AEM179" s="238"/>
      <c r="AEN179" s="238"/>
      <c r="AEO179" s="238"/>
      <c r="AEP179" s="238"/>
      <c r="AEQ179" s="238"/>
      <c r="AER179" s="238"/>
      <c r="AES179" s="238"/>
      <c r="AET179" s="238"/>
      <c r="AEU179" s="238"/>
      <c r="AEV179" s="238"/>
      <c r="AEW179" s="238"/>
      <c r="AEX179" s="238"/>
      <c r="AEY179" s="238"/>
      <c r="AEZ179" s="238"/>
      <c r="AFA179" s="238"/>
      <c r="AFB179" s="238"/>
      <c r="AFC179" s="238"/>
      <c r="AFD179" s="238"/>
      <c r="AFE179" s="238"/>
      <c r="AFF179" s="238"/>
      <c r="AFG179" s="238"/>
      <c r="AFH179" s="238"/>
      <c r="AFI179" s="238"/>
      <c r="AFJ179" s="238"/>
      <c r="AFK179" s="238"/>
      <c r="AFL179" s="238"/>
      <c r="AFM179" s="238"/>
      <c r="AFN179" s="238"/>
      <c r="AFO179" s="238"/>
      <c r="AFP179" s="238"/>
      <c r="AFQ179" s="238"/>
      <c r="AFR179" s="238"/>
      <c r="AFS179" s="238"/>
      <c r="AFT179" s="238"/>
      <c r="AFU179" s="238"/>
      <c r="AFV179" s="238"/>
      <c r="AFW179" s="238"/>
      <c r="AFX179" s="238"/>
      <c r="AFY179" s="238"/>
      <c r="AFZ179" s="238"/>
      <c r="AGA179" s="238"/>
      <c r="AGB179" s="238"/>
      <c r="AGC179" s="238"/>
      <c r="AGD179" s="238"/>
      <c r="AGE179" s="238"/>
      <c r="AGF179" s="238"/>
      <c r="AGG179" s="238"/>
      <c r="AGH179" s="238"/>
      <c r="AGI179" s="238"/>
      <c r="AGJ179" s="238"/>
      <c r="AGK179" s="238"/>
      <c r="AGL179" s="238"/>
      <c r="AGM179" s="238"/>
      <c r="AGN179" s="238"/>
      <c r="AGO179" s="238"/>
      <c r="AGP179" s="238"/>
      <c r="AGQ179" s="238"/>
      <c r="AGR179" s="238"/>
      <c r="AGS179" s="238"/>
      <c r="AGT179" s="238"/>
      <c r="AGU179" s="238"/>
      <c r="AGV179" s="238"/>
      <c r="AGW179" s="238"/>
      <c r="AGX179" s="238"/>
      <c r="AGY179" s="238"/>
      <c r="AGZ179" s="238"/>
      <c r="AHA179" s="238"/>
      <c r="AHB179" s="238"/>
      <c r="AHC179" s="238"/>
      <c r="AHD179" s="238"/>
      <c r="AHE179" s="238"/>
      <c r="AHF179" s="238"/>
      <c r="AHG179" s="238"/>
      <c r="AHH179" s="238"/>
      <c r="AHI179" s="238"/>
      <c r="AHJ179" s="238"/>
      <c r="AHK179" s="238"/>
      <c r="AHL179" s="238"/>
      <c r="AHM179" s="238"/>
      <c r="AHN179" s="238"/>
      <c r="AHO179" s="238"/>
      <c r="AHP179" s="238"/>
      <c r="AHQ179" s="238"/>
      <c r="AHR179" s="238"/>
      <c r="AHS179" s="238"/>
      <c r="AHT179" s="238"/>
      <c r="AHU179" s="238"/>
      <c r="AHV179" s="238"/>
      <c r="AHW179" s="238"/>
      <c r="AHX179" s="238"/>
      <c r="AHY179" s="238"/>
      <c r="AHZ179" s="238"/>
      <c r="AIA179" s="238"/>
      <c r="AIB179" s="238"/>
      <c r="AIC179" s="238"/>
      <c r="AID179" s="238"/>
      <c r="AIE179" s="238"/>
      <c r="AIF179" s="238"/>
      <c r="AIG179" s="238"/>
      <c r="AIH179" s="238"/>
      <c r="AII179" s="238"/>
      <c r="AIJ179" s="238"/>
      <c r="AIK179" s="238"/>
      <c r="AIL179" s="238"/>
      <c r="AIM179" s="238"/>
      <c r="AIN179" s="238"/>
      <c r="AIO179" s="238"/>
      <c r="AIP179" s="238"/>
      <c r="AIQ179" s="238"/>
      <c r="AIR179" s="238"/>
      <c r="AIS179" s="238"/>
      <c r="AIT179" s="238"/>
      <c r="AIU179" s="238"/>
      <c r="AIV179" s="238"/>
      <c r="AIW179" s="238"/>
      <c r="AIX179" s="238"/>
      <c r="AIY179" s="238"/>
      <c r="AIZ179" s="238"/>
      <c r="AJA179" s="238"/>
      <c r="AJB179" s="238"/>
      <c r="AJC179" s="238"/>
      <c r="AJD179" s="238"/>
      <c r="AJE179" s="238"/>
      <c r="AJF179" s="238"/>
      <c r="AJG179" s="238"/>
      <c r="AJH179" s="238"/>
      <c r="AJI179" s="238"/>
      <c r="AJJ179" s="238"/>
      <c r="AJK179" s="238"/>
      <c r="AJL179" s="238"/>
      <c r="AJM179" s="238"/>
      <c r="AJN179" s="238"/>
      <c r="AJO179" s="238"/>
      <c r="AJP179" s="238"/>
      <c r="AJQ179" s="238"/>
      <c r="AJR179" s="238"/>
      <c r="AJS179" s="238"/>
      <c r="AJT179" s="238"/>
      <c r="AJU179" s="238"/>
      <c r="AJV179" s="238"/>
      <c r="AJW179" s="238"/>
      <c r="AJX179" s="238"/>
      <c r="AJY179" s="238"/>
      <c r="AJZ179" s="238"/>
      <c r="AKA179" s="238"/>
      <c r="AKB179" s="238"/>
      <c r="AKC179" s="238"/>
      <c r="AKD179" s="238"/>
      <c r="AKE179" s="238"/>
      <c r="AKF179" s="238"/>
      <c r="AKG179" s="238"/>
      <c r="AKH179" s="238"/>
      <c r="AKI179" s="238"/>
      <c r="AKJ179" s="238"/>
      <c r="AKK179" s="238"/>
      <c r="AKL179" s="238"/>
      <c r="AKM179" s="238"/>
      <c r="AKN179" s="238"/>
      <c r="AKO179" s="238"/>
      <c r="AKP179" s="238"/>
    </row>
    <row r="180" spans="1:978" ht="15" customHeight="1" x14ac:dyDescent="0.25">
      <c r="A180" s="303">
        <v>44</v>
      </c>
      <c r="B180" s="303">
        <v>45</v>
      </c>
      <c r="C180" s="306" t="s">
        <v>180</v>
      </c>
      <c r="D180" s="240" t="s">
        <v>39</v>
      </c>
      <c r="E180" s="267">
        <v>2.9</v>
      </c>
      <c r="F180" s="42">
        <v>531103</v>
      </c>
      <c r="G180" s="29" t="s">
        <v>195</v>
      </c>
      <c r="H180" s="29" t="s">
        <v>196</v>
      </c>
      <c r="I180" s="240" t="s">
        <v>63</v>
      </c>
      <c r="J180" s="93">
        <v>30</v>
      </c>
      <c r="K180" s="267">
        <f>AVERAGE(J180:J183)</f>
        <v>30</v>
      </c>
      <c r="L180" s="289">
        <f>E180/K180</f>
        <v>9.6666666666666665E-2</v>
      </c>
      <c r="M180" s="240">
        <v>1</v>
      </c>
      <c r="N180" s="42">
        <v>56</v>
      </c>
      <c r="O180" s="42">
        <v>28</v>
      </c>
      <c r="P180" s="42">
        <v>18</v>
      </c>
      <c r="Q180" s="42">
        <v>18</v>
      </c>
      <c r="R180" s="42">
        <v>17</v>
      </c>
      <c r="S180" s="42">
        <v>47</v>
      </c>
      <c r="T180" s="42">
        <v>136</v>
      </c>
      <c r="U180" s="42">
        <v>386</v>
      </c>
      <c r="V180" s="42">
        <v>430</v>
      </c>
      <c r="W180" s="42">
        <v>371</v>
      </c>
      <c r="X180" s="42">
        <v>358</v>
      </c>
      <c r="Y180" s="42">
        <v>407</v>
      </c>
      <c r="Z180" s="42">
        <v>424</v>
      </c>
      <c r="AA180" s="42">
        <v>420</v>
      </c>
      <c r="AB180" s="42">
        <v>479</v>
      </c>
      <c r="AC180" s="42">
        <v>555</v>
      </c>
      <c r="AD180" s="42">
        <v>590</v>
      </c>
      <c r="AE180" s="42">
        <v>553</v>
      </c>
      <c r="AF180" s="42">
        <v>478</v>
      </c>
      <c r="AG180" s="42">
        <v>364</v>
      </c>
      <c r="AH180" s="42">
        <v>283</v>
      </c>
      <c r="AI180" s="42">
        <v>237</v>
      </c>
      <c r="AJ180" s="42">
        <v>169</v>
      </c>
      <c r="AK180" s="42">
        <v>109</v>
      </c>
      <c r="AL180" s="42">
        <v>6590</v>
      </c>
      <c r="AM180" s="267">
        <v>1600</v>
      </c>
      <c r="AN180" s="261">
        <f>$L$180*(1+0.15*(N184/$AM$180)^4)</f>
        <v>9.6666691704690333E-2</v>
      </c>
      <c r="AO180" s="261">
        <f t="shared" ref="AO180:BK180" si="138">$L$180*(1+0.15*(O184/$AM$180)^4)</f>
        <v>9.6666668709979434E-2</v>
      </c>
      <c r="AP180" s="261">
        <f t="shared" si="138"/>
        <v>9.6666666851458916E-2</v>
      </c>
      <c r="AQ180" s="261">
        <f t="shared" si="138"/>
        <v>9.666666702067056E-2</v>
      </c>
      <c r="AR180" s="261">
        <f t="shared" si="138"/>
        <v>9.666666740072917E-2</v>
      </c>
      <c r="AS180" s="261">
        <f t="shared" si="138"/>
        <v>9.6666748563381769E-2</v>
      </c>
      <c r="AT180" s="261">
        <f t="shared" si="138"/>
        <v>9.667113588442057E-2</v>
      </c>
      <c r="AU180" s="261">
        <f t="shared" si="138"/>
        <v>9.6866197632858073E-2</v>
      </c>
      <c r="AV180" s="261">
        <f t="shared" si="138"/>
        <v>9.6893733548635647E-2</v>
      </c>
      <c r="AW180" s="261">
        <f t="shared" si="138"/>
        <v>9.6761494026295344E-2</v>
      </c>
      <c r="AX180" s="261">
        <f t="shared" si="138"/>
        <v>9.6743014576556569E-2</v>
      </c>
      <c r="AY180" s="261">
        <f t="shared" si="138"/>
        <v>9.6776480250729158E-2</v>
      </c>
      <c r="AZ180" s="261">
        <f t="shared" si="138"/>
        <v>9.6818710186666657E-2</v>
      </c>
      <c r="BA180" s="261">
        <f t="shared" si="138"/>
        <v>9.6817525822137637E-2</v>
      </c>
      <c r="BB180" s="261">
        <f t="shared" si="138"/>
        <v>9.6827197146197683E-2</v>
      </c>
      <c r="BC180" s="261">
        <f t="shared" si="138"/>
        <v>9.6895342519366642E-2</v>
      </c>
      <c r="BD180" s="261">
        <f t="shared" si="138"/>
        <v>9.6967027178631759E-2</v>
      </c>
      <c r="BE180" s="261">
        <f t="shared" si="138"/>
        <v>9.6931149431295577E-2</v>
      </c>
      <c r="BF180" s="261">
        <f t="shared" si="138"/>
        <v>9.6811707450784087E-2</v>
      </c>
      <c r="BG180" s="261">
        <f t="shared" si="138"/>
        <v>9.67267829615263E-2</v>
      </c>
      <c r="BH180" s="261">
        <f t="shared" si="138"/>
        <v>9.6695543852834867E-2</v>
      </c>
      <c r="BI180" s="261">
        <f t="shared" si="138"/>
        <v>9.6679881669338788E-2</v>
      </c>
      <c r="BJ180" s="261">
        <f t="shared" si="138"/>
        <v>9.6669041331775077E-2</v>
      </c>
      <c r="BK180" s="261">
        <f t="shared" si="138"/>
        <v>9.6666935600392009E-2</v>
      </c>
      <c r="BL180" s="240">
        <f>E180*(0.000001)*0.5</f>
        <v>1.4499999999999999E-6</v>
      </c>
      <c r="BM180" s="240">
        <v>11352.1</v>
      </c>
      <c r="BN180" s="240">
        <v>0.02</v>
      </c>
      <c r="BO180" s="240">
        <v>3090.6</v>
      </c>
      <c r="BP180" s="240">
        <v>0.02</v>
      </c>
      <c r="BQ180" s="240">
        <v>13632.9</v>
      </c>
      <c r="BR180" s="240">
        <v>0.06</v>
      </c>
      <c r="BS180" s="240">
        <v>12197.8</v>
      </c>
      <c r="BT180" s="240">
        <v>0.05</v>
      </c>
      <c r="BU180" s="240">
        <v>6520.7</v>
      </c>
      <c r="BV180" s="240">
        <v>0.08</v>
      </c>
      <c r="BW180" s="240">
        <v>8952.6</v>
      </c>
      <c r="BX180" s="240">
        <v>0.05</v>
      </c>
      <c r="BY180" s="240">
        <v>7130.2</v>
      </c>
      <c r="BZ180" s="240">
        <v>0.05</v>
      </c>
      <c r="CA180" s="240">
        <v>9313.6</v>
      </c>
      <c r="CB180" s="240">
        <v>0.08</v>
      </c>
      <c r="CC180" s="240">
        <v>6666.7</v>
      </c>
      <c r="CD180" s="240">
        <v>0.04</v>
      </c>
      <c r="CE180" s="240">
        <v>8341.2999999999993</v>
      </c>
      <c r="CF180" s="240">
        <v>0.05</v>
      </c>
      <c r="CG180" s="240">
        <v>5270</v>
      </c>
      <c r="CH180" s="240">
        <v>0.02</v>
      </c>
      <c r="CI180" s="240">
        <v>2743.1</v>
      </c>
      <c r="CJ180" s="240">
        <v>0.05</v>
      </c>
      <c r="CK180" s="240">
        <v>7022.4</v>
      </c>
      <c r="CL180" s="240">
        <v>0.04</v>
      </c>
      <c r="CM180" s="240">
        <v>11334.7</v>
      </c>
      <c r="CN180" s="240">
        <v>0.03</v>
      </c>
      <c r="CO180" s="240">
        <v>10341.299999999999</v>
      </c>
      <c r="CP180" s="240">
        <v>0.02</v>
      </c>
      <c r="CQ180" s="240">
        <v>6115.7</v>
      </c>
      <c r="CR180" s="240">
        <v>0.04</v>
      </c>
      <c r="CS180" s="240">
        <v>4884.7</v>
      </c>
      <c r="CT180" s="240">
        <v>0.04</v>
      </c>
      <c r="CU180" s="240">
        <v>6229.8</v>
      </c>
      <c r="CV180" s="240">
        <v>0.08</v>
      </c>
      <c r="CW180" s="240">
        <v>8840.2000000000007</v>
      </c>
      <c r="CX180" s="240">
        <v>0.08</v>
      </c>
      <c r="CY180" s="240">
        <v>13142.5</v>
      </c>
      <c r="CZ180" s="240">
        <v>0.1</v>
      </c>
      <c r="DA180" s="240">
        <v>13142.5</v>
      </c>
      <c r="DB180" s="240">
        <v>0.1</v>
      </c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>
        <f>BM180*BN180+BO180*BP180+BQ180*BR180+BS180*BT180+BU180*BV180+BW180*BX180+BY180*BZ180+CA180*CB180+CC180*CD180+CE180*CF180+CG180*CH180+CI180*CJ180+CK180*CL180+CM180*CN180+CO180*CP180+CQ180*CR180+CS180*CT180+CU180*CV180+CW180*CX180+CY180*CZ180+DA180*DB180</f>
        <v>9815.7690000000002</v>
      </c>
      <c r="EB180" s="240">
        <f>(PI()+2*E180)*EA180</f>
        <v>87768.607979734443</v>
      </c>
      <c r="EC180" s="240">
        <f>EB180/E180</f>
        <v>30265.037234391188</v>
      </c>
      <c r="ED180" s="240">
        <f>PI()*EA180</f>
        <v>30837.147779734431</v>
      </c>
      <c r="EE180" s="252">
        <f>SUM(BN180,BP180,BR180,BT180,BV180,BX180,BZ180,CB180,CD180,CF180,CH180,CJ180,CL180,CN180,CP180,CR180,CT180,CV180,CX180,CZ180)</f>
        <v>1.0000000000000002</v>
      </c>
      <c r="EF180" s="238"/>
      <c r="EG180" s="238"/>
      <c r="EH180" s="238"/>
      <c r="EI180" s="238"/>
      <c r="EJ180" s="238"/>
      <c r="EK180" s="238"/>
      <c r="EL180" s="238"/>
      <c r="EM180" s="238"/>
      <c r="EN180" s="238"/>
      <c r="EO180" s="238"/>
      <c r="EP180" s="238"/>
      <c r="EQ180" s="238"/>
      <c r="ER180" s="238"/>
      <c r="ES180" s="238"/>
      <c r="ET180" s="238"/>
      <c r="EU180" s="238"/>
      <c r="EV180" s="238"/>
      <c r="EW180" s="238"/>
      <c r="EX180" s="238"/>
      <c r="EY180" s="238"/>
      <c r="EZ180" s="238"/>
      <c r="FA180" s="238"/>
      <c r="FB180" s="238"/>
      <c r="FC180" s="238"/>
      <c r="FD180" s="238"/>
      <c r="FE180" s="238"/>
      <c r="FF180" s="238"/>
      <c r="FG180" s="238"/>
      <c r="FH180" s="238"/>
      <c r="FI180" s="238"/>
      <c r="FJ180" s="238"/>
      <c r="FK180" s="238"/>
      <c r="FL180" s="238"/>
      <c r="FM180" s="238"/>
      <c r="FN180" s="238"/>
      <c r="FO180" s="238"/>
      <c r="FP180" s="238"/>
      <c r="FQ180" s="238"/>
      <c r="FR180" s="238"/>
      <c r="FS180" s="238"/>
      <c r="FT180" s="238"/>
      <c r="FU180" s="238"/>
      <c r="FV180" s="238"/>
      <c r="FW180" s="238"/>
      <c r="FX180" s="238"/>
      <c r="FY180" s="238"/>
      <c r="FZ180" s="238"/>
      <c r="GA180" s="238"/>
      <c r="GB180" s="238"/>
      <c r="GC180" s="238"/>
      <c r="GD180" s="238"/>
      <c r="GE180" s="238"/>
      <c r="GF180" s="238"/>
      <c r="GG180" s="238"/>
      <c r="GH180" s="238"/>
      <c r="GI180" s="238"/>
      <c r="GJ180" s="238"/>
      <c r="GK180" s="238"/>
      <c r="GL180" s="238"/>
      <c r="GM180" s="238"/>
      <c r="GN180" s="238"/>
      <c r="GO180" s="238"/>
      <c r="GP180" s="238"/>
      <c r="GQ180" s="238"/>
      <c r="GR180" s="238"/>
      <c r="GS180" s="238"/>
      <c r="GT180" s="238"/>
      <c r="GU180" s="238"/>
      <c r="GV180" s="238"/>
      <c r="GW180" s="238"/>
      <c r="GX180" s="238"/>
      <c r="GY180" s="238"/>
      <c r="GZ180" s="238"/>
      <c r="HA180" s="238"/>
      <c r="HB180" s="238"/>
      <c r="HC180" s="238"/>
      <c r="HD180" s="238"/>
      <c r="HE180" s="238"/>
      <c r="HF180" s="238"/>
      <c r="HG180" s="238"/>
      <c r="HH180" s="238"/>
      <c r="HI180" s="238"/>
      <c r="HJ180" s="238"/>
      <c r="HK180" s="238"/>
      <c r="HL180" s="238"/>
      <c r="HM180" s="238"/>
      <c r="HN180" s="238"/>
      <c r="HO180" s="238"/>
      <c r="HP180" s="238"/>
      <c r="HQ180" s="238"/>
      <c r="HR180" s="238"/>
      <c r="HS180" s="238"/>
      <c r="HT180" s="238"/>
      <c r="HU180" s="238"/>
      <c r="HV180" s="238"/>
      <c r="HW180" s="238"/>
      <c r="HX180" s="238"/>
      <c r="HY180" s="238"/>
      <c r="HZ180" s="238"/>
      <c r="IA180" s="238"/>
      <c r="IB180" s="238"/>
      <c r="IC180" s="238"/>
      <c r="ID180" s="238"/>
      <c r="IE180" s="238"/>
      <c r="IF180" s="238"/>
      <c r="IG180" s="238"/>
      <c r="IH180" s="238"/>
      <c r="II180" s="238"/>
      <c r="IJ180" s="238"/>
      <c r="IK180" s="238"/>
      <c r="IL180" s="238"/>
      <c r="IM180" s="238"/>
      <c r="IN180" s="238"/>
      <c r="IO180" s="238"/>
      <c r="IP180" s="238"/>
      <c r="IQ180" s="238"/>
      <c r="IR180" s="238"/>
      <c r="IS180" s="238"/>
      <c r="IT180" s="238"/>
      <c r="IU180" s="238"/>
      <c r="IV180" s="238"/>
      <c r="IW180" s="238"/>
      <c r="IX180" s="238"/>
      <c r="IY180" s="238"/>
      <c r="IZ180" s="238"/>
      <c r="JA180" s="238"/>
      <c r="JB180" s="238"/>
      <c r="JC180" s="238"/>
      <c r="JD180" s="238"/>
      <c r="JE180" s="238"/>
      <c r="JF180" s="238"/>
      <c r="JG180" s="238"/>
      <c r="JH180" s="238"/>
      <c r="JI180" s="238"/>
      <c r="JJ180" s="238"/>
      <c r="JK180" s="238"/>
      <c r="JL180" s="238"/>
      <c r="JM180" s="238"/>
      <c r="JN180" s="238"/>
      <c r="JO180" s="238"/>
      <c r="JP180" s="238"/>
      <c r="JQ180" s="238"/>
      <c r="JR180" s="238"/>
      <c r="JS180" s="238"/>
      <c r="JT180" s="238"/>
      <c r="JU180" s="238"/>
      <c r="JV180" s="238"/>
      <c r="JW180" s="238"/>
      <c r="JX180" s="238"/>
      <c r="JY180" s="238"/>
      <c r="JZ180" s="238"/>
      <c r="KA180" s="238"/>
      <c r="KB180" s="238"/>
      <c r="KC180" s="238"/>
      <c r="KD180" s="238"/>
      <c r="KE180" s="238"/>
      <c r="KF180" s="238"/>
      <c r="KG180" s="238"/>
      <c r="KH180" s="238"/>
      <c r="KI180" s="238"/>
      <c r="KJ180" s="238"/>
      <c r="KK180" s="238"/>
      <c r="KL180" s="238"/>
      <c r="KM180" s="238"/>
      <c r="KN180" s="238"/>
      <c r="KO180" s="238"/>
      <c r="KP180" s="238"/>
      <c r="KQ180" s="238"/>
      <c r="KR180" s="238"/>
      <c r="KS180" s="238"/>
      <c r="KT180" s="238"/>
      <c r="KU180" s="238"/>
      <c r="KV180" s="238"/>
      <c r="KW180" s="238"/>
      <c r="KX180" s="238"/>
      <c r="KY180" s="238"/>
      <c r="KZ180" s="238"/>
      <c r="LA180" s="238"/>
      <c r="LB180" s="238"/>
      <c r="LC180" s="238"/>
      <c r="LD180" s="238"/>
      <c r="LE180" s="238"/>
      <c r="LF180" s="238"/>
      <c r="LG180" s="238"/>
      <c r="LH180" s="238"/>
      <c r="LI180" s="238"/>
      <c r="LJ180" s="238"/>
      <c r="LK180" s="238"/>
      <c r="LL180" s="238"/>
      <c r="LM180" s="238"/>
      <c r="LN180" s="238"/>
      <c r="LO180" s="238"/>
      <c r="LP180" s="238"/>
      <c r="LQ180" s="238"/>
      <c r="LR180" s="238"/>
      <c r="LS180" s="238"/>
      <c r="LT180" s="238"/>
      <c r="LU180" s="238"/>
      <c r="LV180" s="238"/>
      <c r="LW180" s="238"/>
      <c r="LX180" s="238"/>
      <c r="LY180" s="238"/>
      <c r="LZ180" s="238"/>
      <c r="MA180" s="238"/>
      <c r="MB180" s="238"/>
      <c r="MC180" s="238"/>
      <c r="MD180" s="238"/>
      <c r="ME180" s="238"/>
      <c r="MF180" s="238"/>
      <c r="MG180" s="238"/>
      <c r="MH180" s="238"/>
      <c r="MI180" s="238"/>
      <c r="MJ180" s="238"/>
      <c r="MK180" s="238"/>
      <c r="ML180" s="238"/>
      <c r="MM180" s="238"/>
      <c r="MN180" s="238"/>
      <c r="MO180" s="238"/>
      <c r="MP180" s="238"/>
      <c r="MQ180" s="238"/>
      <c r="MR180" s="238"/>
      <c r="MS180" s="238"/>
      <c r="MT180" s="238"/>
      <c r="MU180" s="238"/>
      <c r="MV180" s="238"/>
      <c r="MW180" s="238"/>
      <c r="MX180" s="238"/>
      <c r="MY180" s="238"/>
      <c r="MZ180" s="238"/>
      <c r="NA180" s="238"/>
      <c r="NB180" s="238"/>
      <c r="NC180" s="238"/>
      <c r="ND180" s="238"/>
      <c r="NE180" s="238"/>
      <c r="NF180" s="238"/>
      <c r="NG180" s="238"/>
      <c r="NH180" s="238"/>
      <c r="NI180" s="238"/>
      <c r="NJ180" s="238"/>
      <c r="NK180" s="238"/>
      <c r="NL180" s="238"/>
      <c r="NM180" s="238"/>
      <c r="NN180" s="238"/>
      <c r="NO180" s="238"/>
      <c r="NP180" s="238"/>
      <c r="NQ180" s="238"/>
      <c r="NR180" s="238"/>
      <c r="NS180" s="238"/>
      <c r="NT180" s="238"/>
      <c r="NU180" s="238"/>
      <c r="NV180" s="238"/>
      <c r="NW180" s="238"/>
      <c r="NX180" s="238"/>
      <c r="NY180" s="238"/>
      <c r="NZ180" s="238"/>
      <c r="OA180" s="238"/>
      <c r="OB180" s="238"/>
      <c r="OC180" s="238"/>
      <c r="OD180" s="238"/>
      <c r="OE180" s="238"/>
      <c r="OF180" s="238"/>
      <c r="OG180" s="238"/>
      <c r="OH180" s="238"/>
      <c r="OI180" s="238"/>
      <c r="OJ180" s="238"/>
      <c r="OK180" s="238"/>
      <c r="OL180" s="238"/>
      <c r="OM180" s="238"/>
      <c r="ON180" s="238"/>
      <c r="OO180" s="238"/>
      <c r="OP180" s="238"/>
      <c r="OQ180" s="238"/>
      <c r="OR180" s="238"/>
      <c r="OS180" s="238"/>
      <c r="OT180" s="238"/>
      <c r="OU180" s="238"/>
      <c r="OV180" s="238"/>
      <c r="OW180" s="238"/>
      <c r="OX180" s="238"/>
      <c r="OY180" s="238"/>
      <c r="OZ180" s="238"/>
      <c r="PA180" s="238"/>
      <c r="PB180" s="238"/>
      <c r="PC180" s="238"/>
      <c r="PD180" s="238"/>
      <c r="PE180" s="238"/>
      <c r="PF180" s="238"/>
      <c r="PG180" s="238"/>
      <c r="PH180" s="238"/>
      <c r="PI180" s="238"/>
      <c r="PJ180" s="238"/>
      <c r="PK180" s="238"/>
      <c r="PL180" s="238"/>
      <c r="PM180" s="238"/>
      <c r="PN180" s="238"/>
      <c r="PO180" s="238"/>
      <c r="PP180" s="238"/>
      <c r="PQ180" s="238"/>
      <c r="PR180" s="238"/>
      <c r="PS180" s="238"/>
      <c r="PT180" s="238"/>
      <c r="PU180" s="238"/>
      <c r="PV180" s="238"/>
      <c r="PW180" s="238"/>
      <c r="PX180" s="238"/>
      <c r="PY180" s="238"/>
      <c r="PZ180" s="238"/>
      <c r="QA180" s="238"/>
      <c r="QB180" s="238"/>
      <c r="QC180" s="238"/>
      <c r="QD180" s="238"/>
      <c r="QE180" s="238"/>
      <c r="QF180" s="238"/>
      <c r="QG180" s="238"/>
      <c r="QH180" s="238"/>
      <c r="QI180" s="238"/>
      <c r="QJ180" s="238"/>
      <c r="QK180" s="238"/>
      <c r="QL180" s="238"/>
      <c r="QM180" s="238"/>
      <c r="QN180" s="238"/>
      <c r="QO180" s="238"/>
      <c r="QP180" s="238"/>
      <c r="QQ180" s="238"/>
      <c r="QR180" s="238"/>
      <c r="QS180" s="238"/>
      <c r="QT180" s="238"/>
      <c r="QU180" s="238"/>
      <c r="QV180" s="238"/>
      <c r="QW180" s="238"/>
      <c r="QX180" s="238"/>
      <c r="QY180" s="238"/>
      <c r="QZ180" s="238"/>
      <c r="RA180" s="238"/>
      <c r="RB180" s="238"/>
      <c r="RC180" s="238"/>
      <c r="RD180" s="238"/>
      <c r="RE180" s="238"/>
      <c r="RF180" s="238"/>
      <c r="RG180" s="238"/>
      <c r="RH180" s="238"/>
      <c r="RI180" s="238"/>
      <c r="RJ180" s="238"/>
      <c r="RK180" s="238"/>
      <c r="RL180" s="238"/>
      <c r="RM180" s="238"/>
      <c r="RN180" s="238"/>
      <c r="RO180" s="238"/>
      <c r="RP180" s="238"/>
      <c r="RQ180" s="238"/>
      <c r="RR180" s="238"/>
      <c r="RS180" s="238"/>
      <c r="RT180" s="238"/>
      <c r="RU180" s="238"/>
      <c r="RV180" s="238"/>
      <c r="RW180" s="238"/>
      <c r="RX180" s="238"/>
      <c r="RY180" s="238"/>
      <c r="RZ180" s="238"/>
      <c r="SA180" s="238"/>
      <c r="SB180" s="238"/>
      <c r="SC180" s="238"/>
      <c r="SD180" s="238"/>
      <c r="SE180" s="238"/>
      <c r="SF180" s="238"/>
      <c r="SG180" s="238"/>
      <c r="SH180" s="238"/>
      <c r="SI180" s="238"/>
      <c r="SJ180" s="238"/>
      <c r="SK180" s="238"/>
      <c r="SL180" s="238"/>
      <c r="SM180" s="238"/>
      <c r="SN180" s="238"/>
      <c r="SO180" s="238"/>
      <c r="SP180" s="238"/>
      <c r="SQ180" s="238"/>
      <c r="SR180" s="238"/>
      <c r="SS180" s="238"/>
      <c r="ST180" s="238"/>
      <c r="SU180" s="238"/>
      <c r="SV180" s="238"/>
      <c r="SW180" s="238"/>
      <c r="SX180" s="238"/>
      <c r="SY180" s="238"/>
      <c r="SZ180" s="238"/>
      <c r="TA180" s="238"/>
      <c r="TB180" s="238"/>
      <c r="TC180" s="238"/>
      <c r="TD180" s="238"/>
      <c r="TE180" s="238"/>
      <c r="TF180" s="238"/>
      <c r="TG180" s="238"/>
      <c r="TH180" s="238"/>
      <c r="TI180" s="238"/>
      <c r="TJ180" s="238"/>
      <c r="TK180" s="238"/>
      <c r="TL180" s="238"/>
      <c r="TM180" s="238"/>
      <c r="TN180" s="238"/>
      <c r="TO180" s="238"/>
      <c r="TP180" s="238"/>
      <c r="TQ180" s="238"/>
      <c r="TR180" s="238"/>
      <c r="TS180" s="238"/>
      <c r="TT180" s="238"/>
      <c r="TU180" s="238"/>
      <c r="TV180" s="238"/>
      <c r="TW180" s="238"/>
      <c r="TX180" s="238"/>
      <c r="TY180" s="238"/>
      <c r="TZ180" s="238"/>
      <c r="UA180" s="238"/>
      <c r="UB180" s="238"/>
      <c r="UC180" s="238"/>
      <c r="UD180" s="238"/>
      <c r="UE180" s="238"/>
      <c r="UF180" s="238"/>
      <c r="UG180" s="238"/>
      <c r="UH180" s="238"/>
      <c r="UI180" s="238"/>
      <c r="UJ180" s="238"/>
      <c r="UK180" s="238"/>
      <c r="UL180" s="238"/>
      <c r="UM180" s="238"/>
      <c r="UN180" s="238"/>
      <c r="UO180" s="238"/>
      <c r="UP180" s="238"/>
      <c r="UQ180" s="238"/>
      <c r="UR180" s="238"/>
      <c r="US180" s="238"/>
      <c r="UT180" s="238"/>
      <c r="UU180" s="238"/>
      <c r="UV180" s="238"/>
      <c r="UW180" s="238"/>
      <c r="UX180" s="238"/>
      <c r="UY180" s="238"/>
      <c r="UZ180" s="238"/>
      <c r="VA180" s="238"/>
      <c r="VB180" s="238"/>
      <c r="VC180" s="238"/>
      <c r="VD180" s="238"/>
      <c r="VE180" s="238"/>
      <c r="VF180" s="238"/>
      <c r="VG180" s="238"/>
      <c r="VH180" s="238"/>
      <c r="VI180" s="238"/>
      <c r="VJ180" s="238"/>
      <c r="VK180" s="238"/>
      <c r="VL180" s="238"/>
      <c r="VM180" s="238"/>
      <c r="VN180" s="238"/>
      <c r="VO180" s="238"/>
      <c r="VP180" s="238"/>
      <c r="VQ180" s="238"/>
      <c r="VR180" s="238"/>
      <c r="VS180" s="238"/>
      <c r="VT180" s="238"/>
      <c r="VU180" s="238"/>
      <c r="VV180" s="238"/>
      <c r="VW180" s="238"/>
      <c r="VX180" s="238"/>
      <c r="VY180" s="238"/>
      <c r="VZ180" s="238"/>
      <c r="WA180" s="238"/>
      <c r="WB180" s="238"/>
      <c r="WC180" s="238"/>
      <c r="WD180" s="238"/>
      <c r="WE180" s="238"/>
      <c r="WF180" s="238"/>
      <c r="WG180" s="238"/>
      <c r="WH180" s="238"/>
      <c r="WI180" s="238"/>
      <c r="WJ180" s="238"/>
      <c r="WK180" s="238"/>
      <c r="WL180" s="238"/>
      <c r="WM180" s="238"/>
      <c r="WN180" s="238"/>
      <c r="WO180" s="238"/>
      <c r="WP180" s="238"/>
      <c r="WQ180" s="238"/>
      <c r="WR180" s="238"/>
      <c r="WS180" s="238"/>
      <c r="WT180" s="238"/>
      <c r="WU180" s="238"/>
      <c r="WV180" s="238"/>
      <c r="WW180" s="238"/>
      <c r="WX180" s="238"/>
      <c r="WY180" s="238"/>
      <c r="WZ180" s="238"/>
      <c r="XA180" s="238"/>
      <c r="XB180" s="238"/>
      <c r="XC180" s="238"/>
      <c r="XD180" s="238"/>
      <c r="XE180" s="238"/>
      <c r="XF180" s="238"/>
      <c r="XG180" s="238"/>
      <c r="XH180" s="238"/>
      <c r="XI180" s="238"/>
      <c r="XJ180" s="238"/>
      <c r="XK180" s="238"/>
      <c r="XL180" s="238"/>
      <c r="XM180" s="238"/>
      <c r="XN180" s="238"/>
      <c r="XO180" s="238"/>
      <c r="XP180" s="238"/>
      <c r="XQ180" s="238"/>
      <c r="XR180" s="238"/>
      <c r="XS180" s="238"/>
      <c r="XT180" s="238"/>
      <c r="XU180" s="238"/>
      <c r="XV180" s="238"/>
      <c r="XW180" s="238"/>
      <c r="XX180" s="238"/>
      <c r="XY180" s="238"/>
      <c r="XZ180" s="238"/>
      <c r="YA180" s="238"/>
      <c r="YB180" s="238"/>
      <c r="YC180" s="238"/>
      <c r="YD180" s="238"/>
      <c r="YE180" s="238"/>
      <c r="YF180" s="238"/>
      <c r="YG180" s="238"/>
      <c r="YH180" s="238"/>
      <c r="YI180" s="238"/>
      <c r="YJ180" s="238"/>
      <c r="YK180" s="238"/>
      <c r="YL180" s="238"/>
      <c r="YM180" s="238"/>
      <c r="YN180" s="238"/>
      <c r="YO180" s="238"/>
      <c r="YP180" s="238"/>
      <c r="YQ180" s="238"/>
      <c r="YR180" s="238"/>
      <c r="YS180" s="238"/>
      <c r="YT180" s="238"/>
      <c r="YU180" s="238"/>
      <c r="YV180" s="238"/>
      <c r="YW180" s="238"/>
      <c r="YX180" s="238"/>
      <c r="YY180" s="238"/>
      <c r="YZ180" s="238"/>
      <c r="ZA180" s="238"/>
      <c r="ZB180" s="238"/>
      <c r="ZC180" s="238"/>
      <c r="ZD180" s="238"/>
      <c r="ZE180" s="238"/>
      <c r="ZF180" s="238"/>
      <c r="ZG180" s="238"/>
      <c r="ZH180" s="238"/>
      <c r="ZI180" s="238"/>
      <c r="ZJ180" s="238"/>
      <c r="ZK180" s="238"/>
      <c r="ZL180" s="238"/>
      <c r="ZM180" s="238"/>
      <c r="ZN180" s="238"/>
      <c r="ZO180" s="238"/>
      <c r="ZP180" s="238"/>
      <c r="ZQ180" s="238"/>
      <c r="ZR180" s="238"/>
      <c r="ZS180" s="238"/>
      <c r="ZT180" s="238"/>
      <c r="ZU180" s="238"/>
      <c r="ZV180" s="238"/>
      <c r="ZW180" s="238"/>
      <c r="ZX180" s="238"/>
      <c r="ZY180" s="238"/>
      <c r="ZZ180" s="238"/>
      <c r="AAA180" s="238"/>
      <c r="AAB180" s="238"/>
      <c r="AAC180" s="238"/>
      <c r="AAD180" s="238"/>
      <c r="AAE180" s="238"/>
      <c r="AAF180" s="238"/>
      <c r="AAG180" s="238"/>
      <c r="AAH180" s="238"/>
      <c r="AAI180" s="238"/>
      <c r="AAJ180" s="238"/>
      <c r="AAK180" s="238"/>
      <c r="AAL180" s="238"/>
      <c r="AAM180" s="238"/>
      <c r="AAN180" s="238"/>
      <c r="AAO180" s="238"/>
      <c r="AAP180" s="238"/>
      <c r="AAQ180" s="238"/>
      <c r="AAR180" s="238"/>
      <c r="AAS180" s="238"/>
      <c r="AAT180" s="238"/>
      <c r="AAU180" s="238"/>
      <c r="AAV180" s="238"/>
      <c r="AAW180" s="238"/>
      <c r="AAX180" s="238"/>
      <c r="AAY180" s="238"/>
      <c r="AAZ180" s="238"/>
      <c r="ABA180" s="238"/>
      <c r="ABB180" s="238"/>
      <c r="ABC180" s="238"/>
      <c r="ABD180" s="238"/>
      <c r="ABE180" s="238"/>
      <c r="ABF180" s="238"/>
      <c r="ABG180" s="238"/>
      <c r="ABH180" s="238"/>
      <c r="ABI180" s="238"/>
      <c r="ABJ180" s="238"/>
      <c r="ABK180" s="238"/>
      <c r="ABL180" s="238"/>
      <c r="ABM180" s="238"/>
      <c r="ABN180" s="238"/>
      <c r="ABO180" s="238"/>
      <c r="ABP180" s="238"/>
      <c r="ABQ180" s="238"/>
      <c r="ABR180" s="238"/>
      <c r="ABS180" s="238"/>
      <c r="ABT180" s="238"/>
      <c r="ABU180" s="238"/>
      <c r="ABV180" s="238"/>
      <c r="ABW180" s="238"/>
      <c r="ABX180" s="238"/>
      <c r="ABY180" s="238"/>
      <c r="ABZ180" s="238"/>
      <c r="ACA180" s="238"/>
      <c r="ACB180" s="238"/>
      <c r="ACC180" s="238"/>
      <c r="ACD180" s="238"/>
      <c r="ACE180" s="238"/>
      <c r="ACF180" s="238"/>
      <c r="ACG180" s="238"/>
      <c r="ACH180" s="238"/>
      <c r="ACI180" s="238"/>
      <c r="ACJ180" s="238"/>
      <c r="ACK180" s="238"/>
      <c r="ACL180" s="238"/>
      <c r="ACM180" s="238"/>
      <c r="ACN180" s="238"/>
      <c r="ACO180" s="238"/>
      <c r="ACP180" s="238"/>
      <c r="ACQ180" s="238"/>
      <c r="ACR180" s="238"/>
      <c r="ACS180" s="238"/>
      <c r="ACT180" s="238"/>
      <c r="ACU180" s="238"/>
      <c r="ACV180" s="238"/>
      <c r="ACW180" s="238"/>
      <c r="ACX180" s="238"/>
      <c r="ACY180" s="238"/>
      <c r="ACZ180" s="238"/>
      <c r="ADA180" s="238"/>
      <c r="ADB180" s="238"/>
      <c r="ADC180" s="238"/>
      <c r="ADD180" s="238"/>
      <c r="ADE180" s="238"/>
      <c r="ADF180" s="238"/>
      <c r="ADG180" s="238"/>
      <c r="ADH180" s="238"/>
      <c r="ADI180" s="238"/>
      <c r="ADJ180" s="238"/>
      <c r="ADK180" s="238"/>
      <c r="ADL180" s="238"/>
      <c r="ADM180" s="238"/>
      <c r="ADN180" s="238"/>
      <c r="ADO180" s="238"/>
      <c r="ADP180" s="238"/>
      <c r="ADQ180" s="238"/>
      <c r="ADR180" s="238"/>
      <c r="ADS180" s="238"/>
      <c r="ADT180" s="238"/>
      <c r="ADU180" s="238"/>
      <c r="ADV180" s="238"/>
      <c r="ADW180" s="238"/>
      <c r="ADX180" s="238"/>
      <c r="ADY180" s="238"/>
      <c r="ADZ180" s="238"/>
      <c r="AEA180" s="238"/>
      <c r="AEB180" s="238"/>
      <c r="AEC180" s="238"/>
      <c r="AED180" s="238"/>
      <c r="AEE180" s="238"/>
      <c r="AEF180" s="238"/>
      <c r="AEG180" s="238"/>
      <c r="AEH180" s="238"/>
      <c r="AEI180" s="238"/>
      <c r="AEJ180" s="238"/>
      <c r="AEK180" s="238"/>
      <c r="AEL180" s="238"/>
      <c r="AEM180" s="238"/>
      <c r="AEN180" s="238"/>
      <c r="AEO180" s="238"/>
      <c r="AEP180" s="238"/>
      <c r="AEQ180" s="238"/>
      <c r="AER180" s="238"/>
      <c r="AES180" s="238"/>
      <c r="AET180" s="238"/>
      <c r="AEU180" s="238"/>
      <c r="AEV180" s="238"/>
      <c r="AEW180" s="238"/>
      <c r="AEX180" s="238"/>
      <c r="AEY180" s="238"/>
      <c r="AEZ180" s="238"/>
      <c r="AFA180" s="238"/>
      <c r="AFB180" s="238"/>
      <c r="AFC180" s="238"/>
      <c r="AFD180" s="238"/>
      <c r="AFE180" s="238"/>
      <c r="AFF180" s="238"/>
      <c r="AFG180" s="238"/>
      <c r="AFH180" s="238"/>
      <c r="AFI180" s="238"/>
      <c r="AFJ180" s="238"/>
      <c r="AFK180" s="238"/>
      <c r="AFL180" s="238"/>
      <c r="AFM180" s="238"/>
      <c r="AFN180" s="238"/>
      <c r="AFO180" s="238"/>
      <c r="AFP180" s="238"/>
      <c r="AFQ180" s="238"/>
      <c r="AFR180" s="238"/>
      <c r="AFS180" s="238"/>
      <c r="AFT180" s="238"/>
      <c r="AFU180" s="238"/>
      <c r="AFV180" s="238"/>
      <c r="AFW180" s="238"/>
      <c r="AFX180" s="238"/>
      <c r="AFY180" s="238"/>
      <c r="AFZ180" s="238"/>
      <c r="AGA180" s="238"/>
      <c r="AGB180" s="238"/>
      <c r="AGC180" s="238"/>
      <c r="AGD180" s="238"/>
      <c r="AGE180" s="238"/>
      <c r="AGF180" s="238"/>
      <c r="AGG180" s="238"/>
      <c r="AGH180" s="238"/>
      <c r="AGI180" s="238"/>
      <c r="AGJ180" s="238"/>
      <c r="AGK180" s="238"/>
      <c r="AGL180" s="238"/>
      <c r="AGM180" s="238"/>
      <c r="AGN180" s="238"/>
      <c r="AGO180" s="238"/>
      <c r="AGP180" s="238"/>
      <c r="AGQ180" s="238"/>
      <c r="AGR180" s="238"/>
      <c r="AGS180" s="238"/>
      <c r="AGT180" s="238"/>
      <c r="AGU180" s="238"/>
      <c r="AGV180" s="238"/>
      <c r="AGW180" s="238"/>
      <c r="AGX180" s="238"/>
      <c r="AGY180" s="238"/>
      <c r="AGZ180" s="238"/>
      <c r="AHA180" s="238"/>
      <c r="AHB180" s="238"/>
      <c r="AHC180" s="238"/>
      <c r="AHD180" s="238"/>
      <c r="AHE180" s="238"/>
      <c r="AHF180" s="238"/>
      <c r="AHG180" s="238"/>
      <c r="AHH180" s="238"/>
      <c r="AHI180" s="238"/>
      <c r="AHJ180" s="238"/>
      <c r="AHK180" s="238"/>
      <c r="AHL180" s="238"/>
      <c r="AHM180" s="238"/>
      <c r="AHN180" s="238"/>
      <c r="AHO180" s="238"/>
      <c r="AHP180" s="238"/>
      <c r="AHQ180" s="238"/>
      <c r="AHR180" s="238"/>
      <c r="AHS180" s="238"/>
      <c r="AHT180" s="238"/>
      <c r="AHU180" s="238"/>
      <c r="AHV180" s="238"/>
      <c r="AHW180" s="238"/>
      <c r="AHX180" s="238"/>
      <c r="AHY180" s="238"/>
      <c r="AHZ180" s="238"/>
      <c r="AIA180" s="238"/>
      <c r="AIB180" s="238"/>
      <c r="AIC180" s="238"/>
      <c r="AID180" s="238"/>
      <c r="AIE180" s="238"/>
      <c r="AIF180" s="238"/>
      <c r="AIG180" s="238"/>
      <c r="AIH180" s="238"/>
      <c r="AII180" s="238"/>
      <c r="AIJ180" s="238"/>
      <c r="AIK180" s="238"/>
      <c r="AIL180" s="238"/>
      <c r="AIM180" s="238"/>
      <c r="AIN180" s="238"/>
      <c r="AIO180" s="238"/>
      <c r="AIP180" s="238"/>
      <c r="AIQ180" s="238"/>
      <c r="AIR180" s="238"/>
      <c r="AIS180" s="238"/>
      <c r="AIT180" s="238"/>
      <c r="AIU180" s="238"/>
      <c r="AIV180" s="238"/>
      <c r="AIW180" s="238"/>
      <c r="AIX180" s="238"/>
      <c r="AIY180" s="238"/>
      <c r="AIZ180" s="238"/>
      <c r="AJA180" s="238"/>
      <c r="AJB180" s="238"/>
      <c r="AJC180" s="238"/>
      <c r="AJD180" s="238"/>
      <c r="AJE180" s="238"/>
      <c r="AJF180" s="238"/>
      <c r="AJG180" s="238"/>
      <c r="AJH180" s="238"/>
      <c r="AJI180" s="238"/>
      <c r="AJJ180" s="238"/>
      <c r="AJK180" s="238"/>
      <c r="AJL180" s="238"/>
      <c r="AJM180" s="238"/>
      <c r="AJN180" s="238"/>
      <c r="AJO180" s="238"/>
      <c r="AJP180" s="238"/>
      <c r="AJQ180" s="238"/>
      <c r="AJR180" s="238"/>
      <c r="AJS180" s="238"/>
      <c r="AJT180" s="238"/>
      <c r="AJU180" s="238"/>
      <c r="AJV180" s="238"/>
      <c r="AJW180" s="238"/>
      <c r="AJX180" s="238"/>
      <c r="AJY180" s="238"/>
      <c r="AJZ180" s="238"/>
      <c r="AKA180" s="238"/>
      <c r="AKB180" s="238"/>
      <c r="AKC180" s="238"/>
      <c r="AKD180" s="238"/>
      <c r="AKE180" s="238"/>
      <c r="AKF180" s="238"/>
      <c r="AKG180" s="238"/>
      <c r="AKH180" s="238"/>
      <c r="AKI180" s="238"/>
      <c r="AKJ180" s="238"/>
      <c r="AKK180" s="238"/>
      <c r="AKL180" s="238"/>
      <c r="AKM180" s="238"/>
      <c r="AKN180" s="238"/>
      <c r="AKO180" s="238"/>
      <c r="AKP180" s="238"/>
    </row>
    <row r="181" spans="1:978" x14ac:dyDescent="0.25">
      <c r="A181" s="304"/>
      <c r="B181" s="304"/>
      <c r="C181" s="307"/>
      <c r="D181" s="241"/>
      <c r="E181" s="268"/>
      <c r="F181" s="43">
        <v>534492</v>
      </c>
      <c r="G181" s="33" t="s">
        <v>197</v>
      </c>
      <c r="H181" s="33" t="s">
        <v>198</v>
      </c>
      <c r="I181" s="241"/>
      <c r="J181" s="94">
        <v>30</v>
      </c>
      <c r="K181" s="268"/>
      <c r="L181" s="291"/>
      <c r="M181" s="241"/>
      <c r="N181" s="43">
        <v>61</v>
      </c>
      <c r="O181" s="43">
        <v>40</v>
      </c>
      <c r="P181" s="43">
        <v>19</v>
      </c>
      <c r="Q181" s="43">
        <v>18</v>
      </c>
      <c r="R181" s="43">
        <v>27</v>
      </c>
      <c r="S181" s="43">
        <v>81</v>
      </c>
      <c r="T181" s="43">
        <v>211</v>
      </c>
      <c r="U181" s="43">
        <v>588</v>
      </c>
      <c r="V181" s="43">
        <v>603</v>
      </c>
      <c r="W181" s="43">
        <v>520</v>
      </c>
      <c r="X181" s="43">
        <v>485</v>
      </c>
      <c r="Y181" s="43">
        <v>517</v>
      </c>
      <c r="Z181" s="43">
        <v>590</v>
      </c>
      <c r="AA181" s="43">
        <v>588</v>
      </c>
      <c r="AB181" s="43">
        <v>633</v>
      </c>
      <c r="AC181" s="43">
        <v>727</v>
      </c>
      <c r="AD181" s="43">
        <v>734</v>
      </c>
      <c r="AE181" s="43">
        <v>719</v>
      </c>
      <c r="AF181" s="43">
        <v>567</v>
      </c>
      <c r="AG181" s="43">
        <v>486</v>
      </c>
      <c r="AH181" s="43">
        <v>407</v>
      </c>
      <c r="AI181" s="43">
        <v>349</v>
      </c>
      <c r="AJ181" s="43">
        <v>184</v>
      </c>
      <c r="AK181" s="43">
        <v>109</v>
      </c>
      <c r="AL181" s="43">
        <v>8271</v>
      </c>
      <c r="AM181" s="268"/>
      <c r="AN181" s="26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62"/>
      <c r="BH181" s="262"/>
      <c r="BI181" s="262"/>
      <c r="BJ181" s="262"/>
      <c r="BK181" s="262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52"/>
      <c r="EF181" s="238"/>
      <c r="EG181" s="238"/>
      <c r="EH181" s="238"/>
      <c r="EI181" s="238"/>
      <c r="EJ181" s="238"/>
      <c r="EK181" s="238"/>
      <c r="EL181" s="238"/>
      <c r="EM181" s="238"/>
      <c r="EN181" s="238"/>
      <c r="EO181" s="238"/>
      <c r="EP181" s="238"/>
      <c r="EQ181" s="238"/>
      <c r="ER181" s="238"/>
      <c r="ES181" s="238"/>
      <c r="ET181" s="238"/>
      <c r="EU181" s="238"/>
      <c r="EV181" s="238"/>
      <c r="EW181" s="238"/>
      <c r="EX181" s="238"/>
      <c r="EY181" s="238"/>
      <c r="EZ181" s="238"/>
      <c r="FA181" s="238"/>
      <c r="FB181" s="238"/>
      <c r="FC181" s="238"/>
      <c r="FD181" s="238"/>
      <c r="FE181" s="238"/>
      <c r="FF181" s="238"/>
      <c r="FG181" s="238"/>
      <c r="FH181" s="238"/>
      <c r="FI181" s="238"/>
      <c r="FJ181" s="238"/>
      <c r="FK181" s="238"/>
      <c r="FL181" s="238"/>
      <c r="FM181" s="238"/>
      <c r="FN181" s="238"/>
      <c r="FO181" s="238"/>
      <c r="FP181" s="238"/>
      <c r="FQ181" s="238"/>
      <c r="FR181" s="238"/>
      <c r="FS181" s="238"/>
      <c r="FT181" s="238"/>
      <c r="FU181" s="238"/>
      <c r="FV181" s="238"/>
      <c r="FW181" s="238"/>
      <c r="FX181" s="238"/>
      <c r="FY181" s="238"/>
      <c r="FZ181" s="238"/>
      <c r="GA181" s="238"/>
      <c r="GB181" s="238"/>
      <c r="GC181" s="238"/>
      <c r="GD181" s="238"/>
      <c r="GE181" s="238"/>
      <c r="GF181" s="238"/>
      <c r="GG181" s="238"/>
      <c r="GH181" s="238"/>
      <c r="GI181" s="238"/>
      <c r="GJ181" s="238"/>
      <c r="GK181" s="238"/>
      <c r="GL181" s="238"/>
      <c r="GM181" s="238"/>
      <c r="GN181" s="238"/>
      <c r="GO181" s="238"/>
      <c r="GP181" s="238"/>
      <c r="GQ181" s="238"/>
      <c r="GR181" s="238"/>
      <c r="GS181" s="238"/>
      <c r="GT181" s="238"/>
      <c r="GU181" s="238"/>
      <c r="GV181" s="238"/>
      <c r="GW181" s="238"/>
      <c r="GX181" s="238"/>
      <c r="GY181" s="238"/>
      <c r="GZ181" s="238"/>
      <c r="HA181" s="238"/>
      <c r="HB181" s="238"/>
      <c r="HC181" s="238"/>
      <c r="HD181" s="238"/>
      <c r="HE181" s="238"/>
      <c r="HF181" s="238"/>
      <c r="HG181" s="238"/>
      <c r="HH181" s="238"/>
      <c r="HI181" s="238"/>
      <c r="HJ181" s="238"/>
      <c r="HK181" s="238"/>
      <c r="HL181" s="238"/>
      <c r="HM181" s="238"/>
      <c r="HN181" s="238"/>
      <c r="HO181" s="238"/>
      <c r="HP181" s="238"/>
      <c r="HQ181" s="238"/>
      <c r="HR181" s="238"/>
      <c r="HS181" s="238"/>
      <c r="HT181" s="238"/>
      <c r="HU181" s="238"/>
      <c r="HV181" s="238"/>
      <c r="HW181" s="238"/>
      <c r="HX181" s="238"/>
      <c r="HY181" s="238"/>
      <c r="HZ181" s="238"/>
      <c r="IA181" s="238"/>
      <c r="IB181" s="238"/>
      <c r="IC181" s="238"/>
      <c r="ID181" s="238"/>
      <c r="IE181" s="238"/>
      <c r="IF181" s="238"/>
      <c r="IG181" s="238"/>
      <c r="IH181" s="238"/>
      <c r="II181" s="238"/>
      <c r="IJ181" s="238"/>
      <c r="IK181" s="238"/>
      <c r="IL181" s="238"/>
      <c r="IM181" s="238"/>
      <c r="IN181" s="238"/>
      <c r="IO181" s="238"/>
      <c r="IP181" s="238"/>
      <c r="IQ181" s="238"/>
      <c r="IR181" s="238"/>
      <c r="IS181" s="238"/>
      <c r="IT181" s="238"/>
      <c r="IU181" s="238"/>
      <c r="IV181" s="238"/>
      <c r="IW181" s="238"/>
      <c r="IX181" s="238"/>
      <c r="IY181" s="238"/>
      <c r="IZ181" s="238"/>
      <c r="JA181" s="238"/>
      <c r="JB181" s="238"/>
      <c r="JC181" s="238"/>
      <c r="JD181" s="238"/>
      <c r="JE181" s="238"/>
      <c r="JF181" s="238"/>
      <c r="JG181" s="238"/>
      <c r="JH181" s="238"/>
      <c r="JI181" s="238"/>
      <c r="JJ181" s="238"/>
      <c r="JK181" s="238"/>
      <c r="JL181" s="238"/>
      <c r="JM181" s="238"/>
      <c r="JN181" s="238"/>
      <c r="JO181" s="238"/>
      <c r="JP181" s="238"/>
      <c r="JQ181" s="238"/>
      <c r="JR181" s="238"/>
      <c r="JS181" s="238"/>
      <c r="JT181" s="238"/>
      <c r="JU181" s="238"/>
      <c r="JV181" s="238"/>
      <c r="JW181" s="238"/>
      <c r="JX181" s="238"/>
      <c r="JY181" s="238"/>
      <c r="JZ181" s="238"/>
      <c r="KA181" s="238"/>
      <c r="KB181" s="238"/>
      <c r="KC181" s="238"/>
      <c r="KD181" s="238"/>
      <c r="KE181" s="238"/>
      <c r="KF181" s="238"/>
      <c r="KG181" s="238"/>
      <c r="KH181" s="238"/>
      <c r="KI181" s="238"/>
      <c r="KJ181" s="238"/>
      <c r="KK181" s="238"/>
      <c r="KL181" s="238"/>
      <c r="KM181" s="238"/>
      <c r="KN181" s="238"/>
      <c r="KO181" s="238"/>
      <c r="KP181" s="238"/>
      <c r="KQ181" s="238"/>
      <c r="KR181" s="238"/>
      <c r="KS181" s="238"/>
      <c r="KT181" s="238"/>
      <c r="KU181" s="238"/>
      <c r="KV181" s="238"/>
      <c r="KW181" s="238"/>
      <c r="KX181" s="238"/>
      <c r="KY181" s="238"/>
      <c r="KZ181" s="238"/>
      <c r="LA181" s="238"/>
      <c r="LB181" s="238"/>
      <c r="LC181" s="238"/>
      <c r="LD181" s="238"/>
      <c r="LE181" s="238"/>
      <c r="LF181" s="238"/>
      <c r="LG181" s="238"/>
      <c r="LH181" s="238"/>
      <c r="LI181" s="238"/>
      <c r="LJ181" s="238"/>
      <c r="LK181" s="238"/>
      <c r="LL181" s="238"/>
      <c r="LM181" s="238"/>
      <c r="LN181" s="238"/>
      <c r="LO181" s="238"/>
      <c r="LP181" s="238"/>
      <c r="LQ181" s="238"/>
      <c r="LR181" s="238"/>
      <c r="LS181" s="238"/>
      <c r="LT181" s="238"/>
      <c r="LU181" s="238"/>
      <c r="LV181" s="238"/>
      <c r="LW181" s="238"/>
      <c r="LX181" s="238"/>
      <c r="LY181" s="238"/>
      <c r="LZ181" s="238"/>
      <c r="MA181" s="238"/>
      <c r="MB181" s="238"/>
      <c r="MC181" s="238"/>
      <c r="MD181" s="238"/>
      <c r="ME181" s="238"/>
      <c r="MF181" s="238"/>
      <c r="MG181" s="238"/>
      <c r="MH181" s="238"/>
      <c r="MI181" s="238"/>
      <c r="MJ181" s="238"/>
      <c r="MK181" s="238"/>
      <c r="ML181" s="238"/>
      <c r="MM181" s="238"/>
      <c r="MN181" s="238"/>
      <c r="MO181" s="238"/>
      <c r="MP181" s="238"/>
      <c r="MQ181" s="238"/>
      <c r="MR181" s="238"/>
      <c r="MS181" s="238"/>
      <c r="MT181" s="238"/>
      <c r="MU181" s="238"/>
      <c r="MV181" s="238"/>
      <c r="MW181" s="238"/>
      <c r="MX181" s="238"/>
      <c r="MY181" s="238"/>
      <c r="MZ181" s="238"/>
      <c r="NA181" s="238"/>
      <c r="NB181" s="238"/>
      <c r="NC181" s="238"/>
      <c r="ND181" s="238"/>
      <c r="NE181" s="238"/>
      <c r="NF181" s="238"/>
      <c r="NG181" s="238"/>
      <c r="NH181" s="238"/>
      <c r="NI181" s="238"/>
      <c r="NJ181" s="238"/>
      <c r="NK181" s="238"/>
      <c r="NL181" s="238"/>
      <c r="NM181" s="238"/>
      <c r="NN181" s="238"/>
      <c r="NO181" s="238"/>
      <c r="NP181" s="238"/>
      <c r="NQ181" s="238"/>
      <c r="NR181" s="238"/>
      <c r="NS181" s="238"/>
      <c r="NT181" s="238"/>
      <c r="NU181" s="238"/>
      <c r="NV181" s="238"/>
      <c r="NW181" s="238"/>
      <c r="NX181" s="238"/>
      <c r="NY181" s="238"/>
      <c r="NZ181" s="238"/>
      <c r="OA181" s="238"/>
      <c r="OB181" s="238"/>
      <c r="OC181" s="238"/>
      <c r="OD181" s="238"/>
      <c r="OE181" s="238"/>
      <c r="OF181" s="238"/>
      <c r="OG181" s="238"/>
      <c r="OH181" s="238"/>
      <c r="OI181" s="238"/>
      <c r="OJ181" s="238"/>
      <c r="OK181" s="238"/>
      <c r="OL181" s="238"/>
      <c r="OM181" s="238"/>
      <c r="ON181" s="238"/>
      <c r="OO181" s="238"/>
      <c r="OP181" s="238"/>
      <c r="OQ181" s="238"/>
      <c r="OR181" s="238"/>
      <c r="OS181" s="238"/>
      <c r="OT181" s="238"/>
      <c r="OU181" s="238"/>
      <c r="OV181" s="238"/>
      <c r="OW181" s="238"/>
      <c r="OX181" s="238"/>
      <c r="OY181" s="238"/>
      <c r="OZ181" s="238"/>
      <c r="PA181" s="238"/>
      <c r="PB181" s="238"/>
      <c r="PC181" s="238"/>
      <c r="PD181" s="238"/>
      <c r="PE181" s="238"/>
      <c r="PF181" s="238"/>
      <c r="PG181" s="238"/>
      <c r="PH181" s="238"/>
      <c r="PI181" s="238"/>
      <c r="PJ181" s="238"/>
      <c r="PK181" s="238"/>
      <c r="PL181" s="238"/>
      <c r="PM181" s="238"/>
      <c r="PN181" s="238"/>
      <c r="PO181" s="238"/>
      <c r="PP181" s="238"/>
      <c r="PQ181" s="238"/>
      <c r="PR181" s="238"/>
      <c r="PS181" s="238"/>
      <c r="PT181" s="238"/>
      <c r="PU181" s="238"/>
      <c r="PV181" s="238"/>
      <c r="PW181" s="238"/>
      <c r="PX181" s="238"/>
      <c r="PY181" s="238"/>
      <c r="PZ181" s="238"/>
      <c r="QA181" s="238"/>
      <c r="QB181" s="238"/>
      <c r="QC181" s="238"/>
      <c r="QD181" s="238"/>
      <c r="QE181" s="238"/>
      <c r="QF181" s="238"/>
      <c r="QG181" s="238"/>
      <c r="QH181" s="238"/>
      <c r="QI181" s="238"/>
      <c r="QJ181" s="238"/>
      <c r="QK181" s="238"/>
      <c r="QL181" s="238"/>
      <c r="QM181" s="238"/>
      <c r="QN181" s="238"/>
      <c r="QO181" s="238"/>
      <c r="QP181" s="238"/>
      <c r="QQ181" s="238"/>
      <c r="QR181" s="238"/>
      <c r="QS181" s="238"/>
      <c r="QT181" s="238"/>
      <c r="QU181" s="238"/>
      <c r="QV181" s="238"/>
      <c r="QW181" s="238"/>
      <c r="QX181" s="238"/>
      <c r="QY181" s="238"/>
      <c r="QZ181" s="238"/>
      <c r="RA181" s="238"/>
      <c r="RB181" s="238"/>
      <c r="RC181" s="238"/>
      <c r="RD181" s="238"/>
      <c r="RE181" s="238"/>
      <c r="RF181" s="238"/>
      <c r="RG181" s="238"/>
      <c r="RH181" s="238"/>
      <c r="RI181" s="238"/>
      <c r="RJ181" s="238"/>
      <c r="RK181" s="238"/>
      <c r="RL181" s="238"/>
      <c r="RM181" s="238"/>
      <c r="RN181" s="238"/>
      <c r="RO181" s="238"/>
      <c r="RP181" s="238"/>
      <c r="RQ181" s="238"/>
      <c r="RR181" s="238"/>
      <c r="RS181" s="238"/>
      <c r="RT181" s="238"/>
      <c r="RU181" s="238"/>
      <c r="RV181" s="238"/>
      <c r="RW181" s="238"/>
      <c r="RX181" s="238"/>
      <c r="RY181" s="238"/>
      <c r="RZ181" s="238"/>
      <c r="SA181" s="238"/>
      <c r="SB181" s="238"/>
      <c r="SC181" s="238"/>
      <c r="SD181" s="238"/>
      <c r="SE181" s="238"/>
      <c r="SF181" s="238"/>
      <c r="SG181" s="238"/>
      <c r="SH181" s="238"/>
      <c r="SI181" s="238"/>
      <c r="SJ181" s="238"/>
      <c r="SK181" s="238"/>
      <c r="SL181" s="238"/>
      <c r="SM181" s="238"/>
      <c r="SN181" s="238"/>
      <c r="SO181" s="238"/>
      <c r="SP181" s="238"/>
      <c r="SQ181" s="238"/>
      <c r="SR181" s="238"/>
      <c r="SS181" s="238"/>
      <c r="ST181" s="238"/>
      <c r="SU181" s="238"/>
      <c r="SV181" s="238"/>
      <c r="SW181" s="238"/>
      <c r="SX181" s="238"/>
      <c r="SY181" s="238"/>
      <c r="SZ181" s="238"/>
      <c r="TA181" s="238"/>
      <c r="TB181" s="238"/>
      <c r="TC181" s="238"/>
      <c r="TD181" s="238"/>
      <c r="TE181" s="238"/>
      <c r="TF181" s="238"/>
      <c r="TG181" s="238"/>
      <c r="TH181" s="238"/>
      <c r="TI181" s="238"/>
      <c r="TJ181" s="238"/>
      <c r="TK181" s="238"/>
      <c r="TL181" s="238"/>
      <c r="TM181" s="238"/>
      <c r="TN181" s="238"/>
      <c r="TO181" s="238"/>
      <c r="TP181" s="238"/>
      <c r="TQ181" s="238"/>
      <c r="TR181" s="238"/>
      <c r="TS181" s="238"/>
      <c r="TT181" s="238"/>
      <c r="TU181" s="238"/>
      <c r="TV181" s="238"/>
      <c r="TW181" s="238"/>
      <c r="TX181" s="238"/>
      <c r="TY181" s="238"/>
      <c r="TZ181" s="238"/>
      <c r="UA181" s="238"/>
      <c r="UB181" s="238"/>
      <c r="UC181" s="238"/>
      <c r="UD181" s="238"/>
      <c r="UE181" s="238"/>
      <c r="UF181" s="238"/>
      <c r="UG181" s="238"/>
      <c r="UH181" s="238"/>
      <c r="UI181" s="238"/>
      <c r="UJ181" s="238"/>
      <c r="UK181" s="238"/>
      <c r="UL181" s="238"/>
      <c r="UM181" s="238"/>
      <c r="UN181" s="238"/>
      <c r="UO181" s="238"/>
      <c r="UP181" s="238"/>
      <c r="UQ181" s="238"/>
      <c r="UR181" s="238"/>
      <c r="US181" s="238"/>
      <c r="UT181" s="238"/>
      <c r="UU181" s="238"/>
      <c r="UV181" s="238"/>
      <c r="UW181" s="238"/>
      <c r="UX181" s="238"/>
      <c r="UY181" s="238"/>
      <c r="UZ181" s="238"/>
      <c r="VA181" s="238"/>
      <c r="VB181" s="238"/>
      <c r="VC181" s="238"/>
      <c r="VD181" s="238"/>
      <c r="VE181" s="238"/>
      <c r="VF181" s="238"/>
      <c r="VG181" s="238"/>
      <c r="VH181" s="238"/>
      <c r="VI181" s="238"/>
      <c r="VJ181" s="238"/>
      <c r="VK181" s="238"/>
      <c r="VL181" s="238"/>
      <c r="VM181" s="238"/>
      <c r="VN181" s="238"/>
      <c r="VO181" s="238"/>
      <c r="VP181" s="238"/>
      <c r="VQ181" s="238"/>
      <c r="VR181" s="238"/>
      <c r="VS181" s="238"/>
      <c r="VT181" s="238"/>
      <c r="VU181" s="238"/>
      <c r="VV181" s="238"/>
      <c r="VW181" s="238"/>
      <c r="VX181" s="238"/>
      <c r="VY181" s="238"/>
      <c r="VZ181" s="238"/>
      <c r="WA181" s="238"/>
      <c r="WB181" s="238"/>
      <c r="WC181" s="238"/>
      <c r="WD181" s="238"/>
      <c r="WE181" s="238"/>
      <c r="WF181" s="238"/>
      <c r="WG181" s="238"/>
      <c r="WH181" s="238"/>
      <c r="WI181" s="238"/>
      <c r="WJ181" s="238"/>
      <c r="WK181" s="238"/>
      <c r="WL181" s="238"/>
      <c r="WM181" s="238"/>
      <c r="WN181" s="238"/>
      <c r="WO181" s="238"/>
      <c r="WP181" s="238"/>
      <c r="WQ181" s="238"/>
      <c r="WR181" s="238"/>
      <c r="WS181" s="238"/>
      <c r="WT181" s="238"/>
      <c r="WU181" s="238"/>
      <c r="WV181" s="238"/>
      <c r="WW181" s="238"/>
      <c r="WX181" s="238"/>
      <c r="WY181" s="238"/>
      <c r="WZ181" s="238"/>
      <c r="XA181" s="238"/>
      <c r="XB181" s="238"/>
      <c r="XC181" s="238"/>
      <c r="XD181" s="238"/>
      <c r="XE181" s="238"/>
      <c r="XF181" s="238"/>
      <c r="XG181" s="238"/>
      <c r="XH181" s="238"/>
      <c r="XI181" s="238"/>
      <c r="XJ181" s="238"/>
      <c r="XK181" s="238"/>
      <c r="XL181" s="238"/>
      <c r="XM181" s="238"/>
      <c r="XN181" s="238"/>
      <c r="XO181" s="238"/>
      <c r="XP181" s="238"/>
      <c r="XQ181" s="238"/>
      <c r="XR181" s="238"/>
      <c r="XS181" s="238"/>
      <c r="XT181" s="238"/>
      <c r="XU181" s="238"/>
      <c r="XV181" s="238"/>
      <c r="XW181" s="238"/>
      <c r="XX181" s="238"/>
      <c r="XY181" s="238"/>
      <c r="XZ181" s="238"/>
      <c r="YA181" s="238"/>
      <c r="YB181" s="238"/>
      <c r="YC181" s="238"/>
      <c r="YD181" s="238"/>
      <c r="YE181" s="238"/>
      <c r="YF181" s="238"/>
      <c r="YG181" s="238"/>
      <c r="YH181" s="238"/>
      <c r="YI181" s="238"/>
      <c r="YJ181" s="238"/>
      <c r="YK181" s="238"/>
      <c r="YL181" s="238"/>
      <c r="YM181" s="238"/>
      <c r="YN181" s="238"/>
      <c r="YO181" s="238"/>
      <c r="YP181" s="238"/>
      <c r="YQ181" s="238"/>
      <c r="YR181" s="238"/>
      <c r="YS181" s="238"/>
      <c r="YT181" s="238"/>
      <c r="YU181" s="238"/>
      <c r="YV181" s="238"/>
      <c r="YW181" s="238"/>
      <c r="YX181" s="238"/>
      <c r="YY181" s="238"/>
      <c r="YZ181" s="238"/>
      <c r="ZA181" s="238"/>
      <c r="ZB181" s="238"/>
      <c r="ZC181" s="238"/>
      <c r="ZD181" s="238"/>
      <c r="ZE181" s="238"/>
      <c r="ZF181" s="238"/>
      <c r="ZG181" s="238"/>
      <c r="ZH181" s="238"/>
      <c r="ZI181" s="238"/>
      <c r="ZJ181" s="238"/>
      <c r="ZK181" s="238"/>
      <c r="ZL181" s="238"/>
      <c r="ZM181" s="238"/>
      <c r="ZN181" s="238"/>
      <c r="ZO181" s="238"/>
      <c r="ZP181" s="238"/>
      <c r="ZQ181" s="238"/>
      <c r="ZR181" s="238"/>
      <c r="ZS181" s="238"/>
      <c r="ZT181" s="238"/>
      <c r="ZU181" s="238"/>
      <c r="ZV181" s="238"/>
      <c r="ZW181" s="238"/>
      <c r="ZX181" s="238"/>
      <c r="ZY181" s="238"/>
      <c r="ZZ181" s="238"/>
      <c r="AAA181" s="238"/>
      <c r="AAB181" s="238"/>
      <c r="AAC181" s="238"/>
      <c r="AAD181" s="238"/>
      <c r="AAE181" s="238"/>
      <c r="AAF181" s="238"/>
      <c r="AAG181" s="238"/>
      <c r="AAH181" s="238"/>
      <c r="AAI181" s="238"/>
      <c r="AAJ181" s="238"/>
      <c r="AAK181" s="238"/>
      <c r="AAL181" s="238"/>
      <c r="AAM181" s="238"/>
      <c r="AAN181" s="238"/>
      <c r="AAO181" s="238"/>
      <c r="AAP181" s="238"/>
      <c r="AAQ181" s="238"/>
      <c r="AAR181" s="238"/>
      <c r="AAS181" s="238"/>
      <c r="AAT181" s="238"/>
      <c r="AAU181" s="238"/>
      <c r="AAV181" s="238"/>
      <c r="AAW181" s="238"/>
      <c r="AAX181" s="238"/>
      <c r="AAY181" s="238"/>
      <c r="AAZ181" s="238"/>
      <c r="ABA181" s="238"/>
      <c r="ABB181" s="238"/>
      <c r="ABC181" s="238"/>
      <c r="ABD181" s="238"/>
      <c r="ABE181" s="238"/>
      <c r="ABF181" s="238"/>
      <c r="ABG181" s="238"/>
      <c r="ABH181" s="238"/>
      <c r="ABI181" s="238"/>
      <c r="ABJ181" s="238"/>
      <c r="ABK181" s="238"/>
      <c r="ABL181" s="238"/>
      <c r="ABM181" s="238"/>
      <c r="ABN181" s="238"/>
      <c r="ABO181" s="238"/>
      <c r="ABP181" s="238"/>
      <c r="ABQ181" s="238"/>
      <c r="ABR181" s="238"/>
      <c r="ABS181" s="238"/>
      <c r="ABT181" s="238"/>
      <c r="ABU181" s="238"/>
      <c r="ABV181" s="238"/>
      <c r="ABW181" s="238"/>
      <c r="ABX181" s="238"/>
      <c r="ABY181" s="238"/>
      <c r="ABZ181" s="238"/>
      <c r="ACA181" s="238"/>
      <c r="ACB181" s="238"/>
      <c r="ACC181" s="238"/>
      <c r="ACD181" s="238"/>
      <c r="ACE181" s="238"/>
      <c r="ACF181" s="238"/>
      <c r="ACG181" s="238"/>
      <c r="ACH181" s="238"/>
      <c r="ACI181" s="238"/>
      <c r="ACJ181" s="238"/>
      <c r="ACK181" s="238"/>
      <c r="ACL181" s="238"/>
      <c r="ACM181" s="238"/>
      <c r="ACN181" s="238"/>
      <c r="ACO181" s="238"/>
      <c r="ACP181" s="238"/>
      <c r="ACQ181" s="238"/>
      <c r="ACR181" s="238"/>
      <c r="ACS181" s="238"/>
      <c r="ACT181" s="238"/>
      <c r="ACU181" s="238"/>
      <c r="ACV181" s="238"/>
      <c r="ACW181" s="238"/>
      <c r="ACX181" s="238"/>
      <c r="ACY181" s="238"/>
      <c r="ACZ181" s="238"/>
      <c r="ADA181" s="238"/>
      <c r="ADB181" s="238"/>
      <c r="ADC181" s="238"/>
      <c r="ADD181" s="238"/>
      <c r="ADE181" s="238"/>
      <c r="ADF181" s="238"/>
      <c r="ADG181" s="238"/>
      <c r="ADH181" s="238"/>
      <c r="ADI181" s="238"/>
      <c r="ADJ181" s="238"/>
      <c r="ADK181" s="238"/>
      <c r="ADL181" s="238"/>
      <c r="ADM181" s="238"/>
      <c r="ADN181" s="238"/>
      <c r="ADO181" s="238"/>
      <c r="ADP181" s="238"/>
      <c r="ADQ181" s="238"/>
      <c r="ADR181" s="238"/>
      <c r="ADS181" s="238"/>
      <c r="ADT181" s="238"/>
      <c r="ADU181" s="238"/>
      <c r="ADV181" s="238"/>
      <c r="ADW181" s="238"/>
      <c r="ADX181" s="238"/>
      <c r="ADY181" s="238"/>
      <c r="ADZ181" s="238"/>
      <c r="AEA181" s="238"/>
      <c r="AEB181" s="238"/>
      <c r="AEC181" s="238"/>
      <c r="AED181" s="238"/>
      <c r="AEE181" s="238"/>
      <c r="AEF181" s="238"/>
      <c r="AEG181" s="238"/>
      <c r="AEH181" s="238"/>
      <c r="AEI181" s="238"/>
      <c r="AEJ181" s="238"/>
      <c r="AEK181" s="238"/>
      <c r="AEL181" s="238"/>
      <c r="AEM181" s="238"/>
      <c r="AEN181" s="238"/>
      <c r="AEO181" s="238"/>
      <c r="AEP181" s="238"/>
      <c r="AEQ181" s="238"/>
      <c r="AER181" s="238"/>
      <c r="AES181" s="238"/>
      <c r="AET181" s="238"/>
      <c r="AEU181" s="238"/>
      <c r="AEV181" s="238"/>
      <c r="AEW181" s="238"/>
      <c r="AEX181" s="238"/>
      <c r="AEY181" s="238"/>
      <c r="AEZ181" s="238"/>
      <c r="AFA181" s="238"/>
      <c r="AFB181" s="238"/>
      <c r="AFC181" s="238"/>
      <c r="AFD181" s="238"/>
      <c r="AFE181" s="238"/>
      <c r="AFF181" s="238"/>
      <c r="AFG181" s="238"/>
      <c r="AFH181" s="238"/>
      <c r="AFI181" s="238"/>
      <c r="AFJ181" s="238"/>
      <c r="AFK181" s="238"/>
      <c r="AFL181" s="238"/>
      <c r="AFM181" s="238"/>
      <c r="AFN181" s="238"/>
      <c r="AFO181" s="238"/>
      <c r="AFP181" s="238"/>
      <c r="AFQ181" s="238"/>
      <c r="AFR181" s="238"/>
      <c r="AFS181" s="238"/>
      <c r="AFT181" s="238"/>
      <c r="AFU181" s="238"/>
      <c r="AFV181" s="238"/>
      <c r="AFW181" s="238"/>
      <c r="AFX181" s="238"/>
      <c r="AFY181" s="238"/>
      <c r="AFZ181" s="238"/>
      <c r="AGA181" s="238"/>
      <c r="AGB181" s="238"/>
      <c r="AGC181" s="238"/>
      <c r="AGD181" s="238"/>
      <c r="AGE181" s="238"/>
      <c r="AGF181" s="238"/>
      <c r="AGG181" s="238"/>
      <c r="AGH181" s="238"/>
      <c r="AGI181" s="238"/>
      <c r="AGJ181" s="238"/>
      <c r="AGK181" s="238"/>
      <c r="AGL181" s="238"/>
      <c r="AGM181" s="238"/>
      <c r="AGN181" s="238"/>
      <c r="AGO181" s="238"/>
      <c r="AGP181" s="238"/>
      <c r="AGQ181" s="238"/>
      <c r="AGR181" s="238"/>
      <c r="AGS181" s="238"/>
      <c r="AGT181" s="238"/>
      <c r="AGU181" s="238"/>
      <c r="AGV181" s="238"/>
      <c r="AGW181" s="238"/>
      <c r="AGX181" s="238"/>
      <c r="AGY181" s="238"/>
      <c r="AGZ181" s="238"/>
      <c r="AHA181" s="238"/>
      <c r="AHB181" s="238"/>
      <c r="AHC181" s="238"/>
      <c r="AHD181" s="238"/>
      <c r="AHE181" s="238"/>
      <c r="AHF181" s="238"/>
      <c r="AHG181" s="238"/>
      <c r="AHH181" s="238"/>
      <c r="AHI181" s="238"/>
      <c r="AHJ181" s="238"/>
      <c r="AHK181" s="238"/>
      <c r="AHL181" s="238"/>
      <c r="AHM181" s="238"/>
      <c r="AHN181" s="238"/>
      <c r="AHO181" s="238"/>
      <c r="AHP181" s="238"/>
      <c r="AHQ181" s="238"/>
      <c r="AHR181" s="238"/>
      <c r="AHS181" s="238"/>
      <c r="AHT181" s="238"/>
      <c r="AHU181" s="238"/>
      <c r="AHV181" s="238"/>
      <c r="AHW181" s="238"/>
      <c r="AHX181" s="238"/>
      <c r="AHY181" s="238"/>
      <c r="AHZ181" s="238"/>
      <c r="AIA181" s="238"/>
      <c r="AIB181" s="238"/>
      <c r="AIC181" s="238"/>
      <c r="AID181" s="238"/>
      <c r="AIE181" s="238"/>
      <c r="AIF181" s="238"/>
      <c r="AIG181" s="238"/>
      <c r="AIH181" s="238"/>
      <c r="AII181" s="238"/>
      <c r="AIJ181" s="238"/>
      <c r="AIK181" s="238"/>
      <c r="AIL181" s="238"/>
      <c r="AIM181" s="238"/>
      <c r="AIN181" s="238"/>
      <c r="AIO181" s="238"/>
      <c r="AIP181" s="238"/>
      <c r="AIQ181" s="238"/>
      <c r="AIR181" s="238"/>
      <c r="AIS181" s="238"/>
      <c r="AIT181" s="238"/>
      <c r="AIU181" s="238"/>
      <c r="AIV181" s="238"/>
      <c r="AIW181" s="238"/>
      <c r="AIX181" s="238"/>
      <c r="AIY181" s="238"/>
      <c r="AIZ181" s="238"/>
      <c r="AJA181" s="238"/>
      <c r="AJB181" s="238"/>
      <c r="AJC181" s="238"/>
      <c r="AJD181" s="238"/>
      <c r="AJE181" s="238"/>
      <c r="AJF181" s="238"/>
      <c r="AJG181" s="238"/>
      <c r="AJH181" s="238"/>
      <c r="AJI181" s="238"/>
      <c r="AJJ181" s="238"/>
      <c r="AJK181" s="238"/>
      <c r="AJL181" s="238"/>
      <c r="AJM181" s="238"/>
      <c r="AJN181" s="238"/>
      <c r="AJO181" s="238"/>
      <c r="AJP181" s="238"/>
      <c r="AJQ181" s="238"/>
      <c r="AJR181" s="238"/>
      <c r="AJS181" s="238"/>
      <c r="AJT181" s="238"/>
      <c r="AJU181" s="238"/>
      <c r="AJV181" s="238"/>
      <c r="AJW181" s="238"/>
      <c r="AJX181" s="238"/>
      <c r="AJY181" s="238"/>
      <c r="AJZ181" s="238"/>
      <c r="AKA181" s="238"/>
      <c r="AKB181" s="238"/>
      <c r="AKC181" s="238"/>
      <c r="AKD181" s="238"/>
      <c r="AKE181" s="238"/>
      <c r="AKF181" s="238"/>
      <c r="AKG181" s="238"/>
      <c r="AKH181" s="238"/>
      <c r="AKI181" s="238"/>
      <c r="AKJ181" s="238"/>
      <c r="AKK181" s="238"/>
      <c r="AKL181" s="238"/>
      <c r="AKM181" s="238"/>
      <c r="AKN181" s="238"/>
      <c r="AKO181" s="238"/>
      <c r="AKP181" s="238"/>
    </row>
    <row r="182" spans="1:978" ht="25.5" x14ac:dyDescent="0.25">
      <c r="A182" s="304"/>
      <c r="B182" s="304"/>
      <c r="C182" s="307"/>
      <c r="D182" s="241"/>
      <c r="E182" s="268"/>
      <c r="F182" s="43">
        <v>534493</v>
      </c>
      <c r="G182" s="33" t="s">
        <v>198</v>
      </c>
      <c r="H182" s="33" t="s">
        <v>181</v>
      </c>
      <c r="I182" s="241"/>
      <c r="J182" s="94">
        <v>30</v>
      </c>
      <c r="K182" s="268"/>
      <c r="L182" s="291"/>
      <c r="M182" s="241"/>
      <c r="N182" s="43">
        <v>68</v>
      </c>
      <c r="O182" s="43">
        <v>31</v>
      </c>
      <c r="P182" s="43">
        <v>19</v>
      </c>
      <c r="Q182" s="43">
        <v>23</v>
      </c>
      <c r="R182" s="43">
        <v>27</v>
      </c>
      <c r="S182" s="43">
        <v>95</v>
      </c>
      <c r="T182" s="43">
        <v>248</v>
      </c>
      <c r="U182" s="43">
        <v>621</v>
      </c>
      <c r="V182" s="43">
        <v>672</v>
      </c>
      <c r="W182" s="43">
        <v>536</v>
      </c>
      <c r="X182" s="43">
        <v>505</v>
      </c>
      <c r="Y182" s="43">
        <v>561</v>
      </c>
      <c r="Z182" s="43">
        <v>599</v>
      </c>
      <c r="AA182" s="43">
        <v>585</v>
      </c>
      <c r="AB182" s="43">
        <v>553</v>
      </c>
      <c r="AC182" s="43">
        <v>581</v>
      </c>
      <c r="AD182" s="43">
        <v>636</v>
      </c>
      <c r="AE182" s="43">
        <v>632</v>
      </c>
      <c r="AF182" s="43">
        <v>570</v>
      </c>
      <c r="AG182" s="43">
        <v>442</v>
      </c>
      <c r="AH182" s="43">
        <v>375</v>
      </c>
      <c r="AI182" s="43">
        <v>295</v>
      </c>
      <c r="AJ182" s="43">
        <v>201</v>
      </c>
      <c r="AK182" s="43">
        <v>115</v>
      </c>
      <c r="AL182" s="43">
        <v>8092</v>
      </c>
      <c r="AM182" s="268"/>
      <c r="AN182" s="26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62"/>
      <c r="BH182" s="262"/>
      <c r="BI182" s="262"/>
      <c r="BJ182" s="262"/>
      <c r="BK182" s="262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52"/>
      <c r="EF182" s="238"/>
      <c r="EG182" s="238"/>
      <c r="EH182" s="238"/>
      <c r="EI182" s="238"/>
      <c r="EJ182" s="238"/>
      <c r="EK182" s="238"/>
      <c r="EL182" s="238"/>
      <c r="EM182" s="238"/>
      <c r="EN182" s="238"/>
      <c r="EO182" s="238"/>
      <c r="EP182" s="238"/>
      <c r="EQ182" s="238"/>
      <c r="ER182" s="238"/>
      <c r="ES182" s="238"/>
      <c r="ET182" s="238"/>
      <c r="EU182" s="238"/>
      <c r="EV182" s="238"/>
      <c r="EW182" s="238"/>
      <c r="EX182" s="238"/>
      <c r="EY182" s="238"/>
      <c r="EZ182" s="238"/>
      <c r="FA182" s="238"/>
      <c r="FB182" s="238"/>
      <c r="FC182" s="238"/>
      <c r="FD182" s="238"/>
      <c r="FE182" s="238"/>
      <c r="FF182" s="238"/>
      <c r="FG182" s="238"/>
      <c r="FH182" s="238"/>
      <c r="FI182" s="238"/>
      <c r="FJ182" s="238"/>
      <c r="FK182" s="238"/>
      <c r="FL182" s="238"/>
      <c r="FM182" s="238"/>
      <c r="FN182" s="238"/>
      <c r="FO182" s="238"/>
      <c r="FP182" s="238"/>
      <c r="FQ182" s="238"/>
      <c r="FR182" s="238"/>
      <c r="FS182" s="238"/>
      <c r="FT182" s="238"/>
      <c r="FU182" s="238"/>
      <c r="FV182" s="238"/>
      <c r="FW182" s="238"/>
      <c r="FX182" s="238"/>
      <c r="FY182" s="238"/>
      <c r="FZ182" s="238"/>
      <c r="GA182" s="238"/>
      <c r="GB182" s="238"/>
      <c r="GC182" s="238"/>
      <c r="GD182" s="238"/>
      <c r="GE182" s="238"/>
      <c r="GF182" s="238"/>
      <c r="GG182" s="238"/>
      <c r="GH182" s="238"/>
      <c r="GI182" s="238"/>
      <c r="GJ182" s="238"/>
      <c r="GK182" s="238"/>
      <c r="GL182" s="238"/>
      <c r="GM182" s="238"/>
      <c r="GN182" s="238"/>
      <c r="GO182" s="238"/>
      <c r="GP182" s="238"/>
      <c r="GQ182" s="238"/>
      <c r="GR182" s="238"/>
      <c r="GS182" s="238"/>
      <c r="GT182" s="238"/>
      <c r="GU182" s="238"/>
      <c r="GV182" s="238"/>
      <c r="GW182" s="238"/>
      <c r="GX182" s="238"/>
      <c r="GY182" s="238"/>
      <c r="GZ182" s="238"/>
      <c r="HA182" s="238"/>
      <c r="HB182" s="238"/>
      <c r="HC182" s="238"/>
      <c r="HD182" s="238"/>
      <c r="HE182" s="238"/>
      <c r="HF182" s="238"/>
      <c r="HG182" s="238"/>
      <c r="HH182" s="238"/>
      <c r="HI182" s="238"/>
      <c r="HJ182" s="238"/>
      <c r="HK182" s="238"/>
      <c r="HL182" s="238"/>
      <c r="HM182" s="238"/>
      <c r="HN182" s="238"/>
      <c r="HO182" s="238"/>
      <c r="HP182" s="238"/>
      <c r="HQ182" s="238"/>
      <c r="HR182" s="238"/>
      <c r="HS182" s="238"/>
      <c r="HT182" s="238"/>
      <c r="HU182" s="238"/>
      <c r="HV182" s="238"/>
      <c r="HW182" s="238"/>
      <c r="HX182" s="238"/>
      <c r="HY182" s="238"/>
      <c r="HZ182" s="238"/>
      <c r="IA182" s="238"/>
      <c r="IB182" s="238"/>
      <c r="IC182" s="238"/>
      <c r="ID182" s="238"/>
      <c r="IE182" s="238"/>
      <c r="IF182" s="238"/>
      <c r="IG182" s="238"/>
      <c r="IH182" s="238"/>
      <c r="II182" s="238"/>
      <c r="IJ182" s="238"/>
      <c r="IK182" s="238"/>
      <c r="IL182" s="238"/>
      <c r="IM182" s="238"/>
      <c r="IN182" s="238"/>
      <c r="IO182" s="238"/>
      <c r="IP182" s="238"/>
      <c r="IQ182" s="238"/>
      <c r="IR182" s="238"/>
      <c r="IS182" s="238"/>
      <c r="IT182" s="238"/>
      <c r="IU182" s="238"/>
      <c r="IV182" s="238"/>
      <c r="IW182" s="238"/>
      <c r="IX182" s="238"/>
      <c r="IY182" s="238"/>
      <c r="IZ182" s="238"/>
      <c r="JA182" s="238"/>
      <c r="JB182" s="238"/>
      <c r="JC182" s="238"/>
      <c r="JD182" s="238"/>
      <c r="JE182" s="238"/>
      <c r="JF182" s="238"/>
      <c r="JG182" s="238"/>
      <c r="JH182" s="238"/>
      <c r="JI182" s="238"/>
      <c r="JJ182" s="238"/>
      <c r="JK182" s="238"/>
      <c r="JL182" s="238"/>
      <c r="JM182" s="238"/>
      <c r="JN182" s="238"/>
      <c r="JO182" s="238"/>
      <c r="JP182" s="238"/>
      <c r="JQ182" s="238"/>
      <c r="JR182" s="238"/>
      <c r="JS182" s="238"/>
      <c r="JT182" s="238"/>
      <c r="JU182" s="238"/>
      <c r="JV182" s="238"/>
      <c r="JW182" s="238"/>
      <c r="JX182" s="238"/>
      <c r="JY182" s="238"/>
      <c r="JZ182" s="238"/>
      <c r="KA182" s="238"/>
      <c r="KB182" s="238"/>
      <c r="KC182" s="238"/>
      <c r="KD182" s="238"/>
      <c r="KE182" s="238"/>
      <c r="KF182" s="238"/>
      <c r="KG182" s="238"/>
      <c r="KH182" s="238"/>
      <c r="KI182" s="238"/>
      <c r="KJ182" s="238"/>
      <c r="KK182" s="238"/>
      <c r="KL182" s="238"/>
      <c r="KM182" s="238"/>
      <c r="KN182" s="238"/>
      <c r="KO182" s="238"/>
      <c r="KP182" s="238"/>
      <c r="KQ182" s="238"/>
      <c r="KR182" s="238"/>
      <c r="KS182" s="238"/>
      <c r="KT182" s="238"/>
      <c r="KU182" s="238"/>
      <c r="KV182" s="238"/>
      <c r="KW182" s="238"/>
      <c r="KX182" s="238"/>
      <c r="KY182" s="238"/>
      <c r="KZ182" s="238"/>
      <c r="LA182" s="238"/>
      <c r="LB182" s="238"/>
      <c r="LC182" s="238"/>
      <c r="LD182" s="238"/>
      <c r="LE182" s="238"/>
      <c r="LF182" s="238"/>
      <c r="LG182" s="238"/>
      <c r="LH182" s="238"/>
      <c r="LI182" s="238"/>
      <c r="LJ182" s="238"/>
      <c r="LK182" s="238"/>
      <c r="LL182" s="238"/>
      <c r="LM182" s="238"/>
      <c r="LN182" s="238"/>
      <c r="LO182" s="238"/>
      <c r="LP182" s="238"/>
      <c r="LQ182" s="238"/>
      <c r="LR182" s="238"/>
      <c r="LS182" s="238"/>
      <c r="LT182" s="238"/>
      <c r="LU182" s="238"/>
      <c r="LV182" s="238"/>
      <c r="LW182" s="238"/>
      <c r="LX182" s="238"/>
      <c r="LY182" s="238"/>
      <c r="LZ182" s="238"/>
      <c r="MA182" s="238"/>
      <c r="MB182" s="238"/>
      <c r="MC182" s="238"/>
      <c r="MD182" s="238"/>
      <c r="ME182" s="238"/>
      <c r="MF182" s="238"/>
      <c r="MG182" s="238"/>
      <c r="MH182" s="238"/>
      <c r="MI182" s="238"/>
      <c r="MJ182" s="238"/>
      <c r="MK182" s="238"/>
      <c r="ML182" s="238"/>
      <c r="MM182" s="238"/>
      <c r="MN182" s="238"/>
      <c r="MO182" s="238"/>
      <c r="MP182" s="238"/>
      <c r="MQ182" s="238"/>
      <c r="MR182" s="238"/>
      <c r="MS182" s="238"/>
      <c r="MT182" s="238"/>
      <c r="MU182" s="238"/>
      <c r="MV182" s="238"/>
      <c r="MW182" s="238"/>
      <c r="MX182" s="238"/>
      <c r="MY182" s="238"/>
      <c r="MZ182" s="238"/>
      <c r="NA182" s="238"/>
      <c r="NB182" s="238"/>
      <c r="NC182" s="238"/>
      <c r="ND182" s="238"/>
      <c r="NE182" s="238"/>
      <c r="NF182" s="238"/>
      <c r="NG182" s="238"/>
      <c r="NH182" s="238"/>
      <c r="NI182" s="238"/>
      <c r="NJ182" s="238"/>
      <c r="NK182" s="238"/>
      <c r="NL182" s="238"/>
      <c r="NM182" s="238"/>
      <c r="NN182" s="238"/>
      <c r="NO182" s="238"/>
      <c r="NP182" s="238"/>
      <c r="NQ182" s="238"/>
      <c r="NR182" s="238"/>
      <c r="NS182" s="238"/>
      <c r="NT182" s="238"/>
      <c r="NU182" s="238"/>
      <c r="NV182" s="238"/>
      <c r="NW182" s="238"/>
      <c r="NX182" s="238"/>
      <c r="NY182" s="238"/>
      <c r="NZ182" s="238"/>
      <c r="OA182" s="238"/>
      <c r="OB182" s="238"/>
      <c r="OC182" s="238"/>
      <c r="OD182" s="238"/>
      <c r="OE182" s="238"/>
      <c r="OF182" s="238"/>
      <c r="OG182" s="238"/>
      <c r="OH182" s="238"/>
      <c r="OI182" s="238"/>
      <c r="OJ182" s="238"/>
      <c r="OK182" s="238"/>
      <c r="OL182" s="238"/>
      <c r="OM182" s="238"/>
      <c r="ON182" s="238"/>
      <c r="OO182" s="238"/>
      <c r="OP182" s="238"/>
      <c r="OQ182" s="238"/>
      <c r="OR182" s="238"/>
      <c r="OS182" s="238"/>
      <c r="OT182" s="238"/>
      <c r="OU182" s="238"/>
      <c r="OV182" s="238"/>
      <c r="OW182" s="238"/>
      <c r="OX182" s="238"/>
      <c r="OY182" s="238"/>
      <c r="OZ182" s="238"/>
      <c r="PA182" s="238"/>
      <c r="PB182" s="238"/>
      <c r="PC182" s="238"/>
      <c r="PD182" s="238"/>
      <c r="PE182" s="238"/>
      <c r="PF182" s="238"/>
      <c r="PG182" s="238"/>
      <c r="PH182" s="238"/>
      <c r="PI182" s="238"/>
      <c r="PJ182" s="238"/>
      <c r="PK182" s="238"/>
      <c r="PL182" s="238"/>
      <c r="PM182" s="238"/>
      <c r="PN182" s="238"/>
      <c r="PO182" s="238"/>
      <c r="PP182" s="238"/>
      <c r="PQ182" s="238"/>
      <c r="PR182" s="238"/>
      <c r="PS182" s="238"/>
      <c r="PT182" s="238"/>
      <c r="PU182" s="238"/>
      <c r="PV182" s="238"/>
      <c r="PW182" s="238"/>
      <c r="PX182" s="238"/>
      <c r="PY182" s="238"/>
      <c r="PZ182" s="238"/>
      <c r="QA182" s="238"/>
      <c r="QB182" s="238"/>
      <c r="QC182" s="238"/>
      <c r="QD182" s="238"/>
      <c r="QE182" s="238"/>
      <c r="QF182" s="238"/>
      <c r="QG182" s="238"/>
      <c r="QH182" s="238"/>
      <c r="QI182" s="238"/>
      <c r="QJ182" s="238"/>
      <c r="QK182" s="238"/>
      <c r="QL182" s="238"/>
      <c r="QM182" s="238"/>
      <c r="QN182" s="238"/>
      <c r="QO182" s="238"/>
      <c r="QP182" s="238"/>
      <c r="QQ182" s="238"/>
      <c r="QR182" s="238"/>
      <c r="QS182" s="238"/>
      <c r="QT182" s="238"/>
      <c r="QU182" s="238"/>
      <c r="QV182" s="238"/>
      <c r="QW182" s="238"/>
      <c r="QX182" s="238"/>
      <c r="QY182" s="238"/>
      <c r="QZ182" s="238"/>
      <c r="RA182" s="238"/>
      <c r="RB182" s="238"/>
      <c r="RC182" s="238"/>
      <c r="RD182" s="238"/>
      <c r="RE182" s="238"/>
      <c r="RF182" s="238"/>
      <c r="RG182" s="238"/>
      <c r="RH182" s="238"/>
      <c r="RI182" s="238"/>
      <c r="RJ182" s="238"/>
      <c r="RK182" s="238"/>
      <c r="RL182" s="238"/>
      <c r="RM182" s="238"/>
      <c r="RN182" s="238"/>
      <c r="RO182" s="238"/>
      <c r="RP182" s="238"/>
      <c r="RQ182" s="238"/>
      <c r="RR182" s="238"/>
      <c r="RS182" s="238"/>
      <c r="RT182" s="238"/>
      <c r="RU182" s="238"/>
      <c r="RV182" s="238"/>
      <c r="RW182" s="238"/>
      <c r="RX182" s="238"/>
      <c r="RY182" s="238"/>
      <c r="RZ182" s="238"/>
      <c r="SA182" s="238"/>
      <c r="SB182" s="238"/>
      <c r="SC182" s="238"/>
      <c r="SD182" s="238"/>
      <c r="SE182" s="238"/>
      <c r="SF182" s="238"/>
      <c r="SG182" s="238"/>
      <c r="SH182" s="238"/>
      <c r="SI182" s="238"/>
      <c r="SJ182" s="238"/>
      <c r="SK182" s="238"/>
      <c r="SL182" s="238"/>
      <c r="SM182" s="238"/>
      <c r="SN182" s="238"/>
      <c r="SO182" s="238"/>
      <c r="SP182" s="238"/>
      <c r="SQ182" s="238"/>
      <c r="SR182" s="238"/>
      <c r="SS182" s="238"/>
      <c r="ST182" s="238"/>
      <c r="SU182" s="238"/>
      <c r="SV182" s="238"/>
      <c r="SW182" s="238"/>
      <c r="SX182" s="238"/>
      <c r="SY182" s="238"/>
      <c r="SZ182" s="238"/>
      <c r="TA182" s="238"/>
      <c r="TB182" s="238"/>
      <c r="TC182" s="238"/>
      <c r="TD182" s="238"/>
      <c r="TE182" s="238"/>
      <c r="TF182" s="238"/>
      <c r="TG182" s="238"/>
      <c r="TH182" s="238"/>
      <c r="TI182" s="238"/>
      <c r="TJ182" s="238"/>
      <c r="TK182" s="238"/>
      <c r="TL182" s="238"/>
      <c r="TM182" s="238"/>
      <c r="TN182" s="238"/>
      <c r="TO182" s="238"/>
      <c r="TP182" s="238"/>
      <c r="TQ182" s="238"/>
      <c r="TR182" s="238"/>
      <c r="TS182" s="238"/>
      <c r="TT182" s="238"/>
      <c r="TU182" s="238"/>
      <c r="TV182" s="238"/>
      <c r="TW182" s="238"/>
      <c r="TX182" s="238"/>
      <c r="TY182" s="238"/>
      <c r="TZ182" s="238"/>
      <c r="UA182" s="238"/>
      <c r="UB182" s="238"/>
      <c r="UC182" s="238"/>
      <c r="UD182" s="238"/>
      <c r="UE182" s="238"/>
      <c r="UF182" s="238"/>
      <c r="UG182" s="238"/>
      <c r="UH182" s="238"/>
      <c r="UI182" s="238"/>
      <c r="UJ182" s="238"/>
      <c r="UK182" s="238"/>
      <c r="UL182" s="238"/>
      <c r="UM182" s="238"/>
      <c r="UN182" s="238"/>
      <c r="UO182" s="238"/>
      <c r="UP182" s="238"/>
      <c r="UQ182" s="238"/>
      <c r="UR182" s="238"/>
      <c r="US182" s="238"/>
      <c r="UT182" s="238"/>
      <c r="UU182" s="238"/>
      <c r="UV182" s="238"/>
      <c r="UW182" s="238"/>
      <c r="UX182" s="238"/>
      <c r="UY182" s="238"/>
      <c r="UZ182" s="238"/>
      <c r="VA182" s="238"/>
      <c r="VB182" s="238"/>
      <c r="VC182" s="238"/>
      <c r="VD182" s="238"/>
      <c r="VE182" s="238"/>
      <c r="VF182" s="238"/>
      <c r="VG182" s="238"/>
      <c r="VH182" s="238"/>
      <c r="VI182" s="238"/>
      <c r="VJ182" s="238"/>
      <c r="VK182" s="238"/>
      <c r="VL182" s="238"/>
      <c r="VM182" s="238"/>
      <c r="VN182" s="238"/>
      <c r="VO182" s="238"/>
      <c r="VP182" s="238"/>
      <c r="VQ182" s="238"/>
      <c r="VR182" s="238"/>
      <c r="VS182" s="238"/>
      <c r="VT182" s="238"/>
      <c r="VU182" s="238"/>
      <c r="VV182" s="238"/>
      <c r="VW182" s="238"/>
      <c r="VX182" s="238"/>
      <c r="VY182" s="238"/>
      <c r="VZ182" s="238"/>
      <c r="WA182" s="238"/>
      <c r="WB182" s="238"/>
      <c r="WC182" s="238"/>
      <c r="WD182" s="238"/>
      <c r="WE182" s="238"/>
      <c r="WF182" s="238"/>
      <c r="WG182" s="238"/>
      <c r="WH182" s="238"/>
      <c r="WI182" s="238"/>
      <c r="WJ182" s="238"/>
      <c r="WK182" s="238"/>
      <c r="WL182" s="238"/>
      <c r="WM182" s="238"/>
      <c r="WN182" s="238"/>
      <c r="WO182" s="238"/>
      <c r="WP182" s="238"/>
      <c r="WQ182" s="238"/>
      <c r="WR182" s="238"/>
      <c r="WS182" s="238"/>
      <c r="WT182" s="238"/>
      <c r="WU182" s="238"/>
      <c r="WV182" s="238"/>
      <c r="WW182" s="238"/>
      <c r="WX182" s="238"/>
      <c r="WY182" s="238"/>
      <c r="WZ182" s="238"/>
      <c r="XA182" s="238"/>
      <c r="XB182" s="238"/>
      <c r="XC182" s="238"/>
      <c r="XD182" s="238"/>
      <c r="XE182" s="238"/>
      <c r="XF182" s="238"/>
      <c r="XG182" s="238"/>
      <c r="XH182" s="238"/>
      <c r="XI182" s="238"/>
      <c r="XJ182" s="238"/>
      <c r="XK182" s="238"/>
      <c r="XL182" s="238"/>
      <c r="XM182" s="238"/>
      <c r="XN182" s="238"/>
      <c r="XO182" s="238"/>
      <c r="XP182" s="238"/>
      <c r="XQ182" s="238"/>
      <c r="XR182" s="238"/>
      <c r="XS182" s="238"/>
      <c r="XT182" s="238"/>
      <c r="XU182" s="238"/>
      <c r="XV182" s="238"/>
      <c r="XW182" s="238"/>
      <c r="XX182" s="238"/>
      <c r="XY182" s="238"/>
      <c r="XZ182" s="238"/>
      <c r="YA182" s="238"/>
      <c r="YB182" s="238"/>
      <c r="YC182" s="238"/>
      <c r="YD182" s="238"/>
      <c r="YE182" s="238"/>
      <c r="YF182" s="238"/>
      <c r="YG182" s="238"/>
      <c r="YH182" s="238"/>
      <c r="YI182" s="238"/>
      <c r="YJ182" s="238"/>
      <c r="YK182" s="238"/>
      <c r="YL182" s="238"/>
      <c r="YM182" s="238"/>
      <c r="YN182" s="238"/>
      <c r="YO182" s="238"/>
      <c r="YP182" s="238"/>
      <c r="YQ182" s="238"/>
      <c r="YR182" s="238"/>
      <c r="YS182" s="238"/>
      <c r="YT182" s="238"/>
      <c r="YU182" s="238"/>
      <c r="YV182" s="238"/>
      <c r="YW182" s="238"/>
      <c r="YX182" s="238"/>
      <c r="YY182" s="238"/>
      <c r="YZ182" s="238"/>
      <c r="ZA182" s="238"/>
      <c r="ZB182" s="238"/>
      <c r="ZC182" s="238"/>
      <c r="ZD182" s="238"/>
      <c r="ZE182" s="238"/>
      <c r="ZF182" s="238"/>
      <c r="ZG182" s="238"/>
      <c r="ZH182" s="238"/>
      <c r="ZI182" s="238"/>
      <c r="ZJ182" s="238"/>
      <c r="ZK182" s="238"/>
      <c r="ZL182" s="238"/>
      <c r="ZM182" s="238"/>
      <c r="ZN182" s="238"/>
      <c r="ZO182" s="238"/>
      <c r="ZP182" s="238"/>
      <c r="ZQ182" s="238"/>
      <c r="ZR182" s="238"/>
      <c r="ZS182" s="238"/>
      <c r="ZT182" s="238"/>
      <c r="ZU182" s="238"/>
      <c r="ZV182" s="238"/>
      <c r="ZW182" s="238"/>
      <c r="ZX182" s="238"/>
      <c r="ZY182" s="238"/>
      <c r="ZZ182" s="238"/>
      <c r="AAA182" s="238"/>
      <c r="AAB182" s="238"/>
      <c r="AAC182" s="238"/>
      <c r="AAD182" s="238"/>
      <c r="AAE182" s="238"/>
      <c r="AAF182" s="238"/>
      <c r="AAG182" s="238"/>
      <c r="AAH182" s="238"/>
      <c r="AAI182" s="238"/>
      <c r="AAJ182" s="238"/>
      <c r="AAK182" s="238"/>
      <c r="AAL182" s="238"/>
      <c r="AAM182" s="238"/>
      <c r="AAN182" s="238"/>
      <c r="AAO182" s="238"/>
      <c r="AAP182" s="238"/>
      <c r="AAQ182" s="238"/>
      <c r="AAR182" s="238"/>
      <c r="AAS182" s="238"/>
      <c r="AAT182" s="238"/>
      <c r="AAU182" s="238"/>
      <c r="AAV182" s="238"/>
      <c r="AAW182" s="238"/>
      <c r="AAX182" s="238"/>
      <c r="AAY182" s="238"/>
      <c r="AAZ182" s="238"/>
      <c r="ABA182" s="238"/>
      <c r="ABB182" s="238"/>
      <c r="ABC182" s="238"/>
      <c r="ABD182" s="238"/>
      <c r="ABE182" s="238"/>
      <c r="ABF182" s="238"/>
      <c r="ABG182" s="238"/>
      <c r="ABH182" s="238"/>
      <c r="ABI182" s="238"/>
      <c r="ABJ182" s="238"/>
      <c r="ABK182" s="238"/>
      <c r="ABL182" s="238"/>
      <c r="ABM182" s="238"/>
      <c r="ABN182" s="238"/>
      <c r="ABO182" s="238"/>
      <c r="ABP182" s="238"/>
      <c r="ABQ182" s="238"/>
      <c r="ABR182" s="238"/>
      <c r="ABS182" s="238"/>
      <c r="ABT182" s="238"/>
      <c r="ABU182" s="238"/>
      <c r="ABV182" s="238"/>
      <c r="ABW182" s="238"/>
      <c r="ABX182" s="238"/>
      <c r="ABY182" s="238"/>
      <c r="ABZ182" s="238"/>
      <c r="ACA182" s="238"/>
      <c r="ACB182" s="238"/>
      <c r="ACC182" s="238"/>
      <c r="ACD182" s="238"/>
      <c r="ACE182" s="238"/>
      <c r="ACF182" s="238"/>
      <c r="ACG182" s="238"/>
      <c r="ACH182" s="238"/>
      <c r="ACI182" s="238"/>
      <c r="ACJ182" s="238"/>
      <c r="ACK182" s="238"/>
      <c r="ACL182" s="238"/>
      <c r="ACM182" s="238"/>
      <c r="ACN182" s="238"/>
      <c r="ACO182" s="238"/>
      <c r="ACP182" s="238"/>
      <c r="ACQ182" s="238"/>
      <c r="ACR182" s="238"/>
      <c r="ACS182" s="238"/>
      <c r="ACT182" s="238"/>
      <c r="ACU182" s="238"/>
      <c r="ACV182" s="238"/>
      <c r="ACW182" s="238"/>
      <c r="ACX182" s="238"/>
      <c r="ACY182" s="238"/>
      <c r="ACZ182" s="238"/>
      <c r="ADA182" s="238"/>
      <c r="ADB182" s="238"/>
      <c r="ADC182" s="238"/>
      <c r="ADD182" s="238"/>
      <c r="ADE182" s="238"/>
      <c r="ADF182" s="238"/>
      <c r="ADG182" s="238"/>
      <c r="ADH182" s="238"/>
      <c r="ADI182" s="238"/>
      <c r="ADJ182" s="238"/>
      <c r="ADK182" s="238"/>
      <c r="ADL182" s="238"/>
      <c r="ADM182" s="238"/>
      <c r="ADN182" s="238"/>
      <c r="ADO182" s="238"/>
      <c r="ADP182" s="238"/>
      <c r="ADQ182" s="238"/>
      <c r="ADR182" s="238"/>
      <c r="ADS182" s="238"/>
      <c r="ADT182" s="238"/>
      <c r="ADU182" s="238"/>
      <c r="ADV182" s="238"/>
      <c r="ADW182" s="238"/>
      <c r="ADX182" s="238"/>
      <c r="ADY182" s="238"/>
      <c r="ADZ182" s="238"/>
      <c r="AEA182" s="238"/>
      <c r="AEB182" s="238"/>
      <c r="AEC182" s="238"/>
      <c r="AED182" s="238"/>
      <c r="AEE182" s="238"/>
      <c r="AEF182" s="238"/>
      <c r="AEG182" s="238"/>
      <c r="AEH182" s="238"/>
      <c r="AEI182" s="238"/>
      <c r="AEJ182" s="238"/>
      <c r="AEK182" s="238"/>
      <c r="AEL182" s="238"/>
      <c r="AEM182" s="238"/>
      <c r="AEN182" s="238"/>
      <c r="AEO182" s="238"/>
      <c r="AEP182" s="238"/>
      <c r="AEQ182" s="238"/>
      <c r="AER182" s="238"/>
      <c r="AES182" s="238"/>
      <c r="AET182" s="238"/>
      <c r="AEU182" s="238"/>
      <c r="AEV182" s="238"/>
      <c r="AEW182" s="238"/>
      <c r="AEX182" s="238"/>
      <c r="AEY182" s="238"/>
      <c r="AEZ182" s="238"/>
      <c r="AFA182" s="238"/>
      <c r="AFB182" s="238"/>
      <c r="AFC182" s="238"/>
      <c r="AFD182" s="238"/>
      <c r="AFE182" s="238"/>
      <c r="AFF182" s="238"/>
      <c r="AFG182" s="238"/>
      <c r="AFH182" s="238"/>
      <c r="AFI182" s="238"/>
      <c r="AFJ182" s="238"/>
      <c r="AFK182" s="238"/>
      <c r="AFL182" s="238"/>
      <c r="AFM182" s="238"/>
      <c r="AFN182" s="238"/>
      <c r="AFO182" s="238"/>
      <c r="AFP182" s="238"/>
      <c r="AFQ182" s="238"/>
      <c r="AFR182" s="238"/>
      <c r="AFS182" s="238"/>
      <c r="AFT182" s="238"/>
      <c r="AFU182" s="238"/>
      <c r="AFV182" s="238"/>
      <c r="AFW182" s="238"/>
      <c r="AFX182" s="238"/>
      <c r="AFY182" s="238"/>
      <c r="AFZ182" s="238"/>
      <c r="AGA182" s="238"/>
      <c r="AGB182" s="238"/>
      <c r="AGC182" s="238"/>
      <c r="AGD182" s="238"/>
      <c r="AGE182" s="238"/>
      <c r="AGF182" s="238"/>
      <c r="AGG182" s="238"/>
      <c r="AGH182" s="238"/>
      <c r="AGI182" s="238"/>
      <c r="AGJ182" s="238"/>
      <c r="AGK182" s="238"/>
      <c r="AGL182" s="238"/>
      <c r="AGM182" s="238"/>
      <c r="AGN182" s="238"/>
      <c r="AGO182" s="238"/>
      <c r="AGP182" s="238"/>
      <c r="AGQ182" s="238"/>
      <c r="AGR182" s="238"/>
      <c r="AGS182" s="238"/>
      <c r="AGT182" s="238"/>
      <c r="AGU182" s="238"/>
      <c r="AGV182" s="238"/>
      <c r="AGW182" s="238"/>
      <c r="AGX182" s="238"/>
      <c r="AGY182" s="238"/>
      <c r="AGZ182" s="238"/>
      <c r="AHA182" s="238"/>
      <c r="AHB182" s="238"/>
      <c r="AHC182" s="238"/>
      <c r="AHD182" s="238"/>
      <c r="AHE182" s="238"/>
      <c r="AHF182" s="238"/>
      <c r="AHG182" s="238"/>
      <c r="AHH182" s="238"/>
      <c r="AHI182" s="238"/>
      <c r="AHJ182" s="238"/>
      <c r="AHK182" s="238"/>
      <c r="AHL182" s="238"/>
      <c r="AHM182" s="238"/>
      <c r="AHN182" s="238"/>
      <c r="AHO182" s="238"/>
      <c r="AHP182" s="238"/>
      <c r="AHQ182" s="238"/>
      <c r="AHR182" s="238"/>
      <c r="AHS182" s="238"/>
      <c r="AHT182" s="238"/>
      <c r="AHU182" s="238"/>
      <c r="AHV182" s="238"/>
      <c r="AHW182" s="238"/>
      <c r="AHX182" s="238"/>
      <c r="AHY182" s="238"/>
      <c r="AHZ182" s="238"/>
      <c r="AIA182" s="238"/>
      <c r="AIB182" s="238"/>
      <c r="AIC182" s="238"/>
      <c r="AID182" s="238"/>
      <c r="AIE182" s="238"/>
      <c r="AIF182" s="238"/>
      <c r="AIG182" s="238"/>
      <c r="AIH182" s="238"/>
      <c r="AII182" s="238"/>
      <c r="AIJ182" s="238"/>
      <c r="AIK182" s="238"/>
      <c r="AIL182" s="238"/>
      <c r="AIM182" s="238"/>
      <c r="AIN182" s="238"/>
      <c r="AIO182" s="238"/>
      <c r="AIP182" s="238"/>
      <c r="AIQ182" s="238"/>
      <c r="AIR182" s="238"/>
      <c r="AIS182" s="238"/>
      <c r="AIT182" s="238"/>
      <c r="AIU182" s="238"/>
      <c r="AIV182" s="238"/>
      <c r="AIW182" s="238"/>
      <c r="AIX182" s="238"/>
      <c r="AIY182" s="238"/>
      <c r="AIZ182" s="238"/>
      <c r="AJA182" s="238"/>
      <c r="AJB182" s="238"/>
      <c r="AJC182" s="238"/>
      <c r="AJD182" s="238"/>
      <c r="AJE182" s="238"/>
      <c r="AJF182" s="238"/>
      <c r="AJG182" s="238"/>
      <c r="AJH182" s="238"/>
      <c r="AJI182" s="238"/>
      <c r="AJJ182" s="238"/>
      <c r="AJK182" s="238"/>
      <c r="AJL182" s="238"/>
      <c r="AJM182" s="238"/>
      <c r="AJN182" s="238"/>
      <c r="AJO182" s="238"/>
      <c r="AJP182" s="238"/>
      <c r="AJQ182" s="238"/>
      <c r="AJR182" s="238"/>
      <c r="AJS182" s="238"/>
      <c r="AJT182" s="238"/>
      <c r="AJU182" s="238"/>
      <c r="AJV182" s="238"/>
      <c r="AJW182" s="238"/>
      <c r="AJX182" s="238"/>
      <c r="AJY182" s="238"/>
      <c r="AJZ182" s="238"/>
      <c r="AKA182" s="238"/>
      <c r="AKB182" s="238"/>
      <c r="AKC182" s="238"/>
      <c r="AKD182" s="238"/>
      <c r="AKE182" s="238"/>
      <c r="AKF182" s="238"/>
      <c r="AKG182" s="238"/>
      <c r="AKH182" s="238"/>
      <c r="AKI182" s="238"/>
      <c r="AKJ182" s="238"/>
      <c r="AKK182" s="238"/>
      <c r="AKL182" s="238"/>
      <c r="AKM182" s="238"/>
      <c r="AKN182" s="238"/>
      <c r="AKO182" s="238"/>
      <c r="AKP182" s="238"/>
    </row>
    <row r="183" spans="1:978" ht="25.5" x14ac:dyDescent="0.25">
      <c r="A183" s="304"/>
      <c r="B183" s="304"/>
      <c r="C183" s="307"/>
      <c r="D183" s="241"/>
      <c r="E183" s="268"/>
      <c r="F183" s="44">
        <v>531104</v>
      </c>
      <c r="G183" s="30" t="s">
        <v>181</v>
      </c>
      <c r="H183" s="30" t="s">
        <v>182</v>
      </c>
      <c r="I183" s="242"/>
      <c r="J183" s="95">
        <v>30</v>
      </c>
      <c r="K183" s="269"/>
      <c r="L183" s="290"/>
      <c r="M183" s="242"/>
      <c r="N183" s="44">
        <v>47</v>
      </c>
      <c r="O183" s="44">
        <v>23</v>
      </c>
      <c r="P183" s="44">
        <v>11</v>
      </c>
      <c r="Q183" s="44">
        <v>19</v>
      </c>
      <c r="R183" s="44">
        <v>22</v>
      </c>
      <c r="S183" s="44">
        <v>89</v>
      </c>
      <c r="T183" s="44">
        <v>251</v>
      </c>
      <c r="U183" s="44">
        <v>595</v>
      </c>
      <c r="V183" s="44">
        <v>556</v>
      </c>
      <c r="W183" s="44">
        <v>391</v>
      </c>
      <c r="X183" s="44">
        <v>375</v>
      </c>
      <c r="Y183" s="44">
        <v>400</v>
      </c>
      <c r="Z183" s="44">
        <v>435</v>
      </c>
      <c r="AA183" s="44">
        <v>448</v>
      </c>
      <c r="AB183" s="44">
        <v>409</v>
      </c>
      <c r="AC183" s="44">
        <v>404</v>
      </c>
      <c r="AD183" s="44">
        <v>468</v>
      </c>
      <c r="AE183" s="44">
        <v>448</v>
      </c>
      <c r="AF183" s="44">
        <v>409</v>
      </c>
      <c r="AG183" s="44">
        <v>329</v>
      </c>
      <c r="AH183" s="44">
        <v>284</v>
      </c>
      <c r="AI183" s="44">
        <v>231</v>
      </c>
      <c r="AJ183" s="44">
        <v>168</v>
      </c>
      <c r="AK183" s="44">
        <v>87</v>
      </c>
      <c r="AL183" s="44">
        <v>6210</v>
      </c>
      <c r="AM183" s="268"/>
      <c r="AN183" s="262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62"/>
      <c r="BH183" s="262"/>
      <c r="BI183" s="262"/>
      <c r="BJ183" s="262"/>
      <c r="BK183" s="262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52"/>
      <c r="EF183" s="238"/>
      <c r="EG183" s="238"/>
      <c r="EH183" s="238"/>
      <c r="EI183" s="238"/>
      <c r="EJ183" s="238"/>
      <c r="EK183" s="238"/>
      <c r="EL183" s="238"/>
      <c r="EM183" s="238"/>
      <c r="EN183" s="238"/>
      <c r="EO183" s="238"/>
      <c r="EP183" s="238"/>
      <c r="EQ183" s="238"/>
      <c r="ER183" s="238"/>
      <c r="ES183" s="238"/>
      <c r="ET183" s="238"/>
      <c r="EU183" s="238"/>
      <c r="EV183" s="238"/>
      <c r="EW183" s="238"/>
      <c r="EX183" s="238"/>
      <c r="EY183" s="238"/>
      <c r="EZ183" s="238"/>
      <c r="FA183" s="238"/>
      <c r="FB183" s="238"/>
      <c r="FC183" s="238"/>
      <c r="FD183" s="238"/>
      <c r="FE183" s="238"/>
      <c r="FF183" s="238"/>
      <c r="FG183" s="238"/>
      <c r="FH183" s="238"/>
      <c r="FI183" s="238"/>
      <c r="FJ183" s="238"/>
      <c r="FK183" s="238"/>
      <c r="FL183" s="238"/>
      <c r="FM183" s="238"/>
      <c r="FN183" s="238"/>
      <c r="FO183" s="238"/>
      <c r="FP183" s="238"/>
      <c r="FQ183" s="238"/>
      <c r="FR183" s="238"/>
      <c r="FS183" s="238"/>
      <c r="FT183" s="238"/>
      <c r="FU183" s="238"/>
      <c r="FV183" s="238"/>
      <c r="FW183" s="238"/>
      <c r="FX183" s="238"/>
      <c r="FY183" s="238"/>
      <c r="FZ183" s="238"/>
      <c r="GA183" s="238"/>
      <c r="GB183" s="238"/>
      <c r="GC183" s="238"/>
      <c r="GD183" s="238"/>
      <c r="GE183" s="238"/>
      <c r="GF183" s="238"/>
      <c r="GG183" s="238"/>
      <c r="GH183" s="238"/>
      <c r="GI183" s="238"/>
      <c r="GJ183" s="238"/>
      <c r="GK183" s="238"/>
      <c r="GL183" s="238"/>
      <c r="GM183" s="238"/>
      <c r="GN183" s="238"/>
      <c r="GO183" s="238"/>
      <c r="GP183" s="238"/>
      <c r="GQ183" s="238"/>
      <c r="GR183" s="238"/>
      <c r="GS183" s="238"/>
      <c r="GT183" s="238"/>
      <c r="GU183" s="238"/>
      <c r="GV183" s="238"/>
      <c r="GW183" s="238"/>
      <c r="GX183" s="238"/>
      <c r="GY183" s="238"/>
      <c r="GZ183" s="238"/>
      <c r="HA183" s="238"/>
      <c r="HB183" s="238"/>
      <c r="HC183" s="238"/>
      <c r="HD183" s="238"/>
      <c r="HE183" s="238"/>
      <c r="HF183" s="238"/>
      <c r="HG183" s="238"/>
      <c r="HH183" s="238"/>
      <c r="HI183" s="238"/>
      <c r="HJ183" s="238"/>
      <c r="HK183" s="238"/>
      <c r="HL183" s="238"/>
      <c r="HM183" s="238"/>
      <c r="HN183" s="238"/>
      <c r="HO183" s="238"/>
      <c r="HP183" s="238"/>
      <c r="HQ183" s="238"/>
      <c r="HR183" s="238"/>
      <c r="HS183" s="238"/>
      <c r="HT183" s="238"/>
      <c r="HU183" s="238"/>
      <c r="HV183" s="238"/>
      <c r="HW183" s="238"/>
      <c r="HX183" s="238"/>
      <c r="HY183" s="238"/>
      <c r="HZ183" s="238"/>
      <c r="IA183" s="238"/>
      <c r="IB183" s="238"/>
      <c r="IC183" s="238"/>
      <c r="ID183" s="238"/>
      <c r="IE183" s="238"/>
      <c r="IF183" s="238"/>
      <c r="IG183" s="238"/>
      <c r="IH183" s="238"/>
      <c r="II183" s="238"/>
      <c r="IJ183" s="238"/>
      <c r="IK183" s="238"/>
      <c r="IL183" s="238"/>
      <c r="IM183" s="238"/>
      <c r="IN183" s="238"/>
      <c r="IO183" s="238"/>
      <c r="IP183" s="238"/>
      <c r="IQ183" s="238"/>
      <c r="IR183" s="238"/>
      <c r="IS183" s="238"/>
      <c r="IT183" s="238"/>
      <c r="IU183" s="238"/>
      <c r="IV183" s="238"/>
      <c r="IW183" s="238"/>
      <c r="IX183" s="238"/>
      <c r="IY183" s="238"/>
      <c r="IZ183" s="238"/>
      <c r="JA183" s="238"/>
      <c r="JB183" s="238"/>
      <c r="JC183" s="238"/>
      <c r="JD183" s="238"/>
      <c r="JE183" s="238"/>
      <c r="JF183" s="238"/>
      <c r="JG183" s="238"/>
      <c r="JH183" s="238"/>
      <c r="JI183" s="238"/>
      <c r="JJ183" s="238"/>
      <c r="JK183" s="238"/>
      <c r="JL183" s="238"/>
      <c r="JM183" s="238"/>
      <c r="JN183" s="238"/>
      <c r="JO183" s="238"/>
      <c r="JP183" s="238"/>
      <c r="JQ183" s="238"/>
      <c r="JR183" s="238"/>
      <c r="JS183" s="238"/>
      <c r="JT183" s="238"/>
      <c r="JU183" s="238"/>
      <c r="JV183" s="238"/>
      <c r="JW183" s="238"/>
      <c r="JX183" s="238"/>
      <c r="JY183" s="238"/>
      <c r="JZ183" s="238"/>
      <c r="KA183" s="238"/>
      <c r="KB183" s="238"/>
      <c r="KC183" s="238"/>
      <c r="KD183" s="238"/>
      <c r="KE183" s="238"/>
      <c r="KF183" s="238"/>
      <c r="KG183" s="238"/>
      <c r="KH183" s="238"/>
      <c r="KI183" s="238"/>
      <c r="KJ183" s="238"/>
      <c r="KK183" s="238"/>
      <c r="KL183" s="238"/>
      <c r="KM183" s="238"/>
      <c r="KN183" s="238"/>
      <c r="KO183" s="238"/>
      <c r="KP183" s="238"/>
      <c r="KQ183" s="238"/>
      <c r="KR183" s="238"/>
      <c r="KS183" s="238"/>
      <c r="KT183" s="238"/>
      <c r="KU183" s="238"/>
      <c r="KV183" s="238"/>
      <c r="KW183" s="238"/>
      <c r="KX183" s="238"/>
      <c r="KY183" s="238"/>
      <c r="KZ183" s="238"/>
      <c r="LA183" s="238"/>
      <c r="LB183" s="238"/>
      <c r="LC183" s="238"/>
      <c r="LD183" s="238"/>
      <c r="LE183" s="238"/>
      <c r="LF183" s="238"/>
      <c r="LG183" s="238"/>
      <c r="LH183" s="238"/>
      <c r="LI183" s="238"/>
      <c r="LJ183" s="238"/>
      <c r="LK183" s="238"/>
      <c r="LL183" s="238"/>
      <c r="LM183" s="238"/>
      <c r="LN183" s="238"/>
      <c r="LO183" s="238"/>
      <c r="LP183" s="238"/>
      <c r="LQ183" s="238"/>
      <c r="LR183" s="238"/>
      <c r="LS183" s="238"/>
      <c r="LT183" s="238"/>
      <c r="LU183" s="238"/>
      <c r="LV183" s="238"/>
      <c r="LW183" s="238"/>
      <c r="LX183" s="238"/>
      <c r="LY183" s="238"/>
      <c r="LZ183" s="238"/>
      <c r="MA183" s="238"/>
      <c r="MB183" s="238"/>
      <c r="MC183" s="238"/>
      <c r="MD183" s="238"/>
      <c r="ME183" s="238"/>
      <c r="MF183" s="238"/>
      <c r="MG183" s="238"/>
      <c r="MH183" s="238"/>
      <c r="MI183" s="238"/>
      <c r="MJ183" s="238"/>
      <c r="MK183" s="238"/>
      <c r="ML183" s="238"/>
      <c r="MM183" s="238"/>
      <c r="MN183" s="238"/>
      <c r="MO183" s="238"/>
      <c r="MP183" s="238"/>
      <c r="MQ183" s="238"/>
      <c r="MR183" s="238"/>
      <c r="MS183" s="238"/>
      <c r="MT183" s="238"/>
      <c r="MU183" s="238"/>
      <c r="MV183" s="238"/>
      <c r="MW183" s="238"/>
      <c r="MX183" s="238"/>
      <c r="MY183" s="238"/>
      <c r="MZ183" s="238"/>
      <c r="NA183" s="238"/>
      <c r="NB183" s="238"/>
      <c r="NC183" s="238"/>
      <c r="ND183" s="238"/>
      <c r="NE183" s="238"/>
      <c r="NF183" s="238"/>
      <c r="NG183" s="238"/>
      <c r="NH183" s="238"/>
      <c r="NI183" s="238"/>
      <c r="NJ183" s="238"/>
      <c r="NK183" s="238"/>
      <c r="NL183" s="238"/>
      <c r="NM183" s="238"/>
      <c r="NN183" s="238"/>
      <c r="NO183" s="238"/>
      <c r="NP183" s="238"/>
      <c r="NQ183" s="238"/>
      <c r="NR183" s="238"/>
      <c r="NS183" s="238"/>
      <c r="NT183" s="238"/>
      <c r="NU183" s="238"/>
      <c r="NV183" s="238"/>
      <c r="NW183" s="238"/>
      <c r="NX183" s="238"/>
      <c r="NY183" s="238"/>
      <c r="NZ183" s="238"/>
      <c r="OA183" s="238"/>
      <c r="OB183" s="238"/>
      <c r="OC183" s="238"/>
      <c r="OD183" s="238"/>
      <c r="OE183" s="238"/>
      <c r="OF183" s="238"/>
      <c r="OG183" s="238"/>
      <c r="OH183" s="238"/>
      <c r="OI183" s="238"/>
      <c r="OJ183" s="238"/>
      <c r="OK183" s="238"/>
      <c r="OL183" s="238"/>
      <c r="OM183" s="238"/>
      <c r="ON183" s="238"/>
      <c r="OO183" s="238"/>
      <c r="OP183" s="238"/>
      <c r="OQ183" s="238"/>
      <c r="OR183" s="238"/>
      <c r="OS183" s="238"/>
      <c r="OT183" s="238"/>
      <c r="OU183" s="238"/>
      <c r="OV183" s="238"/>
      <c r="OW183" s="238"/>
      <c r="OX183" s="238"/>
      <c r="OY183" s="238"/>
      <c r="OZ183" s="238"/>
      <c r="PA183" s="238"/>
      <c r="PB183" s="238"/>
      <c r="PC183" s="238"/>
      <c r="PD183" s="238"/>
      <c r="PE183" s="238"/>
      <c r="PF183" s="238"/>
      <c r="PG183" s="238"/>
      <c r="PH183" s="238"/>
      <c r="PI183" s="238"/>
      <c r="PJ183" s="238"/>
      <c r="PK183" s="238"/>
      <c r="PL183" s="238"/>
      <c r="PM183" s="238"/>
      <c r="PN183" s="238"/>
      <c r="PO183" s="238"/>
      <c r="PP183" s="238"/>
      <c r="PQ183" s="238"/>
      <c r="PR183" s="238"/>
      <c r="PS183" s="238"/>
      <c r="PT183" s="238"/>
      <c r="PU183" s="238"/>
      <c r="PV183" s="238"/>
      <c r="PW183" s="238"/>
      <c r="PX183" s="238"/>
      <c r="PY183" s="238"/>
      <c r="PZ183" s="238"/>
      <c r="QA183" s="238"/>
      <c r="QB183" s="238"/>
      <c r="QC183" s="238"/>
      <c r="QD183" s="238"/>
      <c r="QE183" s="238"/>
      <c r="QF183" s="238"/>
      <c r="QG183" s="238"/>
      <c r="QH183" s="238"/>
      <c r="QI183" s="238"/>
      <c r="QJ183" s="238"/>
      <c r="QK183" s="238"/>
      <c r="QL183" s="238"/>
      <c r="QM183" s="238"/>
      <c r="QN183" s="238"/>
      <c r="QO183" s="238"/>
      <c r="QP183" s="238"/>
      <c r="QQ183" s="238"/>
      <c r="QR183" s="238"/>
      <c r="QS183" s="238"/>
      <c r="QT183" s="238"/>
      <c r="QU183" s="238"/>
      <c r="QV183" s="238"/>
      <c r="QW183" s="238"/>
      <c r="QX183" s="238"/>
      <c r="QY183" s="238"/>
      <c r="QZ183" s="238"/>
      <c r="RA183" s="238"/>
      <c r="RB183" s="238"/>
      <c r="RC183" s="238"/>
      <c r="RD183" s="238"/>
      <c r="RE183" s="238"/>
      <c r="RF183" s="238"/>
      <c r="RG183" s="238"/>
      <c r="RH183" s="238"/>
      <c r="RI183" s="238"/>
      <c r="RJ183" s="238"/>
      <c r="RK183" s="238"/>
      <c r="RL183" s="238"/>
      <c r="RM183" s="238"/>
      <c r="RN183" s="238"/>
      <c r="RO183" s="238"/>
      <c r="RP183" s="238"/>
      <c r="RQ183" s="238"/>
      <c r="RR183" s="238"/>
      <c r="RS183" s="238"/>
      <c r="RT183" s="238"/>
      <c r="RU183" s="238"/>
      <c r="RV183" s="238"/>
      <c r="RW183" s="238"/>
      <c r="RX183" s="238"/>
      <c r="RY183" s="238"/>
      <c r="RZ183" s="238"/>
      <c r="SA183" s="238"/>
      <c r="SB183" s="238"/>
      <c r="SC183" s="238"/>
      <c r="SD183" s="238"/>
      <c r="SE183" s="238"/>
      <c r="SF183" s="238"/>
      <c r="SG183" s="238"/>
      <c r="SH183" s="238"/>
      <c r="SI183" s="238"/>
      <c r="SJ183" s="238"/>
      <c r="SK183" s="238"/>
      <c r="SL183" s="238"/>
      <c r="SM183" s="238"/>
      <c r="SN183" s="238"/>
      <c r="SO183" s="238"/>
      <c r="SP183" s="238"/>
      <c r="SQ183" s="238"/>
      <c r="SR183" s="238"/>
      <c r="SS183" s="238"/>
      <c r="ST183" s="238"/>
      <c r="SU183" s="238"/>
      <c r="SV183" s="238"/>
      <c r="SW183" s="238"/>
      <c r="SX183" s="238"/>
      <c r="SY183" s="238"/>
      <c r="SZ183" s="238"/>
      <c r="TA183" s="238"/>
      <c r="TB183" s="238"/>
      <c r="TC183" s="238"/>
      <c r="TD183" s="238"/>
      <c r="TE183" s="238"/>
      <c r="TF183" s="238"/>
      <c r="TG183" s="238"/>
      <c r="TH183" s="238"/>
      <c r="TI183" s="238"/>
      <c r="TJ183" s="238"/>
      <c r="TK183" s="238"/>
      <c r="TL183" s="238"/>
      <c r="TM183" s="238"/>
      <c r="TN183" s="238"/>
      <c r="TO183" s="238"/>
      <c r="TP183" s="238"/>
      <c r="TQ183" s="238"/>
      <c r="TR183" s="238"/>
      <c r="TS183" s="238"/>
      <c r="TT183" s="238"/>
      <c r="TU183" s="238"/>
      <c r="TV183" s="238"/>
      <c r="TW183" s="238"/>
      <c r="TX183" s="238"/>
      <c r="TY183" s="238"/>
      <c r="TZ183" s="238"/>
      <c r="UA183" s="238"/>
      <c r="UB183" s="238"/>
      <c r="UC183" s="238"/>
      <c r="UD183" s="238"/>
      <c r="UE183" s="238"/>
      <c r="UF183" s="238"/>
      <c r="UG183" s="238"/>
      <c r="UH183" s="238"/>
      <c r="UI183" s="238"/>
      <c r="UJ183" s="238"/>
      <c r="UK183" s="238"/>
      <c r="UL183" s="238"/>
      <c r="UM183" s="238"/>
      <c r="UN183" s="238"/>
      <c r="UO183" s="238"/>
      <c r="UP183" s="238"/>
      <c r="UQ183" s="238"/>
      <c r="UR183" s="238"/>
      <c r="US183" s="238"/>
      <c r="UT183" s="238"/>
      <c r="UU183" s="238"/>
      <c r="UV183" s="238"/>
      <c r="UW183" s="238"/>
      <c r="UX183" s="238"/>
      <c r="UY183" s="238"/>
      <c r="UZ183" s="238"/>
      <c r="VA183" s="238"/>
      <c r="VB183" s="238"/>
      <c r="VC183" s="238"/>
      <c r="VD183" s="238"/>
      <c r="VE183" s="238"/>
      <c r="VF183" s="238"/>
      <c r="VG183" s="238"/>
      <c r="VH183" s="238"/>
      <c r="VI183" s="238"/>
      <c r="VJ183" s="238"/>
      <c r="VK183" s="238"/>
      <c r="VL183" s="238"/>
      <c r="VM183" s="238"/>
      <c r="VN183" s="238"/>
      <c r="VO183" s="238"/>
      <c r="VP183" s="238"/>
      <c r="VQ183" s="238"/>
      <c r="VR183" s="238"/>
      <c r="VS183" s="238"/>
      <c r="VT183" s="238"/>
      <c r="VU183" s="238"/>
      <c r="VV183" s="238"/>
      <c r="VW183" s="238"/>
      <c r="VX183" s="238"/>
      <c r="VY183" s="238"/>
      <c r="VZ183" s="238"/>
      <c r="WA183" s="238"/>
      <c r="WB183" s="238"/>
      <c r="WC183" s="238"/>
      <c r="WD183" s="238"/>
      <c r="WE183" s="238"/>
      <c r="WF183" s="238"/>
      <c r="WG183" s="238"/>
      <c r="WH183" s="238"/>
      <c r="WI183" s="238"/>
      <c r="WJ183" s="238"/>
      <c r="WK183" s="238"/>
      <c r="WL183" s="238"/>
      <c r="WM183" s="238"/>
      <c r="WN183" s="238"/>
      <c r="WO183" s="238"/>
      <c r="WP183" s="238"/>
      <c r="WQ183" s="238"/>
      <c r="WR183" s="238"/>
      <c r="WS183" s="238"/>
      <c r="WT183" s="238"/>
      <c r="WU183" s="238"/>
      <c r="WV183" s="238"/>
      <c r="WW183" s="238"/>
      <c r="WX183" s="238"/>
      <c r="WY183" s="238"/>
      <c r="WZ183" s="238"/>
      <c r="XA183" s="238"/>
      <c r="XB183" s="238"/>
      <c r="XC183" s="238"/>
      <c r="XD183" s="238"/>
      <c r="XE183" s="238"/>
      <c r="XF183" s="238"/>
      <c r="XG183" s="238"/>
      <c r="XH183" s="238"/>
      <c r="XI183" s="238"/>
      <c r="XJ183" s="238"/>
      <c r="XK183" s="238"/>
      <c r="XL183" s="238"/>
      <c r="XM183" s="238"/>
      <c r="XN183" s="238"/>
      <c r="XO183" s="238"/>
      <c r="XP183" s="238"/>
      <c r="XQ183" s="238"/>
      <c r="XR183" s="238"/>
      <c r="XS183" s="238"/>
      <c r="XT183" s="238"/>
      <c r="XU183" s="238"/>
      <c r="XV183" s="238"/>
      <c r="XW183" s="238"/>
      <c r="XX183" s="238"/>
      <c r="XY183" s="238"/>
      <c r="XZ183" s="238"/>
      <c r="YA183" s="238"/>
      <c r="YB183" s="238"/>
      <c r="YC183" s="238"/>
      <c r="YD183" s="238"/>
      <c r="YE183" s="238"/>
      <c r="YF183" s="238"/>
      <c r="YG183" s="238"/>
      <c r="YH183" s="238"/>
      <c r="YI183" s="238"/>
      <c r="YJ183" s="238"/>
      <c r="YK183" s="238"/>
      <c r="YL183" s="238"/>
      <c r="YM183" s="238"/>
      <c r="YN183" s="238"/>
      <c r="YO183" s="238"/>
      <c r="YP183" s="238"/>
      <c r="YQ183" s="238"/>
      <c r="YR183" s="238"/>
      <c r="YS183" s="238"/>
      <c r="YT183" s="238"/>
      <c r="YU183" s="238"/>
      <c r="YV183" s="238"/>
      <c r="YW183" s="238"/>
      <c r="YX183" s="238"/>
      <c r="YY183" s="238"/>
      <c r="YZ183" s="238"/>
      <c r="ZA183" s="238"/>
      <c r="ZB183" s="238"/>
      <c r="ZC183" s="238"/>
      <c r="ZD183" s="238"/>
      <c r="ZE183" s="238"/>
      <c r="ZF183" s="238"/>
      <c r="ZG183" s="238"/>
      <c r="ZH183" s="238"/>
      <c r="ZI183" s="238"/>
      <c r="ZJ183" s="238"/>
      <c r="ZK183" s="238"/>
      <c r="ZL183" s="238"/>
      <c r="ZM183" s="238"/>
      <c r="ZN183" s="238"/>
      <c r="ZO183" s="238"/>
      <c r="ZP183" s="238"/>
      <c r="ZQ183" s="238"/>
      <c r="ZR183" s="238"/>
      <c r="ZS183" s="238"/>
      <c r="ZT183" s="238"/>
      <c r="ZU183" s="238"/>
      <c r="ZV183" s="238"/>
      <c r="ZW183" s="238"/>
      <c r="ZX183" s="238"/>
      <c r="ZY183" s="238"/>
      <c r="ZZ183" s="238"/>
      <c r="AAA183" s="238"/>
      <c r="AAB183" s="238"/>
      <c r="AAC183" s="238"/>
      <c r="AAD183" s="238"/>
      <c r="AAE183" s="238"/>
      <c r="AAF183" s="238"/>
      <c r="AAG183" s="238"/>
      <c r="AAH183" s="238"/>
      <c r="AAI183" s="238"/>
      <c r="AAJ183" s="238"/>
      <c r="AAK183" s="238"/>
      <c r="AAL183" s="238"/>
      <c r="AAM183" s="238"/>
      <c r="AAN183" s="238"/>
      <c r="AAO183" s="238"/>
      <c r="AAP183" s="238"/>
      <c r="AAQ183" s="238"/>
      <c r="AAR183" s="238"/>
      <c r="AAS183" s="238"/>
      <c r="AAT183" s="238"/>
      <c r="AAU183" s="238"/>
      <c r="AAV183" s="238"/>
      <c r="AAW183" s="238"/>
      <c r="AAX183" s="238"/>
      <c r="AAY183" s="238"/>
      <c r="AAZ183" s="238"/>
      <c r="ABA183" s="238"/>
      <c r="ABB183" s="238"/>
      <c r="ABC183" s="238"/>
      <c r="ABD183" s="238"/>
      <c r="ABE183" s="238"/>
      <c r="ABF183" s="238"/>
      <c r="ABG183" s="238"/>
      <c r="ABH183" s="238"/>
      <c r="ABI183" s="238"/>
      <c r="ABJ183" s="238"/>
      <c r="ABK183" s="238"/>
      <c r="ABL183" s="238"/>
      <c r="ABM183" s="238"/>
      <c r="ABN183" s="238"/>
      <c r="ABO183" s="238"/>
      <c r="ABP183" s="238"/>
      <c r="ABQ183" s="238"/>
      <c r="ABR183" s="238"/>
      <c r="ABS183" s="238"/>
      <c r="ABT183" s="238"/>
      <c r="ABU183" s="238"/>
      <c r="ABV183" s="238"/>
      <c r="ABW183" s="238"/>
      <c r="ABX183" s="238"/>
      <c r="ABY183" s="238"/>
      <c r="ABZ183" s="238"/>
      <c r="ACA183" s="238"/>
      <c r="ACB183" s="238"/>
      <c r="ACC183" s="238"/>
      <c r="ACD183" s="238"/>
      <c r="ACE183" s="238"/>
      <c r="ACF183" s="238"/>
      <c r="ACG183" s="238"/>
      <c r="ACH183" s="238"/>
      <c r="ACI183" s="238"/>
      <c r="ACJ183" s="238"/>
      <c r="ACK183" s="238"/>
      <c r="ACL183" s="238"/>
      <c r="ACM183" s="238"/>
      <c r="ACN183" s="238"/>
      <c r="ACO183" s="238"/>
      <c r="ACP183" s="238"/>
      <c r="ACQ183" s="238"/>
      <c r="ACR183" s="238"/>
      <c r="ACS183" s="238"/>
      <c r="ACT183" s="238"/>
      <c r="ACU183" s="238"/>
      <c r="ACV183" s="238"/>
      <c r="ACW183" s="238"/>
      <c r="ACX183" s="238"/>
      <c r="ACY183" s="238"/>
      <c r="ACZ183" s="238"/>
      <c r="ADA183" s="238"/>
      <c r="ADB183" s="238"/>
      <c r="ADC183" s="238"/>
      <c r="ADD183" s="238"/>
      <c r="ADE183" s="238"/>
      <c r="ADF183" s="238"/>
      <c r="ADG183" s="238"/>
      <c r="ADH183" s="238"/>
      <c r="ADI183" s="238"/>
      <c r="ADJ183" s="238"/>
      <c r="ADK183" s="238"/>
      <c r="ADL183" s="238"/>
      <c r="ADM183" s="238"/>
      <c r="ADN183" s="238"/>
      <c r="ADO183" s="238"/>
      <c r="ADP183" s="238"/>
      <c r="ADQ183" s="238"/>
      <c r="ADR183" s="238"/>
      <c r="ADS183" s="238"/>
      <c r="ADT183" s="238"/>
      <c r="ADU183" s="238"/>
      <c r="ADV183" s="238"/>
      <c r="ADW183" s="238"/>
      <c r="ADX183" s="238"/>
      <c r="ADY183" s="238"/>
      <c r="ADZ183" s="238"/>
      <c r="AEA183" s="238"/>
      <c r="AEB183" s="238"/>
      <c r="AEC183" s="238"/>
      <c r="AED183" s="238"/>
      <c r="AEE183" s="238"/>
      <c r="AEF183" s="238"/>
      <c r="AEG183" s="238"/>
      <c r="AEH183" s="238"/>
      <c r="AEI183" s="238"/>
      <c r="AEJ183" s="238"/>
      <c r="AEK183" s="238"/>
      <c r="AEL183" s="238"/>
      <c r="AEM183" s="238"/>
      <c r="AEN183" s="238"/>
      <c r="AEO183" s="238"/>
      <c r="AEP183" s="238"/>
      <c r="AEQ183" s="238"/>
      <c r="AER183" s="238"/>
      <c r="AES183" s="238"/>
      <c r="AET183" s="238"/>
      <c r="AEU183" s="238"/>
      <c r="AEV183" s="238"/>
      <c r="AEW183" s="238"/>
      <c r="AEX183" s="238"/>
      <c r="AEY183" s="238"/>
      <c r="AEZ183" s="238"/>
      <c r="AFA183" s="238"/>
      <c r="AFB183" s="238"/>
      <c r="AFC183" s="238"/>
      <c r="AFD183" s="238"/>
      <c r="AFE183" s="238"/>
      <c r="AFF183" s="238"/>
      <c r="AFG183" s="238"/>
      <c r="AFH183" s="238"/>
      <c r="AFI183" s="238"/>
      <c r="AFJ183" s="238"/>
      <c r="AFK183" s="238"/>
      <c r="AFL183" s="238"/>
      <c r="AFM183" s="238"/>
      <c r="AFN183" s="238"/>
      <c r="AFO183" s="238"/>
      <c r="AFP183" s="238"/>
      <c r="AFQ183" s="238"/>
      <c r="AFR183" s="238"/>
      <c r="AFS183" s="238"/>
      <c r="AFT183" s="238"/>
      <c r="AFU183" s="238"/>
      <c r="AFV183" s="238"/>
      <c r="AFW183" s="238"/>
      <c r="AFX183" s="238"/>
      <c r="AFY183" s="238"/>
      <c r="AFZ183" s="238"/>
      <c r="AGA183" s="238"/>
      <c r="AGB183" s="238"/>
      <c r="AGC183" s="238"/>
      <c r="AGD183" s="238"/>
      <c r="AGE183" s="238"/>
      <c r="AGF183" s="238"/>
      <c r="AGG183" s="238"/>
      <c r="AGH183" s="238"/>
      <c r="AGI183" s="238"/>
      <c r="AGJ183" s="238"/>
      <c r="AGK183" s="238"/>
      <c r="AGL183" s="238"/>
      <c r="AGM183" s="238"/>
      <c r="AGN183" s="238"/>
      <c r="AGO183" s="238"/>
      <c r="AGP183" s="238"/>
      <c r="AGQ183" s="238"/>
      <c r="AGR183" s="238"/>
      <c r="AGS183" s="238"/>
      <c r="AGT183" s="238"/>
      <c r="AGU183" s="238"/>
      <c r="AGV183" s="238"/>
      <c r="AGW183" s="238"/>
      <c r="AGX183" s="238"/>
      <c r="AGY183" s="238"/>
      <c r="AGZ183" s="238"/>
      <c r="AHA183" s="238"/>
      <c r="AHB183" s="238"/>
      <c r="AHC183" s="238"/>
      <c r="AHD183" s="238"/>
      <c r="AHE183" s="238"/>
      <c r="AHF183" s="238"/>
      <c r="AHG183" s="238"/>
      <c r="AHH183" s="238"/>
      <c r="AHI183" s="238"/>
      <c r="AHJ183" s="238"/>
      <c r="AHK183" s="238"/>
      <c r="AHL183" s="238"/>
      <c r="AHM183" s="238"/>
      <c r="AHN183" s="238"/>
      <c r="AHO183" s="238"/>
      <c r="AHP183" s="238"/>
      <c r="AHQ183" s="238"/>
      <c r="AHR183" s="238"/>
      <c r="AHS183" s="238"/>
      <c r="AHT183" s="238"/>
      <c r="AHU183" s="238"/>
      <c r="AHV183" s="238"/>
      <c r="AHW183" s="238"/>
      <c r="AHX183" s="238"/>
      <c r="AHY183" s="238"/>
      <c r="AHZ183" s="238"/>
      <c r="AIA183" s="238"/>
      <c r="AIB183" s="238"/>
      <c r="AIC183" s="238"/>
      <c r="AID183" s="238"/>
      <c r="AIE183" s="238"/>
      <c r="AIF183" s="238"/>
      <c r="AIG183" s="238"/>
      <c r="AIH183" s="238"/>
      <c r="AII183" s="238"/>
      <c r="AIJ183" s="238"/>
      <c r="AIK183" s="238"/>
      <c r="AIL183" s="238"/>
      <c r="AIM183" s="238"/>
      <c r="AIN183" s="238"/>
      <c r="AIO183" s="238"/>
      <c r="AIP183" s="238"/>
      <c r="AIQ183" s="238"/>
      <c r="AIR183" s="238"/>
      <c r="AIS183" s="238"/>
      <c r="AIT183" s="238"/>
      <c r="AIU183" s="238"/>
      <c r="AIV183" s="238"/>
      <c r="AIW183" s="238"/>
      <c r="AIX183" s="238"/>
      <c r="AIY183" s="238"/>
      <c r="AIZ183" s="238"/>
      <c r="AJA183" s="238"/>
      <c r="AJB183" s="238"/>
      <c r="AJC183" s="238"/>
      <c r="AJD183" s="238"/>
      <c r="AJE183" s="238"/>
      <c r="AJF183" s="238"/>
      <c r="AJG183" s="238"/>
      <c r="AJH183" s="238"/>
      <c r="AJI183" s="238"/>
      <c r="AJJ183" s="238"/>
      <c r="AJK183" s="238"/>
      <c r="AJL183" s="238"/>
      <c r="AJM183" s="238"/>
      <c r="AJN183" s="238"/>
      <c r="AJO183" s="238"/>
      <c r="AJP183" s="238"/>
      <c r="AJQ183" s="238"/>
      <c r="AJR183" s="238"/>
      <c r="AJS183" s="238"/>
      <c r="AJT183" s="238"/>
      <c r="AJU183" s="238"/>
      <c r="AJV183" s="238"/>
      <c r="AJW183" s="238"/>
      <c r="AJX183" s="238"/>
      <c r="AJY183" s="238"/>
      <c r="AJZ183" s="238"/>
      <c r="AKA183" s="238"/>
      <c r="AKB183" s="238"/>
      <c r="AKC183" s="238"/>
      <c r="AKD183" s="238"/>
      <c r="AKE183" s="238"/>
      <c r="AKF183" s="238"/>
      <c r="AKG183" s="238"/>
      <c r="AKH183" s="238"/>
      <c r="AKI183" s="238"/>
      <c r="AKJ183" s="238"/>
      <c r="AKK183" s="238"/>
      <c r="AKL183" s="238"/>
      <c r="AKM183" s="238"/>
      <c r="AKN183" s="238"/>
      <c r="AKO183" s="238"/>
      <c r="AKP183" s="238"/>
    </row>
    <row r="184" spans="1:978" x14ac:dyDescent="0.25">
      <c r="A184" s="305"/>
      <c r="B184" s="305"/>
      <c r="C184" s="308"/>
      <c r="D184" s="242"/>
      <c r="E184" s="269"/>
      <c r="F184" s="278" t="s">
        <v>387</v>
      </c>
      <c r="G184" s="278"/>
      <c r="H184" s="278"/>
      <c r="I184" s="278"/>
      <c r="J184" s="278"/>
      <c r="K184" s="278"/>
      <c r="L184" s="278"/>
      <c r="M184" s="278"/>
      <c r="N184" s="43">
        <f t="shared" ref="N184:AL184" si="139">ROUNDUP(AVERAGE(N180:N183),0)</f>
        <v>58</v>
      </c>
      <c r="O184" s="43">
        <f t="shared" si="139"/>
        <v>31</v>
      </c>
      <c r="P184" s="43">
        <f t="shared" si="139"/>
        <v>17</v>
      </c>
      <c r="Q184" s="43">
        <f t="shared" si="139"/>
        <v>20</v>
      </c>
      <c r="R184" s="43">
        <f t="shared" si="139"/>
        <v>24</v>
      </c>
      <c r="S184" s="43">
        <f t="shared" si="139"/>
        <v>78</v>
      </c>
      <c r="T184" s="43">
        <f t="shared" si="139"/>
        <v>212</v>
      </c>
      <c r="U184" s="43">
        <f t="shared" si="139"/>
        <v>548</v>
      </c>
      <c r="V184" s="43">
        <f t="shared" si="139"/>
        <v>566</v>
      </c>
      <c r="W184" s="43">
        <f t="shared" si="139"/>
        <v>455</v>
      </c>
      <c r="X184" s="43">
        <f t="shared" si="139"/>
        <v>431</v>
      </c>
      <c r="Y184" s="43">
        <f t="shared" si="139"/>
        <v>472</v>
      </c>
      <c r="Z184" s="43">
        <f t="shared" si="139"/>
        <v>512</v>
      </c>
      <c r="AA184" s="43">
        <f t="shared" si="139"/>
        <v>511</v>
      </c>
      <c r="AB184" s="43">
        <f t="shared" si="139"/>
        <v>519</v>
      </c>
      <c r="AC184" s="43">
        <f t="shared" si="139"/>
        <v>567</v>
      </c>
      <c r="AD184" s="43">
        <f t="shared" si="139"/>
        <v>607</v>
      </c>
      <c r="AE184" s="43">
        <f t="shared" si="139"/>
        <v>588</v>
      </c>
      <c r="AF184" s="43">
        <f t="shared" si="139"/>
        <v>506</v>
      </c>
      <c r="AG184" s="43">
        <f t="shared" si="139"/>
        <v>406</v>
      </c>
      <c r="AH184" s="43">
        <f t="shared" si="139"/>
        <v>338</v>
      </c>
      <c r="AI184" s="43">
        <f t="shared" si="139"/>
        <v>278</v>
      </c>
      <c r="AJ184" s="43">
        <f t="shared" si="139"/>
        <v>181</v>
      </c>
      <c r="AK184" s="43">
        <f t="shared" si="139"/>
        <v>105</v>
      </c>
      <c r="AL184" s="43">
        <f t="shared" si="139"/>
        <v>7291</v>
      </c>
      <c r="AM184" s="269"/>
      <c r="AN184" s="263"/>
      <c r="AO184" s="263"/>
      <c r="AP184" s="263"/>
      <c r="AQ184" s="263"/>
      <c r="AR184" s="263"/>
      <c r="AS184" s="263"/>
      <c r="AT184" s="263"/>
      <c r="AU184" s="263"/>
      <c r="AV184" s="263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52"/>
      <c r="EF184" s="238"/>
      <c r="EG184" s="238"/>
      <c r="EH184" s="238"/>
      <c r="EI184" s="238"/>
      <c r="EJ184" s="238"/>
      <c r="EK184" s="238"/>
      <c r="EL184" s="238"/>
      <c r="EM184" s="238"/>
      <c r="EN184" s="238"/>
      <c r="EO184" s="238"/>
      <c r="EP184" s="238"/>
      <c r="EQ184" s="238"/>
      <c r="ER184" s="238"/>
      <c r="ES184" s="238"/>
      <c r="ET184" s="238"/>
      <c r="EU184" s="238"/>
      <c r="EV184" s="238"/>
      <c r="EW184" s="238"/>
      <c r="EX184" s="238"/>
      <c r="EY184" s="238"/>
      <c r="EZ184" s="238"/>
      <c r="FA184" s="238"/>
      <c r="FB184" s="238"/>
      <c r="FC184" s="238"/>
      <c r="FD184" s="238"/>
      <c r="FE184" s="238"/>
      <c r="FF184" s="238"/>
      <c r="FG184" s="238"/>
      <c r="FH184" s="238"/>
      <c r="FI184" s="238"/>
      <c r="FJ184" s="238"/>
      <c r="FK184" s="238"/>
      <c r="FL184" s="238"/>
      <c r="FM184" s="238"/>
      <c r="FN184" s="238"/>
      <c r="FO184" s="238"/>
      <c r="FP184" s="238"/>
      <c r="FQ184" s="238"/>
      <c r="FR184" s="238"/>
      <c r="FS184" s="238"/>
      <c r="FT184" s="238"/>
      <c r="FU184" s="238"/>
      <c r="FV184" s="238"/>
      <c r="FW184" s="238"/>
      <c r="FX184" s="238"/>
      <c r="FY184" s="238"/>
      <c r="FZ184" s="238"/>
      <c r="GA184" s="238"/>
      <c r="GB184" s="238"/>
      <c r="GC184" s="238"/>
      <c r="GD184" s="238"/>
      <c r="GE184" s="238"/>
      <c r="GF184" s="238"/>
      <c r="GG184" s="238"/>
      <c r="GH184" s="238"/>
      <c r="GI184" s="238"/>
      <c r="GJ184" s="238"/>
      <c r="GK184" s="238"/>
      <c r="GL184" s="238"/>
      <c r="GM184" s="238"/>
      <c r="GN184" s="238"/>
      <c r="GO184" s="238"/>
      <c r="GP184" s="238"/>
      <c r="GQ184" s="238"/>
      <c r="GR184" s="238"/>
      <c r="GS184" s="238"/>
      <c r="GT184" s="238"/>
      <c r="GU184" s="238"/>
      <c r="GV184" s="238"/>
      <c r="GW184" s="238"/>
      <c r="GX184" s="238"/>
      <c r="GY184" s="238"/>
      <c r="GZ184" s="238"/>
      <c r="HA184" s="238"/>
      <c r="HB184" s="238"/>
      <c r="HC184" s="238"/>
      <c r="HD184" s="238"/>
      <c r="HE184" s="238"/>
      <c r="HF184" s="238"/>
      <c r="HG184" s="238"/>
      <c r="HH184" s="238"/>
      <c r="HI184" s="238"/>
      <c r="HJ184" s="238"/>
      <c r="HK184" s="238"/>
      <c r="HL184" s="238"/>
      <c r="HM184" s="238"/>
      <c r="HN184" s="238"/>
      <c r="HO184" s="238"/>
      <c r="HP184" s="238"/>
      <c r="HQ184" s="238"/>
      <c r="HR184" s="238"/>
      <c r="HS184" s="238"/>
      <c r="HT184" s="238"/>
      <c r="HU184" s="238"/>
      <c r="HV184" s="238"/>
      <c r="HW184" s="238"/>
      <c r="HX184" s="238"/>
      <c r="HY184" s="238"/>
      <c r="HZ184" s="238"/>
      <c r="IA184" s="238"/>
      <c r="IB184" s="238"/>
      <c r="IC184" s="238"/>
      <c r="ID184" s="238"/>
      <c r="IE184" s="238"/>
      <c r="IF184" s="238"/>
      <c r="IG184" s="238"/>
      <c r="IH184" s="238"/>
      <c r="II184" s="238"/>
      <c r="IJ184" s="238"/>
      <c r="IK184" s="238"/>
      <c r="IL184" s="238"/>
      <c r="IM184" s="238"/>
      <c r="IN184" s="238"/>
      <c r="IO184" s="238"/>
      <c r="IP184" s="238"/>
      <c r="IQ184" s="238"/>
      <c r="IR184" s="238"/>
      <c r="IS184" s="238"/>
      <c r="IT184" s="238"/>
      <c r="IU184" s="238"/>
      <c r="IV184" s="238"/>
      <c r="IW184" s="238"/>
      <c r="IX184" s="238"/>
      <c r="IY184" s="238"/>
      <c r="IZ184" s="238"/>
      <c r="JA184" s="238"/>
      <c r="JB184" s="238"/>
      <c r="JC184" s="238"/>
      <c r="JD184" s="238"/>
      <c r="JE184" s="238"/>
      <c r="JF184" s="238"/>
      <c r="JG184" s="238"/>
      <c r="JH184" s="238"/>
      <c r="JI184" s="238"/>
      <c r="JJ184" s="238"/>
      <c r="JK184" s="238"/>
      <c r="JL184" s="238"/>
      <c r="JM184" s="238"/>
      <c r="JN184" s="238"/>
      <c r="JO184" s="238"/>
      <c r="JP184" s="238"/>
      <c r="JQ184" s="238"/>
      <c r="JR184" s="238"/>
      <c r="JS184" s="238"/>
      <c r="JT184" s="238"/>
      <c r="JU184" s="238"/>
      <c r="JV184" s="238"/>
      <c r="JW184" s="238"/>
      <c r="JX184" s="238"/>
      <c r="JY184" s="238"/>
      <c r="JZ184" s="238"/>
      <c r="KA184" s="238"/>
      <c r="KB184" s="238"/>
      <c r="KC184" s="238"/>
      <c r="KD184" s="238"/>
      <c r="KE184" s="238"/>
      <c r="KF184" s="238"/>
      <c r="KG184" s="238"/>
      <c r="KH184" s="238"/>
      <c r="KI184" s="238"/>
      <c r="KJ184" s="238"/>
      <c r="KK184" s="238"/>
      <c r="KL184" s="238"/>
      <c r="KM184" s="238"/>
      <c r="KN184" s="238"/>
      <c r="KO184" s="238"/>
      <c r="KP184" s="238"/>
      <c r="KQ184" s="238"/>
      <c r="KR184" s="238"/>
      <c r="KS184" s="238"/>
      <c r="KT184" s="238"/>
      <c r="KU184" s="238"/>
      <c r="KV184" s="238"/>
      <c r="KW184" s="238"/>
      <c r="KX184" s="238"/>
      <c r="KY184" s="238"/>
      <c r="KZ184" s="238"/>
      <c r="LA184" s="238"/>
      <c r="LB184" s="238"/>
      <c r="LC184" s="238"/>
      <c r="LD184" s="238"/>
      <c r="LE184" s="238"/>
      <c r="LF184" s="238"/>
      <c r="LG184" s="238"/>
      <c r="LH184" s="238"/>
      <c r="LI184" s="238"/>
      <c r="LJ184" s="238"/>
      <c r="LK184" s="238"/>
      <c r="LL184" s="238"/>
      <c r="LM184" s="238"/>
      <c r="LN184" s="238"/>
      <c r="LO184" s="238"/>
      <c r="LP184" s="238"/>
      <c r="LQ184" s="238"/>
      <c r="LR184" s="238"/>
      <c r="LS184" s="238"/>
      <c r="LT184" s="238"/>
      <c r="LU184" s="238"/>
      <c r="LV184" s="238"/>
      <c r="LW184" s="238"/>
      <c r="LX184" s="238"/>
      <c r="LY184" s="238"/>
      <c r="LZ184" s="238"/>
      <c r="MA184" s="238"/>
      <c r="MB184" s="238"/>
      <c r="MC184" s="238"/>
      <c r="MD184" s="238"/>
      <c r="ME184" s="238"/>
      <c r="MF184" s="238"/>
      <c r="MG184" s="238"/>
      <c r="MH184" s="238"/>
      <c r="MI184" s="238"/>
      <c r="MJ184" s="238"/>
      <c r="MK184" s="238"/>
      <c r="ML184" s="238"/>
      <c r="MM184" s="238"/>
      <c r="MN184" s="238"/>
      <c r="MO184" s="238"/>
      <c r="MP184" s="238"/>
      <c r="MQ184" s="238"/>
      <c r="MR184" s="238"/>
      <c r="MS184" s="238"/>
      <c r="MT184" s="238"/>
      <c r="MU184" s="238"/>
      <c r="MV184" s="238"/>
      <c r="MW184" s="238"/>
      <c r="MX184" s="238"/>
      <c r="MY184" s="238"/>
      <c r="MZ184" s="238"/>
      <c r="NA184" s="238"/>
      <c r="NB184" s="238"/>
      <c r="NC184" s="238"/>
      <c r="ND184" s="238"/>
      <c r="NE184" s="238"/>
      <c r="NF184" s="238"/>
      <c r="NG184" s="238"/>
      <c r="NH184" s="238"/>
      <c r="NI184" s="238"/>
      <c r="NJ184" s="238"/>
      <c r="NK184" s="238"/>
      <c r="NL184" s="238"/>
      <c r="NM184" s="238"/>
      <c r="NN184" s="238"/>
      <c r="NO184" s="238"/>
      <c r="NP184" s="238"/>
      <c r="NQ184" s="238"/>
      <c r="NR184" s="238"/>
      <c r="NS184" s="238"/>
      <c r="NT184" s="238"/>
      <c r="NU184" s="238"/>
      <c r="NV184" s="238"/>
      <c r="NW184" s="238"/>
      <c r="NX184" s="238"/>
      <c r="NY184" s="238"/>
      <c r="NZ184" s="238"/>
      <c r="OA184" s="238"/>
      <c r="OB184" s="238"/>
      <c r="OC184" s="238"/>
      <c r="OD184" s="238"/>
      <c r="OE184" s="238"/>
      <c r="OF184" s="238"/>
      <c r="OG184" s="238"/>
      <c r="OH184" s="238"/>
      <c r="OI184" s="238"/>
      <c r="OJ184" s="238"/>
      <c r="OK184" s="238"/>
      <c r="OL184" s="238"/>
      <c r="OM184" s="238"/>
      <c r="ON184" s="238"/>
      <c r="OO184" s="238"/>
      <c r="OP184" s="238"/>
      <c r="OQ184" s="238"/>
      <c r="OR184" s="238"/>
      <c r="OS184" s="238"/>
      <c r="OT184" s="238"/>
      <c r="OU184" s="238"/>
      <c r="OV184" s="238"/>
      <c r="OW184" s="238"/>
      <c r="OX184" s="238"/>
      <c r="OY184" s="238"/>
      <c r="OZ184" s="238"/>
      <c r="PA184" s="238"/>
      <c r="PB184" s="238"/>
      <c r="PC184" s="238"/>
      <c r="PD184" s="238"/>
      <c r="PE184" s="238"/>
      <c r="PF184" s="238"/>
      <c r="PG184" s="238"/>
      <c r="PH184" s="238"/>
      <c r="PI184" s="238"/>
      <c r="PJ184" s="238"/>
      <c r="PK184" s="238"/>
      <c r="PL184" s="238"/>
      <c r="PM184" s="238"/>
      <c r="PN184" s="238"/>
      <c r="PO184" s="238"/>
      <c r="PP184" s="238"/>
      <c r="PQ184" s="238"/>
      <c r="PR184" s="238"/>
      <c r="PS184" s="238"/>
      <c r="PT184" s="238"/>
      <c r="PU184" s="238"/>
      <c r="PV184" s="238"/>
      <c r="PW184" s="238"/>
      <c r="PX184" s="238"/>
      <c r="PY184" s="238"/>
      <c r="PZ184" s="238"/>
      <c r="QA184" s="238"/>
      <c r="QB184" s="238"/>
      <c r="QC184" s="238"/>
      <c r="QD184" s="238"/>
      <c r="QE184" s="238"/>
      <c r="QF184" s="238"/>
      <c r="QG184" s="238"/>
      <c r="QH184" s="238"/>
      <c r="QI184" s="238"/>
      <c r="QJ184" s="238"/>
      <c r="QK184" s="238"/>
      <c r="QL184" s="238"/>
      <c r="QM184" s="238"/>
      <c r="QN184" s="238"/>
      <c r="QO184" s="238"/>
      <c r="QP184" s="238"/>
      <c r="QQ184" s="238"/>
      <c r="QR184" s="238"/>
      <c r="QS184" s="238"/>
      <c r="QT184" s="238"/>
      <c r="QU184" s="238"/>
      <c r="QV184" s="238"/>
      <c r="QW184" s="238"/>
      <c r="QX184" s="238"/>
      <c r="QY184" s="238"/>
      <c r="QZ184" s="238"/>
      <c r="RA184" s="238"/>
      <c r="RB184" s="238"/>
      <c r="RC184" s="238"/>
      <c r="RD184" s="238"/>
      <c r="RE184" s="238"/>
      <c r="RF184" s="238"/>
      <c r="RG184" s="238"/>
      <c r="RH184" s="238"/>
      <c r="RI184" s="238"/>
      <c r="RJ184" s="238"/>
      <c r="RK184" s="238"/>
      <c r="RL184" s="238"/>
      <c r="RM184" s="238"/>
      <c r="RN184" s="238"/>
      <c r="RO184" s="238"/>
      <c r="RP184" s="238"/>
      <c r="RQ184" s="238"/>
      <c r="RR184" s="238"/>
      <c r="RS184" s="238"/>
      <c r="RT184" s="238"/>
      <c r="RU184" s="238"/>
      <c r="RV184" s="238"/>
      <c r="RW184" s="238"/>
      <c r="RX184" s="238"/>
      <c r="RY184" s="238"/>
      <c r="RZ184" s="238"/>
      <c r="SA184" s="238"/>
      <c r="SB184" s="238"/>
      <c r="SC184" s="238"/>
      <c r="SD184" s="238"/>
      <c r="SE184" s="238"/>
      <c r="SF184" s="238"/>
      <c r="SG184" s="238"/>
      <c r="SH184" s="238"/>
      <c r="SI184" s="238"/>
      <c r="SJ184" s="238"/>
      <c r="SK184" s="238"/>
      <c r="SL184" s="238"/>
      <c r="SM184" s="238"/>
      <c r="SN184" s="238"/>
      <c r="SO184" s="238"/>
      <c r="SP184" s="238"/>
      <c r="SQ184" s="238"/>
      <c r="SR184" s="238"/>
      <c r="SS184" s="238"/>
      <c r="ST184" s="238"/>
      <c r="SU184" s="238"/>
      <c r="SV184" s="238"/>
      <c r="SW184" s="238"/>
      <c r="SX184" s="238"/>
      <c r="SY184" s="238"/>
      <c r="SZ184" s="238"/>
      <c r="TA184" s="238"/>
      <c r="TB184" s="238"/>
      <c r="TC184" s="238"/>
      <c r="TD184" s="238"/>
      <c r="TE184" s="238"/>
      <c r="TF184" s="238"/>
      <c r="TG184" s="238"/>
      <c r="TH184" s="238"/>
      <c r="TI184" s="238"/>
      <c r="TJ184" s="238"/>
      <c r="TK184" s="238"/>
      <c r="TL184" s="238"/>
      <c r="TM184" s="238"/>
      <c r="TN184" s="238"/>
      <c r="TO184" s="238"/>
      <c r="TP184" s="238"/>
      <c r="TQ184" s="238"/>
      <c r="TR184" s="238"/>
      <c r="TS184" s="238"/>
      <c r="TT184" s="238"/>
      <c r="TU184" s="238"/>
      <c r="TV184" s="238"/>
      <c r="TW184" s="238"/>
      <c r="TX184" s="238"/>
      <c r="TY184" s="238"/>
      <c r="TZ184" s="238"/>
      <c r="UA184" s="238"/>
      <c r="UB184" s="238"/>
      <c r="UC184" s="238"/>
      <c r="UD184" s="238"/>
      <c r="UE184" s="238"/>
      <c r="UF184" s="238"/>
      <c r="UG184" s="238"/>
      <c r="UH184" s="238"/>
      <c r="UI184" s="238"/>
      <c r="UJ184" s="238"/>
      <c r="UK184" s="238"/>
      <c r="UL184" s="238"/>
      <c r="UM184" s="238"/>
      <c r="UN184" s="238"/>
      <c r="UO184" s="238"/>
      <c r="UP184" s="238"/>
      <c r="UQ184" s="238"/>
      <c r="UR184" s="238"/>
      <c r="US184" s="238"/>
      <c r="UT184" s="238"/>
      <c r="UU184" s="238"/>
      <c r="UV184" s="238"/>
      <c r="UW184" s="238"/>
      <c r="UX184" s="238"/>
      <c r="UY184" s="238"/>
      <c r="UZ184" s="238"/>
      <c r="VA184" s="238"/>
      <c r="VB184" s="238"/>
      <c r="VC184" s="238"/>
      <c r="VD184" s="238"/>
      <c r="VE184" s="238"/>
      <c r="VF184" s="238"/>
      <c r="VG184" s="238"/>
      <c r="VH184" s="238"/>
      <c r="VI184" s="238"/>
      <c r="VJ184" s="238"/>
      <c r="VK184" s="238"/>
      <c r="VL184" s="238"/>
      <c r="VM184" s="238"/>
      <c r="VN184" s="238"/>
      <c r="VO184" s="238"/>
      <c r="VP184" s="238"/>
      <c r="VQ184" s="238"/>
      <c r="VR184" s="238"/>
      <c r="VS184" s="238"/>
      <c r="VT184" s="238"/>
      <c r="VU184" s="238"/>
      <c r="VV184" s="238"/>
      <c r="VW184" s="238"/>
      <c r="VX184" s="238"/>
      <c r="VY184" s="238"/>
      <c r="VZ184" s="238"/>
      <c r="WA184" s="238"/>
      <c r="WB184" s="238"/>
      <c r="WC184" s="238"/>
      <c r="WD184" s="238"/>
      <c r="WE184" s="238"/>
      <c r="WF184" s="238"/>
      <c r="WG184" s="238"/>
      <c r="WH184" s="238"/>
      <c r="WI184" s="238"/>
      <c r="WJ184" s="238"/>
      <c r="WK184" s="238"/>
      <c r="WL184" s="238"/>
      <c r="WM184" s="238"/>
      <c r="WN184" s="238"/>
      <c r="WO184" s="238"/>
      <c r="WP184" s="238"/>
      <c r="WQ184" s="238"/>
      <c r="WR184" s="238"/>
      <c r="WS184" s="238"/>
      <c r="WT184" s="238"/>
      <c r="WU184" s="238"/>
      <c r="WV184" s="238"/>
      <c r="WW184" s="238"/>
      <c r="WX184" s="238"/>
      <c r="WY184" s="238"/>
      <c r="WZ184" s="238"/>
      <c r="XA184" s="238"/>
      <c r="XB184" s="238"/>
      <c r="XC184" s="238"/>
      <c r="XD184" s="238"/>
      <c r="XE184" s="238"/>
      <c r="XF184" s="238"/>
      <c r="XG184" s="238"/>
      <c r="XH184" s="238"/>
      <c r="XI184" s="238"/>
      <c r="XJ184" s="238"/>
      <c r="XK184" s="238"/>
      <c r="XL184" s="238"/>
      <c r="XM184" s="238"/>
      <c r="XN184" s="238"/>
      <c r="XO184" s="238"/>
      <c r="XP184" s="238"/>
      <c r="XQ184" s="238"/>
      <c r="XR184" s="238"/>
      <c r="XS184" s="238"/>
      <c r="XT184" s="238"/>
      <c r="XU184" s="238"/>
      <c r="XV184" s="238"/>
      <c r="XW184" s="238"/>
      <c r="XX184" s="238"/>
      <c r="XY184" s="238"/>
      <c r="XZ184" s="238"/>
      <c r="YA184" s="238"/>
      <c r="YB184" s="238"/>
      <c r="YC184" s="238"/>
      <c r="YD184" s="238"/>
      <c r="YE184" s="238"/>
      <c r="YF184" s="238"/>
      <c r="YG184" s="238"/>
      <c r="YH184" s="238"/>
      <c r="YI184" s="238"/>
      <c r="YJ184" s="238"/>
      <c r="YK184" s="238"/>
      <c r="YL184" s="238"/>
      <c r="YM184" s="238"/>
      <c r="YN184" s="238"/>
      <c r="YO184" s="238"/>
      <c r="YP184" s="238"/>
      <c r="YQ184" s="238"/>
      <c r="YR184" s="238"/>
      <c r="YS184" s="238"/>
      <c r="YT184" s="238"/>
      <c r="YU184" s="238"/>
      <c r="YV184" s="238"/>
      <c r="YW184" s="238"/>
      <c r="YX184" s="238"/>
      <c r="YY184" s="238"/>
      <c r="YZ184" s="238"/>
      <c r="ZA184" s="238"/>
      <c r="ZB184" s="238"/>
      <c r="ZC184" s="238"/>
      <c r="ZD184" s="238"/>
      <c r="ZE184" s="238"/>
      <c r="ZF184" s="238"/>
      <c r="ZG184" s="238"/>
      <c r="ZH184" s="238"/>
      <c r="ZI184" s="238"/>
      <c r="ZJ184" s="238"/>
      <c r="ZK184" s="238"/>
      <c r="ZL184" s="238"/>
      <c r="ZM184" s="238"/>
      <c r="ZN184" s="238"/>
      <c r="ZO184" s="238"/>
      <c r="ZP184" s="238"/>
      <c r="ZQ184" s="238"/>
      <c r="ZR184" s="238"/>
      <c r="ZS184" s="238"/>
      <c r="ZT184" s="238"/>
      <c r="ZU184" s="238"/>
      <c r="ZV184" s="238"/>
      <c r="ZW184" s="238"/>
      <c r="ZX184" s="238"/>
      <c r="ZY184" s="238"/>
      <c r="ZZ184" s="238"/>
      <c r="AAA184" s="238"/>
      <c r="AAB184" s="238"/>
      <c r="AAC184" s="238"/>
      <c r="AAD184" s="238"/>
      <c r="AAE184" s="238"/>
      <c r="AAF184" s="238"/>
      <c r="AAG184" s="238"/>
      <c r="AAH184" s="238"/>
      <c r="AAI184" s="238"/>
      <c r="AAJ184" s="238"/>
      <c r="AAK184" s="238"/>
      <c r="AAL184" s="238"/>
      <c r="AAM184" s="238"/>
      <c r="AAN184" s="238"/>
      <c r="AAO184" s="238"/>
      <c r="AAP184" s="238"/>
      <c r="AAQ184" s="238"/>
      <c r="AAR184" s="238"/>
      <c r="AAS184" s="238"/>
      <c r="AAT184" s="238"/>
      <c r="AAU184" s="238"/>
      <c r="AAV184" s="238"/>
      <c r="AAW184" s="238"/>
      <c r="AAX184" s="238"/>
      <c r="AAY184" s="238"/>
      <c r="AAZ184" s="238"/>
      <c r="ABA184" s="238"/>
      <c r="ABB184" s="238"/>
      <c r="ABC184" s="238"/>
      <c r="ABD184" s="238"/>
      <c r="ABE184" s="238"/>
      <c r="ABF184" s="238"/>
      <c r="ABG184" s="238"/>
      <c r="ABH184" s="238"/>
      <c r="ABI184" s="238"/>
      <c r="ABJ184" s="238"/>
      <c r="ABK184" s="238"/>
      <c r="ABL184" s="238"/>
      <c r="ABM184" s="238"/>
      <c r="ABN184" s="238"/>
      <c r="ABO184" s="238"/>
      <c r="ABP184" s="238"/>
      <c r="ABQ184" s="238"/>
      <c r="ABR184" s="238"/>
      <c r="ABS184" s="238"/>
      <c r="ABT184" s="238"/>
      <c r="ABU184" s="238"/>
      <c r="ABV184" s="238"/>
      <c r="ABW184" s="238"/>
      <c r="ABX184" s="238"/>
      <c r="ABY184" s="238"/>
      <c r="ABZ184" s="238"/>
      <c r="ACA184" s="238"/>
      <c r="ACB184" s="238"/>
      <c r="ACC184" s="238"/>
      <c r="ACD184" s="238"/>
      <c r="ACE184" s="238"/>
      <c r="ACF184" s="238"/>
      <c r="ACG184" s="238"/>
      <c r="ACH184" s="238"/>
      <c r="ACI184" s="238"/>
      <c r="ACJ184" s="238"/>
      <c r="ACK184" s="238"/>
      <c r="ACL184" s="238"/>
      <c r="ACM184" s="238"/>
      <c r="ACN184" s="238"/>
      <c r="ACO184" s="238"/>
      <c r="ACP184" s="238"/>
      <c r="ACQ184" s="238"/>
      <c r="ACR184" s="238"/>
      <c r="ACS184" s="238"/>
      <c r="ACT184" s="238"/>
      <c r="ACU184" s="238"/>
      <c r="ACV184" s="238"/>
      <c r="ACW184" s="238"/>
      <c r="ACX184" s="238"/>
      <c r="ACY184" s="238"/>
      <c r="ACZ184" s="238"/>
      <c r="ADA184" s="238"/>
      <c r="ADB184" s="238"/>
      <c r="ADC184" s="238"/>
      <c r="ADD184" s="238"/>
      <c r="ADE184" s="238"/>
      <c r="ADF184" s="238"/>
      <c r="ADG184" s="238"/>
      <c r="ADH184" s="238"/>
      <c r="ADI184" s="238"/>
      <c r="ADJ184" s="238"/>
      <c r="ADK184" s="238"/>
      <c r="ADL184" s="238"/>
      <c r="ADM184" s="238"/>
      <c r="ADN184" s="238"/>
      <c r="ADO184" s="238"/>
      <c r="ADP184" s="238"/>
      <c r="ADQ184" s="238"/>
      <c r="ADR184" s="238"/>
      <c r="ADS184" s="238"/>
      <c r="ADT184" s="238"/>
      <c r="ADU184" s="238"/>
      <c r="ADV184" s="238"/>
      <c r="ADW184" s="238"/>
      <c r="ADX184" s="238"/>
      <c r="ADY184" s="238"/>
      <c r="ADZ184" s="238"/>
      <c r="AEA184" s="238"/>
      <c r="AEB184" s="238"/>
      <c r="AEC184" s="238"/>
      <c r="AED184" s="238"/>
      <c r="AEE184" s="238"/>
      <c r="AEF184" s="238"/>
      <c r="AEG184" s="238"/>
      <c r="AEH184" s="238"/>
      <c r="AEI184" s="238"/>
      <c r="AEJ184" s="238"/>
      <c r="AEK184" s="238"/>
      <c r="AEL184" s="238"/>
      <c r="AEM184" s="238"/>
      <c r="AEN184" s="238"/>
      <c r="AEO184" s="238"/>
      <c r="AEP184" s="238"/>
      <c r="AEQ184" s="238"/>
      <c r="AER184" s="238"/>
      <c r="AES184" s="238"/>
      <c r="AET184" s="238"/>
      <c r="AEU184" s="238"/>
      <c r="AEV184" s="238"/>
      <c r="AEW184" s="238"/>
      <c r="AEX184" s="238"/>
      <c r="AEY184" s="238"/>
      <c r="AEZ184" s="238"/>
      <c r="AFA184" s="238"/>
      <c r="AFB184" s="238"/>
      <c r="AFC184" s="238"/>
      <c r="AFD184" s="238"/>
      <c r="AFE184" s="238"/>
      <c r="AFF184" s="238"/>
      <c r="AFG184" s="238"/>
      <c r="AFH184" s="238"/>
      <c r="AFI184" s="238"/>
      <c r="AFJ184" s="238"/>
      <c r="AFK184" s="238"/>
      <c r="AFL184" s="238"/>
      <c r="AFM184" s="238"/>
      <c r="AFN184" s="238"/>
      <c r="AFO184" s="238"/>
      <c r="AFP184" s="238"/>
      <c r="AFQ184" s="238"/>
      <c r="AFR184" s="238"/>
      <c r="AFS184" s="238"/>
      <c r="AFT184" s="238"/>
      <c r="AFU184" s="238"/>
      <c r="AFV184" s="238"/>
      <c r="AFW184" s="238"/>
      <c r="AFX184" s="238"/>
      <c r="AFY184" s="238"/>
      <c r="AFZ184" s="238"/>
      <c r="AGA184" s="238"/>
      <c r="AGB184" s="238"/>
      <c r="AGC184" s="238"/>
      <c r="AGD184" s="238"/>
      <c r="AGE184" s="238"/>
      <c r="AGF184" s="238"/>
      <c r="AGG184" s="238"/>
      <c r="AGH184" s="238"/>
      <c r="AGI184" s="238"/>
      <c r="AGJ184" s="238"/>
      <c r="AGK184" s="238"/>
      <c r="AGL184" s="238"/>
      <c r="AGM184" s="238"/>
      <c r="AGN184" s="238"/>
      <c r="AGO184" s="238"/>
      <c r="AGP184" s="238"/>
      <c r="AGQ184" s="238"/>
      <c r="AGR184" s="238"/>
      <c r="AGS184" s="238"/>
      <c r="AGT184" s="238"/>
      <c r="AGU184" s="238"/>
      <c r="AGV184" s="238"/>
      <c r="AGW184" s="238"/>
      <c r="AGX184" s="238"/>
      <c r="AGY184" s="238"/>
      <c r="AGZ184" s="238"/>
      <c r="AHA184" s="238"/>
      <c r="AHB184" s="238"/>
      <c r="AHC184" s="238"/>
      <c r="AHD184" s="238"/>
      <c r="AHE184" s="238"/>
      <c r="AHF184" s="238"/>
      <c r="AHG184" s="238"/>
      <c r="AHH184" s="238"/>
      <c r="AHI184" s="238"/>
      <c r="AHJ184" s="238"/>
      <c r="AHK184" s="238"/>
      <c r="AHL184" s="238"/>
      <c r="AHM184" s="238"/>
      <c r="AHN184" s="238"/>
      <c r="AHO184" s="238"/>
      <c r="AHP184" s="238"/>
      <c r="AHQ184" s="238"/>
      <c r="AHR184" s="238"/>
      <c r="AHS184" s="238"/>
      <c r="AHT184" s="238"/>
      <c r="AHU184" s="238"/>
      <c r="AHV184" s="238"/>
      <c r="AHW184" s="238"/>
      <c r="AHX184" s="238"/>
      <c r="AHY184" s="238"/>
      <c r="AHZ184" s="238"/>
      <c r="AIA184" s="238"/>
      <c r="AIB184" s="238"/>
      <c r="AIC184" s="238"/>
      <c r="AID184" s="238"/>
      <c r="AIE184" s="238"/>
      <c r="AIF184" s="238"/>
      <c r="AIG184" s="238"/>
      <c r="AIH184" s="238"/>
      <c r="AII184" s="238"/>
      <c r="AIJ184" s="238"/>
      <c r="AIK184" s="238"/>
      <c r="AIL184" s="238"/>
      <c r="AIM184" s="238"/>
      <c r="AIN184" s="238"/>
      <c r="AIO184" s="238"/>
      <c r="AIP184" s="238"/>
      <c r="AIQ184" s="238"/>
      <c r="AIR184" s="238"/>
      <c r="AIS184" s="238"/>
      <c r="AIT184" s="238"/>
      <c r="AIU184" s="238"/>
      <c r="AIV184" s="238"/>
      <c r="AIW184" s="238"/>
      <c r="AIX184" s="238"/>
      <c r="AIY184" s="238"/>
      <c r="AIZ184" s="238"/>
      <c r="AJA184" s="238"/>
      <c r="AJB184" s="238"/>
      <c r="AJC184" s="238"/>
      <c r="AJD184" s="238"/>
      <c r="AJE184" s="238"/>
      <c r="AJF184" s="238"/>
      <c r="AJG184" s="238"/>
      <c r="AJH184" s="238"/>
      <c r="AJI184" s="238"/>
      <c r="AJJ184" s="238"/>
      <c r="AJK184" s="238"/>
      <c r="AJL184" s="238"/>
      <c r="AJM184" s="238"/>
      <c r="AJN184" s="238"/>
      <c r="AJO184" s="238"/>
      <c r="AJP184" s="238"/>
      <c r="AJQ184" s="238"/>
      <c r="AJR184" s="238"/>
      <c r="AJS184" s="238"/>
      <c r="AJT184" s="238"/>
      <c r="AJU184" s="238"/>
      <c r="AJV184" s="238"/>
      <c r="AJW184" s="238"/>
      <c r="AJX184" s="238"/>
      <c r="AJY184" s="238"/>
      <c r="AJZ184" s="238"/>
      <c r="AKA184" s="238"/>
      <c r="AKB184" s="238"/>
      <c r="AKC184" s="238"/>
      <c r="AKD184" s="238"/>
      <c r="AKE184" s="238"/>
      <c r="AKF184" s="238"/>
      <c r="AKG184" s="238"/>
      <c r="AKH184" s="238"/>
      <c r="AKI184" s="238"/>
      <c r="AKJ184" s="238"/>
      <c r="AKK184" s="238"/>
      <c r="AKL184" s="238"/>
      <c r="AKM184" s="238"/>
      <c r="AKN184" s="238"/>
      <c r="AKO184" s="238"/>
      <c r="AKP184" s="238"/>
    </row>
    <row r="185" spans="1:978" ht="15" customHeight="1" x14ac:dyDescent="0.25">
      <c r="A185" s="309">
        <v>44</v>
      </c>
      <c r="B185" s="309">
        <v>53</v>
      </c>
      <c r="C185" s="312" t="s">
        <v>131</v>
      </c>
      <c r="D185" s="243" t="s">
        <v>45</v>
      </c>
      <c r="E185" s="270">
        <v>1.7</v>
      </c>
      <c r="F185" s="45">
        <v>530468</v>
      </c>
      <c r="G185" s="20" t="s">
        <v>199</v>
      </c>
      <c r="H185" s="20" t="s">
        <v>165</v>
      </c>
      <c r="I185" s="243" t="s">
        <v>63</v>
      </c>
      <c r="J185" s="90">
        <v>30</v>
      </c>
      <c r="K185" s="270">
        <f>AVERAGE(J185:J187)</f>
        <v>30</v>
      </c>
      <c r="L185" s="286">
        <f>E185/K185</f>
        <v>5.6666666666666664E-2</v>
      </c>
      <c r="M185" s="243">
        <v>2</v>
      </c>
      <c r="N185" s="45">
        <v>90</v>
      </c>
      <c r="O185" s="45">
        <v>53</v>
      </c>
      <c r="P185" s="45">
        <v>39</v>
      </c>
      <c r="Q185" s="45">
        <v>36</v>
      </c>
      <c r="R185" s="45">
        <v>44</v>
      </c>
      <c r="S185" s="45">
        <v>144</v>
      </c>
      <c r="T185" s="45">
        <v>393</v>
      </c>
      <c r="U185" s="45">
        <v>811</v>
      </c>
      <c r="V185" s="45">
        <v>802</v>
      </c>
      <c r="W185" s="45">
        <v>674</v>
      </c>
      <c r="X185" s="45">
        <v>628</v>
      </c>
      <c r="Y185" s="45">
        <v>710</v>
      </c>
      <c r="Z185" s="45">
        <v>752</v>
      </c>
      <c r="AA185" s="45">
        <v>743</v>
      </c>
      <c r="AB185" s="45">
        <v>768</v>
      </c>
      <c r="AC185" s="45">
        <v>802</v>
      </c>
      <c r="AD185" s="45">
        <v>788</v>
      </c>
      <c r="AE185" s="45">
        <v>833</v>
      </c>
      <c r="AF185" s="45">
        <v>776</v>
      </c>
      <c r="AG185" s="45">
        <v>646</v>
      </c>
      <c r="AH185" s="45">
        <v>523</v>
      </c>
      <c r="AI185" s="45">
        <v>436</v>
      </c>
      <c r="AJ185" s="45">
        <v>298</v>
      </c>
      <c r="AK185" s="45">
        <v>180</v>
      </c>
      <c r="AL185" s="45">
        <v>11411</v>
      </c>
      <c r="AM185" s="125">
        <v>1600</v>
      </c>
      <c r="AN185" s="264">
        <f>$L$185*(1+0.15*(N188/$AM$188)^4)</f>
        <v>5.6666849748387926E-2</v>
      </c>
      <c r="AO185" s="264">
        <f t="shared" ref="AO185:BK185" si="140">$L$185*(1+0.15*(O188/$AM$188)^4)</f>
        <v>5.6666684624681878E-2</v>
      </c>
      <c r="AP185" s="264">
        <f t="shared" si="140"/>
        <v>5.6666670331670402E-2</v>
      </c>
      <c r="AQ185" s="264">
        <f t="shared" si="140"/>
        <v>5.6666670331670402E-2</v>
      </c>
      <c r="AR185" s="264">
        <f t="shared" si="140"/>
        <v>5.6666676900597401E-2</v>
      </c>
      <c r="AS185" s="264">
        <f t="shared" si="140"/>
        <v>5.6667358996979167E-2</v>
      </c>
      <c r="AT185" s="264">
        <f t="shared" si="140"/>
        <v>5.6733250195123694E-2</v>
      </c>
      <c r="AU185" s="264">
        <f t="shared" si="140"/>
        <v>5.7963663736979164E-2</v>
      </c>
      <c r="AV185" s="264">
        <f t="shared" si="140"/>
        <v>5.7953318846863201E-2</v>
      </c>
      <c r="AW185" s="264">
        <f t="shared" si="140"/>
        <v>5.7030971146979165E-2</v>
      </c>
      <c r="AX185" s="264">
        <f t="shared" si="140"/>
        <v>5.6962366571385981E-2</v>
      </c>
      <c r="AY185" s="264">
        <f t="shared" si="140"/>
        <v>5.703701338690112E-2</v>
      </c>
      <c r="AZ185" s="264">
        <f t="shared" si="140"/>
        <v>5.7236091777038978E-2</v>
      </c>
      <c r="BA185" s="264">
        <f t="shared" si="140"/>
        <v>5.7255932992394273E-2</v>
      </c>
      <c r="BB185" s="264">
        <f t="shared" si="140"/>
        <v>5.7327916888729721E-2</v>
      </c>
      <c r="BC185" s="264">
        <f t="shared" si="140"/>
        <v>5.7430424046686197E-2</v>
      </c>
      <c r="BD185" s="264">
        <f t="shared" si="140"/>
        <v>5.7353316185021236E-2</v>
      </c>
      <c r="BE185" s="264">
        <f t="shared" si="140"/>
        <v>5.7406302768248776E-2</v>
      </c>
      <c r="BF185" s="264">
        <f t="shared" si="140"/>
        <v>5.7211322947994865E-2</v>
      </c>
      <c r="BG185" s="264">
        <f t="shared" si="140"/>
        <v>5.6939120968737045E-2</v>
      </c>
      <c r="BH185" s="264">
        <f t="shared" si="140"/>
        <v>5.6805509385748694E-2</v>
      </c>
      <c r="BI185" s="264">
        <f t="shared" si="140"/>
        <v>5.6728355494384028E-2</v>
      </c>
      <c r="BJ185" s="264">
        <f t="shared" si="140"/>
        <v>5.6679929840906168E-2</v>
      </c>
      <c r="BK185" s="264">
        <f t="shared" si="140"/>
        <v>5.6668392792546873E-2</v>
      </c>
      <c r="BL185" s="243">
        <f>E185*(0.000001)*0.5</f>
        <v>8.4999999999999991E-7</v>
      </c>
      <c r="BM185" s="243">
        <v>11352.1</v>
      </c>
      <c r="BN185" s="243">
        <v>0.02</v>
      </c>
      <c r="BO185" s="243">
        <v>13632.9</v>
      </c>
      <c r="BP185" s="243">
        <v>0.02</v>
      </c>
      <c r="BQ185" s="243">
        <v>13142.5</v>
      </c>
      <c r="BR185" s="243">
        <v>0.05</v>
      </c>
      <c r="BS185" s="243">
        <v>3090.6</v>
      </c>
      <c r="BT185" s="243">
        <v>0.1</v>
      </c>
      <c r="BU185" s="243">
        <v>7194.8</v>
      </c>
      <c r="BV185" s="243">
        <v>7.0000000000000007E-2</v>
      </c>
      <c r="BW185" s="243">
        <v>14264.7</v>
      </c>
      <c r="BX185" s="243">
        <v>0.05</v>
      </c>
      <c r="BY185" s="243">
        <v>12752.8</v>
      </c>
      <c r="BZ185" s="243">
        <v>0.04</v>
      </c>
      <c r="CA185" s="243">
        <v>4429</v>
      </c>
      <c r="CB185" s="243">
        <v>0.2</v>
      </c>
      <c r="CC185" s="243">
        <v>14451.3</v>
      </c>
      <c r="CD185" s="243">
        <v>0.05</v>
      </c>
      <c r="CE185" s="243">
        <v>15795.9</v>
      </c>
      <c r="CF185" s="243">
        <v>0.01</v>
      </c>
      <c r="CG185" s="243">
        <v>5298.7</v>
      </c>
      <c r="CH185" s="243">
        <v>0.01</v>
      </c>
      <c r="CI185" s="243">
        <v>5418.7</v>
      </c>
      <c r="CJ185" s="243">
        <v>0.1</v>
      </c>
      <c r="CK185" s="243">
        <v>7973.5</v>
      </c>
      <c r="CL185" s="243">
        <v>0.12</v>
      </c>
      <c r="CM185" s="243">
        <v>2614.8000000000002</v>
      </c>
      <c r="CN185" s="243">
        <v>0.12</v>
      </c>
      <c r="CO185" s="243">
        <v>3135</v>
      </c>
      <c r="CP185" s="243">
        <v>0.02</v>
      </c>
      <c r="CQ185" s="243">
        <v>984.5</v>
      </c>
      <c r="CR185" s="243">
        <v>0.02</v>
      </c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>
        <f>BM185*BN185+BO185*BP185+BQ185*BR185+BS185*BT185+BU185*BV185+BW185*BX185+BY185*BZ185+CA185*CB185+CC185*CD185+CE185*CF185+CG185*CH185+CI185*CJ185+CK185*CL185+CM185*CN185+CO185*CP185+CQ185*CR185+CS185*CT185+CU185*CV185+CW185*CX185+CY185*CZ185+DA185*DB185</f>
        <v>6907.0349999999989</v>
      </c>
      <c r="EB185" s="243">
        <f>(PI()+2*E185)*EA185</f>
        <v>45183.009414087574</v>
      </c>
      <c r="EC185" s="243">
        <f>EB185/E185</f>
        <v>26578.24083181622</v>
      </c>
      <c r="ED185" s="243">
        <f>PI()*EA185</f>
        <v>21699.090414087572</v>
      </c>
      <c r="EE185" s="253">
        <f>SUM(BN185,BP185,BR185,BT185,BV185,BX185,BZ185,CB185,CD185,CF185,CH185,CJ185,CL185,CN185,CP185,CR185)</f>
        <v>1</v>
      </c>
      <c r="EF185" s="238"/>
      <c r="EG185" s="238"/>
      <c r="EH185" s="238"/>
      <c r="EI185" s="238"/>
      <c r="EJ185" s="238"/>
      <c r="EK185" s="238"/>
      <c r="EL185" s="238"/>
      <c r="EM185" s="238"/>
      <c r="EN185" s="238"/>
      <c r="EO185" s="238"/>
      <c r="EP185" s="238"/>
      <c r="EQ185" s="238"/>
      <c r="ER185" s="238"/>
      <c r="ES185" s="238"/>
      <c r="ET185" s="238"/>
      <c r="EU185" s="238"/>
      <c r="EV185" s="238"/>
      <c r="EW185" s="238"/>
      <c r="EX185" s="238"/>
      <c r="EY185" s="238"/>
      <c r="EZ185" s="238"/>
      <c r="FA185" s="238"/>
      <c r="FB185" s="238"/>
      <c r="FC185" s="238"/>
      <c r="FD185" s="238"/>
      <c r="FE185" s="238"/>
      <c r="FF185" s="238"/>
      <c r="FG185" s="238"/>
      <c r="FH185" s="238"/>
      <c r="FI185" s="238"/>
      <c r="FJ185" s="238"/>
      <c r="FK185" s="238"/>
      <c r="FL185" s="238"/>
      <c r="FM185" s="238"/>
      <c r="FN185" s="238"/>
      <c r="FO185" s="238"/>
      <c r="FP185" s="238"/>
      <c r="FQ185" s="238"/>
      <c r="FR185" s="238"/>
      <c r="FS185" s="238"/>
      <c r="FT185" s="238"/>
      <c r="FU185" s="238"/>
      <c r="FV185" s="238"/>
      <c r="FW185" s="238"/>
      <c r="FX185" s="238"/>
      <c r="FY185" s="238"/>
      <c r="FZ185" s="238"/>
      <c r="GA185" s="238"/>
      <c r="GB185" s="238"/>
      <c r="GC185" s="238"/>
      <c r="GD185" s="238"/>
      <c r="GE185" s="238"/>
      <c r="GF185" s="238"/>
      <c r="GG185" s="238"/>
      <c r="GH185" s="238"/>
      <c r="GI185" s="238"/>
      <c r="GJ185" s="238"/>
      <c r="GK185" s="238"/>
      <c r="GL185" s="238"/>
      <c r="GM185" s="238"/>
      <c r="GN185" s="238"/>
      <c r="GO185" s="238"/>
      <c r="GP185" s="238"/>
      <c r="GQ185" s="238"/>
      <c r="GR185" s="238"/>
      <c r="GS185" s="238"/>
      <c r="GT185" s="238"/>
      <c r="GU185" s="238"/>
      <c r="GV185" s="238"/>
      <c r="GW185" s="238"/>
      <c r="GX185" s="238"/>
      <c r="GY185" s="238"/>
      <c r="GZ185" s="238"/>
      <c r="HA185" s="238"/>
      <c r="HB185" s="238"/>
      <c r="HC185" s="238"/>
      <c r="HD185" s="238"/>
      <c r="HE185" s="238"/>
      <c r="HF185" s="238"/>
      <c r="HG185" s="238"/>
      <c r="HH185" s="238"/>
      <c r="HI185" s="238"/>
      <c r="HJ185" s="238"/>
      <c r="HK185" s="238"/>
      <c r="HL185" s="238"/>
      <c r="HM185" s="238"/>
      <c r="HN185" s="238"/>
      <c r="HO185" s="238"/>
      <c r="HP185" s="238"/>
      <c r="HQ185" s="238"/>
      <c r="HR185" s="238"/>
      <c r="HS185" s="238"/>
      <c r="HT185" s="238"/>
      <c r="HU185" s="238"/>
      <c r="HV185" s="238"/>
      <c r="HW185" s="238"/>
      <c r="HX185" s="238"/>
      <c r="HY185" s="238"/>
      <c r="HZ185" s="238"/>
      <c r="IA185" s="238"/>
      <c r="IB185" s="238"/>
      <c r="IC185" s="238"/>
      <c r="ID185" s="238"/>
      <c r="IE185" s="238"/>
      <c r="IF185" s="238"/>
      <c r="IG185" s="238"/>
      <c r="IH185" s="238"/>
      <c r="II185" s="238"/>
      <c r="IJ185" s="238"/>
      <c r="IK185" s="238"/>
      <c r="IL185" s="238"/>
      <c r="IM185" s="238"/>
      <c r="IN185" s="238"/>
      <c r="IO185" s="238"/>
      <c r="IP185" s="238"/>
      <c r="IQ185" s="238"/>
      <c r="IR185" s="238"/>
      <c r="IS185" s="238"/>
      <c r="IT185" s="238"/>
      <c r="IU185" s="238"/>
      <c r="IV185" s="238"/>
      <c r="IW185" s="238"/>
      <c r="IX185" s="238"/>
      <c r="IY185" s="238"/>
      <c r="IZ185" s="238"/>
      <c r="JA185" s="238"/>
      <c r="JB185" s="238"/>
      <c r="JC185" s="238"/>
      <c r="JD185" s="238"/>
      <c r="JE185" s="238"/>
      <c r="JF185" s="238"/>
      <c r="JG185" s="238"/>
      <c r="JH185" s="238"/>
      <c r="JI185" s="238"/>
      <c r="JJ185" s="238"/>
      <c r="JK185" s="238"/>
      <c r="JL185" s="238"/>
      <c r="JM185" s="238"/>
      <c r="JN185" s="238"/>
      <c r="JO185" s="238"/>
      <c r="JP185" s="238"/>
      <c r="JQ185" s="238"/>
      <c r="JR185" s="238"/>
      <c r="JS185" s="238"/>
      <c r="JT185" s="238"/>
      <c r="JU185" s="238"/>
      <c r="JV185" s="238"/>
      <c r="JW185" s="238"/>
      <c r="JX185" s="238"/>
      <c r="JY185" s="238"/>
      <c r="JZ185" s="238"/>
      <c r="KA185" s="238"/>
      <c r="KB185" s="238"/>
      <c r="KC185" s="238"/>
      <c r="KD185" s="238"/>
      <c r="KE185" s="238"/>
      <c r="KF185" s="238"/>
      <c r="KG185" s="238"/>
      <c r="KH185" s="238"/>
      <c r="KI185" s="238"/>
      <c r="KJ185" s="238"/>
      <c r="KK185" s="238"/>
      <c r="KL185" s="238"/>
      <c r="KM185" s="238"/>
      <c r="KN185" s="238"/>
      <c r="KO185" s="238"/>
      <c r="KP185" s="238"/>
      <c r="KQ185" s="238"/>
      <c r="KR185" s="238"/>
      <c r="KS185" s="238"/>
      <c r="KT185" s="238"/>
      <c r="KU185" s="238"/>
      <c r="KV185" s="238"/>
      <c r="KW185" s="238"/>
      <c r="KX185" s="238"/>
      <c r="KY185" s="238"/>
      <c r="KZ185" s="238"/>
      <c r="LA185" s="238"/>
      <c r="LB185" s="238"/>
      <c r="LC185" s="238"/>
      <c r="LD185" s="238"/>
      <c r="LE185" s="238"/>
      <c r="LF185" s="238"/>
      <c r="LG185" s="238"/>
      <c r="LH185" s="238"/>
      <c r="LI185" s="238"/>
      <c r="LJ185" s="238"/>
      <c r="LK185" s="238"/>
      <c r="LL185" s="238"/>
      <c r="LM185" s="238"/>
      <c r="LN185" s="238"/>
      <c r="LO185" s="238"/>
      <c r="LP185" s="238"/>
      <c r="LQ185" s="238"/>
      <c r="LR185" s="238"/>
      <c r="LS185" s="238"/>
      <c r="LT185" s="238"/>
      <c r="LU185" s="238"/>
      <c r="LV185" s="238"/>
      <c r="LW185" s="238"/>
      <c r="LX185" s="238"/>
      <c r="LY185" s="238"/>
      <c r="LZ185" s="238"/>
      <c r="MA185" s="238"/>
      <c r="MB185" s="238"/>
      <c r="MC185" s="238"/>
      <c r="MD185" s="238"/>
      <c r="ME185" s="238"/>
      <c r="MF185" s="238"/>
      <c r="MG185" s="238"/>
      <c r="MH185" s="238"/>
      <c r="MI185" s="238"/>
      <c r="MJ185" s="238"/>
      <c r="MK185" s="238"/>
      <c r="ML185" s="238"/>
      <c r="MM185" s="238"/>
      <c r="MN185" s="238"/>
      <c r="MO185" s="238"/>
      <c r="MP185" s="238"/>
      <c r="MQ185" s="238"/>
      <c r="MR185" s="238"/>
      <c r="MS185" s="238"/>
      <c r="MT185" s="238"/>
      <c r="MU185" s="238"/>
      <c r="MV185" s="238"/>
      <c r="MW185" s="238"/>
      <c r="MX185" s="238"/>
      <c r="MY185" s="238"/>
      <c r="MZ185" s="238"/>
      <c r="NA185" s="238"/>
      <c r="NB185" s="238"/>
      <c r="NC185" s="238"/>
      <c r="ND185" s="238"/>
      <c r="NE185" s="238"/>
      <c r="NF185" s="238"/>
      <c r="NG185" s="238"/>
      <c r="NH185" s="238"/>
      <c r="NI185" s="238"/>
      <c r="NJ185" s="238"/>
      <c r="NK185" s="238"/>
      <c r="NL185" s="238"/>
      <c r="NM185" s="238"/>
      <c r="NN185" s="238"/>
      <c r="NO185" s="238"/>
      <c r="NP185" s="238"/>
      <c r="NQ185" s="238"/>
      <c r="NR185" s="238"/>
      <c r="NS185" s="238"/>
      <c r="NT185" s="238"/>
      <c r="NU185" s="238"/>
      <c r="NV185" s="238"/>
      <c r="NW185" s="238"/>
      <c r="NX185" s="238"/>
      <c r="NY185" s="238"/>
      <c r="NZ185" s="238"/>
      <c r="OA185" s="238"/>
      <c r="OB185" s="238"/>
      <c r="OC185" s="238"/>
      <c r="OD185" s="238"/>
      <c r="OE185" s="238"/>
      <c r="OF185" s="238"/>
      <c r="OG185" s="238"/>
      <c r="OH185" s="238"/>
      <c r="OI185" s="238"/>
      <c r="OJ185" s="238"/>
      <c r="OK185" s="238"/>
      <c r="OL185" s="238"/>
      <c r="OM185" s="238"/>
      <c r="ON185" s="238"/>
      <c r="OO185" s="238"/>
      <c r="OP185" s="238"/>
      <c r="OQ185" s="238"/>
      <c r="OR185" s="238"/>
      <c r="OS185" s="238"/>
      <c r="OT185" s="238"/>
      <c r="OU185" s="238"/>
      <c r="OV185" s="238"/>
      <c r="OW185" s="238"/>
      <c r="OX185" s="238"/>
      <c r="OY185" s="238"/>
      <c r="OZ185" s="238"/>
      <c r="PA185" s="238"/>
      <c r="PB185" s="238"/>
      <c r="PC185" s="238"/>
      <c r="PD185" s="238"/>
      <c r="PE185" s="238"/>
      <c r="PF185" s="238"/>
      <c r="PG185" s="238"/>
      <c r="PH185" s="238"/>
      <c r="PI185" s="238"/>
      <c r="PJ185" s="238"/>
      <c r="PK185" s="238"/>
      <c r="PL185" s="238"/>
      <c r="PM185" s="238"/>
      <c r="PN185" s="238"/>
      <c r="PO185" s="238"/>
      <c r="PP185" s="238"/>
      <c r="PQ185" s="238"/>
      <c r="PR185" s="238"/>
      <c r="PS185" s="238"/>
      <c r="PT185" s="238"/>
      <c r="PU185" s="238"/>
      <c r="PV185" s="238"/>
      <c r="PW185" s="238"/>
      <c r="PX185" s="238"/>
      <c r="PY185" s="238"/>
      <c r="PZ185" s="238"/>
      <c r="QA185" s="238"/>
      <c r="QB185" s="238"/>
      <c r="QC185" s="238"/>
      <c r="QD185" s="238"/>
      <c r="QE185" s="238"/>
      <c r="QF185" s="238"/>
      <c r="QG185" s="238"/>
      <c r="QH185" s="238"/>
      <c r="QI185" s="238"/>
      <c r="QJ185" s="238"/>
      <c r="QK185" s="238"/>
      <c r="QL185" s="238"/>
      <c r="QM185" s="238"/>
      <c r="QN185" s="238"/>
      <c r="QO185" s="238"/>
      <c r="QP185" s="238"/>
      <c r="QQ185" s="238"/>
      <c r="QR185" s="238"/>
      <c r="QS185" s="238"/>
      <c r="QT185" s="238"/>
      <c r="QU185" s="238"/>
      <c r="QV185" s="238"/>
      <c r="QW185" s="238"/>
      <c r="QX185" s="238"/>
      <c r="QY185" s="238"/>
      <c r="QZ185" s="238"/>
      <c r="RA185" s="238"/>
      <c r="RB185" s="238"/>
      <c r="RC185" s="238"/>
      <c r="RD185" s="238"/>
      <c r="RE185" s="238"/>
      <c r="RF185" s="238"/>
      <c r="RG185" s="238"/>
      <c r="RH185" s="238"/>
      <c r="RI185" s="238"/>
      <c r="RJ185" s="238"/>
      <c r="RK185" s="238"/>
      <c r="RL185" s="238"/>
      <c r="RM185" s="238"/>
      <c r="RN185" s="238"/>
      <c r="RO185" s="238"/>
      <c r="RP185" s="238"/>
      <c r="RQ185" s="238"/>
      <c r="RR185" s="238"/>
      <c r="RS185" s="238"/>
      <c r="RT185" s="238"/>
      <c r="RU185" s="238"/>
      <c r="RV185" s="238"/>
      <c r="RW185" s="238"/>
      <c r="RX185" s="238"/>
      <c r="RY185" s="238"/>
      <c r="RZ185" s="238"/>
      <c r="SA185" s="238"/>
      <c r="SB185" s="238"/>
      <c r="SC185" s="238"/>
      <c r="SD185" s="238"/>
      <c r="SE185" s="238"/>
      <c r="SF185" s="238"/>
      <c r="SG185" s="238"/>
      <c r="SH185" s="238"/>
      <c r="SI185" s="238"/>
      <c r="SJ185" s="238"/>
      <c r="SK185" s="238"/>
      <c r="SL185" s="238"/>
      <c r="SM185" s="238"/>
      <c r="SN185" s="238"/>
      <c r="SO185" s="238"/>
      <c r="SP185" s="238"/>
      <c r="SQ185" s="238"/>
      <c r="SR185" s="238"/>
      <c r="SS185" s="238"/>
      <c r="ST185" s="238"/>
      <c r="SU185" s="238"/>
      <c r="SV185" s="238"/>
      <c r="SW185" s="238"/>
      <c r="SX185" s="238"/>
      <c r="SY185" s="238"/>
      <c r="SZ185" s="238"/>
      <c r="TA185" s="238"/>
      <c r="TB185" s="238"/>
      <c r="TC185" s="238"/>
      <c r="TD185" s="238"/>
      <c r="TE185" s="238"/>
      <c r="TF185" s="238"/>
      <c r="TG185" s="238"/>
      <c r="TH185" s="238"/>
      <c r="TI185" s="238"/>
      <c r="TJ185" s="238"/>
      <c r="TK185" s="238"/>
      <c r="TL185" s="238"/>
      <c r="TM185" s="238"/>
      <c r="TN185" s="238"/>
      <c r="TO185" s="238"/>
      <c r="TP185" s="238"/>
      <c r="TQ185" s="238"/>
      <c r="TR185" s="238"/>
      <c r="TS185" s="238"/>
      <c r="TT185" s="238"/>
      <c r="TU185" s="238"/>
      <c r="TV185" s="238"/>
      <c r="TW185" s="238"/>
      <c r="TX185" s="238"/>
      <c r="TY185" s="238"/>
      <c r="TZ185" s="238"/>
      <c r="UA185" s="238"/>
      <c r="UB185" s="238"/>
      <c r="UC185" s="238"/>
      <c r="UD185" s="238"/>
      <c r="UE185" s="238"/>
      <c r="UF185" s="238"/>
      <c r="UG185" s="238"/>
      <c r="UH185" s="238"/>
      <c r="UI185" s="238"/>
      <c r="UJ185" s="238"/>
      <c r="UK185" s="238"/>
      <c r="UL185" s="238"/>
      <c r="UM185" s="238"/>
      <c r="UN185" s="238"/>
      <c r="UO185" s="238"/>
      <c r="UP185" s="238"/>
      <c r="UQ185" s="238"/>
      <c r="UR185" s="238"/>
      <c r="US185" s="238"/>
      <c r="UT185" s="238"/>
      <c r="UU185" s="238"/>
      <c r="UV185" s="238"/>
      <c r="UW185" s="238"/>
      <c r="UX185" s="238"/>
      <c r="UY185" s="238"/>
      <c r="UZ185" s="238"/>
      <c r="VA185" s="238"/>
      <c r="VB185" s="238"/>
      <c r="VC185" s="238"/>
      <c r="VD185" s="238"/>
      <c r="VE185" s="238"/>
      <c r="VF185" s="238"/>
      <c r="VG185" s="238"/>
      <c r="VH185" s="238"/>
      <c r="VI185" s="238"/>
      <c r="VJ185" s="238"/>
      <c r="VK185" s="238"/>
      <c r="VL185" s="238"/>
      <c r="VM185" s="238"/>
      <c r="VN185" s="238"/>
      <c r="VO185" s="238"/>
      <c r="VP185" s="238"/>
      <c r="VQ185" s="238"/>
      <c r="VR185" s="238"/>
      <c r="VS185" s="238"/>
      <c r="VT185" s="238"/>
      <c r="VU185" s="238"/>
      <c r="VV185" s="238"/>
      <c r="VW185" s="238"/>
      <c r="VX185" s="238"/>
      <c r="VY185" s="238"/>
      <c r="VZ185" s="238"/>
      <c r="WA185" s="238"/>
      <c r="WB185" s="238"/>
      <c r="WC185" s="238"/>
      <c r="WD185" s="238"/>
      <c r="WE185" s="238"/>
      <c r="WF185" s="238"/>
      <c r="WG185" s="238"/>
      <c r="WH185" s="238"/>
      <c r="WI185" s="238"/>
      <c r="WJ185" s="238"/>
      <c r="WK185" s="238"/>
      <c r="WL185" s="238"/>
      <c r="WM185" s="238"/>
      <c r="WN185" s="238"/>
      <c r="WO185" s="238"/>
      <c r="WP185" s="238"/>
      <c r="WQ185" s="238"/>
      <c r="WR185" s="238"/>
      <c r="WS185" s="238"/>
      <c r="WT185" s="238"/>
      <c r="WU185" s="238"/>
      <c r="WV185" s="238"/>
      <c r="WW185" s="238"/>
      <c r="WX185" s="238"/>
      <c r="WY185" s="238"/>
      <c r="WZ185" s="238"/>
      <c r="XA185" s="238"/>
      <c r="XB185" s="238"/>
      <c r="XC185" s="238"/>
      <c r="XD185" s="238"/>
      <c r="XE185" s="238"/>
      <c r="XF185" s="238"/>
      <c r="XG185" s="238"/>
      <c r="XH185" s="238"/>
      <c r="XI185" s="238"/>
      <c r="XJ185" s="238"/>
      <c r="XK185" s="238"/>
      <c r="XL185" s="238"/>
      <c r="XM185" s="238"/>
      <c r="XN185" s="238"/>
      <c r="XO185" s="238"/>
      <c r="XP185" s="238"/>
      <c r="XQ185" s="238"/>
      <c r="XR185" s="238"/>
      <c r="XS185" s="238"/>
      <c r="XT185" s="238"/>
      <c r="XU185" s="238"/>
      <c r="XV185" s="238"/>
      <c r="XW185" s="238"/>
      <c r="XX185" s="238"/>
      <c r="XY185" s="238"/>
      <c r="XZ185" s="238"/>
      <c r="YA185" s="238"/>
      <c r="YB185" s="238"/>
      <c r="YC185" s="238"/>
      <c r="YD185" s="238"/>
      <c r="YE185" s="238"/>
      <c r="YF185" s="238"/>
      <c r="YG185" s="238"/>
      <c r="YH185" s="238"/>
      <c r="YI185" s="238"/>
      <c r="YJ185" s="238"/>
      <c r="YK185" s="238"/>
      <c r="YL185" s="238"/>
      <c r="YM185" s="238"/>
      <c r="YN185" s="238"/>
      <c r="YO185" s="238"/>
      <c r="YP185" s="238"/>
      <c r="YQ185" s="238"/>
      <c r="YR185" s="238"/>
      <c r="YS185" s="238"/>
      <c r="YT185" s="238"/>
      <c r="YU185" s="238"/>
      <c r="YV185" s="238"/>
      <c r="YW185" s="238"/>
      <c r="YX185" s="238"/>
      <c r="YY185" s="238"/>
      <c r="YZ185" s="238"/>
      <c r="ZA185" s="238"/>
      <c r="ZB185" s="238"/>
      <c r="ZC185" s="238"/>
      <c r="ZD185" s="238"/>
      <c r="ZE185" s="238"/>
      <c r="ZF185" s="238"/>
      <c r="ZG185" s="238"/>
      <c r="ZH185" s="238"/>
      <c r="ZI185" s="238"/>
      <c r="ZJ185" s="238"/>
      <c r="ZK185" s="238"/>
      <c r="ZL185" s="238"/>
      <c r="ZM185" s="238"/>
      <c r="ZN185" s="238"/>
      <c r="ZO185" s="238"/>
      <c r="ZP185" s="238"/>
      <c r="ZQ185" s="238"/>
      <c r="ZR185" s="238"/>
      <c r="ZS185" s="238"/>
      <c r="ZT185" s="238"/>
      <c r="ZU185" s="238"/>
      <c r="ZV185" s="238"/>
      <c r="ZW185" s="238"/>
      <c r="ZX185" s="238"/>
      <c r="ZY185" s="238"/>
      <c r="ZZ185" s="238"/>
      <c r="AAA185" s="238"/>
      <c r="AAB185" s="238"/>
      <c r="AAC185" s="238"/>
      <c r="AAD185" s="238"/>
      <c r="AAE185" s="238"/>
      <c r="AAF185" s="238"/>
      <c r="AAG185" s="238"/>
      <c r="AAH185" s="238"/>
      <c r="AAI185" s="238"/>
      <c r="AAJ185" s="238"/>
      <c r="AAK185" s="238"/>
      <c r="AAL185" s="238"/>
      <c r="AAM185" s="238"/>
      <c r="AAN185" s="238"/>
      <c r="AAO185" s="238"/>
      <c r="AAP185" s="238"/>
      <c r="AAQ185" s="238"/>
      <c r="AAR185" s="238"/>
      <c r="AAS185" s="238"/>
      <c r="AAT185" s="238"/>
      <c r="AAU185" s="238"/>
      <c r="AAV185" s="238"/>
      <c r="AAW185" s="238"/>
      <c r="AAX185" s="238"/>
      <c r="AAY185" s="238"/>
      <c r="AAZ185" s="238"/>
      <c r="ABA185" s="238"/>
      <c r="ABB185" s="238"/>
      <c r="ABC185" s="238"/>
      <c r="ABD185" s="238"/>
      <c r="ABE185" s="238"/>
      <c r="ABF185" s="238"/>
      <c r="ABG185" s="238"/>
      <c r="ABH185" s="238"/>
      <c r="ABI185" s="238"/>
      <c r="ABJ185" s="238"/>
      <c r="ABK185" s="238"/>
      <c r="ABL185" s="238"/>
      <c r="ABM185" s="238"/>
      <c r="ABN185" s="238"/>
      <c r="ABO185" s="238"/>
      <c r="ABP185" s="238"/>
      <c r="ABQ185" s="238"/>
      <c r="ABR185" s="238"/>
      <c r="ABS185" s="238"/>
      <c r="ABT185" s="238"/>
      <c r="ABU185" s="238"/>
      <c r="ABV185" s="238"/>
      <c r="ABW185" s="238"/>
      <c r="ABX185" s="238"/>
      <c r="ABY185" s="238"/>
      <c r="ABZ185" s="238"/>
      <c r="ACA185" s="238"/>
      <c r="ACB185" s="238"/>
      <c r="ACC185" s="238"/>
      <c r="ACD185" s="238"/>
      <c r="ACE185" s="238"/>
      <c r="ACF185" s="238"/>
      <c r="ACG185" s="238"/>
      <c r="ACH185" s="238"/>
      <c r="ACI185" s="238"/>
      <c r="ACJ185" s="238"/>
      <c r="ACK185" s="238"/>
      <c r="ACL185" s="238"/>
      <c r="ACM185" s="238"/>
      <c r="ACN185" s="238"/>
      <c r="ACO185" s="238"/>
      <c r="ACP185" s="238"/>
      <c r="ACQ185" s="238"/>
      <c r="ACR185" s="238"/>
      <c r="ACS185" s="238"/>
      <c r="ACT185" s="238"/>
      <c r="ACU185" s="238"/>
      <c r="ACV185" s="238"/>
      <c r="ACW185" s="238"/>
      <c r="ACX185" s="238"/>
      <c r="ACY185" s="238"/>
      <c r="ACZ185" s="238"/>
      <c r="ADA185" s="238"/>
      <c r="ADB185" s="238"/>
      <c r="ADC185" s="238"/>
      <c r="ADD185" s="238"/>
      <c r="ADE185" s="238"/>
      <c r="ADF185" s="238"/>
      <c r="ADG185" s="238"/>
      <c r="ADH185" s="238"/>
      <c r="ADI185" s="238"/>
      <c r="ADJ185" s="238"/>
      <c r="ADK185" s="238"/>
      <c r="ADL185" s="238"/>
      <c r="ADM185" s="238"/>
      <c r="ADN185" s="238"/>
      <c r="ADO185" s="238"/>
      <c r="ADP185" s="238"/>
      <c r="ADQ185" s="238"/>
      <c r="ADR185" s="238"/>
      <c r="ADS185" s="238"/>
      <c r="ADT185" s="238"/>
      <c r="ADU185" s="238"/>
      <c r="ADV185" s="238"/>
      <c r="ADW185" s="238"/>
      <c r="ADX185" s="238"/>
      <c r="ADY185" s="238"/>
      <c r="ADZ185" s="238"/>
      <c r="AEA185" s="238"/>
      <c r="AEB185" s="238"/>
      <c r="AEC185" s="238"/>
      <c r="AED185" s="238"/>
      <c r="AEE185" s="238"/>
      <c r="AEF185" s="238"/>
      <c r="AEG185" s="238"/>
      <c r="AEH185" s="238"/>
      <c r="AEI185" s="238"/>
      <c r="AEJ185" s="238"/>
      <c r="AEK185" s="238"/>
      <c r="AEL185" s="238"/>
      <c r="AEM185" s="238"/>
      <c r="AEN185" s="238"/>
      <c r="AEO185" s="238"/>
      <c r="AEP185" s="238"/>
      <c r="AEQ185" s="238"/>
      <c r="AER185" s="238"/>
      <c r="AES185" s="238"/>
      <c r="AET185" s="238"/>
      <c r="AEU185" s="238"/>
      <c r="AEV185" s="238"/>
      <c r="AEW185" s="238"/>
      <c r="AEX185" s="238"/>
      <c r="AEY185" s="238"/>
      <c r="AEZ185" s="238"/>
      <c r="AFA185" s="238"/>
      <c r="AFB185" s="238"/>
      <c r="AFC185" s="238"/>
      <c r="AFD185" s="238"/>
      <c r="AFE185" s="238"/>
      <c r="AFF185" s="238"/>
      <c r="AFG185" s="238"/>
      <c r="AFH185" s="238"/>
      <c r="AFI185" s="238"/>
      <c r="AFJ185" s="238"/>
      <c r="AFK185" s="238"/>
      <c r="AFL185" s="238"/>
      <c r="AFM185" s="238"/>
      <c r="AFN185" s="238"/>
      <c r="AFO185" s="238"/>
      <c r="AFP185" s="238"/>
      <c r="AFQ185" s="238"/>
      <c r="AFR185" s="238"/>
      <c r="AFS185" s="238"/>
      <c r="AFT185" s="238"/>
      <c r="AFU185" s="238"/>
      <c r="AFV185" s="238"/>
      <c r="AFW185" s="238"/>
      <c r="AFX185" s="238"/>
      <c r="AFY185" s="238"/>
      <c r="AFZ185" s="238"/>
      <c r="AGA185" s="238"/>
      <c r="AGB185" s="238"/>
      <c r="AGC185" s="238"/>
      <c r="AGD185" s="238"/>
      <c r="AGE185" s="238"/>
      <c r="AGF185" s="238"/>
      <c r="AGG185" s="238"/>
      <c r="AGH185" s="238"/>
      <c r="AGI185" s="238"/>
      <c r="AGJ185" s="238"/>
      <c r="AGK185" s="238"/>
      <c r="AGL185" s="238"/>
      <c r="AGM185" s="238"/>
      <c r="AGN185" s="238"/>
      <c r="AGO185" s="238"/>
      <c r="AGP185" s="238"/>
      <c r="AGQ185" s="238"/>
      <c r="AGR185" s="238"/>
      <c r="AGS185" s="238"/>
      <c r="AGT185" s="238"/>
      <c r="AGU185" s="238"/>
      <c r="AGV185" s="238"/>
      <c r="AGW185" s="238"/>
      <c r="AGX185" s="238"/>
      <c r="AGY185" s="238"/>
      <c r="AGZ185" s="238"/>
      <c r="AHA185" s="238"/>
      <c r="AHB185" s="238"/>
      <c r="AHC185" s="238"/>
      <c r="AHD185" s="238"/>
      <c r="AHE185" s="238"/>
      <c r="AHF185" s="238"/>
      <c r="AHG185" s="238"/>
      <c r="AHH185" s="238"/>
      <c r="AHI185" s="238"/>
      <c r="AHJ185" s="238"/>
      <c r="AHK185" s="238"/>
      <c r="AHL185" s="238"/>
      <c r="AHM185" s="238"/>
      <c r="AHN185" s="238"/>
      <c r="AHO185" s="238"/>
      <c r="AHP185" s="238"/>
      <c r="AHQ185" s="238"/>
      <c r="AHR185" s="238"/>
      <c r="AHS185" s="238"/>
      <c r="AHT185" s="238"/>
      <c r="AHU185" s="238"/>
      <c r="AHV185" s="238"/>
      <c r="AHW185" s="238"/>
      <c r="AHX185" s="238"/>
      <c r="AHY185" s="238"/>
      <c r="AHZ185" s="238"/>
      <c r="AIA185" s="238"/>
      <c r="AIB185" s="238"/>
      <c r="AIC185" s="238"/>
      <c r="AID185" s="238"/>
      <c r="AIE185" s="238"/>
      <c r="AIF185" s="238"/>
      <c r="AIG185" s="238"/>
      <c r="AIH185" s="238"/>
      <c r="AII185" s="238"/>
      <c r="AIJ185" s="238"/>
      <c r="AIK185" s="238"/>
      <c r="AIL185" s="238"/>
      <c r="AIM185" s="238"/>
      <c r="AIN185" s="238"/>
      <c r="AIO185" s="238"/>
      <c r="AIP185" s="238"/>
      <c r="AIQ185" s="238"/>
      <c r="AIR185" s="238"/>
      <c r="AIS185" s="238"/>
      <c r="AIT185" s="238"/>
      <c r="AIU185" s="238"/>
      <c r="AIV185" s="238"/>
      <c r="AIW185" s="238"/>
      <c r="AIX185" s="238"/>
      <c r="AIY185" s="238"/>
      <c r="AIZ185" s="238"/>
      <c r="AJA185" s="238"/>
      <c r="AJB185" s="238"/>
      <c r="AJC185" s="238"/>
      <c r="AJD185" s="238"/>
      <c r="AJE185" s="238"/>
      <c r="AJF185" s="238"/>
      <c r="AJG185" s="238"/>
      <c r="AJH185" s="238"/>
      <c r="AJI185" s="238"/>
      <c r="AJJ185" s="238"/>
      <c r="AJK185" s="238"/>
      <c r="AJL185" s="238"/>
      <c r="AJM185" s="238"/>
      <c r="AJN185" s="238"/>
      <c r="AJO185" s="238"/>
      <c r="AJP185" s="238"/>
      <c r="AJQ185" s="238"/>
      <c r="AJR185" s="238"/>
      <c r="AJS185" s="238"/>
      <c r="AJT185" s="238"/>
      <c r="AJU185" s="238"/>
      <c r="AJV185" s="238"/>
      <c r="AJW185" s="238"/>
      <c r="AJX185" s="238"/>
      <c r="AJY185" s="238"/>
      <c r="AJZ185" s="238"/>
      <c r="AKA185" s="238"/>
      <c r="AKB185" s="238"/>
      <c r="AKC185" s="238"/>
      <c r="AKD185" s="238"/>
      <c r="AKE185" s="238"/>
      <c r="AKF185" s="238"/>
      <c r="AKG185" s="238"/>
      <c r="AKH185" s="238"/>
      <c r="AKI185" s="238"/>
      <c r="AKJ185" s="238"/>
      <c r="AKK185" s="238"/>
      <c r="AKL185" s="238"/>
      <c r="AKM185" s="238"/>
      <c r="AKN185" s="238"/>
      <c r="AKO185" s="238"/>
      <c r="AKP185" s="238"/>
    </row>
    <row r="186" spans="1:978" x14ac:dyDescent="0.25">
      <c r="A186" s="310"/>
      <c r="B186" s="310"/>
      <c r="C186" s="313"/>
      <c r="D186" s="244"/>
      <c r="E186" s="293"/>
      <c r="F186" s="46">
        <v>530304</v>
      </c>
      <c r="G186" s="21" t="s">
        <v>200</v>
      </c>
      <c r="H186" s="21" t="s">
        <v>201</v>
      </c>
      <c r="I186" s="244"/>
      <c r="J186" s="91">
        <v>30</v>
      </c>
      <c r="K186" s="293"/>
      <c r="L186" s="287"/>
      <c r="M186" s="244"/>
      <c r="N186" s="46">
        <v>119</v>
      </c>
      <c r="O186" s="46">
        <v>60</v>
      </c>
      <c r="P186" s="46">
        <v>38</v>
      </c>
      <c r="Q186" s="46">
        <v>48</v>
      </c>
      <c r="R186" s="46">
        <v>57</v>
      </c>
      <c r="S186" s="46">
        <v>149</v>
      </c>
      <c r="T186" s="46">
        <v>499</v>
      </c>
      <c r="U186" s="46">
        <v>1009</v>
      </c>
      <c r="V186" s="46">
        <v>932</v>
      </c>
      <c r="W186" s="46">
        <v>751</v>
      </c>
      <c r="X186" s="46">
        <v>732</v>
      </c>
      <c r="Y186" s="46">
        <v>770</v>
      </c>
      <c r="Z186" s="46">
        <v>901</v>
      </c>
      <c r="AA186" s="46">
        <v>896</v>
      </c>
      <c r="AB186" s="46">
        <v>902</v>
      </c>
      <c r="AC186" s="46">
        <v>942</v>
      </c>
      <c r="AD186" s="46">
        <v>911</v>
      </c>
      <c r="AE186" s="46">
        <v>902</v>
      </c>
      <c r="AF186" s="46">
        <v>819</v>
      </c>
      <c r="AG186" s="46">
        <v>721</v>
      </c>
      <c r="AH186" s="46">
        <v>624</v>
      </c>
      <c r="AI186" s="46">
        <v>494</v>
      </c>
      <c r="AJ186" s="46">
        <v>353</v>
      </c>
      <c r="AK186" s="46">
        <v>194</v>
      </c>
      <c r="AL186" s="46">
        <v>12799</v>
      </c>
      <c r="AM186" s="126">
        <v>1600</v>
      </c>
      <c r="AN186" s="265"/>
      <c r="AO186" s="265"/>
      <c r="AP186" s="265"/>
      <c r="AQ186" s="265"/>
      <c r="AR186" s="265"/>
      <c r="AS186" s="265"/>
      <c r="AT186" s="265"/>
      <c r="AU186" s="265"/>
      <c r="AV186" s="265"/>
      <c r="AW186" s="265"/>
      <c r="AX186" s="265"/>
      <c r="AY186" s="265"/>
      <c r="AZ186" s="265"/>
      <c r="BA186" s="265"/>
      <c r="BB186" s="265"/>
      <c r="BC186" s="265"/>
      <c r="BD186" s="265"/>
      <c r="BE186" s="265"/>
      <c r="BF186" s="265"/>
      <c r="BG186" s="265"/>
      <c r="BH186" s="265"/>
      <c r="BI186" s="265"/>
      <c r="BJ186" s="265"/>
      <c r="BK186" s="265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53"/>
      <c r="EF186" s="238"/>
      <c r="EG186" s="238"/>
      <c r="EH186" s="238"/>
      <c r="EI186" s="238"/>
      <c r="EJ186" s="238"/>
      <c r="EK186" s="238"/>
      <c r="EL186" s="238"/>
      <c r="EM186" s="238"/>
      <c r="EN186" s="238"/>
      <c r="EO186" s="238"/>
      <c r="EP186" s="238"/>
      <c r="EQ186" s="238"/>
      <c r="ER186" s="238"/>
      <c r="ES186" s="238"/>
      <c r="ET186" s="238"/>
      <c r="EU186" s="238"/>
      <c r="EV186" s="238"/>
      <c r="EW186" s="238"/>
      <c r="EX186" s="238"/>
      <c r="EY186" s="238"/>
      <c r="EZ186" s="238"/>
      <c r="FA186" s="238"/>
      <c r="FB186" s="238"/>
      <c r="FC186" s="238"/>
      <c r="FD186" s="238"/>
      <c r="FE186" s="238"/>
      <c r="FF186" s="238"/>
      <c r="FG186" s="238"/>
      <c r="FH186" s="238"/>
      <c r="FI186" s="238"/>
      <c r="FJ186" s="238"/>
      <c r="FK186" s="238"/>
      <c r="FL186" s="238"/>
      <c r="FM186" s="238"/>
      <c r="FN186" s="238"/>
      <c r="FO186" s="238"/>
      <c r="FP186" s="238"/>
      <c r="FQ186" s="238"/>
      <c r="FR186" s="238"/>
      <c r="FS186" s="238"/>
      <c r="FT186" s="238"/>
      <c r="FU186" s="238"/>
      <c r="FV186" s="238"/>
      <c r="FW186" s="238"/>
      <c r="FX186" s="238"/>
      <c r="FY186" s="238"/>
      <c r="FZ186" s="238"/>
      <c r="GA186" s="238"/>
      <c r="GB186" s="238"/>
      <c r="GC186" s="238"/>
      <c r="GD186" s="238"/>
      <c r="GE186" s="238"/>
      <c r="GF186" s="238"/>
      <c r="GG186" s="238"/>
      <c r="GH186" s="238"/>
      <c r="GI186" s="238"/>
      <c r="GJ186" s="238"/>
      <c r="GK186" s="238"/>
      <c r="GL186" s="238"/>
      <c r="GM186" s="238"/>
      <c r="GN186" s="238"/>
      <c r="GO186" s="238"/>
      <c r="GP186" s="238"/>
      <c r="GQ186" s="238"/>
      <c r="GR186" s="238"/>
      <c r="GS186" s="238"/>
      <c r="GT186" s="238"/>
      <c r="GU186" s="238"/>
      <c r="GV186" s="238"/>
      <c r="GW186" s="238"/>
      <c r="GX186" s="238"/>
      <c r="GY186" s="238"/>
      <c r="GZ186" s="238"/>
      <c r="HA186" s="238"/>
      <c r="HB186" s="238"/>
      <c r="HC186" s="238"/>
      <c r="HD186" s="238"/>
      <c r="HE186" s="238"/>
      <c r="HF186" s="238"/>
      <c r="HG186" s="238"/>
      <c r="HH186" s="238"/>
      <c r="HI186" s="238"/>
      <c r="HJ186" s="238"/>
      <c r="HK186" s="238"/>
      <c r="HL186" s="238"/>
      <c r="HM186" s="238"/>
      <c r="HN186" s="238"/>
      <c r="HO186" s="238"/>
      <c r="HP186" s="238"/>
      <c r="HQ186" s="238"/>
      <c r="HR186" s="238"/>
      <c r="HS186" s="238"/>
      <c r="HT186" s="238"/>
      <c r="HU186" s="238"/>
      <c r="HV186" s="238"/>
      <c r="HW186" s="238"/>
      <c r="HX186" s="238"/>
      <c r="HY186" s="238"/>
      <c r="HZ186" s="238"/>
      <c r="IA186" s="238"/>
      <c r="IB186" s="238"/>
      <c r="IC186" s="238"/>
      <c r="ID186" s="238"/>
      <c r="IE186" s="238"/>
      <c r="IF186" s="238"/>
      <c r="IG186" s="238"/>
      <c r="IH186" s="238"/>
      <c r="II186" s="238"/>
      <c r="IJ186" s="238"/>
      <c r="IK186" s="238"/>
      <c r="IL186" s="238"/>
      <c r="IM186" s="238"/>
      <c r="IN186" s="238"/>
      <c r="IO186" s="238"/>
      <c r="IP186" s="238"/>
      <c r="IQ186" s="238"/>
      <c r="IR186" s="238"/>
      <c r="IS186" s="238"/>
      <c r="IT186" s="238"/>
      <c r="IU186" s="238"/>
      <c r="IV186" s="238"/>
      <c r="IW186" s="238"/>
      <c r="IX186" s="238"/>
      <c r="IY186" s="238"/>
      <c r="IZ186" s="238"/>
      <c r="JA186" s="238"/>
      <c r="JB186" s="238"/>
      <c r="JC186" s="238"/>
      <c r="JD186" s="238"/>
      <c r="JE186" s="238"/>
      <c r="JF186" s="238"/>
      <c r="JG186" s="238"/>
      <c r="JH186" s="238"/>
      <c r="JI186" s="238"/>
      <c r="JJ186" s="238"/>
      <c r="JK186" s="238"/>
      <c r="JL186" s="238"/>
      <c r="JM186" s="238"/>
      <c r="JN186" s="238"/>
      <c r="JO186" s="238"/>
      <c r="JP186" s="238"/>
      <c r="JQ186" s="238"/>
      <c r="JR186" s="238"/>
      <c r="JS186" s="238"/>
      <c r="JT186" s="238"/>
      <c r="JU186" s="238"/>
      <c r="JV186" s="238"/>
      <c r="JW186" s="238"/>
      <c r="JX186" s="238"/>
      <c r="JY186" s="238"/>
      <c r="JZ186" s="238"/>
      <c r="KA186" s="238"/>
      <c r="KB186" s="238"/>
      <c r="KC186" s="238"/>
      <c r="KD186" s="238"/>
      <c r="KE186" s="238"/>
      <c r="KF186" s="238"/>
      <c r="KG186" s="238"/>
      <c r="KH186" s="238"/>
      <c r="KI186" s="238"/>
      <c r="KJ186" s="238"/>
      <c r="KK186" s="238"/>
      <c r="KL186" s="238"/>
      <c r="KM186" s="238"/>
      <c r="KN186" s="238"/>
      <c r="KO186" s="238"/>
      <c r="KP186" s="238"/>
      <c r="KQ186" s="238"/>
      <c r="KR186" s="238"/>
      <c r="KS186" s="238"/>
      <c r="KT186" s="238"/>
      <c r="KU186" s="238"/>
      <c r="KV186" s="238"/>
      <c r="KW186" s="238"/>
      <c r="KX186" s="238"/>
      <c r="KY186" s="238"/>
      <c r="KZ186" s="238"/>
      <c r="LA186" s="238"/>
      <c r="LB186" s="238"/>
      <c r="LC186" s="238"/>
      <c r="LD186" s="238"/>
      <c r="LE186" s="238"/>
      <c r="LF186" s="238"/>
      <c r="LG186" s="238"/>
      <c r="LH186" s="238"/>
      <c r="LI186" s="238"/>
      <c r="LJ186" s="238"/>
      <c r="LK186" s="238"/>
      <c r="LL186" s="238"/>
      <c r="LM186" s="238"/>
      <c r="LN186" s="238"/>
      <c r="LO186" s="238"/>
      <c r="LP186" s="238"/>
      <c r="LQ186" s="238"/>
      <c r="LR186" s="238"/>
      <c r="LS186" s="238"/>
      <c r="LT186" s="238"/>
      <c r="LU186" s="238"/>
      <c r="LV186" s="238"/>
      <c r="LW186" s="238"/>
      <c r="LX186" s="238"/>
      <c r="LY186" s="238"/>
      <c r="LZ186" s="238"/>
      <c r="MA186" s="238"/>
      <c r="MB186" s="238"/>
      <c r="MC186" s="238"/>
      <c r="MD186" s="238"/>
      <c r="ME186" s="238"/>
      <c r="MF186" s="238"/>
      <c r="MG186" s="238"/>
      <c r="MH186" s="238"/>
      <c r="MI186" s="238"/>
      <c r="MJ186" s="238"/>
      <c r="MK186" s="238"/>
      <c r="ML186" s="238"/>
      <c r="MM186" s="238"/>
      <c r="MN186" s="238"/>
      <c r="MO186" s="238"/>
      <c r="MP186" s="238"/>
      <c r="MQ186" s="238"/>
      <c r="MR186" s="238"/>
      <c r="MS186" s="238"/>
      <c r="MT186" s="238"/>
      <c r="MU186" s="238"/>
      <c r="MV186" s="238"/>
      <c r="MW186" s="238"/>
      <c r="MX186" s="238"/>
      <c r="MY186" s="238"/>
      <c r="MZ186" s="238"/>
      <c r="NA186" s="238"/>
      <c r="NB186" s="238"/>
      <c r="NC186" s="238"/>
      <c r="ND186" s="238"/>
      <c r="NE186" s="238"/>
      <c r="NF186" s="238"/>
      <c r="NG186" s="238"/>
      <c r="NH186" s="238"/>
      <c r="NI186" s="238"/>
      <c r="NJ186" s="238"/>
      <c r="NK186" s="238"/>
      <c r="NL186" s="238"/>
      <c r="NM186" s="238"/>
      <c r="NN186" s="238"/>
      <c r="NO186" s="238"/>
      <c r="NP186" s="238"/>
      <c r="NQ186" s="238"/>
      <c r="NR186" s="238"/>
      <c r="NS186" s="238"/>
      <c r="NT186" s="238"/>
      <c r="NU186" s="238"/>
      <c r="NV186" s="238"/>
      <c r="NW186" s="238"/>
      <c r="NX186" s="238"/>
      <c r="NY186" s="238"/>
      <c r="NZ186" s="238"/>
      <c r="OA186" s="238"/>
      <c r="OB186" s="238"/>
      <c r="OC186" s="238"/>
      <c r="OD186" s="238"/>
      <c r="OE186" s="238"/>
      <c r="OF186" s="238"/>
      <c r="OG186" s="238"/>
      <c r="OH186" s="238"/>
      <c r="OI186" s="238"/>
      <c r="OJ186" s="238"/>
      <c r="OK186" s="238"/>
      <c r="OL186" s="238"/>
      <c r="OM186" s="238"/>
      <c r="ON186" s="238"/>
      <c r="OO186" s="238"/>
      <c r="OP186" s="238"/>
      <c r="OQ186" s="238"/>
      <c r="OR186" s="238"/>
      <c r="OS186" s="238"/>
      <c r="OT186" s="238"/>
      <c r="OU186" s="238"/>
      <c r="OV186" s="238"/>
      <c r="OW186" s="238"/>
      <c r="OX186" s="238"/>
      <c r="OY186" s="238"/>
      <c r="OZ186" s="238"/>
      <c r="PA186" s="238"/>
      <c r="PB186" s="238"/>
      <c r="PC186" s="238"/>
      <c r="PD186" s="238"/>
      <c r="PE186" s="238"/>
      <c r="PF186" s="238"/>
      <c r="PG186" s="238"/>
      <c r="PH186" s="238"/>
      <c r="PI186" s="238"/>
      <c r="PJ186" s="238"/>
      <c r="PK186" s="238"/>
      <c r="PL186" s="238"/>
      <c r="PM186" s="238"/>
      <c r="PN186" s="238"/>
      <c r="PO186" s="238"/>
      <c r="PP186" s="238"/>
      <c r="PQ186" s="238"/>
      <c r="PR186" s="238"/>
      <c r="PS186" s="238"/>
      <c r="PT186" s="238"/>
      <c r="PU186" s="238"/>
      <c r="PV186" s="238"/>
      <c r="PW186" s="238"/>
      <c r="PX186" s="238"/>
      <c r="PY186" s="238"/>
      <c r="PZ186" s="238"/>
      <c r="QA186" s="238"/>
      <c r="QB186" s="238"/>
      <c r="QC186" s="238"/>
      <c r="QD186" s="238"/>
      <c r="QE186" s="238"/>
      <c r="QF186" s="238"/>
      <c r="QG186" s="238"/>
      <c r="QH186" s="238"/>
      <c r="QI186" s="238"/>
      <c r="QJ186" s="238"/>
      <c r="QK186" s="238"/>
      <c r="QL186" s="238"/>
      <c r="QM186" s="238"/>
      <c r="QN186" s="238"/>
      <c r="QO186" s="238"/>
      <c r="QP186" s="238"/>
      <c r="QQ186" s="238"/>
      <c r="QR186" s="238"/>
      <c r="QS186" s="238"/>
      <c r="QT186" s="238"/>
      <c r="QU186" s="238"/>
      <c r="QV186" s="238"/>
      <c r="QW186" s="238"/>
      <c r="QX186" s="238"/>
      <c r="QY186" s="238"/>
      <c r="QZ186" s="238"/>
      <c r="RA186" s="238"/>
      <c r="RB186" s="238"/>
      <c r="RC186" s="238"/>
      <c r="RD186" s="238"/>
      <c r="RE186" s="238"/>
      <c r="RF186" s="238"/>
      <c r="RG186" s="238"/>
      <c r="RH186" s="238"/>
      <c r="RI186" s="238"/>
      <c r="RJ186" s="238"/>
      <c r="RK186" s="238"/>
      <c r="RL186" s="238"/>
      <c r="RM186" s="238"/>
      <c r="RN186" s="238"/>
      <c r="RO186" s="238"/>
      <c r="RP186" s="238"/>
      <c r="RQ186" s="238"/>
      <c r="RR186" s="238"/>
      <c r="RS186" s="238"/>
      <c r="RT186" s="238"/>
      <c r="RU186" s="238"/>
      <c r="RV186" s="238"/>
      <c r="RW186" s="238"/>
      <c r="RX186" s="238"/>
      <c r="RY186" s="238"/>
      <c r="RZ186" s="238"/>
      <c r="SA186" s="238"/>
      <c r="SB186" s="238"/>
      <c r="SC186" s="238"/>
      <c r="SD186" s="238"/>
      <c r="SE186" s="238"/>
      <c r="SF186" s="238"/>
      <c r="SG186" s="238"/>
      <c r="SH186" s="238"/>
      <c r="SI186" s="238"/>
      <c r="SJ186" s="238"/>
      <c r="SK186" s="238"/>
      <c r="SL186" s="238"/>
      <c r="SM186" s="238"/>
      <c r="SN186" s="238"/>
      <c r="SO186" s="238"/>
      <c r="SP186" s="238"/>
      <c r="SQ186" s="238"/>
      <c r="SR186" s="238"/>
      <c r="SS186" s="238"/>
      <c r="ST186" s="238"/>
      <c r="SU186" s="238"/>
      <c r="SV186" s="238"/>
      <c r="SW186" s="238"/>
      <c r="SX186" s="238"/>
      <c r="SY186" s="238"/>
      <c r="SZ186" s="238"/>
      <c r="TA186" s="238"/>
      <c r="TB186" s="238"/>
      <c r="TC186" s="238"/>
      <c r="TD186" s="238"/>
      <c r="TE186" s="238"/>
      <c r="TF186" s="238"/>
      <c r="TG186" s="238"/>
      <c r="TH186" s="238"/>
      <c r="TI186" s="238"/>
      <c r="TJ186" s="238"/>
      <c r="TK186" s="238"/>
      <c r="TL186" s="238"/>
      <c r="TM186" s="238"/>
      <c r="TN186" s="238"/>
      <c r="TO186" s="238"/>
      <c r="TP186" s="238"/>
      <c r="TQ186" s="238"/>
      <c r="TR186" s="238"/>
      <c r="TS186" s="238"/>
      <c r="TT186" s="238"/>
      <c r="TU186" s="238"/>
      <c r="TV186" s="238"/>
      <c r="TW186" s="238"/>
      <c r="TX186" s="238"/>
      <c r="TY186" s="238"/>
      <c r="TZ186" s="238"/>
      <c r="UA186" s="238"/>
      <c r="UB186" s="238"/>
      <c r="UC186" s="238"/>
      <c r="UD186" s="238"/>
      <c r="UE186" s="238"/>
      <c r="UF186" s="238"/>
      <c r="UG186" s="238"/>
      <c r="UH186" s="238"/>
      <c r="UI186" s="238"/>
      <c r="UJ186" s="238"/>
      <c r="UK186" s="238"/>
      <c r="UL186" s="238"/>
      <c r="UM186" s="238"/>
      <c r="UN186" s="238"/>
      <c r="UO186" s="238"/>
      <c r="UP186" s="238"/>
      <c r="UQ186" s="238"/>
      <c r="UR186" s="238"/>
      <c r="US186" s="238"/>
      <c r="UT186" s="238"/>
      <c r="UU186" s="238"/>
      <c r="UV186" s="238"/>
      <c r="UW186" s="238"/>
      <c r="UX186" s="238"/>
      <c r="UY186" s="238"/>
      <c r="UZ186" s="238"/>
      <c r="VA186" s="238"/>
      <c r="VB186" s="238"/>
      <c r="VC186" s="238"/>
      <c r="VD186" s="238"/>
      <c r="VE186" s="238"/>
      <c r="VF186" s="238"/>
      <c r="VG186" s="238"/>
      <c r="VH186" s="238"/>
      <c r="VI186" s="238"/>
      <c r="VJ186" s="238"/>
      <c r="VK186" s="238"/>
      <c r="VL186" s="238"/>
      <c r="VM186" s="238"/>
      <c r="VN186" s="238"/>
      <c r="VO186" s="238"/>
      <c r="VP186" s="238"/>
      <c r="VQ186" s="238"/>
      <c r="VR186" s="238"/>
      <c r="VS186" s="238"/>
      <c r="VT186" s="238"/>
      <c r="VU186" s="238"/>
      <c r="VV186" s="238"/>
      <c r="VW186" s="238"/>
      <c r="VX186" s="238"/>
      <c r="VY186" s="238"/>
      <c r="VZ186" s="238"/>
      <c r="WA186" s="238"/>
      <c r="WB186" s="238"/>
      <c r="WC186" s="238"/>
      <c r="WD186" s="238"/>
      <c r="WE186" s="238"/>
      <c r="WF186" s="238"/>
      <c r="WG186" s="238"/>
      <c r="WH186" s="238"/>
      <c r="WI186" s="238"/>
      <c r="WJ186" s="238"/>
      <c r="WK186" s="238"/>
      <c r="WL186" s="238"/>
      <c r="WM186" s="238"/>
      <c r="WN186" s="238"/>
      <c r="WO186" s="238"/>
      <c r="WP186" s="238"/>
      <c r="WQ186" s="238"/>
      <c r="WR186" s="238"/>
      <c r="WS186" s="238"/>
      <c r="WT186" s="238"/>
      <c r="WU186" s="238"/>
      <c r="WV186" s="238"/>
      <c r="WW186" s="238"/>
      <c r="WX186" s="238"/>
      <c r="WY186" s="238"/>
      <c r="WZ186" s="238"/>
      <c r="XA186" s="238"/>
      <c r="XB186" s="238"/>
      <c r="XC186" s="238"/>
      <c r="XD186" s="238"/>
      <c r="XE186" s="238"/>
      <c r="XF186" s="238"/>
      <c r="XG186" s="238"/>
      <c r="XH186" s="238"/>
      <c r="XI186" s="238"/>
      <c r="XJ186" s="238"/>
      <c r="XK186" s="238"/>
      <c r="XL186" s="238"/>
      <c r="XM186" s="238"/>
      <c r="XN186" s="238"/>
      <c r="XO186" s="238"/>
      <c r="XP186" s="238"/>
      <c r="XQ186" s="238"/>
      <c r="XR186" s="238"/>
      <c r="XS186" s="238"/>
      <c r="XT186" s="238"/>
      <c r="XU186" s="238"/>
      <c r="XV186" s="238"/>
      <c r="XW186" s="238"/>
      <c r="XX186" s="238"/>
      <c r="XY186" s="238"/>
      <c r="XZ186" s="238"/>
      <c r="YA186" s="238"/>
      <c r="YB186" s="238"/>
      <c r="YC186" s="238"/>
      <c r="YD186" s="238"/>
      <c r="YE186" s="238"/>
      <c r="YF186" s="238"/>
      <c r="YG186" s="238"/>
      <c r="YH186" s="238"/>
      <c r="YI186" s="238"/>
      <c r="YJ186" s="238"/>
      <c r="YK186" s="238"/>
      <c r="YL186" s="238"/>
      <c r="YM186" s="238"/>
      <c r="YN186" s="238"/>
      <c r="YO186" s="238"/>
      <c r="YP186" s="238"/>
      <c r="YQ186" s="238"/>
      <c r="YR186" s="238"/>
      <c r="YS186" s="238"/>
      <c r="YT186" s="238"/>
      <c r="YU186" s="238"/>
      <c r="YV186" s="238"/>
      <c r="YW186" s="238"/>
      <c r="YX186" s="238"/>
      <c r="YY186" s="238"/>
      <c r="YZ186" s="238"/>
      <c r="ZA186" s="238"/>
      <c r="ZB186" s="238"/>
      <c r="ZC186" s="238"/>
      <c r="ZD186" s="238"/>
      <c r="ZE186" s="238"/>
      <c r="ZF186" s="238"/>
      <c r="ZG186" s="238"/>
      <c r="ZH186" s="238"/>
      <c r="ZI186" s="238"/>
      <c r="ZJ186" s="238"/>
      <c r="ZK186" s="238"/>
      <c r="ZL186" s="238"/>
      <c r="ZM186" s="238"/>
      <c r="ZN186" s="238"/>
      <c r="ZO186" s="238"/>
      <c r="ZP186" s="238"/>
      <c r="ZQ186" s="238"/>
      <c r="ZR186" s="238"/>
      <c r="ZS186" s="238"/>
      <c r="ZT186" s="238"/>
      <c r="ZU186" s="238"/>
      <c r="ZV186" s="238"/>
      <c r="ZW186" s="238"/>
      <c r="ZX186" s="238"/>
      <c r="ZY186" s="238"/>
      <c r="ZZ186" s="238"/>
      <c r="AAA186" s="238"/>
      <c r="AAB186" s="238"/>
      <c r="AAC186" s="238"/>
      <c r="AAD186" s="238"/>
      <c r="AAE186" s="238"/>
      <c r="AAF186" s="238"/>
      <c r="AAG186" s="238"/>
      <c r="AAH186" s="238"/>
      <c r="AAI186" s="238"/>
      <c r="AAJ186" s="238"/>
      <c r="AAK186" s="238"/>
      <c r="AAL186" s="238"/>
      <c r="AAM186" s="238"/>
      <c r="AAN186" s="238"/>
      <c r="AAO186" s="238"/>
      <c r="AAP186" s="238"/>
      <c r="AAQ186" s="238"/>
      <c r="AAR186" s="238"/>
      <c r="AAS186" s="238"/>
      <c r="AAT186" s="238"/>
      <c r="AAU186" s="238"/>
      <c r="AAV186" s="238"/>
      <c r="AAW186" s="238"/>
      <c r="AAX186" s="238"/>
      <c r="AAY186" s="238"/>
      <c r="AAZ186" s="238"/>
      <c r="ABA186" s="238"/>
      <c r="ABB186" s="238"/>
      <c r="ABC186" s="238"/>
      <c r="ABD186" s="238"/>
      <c r="ABE186" s="238"/>
      <c r="ABF186" s="238"/>
      <c r="ABG186" s="238"/>
      <c r="ABH186" s="238"/>
      <c r="ABI186" s="238"/>
      <c r="ABJ186" s="238"/>
      <c r="ABK186" s="238"/>
      <c r="ABL186" s="238"/>
      <c r="ABM186" s="238"/>
      <c r="ABN186" s="238"/>
      <c r="ABO186" s="238"/>
      <c r="ABP186" s="238"/>
      <c r="ABQ186" s="238"/>
      <c r="ABR186" s="238"/>
      <c r="ABS186" s="238"/>
      <c r="ABT186" s="238"/>
      <c r="ABU186" s="238"/>
      <c r="ABV186" s="238"/>
      <c r="ABW186" s="238"/>
      <c r="ABX186" s="238"/>
      <c r="ABY186" s="238"/>
      <c r="ABZ186" s="238"/>
      <c r="ACA186" s="238"/>
      <c r="ACB186" s="238"/>
      <c r="ACC186" s="238"/>
      <c r="ACD186" s="238"/>
      <c r="ACE186" s="238"/>
      <c r="ACF186" s="238"/>
      <c r="ACG186" s="238"/>
      <c r="ACH186" s="238"/>
      <c r="ACI186" s="238"/>
      <c r="ACJ186" s="238"/>
      <c r="ACK186" s="238"/>
      <c r="ACL186" s="238"/>
      <c r="ACM186" s="238"/>
      <c r="ACN186" s="238"/>
      <c r="ACO186" s="238"/>
      <c r="ACP186" s="238"/>
      <c r="ACQ186" s="238"/>
      <c r="ACR186" s="238"/>
      <c r="ACS186" s="238"/>
      <c r="ACT186" s="238"/>
      <c r="ACU186" s="238"/>
      <c r="ACV186" s="238"/>
      <c r="ACW186" s="238"/>
      <c r="ACX186" s="238"/>
      <c r="ACY186" s="238"/>
      <c r="ACZ186" s="238"/>
      <c r="ADA186" s="238"/>
      <c r="ADB186" s="238"/>
      <c r="ADC186" s="238"/>
      <c r="ADD186" s="238"/>
      <c r="ADE186" s="238"/>
      <c r="ADF186" s="238"/>
      <c r="ADG186" s="238"/>
      <c r="ADH186" s="238"/>
      <c r="ADI186" s="238"/>
      <c r="ADJ186" s="238"/>
      <c r="ADK186" s="238"/>
      <c r="ADL186" s="238"/>
      <c r="ADM186" s="238"/>
      <c r="ADN186" s="238"/>
      <c r="ADO186" s="238"/>
      <c r="ADP186" s="238"/>
      <c r="ADQ186" s="238"/>
      <c r="ADR186" s="238"/>
      <c r="ADS186" s="238"/>
      <c r="ADT186" s="238"/>
      <c r="ADU186" s="238"/>
      <c r="ADV186" s="238"/>
      <c r="ADW186" s="238"/>
      <c r="ADX186" s="238"/>
      <c r="ADY186" s="238"/>
      <c r="ADZ186" s="238"/>
      <c r="AEA186" s="238"/>
      <c r="AEB186" s="238"/>
      <c r="AEC186" s="238"/>
      <c r="AED186" s="238"/>
      <c r="AEE186" s="238"/>
      <c r="AEF186" s="238"/>
      <c r="AEG186" s="238"/>
      <c r="AEH186" s="238"/>
      <c r="AEI186" s="238"/>
      <c r="AEJ186" s="238"/>
      <c r="AEK186" s="238"/>
      <c r="AEL186" s="238"/>
      <c r="AEM186" s="238"/>
      <c r="AEN186" s="238"/>
      <c r="AEO186" s="238"/>
      <c r="AEP186" s="238"/>
      <c r="AEQ186" s="238"/>
      <c r="AER186" s="238"/>
      <c r="AES186" s="238"/>
      <c r="AET186" s="238"/>
      <c r="AEU186" s="238"/>
      <c r="AEV186" s="238"/>
      <c r="AEW186" s="238"/>
      <c r="AEX186" s="238"/>
      <c r="AEY186" s="238"/>
      <c r="AEZ186" s="238"/>
      <c r="AFA186" s="238"/>
      <c r="AFB186" s="238"/>
      <c r="AFC186" s="238"/>
      <c r="AFD186" s="238"/>
      <c r="AFE186" s="238"/>
      <c r="AFF186" s="238"/>
      <c r="AFG186" s="238"/>
      <c r="AFH186" s="238"/>
      <c r="AFI186" s="238"/>
      <c r="AFJ186" s="238"/>
      <c r="AFK186" s="238"/>
      <c r="AFL186" s="238"/>
      <c r="AFM186" s="238"/>
      <c r="AFN186" s="238"/>
      <c r="AFO186" s="238"/>
      <c r="AFP186" s="238"/>
      <c r="AFQ186" s="238"/>
      <c r="AFR186" s="238"/>
      <c r="AFS186" s="238"/>
      <c r="AFT186" s="238"/>
      <c r="AFU186" s="238"/>
      <c r="AFV186" s="238"/>
      <c r="AFW186" s="238"/>
      <c r="AFX186" s="238"/>
      <c r="AFY186" s="238"/>
      <c r="AFZ186" s="238"/>
      <c r="AGA186" s="238"/>
      <c r="AGB186" s="238"/>
      <c r="AGC186" s="238"/>
      <c r="AGD186" s="238"/>
      <c r="AGE186" s="238"/>
      <c r="AGF186" s="238"/>
      <c r="AGG186" s="238"/>
      <c r="AGH186" s="238"/>
      <c r="AGI186" s="238"/>
      <c r="AGJ186" s="238"/>
      <c r="AGK186" s="238"/>
      <c r="AGL186" s="238"/>
      <c r="AGM186" s="238"/>
      <c r="AGN186" s="238"/>
      <c r="AGO186" s="238"/>
      <c r="AGP186" s="238"/>
      <c r="AGQ186" s="238"/>
      <c r="AGR186" s="238"/>
      <c r="AGS186" s="238"/>
      <c r="AGT186" s="238"/>
      <c r="AGU186" s="238"/>
      <c r="AGV186" s="238"/>
      <c r="AGW186" s="238"/>
      <c r="AGX186" s="238"/>
      <c r="AGY186" s="238"/>
      <c r="AGZ186" s="238"/>
      <c r="AHA186" s="238"/>
      <c r="AHB186" s="238"/>
      <c r="AHC186" s="238"/>
      <c r="AHD186" s="238"/>
      <c r="AHE186" s="238"/>
      <c r="AHF186" s="238"/>
      <c r="AHG186" s="238"/>
      <c r="AHH186" s="238"/>
      <c r="AHI186" s="238"/>
      <c r="AHJ186" s="238"/>
      <c r="AHK186" s="238"/>
      <c r="AHL186" s="238"/>
      <c r="AHM186" s="238"/>
      <c r="AHN186" s="238"/>
      <c r="AHO186" s="238"/>
      <c r="AHP186" s="238"/>
      <c r="AHQ186" s="238"/>
      <c r="AHR186" s="238"/>
      <c r="AHS186" s="238"/>
      <c r="AHT186" s="238"/>
      <c r="AHU186" s="238"/>
      <c r="AHV186" s="238"/>
      <c r="AHW186" s="238"/>
      <c r="AHX186" s="238"/>
      <c r="AHY186" s="238"/>
      <c r="AHZ186" s="238"/>
      <c r="AIA186" s="238"/>
      <c r="AIB186" s="238"/>
      <c r="AIC186" s="238"/>
      <c r="AID186" s="238"/>
      <c r="AIE186" s="238"/>
      <c r="AIF186" s="238"/>
      <c r="AIG186" s="238"/>
      <c r="AIH186" s="238"/>
      <c r="AII186" s="238"/>
      <c r="AIJ186" s="238"/>
      <c r="AIK186" s="238"/>
      <c r="AIL186" s="238"/>
      <c r="AIM186" s="238"/>
      <c r="AIN186" s="238"/>
      <c r="AIO186" s="238"/>
      <c r="AIP186" s="238"/>
      <c r="AIQ186" s="238"/>
      <c r="AIR186" s="238"/>
      <c r="AIS186" s="238"/>
      <c r="AIT186" s="238"/>
      <c r="AIU186" s="238"/>
      <c r="AIV186" s="238"/>
      <c r="AIW186" s="238"/>
      <c r="AIX186" s="238"/>
      <c r="AIY186" s="238"/>
      <c r="AIZ186" s="238"/>
      <c r="AJA186" s="238"/>
      <c r="AJB186" s="238"/>
      <c r="AJC186" s="238"/>
      <c r="AJD186" s="238"/>
      <c r="AJE186" s="238"/>
      <c r="AJF186" s="238"/>
      <c r="AJG186" s="238"/>
      <c r="AJH186" s="238"/>
      <c r="AJI186" s="238"/>
      <c r="AJJ186" s="238"/>
      <c r="AJK186" s="238"/>
      <c r="AJL186" s="238"/>
      <c r="AJM186" s="238"/>
      <c r="AJN186" s="238"/>
      <c r="AJO186" s="238"/>
      <c r="AJP186" s="238"/>
      <c r="AJQ186" s="238"/>
      <c r="AJR186" s="238"/>
      <c r="AJS186" s="238"/>
      <c r="AJT186" s="238"/>
      <c r="AJU186" s="238"/>
      <c r="AJV186" s="238"/>
      <c r="AJW186" s="238"/>
      <c r="AJX186" s="238"/>
      <c r="AJY186" s="238"/>
      <c r="AJZ186" s="238"/>
      <c r="AKA186" s="238"/>
      <c r="AKB186" s="238"/>
      <c r="AKC186" s="238"/>
      <c r="AKD186" s="238"/>
      <c r="AKE186" s="238"/>
      <c r="AKF186" s="238"/>
      <c r="AKG186" s="238"/>
      <c r="AKH186" s="238"/>
      <c r="AKI186" s="238"/>
      <c r="AKJ186" s="238"/>
      <c r="AKK186" s="238"/>
      <c r="AKL186" s="238"/>
      <c r="AKM186" s="238"/>
      <c r="AKN186" s="238"/>
      <c r="AKO186" s="238"/>
      <c r="AKP186" s="238"/>
    </row>
    <row r="187" spans="1:978" ht="25.5" x14ac:dyDescent="0.25">
      <c r="A187" s="310"/>
      <c r="B187" s="310"/>
      <c r="C187" s="313"/>
      <c r="D187" s="244"/>
      <c r="E187" s="293"/>
      <c r="F187" s="47">
        <v>530303</v>
      </c>
      <c r="G187" s="23" t="s">
        <v>202</v>
      </c>
      <c r="H187" s="23" t="s">
        <v>200</v>
      </c>
      <c r="I187" s="245"/>
      <c r="J187" s="92">
        <v>30</v>
      </c>
      <c r="K187" s="271"/>
      <c r="L187" s="288"/>
      <c r="M187" s="245"/>
      <c r="N187" s="47">
        <v>117</v>
      </c>
      <c r="O187" s="47">
        <v>70</v>
      </c>
      <c r="P187" s="47">
        <v>45</v>
      </c>
      <c r="Q187" s="47">
        <v>39</v>
      </c>
      <c r="R187" s="47">
        <v>58</v>
      </c>
      <c r="S187" s="47">
        <v>163</v>
      </c>
      <c r="T187" s="47">
        <v>534</v>
      </c>
      <c r="U187" s="47">
        <v>1180</v>
      </c>
      <c r="V187" s="47">
        <v>1259</v>
      </c>
      <c r="W187" s="47">
        <v>759</v>
      </c>
      <c r="X187" s="47">
        <v>712</v>
      </c>
      <c r="Y187" s="47">
        <v>712</v>
      </c>
      <c r="Z187" s="47">
        <v>788</v>
      </c>
      <c r="AA187" s="47">
        <v>822</v>
      </c>
      <c r="AB187" s="47">
        <v>864</v>
      </c>
      <c r="AC187" s="47">
        <v>883</v>
      </c>
      <c r="AD187" s="47">
        <v>860</v>
      </c>
      <c r="AE187" s="47">
        <v>872</v>
      </c>
      <c r="AF187" s="47">
        <v>819</v>
      </c>
      <c r="AG187" s="47">
        <v>663</v>
      </c>
      <c r="AH187" s="47">
        <v>569</v>
      </c>
      <c r="AI187" s="47">
        <v>471</v>
      </c>
      <c r="AJ187" s="47">
        <v>302</v>
      </c>
      <c r="AK187" s="47">
        <v>198</v>
      </c>
      <c r="AL187" s="47">
        <v>12895</v>
      </c>
      <c r="AM187" s="126">
        <v>2400</v>
      </c>
      <c r="AN187" s="265"/>
      <c r="AO187" s="265"/>
      <c r="AP187" s="265"/>
      <c r="AQ187" s="265"/>
      <c r="AR187" s="265"/>
      <c r="AS187" s="265"/>
      <c r="AT187" s="265"/>
      <c r="AU187" s="265"/>
      <c r="AV187" s="265"/>
      <c r="AW187" s="265"/>
      <c r="AX187" s="265"/>
      <c r="AY187" s="265"/>
      <c r="AZ187" s="265"/>
      <c r="BA187" s="265"/>
      <c r="BB187" s="265"/>
      <c r="BC187" s="265"/>
      <c r="BD187" s="265"/>
      <c r="BE187" s="265"/>
      <c r="BF187" s="265"/>
      <c r="BG187" s="265"/>
      <c r="BH187" s="265"/>
      <c r="BI187" s="265"/>
      <c r="BJ187" s="265"/>
      <c r="BK187" s="265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53"/>
      <c r="EF187" s="238"/>
      <c r="EG187" s="238"/>
      <c r="EH187" s="238"/>
      <c r="EI187" s="238"/>
      <c r="EJ187" s="238"/>
      <c r="EK187" s="238"/>
      <c r="EL187" s="238"/>
      <c r="EM187" s="238"/>
      <c r="EN187" s="238"/>
      <c r="EO187" s="238"/>
      <c r="EP187" s="238"/>
      <c r="EQ187" s="238"/>
      <c r="ER187" s="238"/>
      <c r="ES187" s="238"/>
      <c r="ET187" s="238"/>
      <c r="EU187" s="238"/>
      <c r="EV187" s="238"/>
      <c r="EW187" s="238"/>
      <c r="EX187" s="238"/>
      <c r="EY187" s="238"/>
      <c r="EZ187" s="238"/>
      <c r="FA187" s="238"/>
      <c r="FB187" s="238"/>
      <c r="FC187" s="238"/>
      <c r="FD187" s="238"/>
      <c r="FE187" s="238"/>
      <c r="FF187" s="238"/>
      <c r="FG187" s="238"/>
      <c r="FH187" s="238"/>
      <c r="FI187" s="238"/>
      <c r="FJ187" s="238"/>
      <c r="FK187" s="238"/>
      <c r="FL187" s="238"/>
      <c r="FM187" s="238"/>
      <c r="FN187" s="238"/>
      <c r="FO187" s="238"/>
      <c r="FP187" s="238"/>
      <c r="FQ187" s="238"/>
      <c r="FR187" s="238"/>
      <c r="FS187" s="238"/>
      <c r="FT187" s="238"/>
      <c r="FU187" s="238"/>
      <c r="FV187" s="238"/>
      <c r="FW187" s="238"/>
      <c r="FX187" s="238"/>
      <c r="FY187" s="238"/>
      <c r="FZ187" s="238"/>
      <c r="GA187" s="238"/>
      <c r="GB187" s="238"/>
      <c r="GC187" s="238"/>
      <c r="GD187" s="238"/>
      <c r="GE187" s="238"/>
      <c r="GF187" s="238"/>
      <c r="GG187" s="238"/>
      <c r="GH187" s="238"/>
      <c r="GI187" s="238"/>
      <c r="GJ187" s="238"/>
      <c r="GK187" s="238"/>
      <c r="GL187" s="238"/>
      <c r="GM187" s="238"/>
      <c r="GN187" s="238"/>
      <c r="GO187" s="238"/>
      <c r="GP187" s="238"/>
      <c r="GQ187" s="238"/>
      <c r="GR187" s="238"/>
      <c r="GS187" s="238"/>
      <c r="GT187" s="238"/>
      <c r="GU187" s="238"/>
      <c r="GV187" s="238"/>
      <c r="GW187" s="238"/>
      <c r="GX187" s="238"/>
      <c r="GY187" s="238"/>
      <c r="GZ187" s="238"/>
      <c r="HA187" s="238"/>
      <c r="HB187" s="238"/>
      <c r="HC187" s="238"/>
      <c r="HD187" s="238"/>
      <c r="HE187" s="238"/>
      <c r="HF187" s="238"/>
      <c r="HG187" s="238"/>
      <c r="HH187" s="238"/>
      <c r="HI187" s="238"/>
      <c r="HJ187" s="238"/>
      <c r="HK187" s="238"/>
      <c r="HL187" s="238"/>
      <c r="HM187" s="238"/>
      <c r="HN187" s="238"/>
      <c r="HO187" s="238"/>
      <c r="HP187" s="238"/>
      <c r="HQ187" s="238"/>
      <c r="HR187" s="238"/>
      <c r="HS187" s="238"/>
      <c r="HT187" s="238"/>
      <c r="HU187" s="238"/>
      <c r="HV187" s="238"/>
      <c r="HW187" s="238"/>
      <c r="HX187" s="238"/>
      <c r="HY187" s="238"/>
      <c r="HZ187" s="238"/>
      <c r="IA187" s="238"/>
      <c r="IB187" s="238"/>
      <c r="IC187" s="238"/>
      <c r="ID187" s="238"/>
      <c r="IE187" s="238"/>
      <c r="IF187" s="238"/>
      <c r="IG187" s="238"/>
      <c r="IH187" s="238"/>
      <c r="II187" s="238"/>
      <c r="IJ187" s="238"/>
      <c r="IK187" s="238"/>
      <c r="IL187" s="238"/>
      <c r="IM187" s="238"/>
      <c r="IN187" s="238"/>
      <c r="IO187" s="238"/>
      <c r="IP187" s="238"/>
      <c r="IQ187" s="238"/>
      <c r="IR187" s="238"/>
      <c r="IS187" s="238"/>
      <c r="IT187" s="238"/>
      <c r="IU187" s="238"/>
      <c r="IV187" s="238"/>
      <c r="IW187" s="238"/>
      <c r="IX187" s="238"/>
      <c r="IY187" s="238"/>
      <c r="IZ187" s="238"/>
      <c r="JA187" s="238"/>
      <c r="JB187" s="238"/>
      <c r="JC187" s="238"/>
      <c r="JD187" s="238"/>
      <c r="JE187" s="238"/>
      <c r="JF187" s="238"/>
      <c r="JG187" s="238"/>
      <c r="JH187" s="238"/>
      <c r="JI187" s="238"/>
      <c r="JJ187" s="238"/>
      <c r="JK187" s="238"/>
      <c r="JL187" s="238"/>
      <c r="JM187" s="238"/>
      <c r="JN187" s="238"/>
      <c r="JO187" s="238"/>
      <c r="JP187" s="238"/>
      <c r="JQ187" s="238"/>
      <c r="JR187" s="238"/>
      <c r="JS187" s="238"/>
      <c r="JT187" s="238"/>
      <c r="JU187" s="238"/>
      <c r="JV187" s="238"/>
      <c r="JW187" s="238"/>
      <c r="JX187" s="238"/>
      <c r="JY187" s="238"/>
      <c r="JZ187" s="238"/>
      <c r="KA187" s="238"/>
      <c r="KB187" s="238"/>
      <c r="KC187" s="238"/>
      <c r="KD187" s="238"/>
      <c r="KE187" s="238"/>
      <c r="KF187" s="238"/>
      <c r="KG187" s="238"/>
      <c r="KH187" s="238"/>
      <c r="KI187" s="238"/>
      <c r="KJ187" s="238"/>
      <c r="KK187" s="238"/>
      <c r="KL187" s="238"/>
      <c r="KM187" s="238"/>
      <c r="KN187" s="238"/>
      <c r="KO187" s="238"/>
      <c r="KP187" s="238"/>
      <c r="KQ187" s="238"/>
      <c r="KR187" s="238"/>
      <c r="KS187" s="238"/>
      <c r="KT187" s="238"/>
      <c r="KU187" s="238"/>
      <c r="KV187" s="238"/>
      <c r="KW187" s="238"/>
      <c r="KX187" s="238"/>
      <c r="KY187" s="238"/>
      <c r="KZ187" s="238"/>
      <c r="LA187" s="238"/>
      <c r="LB187" s="238"/>
      <c r="LC187" s="238"/>
      <c r="LD187" s="238"/>
      <c r="LE187" s="238"/>
      <c r="LF187" s="238"/>
      <c r="LG187" s="238"/>
      <c r="LH187" s="238"/>
      <c r="LI187" s="238"/>
      <c r="LJ187" s="238"/>
      <c r="LK187" s="238"/>
      <c r="LL187" s="238"/>
      <c r="LM187" s="238"/>
      <c r="LN187" s="238"/>
      <c r="LO187" s="238"/>
      <c r="LP187" s="238"/>
      <c r="LQ187" s="238"/>
      <c r="LR187" s="238"/>
      <c r="LS187" s="238"/>
      <c r="LT187" s="238"/>
      <c r="LU187" s="238"/>
      <c r="LV187" s="238"/>
      <c r="LW187" s="238"/>
      <c r="LX187" s="238"/>
      <c r="LY187" s="238"/>
      <c r="LZ187" s="238"/>
      <c r="MA187" s="238"/>
      <c r="MB187" s="238"/>
      <c r="MC187" s="238"/>
      <c r="MD187" s="238"/>
      <c r="ME187" s="238"/>
      <c r="MF187" s="238"/>
      <c r="MG187" s="238"/>
      <c r="MH187" s="238"/>
      <c r="MI187" s="238"/>
      <c r="MJ187" s="238"/>
      <c r="MK187" s="238"/>
      <c r="ML187" s="238"/>
      <c r="MM187" s="238"/>
      <c r="MN187" s="238"/>
      <c r="MO187" s="238"/>
      <c r="MP187" s="238"/>
      <c r="MQ187" s="238"/>
      <c r="MR187" s="238"/>
      <c r="MS187" s="238"/>
      <c r="MT187" s="238"/>
      <c r="MU187" s="238"/>
      <c r="MV187" s="238"/>
      <c r="MW187" s="238"/>
      <c r="MX187" s="238"/>
      <c r="MY187" s="238"/>
      <c r="MZ187" s="238"/>
      <c r="NA187" s="238"/>
      <c r="NB187" s="238"/>
      <c r="NC187" s="238"/>
      <c r="ND187" s="238"/>
      <c r="NE187" s="238"/>
      <c r="NF187" s="238"/>
      <c r="NG187" s="238"/>
      <c r="NH187" s="238"/>
      <c r="NI187" s="238"/>
      <c r="NJ187" s="238"/>
      <c r="NK187" s="238"/>
      <c r="NL187" s="238"/>
      <c r="NM187" s="238"/>
      <c r="NN187" s="238"/>
      <c r="NO187" s="238"/>
      <c r="NP187" s="238"/>
      <c r="NQ187" s="238"/>
      <c r="NR187" s="238"/>
      <c r="NS187" s="238"/>
      <c r="NT187" s="238"/>
      <c r="NU187" s="238"/>
      <c r="NV187" s="238"/>
      <c r="NW187" s="238"/>
      <c r="NX187" s="238"/>
      <c r="NY187" s="238"/>
      <c r="NZ187" s="238"/>
      <c r="OA187" s="238"/>
      <c r="OB187" s="238"/>
      <c r="OC187" s="238"/>
      <c r="OD187" s="238"/>
      <c r="OE187" s="238"/>
      <c r="OF187" s="238"/>
      <c r="OG187" s="238"/>
      <c r="OH187" s="238"/>
      <c r="OI187" s="238"/>
      <c r="OJ187" s="238"/>
      <c r="OK187" s="238"/>
      <c r="OL187" s="238"/>
      <c r="OM187" s="238"/>
      <c r="ON187" s="238"/>
      <c r="OO187" s="238"/>
      <c r="OP187" s="238"/>
      <c r="OQ187" s="238"/>
      <c r="OR187" s="238"/>
      <c r="OS187" s="238"/>
      <c r="OT187" s="238"/>
      <c r="OU187" s="238"/>
      <c r="OV187" s="238"/>
      <c r="OW187" s="238"/>
      <c r="OX187" s="238"/>
      <c r="OY187" s="238"/>
      <c r="OZ187" s="238"/>
      <c r="PA187" s="238"/>
      <c r="PB187" s="238"/>
      <c r="PC187" s="238"/>
      <c r="PD187" s="238"/>
      <c r="PE187" s="238"/>
      <c r="PF187" s="238"/>
      <c r="PG187" s="238"/>
      <c r="PH187" s="238"/>
      <c r="PI187" s="238"/>
      <c r="PJ187" s="238"/>
      <c r="PK187" s="238"/>
      <c r="PL187" s="238"/>
      <c r="PM187" s="238"/>
      <c r="PN187" s="238"/>
      <c r="PO187" s="238"/>
      <c r="PP187" s="238"/>
      <c r="PQ187" s="238"/>
      <c r="PR187" s="238"/>
      <c r="PS187" s="238"/>
      <c r="PT187" s="238"/>
      <c r="PU187" s="238"/>
      <c r="PV187" s="238"/>
      <c r="PW187" s="238"/>
      <c r="PX187" s="238"/>
      <c r="PY187" s="238"/>
      <c r="PZ187" s="238"/>
      <c r="QA187" s="238"/>
      <c r="QB187" s="238"/>
      <c r="QC187" s="238"/>
      <c r="QD187" s="238"/>
      <c r="QE187" s="238"/>
      <c r="QF187" s="238"/>
      <c r="QG187" s="238"/>
      <c r="QH187" s="238"/>
      <c r="QI187" s="238"/>
      <c r="QJ187" s="238"/>
      <c r="QK187" s="238"/>
      <c r="QL187" s="238"/>
      <c r="QM187" s="238"/>
      <c r="QN187" s="238"/>
      <c r="QO187" s="238"/>
      <c r="QP187" s="238"/>
      <c r="QQ187" s="238"/>
      <c r="QR187" s="238"/>
      <c r="QS187" s="238"/>
      <c r="QT187" s="238"/>
      <c r="QU187" s="238"/>
      <c r="QV187" s="238"/>
      <c r="QW187" s="238"/>
      <c r="QX187" s="238"/>
      <c r="QY187" s="238"/>
      <c r="QZ187" s="238"/>
      <c r="RA187" s="238"/>
      <c r="RB187" s="238"/>
      <c r="RC187" s="238"/>
      <c r="RD187" s="238"/>
      <c r="RE187" s="238"/>
      <c r="RF187" s="238"/>
      <c r="RG187" s="238"/>
      <c r="RH187" s="238"/>
      <c r="RI187" s="238"/>
      <c r="RJ187" s="238"/>
      <c r="RK187" s="238"/>
      <c r="RL187" s="238"/>
      <c r="RM187" s="238"/>
      <c r="RN187" s="238"/>
      <c r="RO187" s="238"/>
      <c r="RP187" s="238"/>
      <c r="RQ187" s="238"/>
      <c r="RR187" s="238"/>
      <c r="RS187" s="238"/>
      <c r="RT187" s="238"/>
      <c r="RU187" s="238"/>
      <c r="RV187" s="238"/>
      <c r="RW187" s="238"/>
      <c r="RX187" s="238"/>
      <c r="RY187" s="238"/>
      <c r="RZ187" s="238"/>
      <c r="SA187" s="238"/>
      <c r="SB187" s="238"/>
      <c r="SC187" s="238"/>
      <c r="SD187" s="238"/>
      <c r="SE187" s="238"/>
      <c r="SF187" s="238"/>
      <c r="SG187" s="238"/>
      <c r="SH187" s="238"/>
      <c r="SI187" s="238"/>
      <c r="SJ187" s="238"/>
      <c r="SK187" s="238"/>
      <c r="SL187" s="238"/>
      <c r="SM187" s="238"/>
      <c r="SN187" s="238"/>
      <c r="SO187" s="238"/>
      <c r="SP187" s="238"/>
      <c r="SQ187" s="238"/>
      <c r="SR187" s="238"/>
      <c r="SS187" s="238"/>
      <c r="ST187" s="238"/>
      <c r="SU187" s="238"/>
      <c r="SV187" s="238"/>
      <c r="SW187" s="238"/>
      <c r="SX187" s="238"/>
      <c r="SY187" s="238"/>
      <c r="SZ187" s="238"/>
      <c r="TA187" s="238"/>
      <c r="TB187" s="238"/>
      <c r="TC187" s="238"/>
      <c r="TD187" s="238"/>
      <c r="TE187" s="238"/>
      <c r="TF187" s="238"/>
      <c r="TG187" s="238"/>
      <c r="TH187" s="238"/>
      <c r="TI187" s="238"/>
      <c r="TJ187" s="238"/>
      <c r="TK187" s="238"/>
      <c r="TL187" s="238"/>
      <c r="TM187" s="238"/>
      <c r="TN187" s="238"/>
      <c r="TO187" s="238"/>
      <c r="TP187" s="238"/>
      <c r="TQ187" s="238"/>
      <c r="TR187" s="238"/>
      <c r="TS187" s="238"/>
      <c r="TT187" s="238"/>
      <c r="TU187" s="238"/>
      <c r="TV187" s="238"/>
      <c r="TW187" s="238"/>
      <c r="TX187" s="238"/>
      <c r="TY187" s="238"/>
      <c r="TZ187" s="238"/>
      <c r="UA187" s="238"/>
      <c r="UB187" s="238"/>
      <c r="UC187" s="238"/>
      <c r="UD187" s="238"/>
      <c r="UE187" s="238"/>
      <c r="UF187" s="238"/>
      <c r="UG187" s="238"/>
      <c r="UH187" s="238"/>
      <c r="UI187" s="238"/>
      <c r="UJ187" s="238"/>
      <c r="UK187" s="238"/>
      <c r="UL187" s="238"/>
      <c r="UM187" s="238"/>
      <c r="UN187" s="238"/>
      <c r="UO187" s="238"/>
      <c r="UP187" s="238"/>
      <c r="UQ187" s="238"/>
      <c r="UR187" s="238"/>
      <c r="US187" s="238"/>
      <c r="UT187" s="238"/>
      <c r="UU187" s="238"/>
      <c r="UV187" s="238"/>
      <c r="UW187" s="238"/>
      <c r="UX187" s="238"/>
      <c r="UY187" s="238"/>
      <c r="UZ187" s="238"/>
      <c r="VA187" s="238"/>
      <c r="VB187" s="238"/>
      <c r="VC187" s="238"/>
      <c r="VD187" s="238"/>
      <c r="VE187" s="238"/>
      <c r="VF187" s="238"/>
      <c r="VG187" s="238"/>
      <c r="VH187" s="238"/>
      <c r="VI187" s="238"/>
      <c r="VJ187" s="238"/>
      <c r="VK187" s="238"/>
      <c r="VL187" s="238"/>
      <c r="VM187" s="238"/>
      <c r="VN187" s="238"/>
      <c r="VO187" s="238"/>
      <c r="VP187" s="238"/>
      <c r="VQ187" s="238"/>
      <c r="VR187" s="238"/>
      <c r="VS187" s="238"/>
      <c r="VT187" s="238"/>
      <c r="VU187" s="238"/>
      <c r="VV187" s="238"/>
      <c r="VW187" s="238"/>
      <c r="VX187" s="238"/>
      <c r="VY187" s="238"/>
      <c r="VZ187" s="238"/>
      <c r="WA187" s="238"/>
      <c r="WB187" s="238"/>
      <c r="WC187" s="238"/>
      <c r="WD187" s="238"/>
      <c r="WE187" s="238"/>
      <c r="WF187" s="238"/>
      <c r="WG187" s="238"/>
      <c r="WH187" s="238"/>
      <c r="WI187" s="238"/>
      <c r="WJ187" s="238"/>
      <c r="WK187" s="238"/>
      <c r="WL187" s="238"/>
      <c r="WM187" s="238"/>
      <c r="WN187" s="238"/>
      <c r="WO187" s="238"/>
      <c r="WP187" s="238"/>
      <c r="WQ187" s="238"/>
      <c r="WR187" s="238"/>
      <c r="WS187" s="238"/>
      <c r="WT187" s="238"/>
      <c r="WU187" s="238"/>
      <c r="WV187" s="238"/>
      <c r="WW187" s="238"/>
      <c r="WX187" s="238"/>
      <c r="WY187" s="238"/>
      <c r="WZ187" s="238"/>
      <c r="XA187" s="238"/>
      <c r="XB187" s="238"/>
      <c r="XC187" s="238"/>
      <c r="XD187" s="238"/>
      <c r="XE187" s="238"/>
      <c r="XF187" s="238"/>
      <c r="XG187" s="238"/>
      <c r="XH187" s="238"/>
      <c r="XI187" s="238"/>
      <c r="XJ187" s="238"/>
      <c r="XK187" s="238"/>
      <c r="XL187" s="238"/>
      <c r="XM187" s="238"/>
      <c r="XN187" s="238"/>
      <c r="XO187" s="238"/>
      <c r="XP187" s="238"/>
      <c r="XQ187" s="238"/>
      <c r="XR187" s="238"/>
      <c r="XS187" s="238"/>
      <c r="XT187" s="238"/>
      <c r="XU187" s="238"/>
      <c r="XV187" s="238"/>
      <c r="XW187" s="238"/>
      <c r="XX187" s="238"/>
      <c r="XY187" s="238"/>
      <c r="XZ187" s="238"/>
      <c r="YA187" s="238"/>
      <c r="YB187" s="238"/>
      <c r="YC187" s="238"/>
      <c r="YD187" s="238"/>
      <c r="YE187" s="238"/>
      <c r="YF187" s="238"/>
      <c r="YG187" s="238"/>
      <c r="YH187" s="238"/>
      <c r="YI187" s="238"/>
      <c r="YJ187" s="238"/>
      <c r="YK187" s="238"/>
      <c r="YL187" s="238"/>
      <c r="YM187" s="238"/>
      <c r="YN187" s="238"/>
      <c r="YO187" s="238"/>
      <c r="YP187" s="238"/>
      <c r="YQ187" s="238"/>
      <c r="YR187" s="238"/>
      <c r="YS187" s="238"/>
      <c r="YT187" s="238"/>
      <c r="YU187" s="238"/>
      <c r="YV187" s="238"/>
      <c r="YW187" s="238"/>
      <c r="YX187" s="238"/>
      <c r="YY187" s="238"/>
      <c r="YZ187" s="238"/>
      <c r="ZA187" s="238"/>
      <c r="ZB187" s="238"/>
      <c r="ZC187" s="238"/>
      <c r="ZD187" s="238"/>
      <c r="ZE187" s="238"/>
      <c r="ZF187" s="238"/>
      <c r="ZG187" s="238"/>
      <c r="ZH187" s="238"/>
      <c r="ZI187" s="238"/>
      <c r="ZJ187" s="238"/>
      <c r="ZK187" s="238"/>
      <c r="ZL187" s="238"/>
      <c r="ZM187" s="238"/>
      <c r="ZN187" s="238"/>
      <c r="ZO187" s="238"/>
      <c r="ZP187" s="238"/>
      <c r="ZQ187" s="238"/>
      <c r="ZR187" s="238"/>
      <c r="ZS187" s="238"/>
      <c r="ZT187" s="238"/>
      <c r="ZU187" s="238"/>
      <c r="ZV187" s="238"/>
      <c r="ZW187" s="238"/>
      <c r="ZX187" s="238"/>
      <c r="ZY187" s="238"/>
      <c r="ZZ187" s="238"/>
      <c r="AAA187" s="238"/>
      <c r="AAB187" s="238"/>
      <c r="AAC187" s="238"/>
      <c r="AAD187" s="238"/>
      <c r="AAE187" s="238"/>
      <c r="AAF187" s="238"/>
      <c r="AAG187" s="238"/>
      <c r="AAH187" s="238"/>
      <c r="AAI187" s="238"/>
      <c r="AAJ187" s="238"/>
      <c r="AAK187" s="238"/>
      <c r="AAL187" s="238"/>
      <c r="AAM187" s="238"/>
      <c r="AAN187" s="238"/>
      <c r="AAO187" s="238"/>
      <c r="AAP187" s="238"/>
      <c r="AAQ187" s="238"/>
      <c r="AAR187" s="238"/>
      <c r="AAS187" s="238"/>
      <c r="AAT187" s="238"/>
      <c r="AAU187" s="238"/>
      <c r="AAV187" s="238"/>
      <c r="AAW187" s="238"/>
      <c r="AAX187" s="238"/>
      <c r="AAY187" s="238"/>
      <c r="AAZ187" s="238"/>
      <c r="ABA187" s="238"/>
      <c r="ABB187" s="238"/>
      <c r="ABC187" s="238"/>
      <c r="ABD187" s="238"/>
      <c r="ABE187" s="238"/>
      <c r="ABF187" s="238"/>
      <c r="ABG187" s="238"/>
      <c r="ABH187" s="238"/>
      <c r="ABI187" s="238"/>
      <c r="ABJ187" s="238"/>
      <c r="ABK187" s="238"/>
      <c r="ABL187" s="238"/>
      <c r="ABM187" s="238"/>
      <c r="ABN187" s="238"/>
      <c r="ABO187" s="238"/>
      <c r="ABP187" s="238"/>
      <c r="ABQ187" s="238"/>
      <c r="ABR187" s="238"/>
      <c r="ABS187" s="238"/>
      <c r="ABT187" s="238"/>
      <c r="ABU187" s="238"/>
      <c r="ABV187" s="238"/>
      <c r="ABW187" s="238"/>
      <c r="ABX187" s="238"/>
      <c r="ABY187" s="238"/>
      <c r="ABZ187" s="238"/>
      <c r="ACA187" s="238"/>
      <c r="ACB187" s="238"/>
      <c r="ACC187" s="238"/>
      <c r="ACD187" s="238"/>
      <c r="ACE187" s="238"/>
      <c r="ACF187" s="238"/>
      <c r="ACG187" s="238"/>
      <c r="ACH187" s="238"/>
      <c r="ACI187" s="238"/>
      <c r="ACJ187" s="238"/>
      <c r="ACK187" s="238"/>
      <c r="ACL187" s="238"/>
      <c r="ACM187" s="238"/>
      <c r="ACN187" s="238"/>
      <c r="ACO187" s="238"/>
      <c r="ACP187" s="238"/>
      <c r="ACQ187" s="238"/>
      <c r="ACR187" s="238"/>
      <c r="ACS187" s="238"/>
      <c r="ACT187" s="238"/>
      <c r="ACU187" s="238"/>
      <c r="ACV187" s="238"/>
      <c r="ACW187" s="238"/>
      <c r="ACX187" s="238"/>
      <c r="ACY187" s="238"/>
      <c r="ACZ187" s="238"/>
      <c r="ADA187" s="238"/>
      <c r="ADB187" s="238"/>
      <c r="ADC187" s="238"/>
      <c r="ADD187" s="238"/>
      <c r="ADE187" s="238"/>
      <c r="ADF187" s="238"/>
      <c r="ADG187" s="238"/>
      <c r="ADH187" s="238"/>
      <c r="ADI187" s="238"/>
      <c r="ADJ187" s="238"/>
      <c r="ADK187" s="238"/>
      <c r="ADL187" s="238"/>
      <c r="ADM187" s="238"/>
      <c r="ADN187" s="238"/>
      <c r="ADO187" s="238"/>
      <c r="ADP187" s="238"/>
      <c r="ADQ187" s="238"/>
      <c r="ADR187" s="238"/>
      <c r="ADS187" s="238"/>
      <c r="ADT187" s="238"/>
      <c r="ADU187" s="238"/>
      <c r="ADV187" s="238"/>
      <c r="ADW187" s="238"/>
      <c r="ADX187" s="238"/>
      <c r="ADY187" s="238"/>
      <c r="ADZ187" s="238"/>
      <c r="AEA187" s="238"/>
      <c r="AEB187" s="238"/>
      <c r="AEC187" s="238"/>
      <c r="AED187" s="238"/>
      <c r="AEE187" s="238"/>
      <c r="AEF187" s="238"/>
      <c r="AEG187" s="238"/>
      <c r="AEH187" s="238"/>
      <c r="AEI187" s="238"/>
      <c r="AEJ187" s="238"/>
      <c r="AEK187" s="238"/>
      <c r="AEL187" s="238"/>
      <c r="AEM187" s="238"/>
      <c r="AEN187" s="238"/>
      <c r="AEO187" s="238"/>
      <c r="AEP187" s="238"/>
      <c r="AEQ187" s="238"/>
      <c r="AER187" s="238"/>
      <c r="AES187" s="238"/>
      <c r="AET187" s="238"/>
      <c r="AEU187" s="238"/>
      <c r="AEV187" s="238"/>
      <c r="AEW187" s="238"/>
      <c r="AEX187" s="238"/>
      <c r="AEY187" s="238"/>
      <c r="AEZ187" s="238"/>
      <c r="AFA187" s="238"/>
      <c r="AFB187" s="238"/>
      <c r="AFC187" s="238"/>
      <c r="AFD187" s="238"/>
      <c r="AFE187" s="238"/>
      <c r="AFF187" s="238"/>
      <c r="AFG187" s="238"/>
      <c r="AFH187" s="238"/>
      <c r="AFI187" s="238"/>
      <c r="AFJ187" s="238"/>
      <c r="AFK187" s="238"/>
      <c r="AFL187" s="238"/>
      <c r="AFM187" s="238"/>
      <c r="AFN187" s="238"/>
      <c r="AFO187" s="238"/>
      <c r="AFP187" s="238"/>
      <c r="AFQ187" s="238"/>
      <c r="AFR187" s="238"/>
      <c r="AFS187" s="238"/>
      <c r="AFT187" s="238"/>
      <c r="AFU187" s="238"/>
      <c r="AFV187" s="238"/>
      <c r="AFW187" s="238"/>
      <c r="AFX187" s="238"/>
      <c r="AFY187" s="238"/>
      <c r="AFZ187" s="238"/>
      <c r="AGA187" s="238"/>
      <c r="AGB187" s="238"/>
      <c r="AGC187" s="238"/>
      <c r="AGD187" s="238"/>
      <c r="AGE187" s="238"/>
      <c r="AGF187" s="238"/>
      <c r="AGG187" s="238"/>
      <c r="AGH187" s="238"/>
      <c r="AGI187" s="238"/>
      <c r="AGJ187" s="238"/>
      <c r="AGK187" s="238"/>
      <c r="AGL187" s="238"/>
      <c r="AGM187" s="238"/>
      <c r="AGN187" s="238"/>
      <c r="AGO187" s="238"/>
      <c r="AGP187" s="238"/>
      <c r="AGQ187" s="238"/>
      <c r="AGR187" s="238"/>
      <c r="AGS187" s="238"/>
      <c r="AGT187" s="238"/>
      <c r="AGU187" s="238"/>
      <c r="AGV187" s="238"/>
      <c r="AGW187" s="238"/>
      <c r="AGX187" s="238"/>
      <c r="AGY187" s="238"/>
      <c r="AGZ187" s="238"/>
      <c r="AHA187" s="238"/>
      <c r="AHB187" s="238"/>
      <c r="AHC187" s="238"/>
      <c r="AHD187" s="238"/>
      <c r="AHE187" s="238"/>
      <c r="AHF187" s="238"/>
      <c r="AHG187" s="238"/>
      <c r="AHH187" s="238"/>
      <c r="AHI187" s="238"/>
      <c r="AHJ187" s="238"/>
      <c r="AHK187" s="238"/>
      <c r="AHL187" s="238"/>
      <c r="AHM187" s="238"/>
      <c r="AHN187" s="238"/>
      <c r="AHO187" s="238"/>
      <c r="AHP187" s="238"/>
      <c r="AHQ187" s="238"/>
      <c r="AHR187" s="238"/>
      <c r="AHS187" s="238"/>
      <c r="AHT187" s="238"/>
      <c r="AHU187" s="238"/>
      <c r="AHV187" s="238"/>
      <c r="AHW187" s="238"/>
      <c r="AHX187" s="238"/>
      <c r="AHY187" s="238"/>
      <c r="AHZ187" s="238"/>
      <c r="AIA187" s="238"/>
      <c r="AIB187" s="238"/>
      <c r="AIC187" s="238"/>
      <c r="AID187" s="238"/>
      <c r="AIE187" s="238"/>
      <c r="AIF187" s="238"/>
      <c r="AIG187" s="238"/>
      <c r="AIH187" s="238"/>
      <c r="AII187" s="238"/>
      <c r="AIJ187" s="238"/>
      <c r="AIK187" s="238"/>
      <c r="AIL187" s="238"/>
      <c r="AIM187" s="238"/>
      <c r="AIN187" s="238"/>
      <c r="AIO187" s="238"/>
      <c r="AIP187" s="238"/>
      <c r="AIQ187" s="238"/>
      <c r="AIR187" s="238"/>
      <c r="AIS187" s="238"/>
      <c r="AIT187" s="238"/>
      <c r="AIU187" s="238"/>
      <c r="AIV187" s="238"/>
      <c r="AIW187" s="238"/>
      <c r="AIX187" s="238"/>
      <c r="AIY187" s="238"/>
      <c r="AIZ187" s="238"/>
      <c r="AJA187" s="238"/>
      <c r="AJB187" s="238"/>
      <c r="AJC187" s="238"/>
      <c r="AJD187" s="238"/>
      <c r="AJE187" s="238"/>
      <c r="AJF187" s="238"/>
      <c r="AJG187" s="238"/>
      <c r="AJH187" s="238"/>
      <c r="AJI187" s="238"/>
      <c r="AJJ187" s="238"/>
      <c r="AJK187" s="238"/>
      <c r="AJL187" s="238"/>
      <c r="AJM187" s="238"/>
      <c r="AJN187" s="238"/>
      <c r="AJO187" s="238"/>
      <c r="AJP187" s="238"/>
      <c r="AJQ187" s="238"/>
      <c r="AJR187" s="238"/>
      <c r="AJS187" s="238"/>
      <c r="AJT187" s="238"/>
      <c r="AJU187" s="238"/>
      <c r="AJV187" s="238"/>
      <c r="AJW187" s="238"/>
      <c r="AJX187" s="238"/>
      <c r="AJY187" s="238"/>
      <c r="AJZ187" s="238"/>
      <c r="AKA187" s="238"/>
      <c r="AKB187" s="238"/>
      <c r="AKC187" s="238"/>
      <c r="AKD187" s="238"/>
      <c r="AKE187" s="238"/>
      <c r="AKF187" s="238"/>
      <c r="AKG187" s="238"/>
      <c r="AKH187" s="238"/>
      <c r="AKI187" s="238"/>
      <c r="AKJ187" s="238"/>
      <c r="AKK187" s="238"/>
      <c r="AKL187" s="238"/>
      <c r="AKM187" s="238"/>
      <c r="AKN187" s="238"/>
      <c r="AKO187" s="238"/>
      <c r="AKP187" s="238"/>
    </row>
    <row r="188" spans="1:978" x14ac:dyDescent="0.25">
      <c r="A188" s="311"/>
      <c r="B188" s="311"/>
      <c r="C188" s="314"/>
      <c r="D188" s="245"/>
      <c r="E188" s="271"/>
      <c r="F188" s="292" t="s">
        <v>387</v>
      </c>
      <c r="G188" s="292"/>
      <c r="H188" s="292"/>
      <c r="I188" s="292"/>
      <c r="J188" s="292"/>
      <c r="K188" s="292"/>
      <c r="L188" s="292"/>
      <c r="M188" s="292"/>
      <c r="N188" s="46">
        <f t="shared" ref="N188:AL188" si="141">ROUNDUP(AVERAGE(N185:N187),0)</f>
        <v>109</v>
      </c>
      <c r="O188" s="46">
        <f t="shared" si="141"/>
        <v>61</v>
      </c>
      <c r="P188" s="46">
        <f t="shared" si="141"/>
        <v>41</v>
      </c>
      <c r="Q188" s="46">
        <f t="shared" si="141"/>
        <v>41</v>
      </c>
      <c r="R188" s="46">
        <f t="shared" si="141"/>
        <v>53</v>
      </c>
      <c r="S188" s="46">
        <f t="shared" si="141"/>
        <v>152</v>
      </c>
      <c r="T188" s="46">
        <f t="shared" si="141"/>
        <v>476</v>
      </c>
      <c r="U188" s="46">
        <f t="shared" si="141"/>
        <v>1000</v>
      </c>
      <c r="V188" s="46">
        <f t="shared" si="141"/>
        <v>998</v>
      </c>
      <c r="W188" s="46">
        <f t="shared" si="141"/>
        <v>728</v>
      </c>
      <c r="X188" s="46">
        <f t="shared" si="141"/>
        <v>691</v>
      </c>
      <c r="Y188" s="46">
        <f t="shared" si="141"/>
        <v>731</v>
      </c>
      <c r="Z188" s="46">
        <f t="shared" si="141"/>
        <v>814</v>
      </c>
      <c r="AA188" s="46">
        <f t="shared" si="141"/>
        <v>821</v>
      </c>
      <c r="AB188" s="46">
        <f t="shared" si="141"/>
        <v>845</v>
      </c>
      <c r="AC188" s="46">
        <f t="shared" si="141"/>
        <v>876</v>
      </c>
      <c r="AD188" s="46">
        <f t="shared" si="141"/>
        <v>853</v>
      </c>
      <c r="AE188" s="46">
        <f t="shared" si="141"/>
        <v>869</v>
      </c>
      <c r="AF188" s="46">
        <f t="shared" si="141"/>
        <v>805</v>
      </c>
      <c r="AG188" s="46">
        <f t="shared" si="141"/>
        <v>677</v>
      </c>
      <c r="AH188" s="46">
        <f t="shared" si="141"/>
        <v>572</v>
      </c>
      <c r="AI188" s="46">
        <f t="shared" si="141"/>
        <v>467</v>
      </c>
      <c r="AJ188" s="46">
        <f t="shared" si="141"/>
        <v>318</v>
      </c>
      <c r="AK188" s="46">
        <f t="shared" si="141"/>
        <v>191</v>
      </c>
      <c r="AL188" s="46">
        <f t="shared" si="141"/>
        <v>12369</v>
      </c>
      <c r="AM188" s="129">
        <f>MIN(AM185:AM187)</f>
        <v>1600</v>
      </c>
      <c r="AN188" s="266"/>
      <c r="AO188" s="266"/>
      <c r="AP188" s="266"/>
      <c r="AQ188" s="266"/>
      <c r="AR188" s="266"/>
      <c r="AS188" s="266"/>
      <c r="AT188" s="266"/>
      <c r="AU188" s="266"/>
      <c r="AV188" s="266"/>
      <c r="AW188" s="266"/>
      <c r="AX188" s="266"/>
      <c r="AY188" s="266"/>
      <c r="AZ188" s="266"/>
      <c r="BA188" s="266"/>
      <c r="BB188" s="266"/>
      <c r="BC188" s="266"/>
      <c r="BD188" s="266"/>
      <c r="BE188" s="266"/>
      <c r="BF188" s="266"/>
      <c r="BG188" s="266"/>
      <c r="BH188" s="266"/>
      <c r="BI188" s="266"/>
      <c r="BJ188" s="266"/>
      <c r="BK188" s="266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53"/>
      <c r="EF188" s="238"/>
      <c r="EG188" s="238"/>
      <c r="EH188" s="238"/>
      <c r="EI188" s="238"/>
      <c r="EJ188" s="238"/>
      <c r="EK188" s="238"/>
      <c r="EL188" s="238"/>
      <c r="EM188" s="238"/>
      <c r="EN188" s="238"/>
      <c r="EO188" s="238"/>
      <c r="EP188" s="238"/>
      <c r="EQ188" s="238"/>
      <c r="ER188" s="238"/>
      <c r="ES188" s="238"/>
      <c r="ET188" s="238"/>
      <c r="EU188" s="238"/>
      <c r="EV188" s="238"/>
      <c r="EW188" s="238"/>
      <c r="EX188" s="238"/>
      <c r="EY188" s="238"/>
      <c r="EZ188" s="238"/>
      <c r="FA188" s="238"/>
      <c r="FB188" s="238"/>
      <c r="FC188" s="238"/>
      <c r="FD188" s="238"/>
      <c r="FE188" s="238"/>
      <c r="FF188" s="238"/>
      <c r="FG188" s="238"/>
      <c r="FH188" s="238"/>
      <c r="FI188" s="238"/>
      <c r="FJ188" s="238"/>
      <c r="FK188" s="238"/>
      <c r="FL188" s="238"/>
      <c r="FM188" s="238"/>
      <c r="FN188" s="238"/>
      <c r="FO188" s="238"/>
      <c r="FP188" s="238"/>
      <c r="FQ188" s="238"/>
      <c r="FR188" s="238"/>
      <c r="FS188" s="238"/>
      <c r="FT188" s="238"/>
      <c r="FU188" s="238"/>
      <c r="FV188" s="238"/>
      <c r="FW188" s="238"/>
      <c r="FX188" s="238"/>
      <c r="FY188" s="238"/>
      <c r="FZ188" s="238"/>
      <c r="GA188" s="238"/>
      <c r="GB188" s="238"/>
      <c r="GC188" s="238"/>
      <c r="GD188" s="238"/>
      <c r="GE188" s="238"/>
      <c r="GF188" s="238"/>
      <c r="GG188" s="238"/>
      <c r="GH188" s="238"/>
      <c r="GI188" s="238"/>
      <c r="GJ188" s="238"/>
      <c r="GK188" s="238"/>
      <c r="GL188" s="238"/>
      <c r="GM188" s="238"/>
      <c r="GN188" s="238"/>
      <c r="GO188" s="238"/>
      <c r="GP188" s="238"/>
      <c r="GQ188" s="238"/>
      <c r="GR188" s="238"/>
      <c r="GS188" s="238"/>
      <c r="GT188" s="238"/>
      <c r="GU188" s="238"/>
      <c r="GV188" s="238"/>
      <c r="GW188" s="238"/>
      <c r="GX188" s="238"/>
      <c r="GY188" s="238"/>
      <c r="GZ188" s="238"/>
      <c r="HA188" s="238"/>
      <c r="HB188" s="238"/>
      <c r="HC188" s="238"/>
      <c r="HD188" s="238"/>
      <c r="HE188" s="238"/>
      <c r="HF188" s="238"/>
      <c r="HG188" s="238"/>
      <c r="HH188" s="238"/>
      <c r="HI188" s="238"/>
      <c r="HJ188" s="238"/>
      <c r="HK188" s="238"/>
      <c r="HL188" s="238"/>
      <c r="HM188" s="238"/>
      <c r="HN188" s="238"/>
      <c r="HO188" s="238"/>
      <c r="HP188" s="238"/>
      <c r="HQ188" s="238"/>
      <c r="HR188" s="238"/>
      <c r="HS188" s="238"/>
      <c r="HT188" s="238"/>
      <c r="HU188" s="238"/>
      <c r="HV188" s="238"/>
      <c r="HW188" s="238"/>
      <c r="HX188" s="238"/>
      <c r="HY188" s="238"/>
      <c r="HZ188" s="238"/>
      <c r="IA188" s="238"/>
      <c r="IB188" s="238"/>
      <c r="IC188" s="238"/>
      <c r="ID188" s="238"/>
      <c r="IE188" s="238"/>
      <c r="IF188" s="238"/>
      <c r="IG188" s="238"/>
      <c r="IH188" s="238"/>
      <c r="II188" s="238"/>
      <c r="IJ188" s="238"/>
      <c r="IK188" s="238"/>
      <c r="IL188" s="238"/>
      <c r="IM188" s="238"/>
      <c r="IN188" s="238"/>
      <c r="IO188" s="238"/>
      <c r="IP188" s="238"/>
      <c r="IQ188" s="238"/>
      <c r="IR188" s="238"/>
      <c r="IS188" s="238"/>
      <c r="IT188" s="238"/>
      <c r="IU188" s="238"/>
      <c r="IV188" s="238"/>
      <c r="IW188" s="238"/>
      <c r="IX188" s="238"/>
      <c r="IY188" s="238"/>
      <c r="IZ188" s="238"/>
      <c r="JA188" s="238"/>
      <c r="JB188" s="238"/>
      <c r="JC188" s="238"/>
      <c r="JD188" s="238"/>
      <c r="JE188" s="238"/>
      <c r="JF188" s="238"/>
      <c r="JG188" s="238"/>
      <c r="JH188" s="238"/>
      <c r="JI188" s="238"/>
      <c r="JJ188" s="238"/>
      <c r="JK188" s="238"/>
      <c r="JL188" s="238"/>
      <c r="JM188" s="238"/>
      <c r="JN188" s="238"/>
      <c r="JO188" s="238"/>
      <c r="JP188" s="238"/>
      <c r="JQ188" s="238"/>
      <c r="JR188" s="238"/>
      <c r="JS188" s="238"/>
      <c r="JT188" s="238"/>
      <c r="JU188" s="238"/>
      <c r="JV188" s="238"/>
      <c r="JW188" s="238"/>
      <c r="JX188" s="238"/>
      <c r="JY188" s="238"/>
      <c r="JZ188" s="238"/>
      <c r="KA188" s="238"/>
      <c r="KB188" s="238"/>
      <c r="KC188" s="238"/>
      <c r="KD188" s="238"/>
      <c r="KE188" s="238"/>
      <c r="KF188" s="238"/>
      <c r="KG188" s="238"/>
      <c r="KH188" s="238"/>
      <c r="KI188" s="238"/>
      <c r="KJ188" s="238"/>
      <c r="KK188" s="238"/>
      <c r="KL188" s="238"/>
      <c r="KM188" s="238"/>
      <c r="KN188" s="238"/>
      <c r="KO188" s="238"/>
      <c r="KP188" s="238"/>
      <c r="KQ188" s="238"/>
      <c r="KR188" s="238"/>
      <c r="KS188" s="238"/>
      <c r="KT188" s="238"/>
      <c r="KU188" s="238"/>
      <c r="KV188" s="238"/>
      <c r="KW188" s="238"/>
      <c r="KX188" s="238"/>
      <c r="KY188" s="238"/>
      <c r="KZ188" s="238"/>
      <c r="LA188" s="238"/>
      <c r="LB188" s="238"/>
      <c r="LC188" s="238"/>
      <c r="LD188" s="238"/>
      <c r="LE188" s="238"/>
      <c r="LF188" s="238"/>
      <c r="LG188" s="238"/>
      <c r="LH188" s="238"/>
      <c r="LI188" s="238"/>
      <c r="LJ188" s="238"/>
      <c r="LK188" s="238"/>
      <c r="LL188" s="238"/>
      <c r="LM188" s="238"/>
      <c r="LN188" s="238"/>
      <c r="LO188" s="238"/>
      <c r="LP188" s="238"/>
      <c r="LQ188" s="238"/>
      <c r="LR188" s="238"/>
      <c r="LS188" s="238"/>
      <c r="LT188" s="238"/>
      <c r="LU188" s="238"/>
      <c r="LV188" s="238"/>
      <c r="LW188" s="238"/>
      <c r="LX188" s="238"/>
      <c r="LY188" s="238"/>
      <c r="LZ188" s="238"/>
      <c r="MA188" s="238"/>
      <c r="MB188" s="238"/>
      <c r="MC188" s="238"/>
      <c r="MD188" s="238"/>
      <c r="ME188" s="238"/>
      <c r="MF188" s="238"/>
      <c r="MG188" s="238"/>
      <c r="MH188" s="238"/>
      <c r="MI188" s="238"/>
      <c r="MJ188" s="238"/>
      <c r="MK188" s="238"/>
      <c r="ML188" s="238"/>
      <c r="MM188" s="238"/>
      <c r="MN188" s="238"/>
      <c r="MO188" s="238"/>
      <c r="MP188" s="238"/>
      <c r="MQ188" s="238"/>
      <c r="MR188" s="238"/>
      <c r="MS188" s="238"/>
      <c r="MT188" s="238"/>
      <c r="MU188" s="238"/>
      <c r="MV188" s="238"/>
      <c r="MW188" s="238"/>
      <c r="MX188" s="238"/>
      <c r="MY188" s="238"/>
      <c r="MZ188" s="238"/>
      <c r="NA188" s="238"/>
      <c r="NB188" s="238"/>
      <c r="NC188" s="238"/>
      <c r="ND188" s="238"/>
      <c r="NE188" s="238"/>
      <c r="NF188" s="238"/>
      <c r="NG188" s="238"/>
      <c r="NH188" s="238"/>
      <c r="NI188" s="238"/>
      <c r="NJ188" s="238"/>
      <c r="NK188" s="238"/>
      <c r="NL188" s="238"/>
      <c r="NM188" s="238"/>
      <c r="NN188" s="238"/>
      <c r="NO188" s="238"/>
      <c r="NP188" s="238"/>
      <c r="NQ188" s="238"/>
      <c r="NR188" s="238"/>
      <c r="NS188" s="238"/>
      <c r="NT188" s="238"/>
      <c r="NU188" s="238"/>
      <c r="NV188" s="238"/>
      <c r="NW188" s="238"/>
      <c r="NX188" s="238"/>
      <c r="NY188" s="238"/>
      <c r="NZ188" s="238"/>
      <c r="OA188" s="238"/>
      <c r="OB188" s="238"/>
      <c r="OC188" s="238"/>
      <c r="OD188" s="238"/>
      <c r="OE188" s="238"/>
      <c r="OF188" s="238"/>
      <c r="OG188" s="238"/>
      <c r="OH188" s="238"/>
      <c r="OI188" s="238"/>
      <c r="OJ188" s="238"/>
      <c r="OK188" s="238"/>
      <c r="OL188" s="238"/>
      <c r="OM188" s="238"/>
      <c r="ON188" s="238"/>
      <c r="OO188" s="238"/>
      <c r="OP188" s="238"/>
      <c r="OQ188" s="238"/>
      <c r="OR188" s="238"/>
      <c r="OS188" s="238"/>
      <c r="OT188" s="238"/>
      <c r="OU188" s="238"/>
      <c r="OV188" s="238"/>
      <c r="OW188" s="238"/>
      <c r="OX188" s="238"/>
      <c r="OY188" s="238"/>
      <c r="OZ188" s="238"/>
      <c r="PA188" s="238"/>
      <c r="PB188" s="238"/>
      <c r="PC188" s="238"/>
      <c r="PD188" s="238"/>
      <c r="PE188" s="238"/>
      <c r="PF188" s="238"/>
      <c r="PG188" s="238"/>
      <c r="PH188" s="238"/>
      <c r="PI188" s="238"/>
      <c r="PJ188" s="238"/>
      <c r="PK188" s="238"/>
      <c r="PL188" s="238"/>
      <c r="PM188" s="238"/>
      <c r="PN188" s="238"/>
      <c r="PO188" s="238"/>
      <c r="PP188" s="238"/>
      <c r="PQ188" s="238"/>
      <c r="PR188" s="238"/>
      <c r="PS188" s="238"/>
      <c r="PT188" s="238"/>
      <c r="PU188" s="238"/>
      <c r="PV188" s="238"/>
      <c r="PW188" s="238"/>
      <c r="PX188" s="238"/>
      <c r="PY188" s="238"/>
      <c r="PZ188" s="238"/>
      <c r="QA188" s="238"/>
      <c r="QB188" s="238"/>
      <c r="QC188" s="238"/>
      <c r="QD188" s="238"/>
      <c r="QE188" s="238"/>
      <c r="QF188" s="238"/>
      <c r="QG188" s="238"/>
      <c r="QH188" s="238"/>
      <c r="QI188" s="238"/>
      <c r="QJ188" s="238"/>
      <c r="QK188" s="238"/>
      <c r="QL188" s="238"/>
      <c r="QM188" s="238"/>
      <c r="QN188" s="238"/>
      <c r="QO188" s="238"/>
      <c r="QP188" s="238"/>
      <c r="QQ188" s="238"/>
      <c r="QR188" s="238"/>
      <c r="QS188" s="238"/>
      <c r="QT188" s="238"/>
      <c r="QU188" s="238"/>
      <c r="QV188" s="238"/>
      <c r="QW188" s="238"/>
      <c r="QX188" s="238"/>
      <c r="QY188" s="238"/>
      <c r="QZ188" s="238"/>
      <c r="RA188" s="238"/>
      <c r="RB188" s="238"/>
      <c r="RC188" s="238"/>
      <c r="RD188" s="238"/>
      <c r="RE188" s="238"/>
      <c r="RF188" s="238"/>
      <c r="RG188" s="238"/>
      <c r="RH188" s="238"/>
      <c r="RI188" s="238"/>
      <c r="RJ188" s="238"/>
      <c r="RK188" s="238"/>
      <c r="RL188" s="238"/>
      <c r="RM188" s="238"/>
      <c r="RN188" s="238"/>
      <c r="RO188" s="238"/>
      <c r="RP188" s="238"/>
      <c r="RQ188" s="238"/>
      <c r="RR188" s="238"/>
      <c r="RS188" s="238"/>
      <c r="RT188" s="238"/>
      <c r="RU188" s="238"/>
      <c r="RV188" s="238"/>
      <c r="RW188" s="238"/>
      <c r="RX188" s="238"/>
      <c r="RY188" s="238"/>
      <c r="RZ188" s="238"/>
      <c r="SA188" s="238"/>
      <c r="SB188" s="238"/>
      <c r="SC188" s="238"/>
      <c r="SD188" s="238"/>
      <c r="SE188" s="238"/>
      <c r="SF188" s="238"/>
      <c r="SG188" s="238"/>
      <c r="SH188" s="238"/>
      <c r="SI188" s="238"/>
      <c r="SJ188" s="238"/>
      <c r="SK188" s="238"/>
      <c r="SL188" s="238"/>
      <c r="SM188" s="238"/>
      <c r="SN188" s="238"/>
      <c r="SO188" s="238"/>
      <c r="SP188" s="238"/>
      <c r="SQ188" s="238"/>
      <c r="SR188" s="238"/>
      <c r="SS188" s="238"/>
      <c r="ST188" s="238"/>
      <c r="SU188" s="238"/>
      <c r="SV188" s="238"/>
      <c r="SW188" s="238"/>
      <c r="SX188" s="238"/>
      <c r="SY188" s="238"/>
      <c r="SZ188" s="238"/>
      <c r="TA188" s="238"/>
      <c r="TB188" s="238"/>
      <c r="TC188" s="238"/>
      <c r="TD188" s="238"/>
      <c r="TE188" s="238"/>
      <c r="TF188" s="238"/>
      <c r="TG188" s="238"/>
      <c r="TH188" s="238"/>
      <c r="TI188" s="238"/>
      <c r="TJ188" s="238"/>
      <c r="TK188" s="238"/>
      <c r="TL188" s="238"/>
      <c r="TM188" s="238"/>
      <c r="TN188" s="238"/>
      <c r="TO188" s="238"/>
      <c r="TP188" s="238"/>
      <c r="TQ188" s="238"/>
      <c r="TR188" s="238"/>
      <c r="TS188" s="238"/>
      <c r="TT188" s="238"/>
      <c r="TU188" s="238"/>
      <c r="TV188" s="238"/>
      <c r="TW188" s="238"/>
      <c r="TX188" s="238"/>
      <c r="TY188" s="238"/>
      <c r="TZ188" s="238"/>
      <c r="UA188" s="238"/>
      <c r="UB188" s="238"/>
      <c r="UC188" s="238"/>
      <c r="UD188" s="238"/>
      <c r="UE188" s="238"/>
      <c r="UF188" s="238"/>
      <c r="UG188" s="238"/>
      <c r="UH188" s="238"/>
      <c r="UI188" s="238"/>
      <c r="UJ188" s="238"/>
      <c r="UK188" s="238"/>
      <c r="UL188" s="238"/>
      <c r="UM188" s="238"/>
      <c r="UN188" s="238"/>
      <c r="UO188" s="238"/>
      <c r="UP188" s="238"/>
      <c r="UQ188" s="238"/>
      <c r="UR188" s="238"/>
      <c r="US188" s="238"/>
      <c r="UT188" s="238"/>
      <c r="UU188" s="238"/>
      <c r="UV188" s="238"/>
      <c r="UW188" s="238"/>
      <c r="UX188" s="238"/>
      <c r="UY188" s="238"/>
      <c r="UZ188" s="238"/>
      <c r="VA188" s="238"/>
      <c r="VB188" s="238"/>
      <c r="VC188" s="238"/>
      <c r="VD188" s="238"/>
      <c r="VE188" s="238"/>
      <c r="VF188" s="238"/>
      <c r="VG188" s="238"/>
      <c r="VH188" s="238"/>
      <c r="VI188" s="238"/>
      <c r="VJ188" s="238"/>
      <c r="VK188" s="238"/>
      <c r="VL188" s="238"/>
      <c r="VM188" s="238"/>
      <c r="VN188" s="238"/>
      <c r="VO188" s="238"/>
      <c r="VP188" s="238"/>
      <c r="VQ188" s="238"/>
      <c r="VR188" s="238"/>
      <c r="VS188" s="238"/>
      <c r="VT188" s="238"/>
      <c r="VU188" s="238"/>
      <c r="VV188" s="238"/>
      <c r="VW188" s="238"/>
      <c r="VX188" s="238"/>
      <c r="VY188" s="238"/>
      <c r="VZ188" s="238"/>
      <c r="WA188" s="238"/>
      <c r="WB188" s="238"/>
      <c r="WC188" s="238"/>
      <c r="WD188" s="238"/>
      <c r="WE188" s="238"/>
      <c r="WF188" s="238"/>
      <c r="WG188" s="238"/>
      <c r="WH188" s="238"/>
      <c r="WI188" s="238"/>
      <c r="WJ188" s="238"/>
      <c r="WK188" s="238"/>
      <c r="WL188" s="238"/>
      <c r="WM188" s="238"/>
      <c r="WN188" s="238"/>
      <c r="WO188" s="238"/>
      <c r="WP188" s="238"/>
      <c r="WQ188" s="238"/>
      <c r="WR188" s="238"/>
      <c r="WS188" s="238"/>
      <c r="WT188" s="238"/>
      <c r="WU188" s="238"/>
      <c r="WV188" s="238"/>
      <c r="WW188" s="238"/>
      <c r="WX188" s="238"/>
      <c r="WY188" s="238"/>
      <c r="WZ188" s="238"/>
      <c r="XA188" s="238"/>
      <c r="XB188" s="238"/>
      <c r="XC188" s="238"/>
      <c r="XD188" s="238"/>
      <c r="XE188" s="238"/>
      <c r="XF188" s="238"/>
      <c r="XG188" s="238"/>
      <c r="XH188" s="238"/>
      <c r="XI188" s="238"/>
      <c r="XJ188" s="238"/>
      <c r="XK188" s="238"/>
      <c r="XL188" s="238"/>
      <c r="XM188" s="238"/>
      <c r="XN188" s="238"/>
      <c r="XO188" s="238"/>
      <c r="XP188" s="238"/>
      <c r="XQ188" s="238"/>
      <c r="XR188" s="238"/>
      <c r="XS188" s="238"/>
      <c r="XT188" s="238"/>
      <c r="XU188" s="238"/>
      <c r="XV188" s="238"/>
      <c r="XW188" s="238"/>
      <c r="XX188" s="238"/>
      <c r="XY188" s="238"/>
      <c r="XZ188" s="238"/>
      <c r="YA188" s="238"/>
      <c r="YB188" s="238"/>
      <c r="YC188" s="238"/>
      <c r="YD188" s="238"/>
      <c r="YE188" s="238"/>
      <c r="YF188" s="238"/>
      <c r="YG188" s="238"/>
      <c r="YH188" s="238"/>
      <c r="YI188" s="238"/>
      <c r="YJ188" s="238"/>
      <c r="YK188" s="238"/>
      <c r="YL188" s="238"/>
      <c r="YM188" s="238"/>
      <c r="YN188" s="238"/>
      <c r="YO188" s="238"/>
      <c r="YP188" s="238"/>
      <c r="YQ188" s="238"/>
      <c r="YR188" s="238"/>
      <c r="YS188" s="238"/>
      <c r="YT188" s="238"/>
      <c r="YU188" s="238"/>
      <c r="YV188" s="238"/>
      <c r="YW188" s="238"/>
      <c r="YX188" s="238"/>
      <c r="YY188" s="238"/>
      <c r="YZ188" s="238"/>
      <c r="ZA188" s="238"/>
      <c r="ZB188" s="238"/>
      <c r="ZC188" s="238"/>
      <c r="ZD188" s="238"/>
      <c r="ZE188" s="238"/>
      <c r="ZF188" s="238"/>
      <c r="ZG188" s="238"/>
      <c r="ZH188" s="238"/>
      <c r="ZI188" s="238"/>
      <c r="ZJ188" s="238"/>
      <c r="ZK188" s="238"/>
      <c r="ZL188" s="238"/>
      <c r="ZM188" s="238"/>
      <c r="ZN188" s="238"/>
      <c r="ZO188" s="238"/>
      <c r="ZP188" s="238"/>
      <c r="ZQ188" s="238"/>
      <c r="ZR188" s="238"/>
      <c r="ZS188" s="238"/>
      <c r="ZT188" s="238"/>
      <c r="ZU188" s="238"/>
      <c r="ZV188" s="238"/>
      <c r="ZW188" s="238"/>
      <c r="ZX188" s="238"/>
      <c r="ZY188" s="238"/>
      <c r="ZZ188" s="238"/>
      <c r="AAA188" s="238"/>
      <c r="AAB188" s="238"/>
      <c r="AAC188" s="238"/>
      <c r="AAD188" s="238"/>
      <c r="AAE188" s="238"/>
      <c r="AAF188" s="238"/>
      <c r="AAG188" s="238"/>
      <c r="AAH188" s="238"/>
      <c r="AAI188" s="238"/>
      <c r="AAJ188" s="238"/>
      <c r="AAK188" s="238"/>
      <c r="AAL188" s="238"/>
      <c r="AAM188" s="238"/>
      <c r="AAN188" s="238"/>
      <c r="AAO188" s="238"/>
      <c r="AAP188" s="238"/>
      <c r="AAQ188" s="238"/>
      <c r="AAR188" s="238"/>
      <c r="AAS188" s="238"/>
      <c r="AAT188" s="238"/>
      <c r="AAU188" s="238"/>
      <c r="AAV188" s="238"/>
      <c r="AAW188" s="238"/>
      <c r="AAX188" s="238"/>
      <c r="AAY188" s="238"/>
      <c r="AAZ188" s="238"/>
      <c r="ABA188" s="238"/>
      <c r="ABB188" s="238"/>
      <c r="ABC188" s="238"/>
      <c r="ABD188" s="238"/>
      <c r="ABE188" s="238"/>
      <c r="ABF188" s="238"/>
      <c r="ABG188" s="238"/>
      <c r="ABH188" s="238"/>
      <c r="ABI188" s="238"/>
      <c r="ABJ188" s="238"/>
      <c r="ABK188" s="238"/>
      <c r="ABL188" s="238"/>
      <c r="ABM188" s="238"/>
      <c r="ABN188" s="238"/>
      <c r="ABO188" s="238"/>
      <c r="ABP188" s="238"/>
      <c r="ABQ188" s="238"/>
      <c r="ABR188" s="238"/>
      <c r="ABS188" s="238"/>
      <c r="ABT188" s="238"/>
      <c r="ABU188" s="238"/>
      <c r="ABV188" s="238"/>
      <c r="ABW188" s="238"/>
      <c r="ABX188" s="238"/>
      <c r="ABY188" s="238"/>
      <c r="ABZ188" s="238"/>
      <c r="ACA188" s="238"/>
      <c r="ACB188" s="238"/>
      <c r="ACC188" s="238"/>
      <c r="ACD188" s="238"/>
      <c r="ACE188" s="238"/>
      <c r="ACF188" s="238"/>
      <c r="ACG188" s="238"/>
      <c r="ACH188" s="238"/>
      <c r="ACI188" s="238"/>
      <c r="ACJ188" s="238"/>
      <c r="ACK188" s="238"/>
      <c r="ACL188" s="238"/>
      <c r="ACM188" s="238"/>
      <c r="ACN188" s="238"/>
      <c r="ACO188" s="238"/>
      <c r="ACP188" s="238"/>
      <c r="ACQ188" s="238"/>
      <c r="ACR188" s="238"/>
      <c r="ACS188" s="238"/>
      <c r="ACT188" s="238"/>
      <c r="ACU188" s="238"/>
      <c r="ACV188" s="238"/>
      <c r="ACW188" s="238"/>
      <c r="ACX188" s="238"/>
      <c r="ACY188" s="238"/>
      <c r="ACZ188" s="238"/>
      <c r="ADA188" s="238"/>
      <c r="ADB188" s="238"/>
      <c r="ADC188" s="238"/>
      <c r="ADD188" s="238"/>
      <c r="ADE188" s="238"/>
      <c r="ADF188" s="238"/>
      <c r="ADG188" s="238"/>
      <c r="ADH188" s="238"/>
      <c r="ADI188" s="238"/>
      <c r="ADJ188" s="238"/>
      <c r="ADK188" s="238"/>
      <c r="ADL188" s="238"/>
      <c r="ADM188" s="238"/>
      <c r="ADN188" s="238"/>
      <c r="ADO188" s="238"/>
      <c r="ADP188" s="238"/>
      <c r="ADQ188" s="238"/>
      <c r="ADR188" s="238"/>
      <c r="ADS188" s="238"/>
      <c r="ADT188" s="238"/>
      <c r="ADU188" s="238"/>
      <c r="ADV188" s="238"/>
      <c r="ADW188" s="238"/>
      <c r="ADX188" s="238"/>
      <c r="ADY188" s="238"/>
      <c r="ADZ188" s="238"/>
      <c r="AEA188" s="238"/>
      <c r="AEB188" s="238"/>
      <c r="AEC188" s="238"/>
      <c r="AED188" s="238"/>
      <c r="AEE188" s="238"/>
      <c r="AEF188" s="238"/>
      <c r="AEG188" s="238"/>
      <c r="AEH188" s="238"/>
      <c r="AEI188" s="238"/>
      <c r="AEJ188" s="238"/>
      <c r="AEK188" s="238"/>
      <c r="AEL188" s="238"/>
      <c r="AEM188" s="238"/>
      <c r="AEN188" s="238"/>
      <c r="AEO188" s="238"/>
      <c r="AEP188" s="238"/>
      <c r="AEQ188" s="238"/>
      <c r="AER188" s="238"/>
      <c r="AES188" s="238"/>
      <c r="AET188" s="238"/>
      <c r="AEU188" s="238"/>
      <c r="AEV188" s="238"/>
      <c r="AEW188" s="238"/>
      <c r="AEX188" s="238"/>
      <c r="AEY188" s="238"/>
      <c r="AEZ188" s="238"/>
      <c r="AFA188" s="238"/>
      <c r="AFB188" s="238"/>
      <c r="AFC188" s="238"/>
      <c r="AFD188" s="238"/>
      <c r="AFE188" s="238"/>
      <c r="AFF188" s="238"/>
      <c r="AFG188" s="238"/>
      <c r="AFH188" s="238"/>
      <c r="AFI188" s="238"/>
      <c r="AFJ188" s="238"/>
      <c r="AFK188" s="238"/>
      <c r="AFL188" s="238"/>
      <c r="AFM188" s="238"/>
      <c r="AFN188" s="238"/>
      <c r="AFO188" s="238"/>
      <c r="AFP188" s="238"/>
      <c r="AFQ188" s="238"/>
      <c r="AFR188" s="238"/>
      <c r="AFS188" s="238"/>
      <c r="AFT188" s="238"/>
      <c r="AFU188" s="238"/>
      <c r="AFV188" s="238"/>
      <c r="AFW188" s="238"/>
      <c r="AFX188" s="238"/>
      <c r="AFY188" s="238"/>
      <c r="AFZ188" s="238"/>
      <c r="AGA188" s="238"/>
      <c r="AGB188" s="238"/>
      <c r="AGC188" s="238"/>
      <c r="AGD188" s="238"/>
      <c r="AGE188" s="238"/>
      <c r="AGF188" s="238"/>
      <c r="AGG188" s="238"/>
      <c r="AGH188" s="238"/>
      <c r="AGI188" s="238"/>
      <c r="AGJ188" s="238"/>
      <c r="AGK188" s="238"/>
      <c r="AGL188" s="238"/>
      <c r="AGM188" s="238"/>
      <c r="AGN188" s="238"/>
      <c r="AGO188" s="238"/>
      <c r="AGP188" s="238"/>
      <c r="AGQ188" s="238"/>
      <c r="AGR188" s="238"/>
      <c r="AGS188" s="238"/>
      <c r="AGT188" s="238"/>
      <c r="AGU188" s="238"/>
      <c r="AGV188" s="238"/>
      <c r="AGW188" s="238"/>
      <c r="AGX188" s="238"/>
      <c r="AGY188" s="238"/>
      <c r="AGZ188" s="238"/>
      <c r="AHA188" s="238"/>
      <c r="AHB188" s="238"/>
      <c r="AHC188" s="238"/>
      <c r="AHD188" s="238"/>
      <c r="AHE188" s="238"/>
      <c r="AHF188" s="238"/>
      <c r="AHG188" s="238"/>
      <c r="AHH188" s="238"/>
      <c r="AHI188" s="238"/>
      <c r="AHJ188" s="238"/>
      <c r="AHK188" s="238"/>
      <c r="AHL188" s="238"/>
      <c r="AHM188" s="238"/>
      <c r="AHN188" s="238"/>
      <c r="AHO188" s="238"/>
      <c r="AHP188" s="238"/>
      <c r="AHQ188" s="238"/>
      <c r="AHR188" s="238"/>
      <c r="AHS188" s="238"/>
      <c r="AHT188" s="238"/>
      <c r="AHU188" s="238"/>
      <c r="AHV188" s="238"/>
      <c r="AHW188" s="238"/>
      <c r="AHX188" s="238"/>
      <c r="AHY188" s="238"/>
      <c r="AHZ188" s="238"/>
      <c r="AIA188" s="238"/>
      <c r="AIB188" s="238"/>
      <c r="AIC188" s="238"/>
      <c r="AID188" s="238"/>
      <c r="AIE188" s="238"/>
      <c r="AIF188" s="238"/>
      <c r="AIG188" s="238"/>
      <c r="AIH188" s="238"/>
      <c r="AII188" s="238"/>
      <c r="AIJ188" s="238"/>
      <c r="AIK188" s="238"/>
      <c r="AIL188" s="238"/>
      <c r="AIM188" s="238"/>
      <c r="AIN188" s="238"/>
      <c r="AIO188" s="238"/>
      <c r="AIP188" s="238"/>
      <c r="AIQ188" s="238"/>
      <c r="AIR188" s="238"/>
      <c r="AIS188" s="238"/>
      <c r="AIT188" s="238"/>
      <c r="AIU188" s="238"/>
      <c r="AIV188" s="238"/>
      <c r="AIW188" s="238"/>
      <c r="AIX188" s="238"/>
      <c r="AIY188" s="238"/>
      <c r="AIZ188" s="238"/>
      <c r="AJA188" s="238"/>
      <c r="AJB188" s="238"/>
      <c r="AJC188" s="238"/>
      <c r="AJD188" s="238"/>
      <c r="AJE188" s="238"/>
      <c r="AJF188" s="238"/>
      <c r="AJG188" s="238"/>
      <c r="AJH188" s="238"/>
      <c r="AJI188" s="238"/>
      <c r="AJJ188" s="238"/>
      <c r="AJK188" s="238"/>
      <c r="AJL188" s="238"/>
      <c r="AJM188" s="238"/>
      <c r="AJN188" s="238"/>
      <c r="AJO188" s="238"/>
      <c r="AJP188" s="238"/>
      <c r="AJQ188" s="238"/>
      <c r="AJR188" s="238"/>
      <c r="AJS188" s="238"/>
      <c r="AJT188" s="238"/>
      <c r="AJU188" s="238"/>
      <c r="AJV188" s="238"/>
      <c r="AJW188" s="238"/>
      <c r="AJX188" s="238"/>
      <c r="AJY188" s="238"/>
      <c r="AJZ188" s="238"/>
      <c r="AKA188" s="238"/>
      <c r="AKB188" s="238"/>
      <c r="AKC188" s="238"/>
      <c r="AKD188" s="238"/>
      <c r="AKE188" s="238"/>
      <c r="AKF188" s="238"/>
      <c r="AKG188" s="238"/>
      <c r="AKH188" s="238"/>
      <c r="AKI188" s="238"/>
      <c r="AKJ188" s="238"/>
      <c r="AKK188" s="238"/>
      <c r="AKL188" s="238"/>
      <c r="AKM188" s="238"/>
      <c r="AKN188" s="238"/>
      <c r="AKO188" s="238"/>
      <c r="AKP188" s="238"/>
    </row>
    <row r="189" spans="1:978" ht="25.5" x14ac:dyDescent="0.25">
      <c r="A189" s="303">
        <v>45</v>
      </c>
      <c r="B189" s="303">
        <v>46</v>
      </c>
      <c r="C189" s="240" t="s">
        <v>92</v>
      </c>
      <c r="D189" s="240" t="s">
        <v>39</v>
      </c>
      <c r="E189" s="267">
        <v>1.6</v>
      </c>
      <c r="F189" s="42">
        <v>530332</v>
      </c>
      <c r="G189" s="29" t="s">
        <v>203</v>
      </c>
      <c r="H189" s="29" t="s">
        <v>204</v>
      </c>
      <c r="I189" s="240" t="s">
        <v>63</v>
      </c>
      <c r="J189" s="93">
        <v>35</v>
      </c>
      <c r="K189" s="267">
        <f>AVERAGE(J189:J191)</f>
        <v>38.333333333333336</v>
      </c>
      <c r="L189" s="289">
        <f>E189/K189</f>
        <v>4.1739130434782605E-2</v>
      </c>
      <c r="M189" s="240">
        <v>2</v>
      </c>
      <c r="N189" s="42">
        <v>82</v>
      </c>
      <c r="O189" s="42">
        <v>48</v>
      </c>
      <c r="P189" s="42">
        <v>33</v>
      </c>
      <c r="Q189" s="42">
        <v>25</v>
      </c>
      <c r="R189" s="42">
        <v>28</v>
      </c>
      <c r="S189" s="42">
        <v>80</v>
      </c>
      <c r="T189" s="42">
        <v>291</v>
      </c>
      <c r="U189" s="42">
        <v>805</v>
      </c>
      <c r="V189" s="42">
        <v>848</v>
      </c>
      <c r="W189" s="42">
        <v>691</v>
      </c>
      <c r="X189" s="42">
        <v>620</v>
      </c>
      <c r="Y189" s="42">
        <v>640</v>
      </c>
      <c r="Z189" s="42">
        <v>686</v>
      </c>
      <c r="AA189" s="42">
        <v>640</v>
      </c>
      <c r="AB189" s="42">
        <v>819</v>
      </c>
      <c r="AC189" s="42">
        <v>855</v>
      </c>
      <c r="AD189" s="42">
        <v>1047</v>
      </c>
      <c r="AE189" s="42">
        <v>1011</v>
      </c>
      <c r="AF189" s="42">
        <v>719</v>
      </c>
      <c r="AG189" s="42">
        <v>529</v>
      </c>
      <c r="AH189" s="42">
        <v>465</v>
      </c>
      <c r="AI189" s="42">
        <v>365</v>
      </c>
      <c r="AJ189" s="42">
        <v>262</v>
      </c>
      <c r="AK189" s="42">
        <v>163</v>
      </c>
      <c r="AL189" s="42">
        <v>11129</v>
      </c>
      <c r="AM189" s="267">
        <v>1600</v>
      </c>
      <c r="AN189" s="261">
        <f>$L$189*(1+0.15*(N192/$AM$189)^4)</f>
        <v>4.1739164017638525E-2</v>
      </c>
      <c r="AO189" s="261">
        <f t="shared" ref="AO189:BK189" si="142">$L$189*(1+0.15*(O192/$AM$189)^4)</f>
        <v>4.1739134015461955E-2</v>
      </c>
      <c r="AP189" s="261">
        <f t="shared" si="142"/>
        <v>4.1739131436521734E-2</v>
      </c>
      <c r="AQ189" s="261">
        <f t="shared" si="142"/>
        <v>4.17391308713468E-2</v>
      </c>
      <c r="AR189" s="261">
        <f t="shared" si="142"/>
        <v>4.1739131208602238E-2</v>
      </c>
      <c r="AS189" s="261">
        <f t="shared" si="142"/>
        <v>4.1739187725652167E-2</v>
      </c>
      <c r="AT189" s="261">
        <f t="shared" si="142"/>
        <v>4.1745086781981251E-2</v>
      </c>
      <c r="AU189" s="261">
        <f t="shared" si="142"/>
        <v>4.206461332198369E-2</v>
      </c>
      <c r="AV189" s="261">
        <f t="shared" si="142"/>
        <v>4.206461332198369E-2</v>
      </c>
      <c r="AW189" s="261">
        <f t="shared" si="142"/>
        <v>4.1862118229705432E-2</v>
      </c>
      <c r="AX189" s="261">
        <f t="shared" si="142"/>
        <v>4.1835795854592385E-2</v>
      </c>
      <c r="AY189" s="261">
        <f t="shared" si="142"/>
        <v>4.1867120489302918E-2</v>
      </c>
      <c r="AZ189" s="261">
        <f t="shared" si="142"/>
        <v>4.1902435109588243E-2</v>
      </c>
      <c r="BA189" s="261">
        <f t="shared" si="142"/>
        <v>4.1897414589145719E-2</v>
      </c>
      <c r="BB189" s="261">
        <f t="shared" si="142"/>
        <v>4.2062912565923163E-2</v>
      </c>
      <c r="BC189" s="261">
        <f t="shared" si="142"/>
        <v>4.2203539434615425E-2</v>
      </c>
      <c r="BD189" s="261">
        <f t="shared" si="142"/>
        <v>4.2388509254592387E-2</v>
      </c>
      <c r="BE189" s="261">
        <f t="shared" si="142"/>
        <v>4.2306848598113109E-2</v>
      </c>
      <c r="BF189" s="261">
        <f t="shared" si="142"/>
        <v>4.1916047645217384E-2</v>
      </c>
      <c r="BG189" s="261">
        <f t="shared" si="142"/>
        <v>4.1795108145896737E-2</v>
      </c>
      <c r="BH189" s="261">
        <f t="shared" si="142"/>
        <v>4.1770006229999997E-2</v>
      </c>
      <c r="BI189" s="261">
        <f t="shared" si="142"/>
        <v>4.175282218982506E-2</v>
      </c>
      <c r="BJ189" s="261">
        <f t="shared" si="142"/>
        <v>4.1742044009598439E-2</v>
      </c>
      <c r="BK189" s="261">
        <f t="shared" si="142"/>
        <v>4.1739529918309377E-2</v>
      </c>
      <c r="BL189" s="240">
        <f>E189*(0.000001)*0.5</f>
        <v>7.9999999999999996E-7</v>
      </c>
      <c r="BM189" s="240">
        <v>8341.2999999999993</v>
      </c>
      <c r="BN189" s="240">
        <v>0.02</v>
      </c>
      <c r="BO189" s="240">
        <v>5270</v>
      </c>
      <c r="BP189" s="240">
        <v>0.02</v>
      </c>
      <c r="BQ189" s="240">
        <v>4708</v>
      </c>
      <c r="BR189" s="240">
        <v>0.08</v>
      </c>
      <c r="BS189" s="240">
        <v>3780.9</v>
      </c>
      <c r="BT189" s="240">
        <v>0.17</v>
      </c>
      <c r="BU189" s="240">
        <v>4399.5</v>
      </c>
      <c r="BV189" s="240">
        <v>0.12</v>
      </c>
      <c r="BW189" s="240">
        <v>3697.4</v>
      </c>
      <c r="BX189" s="240">
        <v>0.02</v>
      </c>
      <c r="BY189" s="240">
        <v>5980.4</v>
      </c>
      <c r="BZ189" s="240">
        <v>0.02</v>
      </c>
      <c r="CA189" s="240">
        <v>4821.5</v>
      </c>
      <c r="CB189" s="240">
        <v>0.08</v>
      </c>
      <c r="CC189" s="240">
        <v>3342.5</v>
      </c>
      <c r="CD189" s="240">
        <v>0.1</v>
      </c>
      <c r="CE189" s="240">
        <v>3597.9</v>
      </c>
      <c r="CF189" s="240">
        <v>0.1</v>
      </c>
      <c r="CG189" s="240">
        <v>4035.9</v>
      </c>
      <c r="CH189" s="240">
        <v>0.15</v>
      </c>
      <c r="CI189" s="240">
        <v>2743.1</v>
      </c>
      <c r="CJ189" s="240">
        <v>0.12</v>
      </c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>
        <f>BM189*BN189+BO189*BP189+BQ189*BR189+BS189*BT189+BU189*BV189+BW189*BX189+BY189*BZ189+CA189*CB189+CC189*CD189+CE189*CF189+CG189*CH189+CI189*CJ189+CK189*CL189+CM189*CN189+CO189*CP189+CQ189*CR189+CS189*CT189+CU189*CV189+CW189*CX189+CY189*CZ189+DA189*DB189</f>
        <v>4027.4320000000002</v>
      </c>
      <c r="EB189" s="240">
        <f>(PI()+2*E189)*EA189</f>
        <v>25540.33318403245</v>
      </c>
      <c r="EC189" s="240">
        <f>EB189/E189</f>
        <v>15962.70824002028</v>
      </c>
      <c r="ED189" s="240">
        <f>PI()*EA189</f>
        <v>12652.550784032448</v>
      </c>
      <c r="EE189" s="252">
        <f>SUM(BN189,BP189,BR189,BT189,BV189,BX189,BZ189,CB189,CD189,CF189,CH189,CJ189)</f>
        <v>1</v>
      </c>
      <c r="EF189" s="238"/>
      <c r="EG189" s="238"/>
      <c r="EH189" s="238"/>
      <c r="EI189" s="238"/>
      <c r="EJ189" s="238"/>
      <c r="EK189" s="238"/>
      <c r="EL189" s="238"/>
      <c r="EM189" s="238"/>
      <c r="EN189" s="238"/>
      <c r="EO189" s="238"/>
      <c r="EP189" s="238"/>
      <c r="EQ189" s="238"/>
      <c r="ER189" s="238"/>
      <c r="ES189" s="238"/>
      <c r="ET189" s="238"/>
      <c r="EU189" s="238"/>
      <c r="EV189" s="238"/>
      <c r="EW189" s="238"/>
      <c r="EX189" s="238"/>
      <c r="EY189" s="238"/>
      <c r="EZ189" s="238"/>
      <c r="FA189" s="238"/>
      <c r="FB189" s="238"/>
      <c r="FC189" s="238"/>
      <c r="FD189" s="238"/>
      <c r="FE189" s="238"/>
      <c r="FF189" s="238"/>
      <c r="FG189" s="238"/>
      <c r="FH189" s="238"/>
      <c r="FI189" s="238"/>
      <c r="FJ189" s="238"/>
      <c r="FK189" s="238"/>
      <c r="FL189" s="238"/>
      <c r="FM189" s="238"/>
      <c r="FN189" s="238"/>
      <c r="FO189" s="238"/>
      <c r="FP189" s="238"/>
      <c r="FQ189" s="238"/>
      <c r="FR189" s="238"/>
      <c r="FS189" s="238"/>
      <c r="FT189" s="238"/>
      <c r="FU189" s="238"/>
      <c r="FV189" s="238"/>
      <c r="FW189" s="238"/>
      <c r="FX189" s="238"/>
      <c r="FY189" s="238"/>
      <c r="FZ189" s="238"/>
      <c r="GA189" s="238"/>
      <c r="GB189" s="238"/>
      <c r="GC189" s="238"/>
      <c r="GD189" s="238"/>
      <c r="GE189" s="238"/>
      <c r="GF189" s="238"/>
      <c r="GG189" s="238"/>
      <c r="GH189" s="238"/>
      <c r="GI189" s="238"/>
      <c r="GJ189" s="238"/>
      <c r="GK189" s="238"/>
      <c r="GL189" s="238"/>
      <c r="GM189" s="238"/>
      <c r="GN189" s="238"/>
      <c r="GO189" s="238"/>
      <c r="GP189" s="238"/>
      <c r="GQ189" s="238"/>
      <c r="GR189" s="238"/>
      <c r="GS189" s="238"/>
      <c r="GT189" s="238"/>
      <c r="GU189" s="238"/>
      <c r="GV189" s="238"/>
      <c r="GW189" s="238"/>
      <c r="GX189" s="238"/>
      <c r="GY189" s="238"/>
      <c r="GZ189" s="238"/>
      <c r="HA189" s="238"/>
      <c r="HB189" s="238"/>
      <c r="HC189" s="238"/>
      <c r="HD189" s="238"/>
      <c r="HE189" s="238"/>
      <c r="HF189" s="238"/>
      <c r="HG189" s="238"/>
      <c r="HH189" s="238"/>
      <c r="HI189" s="238"/>
      <c r="HJ189" s="238"/>
      <c r="HK189" s="238"/>
      <c r="HL189" s="238"/>
      <c r="HM189" s="238"/>
      <c r="HN189" s="238"/>
      <c r="HO189" s="238"/>
      <c r="HP189" s="238"/>
      <c r="HQ189" s="238"/>
      <c r="HR189" s="238"/>
      <c r="HS189" s="238"/>
      <c r="HT189" s="238"/>
      <c r="HU189" s="238"/>
      <c r="HV189" s="238"/>
      <c r="HW189" s="238"/>
      <c r="HX189" s="238"/>
      <c r="HY189" s="238"/>
      <c r="HZ189" s="238"/>
      <c r="IA189" s="238"/>
      <c r="IB189" s="238"/>
      <c r="IC189" s="238"/>
      <c r="ID189" s="238"/>
      <c r="IE189" s="238"/>
      <c r="IF189" s="238"/>
      <c r="IG189" s="238"/>
      <c r="IH189" s="238"/>
      <c r="II189" s="238"/>
      <c r="IJ189" s="238"/>
      <c r="IK189" s="238"/>
      <c r="IL189" s="238"/>
      <c r="IM189" s="238"/>
      <c r="IN189" s="238"/>
      <c r="IO189" s="238"/>
      <c r="IP189" s="238"/>
      <c r="IQ189" s="238"/>
      <c r="IR189" s="238"/>
      <c r="IS189" s="238"/>
      <c r="IT189" s="238"/>
      <c r="IU189" s="238"/>
      <c r="IV189" s="238"/>
      <c r="IW189" s="238"/>
      <c r="IX189" s="238"/>
      <c r="IY189" s="238"/>
      <c r="IZ189" s="238"/>
      <c r="JA189" s="238"/>
      <c r="JB189" s="238"/>
      <c r="JC189" s="238"/>
      <c r="JD189" s="238"/>
      <c r="JE189" s="238"/>
      <c r="JF189" s="238"/>
      <c r="JG189" s="238"/>
      <c r="JH189" s="238"/>
      <c r="JI189" s="238"/>
      <c r="JJ189" s="238"/>
      <c r="JK189" s="238"/>
      <c r="JL189" s="238"/>
      <c r="JM189" s="238"/>
      <c r="JN189" s="238"/>
      <c r="JO189" s="238"/>
      <c r="JP189" s="238"/>
      <c r="JQ189" s="238"/>
      <c r="JR189" s="238"/>
      <c r="JS189" s="238"/>
      <c r="JT189" s="238"/>
      <c r="JU189" s="238"/>
      <c r="JV189" s="238"/>
      <c r="JW189" s="238"/>
      <c r="JX189" s="238"/>
      <c r="JY189" s="238"/>
      <c r="JZ189" s="238"/>
      <c r="KA189" s="238"/>
      <c r="KB189" s="238"/>
      <c r="KC189" s="238"/>
      <c r="KD189" s="238"/>
      <c r="KE189" s="238"/>
      <c r="KF189" s="238"/>
      <c r="KG189" s="238"/>
      <c r="KH189" s="238"/>
      <c r="KI189" s="238"/>
      <c r="KJ189" s="238"/>
      <c r="KK189" s="238"/>
      <c r="KL189" s="238"/>
      <c r="KM189" s="238"/>
      <c r="KN189" s="238"/>
      <c r="KO189" s="238"/>
      <c r="KP189" s="238"/>
      <c r="KQ189" s="238"/>
      <c r="KR189" s="238"/>
      <c r="KS189" s="238"/>
      <c r="KT189" s="238"/>
      <c r="KU189" s="238"/>
      <c r="KV189" s="238"/>
      <c r="KW189" s="238"/>
      <c r="KX189" s="238"/>
      <c r="KY189" s="238"/>
      <c r="KZ189" s="238"/>
      <c r="LA189" s="238"/>
      <c r="LB189" s="238"/>
      <c r="LC189" s="238"/>
      <c r="LD189" s="238"/>
      <c r="LE189" s="238"/>
      <c r="LF189" s="238"/>
      <c r="LG189" s="238"/>
      <c r="LH189" s="238"/>
      <c r="LI189" s="238"/>
      <c r="LJ189" s="238"/>
      <c r="LK189" s="238"/>
      <c r="LL189" s="238"/>
      <c r="LM189" s="238"/>
      <c r="LN189" s="238"/>
      <c r="LO189" s="238"/>
      <c r="LP189" s="238"/>
      <c r="LQ189" s="238"/>
      <c r="LR189" s="238"/>
      <c r="LS189" s="238"/>
      <c r="LT189" s="238"/>
      <c r="LU189" s="238"/>
      <c r="LV189" s="238"/>
      <c r="LW189" s="238"/>
      <c r="LX189" s="238"/>
      <c r="LY189" s="238"/>
      <c r="LZ189" s="238"/>
      <c r="MA189" s="238"/>
      <c r="MB189" s="238"/>
      <c r="MC189" s="238"/>
      <c r="MD189" s="238"/>
      <c r="ME189" s="238"/>
      <c r="MF189" s="238"/>
      <c r="MG189" s="238"/>
      <c r="MH189" s="238"/>
      <c r="MI189" s="238"/>
      <c r="MJ189" s="238"/>
      <c r="MK189" s="238"/>
      <c r="ML189" s="238"/>
      <c r="MM189" s="238"/>
      <c r="MN189" s="238"/>
      <c r="MO189" s="238"/>
      <c r="MP189" s="238"/>
      <c r="MQ189" s="238"/>
      <c r="MR189" s="238"/>
      <c r="MS189" s="238"/>
      <c r="MT189" s="238"/>
      <c r="MU189" s="238"/>
      <c r="MV189" s="238"/>
      <c r="MW189" s="238"/>
      <c r="MX189" s="238"/>
      <c r="MY189" s="238"/>
      <c r="MZ189" s="238"/>
      <c r="NA189" s="238"/>
      <c r="NB189" s="238"/>
      <c r="NC189" s="238"/>
      <c r="ND189" s="238"/>
      <c r="NE189" s="238"/>
      <c r="NF189" s="238"/>
      <c r="NG189" s="238"/>
      <c r="NH189" s="238"/>
      <c r="NI189" s="238"/>
      <c r="NJ189" s="238"/>
      <c r="NK189" s="238"/>
      <c r="NL189" s="238"/>
      <c r="NM189" s="238"/>
      <c r="NN189" s="238"/>
      <c r="NO189" s="238"/>
      <c r="NP189" s="238"/>
      <c r="NQ189" s="238"/>
      <c r="NR189" s="238"/>
      <c r="NS189" s="238"/>
      <c r="NT189" s="238"/>
      <c r="NU189" s="238"/>
      <c r="NV189" s="238"/>
      <c r="NW189" s="238"/>
      <c r="NX189" s="238"/>
      <c r="NY189" s="238"/>
      <c r="NZ189" s="238"/>
      <c r="OA189" s="238"/>
      <c r="OB189" s="238"/>
      <c r="OC189" s="238"/>
      <c r="OD189" s="238"/>
      <c r="OE189" s="238"/>
      <c r="OF189" s="238"/>
      <c r="OG189" s="238"/>
      <c r="OH189" s="238"/>
      <c r="OI189" s="238"/>
      <c r="OJ189" s="238"/>
      <c r="OK189" s="238"/>
      <c r="OL189" s="238"/>
      <c r="OM189" s="238"/>
      <c r="ON189" s="238"/>
      <c r="OO189" s="238"/>
      <c r="OP189" s="238"/>
      <c r="OQ189" s="238"/>
      <c r="OR189" s="238"/>
      <c r="OS189" s="238"/>
      <c r="OT189" s="238"/>
      <c r="OU189" s="238"/>
      <c r="OV189" s="238"/>
      <c r="OW189" s="238"/>
      <c r="OX189" s="238"/>
      <c r="OY189" s="238"/>
      <c r="OZ189" s="238"/>
      <c r="PA189" s="238"/>
      <c r="PB189" s="238"/>
      <c r="PC189" s="238"/>
      <c r="PD189" s="238"/>
      <c r="PE189" s="238"/>
      <c r="PF189" s="238"/>
      <c r="PG189" s="238"/>
      <c r="PH189" s="238"/>
      <c r="PI189" s="238"/>
      <c r="PJ189" s="238"/>
      <c r="PK189" s="238"/>
      <c r="PL189" s="238"/>
      <c r="PM189" s="238"/>
      <c r="PN189" s="238"/>
      <c r="PO189" s="238"/>
      <c r="PP189" s="238"/>
      <c r="PQ189" s="238"/>
      <c r="PR189" s="238"/>
      <c r="PS189" s="238"/>
      <c r="PT189" s="238"/>
      <c r="PU189" s="238"/>
      <c r="PV189" s="238"/>
      <c r="PW189" s="238"/>
      <c r="PX189" s="238"/>
      <c r="PY189" s="238"/>
      <c r="PZ189" s="238"/>
      <c r="QA189" s="238"/>
      <c r="QB189" s="238"/>
      <c r="QC189" s="238"/>
      <c r="QD189" s="238"/>
      <c r="QE189" s="238"/>
      <c r="QF189" s="238"/>
      <c r="QG189" s="238"/>
      <c r="QH189" s="238"/>
      <c r="QI189" s="238"/>
      <c r="QJ189" s="238"/>
      <c r="QK189" s="238"/>
      <c r="QL189" s="238"/>
      <c r="QM189" s="238"/>
      <c r="QN189" s="238"/>
      <c r="QO189" s="238"/>
      <c r="QP189" s="238"/>
      <c r="QQ189" s="238"/>
      <c r="QR189" s="238"/>
      <c r="QS189" s="238"/>
      <c r="QT189" s="238"/>
      <c r="QU189" s="238"/>
      <c r="QV189" s="238"/>
      <c r="QW189" s="238"/>
      <c r="QX189" s="238"/>
      <c r="QY189" s="238"/>
      <c r="QZ189" s="238"/>
      <c r="RA189" s="238"/>
      <c r="RB189" s="238"/>
      <c r="RC189" s="238"/>
      <c r="RD189" s="238"/>
      <c r="RE189" s="238"/>
      <c r="RF189" s="238"/>
      <c r="RG189" s="238"/>
      <c r="RH189" s="238"/>
      <c r="RI189" s="238"/>
      <c r="RJ189" s="238"/>
      <c r="RK189" s="238"/>
      <c r="RL189" s="238"/>
      <c r="RM189" s="238"/>
      <c r="RN189" s="238"/>
      <c r="RO189" s="238"/>
      <c r="RP189" s="238"/>
      <c r="RQ189" s="238"/>
      <c r="RR189" s="238"/>
      <c r="RS189" s="238"/>
      <c r="RT189" s="238"/>
      <c r="RU189" s="238"/>
      <c r="RV189" s="238"/>
      <c r="RW189" s="238"/>
      <c r="RX189" s="238"/>
      <c r="RY189" s="238"/>
      <c r="RZ189" s="238"/>
      <c r="SA189" s="238"/>
      <c r="SB189" s="238"/>
      <c r="SC189" s="238"/>
      <c r="SD189" s="238"/>
      <c r="SE189" s="238"/>
      <c r="SF189" s="238"/>
      <c r="SG189" s="238"/>
      <c r="SH189" s="238"/>
      <c r="SI189" s="238"/>
      <c r="SJ189" s="238"/>
      <c r="SK189" s="238"/>
      <c r="SL189" s="238"/>
      <c r="SM189" s="238"/>
      <c r="SN189" s="238"/>
      <c r="SO189" s="238"/>
      <c r="SP189" s="238"/>
      <c r="SQ189" s="238"/>
      <c r="SR189" s="238"/>
      <c r="SS189" s="238"/>
      <c r="ST189" s="238"/>
      <c r="SU189" s="238"/>
      <c r="SV189" s="238"/>
      <c r="SW189" s="238"/>
      <c r="SX189" s="238"/>
      <c r="SY189" s="238"/>
      <c r="SZ189" s="238"/>
      <c r="TA189" s="238"/>
      <c r="TB189" s="238"/>
      <c r="TC189" s="238"/>
      <c r="TD189" s="238"/>
      <c r="TE189" s="238"/>
      <c r="TF189" s="238"/>
      <c r="TG189" s="238"/>
      <c r="TH189" s="238"/>
      <c r="TI189" s="238"/>
      <c r="TJ189" s="238"/>
      <c r="TK189" s="238"/>
      <c r="TL189" s="238"/>
      <c r="TM189" s="238"/>
      <c r="TN189" s="238"/>
      <c r="TO189" s="238"/>
      <c r="TP189" s="238"/>
      <c r="TQ189" s="238"/>
      <c r="TR189" s="238"/>
      <c r="TS189" s="238"/>
      <c r="TT189" s="238"/>
      <c r="TU189" s="238"/>
      <c r="TV189" s="238"/>
      <c r="TW189" s="238"/>
      <c r="TX189" s="238"/>
      <c r="TY189" s="238"/>
      <c r="TZ189" s="238"/>
      <c r="UA189" s="238"/>
      <c r="UB189" s="238"/>
      <c r="UC189" s="238"/>
      <c r="UD189" s="238"/>
      <c r="UE189" s="238"/>
      <c r="UF189" s="238"/>
      <c r="UG189" s="238"/>
      <c r="UH189" s="238"/>
      <c r="UI189" s="238"/>
      <c r="UJ189" s="238"/>
      <c r="UK189" s="238"/>
      <c r="UL189" s="238"/>
      <c r="UM189" s="238"/>
      <c r="UN189" s="238"/>
      <c r="UO189" s="238"/>
      <c r="UP189" s="238"/>
      <c r="UQ189" s="238"/>
      <c r="UR189" s="238"/>
      <c r="US189" s="238"/>
      <c r="UT189" s="238"/>
      <c r="UU189" s="238"/>
      <c r="UV189" s="238"/>
      <c r="UW189" s="238"/>
      <c r="UX189" s="238"/>
      <c r="UY189" s="238"/>
      <c r="UZ189" s="238"/>
      <c r="VA189" s="238"/>
      <c r="VB189" s="238"/>
      <c r="VC189" s="238"/>
      <c r="VD189" s="238"/>
      <c r="VE189" s="238"/>
      <c r="VF189" s="238"/>
      <c r="VG189" s="238"/>
      <c r="VH189" s="238"/>
      <c r="VI189" s="238"/>
      <c r="VJ189" s="238"/>
      <c r="VK189" s="238"/>
      <c r="VL189" s="238"/>
      <c r="VM189" s="238"/>
      <c r="VN189" s="238"/>
      <c r="VO189" s="238"/>
      <c r="VP189" s="238"/>
      <c r="VQ189" s="238"/>
      <c r="VR189" s="238"/>
      <c r="VS189" s="238"/>
      <c r="VT189" s="238"/>
      <c r="VU189" s="238"/>
      <c r="VV189" s="238"/>
      <c r="VW189" s="238"/>
      <c r="VX189" s="238"/>
      <c r="VY189" s="238"/>
      <c r="VZ189" s="238"/>
      <c r="WA189" s="238"/>
      <c r="WB189" s="238"/>
      <c r="WC189" s="238"/>
      <c r="WD189" s="238"/>
      <c r="WE189" s="238"/>
      <c r="WF189" s="238"/>
      <c r="WG189" s="238"/>
      <c r="WH189" s="238"/>
      <c r="WI189" s="238"/>
      <c r="WJ189" s="238"/>
      <c r="WK189" s="238"/>
      <c r="WL189" s="238"/>
      <c r="WM189" s="238"/>
      <c r="WN189" s="238"/>
      <c r="WO189" s="238"/>
      <c r="WP189" s="238"/>
      <c r="WQ189" s="238"/>
      <c r="WR189" s="238"/>
      <c r="WS189" s="238"/>
      <c r="WT189" s="238"/>
      <c r="WU189" s="238"/>
      <c r="WV189" s="238"/>
      <c r="WW189" s="238"/>
      <c r="WX189" s="238"/>
      <c r="WY189" s="238"/>
      <c r="WZ189" s="238"/>
      <c r="XA189" s="238"/>
      <c r="XB189" s="238"/>
      <c r="XC189" s="238"/>
      <c r="XD189" s="238"/>
      <c r="XE189" s="238"/>
      <c r="XF189" s="238"/>
      <c r="XG189" s="238"/>
      <c r="XH189" s="238"/>
      <c r="XI189" s="238"/>
      <c r="XJ189" s="238"/>
      <c r="XK189" s="238"/>
      <c r="XL189" s="238"/>
      <c r="XM189" s="238"/>
      <c r="XN189" s="238"/>
      <c r="XO189" s="238"/>
      <c r="XP189" s="238"/>
      <c r="XQ189" s="238"/>
      <c r="XR189" s="238"/>
      <c r="XS189" s="238"/>
      <c r="XT189" s="238"/>
      <c r="XU189" s="238"/>
      <c r="XV189" s="238"/>
      <c r="XW189" s="238"/>
      <c r="XX189" s="238"/>
      <c r="XY189" s="238"/>
      <c r="XZ189" s="238"/>
      <c r="YA189" s="238"/>
      <c r="YB189" s="238"/>
      <c r="YC189" s="238"/>
      <c r="YD189" s="238"/>
      <c r="YE189" s="238"/>
      <c r="YF189" s="238"/>
      <c r="YG189" s="238"/>
      <c r="YH189" s="238"/>
      <c r="YI189" s="238"/>
      <c r="YJ189" s="238"/>
      <c r="YK189" s="238"/>
      <c r="YL189" s="238"/>
      <c r="YM189" s="238"/>
      <c r="YN189" s="238"/>
      <c r="YO189" s="238"/>
      <c r="YP189" s="238"/>
      <c r="YQ189" s="238"/>
      <c r="YR189" s="238"/>
      <c r="YS189" s="238"/>
      <c r="YT189" s="238"/>
      <c r="YU189" s="238"/>
      <c r="YV189" s="238"/>
      <c r="YW189" s="238"/>
      <c r="YX189" s="238"/>
      <c r="YY189" s="238"/>
      <c r="YZ189" s="238"/>
      <c r="ZA189" s="238"/>
      <c r="ZB189" s="238"/>
      <c r="ZC189" s="238"/>
      <c r="ZD189" s="238"/>
      <c r="ZE189" s="238"/>
      <c r="ZF189" s="238"/>
      <c r="ZG189" s="238"/>
      <c r="ZH189" s="238"/>
      <c r="ZI189" s="238"/>
      <c r="ZJ189" s="238"/>
      <c r="ZK189" s="238"/>
      <c r="ZL189" s="238"/>
      <c r="ZM189" s="238"/>
      <c r="ZN189" s="238"/>
      <c r="ZO189" s="238"/>
      <c r="ZP189" s="238"/>
      <c r="ZQ189" s="238"/>
      <c r="ZR189" s="238"/>
      <c r="ZS189" s="238"/>
      <c r="ZT189" s="238"/>
      <c r="ZU189" s="238"/>
      <c r="ZV189" s="238"/>
      <c r="ZW189" s="238"/>
      <c r="ZX189" s="238"/>
      <c r="ZY189" s="238"/>
      <c r="ZZ189" s="238"/>
      <c r="AAA189" s="238"/>
      <c r="AAB189" s="238"/>
      <c r="AAC189" s="238"/>
      <c r="AAD189" s="238"/>
      <c r="AAE189" s="238"/>
      <c r="AAF189" s="238"/>
      <c r="AAG189" s="238"/>
      <c r="AAH189" s="238"/>
      <c r="AAI189" s="238"/>
      <c r="AAJ189" s="238"/>
      <c r="AAK189" s="238"/>
      <c r="AAL189" s="238"/>
      <c r="AAM189" s="238"/>
      <c r="AAN189" s="238"/>
      <c r="AAO189" s="238"/>
      <c r="AAP189" s="238"/>
      <c r="AAQ189" s="238"/>
      <c r="AAR189" s="238"/>
      <c r="AAS189" s="238"/>
      <c r="AAT189" s="238"/>
      <c r="AAU189" s="238"/>
      <c r="AAV189" s="238"/>
      <c r="AAW189" s="238"/>
      <c r="AAX189" s="238"/>
      <c r="AAY189" s="238"/>
      <c r="AAZ189" s="238"/>
      <c r="ABA189" s="238"/>
      <c r="ABB189" s="238"/>
      <c r="ABC189" s="238"/>
      <c r="ABD189" s="238"/>
      <c r="ABE189" s="238"/>
      <c r="ABF189" s="238"/>
      <c r="ABG189" s="238"/>
      <c r="ABH189" s="238"/>
      <c r="ABI189" s="238"/>
      <c r="ABJ189" s="238"/>
      <c r="ABK189" s="238"/>
      <c r="ABL189" s="238"/>
      <c r="ABM189" s="238"/>
      <c r="ABN189" s="238"/>
      <c r="ABO189" s="238"/>
      <c r="ABP189" s="238"/>
      <c r="ABQ189" s="238"/>
      <c r="ABR189" s="238"/>
      <c r="ABS189" s="238"/>
      <c r="ABT189" s="238"/>
      <c r="ABU189" s="238"/>
      <c r="ABV189" s="238"/>
      <c r="ABW189" s="238"/>
      <c r="ABX189" s="238"/>
      <c r="ABY189" s="238"/>
      <c r="ABZ189" s="238"/>
      <c r="ACA189" s="238"/>
      <c r="ACB189" s="238"/>
      <c r="ACC189" s="238"/>
      <c r="ACD189" s="238"/>
      <c r="ACE189" s="238"/>
      <c r="ACF189" s="238"/>
      <c r="ACG189" s="238"/>
      <c r="ACH189" s="238"/>
      <c r="ACI189" s="238"/>
      <c r="ACJ189" s="238"/>
      <c r="ACK189" s="238"/>
      <c r="ACL189" s="238"/>
      <c r="ACM189" s="238"/>
      <c r="ACN189" s="238"/>
      <c r="ACO189" s="238"/>
      <c r="ACP189" s="238"/>
      <c r="ACQ189" s="238"/>
      <c r="ACR189" s="238"/>
      <c r="ACS189" s="238"/>
      <c r="ACT189" s="238"/>
      <c r="ACU189" s="238"/>
      <c r="ACV189" s="238"/>
      <c r="ACW189" s="238"/>
      <c r="ACX189" s="238"/>
      <c r="ACY189" s="238"/>
      <c r="ACZ189" s="238"/>
      <c r="ADA189" s="238"/>
      <c r="ADB189" s="238"/>
      <c r="ADC189" s="238"/>
      <c r="ADD189" s="238"/>
      <c r="ADE189" s="238"/>
      <c r="ADF189" s="238"/>
      <c r="ADG189" s="238"/>
      <c r="ADH189" s="238"/>
      <c r="ADI189" s="238"/>
      <c r="ADJ189" s="238"/>
      <c r="ADK189" s="238"/>
      <c r="ADL189" s="238"/>
      <c r="ADM189" s="238"/>
      <c r="ADN189" s="238"/>
      <c r="ADO189" s="238"/>
      <c r="ADP189" s="238"/>
      <c r="ADQ189" s="238"/>
      <c r="ADR189" s="238"/>
      <c r="ADS189" s="238"/>
      <c r="ADT189" s="238"/>
      <c r="ADU189" s="238"/>
      <c r="ADV189" s="238"/>
      <c r="ADW189" s="238"/>
      <c r="ADX189" s="238"/>
      <c r="ADY189" s="238"/>
      <c r="ADZ189" s="238"/>
      <c r="AEA189" s="238"/>
      <c r="AEB189" s="238"/>
      <c r="AEC189" s="238"/>
      <c r="AED189" s="238"/>
      <c r="AEE189" s="238"/>
      <c r="AEF189" s="238"/>
      <c r="AEG189" s="238"/>
      <c r="AEH189" s="238"/>
      <c r="AEI189" s="238"/>
      <c r="AEJ189" s="238"/>
      <c r="AEK189" s="238"/>
      <c r="AEL189" s="238"/>
      <c r="AEM189" s="238"/>
      <c r="AEN189" s="238"/>
      <c r="AEO189" s="238"/>
      <c r="AEP189" s="238"/>
      <c r="AEQ189" s="238"/>
      <c r="AER189" s="238"/>
      <c r="AES189" s="238"/>
      <c r="AET189" s="238"/>
      <c r="AEU189" s="238"/>
      <c r="AEV189" s="238"/>
      <c r="AEW189" s="238"/>
      <c r="AEX189" s="238"/>
      <c r="AEY189" s="238"/>
      <c r="AEZ189" s="238"/>
      <c r="AFA189" s="238"/>
      <c r="AFB189" s="238"/>
      <c r="AFC189" s="238"/>
      <c r="AFD189" s="238"/>
      <c r="AFE189" s="238"/>
      <c r="AFF189" s="238"/>
      <c r="AFG189" s="238"/>
      <c r="AFH189" s="238"/>
      <c r="AFI189" s="238"/>
      <c r="AFJ189" s="238"/>
      <c r="AFK189" s="238"/>
      <c r="AFL189" s="238"/>
      <c r="AFM189" s="238"/>
      <c r="AFN189" s="238"/>
      <c r="AFO189" s="238"/>
      <c r="AFP189" s="238"/>
      <c r="AFQ189" s="238"/>
      <c r="AFR189" s="238"/>
      <c r="AFS189" s="238"/>
      <c r="AFT189" s="238"/>
      <c r="AFU189" s="238"/>
      <c r="AFV189" s="238"/>
      <c r="AFW189" s="238"/>
      <c r="AFX189" s="238"/>
      <c r="AFY189" s="238"/>
      <c r="AFZ189" s="238"/>
      <c r="AGA189" s="238"/>
      <c r="AGB189" s="238"/>
      <c r="AGC189" s="238"/>
      <c r="AGD189" s="238"/>
      <c r="AGE189" s="238"/>
      <c r="AGF189" s="238"/>
      <c r="AGG189" s="238"/>
      <c r="AGH189" s="238"/>
      <c r="AGI189" s="238"/>
      <c r="AGJ189" s="238"/>
      <c r="AGK189" s="238"/>
      <c r="AGL189" s="238"/>
      <c r="AGM189" s="238"/>
      <c r="AGN189" s="238"/>
      <c r="AGO189" s="238"/>
      <c r="AGP189" s="238"/>
      <c r="AGQ189" s="238"/>
      <c r="AGR189" s="238"/>
      <c r="AGS189" s="238"/>
      <c r="AGT189" s="238"/>
      <c r="AGU189" s="238"/>
      <c r="AGV189" s="238"/>
      <c r="AGW189" s="238"/>
      <c r="AGX189" s="238"/>
      <c r="AGY189" s="238"/>
      <c r="AGZ189" s="238"/>
      <c r="AHA189" s="238"/>
      <c r="AHB189" s="238"/>
      <c r="AHC189" s="238"/>
      <c r="AHD189" s="238"/>
      <c r="AHE189" s="238"/>
      <c r="AHF189" s="238"/>
      <c r="AHG189" s="238"/>
      <c r="AHH189" s="238"/>
      <c r="AHI189" s="238"/>
      <c r="AHJ189" s="238"/>
      <c r="AHK189" s="238"/>
      <c r="AHL189" s="238"/>
      <c r="AHM189" s="238"/>
      <c r="AHN189" s="238"/>
      <c r="AHO189" s="238"/>
      <c r="AHP189" s="238"/>
      <c r="AHQ189" s="238"/>
      <c r="AHR189" s="238"/>
      <c r="AHS189" s="238"/>
      <c r="AHT189" s="238"/>
      <c r="AHU189" s="238"/>
      <c r="AHV189" s="238"/>
      <c r="AHW189" s="238"/>
      <c r="AHX189" s="238"/>
      <c r="AHY189" s="238"/>
      <c r="AHZ189" s="238"/>
      <c r="AIA189" s="238"/>
      <c r="AIB189" s="238"/>
      <c r="AIC189" s="238"/>
      <c r="AID189" s="238"/>
      <c r="AIE189" s="238"/>
      <c r="AIF189" s="238"/>
      <c r="AIG189" s="238"/>
      <c r="AIH189" s="238"/>
      <c r="AII189" s="238"/>
      <c r="AIJ189" s="238"/>
      <c r="AIK189" s="238"/>
      <c r="AIL189" s="238"/>
      <c r="AIM189" s="238"/>
      <c r="AIN189" s="238"/>
      <c r="AIO189" s="238"/>
      <c r="AIP189" s="238"/>
      <c r="AIQ189" s="238"/>
      <c r="AIR189" s="238"/>
      <c r="AIS189" s="238"/>
      <c r="AIT189" s="238"/>
      <c r="AIU189" s="238"/>
      <c r="AIV189" s="238"/>
      <c r="AIW189" s="238"/>
      <c r="AIX189" s="238"/>
      <c r="AIY189" s="238"/>
      <c r="AIZ189" s="238"/>
      <c r="AJA189" s="238"/>
      <c r="AJB189" s="238"/>
      <c r="AJC189" s="238"/>
      <c r="AJD189" s="238"/>
      <c r="AJE189" s="238"/>
      <c r="AJF189" s="238"/>
      <c r="AJG189" s="238"/>
      <c r="AJH189" s="238"/>
      <c r="AJI189" s="238"/>
      <c r="AJJ189" s="238"/>
      <c r="AJK189" s="238"/>
      <c r="AJL189" s="238"/>
      <c r="AJM189" s="238"/>
      <c r="AJN189" s="238"/>
      <c r="AJO189" s="238"/>
      <c r="AJP189" s="238"/>
      <c r="AJQ189" s="238"/>
      <c r="AJR189" s="238"/>
      <c r="AJS189" s="238"/>
      <c r="AJT189" s="238"/>
      <c r="AJU189" s="238"/>
      <c r="AJV189" s="238"/>
      <c r="AJW189" s="238"/>
      <c r="AJX189" s="238"/>
      <c r="AJY189" s="238"/>
      <c r="AJZ189" s="238"/>
      <c r="AKA189" s="238"/>
      <c r="AKB189" s="238"/>
      <c r="AKC189" s="238"/>
      <c r="AKD189" s="238"/>
      <c r="AKE189" s="238"/>
      <c r="AKF189" s="238"/>
      <c r="AKG189" s="238"/>
      <c r="AKH189" s="238"/>
      <c r="AKI189" s="238"/>
      <c r="AKJ189" s="238"/>
      <c r="AKK189" s="238"/>
      <c r="AKL189" s="238"/>
      <c r="AKM189" s="238"/>
      <c r="AKN189" s="238"/>
      <c r="AKO189" s="238"/>
      <c r="AKP189" s="238"/>
    </row>
    <row r="190" spans="1:978" ht="25.5" x14ac:dyDescent="0.25">
      <c r="A190" s="304"/>
      <c r="B190" s="304"/>
      <c r="C190" s="241"/>
      <c r="D190" s="241"/>
      <c r="E190" s="268"/>
      <c r="F190" s="43">
        <v>530489</v>
      </c>
      <c r="G190" s="33" t="s">
        <v>204</v>
      </c>
      <c r="H190" s="33" t="s">
        <v>205</v>
      </c>
      <c r="I190" s="241"/>
      <c r="J190" s="94">
        <v>40</v>
      </c>
      <c r="K190" s="268"/>
      <c r="L190" s="291"/>
      <c r="M190" s="241"/>
      <c r="N190" s="43">
        <v>72</v>
      </c>
      <c r="O190" s="43">
        <v>38</v>
      </c>
      <c r="P190" s="43">
        <v>31</v>
      </c>
      <c r="Q190" s="43">
        <v>23</v>
      </c>
      <c r="R190" s="43">
        <v>28</v>
      </c>
      <c r="S190" s="43">
        <v>81</v>
      </c>
      <c r="T190" s="43">
        <v>247</v>
      </c>
      <c r="U190" s="43">
        <v>706</v>
      </c>
      <c r="V190" s="43">
        <v>691</v>
      </c>
      <c r="W190" s="43">
        <v>513</v>
      </c>
      <c r="X190" s="43">
        <v>517</v>
      </c>
      <c r="Y190" s="43">
        <v>537</v>
      </c>
      <c r="Z190" s="43">
        <v>581</v>
      </c>
      <c r="AA190" s="43">
        <v>614</v>
      </c>
      <c r="AB190" s="43">
        <v>685</v>
      </c>
      <c r="AC190" s="43">
        <v>752</v>
      </c>
      <c r="AD190" s="43">
        <v>764</v>
      </c>
      <c r="AE190" s="43">
        <v>756</v>
      </c>
      <c r="AF190" s="43">
        <v>569</v>
      </c>
      <c r="AG190" s="43">
        <v>434</v>
      </c>
      <c r="AH190" s="43">
        <v>386</v>
      </c>
      <c r="AI190" s="43">
        <v>326</v>
      </c>
      <c r="AJ190" s="43">
        <v>210</v>
      </c>
      <c r="AK190" s="43">
        <v>126</v>
      </c>
      <c r="AL190" s="43">
        <v>8969</v>
      </c>
      <c r="AM190" s="268"/>
      <c r="AN190" s="262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62"/>
      <c r="BH190" s="262"/>
      <c r="BI190" s="262"/>
      <c r="BJ190" s="262"/>
      <c r="BK190" s="262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52"/>
      <c r="EF190" s="238"/>
      <c r="EG190" s="238"/>
      <c r="EH190" s="238"/>
      <c r="EI190" s="238"/>
      <c r="EJ190" s="238"/>
      <c r="EK190" s="238"/>
      <c r="EL190" s="238"/>
      <c r="EM190" s="238"/>
      <c r="EN190" s="238"/>
      <c r="EO190" s="238"/>
      <c r="EP190" s="238"/>
      <c r="EQ190" s="238"/>
      <c r="ER190" s="238"/>
      <c r="ES190" s="238"/>
      <c r="ET190" s="238"/>
      <c r="EU190" s="238"/>
      <c r="EV190" s="238"/>
      <c r="EW190" s="238"/>
      <c r="EX190" s="238"/>
      <c r="EY190" s="238"/>
      <c r="EZ190" s="238"/>
      <c r="FA190" s="238"/>
      <c r="FB190" s="238"/>
      <c r="FC190" s="238"/>
      <c r="FD190" s="238"/>
      <c r="FE190" s="238"/>
      <c r="FF190" s="238"/>
      <c r="FG190" s="238"/>
      <c r="FH190" s="238"/>
      <c r="FI190" s="238"/>
      <c r="FJ190" s="238"/>
      <c r="FK190" s="238"/>
      <c r="FL190" s="238"/>
      <c r="FM190" s="238"/>
      <c r="FN190" s="238"/>
      <c r="FO190" s="238"/>
      <c r="FP190" s="238"/>
      <c r="FQ190" s="238"/>
      <c r="FR190" s="238"/>
      <c r="FS190" s="238"/>
      <c r="FT190" s="238"/>
      <c r="FU190" s="238"/>
      <c r="FV190" s="238"/>
      <c r="FW190" s="238"/>
      <c r="FX190" s="238"/>
      <c r="FY190" s="238"/>
      <c r="FZ190" s="238"/>
      <c r="GA190" s="238"/>
      <c r="GB190" s="238"/>
      <c r="GC190" s="238"/>
      <c r="GD190" s="238"/>
      <c r="GE190" s="238"/>
      <c r="GF190" s="238"/>
      <c r="GG190" s="238"/>
      <c r="GH190" s="238"/>
      <c r="GI190" s="238"/>
      <c r="GJ190" s="238"/>
      <c r="GK190" s="238"/>
      <c r="GL190" s="238"/>
      <c r="GM190" s="238"/>
      <c r="GN190" s="238"/>
      <c r="GO190" s="238"/>
      <c r="GP190" s="238"/>
      <c r="GQ190" s="238"/>
      <c r="GR190" s="238"/>
      <c r="GS190" s="238"/>
      <c r="GT190" s="238"/>
      <c r="GU190" s="238"/>
      <c r="GV190" s="238"/>
      <c r="GW190" s="238"/>
      <c r="GX190" s="238"/>
      <c r="GY190" s="238"/>
      <c r="GZ190" s="238"/>
      <c r="HA190" s="238"/>
      <c r="HB190" s="238"/>
      <c r="HC190" s="238"/>
      <c r="HD190" s="238"/>
      <c r="HE190" s="238"/>
      <c r="HF190" s="238"/>
      <c r="HG190" s="238"/>
      <c r="HH190" s="238"/>
      <c r="HI190" s="238"/>
      <c r="HJ190" s="238"/>
      <c r="HK190" s="238"/>
      <c r="HL190" s="238"/>
      <c r="HM190" s="238"/>
      <c r="HN190" s="238"/>
      <c r="HO190" s="238"/>
      <c r="HP190" s="238"/>
      <c r="HQ190" s="238"/>
      <c r="HR190" s="238"/>
      <c r="HS190" s="238"/>
      <c r="HT190" s="238"/>
      <c r="HU190" s="238"/>
      <c r="HV190" s="238"/>
      <c r="HW190" s="238"/>
      <c r="HX190" s="238"/>
      <c r="HY190" s="238"/>
      <c r="HZ190" s="238"/>
      <c r="IA190" s="238"/>
      <c r="IB190" s="238"/>
      <c r="IC190" s="238"/>
      <c r="ID190" s="238"/>
      <c r="IE190" s="238"/>
      <c r="IF190" s="238"/>
      <c r="IG190" s="238"/>
      <c r="IH190" s="238"/>
      <c r="II190" s="238"/>
      <c r="IJ190" s="238"/>
      <c r="IK190" s="238"/>
      <c r="IL190" s="238"/>
      <c r="IM190" s="238"/>
      <c r="IN190" s="238"/>
      <c r="IO190" s="238"/>
      <c r="IP190" s="238"/>
      <c r="IQ190" s="238"/>
      <c r="IR190" s="238"/>
      <c r="IS190" s="238"/>
      <c r="IT190" s="238"/>
      <c r="IU190" s="238"/>
      <c r="IV190" s="238"/>
      <c r="IW190" s="238"/>
      <c r="IX190" s="238"/>
      <c r="IY190" s="238"/>
      <c r="IZ190" s="238"/>
      <c r="JA190" s="238"/>
      <c r="JB190" s="238"/>
      <c r="JC190" s="238"/>
      <c r="JD190" s="238"/>
      <c r="JE190" s="238"/>
      <c r="JF190" s="238"/>
      <c r="JG190" s="238"/>
      <c r="JH190" s="238"/>
      <c r="JI190" s="238"/>
      <c r="JJ190" s="238"/>
      <c r="JK190" s="238"/>
      <c r="JL190" s="238"/>
      <c r="JM190" s="238"/>
      <c r="JN190" s="238"/>
      <c r="JO190" s="238"/>
      <c r="JP190" s="238"/>
      <c r="JQ190" s="238"/>
      <c r="JR190" s="238"/>
      <c r="JS190" s="238"/>
      <c r="JT190" s="238"/>
      <c r="JU190" s="238"/>
      <c r="JV190" s="238"/>
      <c r="JW190" s="238"/>
      <c r="JX190" s="238"/>
      <c r="JY190" s="238"/>
      <c r="JZ190" s="238"/>
      <c r="KA190" s="238"/>
      <c r="KB190" s="238"/>
      <c r="KC190" s="238"/>
      <c r="KD190" s="238"/>
      <c r="KE190" s="238"/>
      <c r="KF190" s="238"/>
      <c r="KG190" s="238"/>
      <c r="KH190" s="238"/>
      <c r="KI190" s="238"/>
      <c r="KJ190" s="238"/>
      <c r="KK190" s="238"/>
      <c r="KL190" s="238"/>
      <c r="KM190" s="238"/>
      <c r="KN190" s="238"/>
      <c r="KO190" s="238"/>
      <c r="KP190" s="238"/>
      <c r="KQ190" s="238"/>
      <c r="KR190" s="238"/>
      <c r="KS190" s="238"/>
      <c r="KT190" s="238"/>
      <c r="KU190" s="238"/>
      <c r="KV190" s="238"/>
      <c r="KW190" s="238"/>
      <c r="KX190" s="238"/>
      <c r="KY190" s="238"/>
      <c r="KZ190" s="238"/>
      <c r="LA190" s="238"/>
      <c r="LB190" s="238"/>
      <c r="LC190" s="238"/>
      <c r="LD190" s="238"/>
      <c r="LE190" s="238"/>
      <c r="LF190" s="238"/>
      <c r="LG190" s="238"/>
      <c r="LH190" s="238"/>
      <c r="LI190" s="238"/>
      <c r="LJ190" s="238"/>
      <c r="LK190" s="238"/>
      <c r="LL190" s="238"/>
      <c r="LM190" s="238"/>
      <c r="LN190" s="238"/>
      <c r="LO190" s="238"/>
      <c r="LP190" s="238"/>
      <c r="LQ190" s="238"/>
      <c r="LR190" s="238"/>
      <c r="LS190" s="238"/>
      <c r="LT190" s="238"/>
      <c r="LU190" s="238"/>
      <c r="LV190" s="238"/>
      <c r="LW190" s="238"/>
      <c r="LX190" s="238"/>
      <c r="LY190" s="238"/>
      <c r="LZ190" s="238"/>
      <c r="MA190" s="238"/>
      <c r="MB190" s="238"/>
      <c r="MC190" s="238"/>
      <c r="MD190" s="238"/>
      <c r="ME190" s="238"/>
      <c r="MF190" s="238"/>
      <c r="MG190" s="238"/>
      <c r="MH190" s="238"/>
      <c r="MI190" s="238"/>
      <c r="MJ190" s="238"/>
      <c r="MK190" s="238"/>
      <c r="ML190" s="238"/>
      <c r="MM190" s="238"/>
      <c r="MN190" s="238"/>
      <c r="MO190" s="238"/>
      <c r="MP190" s="238"/>
      <c r="MQ190" s="238"/>
      <c r="MR190" s="238"/>
      <c r="MS190" s="238"/>
      <c r="MT190" s="238"/>
      <c r="MU190" s="238"/>
      <c r="MV190" s="238"/>
      <c r="MW190" s="238"/>
      <c r="MX190" s="238"/>
      <c r="MY190" s="238"/>
      <c r="MZ190" s="238"/>
      <c r="NA190" s="238"/>
      <c r="NB190" s="238"/>
      <c r="NC190" s="238"/>
      <c r="ND190" s="238"/>
      <c r="NE190" s="238"/>
      <c r="NF190" s="238"/>
      <c r="NG190" s="238"/>
      <c r="NH190" s="238"/>
      <c r="NI190" s="238"/>
      <c r="NJ190" s="238"/>
      <c r="NK190" s="238"/>
      <c r="NL190" s="238"/>
      <c r="NM190" s="238"/>
      <c r="NN190" s="238"/>
      <c r="NO190" s="238"/>
      <c r="NP190" s="238"/>
      <c r="NQ190" s="238"/>
      <c r="NR190" s="238"/>
      <c r="NS190" s="238"/>
      <c r="NT190" s="238"/>
      <c r="NU190" s="238"/>
      <c r="NV190" s="238"/>
      <c r="NW190" s="238"/>
      <c r="NX190" s="238"/>
      <c r="NY190" s="238"/>
      <c r="NZ190" s="238"/>
      <c r="OA190" s="238"/>
      <c r="OB190" s="238"/>
      <c r="OC190" s="238"/>
      <c r="OD190" s="238"/>
      <c r="OE190" s="238"/>
      <c r="OF190" s="238"/>
      <c r="OG190" s="238"/>
      <c r="OH190" s="238"/>
      <c r="OI190" s="238"/>
      <c r="OJ190" s="238"/>
      <c r="OK190" s="238"/>
      <c r="OL190" s="238"/>
      <c r="OM190" s="238"/>
      <c r="ON190" s="238"/>
      <c r="OO190" s="238"/>
      <c r="OP190" s="238"/>
      <c r="OQ190" s="238"/>
      <c r="OR190" s="238"/>
      <c r="OS190" s="238"/>
      <c r="OT190" s="238"/>
      <c r="OU190" s="238"/>
      <c r="OV190" s="238"/>
      <c r="OW190" s="238"/>
      <c r="OX190" s="238"/>
      <c r="OY190" s="238"/>
      <c r="OZ190" s="238"/>
      <c r="PA190" s="238"/>
      <c r="PB190" s="238"/>
      <c r="PC190" s="238"/>
      <c r="PD190" s="238"/>
      <c r="PE190" s="238"/>
      <c r="PF190" s="238"/>
      <c r="PG190" s="238"/>
      <c r="PH190" s="238"/>
      <c r="PI190" s="238"/>
      <c r="PJ190" s="238"/>
      <c r="PK190" s="238"/>
      <c r="PL190" s="238"/>
      <c r="PM190" s="238"/>
      <c r="PN190" s="238"/>
      <c r="PO190" s="238"/>
      <c r="PP190" s="238"/>
      <c r="PQ190" s="238"/>
      <c r="PR190" s="238"/>
      <c r="PS190" s="238"/>
      <c r="PT190" s="238"/>
      <c r="PU190" s="238"/>
      <c r="PV190" s="238"/>
      <c r="PW190" s="238"/>
      <c r="PX190" s="238"/>
      <c r="PY190" s="238"/>
      <c r="PZ190" s="238"/>
      <c r="QA190" s="238"/>
      <c r="QB190" s="238"/>
      <c r="QC190" s="238"/>
      <c r="QD190" s="238"/>
      <c r="QE190" s="238"/>
      <c r="QF190" s="238"/>
      <c r="QG190" s="238"/>
      <c r="QH190" s="238"/>
      <c r="QI190" s="238"/>
      <c r="QJ190" s="238"/>
      <c r="QK190" s="238"/>
      <c r="QL190" s="238"/>
      <c r="QM190" s="238"/>
      <c r="QN190" s="238"/>
      <c r="QO190" s="238"/>
      <c r="QP190" s="238"/>
      <c r="QQ190" s="238"/>
      <c r="QR190" s="238"/>
      <c r="QS190" s="238"/>
      <c r="QT190" s="238"/>
      <c r="QU190" s="238"/>
      <c r="QV190" s="238"/>
      <c r="QW190" s="238"/>
      <c r="QX190" s="238"/>
      <c r="QY190" s="238"/>
      <c r="QZ190" s="238"/>
      <c r="RA190" s="238"/>
      <c r="RB190" s="238"/>
      <c r="RC190" s="238"/>
      <c r="RD190" s="238"/>
      <c r="RE190" s="238"/>
      <c r="RF190" s="238"/>
      <c r="RG190" s="238"/>
      <c r="RH190" s="238"/>
      <c r="RI190" s="238"/>
      <c r="RJ190" s="238"/>
      <c r="RK190" s="238"/>
      <c r="RL190" s="238"/>
      <c r="RM190" s="238"/>
      <c r="RN190" s="238"/>
      <c r="RO190" s="238"/>
      <c r="RP190" s="238"/>
      <c r="RQ190" s="238"/>
      <c r="RR190" s="238"/>
      <c r="RS190" s="238"/>
      <c r="RT190" s="238"/>
      <c r="RU190" s="238"/>
      <c r="RV190" s="238"/>
      <c r="RW190" s="238"/>
      <c r="RX190" s="238"/>
      <c r="RY190" s="238"/>
      <c r="RZ190" s="238"/>
      <c r="SA190" s="238"/>
      <c r="SB190" s="238"/>
      <c r="SC190" s="238"/>
      <c r="SD190" s="238"/>
      <c r="SE190" s="238"/>
      <c r="SF190" s="238"/>
      <c r="SG190" s="238"/>
      <c r="SH190" s="238"/>
      <c r="SI190" s="238"/>
      <c r="SJ190" s="238"/>
      <c r="SK190" s="238"/>
      <c r="SL190" s="238"/>
      <c r="SM190" s="238"/>
      <c r="SN190" s="238"/>
      <c r="SO190" s="238"/>
      <c r="SP190" s="238"/>
      <c r="SQ190" s="238"/>
      <c r="SR190" s="238"/>
      <c r="SS190" s="238"/>
      <c r="ST190" s="238"/>
      <c r="SU190" s="238"/>
      <c r="SV190" s="238"/>
      <c r="SW190" s="238"/>
      <c r="SX190" s="238"/>
      <c r="SY190" s="238"/>
      <c r="SZ190" s="238"/>
      <c r="TA190" s="238"/>
      <c r="TB190" s="238"/>
      <c r="TC190" s="238"/>
      <c r="TD190" s="238"/>
      <c r="TE190" s="238"/>
      <c r="TF190" s="238"/>
      <c r="TG190" s="238"/>
      <c r="TH190" s="238"/>
      <c r="TI190" s="238"/>
      <c r="TJ190" s="238"/>
      <c r="TK190" s="238"/>
      <c r="TL190" s="238"/>
      <c r="TM190" s="238"/>
      <c r="TN190" s="238"/>
      <c r="TO190" s="238"/>
      <c r="TP190" s="238"/>
      <c r="TQ190" s="238"/>
      <c r="TR190" s="238"/>
      <c r="TS190" s="238"/>
      <c r="TT190" s="238"/>
      <c r="TU190" s="238"/>
      <c r="TV190" s="238"/>
      <c r="TW190" s="238"/>
      <c r="TX190" s="238"/>
      <c r="TY190" s="238"/>
      <c r="TZ190" s="238"/>
      <c r="UA190" s="238"/>
      <c r="UB190" s="238"/>
      <c r="UC190" s="238"/>
      <c r="UD190" s="238"/>
      <c r="UE190" s="238"/>
      <c r="UF190" s="238"/>
      <c r="UG190" s="238"/>
      <c r="UH190" s="238"/>
      <c r="UI190" s="238"/>
      <c r="UJ190" s="238"/>
      <c r="UK190" s="238"/>
      <c r="UL190" s="238"/>
      <c r="UM190" s="238"/>
      <c r="UN190" s="238"/>
      <c r="UO190" s="238"/>
      <c r="UP190" s="238"/>
      <c r="UQ190" s="238"/>
      <c r="UR190" s="238"/>
      <c r="US190" s="238"/>
      <c r="UT190" s="238"/>
      <c r="UU190" s="238"/>
      <c r="UV190" s="238"/>
      <c r="UW190" s="238"/>
      <c r="UX190" s="238"/>
      <c r="UY190" s="238"/>
      <c r="UZ190" s="238"/>
      <c r="VA190" s="238"/>
      <c r="VB190" s="238"/>
      <c r="VC190" s="238"/>
      <c r="VD190" s="238"/>
      <c r="VE190" s="238"/>
      <c r="VF190" s="238"/>
      <c r="VG190" s="238"/>
      <c r="VH190" s="238"/>
      <c r="VI190" s="238"/>
      <c r="VJ190" s="238"/>
      <c r="VK190" s="238"/>
      <c r="VL190" s="238"/>
      <c r="VM190" s="238"/>
      <c r="VN190" s="238"/>
      <c r="VO190" s="238"/>
      <c r="VP190" s="238"/>
      <c r="VQ190" s="238"/>
      <c r="VR190" s="238"/>
      <c r="VS190" s="238"/>
      <c r="VT190" s="238"/>
      <c r="VU190" s="238"/>
      <c r="VV190" s="238"/>
      <c r="VW190" s="238"/>
      <c r="VX190" s="238"/>
      <c r="VY190" s="238"/>
      <c r="VZ190" s="238"/>
      <c r="WA190" s="238"/>
      <c r="WB190" s="238"/>
      <c r="WC190" s="238"/>
      <c r="WD190" s="238"/>
      <c r="WE190" s="238"/>
      <c r="WF190" s="238"/>
      <c r="WG190" s="238"/>
      <c r="WH190" s="238"/>
      <c r="WI190" s="238"/>
      <c r="WJ190" s="238"/>
      <c r="WK190" s="238"/>
      <c r="WL190" s="238"/>
      <c r="WM190" s="238"/>
      <c r="WN190" s="238"/>
      <c r="WO190" s="238"/>
      <c r="WP190" s="238"/>
      <c r="WQ190" s="238"/>
      <c r="WR190" s="238"/>
      <c r="WS190" s="238"/>
      <c r="WT190" s="238"/>
      <c r="WU190" s="238"/>
      <c r="WV190" s="238"/>
      <c r="WW190" s="238"/>
      <c r="WX190" s="238"/>
      <c r="WY190" s="238"/>
      <c r="WZ190" s="238"/>
      <c r="XA190" s="238"/>
      <c r="XB190" s="238"/>
      <c r="XC190" s="238"/>
      <c r="XD190" s="238"/>
      <c r="XE190" s="238"/>
      <c r="XF190" s="238"/>
      <c r="XG190" s="238"/>
      <c r="XH190" s="238"/>
      <c r="XI190" s="238"/>
      <c r="XJ190" s="238"/>
      <c r="XK190" s="238"/>
      <c r="XL190" s="238"/>
      <c r="XM190" s="238"/>
      <c r="XN190" s="238"/>
      <c r="XO190" s="238"/>
      <c r="XP190" s="238"/>
      <c r="XQ190" s="238"/>
      <c r="XR190" s="238"/>
      <c r="XS190" s="238"/>
      <c r="XT190" s="238"/>
      <c r="XU190" s="238"/>
      <c r="XV190" s="238"/>
      <c r="XW190" s="238"/>
      <c r="XX190" s="238"/>
      <c r="XY190" s="238"/>
      <c r="XZ190" s="238"/>
      <c r="YA190" s="238"/>
      <c r="YB190" s="238"/>
      <c r="YC190" s="238"/>
      <c r="YD190" s="238"/>
      <c r="YE190" s="238"/>
      <c r="YF190" s="238"/>
      <c r="YG190" s="238"/>
      <c r="YH190" s="238"/>
      <c r="YI190" s="238"/>
      <c r="YJ190" s="238"/>
      <c r="YK190" s="238"/>
      <c r="YL190" s="238"/>
      <c r="YM190" s="238"/>
      <c r="YN190" s="238"/>
      <c r="YO190" s="238"/>
      <c r="YP190" s="238"/>
      <c r="YQ190" s="238"/>
      <c r="YR190" s="238"/>
      <c r="YS190" s="238"/>
      <c r="YT190" s="238"/>
      <c r="YU190" s="238"/>
      <c r="YV190" s="238"/>
      <c r="YW190" s="238"/>
      <c r="YX190" s="238"/>
      <c r="YY190" s="238"/>
      <c r="YZ190" s="238"/>
      <c r="ZA190" s="238"/>
      <c r="ZB190" s="238"/>
      <c r="ZC190" s="238"/>
      <c r="ZD190" s="238"/>
      <c r="ZE190" s="238"/>
      <c r="ZF190" s="238"/>
      <c r="ZG190" s="238"/>
      <c r="ZH190" s="238"/>
      <c r="ZI190" s="238"/>
      <c r="ZJ190" s="238"/>
      <c r="ZK190" s="238"/>
      <c r="ZL190" s="238"/>
      <c r="ZM190" s="238"/>
      <c r="ZN190" s="238"/>
      <c r="ZO190" s="238"/>
      <c r="ZP190" s="238"/>
      <c r="ZQ190" s="238"/>
      <c r="ZR190" s="238"/>
      <c r="ZS190" s="238"/>
      <c r="ZT190" s="238"/>
      <c r="ZU190" s="238"/>
      <c r="ZV190" s="238"/>
      <c r="ZW190" s="238"/>
      <c r="ZX190" s="238"/>
      <c r="ZY190" s="238"/>
      <c r="ZZ190" s="238"/>
      <c r="AAA190" s="238"/>
      <c r="AAB190" s="238"/>
      <c r="AAC190" s="238"/>
      <c r="AAD190" s="238"/>
      <c r="AAE190" s="238"/>
      <c r="AAF190" s="238"/>
      <c r="AAG190" s="238"/>
      <c r="AAH190" s="238"/>
      <c r="AAI190" s="238"/>
      <c r="AAJ190" s="238"/>
      <c r="AAK190" s="238"/>
      <c r="AAL190" s="238"/>
      <c r="AAM190" s="238"/>
      <c r="AAN190" s="238"/>
      <c r="AAO190" s="238"/>
      <c r="AAP190" s="238"/>
      <c r="AAQ190" s="238"/>
      <c r="AAR190" s="238"/>
      <c r="AAS190" s="238"/>
      <c r="AAT190" s="238"/>
      <c r="AAU190" s="238"/>
      <c r="AAV190" s="238"/>
      <c r="AAW190" s="238"/>
      <c r="AAX190" s="238"/>
      <c r="AAY190" s="238"/>
      <c r="AAZ190" s="238"/>
      <c r="ABA190" s="238"/>
      <c r="ABB190" s="238"/>
      <c r="ABC190" s="238"/>
      <c r="ABD190" s="238"/>
      <c r="ABE190" s="238"/>
      <c r="ABF190" s="238"/>
      <c r="ABG190" s="238"/>
      <c r="ABH190" s="238"/>
      <c r="ABI190" s="238"/>
      <c r="ABJ190" s="238"/>
      <c r="ABK190" s="238"/>
      <c r="ABL190" s="238"/>
      <c r="ABM190" s="238"/>
      <c r="ABN190" s="238"/>
      <c r="ABO190" s="238"/>
      <c r="ABP190" s="238"/>
      <c r="ABQ190" s="238"/>
      <c r="ABR190" s="238"/>
      <c r="ABS190" s="238"/>
      <c r="ABT190" s="238"/>
      <c r="ABU190" s="238"/>
      <c r="ABV190" s="238"/>
      <c r="ABW190" s="238"/>
      <c r="ABX190" s="238"/>
      <c r="ABY190" s="238"/>
      <c r="ABZ190" s="238"/>
      <c r="ACA190" s="238"/>
      <c r="ACB190" s="238"/>
      <c r="ACC190" s="238"/>
      <c r="ACD190" s="238"/>
      <c r="ACE190" s="238"/>
      <c r="ACF190" s="238"/>
      <c r="ACG190" s="238"/>
      <c r="ACH190" s="238"/>
      <c r="ACI190" s="238"/>
      <c r="ACJ190" s="238"/>
      <c r="ACK190" s="238"/>
      <c r="ACL190" s="238"/>
      <c r="ACM190" s="238"/>
      <c r="ACN190" s="238"/>
      <c r="ACO190" s="238"/>
      <c r="ACP190" s="238"/>
      <c r="ACQ190" s="238"/>
      <c r="ACR190" s="238"/>
      <c r="ACS190" s="238"/>
      <c r="ACT190" s="238"/>
      <c r="ACU190" s="238"/>
      <c r="ACV190" s="238"/>
      <c r="ACW190" s="238"/>
      <c r="ACX190" s="238"/>
      <c r="ACY190" s="238"/>
      <c r="ACZ190" s="238"/>
      <c r="ADA190" s="238"/>
      <c r="ADB190" s="238"/>
      <c r="ADC190" s="238"/>
      <c r="ADD190" s="238"/>
      <c r="ADE190" s="238"/>
      <c r="ADF190" s="238"/>
      <c r="ADG190" s="238"/>
      <c r="ADH190" s="238"/>
      <c r="ADI190" s="238"/>
      <c r="ADJ190" s="238"/>
      <c r="ADK190" s="238"/>
      <c r="ADL190" s="238"/>
      <c r="ADM190" s="238"/>
      <c r="ADN190" s="238"/>
      <c r="ADO190" s="238"/>
      <c r="ADP190" s="238"/>
      <c r="ADQ190" s="238"/>
      <c r="ADR190" s="238"/>
      <c r="ADS190" s="238"/>
      <c r="ADT190" s="238"/>
      <c r="ADU190" s="238"/>
      <c r="ADV190" s="238"/>
      <c r="ADW190" s="238"/>
      <c r="ADX190" s="238"/>
      <c r="ADY190" s="238"/>
      <c r="ADZ190" s="238"/>
      <c r="AEA190" s="238"/>
      <c r="AEB190" s="238"/>
      <c r="AEC190" s="238"/>
      <c r="AED190" s="238"/>
      <c r="AEE190" s="238"/>
      <c r="AEF190" s="238"/>
      <c r="AEG190" s="238"/>
      <c r="AEH190" s="238"/>
      <c r="AEI190" s="238"/>
      <c r="AEJ190" s="238"/>
      <c r="AEK190" s="238"/>
      <c r="AEL190" s="238"/>
      <c r="AEM190" s="238"/>
      <c r="AEN190" s="238"/>
      <c r="AEO190" s="238"/>
      <c r="AEP190" s="238"/>
      <c r="AEQ190" s="238"/>
      <c r="AER190" s="238"/>
      <c r="AES190" s="238"/>
      <c r="AET190" s="238"/>
      <c r="AEU190" s="238"/>
      <c r="AEV190" s="238"/>
      <c r="AEW190" s="238"/>
      <c r="AEX190" s="238"/>
      <c r="AEY190" s="238"/>
      <c r="AEZ190" s="238"/>
      <c r="AFA190" s="238"/>
      <c r="AFB190" s="238"/>
      <c r="AFC190" s="238"/>
      <c r="AFD190" s="238"/>
      <c r="AFE190" s="238"/>
      <c r="AFF190" s="238"/>
      <c r="AFG190" s="238"/>
      <c r="AFH190" s="238"/>
      <c r="AFI190" s="238"/>
      <c r="AFJ190" s="238"/>
      <c r="AFK190" s="238"/>
      <c r="AFL190" s="238"/>
      <c r="AFM190" s="238"/>
      <c r="AFN190" s="238"/>
      <c r="AFO190" s="238"/>
      <c r="AFP190" s="238"/>
      <c r="AFQ190" s="238"/>
      <c r="AFR190" s="238"/>
      <c r="AFS190" s="238"/>
      <c r="AFT190" s="238"/>
      <c r="AFU190" s="238"/>
      <c r="AFV190" s="238"/>
      <c r="AFW190" s="238"/>
      <c r="AFX190" s="238"/>
      <c r="AFY190" s="238"/>
      <c r="AFZ190" s="238"/>
      <c r="AGA190" s="238"/>
      <c r="AGB190" s="238"/>
      <c r="AGC190" s="238"/>
      <c r="AGD190" s="238"/>
      <c r="AGE190" s="238"/>
      <c r="AGF190" s="238"/>
      <c r="AGG190" s="238"/>
      <c r="AGH190" s="238"/>
      <c r="AGI190" s="238"/>
      <c r="AGJ190" s="238"/>
      <c r="AGK190" s="238"/>
      <c r="AGL190" s="238"/>
      <c r="AGM190" s="238"/>
      <c r="AGN190" s="238"/>
      <c r="AGO190" s="238"/>
      <c r="AGP190" s="238"/>
      <c r="AGQ190" s="238"/>
      <c r="AGR190" s="238"/>
      <c r="AGS190" s="238"/>
      <c r="AGT190" s="238"/>
      <c r="AGU190" s="238"/>
      <c r="AGV190" s="238"/>
      <c r="AGW190" s="238"/>
      <c r="AGX190" s="238"/>
      <c r="AGY190" s="238"/>
      <c r="AGZ190" s="238"/>
      <c r="AHA190" s="238"/>
      <c r="AHB190" s="238"/>
      <c r="AHC190" s="238"/>
      <c r="AHD190" s="238"/>
      <c r="AHE190" s="238"/>
      <c r="AHF190" s="238"/>
      <c r="AHG190" s="238"/>
      <c r="AHH190" s="238"/>
      <c r="AHI190" s="238"/>
      <c r="AHJ190" s="238"/>
      <c r="AHK190" s="238"/>
      <c r="AHL190" s="238"/>
      <c r="AHM190" s="238"/>
      <c r="AHN190" s="238"/>
      <c r="AHO190" s="238"/>
      <c r="AHP190" s="238"/>
      <c r="AHQ190" s="238"/>
      <c r="AHR190" s="238"/>
      <c r="AHS190" s="238"/>
      <c r="AHT190" s="238"/>
      <c r="AHU190" s="238"/>
      <c r="AHV190" s="238"/>
      <c r="AHW190" s="238"/>
      <c r="AHX190" s="238"/>
      <c r="AHY190" s="238"/>
      <c r="AHZ190" s="238"/>
      <c r="AIA190" s="238"/>
      <c r="AIB190" s="238"/>
      <c r="AIC190" s="238"/>
      <c r="AID190" s="238"/>
      <c r="AIE190" s="238"/>
      <c r="AIF190" s="238"/>
      <c r="AIG190" s="238"/>
      <c r="AIH190" s="238"/>
      <c r="AII190" s="238"/>
      <c r="AIJ190" s="238"/>
      <c r="AIK190" s="238"/>
      <c r="AIL190" s="238"/>
      <c r="AIM190" s="238"/>
      <c r="AIN190" s="238"/>
      <c r="AIO190" s="238"/>
      <c r="AIP190" s="238"/>
      <c r="AIQ190" s="238"/>
      <c r="AIR190" s="238"/>
      <c r="AIS190" s="238"/>
      <c r="AIT190" s="238"/>
      <c r="AIU190" s="238"/>
      <c r="AIV190" s="238"/>
      <c r="AIW190" s="238"/>
      <c r="AIX190" s="238"/>
      <c r="AIY190" s="238"/>
      <c r="AIZ190" s="238"/>
      <c r="AJA190" s="238"/>
      <c r="AJB190" s="238"/>
      <c r="AJC190" s="238"/>
      <c r="AJD190" s="238"/>
      <c r="AJE190" s="238"/>
      <c r="AJF190" s="238"/>
      <c r="AJG190" s="238"/>
      <c r="AJH190" s="238"/>
      <c r="AJI190" s="238"/>
      <c r="AJJ190" s="238"/>
      <c r="AJK190" s="238"/>
      <c r="AJL190" s="238"/>
      <c r="AJM190" s="238"/>
      <c r="AJN190" s="238"/>
      <c r="AJO190" s="238"/>
      <c r="AJP190" s="238"/>
      <c r="AJQ190" s="238"/>
      <c r="AJR190" s="238"/>
      <c r="AJS190" s="238"/>
      <c r="AJT190" s="238"/>
      <c r="AJU190" s="238"/>
      <c r="AJV190" s="238"/>
      <c r="AJW190" s="238"/>
      <c r="AJX190" s="238"/>
      <c r="AJY190" s="238"/>
      <c r="AJZ190" s="238"/>
      <c r="AKA190" s="238"/>
      <c r="AKB190" s="238"/>
      <c r="AKC190" s="238"/>
      <c r="AKD190" s="238"/>
      <c r="AKE190" s="238"/>
      <c r="AKF190" s="238"/>
      <c r="AKG190" s="238"/>
      <c r="AKH190" s="238"/>
      <c r="AKI190" s="238"/>
      <c r="AKJ190" s="238"/>
      <c r="AKK190" s="238"/>
      <c r="AKL190" s="238"/>
      <c r="AKM190" s="238"/>
      <c r="AKN190" s="238"/>
      <c r="AKO190" s="238"/>
      <c r="AKP190" s="238"/>
    </row>
    <row r="191" spans="1:978" ht="25.5" x14ac:dyDescent="0.25">
      <c r="A191" s="304"/>
      <c r="B191" s="304"/>
      <c r="C191" s="241"/>
      <c r="D191" s="241"/>
      <c r="E191" s="268"/>
      <c r="F191" s="44">
        <v>530061</v>
      </c>
      <c r="G191" s="30" t="s">
        <v>205</v>
      </c>
      <c r="H191" s="30" t="s">
        <v>206</v>
      </c>
      <c r="I191" s="242"/>
      <c r="J191" s="94">
        <v>40</v>
      </c>
      <c r="K191" s="269"/>
      <c r="L191" s="290"/>
      <c r="M191" s="242"/>
      <c r="N191" s="44">
        <v>76</v>
      </c>
      <c r="O191" s="44">
        <v>45</v>
      </c>
      <c r="P191" s="44">
        <v>32</v>
      </c>
      <c r="Q191" s="44">
        <v>28</v>
      </c>
      <c r="R191" s="44">
        <v>34</v>
      </c>
      <c r="S191" s="44">
        <v>101</v>
      </c>
      <c r="T191" s="44">
        <v>303</v>
      </c>
      <c r="U191" s="44">
        <v>779</v>
      </c>
      <c r="V191" s="44">
        <v>753</v>
      </c>
      <c r="W191" s="44">
        <v>592</v>
      </c>
      <c r="X191" s="44">
        <v>555</v>
      </c>
      <c r="Y191" s="44">
        <v>638</v>
      </c>
      <c r="Z191" s="44">
        <v>661</v>
      </c>
      <c r="AA191" s="44">
        <v>658</v>
      </c>
      <c r="AB191" s="44">
        <v>783</v>
      </c>
      <c r="AC191" s="44">
        <v>897</v>
      </c>
      <c r="AD191" s="44">
        <v>912</v>
      </c>
      <c r="AE191" s="44">
        <v>866</v>
      </c>
      <c r="AF191" s="44">
        <v>680</v>
      </c>
      <c r="AG191" s="44">
        <v>511</v>
      </c>
      <c r="AH191" s="44">
        <v>421</v>
      </c>
      <c r="AI191" s="44">
        <v>346</v>
      </c>
      <c r="AJ191" s="44">
        <v>231</v>
      </c>
      <c r="AK191" s="44">
        <v>138</v>
      </c>
      <c r="AL191" s="44">
        <v>10222</v>
      </c>
      <c r="AM191" s="268"/>
      <c r="AN191" s="262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62"/>
      <c r="BH191" s="262"/>
      <c r="BI191" s="262"/>
      <c r="BJ191" s="262"/>
      <c r="BK191" s="262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52"/>
      <c r="EF191" s="238"/>
      <c r="EG191" s="238"/>
      <c r="EH191" s="238"/>
      <c r="EI191" s="238"/>
      <c r="EJ191" s="238"/>
      <c r="EK191" s="238"/>
      <c r="EL191" s="238"/>
      <c r="EM191" s="238"/>
      <c r="EN191" s="238"/>
      <c r="EO191" s="238"/>
      <c r="EP191" s="238"/>
      <c r="EQ191" s="238"/>
      <c r="ER191" s="238"/>
      <c r="ES191" s="238"/>
      <c r="ET191" s="238"/>
      <c r="EU191" s="238"/>
      <c r="EV191" s="238"/>
      <c r="EW191" s="238"/>
      <c r="EX191" s="238"/>
      <c r="EY191" s="238"/>
      <c r="EZ191" s="238"/>
      <c r="FA191" s="238"/>
      <c r="FB191" s="238"/>
      <c r="FC191" s="238"/>
      <c r="FD191" s="238"/>
      <c r="FE191" s="238"/>
      <c r="FF191" s="238"/>
      <c r="FG191" s="238"/>
      <c r="FH191" s="238"/>
      <c r="FI191" s="238"/>
      <c r="FJ191" s="238"/>
      <c r="FK191" s="238"/>
      <c r="FL191" s="238"/>
      <c r="FM191" s="238"/>
      <c r="FN191" s="238"/>
      <c r="FO191" s="238"/>
      <c r="FP191" s="238"/>
      <c r="FQ191" s="238"/>
      <c r="FR191" s="238"/>
      <c r="FS191" s="238"/>
      <c r="FT191" s="238"/>
      <c r="FU191" s="238"/>
      <c r="FV191" s="238"/>
      <c r="FW191" s="238"/>
      <c r="FX191" s="238"/>
      <c r="FY191" s="238"/>
      <c r="FZ191" s="238"/>
      <c r="GA191" s="238"/>
      <c r="GB191" s="238"/>
      <c r="GC191" s="238"/>
      <c r="GD191" s="238"/>
      <c r="GE191" s="238"/>
      <c r="GF191" s="238"/>
      <c r="GG191" s="238"/>
      <c r="GH191" s="238"/>
      <c r="GI191" s="238"/>
      <c r="GJ191" s="238"/>
      <c r="GK191" s="238"/>
      <c r="GL191" s="238"/>
      <c r="GM191" s="238"/>
      <c r="GN191" s="238"/>
      <c r="GO191" s="238"/>
      <c r="GP191" s="238"/>
      <c r="GQ191" s="238"/>
      <c r="GR191" s="238"/>
      <c r="GS191" s="238"/>
      <c r="GT191" s="238"/>
      <c r="GU191" s="238"/>
      <c r="GV191" s="238"/>
      <c r="GW191" s="238"/>
      <c r="GX191" s="238"/>
      <c r="GY191" s="238"/>
      <c r="GZ191" s="238"/>
      <c r="HA191" s="238"/>
      <c r="HB191" s="238"/>
      <c r="HC191" s="238"/>
      <c r="HD191" s="238"/>
      <c r="HE191" s="238"/>
      <c r="HF191" s="238"/>
      <c r="HG191" s="238"/>
      <c r="HH191" s="238"/>
      <c r="HI191" s="238"/>
      <c r="HJ191" s="238"/>
      <c r="HK191" s="238"/>
      <c r="HL191" s="238"/>
      <c r="HM191" s="238"/>
      <c r="HN191" s="238"/>
      <c r="HO191" s="238"/>
      <c r="HP191" s="238"/>
      <c r="HQ191" s="238"/>
      <c r="HR191" s="238"/>
      <c r="HS191" s="238"/>
      <c r="HT191" s="238"/>
      <c r="HU191" s="238"/>
      <c r="HV191" s="238"/>
      <c r="HW191" s="238"/>
      <c r="HX191" s="238"/>
      <c r="HY191" s="238"/>
      <c r="HZ191" s="238"/>
      <c r="IA191" s="238"/>
      <c r="IB191" s="238"/>
      <c r="IC191" s="238"/>
      <c r="ID191" s="238"/>
      <c r="IE191" s="238"/>
      <c r="IF191" s="238"/>
      <c r="IG191" s="238"/>
      <c r="IH191" s="238"/>
      <c r="II191" s="238"/>
      <c r="IJ191" s="238"/>
      <c r="IK191" s="238"/>
      <c r="IL191" s="238"/>
      <c r="IM191" s="238"/>
      <c r="IN191" s="238"/>
      <c r="IO191" s="238"/>
      <c r="IP191" s="238"/>
      <c r="IQ191" s="238"/>
      <c r="IR191" s="238"/>
      <c r="IS191" s="238"/>
      <c r="IT191" s="238"/>
      <c r="IU191" s="238"/>
      <c r="IV191" s="238"/>
      <c r="IW191" s="238"/>
      <c r="IX191" s="238"/>
      <c r="IY191" s="238"/>
      <c r="IZ191" s="238"/>
      <c r="JA191" s="238"/>
      <c r="JB191" s="238"/>
      <c r="JC191" s="238"/>
      <c r="JD191" s="238"/>
      <c r="JE191" s="238"/>
      <c r="JF191" s="238"/>
      <c r="JG191" s="238"/>
      <c r="JH191" s="238"/>
      <c r="JI191" s="238"/>
      <c r="JJ191" s="238"/>
      <c r="JK191" s="238"/>
      <c r="JL191" s="238"/>
      <c r="JM191" s="238"/>
      <c r="JN191" s="238"/>
      <c r="JO191" s="238"/>
      <c r="JP191" s="238"/>
      <c r="JQ191" s="238"/>
      <c r="JR191" s="238"/>
      <c r="JS191" s="238"/>
      <c r="JT191" s="238"/>
      <c r="JU191" s="238"/>
      <c r="JV191" s="238"/>
      <c r="JW191" s="238"/>
      <c r="JX191" s="238"/>
      <c r="JY191" s="238"/>
      <c r="JZ191" s="238"/>
      <c r="KA191" s="238"/>
      <c r="KB191" s="238"/>
      <c r="KC191" s="238"/>
      <c r="KD191" s="238"/>
      <c r="KE191" s="238"/>
      <c r="KF191" s="238"/>
      <c r="KG191" s="238"/>
      <c r="KH191" s="238"/>
      <c r="KI191" s="238"/>
      <c r="KJ191" s="238"/>
      <c r="KK191" s="238"/>
      <c r="KL191" s="238"/>
      <c r="KM191" s="238"/>
      <c r="KN191" s="238"/>
      <c r="KO191" s="238"/>
      <c r="KP191" s="238"/>
      <c r="KQ191" s="238"/>
      <c r="KR191" s="238"/>
      <c r="KS191" s="238"/>
      <c r="KT191" s="238"/>
      <c r="KU191" s="238"/>
      <c r="KV191" s="238"/>
      <c r="KW191" s="238"/>
      <c r="KX191" s="238"/>
      <c r="KY191" s="238"/>
      <c r="KZ191" s="238"/>
      <c r="LA191" s="238"/>
      <c r="LB191" s="238"/>
      <c r="LC191" s="238"/>
      <c r="LD191" s="238"/>
      <c r="LE191" s="238"/>
      <c r="LF191" s="238"/>
      <c r="LG191" s="238"/>
      <c r="LH191" s="238"/>
      <c r="LI191" s="238"/>
      <c r="LJ191" s="238"/>
      <c r="LK191" s="238"/>
      <c r="LL191" s="238"/>
      <c r="LM191" s="238"/>
      <c r="LN191" s="238"/>
      <c r="LO191" s="238"/>
      <c r="LP191" s="238"/>
      <c r="LQ191" s="238"/>
      <c r="LR191" s="238"/>
      <c r="LS191" s="238"/>
      <c r="LT191" s="238"/>
      <c r="LU191" s="238"/>
      <c r="LV191" s="238"/>
      <c r="LW191" s="238"/>
      <c r="LX191" s="238"/>
      <c r="LY191" s="238"/>
      <c r="LZ191" s="238"/>
      <c r="MA191" s="238"/>
      <c r="MB191" s="238"/>
      <c r="MC191" s="238"/>
      <c r="MD191" s="238"/>
      <c r="ME191" s="238"/>
      <c r="MF191" s="238"/>
      <c r="MG191" s="238"/>
      <c r="MH191" s="238"/>
      <c r="MI191" s="238"/>
      <c r="MJ191" s="238"/>
      <c r="MK191" s="238"/>
      <c r="ML191" s="238"/>
      <c r="MM191" s="238"/>
      <c r="MN191" s="238"/>
      <c r="MO191" s="238"/>
      <c r="MP191" s="238"/>
      <c r="MQ191" s="238"/>
      <c r="MR191" s="238"/>
      <c r="MS191" s="238"/>
      <c r="MT191" s="238"/>
      <c r="MU191" s="238"/>
      <c r="MV191" s="238"/>
      <c r="MW191" s="238"/>
      <c r="MX191" s="238"/>
      <c r="MY191" s="238"/>
      <c r="MZ191" s="238"/>
      <c r="NA191" s="238"/>
      <c r="NB191" s="238"/>
      <c r="NC191" s="238"/>
      <c r="ND191" s="238"/>
      <c r="NE191" s="238"/>
      <c r="NF191" s="238"/>
      <c r="NG191" s="238"/>
      <c r="NH191" s="238"/>
      <c r="NI191" s="238"/>
      <c r="NJ191" s="238"/>
      <c r="NK191" s="238"/>
      <c r="NL191" s="238"/>
      <c r="NM191" s="238"/>
      <c r="NN191" s="238"/>
      <c r="NO191" s="238"/>
      <c r="NP191" s="238"/>
      <c r="NQ191" s="238"/>
      <c r="NR191" s="238"/>
      <c r="NS191" s="238"/>
      <c r="NT191" s="238"/>
      <c r="NU191" s="238"/>
      <c r="NV191" s="238"/>
      <c r="NW191" s="238"/>
      <c r="NX191" s="238"/>
      <c r="NY191" s="238"/>
      <c r="NZ191" s="238"/>
      <c r="OA191" s="238"/>
      <c r="OB191" s="238"/>
      <c r="OC191" s="238"/>
      <c r="OD191" s="238"/>
      <c r="OE191" s="238"/>
      <c r="OF191" s="238"/>
      <c r="OG191" s="238"/>
      <c r="OH191" s="238"/>
      <c r="OI191" s="238"/>
      <c r="OJ191" s="238"/>
      <c r="OK191" s="238"/>
      <c r="OL191" s="238"/>
      <c r="OM191" s="238"/>
      <c r="ON191" s="238"/>
      <c r="OO191" s="238"/>
      <c r="OP191" s="238"/>
      <c r="OQ191" s="238"/>
      <c r="OR191" s="238"/>
      <c r="OS191" s="238"/>
      <c r="OT191" s="238"/>
      <c r="OU191" s="238"/>
      <c r="OV191" s="238"/>
      <c r="OW191" s="238"/>
      <c r="OX191" s="238"/>
      <c r="OY191" s="238"/>
      <c r="OZ191" s="238"/>
      <c r="PA191" s="238"/>
      <c r="PB191" s="238"/>
      <c r="PC191" s="238"/>
      <c r="PD191" s="238"/>
      <c r="PE191" s="238"/>
      <c r="PF191" s="238"/>
      <c r="PG191" s="238"/>
      <c r="PH191" s="238"/>
      <c r="PI191" s="238"/>
      <c r="PJ191" s="238"/>
      <c r="PK191" s="238"/>
      <c r="PL191" s="238"/>
      <c r="PM191" s="238"/>
      <c r="PN191" s="238"/>
      <c r="PO191" s="238"/>
      <c r="PP191" s="238"/>
      <c r="PQ191" s="238"/>
      <c r="PR191" s="238"/>
      <c r="PS191" s="238"/>
      <c r="PT191" s="238"/>
      <c r="PU191" s="238"/>
      <c r="PV191" s="238"/>
      <c r="PW191" s="238"/>
      <c r="PX191" s="238"/>
      <c r="PY191" s="238"/>
      <c r="PZ191" s="238"/>
      <c r="QA191" s="238"/>
      <c r="QB191" s="238"/>
      <c r="QC191" s="238"/>
      <c r="QD191" s="238"/>
      <c r="QE191" s="238"/>
      <c r="QF191" s="238"/>
      <c r="QG191" s="238"/>
      <c r="QH191" s="238"/>
      <c r="QI191" s="238"/>
      <c r="QJ191" s="238"/>
      <c r="QK191" s="238"/>
      <c r="QL191" s="238"/>
      <c r="QM191" s="238"/>
      <c r="QN191" s="238"/>
      <c r="QO191" s="238"/>
      <c r="QP191" s="238"/>
      <c r="QQ191" s="238"/>
      <c r="QR191" s="238"/>
      <c r="QS191" s="238"/>
      <c r="QT191" s="238"/>
      <c r="QU191" s="238"/>
      <c r="QV191" s="238"/>
      <c r="QW191" s="238"/>
      <c r="QX191" s="238"/>
      <c r="QY191" s="238"/>
      <c r="QZ191" s="238"/>
      <c r="RA191" s="238"/>
      <c r="RB191" s="238"/>
      <c r="RC191" s="238"/>
      <c r="RD191" s="238"/>
      <c r="RE191" s="238"/>
      <c r="RF191" s="238"/>
      <c r="RG191" s="238"/>
      <c r="RH191" s="238"/>
      <c r="RI191" s="238"/>
      <c r="RJ191" s="238"/>
      <c r="RK191" s="238"/>
      <c r="RL191" s="238"/>
      <c r="RM191" s="238"/>
      <c r="RN191" s="238"/>
      <c r="RO191" s="238"/>
      <c r="RP191" s="238"/>
      <c r="RQ191" s="238"/>
      <c r="RR191" s="238"/>
      <c r="RS191" s="238"/>
      <c r="RT191" s="238"/>
      <c r="RU191" s="238"/>
      <c r="RV191" s="238"/>
      <c r="RW191" s="238"/>
      <c r="RX191" s="238"/>
      <c r="RY191" s="238"/>
      <c r="RZ191" s="238"/>
      <c r="SA191" s="238"/>
      <c r="SB191" s="238"/>
      <c r="SC191" s="238"/>
      <c r="SD191" s="238"/>
      <c r="SE191" s="238"/>
      <c r="SF191" s="238"/>
      <c r="SG191" s="238"/>
      <c r="SH191" s="238"/>
      <c r="SI191" s="238"/>
      <c r="SJ191" s="238"/>
      <c r="SK191" s="238"/>
      <c r="SL191" s="238"/>
      <c r="SM191" s="238"/>
      <c r="SN191" s="238"/>
      <c r="SO191" s="238"/>
      <c r="SP191" s="238"/>
      <c r="SQ191" s="238"/>
      <c r="SR191" s="238"/>
      <c r="SS191" s="238"/>
      <c r="ST191" s="238"/>
      <c r="SU191" s="238"/>
      <c r="SV191" s="238"/>
      <c r="SW191" s="238"/>
      <c r="SX191" s="238"/>
      <c r="SY191" s="238"/>
      <c r="SZ191" s="238"/>
      <c r="TA191" s="238"/>
      <c r="TB191" s="238"/>
      <c r="TC191" s="238"/>
      <c r="TD191" s="238"/>
      <c r="TE191" s="238"/>
      <c r="TF191" s="238"/>
      <c r="TG191" s="238"/>
      <c r="TH191" s="238"/>
      <c r="TI191" s="238"/>
      <c r="TJ191" s="238"/>
      <c r="TK191" s="238"/>
      <c r="TL191" s="238"/>
      <c r="TM191" s="238"/>
      <c r="TN191" s="238"/>
      <c r="TO191" s="238"/>
      <c r="TP191" s="238"/>
      <c r="TQ191" s="238"/>
      <c r="TR191" s="238"/>
      <c r="TS191" s="238"/>
      <c r="TT191" s="238"/>
      <c r="TU191" s="238"/>
      <c r="TV191" s="238"/>
      <c r="TW191" s="238"/>
      <c r="TX191" s="238"/>
      <c r="TY191" s="238"/>
      <c r="TZ191" s="238"/>
      <c r="UA191" s="238"/>
      <c r="UB191" s="238"/>
      <c r="UC191" s="238"/>
      <c r="UD191" s="238"/>
      <c r="UE191" s="238"/>
      <c r="UF191" s="238"/>
      <c r="UG191" s="238"/>
      <c r="UH191" s="238"/>
      <c r="UI191" s="238"/>
      <c r="UJ191" s="238"/>
      <c r="UK191" s="238"/>
      <c r="UL191" s="238"/>
      <c r="UM191" s="238"/>
      <c r="UN191" s="238"/>
      <c r="UO191" s="238"/>
      <c r="UP191" s="238"/>
      <c r="UQ191" s="238"/>
      <c r="UR191" s="238"/>
      <c r="US191" s="238"/>
      <c r="UT191" s="238"/>
      <c r="UU191" s="238"/>
      <c r="UV191" s="238"/>
      <c r="UW191" s="238"/>
      <c r="UX191" s="238"/>
      <c r="UY191" s="238"/>
      <c r="UZ191" s="238"/>
      <c r="VA191" s="238"/>
      <c r="VB191" s="238"/>
      <c r="VC191" s="238"/>
      <c r="VD191" s="238"/>
      <c r="VE191" s="238"/>
      <c r="VF191" s="238"/>
      <c r="VG191" s="238"/>
      <c r="VH191" s="238"/>
      <c r="VI191" s="238"/>
      <c r="VJ191" s="238"/>
      <c r="VK191" s="238"/>
      <c r="VL191" s="238"/>
      <c r="VM191" s="238"/>
      <c r="VN191" s="238"/>
      <c r="VO191" s="238"/>
      <c r="VP191" s="238"/>
      <c r="VQ191" s="238"/>
      <c r="VR191" s="238"/>
      <c r="VS191" s="238"/>
      <c r="VT191" s="238"/>
      <c r="VU191" s="238"/>
      <c r="VV191" s="238"/>
      <c r="VW191" s="238"/>
      <c r="VX191" s="238"/>
      <c r="VY191" s="238"/>
      <c r="VZ191" s="238"/>
      <c r="WA191" s="238"/>
      <c r="WB191" s="238"/>
      <c r="WC191" s="238"/>
      <c r="WD191" s="238"/>
      <c r="WE191" s="238"/>
      <c r="WF191" s="238"/>
      <c r="WG191" s="238"/>
      <c r="WH191" s="238"/>
      <c r="WI191" s="238"/>
      <c r="WJ191" s="238"/>
      <c r="WK191" s="238"/>
      <c r="WL191" s="238"/>
      <c r="WM191" s="238"/>
      <c r="WN191" s="238"/>
      <c r="WO191" s="238"/>
      <c r="WP191" s="238"/>
      <c r="WQ191" s="238"/>
      <c r="WR191" s="238"/>
      <c r="WS191" s="238"/>
      <c r="WT191" s="238"/>
      <c r="WU191" s="238"/>
      <c r="WV191" s="238"/>
      <c r="WW191" s="238"/>
      <c r="WX191" s="238"/>
      <c r="WY191" s="238"/>
      <c r="WZ191" s="238"/>
      <c r="XA191" s="238"/>
      <c r="XB191" s="238"/>
      <c r="XC191" s="238"/>
      <c r="XD191" s="238"/>
      <c r="XE191" s="238"/>
      <c r="XF191" s="238"/>
      <c r="XG191" s="238"/>
      <c r="XH191" s="238"/>
      <c r="XI191" s="238"/>
      <c r="XJ191" s="238"/>
      <c r="XK191" s="238"/>
      <c r="XL191" s="238"/>
      <c r="XM191" s="238"/>
      <c r="XN191" s="238"/>
      <c r="XO191" s="238"/>
      <c r="XP191" s="238"/>
      <c r="XQ191" s="238"/>
      <c r="XR191" s="238"/>
      <c r="XS191" s="238"/>
      <c r="XT191" s="238"/>
      <c r="XU191" s="238"/>
      <c r="XV191" s="238"/>
      <c r="XW191" s="238"/>
      <c r="XX191" s="238"/>
      <c r="XY191" s="238"/>
      <c r="XZ191" s="238"/>
      <c r="YA191" s="238"/>
      <c r="YB191" s="238"/>
      <c r="YC191" s="238"/>
      <c r="YD191" s="238"/>
      <c r="YE191" s="238"/>
      <c r="YF191" s="238"/>
      <c r="YG191" s="238"/>
      <c r="YH191" s="238"/>
      <c r="YI191" s="238"/>
      <c r="YJ191" s="238"/>
      <c r="YK191" s="238"/>
      <c r="YL191" s="238"/>
      <c r="YM191" s="238"/>
      <c r="YN191" s="238"/>
      <c r="YO191" s="238"/>
      <c r="YP191" s="238"/>
      <c r="YQ191" s="238"/>
      <c r="YR191" s="238"/>
      <c r="YS191" s="238"/>
      <c r="YT191" s="238"/>
      <c r="YU191" s="238"/>
      <c r="YV191" s="238"/>
      <c r="YW191" s="238"/>
      <c r="YX191" s="238"/>
      <c r="YY191" s="238"/>
      <c r="YZ191" s="238"/>
      <c r="ZA191" s="238"/>
      <c r="ZB191" s="238"/>
      <c r="ZC191" s="238"/>
      <c r="ZD191" s="238"/>
      <c r="ZE191" s="238"/>
      <c r="ZF191" s="238"/>
      <c r="ZG191" s="238"/>
      <c r="ZH191" s="238"/>
      <c r="ZI191" s="238"/>
      <c r="ZJ191" s="238"/>
      <c r="ZK191" s="238"/>
      <c r="ZL191" s="238"/>
      <c r="ZM191" s="238"/>
      <c r="ZN191" s="238"/>
      <c r="ZO191" s="238"/>
      <c r="ZP191" s="238"/>
      <c r="ZQ191" s="238"/>
      <c r="ZR191" s="238"/>
      <c r="ZS191" s="238"/>
      <c r="ZT191" s="238"/>
      <c r="ZU191" s="238"/>
      <c r="ZV191" s="238"/>
      <c r="ZW191" s="238"/>
      <c r="ZX191" s="238"/>
      <c r="ZY191" s="238"/>
      <c r="ZZ191" s="238"/>
      <c r="AAA191" s="238"/>
      <c r="AAB191" s="238"/>
      <c r="AAC191" s="238"/>
      <c r="AAD191" s="238"/>
      <c r="AAE191" s="238"/>
      <c r="AAF191" s="238"/>
      <c r="AAG191" s="238"/>
      <c r="AAH191" s="238"/>
      <c r="AAI191" s="238"/>
      <c r="AAJ191" s="238"/>
      <c r="AAK191" s="238"/>
      <c r="AAL191" s="238"/>
      <c r="AAM191" s="238"/>
      <c r="AAN191" s="238"/>
      <c r="AAO191" s="238"/>
      <c r="AAP191" s="238"/>
      <c r="AAQ191" s="238"/>
      <c r="AAR191" s="238"/>
      <c r="AAS191" s="238"/>
      <c r="AAT191" s="238"/>
      <c r="AAU191" s="238"/>
      <c r="AAV191" s="238"/>
      <c r="AAW191" s="238"/>
      <c r="AAX191" s="238"/>
      <c r="AAY191" s="238"/>
      <c r="AAZ191" s="238"/>
      <c r="ABA191" s="238"/>
      <c r="ABB191" s="238"/>
      <c r="ABC191" s="238"/>
      <c r="ABD191" s="238"/>
      <c r="ABE191" s="238"/>
      <c r="ABF191" s="238"/>
      <c r="ABG191" s="238"/>
      <c r="ABH191" s="238"/>
      <c r="ABI191" s="238"/>
      <c r="ABJ191" s="238"/>
      <c r="ABK191" s="238"/>
      <c r="ABL191" s="238"/>
      <c r="ABM191" s="238"/>
      <c r="ABN191" s="238"/>
      <c r="ABO191" s="238"/>
      <c r="ABP191" s="238"/>
      <c r="ABQ191" s="238"/>
      <c r="ABR191" s="238"/>
      <c r="ABS191" s="238"/>
      <c r="ABT191" s="238"/>
      <c r="ABU191" s="238"/>
      <c r="ABV191" s="238"/>
      <c r="ABW191" s="238"/>
      <c r="ABX191" s="238"/>
      <c r="ABY191" s="238"/>
      <c r="ABZ191" s="238"/>
      <c r="ACA191" s="238"/>
      <c r="ACB191" s="238"/>
      <c r="ACC191" s="238"/>
      <c r="ACD191" s="238"/>
      <c r="ACE191" s="238"/>
      <c r="ACF191" s="238"/>
      <c r="ACG191" s="238"/>
      <c r="ACH191" s="238"/>
      <c r="ACI191" s="238"/>
      <c r="ACJ191" s="238"/>
      <c r="ACK191" s="238"/>
      <c r="ACL191" s="238"/>
      <c r="ACM191" s="238"/>
      <c r="ACN191" s="238"/>
      <c r="ACO191" s="238"/>
      <c r="ACP191" s="238"/>
      <c r="ACQ191" s="238"/>
      <c r="ACR191" s="238"/>
      <c r="ACS191" s="238"/>
      <c r="ACT191" s="238"/>
      <c r="ACU191" s="238"/>
      <c r="ACV191" s="238"/>
      <c r="ACW191" s="238"/>
      <c r="ACX191" s="238"/>
      <c r="ACY191" s="238"/>
      <c r="ACZ191" s="238"/>
      <c r="ADA191" s="238"/>
      <c r="ADB191" s="238"/>
      <c r="ADC191" s="238"/>
      <c r="ADD191" s="238"/>
      <c r="ADE191" s="238"/>
      <c r="ADF191" s="238"/>
      <c r="ADG191" s="238"/>
      <c r="ADH191" s="238"/>
      <c r="ADI191" s="238"/>
      <c r="ADJ191" s="238"/>
      <c r="ADK191" s="238"/>
      <c r="ADL191" s="238"/>
      <c r="ADM191" s="238"/>
      <c r="ADN191" s="238"/>
      <c r="ADO191" s="238"/>
      <c r="ADP191" s="238"/>
      <c r="ADQ191" s="238"/>
      <c r="ADR191" s="238"/>
      <c r="ADS191" s="238"/>
      <c r="ADT191" s="238"/>
      <c r="ADU191" s="238"/>
      <c r="ADV191" s="238"/>
      <c r="ADW191" s="238"/>
      <c r="ADX191" s="238"/>
      <c r="ADY191" s="238"/>
      <c r="ADZ191" s="238"/>
      <c r="AEA191" s="238"/>
      <c r="AEB191" s="238"/>
      <c r="AEC191" s="238"/>
      <c r="AED191" s="238"/>
      <c r="AEE191" s="238"/>
      <c r="AEF191" s="238"/>
      <c r="AEG191" s="238"/>
      <c r="AEH191" s="238"/>
      <c r="AEI191" s="238"/>
      <c r="AEJ191" s="238"/>
      <c r="AEK191" s="238"/>
      <c r="AEL191" s="238"/>
      <c r="AEM191" s="238"/>
      <c r="AEN191" s="238"/>
      <c r="AEO191" s="238"/>
      <c r="AEP191" s="238"/>
      <c r="AEQ191" s="238"/>
      <c r="AER191" s="238"/>
      <c r="AES191" s="238"/>
      <c r="AET191" s="238"/>
      <c r="AEU191" s="238"/>
      <c r="AEV191" s="238"/>
      <c r="AEW191" s="238"/>
      <c r="AEX191" s="238"/>
      <c r="AEY191" s="238"/>
      <c r="AEZ191" s="238"/>
      <c r="AFA191" s="238"/>
      <c r="AFB191" s="238"/>
      <c r="AFC191" s="238"/>
      <c r="AFD191" s="238"/>
      <c r="AFE191" s="238"/>
      <c r="AFF191" s="238"/>
      <c r="AFG191" s="238"/>
      <c r="AFH191" s="238"/>
      <c r="AFI191" s="238"/>
      <c r="AFJ191" s="238"/>
      <c r="AFK191" s="238"/>
      <c r="AFL191" s="238"/>
      <c r="AFM191" s="238"/>
      <c r="AFN191" s="238"/>
      <c r="AFO191" s="238"/>
      <c r="AFP191" s="238"/>
      <c r="AFQ191" s="238"/>
      <c r="AFR191" s="238"/>
      <c r="AFS191" s="238"/>
      <c r="AFT191" s="238"/>
      <c r="AFU191" s="238"/>
      <c r="AFV191" s="238"/>
      <c r="AFW191" s="238"/>
      <c r="AFX191" s="238"/>
      <c r="AFY191" s="238"/>
      <c r="AFZ191" s="238"/>
      <c r="AGA191" s="238"/>
      <c r="AGB191" s="238"/>
      <c r="AGC191" s="238"/>
      <c r="AGD191" s="238"/>
      <c r="AGE191" s="238"/>
      <c r="AGF191" s="238"/>
      <c r="AGG191" s="238"/>
      <c r="AGH191" s="238"/>
      <c r="AGI191" s="238"/>
      <c r="AGJ191" s="238"/>
      <c r="AGK191" s="238"/>
      <c r="AGL191" s="238"/>
      <c r="AGM191" s="238"/>
      <c r="AGN191" s="238"/>
      <c r="AGO191" s="238"/>
      <c r="AGP191" s="238"/>
      <c r="AGQ191" s="238"/>
      <c r="AGR191" s="238"/>
      <c r="AGS191" s="238"/>
      <c r="AGT191" s="238"/>
      <c r="AGU191" s="238"/>
      <c r="AGV191" s="238"/>
      <c r="AGW191" s="238"/>
      <c r="AGX191" s="238"/>
      <c r="AGY191" s="238"/>
      <c r="AGZ191" s="238"/>
      <c r="AHA191" s="238"/>
      <c r="AHB191" s="238"/>
      <c r="AHC191" s="238"/>
      <c r="AHD191" s="238"/>
      <c r="AHE191" s="238"/>
      <c r="AHF191" s="238"/>
      <c r="AHG191" s="238"/>
      <c r="AHH191" s="238"/>
      <c r="AHI191" s="238"/>
      <c r="AHJ191" s="238"/>
      <c r="AHK191" s="238"/>
      <c r="AHL191" s="238"/>
      <c r="AHM191" s="238"/>
      <c r="AHN191" s="238"/>
      <c r="AHO191" s="238"/>
      <c r="AHP191" s="238"/>
      <c r="AHQ191" s="238"/>
      <c r="AHR191" s="238"/>
      <c r="AHS191" s="238"/>
      <c r="AHT191" s="238"/>
      <c r="AHU191" s="238"/>
      <c r="AHV191" s="238"/>
      <c r="AHW191" s="238"/>
      <c r="AHX191" s="238"/>
      <c r="AHY191" s="238"/>
      <c r="AHZ191" s="238"/>
      <c r="AIA191" s="238"/>
      <c r="AIB191" s="238"/>
      <c r="AIC191" s="238"/>
      <c r="AID191" s="238"/>
      <c r="AIE191" s="238"/>
      <c r="AIF191" s="238"/>
      <c r="AIG191" s="238"/>
      <c r="AIH191" s="238"/>
      <c r="AII191" s="238"/>
      <c r="AIJ191" s="238"/>
      <c r="AIK191" s="238"/>
      <c r="AIL191" s="238"/>
      <c r="AIM191" s="238"/>
      <c r="AIN191" s="238"/>
      <c r="AIO191" s="238"/>
      <c r="AIP191" s="238"/>
      <c r="AIQ191" s="238"/>
      <c r="AIR191" s="238"/>
      <c r="AIS191" s="238"/>
      <c r="AIT191" s="238"/>
      <c r="AIU191" s="238"/>
      <c r="AIV191" s="238"/>
      <c r="AIW191" s="238"/>
      <c r="AIX191" s="238"/>
      <c r="AIY191" s="238"/>
      <c r="AIZ191" s="238"/>
      <c r="AJA191" s="238"/>
      <c r="AJB191" s="238"/>
      <c r="AJC191" s="238"/>
      <c r="AJD191" s="238"/>
      <c r="AJE191" s="238"/>
      <c r="AJF191" s="238"/>
      <c r="AJG191" s="238"/>
      <c r="AJH191" s="238"/>
      <c r="AJI191" s="238"/>
      <c r="AJJ191" s="238"/>
      <c r="AJK191" s="238"/>
      <c r="AJL191" s="238"/>
      <c r="AJM191" s="238"/>
      <c r="AJN191" s="238"/>
      <c r="AJO191" s="238"/>
      <c r="AJP191" s="238"/>
      <c r="AJQ191" s="238"/>
      <c r="AJR191" s="238"/>
      <c r="AJS191" s="238"/>
      <c r="AJT191" s="238"/>
      <c r="AJU191" s="238"/>
      <c r="AJV191" s="238"/>
      <c r="AJW191" s="238"/>
      <c r="AJX191" s="238"/>
      <c r="AJY191" s="238"/>
      <c r="AJZ191" s="238"/>
      <c r="AKA191" s="238"/>
      <c r="AKB191" s="238"/>
      <c r="AKC191" s="238"/>
      <c r="AKD191" s="238"/>
      <c r="AKE191" s="238"/>
      <c r="AKF191" s="238"/>
      <c r="AKG191" s="238"/>
      <c r="AKH191" s="238"/>
      <c r="AKI191" s="238"/>
      <c r="AKJ191" s="238"/>
      <c r="AKK191" s="238"/>
      <c r="AKL191" s="238"/>
      <c r="AKM191" s="238"/>
      <c r="AKN191" s="238"/>
      <c r="AKO191" s="238"/>
      <c r="AKP191" s="238"/>
    </row>
    <row r="192" spans="1:978" x14ac:dyDescent="0.25">
      <c r="A192" s="305"/>
      <c r="B192" s="305"/>
      <c r="C192" s="242"/>
      <c r="D192" s="242"/>
      <c r="E192" s="269"/>
      <c r="F192" s="278" t="s">
        <v>387</v>
      </c>
      <c r="G192" s="278"/>
      <c r="H192" s="278"/>
      <c r="I192" s="278"/>
      <c r="J192" s="278"/>
      <c r="K192" s="278"/>
      <c r="L192" s="278"/>
      <c r="M192" s="278"/>
      <c r="N192" s="9">
        <f t="shared" ref="N192:AL192" si="143">ROUNDUP(AVERAGE(N189:N191),0)</f>
        <v>77</v>
      </c>
      <c r="O192" s="9">
        <f t="shared" si="143"/>
        <v>44</v>
      </c>
      <c r="P192" s="9">
        <f t="shared" si="143"/>
        <v>32</v>
      </c>
      <c r="Q192" s="9">
        <f t="shared" si="143"/>
        <v>26</v>
      </c>
      <c r="R192" s="9">
        <f t="shared" si="143"/>
        <v>30</v>
      </c>
      <c r="S192" s="9">
        <f t="shared" si="143"/>
        <v>88</v>
      </c>
      <c r="T192" s="9">
        <f t="shared" si="143"/>
        <v>281</v>
      </c>
      <c r="U192" s="9">
        <f t="shared" si="143"/>
        <v>764</v>
      </c>
      <c r="V192" s="9">
        <f t="shared" si="143"/>
        <v>764</v>
      </c>
      <c r="W192" s="9">
        <f t="shared" si="143"/>
        <v>599</v>
      </c>
      <c r="X192" s="9">
        <f t="shared" si="143"/>
        <v>564</v>
      </c>
      <c r="Y192" s="9">
        <f t="shared" si="143"/>
        <v>605</v>
      </c>
      <c r="Z192" s="9">
        <f t="shared" si="143"/>
        <v>643</v>
      </c>
      <c r="AA192" s="9">
        <f t="shared" si="143"/>
        <v>638</v>
      </c>
      <c r="AB192" s="9">
        <f t="shared" si="143"/>
        <v>763</v>
      </c>
      <c r="AC192" s="9">
        <f t="shared" si="143"/>
        <v>835</v>
      </c>
      <c r="AD192" s="9">
        <f t="shared" si="143"/>
        <v>908</v>
      </c>
      <c r="AE192" s="9">
        <f t="shared" si="143"/>
        <v>878</v>
      </c>
      <c r="AF192" s="9">
        <f t="shared" si="143"/>
        <v>656</v>
      </c>
      <c r="AG192" s="9">
        <f t="shared" si="143"/>
        <v>492</v>
      </c>
      <c r="AH192" s="9">
        <f t="shared" si="143"/>
        <v>424</v>
      </c>
      <c r="AI192" s="9">
        <f t="shared" si="143"/>
        <v>346</v>
      </c>
      <c r="AJ192" s="9">
        <f t="shared" si="143"/>
        <v>235</v>
      </c>
      <c r="AK192" s="9">
        <f t="shared" si="143"/>
        <v>143</v>
      </c>
      <c r="AL192" s="9">
        <f t="shared" si="143"/>
        <v>10107</v>
      </c>
      <c r="AM192" s="269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52"/>
      <c r="EF192" s="238"/>
      <c r="EG192" s="238"/>
      <c r="EH192" s="238"/>
      <c r="EI192" s="238"/>
      <c r="EJ192" s="238"/>
      <c r="EK192" s="238"/>
      <c r="EL192" s="238"/>
      <c r="EM192" s="238"/>
      <c r="EN192" s="238"/>
      <c r="EO192" s="238"/>
      <c r="EP192" s="238"/>
      <c r="EQ192" s="238"/>
      <c r="ER192" s="238"/>
      <c r="ES192" s="238"/>
      <c r="ET192" s="238"/>
      <c r="EU192" s="238"/>
      <c r="EV192" s="238"/>
      <c r="EW192" s="238"/>
      <c r="EX192" s="238"/>
      <c r="EY192" s="238"/>
      <c r="EZ192" s="238"/>
      <c r="FA192" s="238"/>
      <c r="FB192" s="238"/>
      <c r="FC192" s="238"/>
      <c r="FD192" s="238"/>
      <c r="FE192" s="238"/>
      <c r="FF192" s="238"/>
      <c r="FG192" s="238"/>
      <c r="FH192" s="238"/>
      <c r="FI192" s="238"/>
      <c r="FJ192" s="238"/>
      <c r="FK192" s="238"/>
      <c r="FL192" s="238"/>
      <c r="FM192" s="238"/>
      <c r="FN192" s="238"/>
      <c r="FO192" s="238"/>
      <c r="FP192" s="238"/>
      <c r="FQ192" s="238"/>
      <c r="FR192" s="238"/>
      <c r="FS192" s="238"/>
      <c r="FT192" s="238"/>
      <c r="FU192" s="238"/>
      <c r="FV192" s="238"/>
      <c r="FW192" s="238"/>
      <c r="FX192" s="238"/>
      <c r="FY192" s="238"/>
      <c r="FZ192" s="238"/>
      <c r="GA192" s="238"/>
      <c r="GB192" s="238"/>
      <c r="GC192" s="238"/>
      <c r="GD192" s="238"/>
      <c r="GE192" s="238"/>
      <c r="GF192" s="238"/>
      <c r="GG192" s="238"/>
      <c r="GH192" s="238"/>
      <c r="GI192" s="238"/>
      <c r="GJ192" s="238"/>
      <c r="GK192" s="238"/>
      <c r="GL192" s="238"/>
      <c r="GM192" s="238"/>
      <c r="GN192" s="238"/>
      <c r="GO192" s="238"/>
      <c r="GP192" s="238"/>
      <c r="GQ192" s="238"/>
      <c r="GR192" s="238"/>
      <c r="GS192" s="238"/>
      <c r="GT192" s="238"/>
      <c r="GU192" s="238"/>
      <c r="GV192" s="238"/>
      <c r="GW192" s="238"/>
      <c r="GX192" s="238"/>
      <c r="GY192" s="238"/>
      <c r="GZ192" s="238"/>
      <c r="HA192" s="238"/>
      <c r="HB192" s="238"/>
      <c r="HC192" s="238"/>
      <c r="HD192" s="238"/>
      <c r="HE192" s="238"/>
      <c r="HF192" s="238"/>
      <c r="HG192" s="238"/>
      <c r="HH192" s="238"/>
      <c r="HI192" s="238"/>
      <c r="HJ192" s="238"/>
      <c r="HK192" s="238"/>
      <c r="HL192" s="238"/>
      <c r="HM192" s="238"/>
      <c r="HN192" s="238"/>
      <c r="HO192" s="238"/>
      <c r="HP192" s="238"/>
      <c r="HQ192" s="238"/>
      <c r="HR192" s="238"/>
      <c r="HS192" s="238"/>
      <c r="HT192" s="238"/>
      <c r="HU192" s="238"/>
      <c r="HV192" s="238"/>
      <c r="HW192" s="238"/>
      <c r="HX192" s="238"/>
      <c r="HY192" s="238"/>
      <c r="HZ192" s="238"/>
      <c r="IA192" s="238"/>
      <c r="IB192" s="238"/>
      <c r="IC192" s="238"/>
      <c r="ID192" s="238"/>
      <c r="IE192" s="238"/>
      <c r="IF192" s="238"/>
      <c r="IG192" s="238"/>
      <c r="IH192" s="238"/>
      <c r="II192" s="238"/>
      <c r="IJ192" s="238"/>
      <c r="IK192" s="238"/>
      <c r="IL192" s="238"/>
      <c r="IM192" s="238"/>
      <c r="IN192" s="238"/>
      <c r="IO192" s="238"/>
      <c r="IP192" s="238"/>
      <c r="IQ192" s="238"/>
      <c r="IR192" s="238"/>
      <c r="IS192" s="238"/>
      <c r="IT192" s="238"/>
      <c r="IU192" s="238"/>
      <c r="IV192" s="238"/>
      <c r="IW192" s="238"/>
      <c r="IX192" s="238"/>
      <c r="IY192" s="238"/>
      <c r="IZ192" s="238"/>
      <c r="JA192" s="238"/>
      <c r="JB192" s="238"/>
      <c r="JC192" s="238"/>
      <c r="JD192" s="238"/>
      <c r="JE192" s="238"/>
      <c r="JF192" s="238"/>
      <c r="JG192" s="238"/>
      <c r="JH192" s="238"/>
      <c r="JI192" s="238"/>
      <c r="JJ192" s="238"/>
      <c r="JK192" s="238"/>
      <c r="JL192" s="238"/>
      <c r="JM192" s="238"/>
      <c r="JN192" s="238"/>
      <c r="JO192" s="238"/>
      <c r="JP192" s="238"/>
      <c r="JQ192" s="238"/>
      <c r="JR192" s="238"/>
      <c r="JS192" s="238"/>
      <c r="JT192" s="238"/>
      <c r="JU192" s="238"/>
      <c r="JV192" s="238"/>
      <c r="JW192" s="238"/>
      <c r="JX192" s="238"/>
      <c r="JY192" s="238"/>
      <c r="JZ192" s="238"/>
      <c r="KA192" s="238"/>
      <c r="KB192" s="238"/>
      <c r="KC192" s="238"/>
      <c r="KD192" s="238"/>
      <c r="KE192" s="238"/>
      <c r="KF192" s="238"/>
      <c r="KG192" s="238"/>
      <c r="KH192" s="238"/>
      <c r="KI192" s="238"/>
      <c r="KJ192" s="238"/>
      <c r="KK192" s="238"/>
      <c r="KL192" s="238"/>
      <c r="KM192" s="238"/>
      <c r="KN192" s="238"/>
      <c r="KO192" s="238"/>
      <c r="KP192" s="238"/>
      <c r="KQ192" s="238"/>
      <c r="KR192" s="238"/>
      <c r="KS192" s="238"/>
      <c r="KT192" s="238"/>
      <c r="KU192" s="238"/>
      <c r="KV192" s="238"/>
      <c r="KW192" s="238"/>
      <c r="KX192" s="238"/>
      <c r="KY192" s="238"/>
      <c r="KZ192" s="238"/>
      <c r="LA192" s="238"/>
      <c r="LB192" s="238"/>
      <c r="LC192" s="238"/>
      <c r="LD192" s="238"/>
      <c r="LE192" s="238"/>
      <c r="LF192" s="238"/>
      <c r="LG192" s="238"/>
      <c r="LH192" s="238"/>
      <c r="LI192" s="238"/>
      <c r="LJ192" s="238"/>
      <c r="LK192" s="238"/>
      <c r="LL192" s="238"/>
      <c r="LM192" s="238"/>
      <c r="LN192" s="238"/>
      <c r="LO192" s="238"/>
      <c r="LP192" s="238"/>
      <c r="LQ192" s="238"/>
      <c r="LR192" s="238"/>
      <c r="LS192" s="238"/>
      <c r="LT192" s="238"/>
      <c r="LU192" s="238"/>
      <c r="LV192" s="238"/>
      <c r="LW192" s="238"/>
      <c r="LX192" s="238"/>
      <c r="LY192" s="238"/>
      <c r="LZ192" s="238"/>
      <c r="MA192" s="238"/>
      <c r="MB192" s="238"/>
      <c r="MC192" s="238"/>
      <c r="MD192" s="238"/>
      <c r="ME192" s="238"/>
      <c r="MF192" s="238"/>
      <c r="MG192" s="238"/>
      <c r="MH192" s="238"/>
      <c r="MI192" s="238"/>
      <c r="MJ192" s="238"/>
      <c r="MK192" s="238"/>
      <c r="ML192" s="238"/>
      <c r="MM192" s="238"/>
      <c r="MN192" s="238"/>
      <c r="MO192" s="238"/>
      <c r="MP192" s="238"/>
      <c r="MQ192" s="238"/>
      <c r="MR192" s="238"/>
      <c r="MS192" s="238"/>
      <c r="MT192" s="238"/>
      <c r="MU192" s="238"/>
      <c r="MV192" s="238"/>
      <c r="MW192" s="238"/>
      <c r="MX192" s="238"/>
      <c r="MY192" s="238"/>
      <c r="MZ192" s="238"/>
      <c r="NA192" s="238"/>
      <c r="NB192" s="238"/>
      <c r="NC192" s="238"/>
      <c r="ND192" s="238"/>
      <c r="NE192" s="238"/>
      <c r="NF192" s="238"/>
      <c r="NG192" s="238"/>
      <c r="NH192" s="238"/>
      <c r="NI192" s="238"/>
      <c r="NJ192" s="238"/>
      <c r="NK192" s="238"/>
      <c r="NL192" s="238"/>
      <c r="NM192" s="238"/>
      <c r="NN192" s="238"/>
      <c r="NO192" s="238"/>
      <c r="NP192" s="238"/>
      <c r="NQ192" s="238"/>
      <c r="NR192" s="238"/>
      <c r="NS192" s="238"/>
      <c r="NT192" s="238"/>
      <c r="NU192" s="238"/>
      <c r="NV192" s="238"/>
      <c r="NW192" s="238"/>
      <c r="NX192" s="238"/>
      <c r="NY192" s="238"/>
      <c r="NZ192" s="238"/>
      <c r="OA192" s="238"/>
      <c r="OB192" s="238"/>
      <c r="OC192" s="238"/>
      <c r="OD192" s="238"/>
      <c r="OE192" s="238"/>
      <c r="OF192" s="238"/>
      <c r="OG192" s="238"/>
      <c r="OH192" s="238"/>
      <c r="OI192" s="238"/>
      <c r="OJ192" s="238"/>
      <c r="OK192" s="238"/>
      <c r="OL192" s="238"/>
      <c r="OM192" s="238"/>
      <c r="ON192" s="238"/>
      <c r="OO192" s="238"/>
      <c r="OP192" s="238"/>
      <c r="OQ192" s="238"/>
      <c r="OR192" s="238"/>
      <c r="OS192" s="238"/>
      <c r="OT192" s="238"/>
      <c r="OU192" s="238"/>
      <c r="OV192" s="238"/>
      <c r="OW192" s="238"/>
      <c r="OX192" s="238"/>
      <c r="OY192" s="238"/>
      <c r="OZ192" s="238"/>
      <c r="PA192" s="238"/>
      <c r="PB192" s="238"/>
      <c r="PC192" s="238"/>
      <c r="PD192" s="238"/>
      <c r="PE192" s="238"/>
      <c r="PF192" s="238"/>
      <c r="PG192" s="238"/>
      <c r="PH192" s="238"/>
      <c r="PI192" s="238"/>
      <c r="PJ192" s="238"/>
      <c r="PK192" s="238"/>
      <c r="PL192" s="238"/>
      <c r="PM192" s="238"/>
      <c r="PN192" s="238"/>
      <c r="PO192" s="238"/>
      <c r="PP192" s="238"/>
      <c r="PQ192" s="238"/>
      <c r="PR192" s="238"/>
      <c r="PS192" s="238"/>
      <c r="PT192" s="238"/>
      <c r="PU192" s="238"/>
      <c r="PV192" s="238"/>
      <c r="PW192" s="238"/>
      <c r="PX192" s="238"/>
      <c r="PY192" s="238"/>
      <c r="PZ192" s="238"/>
      <c r="QA192" s="238"/>
      <c r="QB192" s="238"/>
      <c r="QC192" s="238"/>
      <c r="QD192" s="238"/>
      <c r="QE192" s="238"/>
      <c r="QF192" s="238"/>
      <c r="QG192" s="238"/>
      <c r="QH192" s="238"/>
      <c r="QI192" s="238"/>
      <c r="QJ192" s="238"/>
      <c r="QK192" s="238"/>
      <c r="QL192" s="238"/>
      <c r="QM192" s="238"/>
      <c r="QN192" s="238"/>
      <c r="QO192" s="238"/>
      <c r="QP192" s="238"/>
      <c r="QQ192" s="238"/>
      <c r="QR192" s="238"/>
      <c r="QS192" s="238"/>
      <c r="QT192" s="238"/>
      <c r="QU192" s="238"/>
      <c r="QV192" s="238"/>
      <c r="QW192" s="238"/>
      <c r="QX192" s="238"/>
      <c r="QY192" s="238"/>
      <c r="QZ192" s="238"/>
      <c r="RA192" s="238"/>
      <c r="RB192" s="238"/>
      <c r="RC192" s="238"/>
      <c r="RD192" s="238"/>
      <c r="RE192" s="238"/>
      <c r="RF192" s="238"/>
      <c r="RG192" s="238"/>
      <c r="RH192" s="238"/>
      <c r="RI192" s="238"/>
      <c r="RJ192" s="238"/>
      <c r="RK192" s="238"/>
      <c r="RL192" s="238"/>
      <c r="RM192" s="238"/>
      <c r="RN192" s="238"/>
      <c r="RO192" s="238"/>
      <c r="RP192" s="238"/>
      <c r="RQ192" s="238"/>
      <c r="RR192" s="238"/>
      <c r="RS192" s="238"/>
      <c r="RT192" s="238"/>
      <c r="RU192" s="238"/>
      <c r="RV192" s="238"/>
      <c r="RW192" s="238"/>
      <c r="RX192" s="238"/>
      <c r="RY192" s="238"/>
      <c r="RZ192" s="238"/>
      <c r="SA192" s="238"/>
      <c r="SB192" s="238"/>
      <c r="SC192" s="238"/>
      <c r="SD192" s="238"/>
      <c r="SE192" s="238"/>
      <c r="SF192" s="238"/>
      <c r="SG192" s="238"/>
      <c r="SH192" s="238"/>
      <c r="SI192" s="238"/>
      <c r="SJ192" s="238"/>
      <c r="SK192" s="238"/>
      <c r="SL192" s="238"/>
      <c r="SM192" s="238"/>
      <c r="SN192" s="238"/>
      <c r="SO192" s="238"/>
      <c r="SP192" s="238"/>
      <c r="SQ192" s="238"/>
      <c r="SR192" s="238"/>
      <c r="SS192" s="238"/>
      <c r="ST192" s="238"/>
      <c r="SU192" s="238"/>
      <c r="SV192" s="238"/>
      <c r="SW192" s="238"/>
      <c r="SX192" s="238"/>
      <c r="SY192" s="238"/>
      <c r="SZ192" s="238"/>
      <c r="TA192" s="238"/>
      <c r="TB192" s="238"/>
      <c r="TC192" s="238"/>
      <c r="TD192" s="238"/>
      <c r="TE192" s="238"/>
      <c r="TF192" s="238"/>
      <c r="TG192" s="238"/>
      <c r="TH192" s="238"/>
      <c r="TI192" s="238"/>
      <c r="TJ192" s="238"/>
      <c r="TK192" s="238"/>
      <c r="TL192" s="238"/>
      <c r="TM192" s="238"/>
      <c r="TN192" s="238"/>
      <c r="TO192" s="238"/>
      <c r="TP192" s="238"/>
      <c r="TQ192" s="238"/>
      <c r="TR192" s="238"/>
      <c r="TS192" s="238"/>
      <c r="TT192" s="238"/>
      <c r="TU192" s="238"/>
      <c r="TV192" s="238"/>
      <c r="TW192" s="238"/>
      <c r="TX192" s="238"/>
      <c r="TY192" s="238"/>
      <c r="TZ192" s="238"/>
      <c r="UA192" s="238"/>
      <c r="UB192" s="238"/>
      <c r="UC192" s="238"/>
      <c r="UD192" s="238"/>
      <c r="UE192" s="238"/>
      <c r="UF192" s="238"/>
      <c r="UG192" s="238"/>
      <c r="UH192" s="238"/>
      <c r="UI192" s="238"/>
      <c r="UJ192" s="238"/>
      <c r="UK192" s="238"/>
      <c r="UL192" s="238"/>
      <c r="UM192" s="238"/>
      <c r="UN192" s="238"/>
      <c r="UO192" s="238"/>
      <c r="UP192" s="238"/>
      <c r="UQ192" s="238"/>
      <c r="UR192" s="238"/>
      <c r="US192" s="238"/>
      <c r="UT192" s="238"/>
      <c r="UU192" s="238"/>
      <c r="UV192" s="238"/>
      <c r="UW192" s="238"/>
      <c r="UX192" s="238"/>
      <c r="UY192" s="238"/>
      <c r="UZ192" s="238"/>
      <c r="VA192" s="238"/>
      <c r="VB192" s="238"/>
      <c r="VC192" s="238"/>
      <c r="VD192" s="238"/>
      <c r="VE192" s="238"/>
      <c r="VF192" s="238"/>
      <c r="VG192" s="238"/>
      <c r="VH192" s="238"/>
      <c r="VI192" s="238"/>
      <c r="VJ192" s="238"/>
      <c r="VK192" s="238"/>
      <c r="VL192" s="238"/>
      <c r="VM192" s="238"/>
      <c r="VN192" s="238"/>
      <c r="VO192" s="238"/>
      <c r="VP192" s="238"/>
      <c r="VQ192" s="238"/>
      <c r="VR192" s="238"/>
      <c r="VS192" s="238"/>
      <c r="VT192" s="238"/>
      <c r="VU192" s="238"/>
      <c r="VV192" s="238"/>
      <c r="VW192" s="238"/>
      <c r="VX192" s="238"/>
      <c r="VY192" s="238"/>
      <c r="VZ192" s="238"/>
      <c r="WA192" s="238"/>
      <c r="WB192" s="238"/>
      <c r="WC192" s="238"/>
      <c r="WD192" s="238"/>
      <c r="WE192" s="238"/>
      <c r="WF192" s="238"/>
      <c r="WG192" s="238"/>
      <c r="WH192" s="238"/>
      <c r="WI192" s="238"/>
      <c r="WJ192" s="238"/>
      <c r="WK192" s="238"/>
      <c r="WL192" s="238"/>
      <c r="WM192" s="238"/>
      <c r="WN192" s="238"/>
      <c r="WO192" s="238"/>
      <c r="WP192" s="238"/>
      <c r="WQ192" s="238"/>
      <c r="WR192" s="238"/>
      <c r="WS192" s="238"/>
      <c r="WT192" s="238"/>
      <c r="WU192" s="238"/>
      <c r="WV192" s="238"/>
      <c r="WW192" s="238"/>
      <c r="WX192" s="238"/>
      <c r="WY192" s="238"/>
      <c r="WZ192" s="238"/>
      <c r="XA192" s="238"/>
      <c r="XB192" s="238"/>
      <c r="XC192" s="238"/>
      <c r="XD192" s="238"/>
      <c r="XE192" s="238"/>
      <c r="XF192" s="238"/>
      <c r="XG192" s="238"/>
      <c r="XH192" s="238"/>
      <c r="XI192" s="238"/>
      <c r="XJ192" s="238"/>
      <c r="XK192" s="238"/>
      <c r="XL192" s="238"/>
      <c r="XM192" s="238"/>
      <c r="XN192" s="238"/>
      <c r="XO192" s="238"/>
      <c r="XP192" s="238"/>
      <c r="XQ192" s="238"/>
      <c r="XR192" s="238"/>
      <c r="XS192" s="238"/>
      <c r="XT192" s="238"/>
      <c r="XU192" s="238"/>
      <c r="XV192" s="238"/>
      <c r="XW192" s="238"/>
      <c r="XX192" s="238"/>
      <c r="XY192" s="238"/>
      <c r="XZ192" s="238"/>
      <c r="YA192" s="238"/>
      <c r="YB192" s="238"/>
      <c r="YC192" s="238"/>
      <c r="YD192" s="238"/>
      <c r="YE192" s="238"/>
      <c r="YF192" s="238"/>
      <c r="YG192" s="238"/>
      <c r="YH192" s="238"/>
      <c r="YI192" s="238"/>
      <c r="YJ192" s="238"/>
      <c r="YK192" s="238"/>
      <c r="YL192" s="238"/>
      <c r="YM192" s="238"/>
      <c r="YN192" s="238"/>
      <c r="YO192" s="238"/>
      <c r="YP192" s="238"/>
      <c r="YQ192" s="238"/>
      <c r="YR192" s="238"/>
      <c r="YS192" s="238"/>
      <c r="YT192" s="238"/>
      <c r="YU192" s="238"/>
      <c r="YV192" s="238"/>
      <c r="YW192" s="238"/>
      <c r="YX192" s="238"/>
      <c r="YY192" s="238"/>
      <c r="YZ192" s="238"/>
      <c r="ZA192" s="238"/>
      <c r="ZB192" s="238"/>
      <c r="ZC192" s="238"/>
      <c r="ZD192" s="238"/>
      <c r="ZE192" s="238"/>
      <c r="ZF192" s="238"/>
      <c r="ZG192" s="238"/>
      <c r="ZH192" s="238"/>
      <c r="ZI192" s="238"/>
      <c r="ZJ192" s="238"/>
      <c r="ZK192" s="238"/>
      <c r="ZL192" s="238"/>
      <c r="ZM192" s="238"/>
      <c r="ZN192" s="238"/>
      <c r="ZO192" s="238"/>
      <c r="ZP192" s="238"/>
      <c r="ZQ192" s="238"/>
      <c r="ZR192" s="238"/>
      <c r="ZS192" s="238"/>
      <c r="ZT192" s="238"/>
      <c r="ZU192" s="238"/>
      <c r="ZV192" s="238"/>
      <c r="ZW192" s="238"/>
      <c r="ZX192" s="238"/>
      <c r="ZY192" s="238"/>
      <c r="ZZ192" s="238"/>
      <c r="AAA192" s="238"/>
      <c r="AAB192" s="238"/>
      <c r="AAC192" s="238"/>
      <c r="AAD192" s="238"/>
      <c r="AAE192" s="238"/>
      <c r="AAF192" s="238"/>
      <c r="AAG192" s="238"/>
      <c r="AAH192" s="238"/>
      <c r="AAI192" s="238"/>
      <c r="AAJ192" s="238"/>
      <c r="AAK192" s="238"/>
      <c r="AAL192" s="238"/>
      <c r="AAM192" s="238"/>
      <c r="AAN192" s="238"/>
      <c r="AAO192" s="238"/>
      <c r="AAP192" s="238"/>
      <c r="AAQ192" s="238"/>
      <c r="AAR192" s="238"/>
      <c r="AAS192" s="238"/>
      <c r="AAT192" s="238"/>
      <c r="AAU192" s="238"/>
      <c r="AAV192" s="238"/>
      <c r="AAW192" s="238"/>
      <c r="AAX192" s="238"/>
      <c r="AAY192" s="238"/>
      <c r="AAZ192" s="238"/>
      <c r="ABA192" s="238"/>
      <c r="ABB192" s="238"/>
      <c r="ABC192" s="238"/>
      <c r="ABD192" s="238"/>
      <c r="ABE192" s="238"/>
      <c r="ABF192" s="238"/>
      <c r="ABG192" s="238"/>
      <c r="ABH192" s="238"/>
      <c r="ABI192" s="238"/>
      <c r="ABJ192" s="238"/>
      <c r="ABK192" s="238"/>
      <c r="ABL192" s="238"/>
      <c r="ABM192" s="238"/>
      <c r="ABN192" s="238"/>
      <c r="ABO192" s="238"/>
      <c r="ABP192" s="238"/>
      <c r="ABQ192" s="238"/>
      <c r="ABR192" s="238"/>
      <c r="ABS192" s="238"/>
      <c r="ABT192" s="238"/>
      <c r="ABU192" s="238"/>
      <c r="ABV192" s="238"/>
      <c r="ABW192" s="238"/>
      <c r="ABX192" s="238"/>
      <c r="ABY192" s="238"/>
      <c r="ABZ192" s="238"/>
      <c r="ACA192" s="238"/>
      <c r="ACB192" s="238"/>
      <c r="ACC192" s="238"/>
      <c r="ACD192" s="238"/>
      <c r="ACE192" s="238"/>
      <c r="ACF192" s="238"/>
      <c r="ACG192" s="238"/>
      <c r="ACH192" s="238"/>
      <c r="ACI192" s="238"/>
      <c r="ACJ192" s="238"/>
      <c r="ACK192" s="238"/>
      <c r="ACL192" s="238"/>
      <c r="ACM192" s="238"/>
      <c r="ACN192" s="238"/>
      <c r="ACO192" s="238"/>
      <c r="ACP192" s="238"/>
      <c r="ACQ192" s="238"/>
      <c r="ACR192" s="238"/>
      <c r="ACS192" s="238"/>
      <c r="ACT192" s="238"/>
      <c r="ACU192" s="238"/>
      <c r="ACV192" s="238"/>
      <c r="ACW192" s="238"/>
      <c r="ACX192" s="238"/>
      <c r="ACY192" s="238"/>
      <c r="ACZ192" s="238"/>
      <c r="ADA192" s="238"/>
      <c r="ADB192" s="238"/>
      <c r="ADC192" s="238"/>
      <c r="ADD192" s="238"/>
      <c r="ADE192" s="238"/>
      <c r="ADF192" s="238"/>
      <c r="ADG192" s="238"/>
      <c r="ADH192" s="238"/>
      <c r="ADI192" s="238"/>
      <c r="ADJ192" s="238"/>
      <c r="ADK192" s="238"/>
      <c r="ADL192" s="238"/>
      <c r="ADM192" s="238"/>
      <c r="ADN192" s="238"/>
      <c r="ADO192" s="238"/>
      <c r="ADP192" s="238"/>
      <c r="ADQ192" s="238"/>
      <c r="ADR192" s="238"/>
      <c r="ADS192" s="238"/>
      <c r="ADT192" s="238"/>
      <c r="ADU192" s="238"/>
      <c r="ADV192" s="238"/>
      <c r="ADW192" s="238"/>
      <c r="ADX192" s="238"/>
      <c r="ADY192" s="238"/>
      <c r="ADZ192" s="238"/>
      <c r="AEA192" s="238"/>
      <c r="AEB192" s="238"/>
      <c r="AEC192" s="238"/>
      <c r="AED192" s="238"/>
      <c r="AEE192" s="238"/>
      <c r="AEF192" s="238"/>
      <c r="AEG192" s="238"/>
      <c r="AEH192" s="238"/>
      <c r="AEI192" s="238"/>
      <c r="AEJ192" s="238"/>
      <c r="AEK192" s="238"/>
      <c r="AEL192" s="238"/>
      <c r="AEM192" s="238"/>
      <c r="AEN192" s="238"/>
      <c r="AEO192" s="238"/>
      <c r="AEP192" s="238"/>
      <c r="AEQ192" s="238"/>
      <c r="AER192" s="238"/>
      <c r="AES192" s="238"/>
      <c r="AET192" s="238"/>
      <c r="AEU192" s="238"/>
      <c r="AEV192" s="238"/>
      <c r="AEW192" s="238"/>
      <c r="AEX192" s="238"/>
      <c r="AEY192" s="238"/>
      <c r="AEZ192" s="238"/>
      <c r="AFA192" s="238"/>
      <c r="AFB192" s="238"/>
      <c r="AFC192" s="238"/>
      <c r="AFD192" s="238"/>
      <c r="AFE192" s="238"/>
      <c r="AFF192" s="238"/>
      <c r="AFG192" s="238"/>
      <c r="AFH192" s="238"/>
      <c r="AFI192" s="238"/>
      <c r="AFJ192" s="238"/>
      <c r="AFK192" s="238"/>
      <c r="AFL192" s="238"/>
      <c r="AFM192" s="238"/>
      <c r="AFN192" s="238"/>
      <c r="AFO192" s="238"/>
      <c r="AFP192" s="238"/>
      <c r="AFQ192" s="238"/>
      <c r="AFR192" s="238"/>
      <c r="AFS192" s="238"/>
      <c r="AFT192" s="238"/>
      <c r="AFU192" s="238"/>
      <c r="AFV192" s="238"/>
      <c r="AFW192" s="238"/>
      <c r="AFX192" s="238"/>
      <c r="AFY192" s="238"/>
      <c r="AFZ192" s="238"/>
      <c r="AGA192" s="238"/>
      <c r="AGB192" s="238"/>
      <c r="AGC192" s="238"/>
      <c r="AGD192" s="238"/>
      <c r="AGE192" s="238"/>
      <c r="AGF192" s="238"/>
      <c r="AGG192" s="238"/>
      <c r="AGH192" s="238"/>
      <c r="AGI192" s="238"/>
      <c r="AGJ192" s="238"/>
      <c r="AGK192" s="238"/>
      <c r="AGL192" s="238"/>
      <c r="AGM192" s="238"/>
      <c r="AGN192" s="238"/>
      <c r="AGO192" s="238"/>
      <c r="AGP192" s="238"/>
      <c r="AGQ192" s="238"/>
      <c r="AGR192" s="238"/>
      <c r="AGS192" s="238"/>
      <c r="AGT192" s="238"/>
      <c r="AGU192" s="238"/>
      <c r="AGV192" s="238"/>
      <c r="AGW192" s="238"/>
      <c r="AGX192" s="238"/>
      <c r="AGY192" s="238"/>
      <c r="AGZ192" s="238"/>
      <c r="AHA192" s="238"/>
      <c r="AHB192" s="238"/>
      <c r="AHC192" s="238"/>
      <c r="AHD192" s="238"/>
      <c r="AHE192" s="238"/>
      <c r="AHF192" s="238"/>
      <c r="AHG192" s="238"/>
      <c r="AHH192" s="238"/>
      <c r="AHI192" s="238"/>
      <c r="AHJ192" s="238"/>
      <c r="AHK192" s="238"/>
      <c r="AHL192" s="238"/>
      <c r="AHM192" s="238"/>
      <c r="AHN192" s="238"/>
      <c r="AHO192" s="238"/>
      <c r="AHP192" s="238"/>
      <c r="AHQ192" s="238"/>
      <c r="AHR192" s="238"/>
      <c r="AHS192" s="238"/>
      <c r="AHT192" s="238"/>
      <c r="AHU192" s="238"/>
      <c r="AHV192" s="238"/>
      <c r="AHW192" s="238"/>
      <c r="AHX192" s="238"/>
      <c r="AHY192" s="238"/>
      <c r="AHZ192" s="238"/>
      <c r="AIA192" s="238"/>
      <c r="AIB192" s="238"/>
      <c r="AIC192" s="238"/>
      <c r="AID192" s="238"/>
      <c r="AIE192" s="238"/>
      <c r="AIF192" s="238"/>
      <c r="AIG192" s="238"/>
      <c r="AIH192" s="238"/>
      <c r="AII192" s="238"/>
      <c r="AIJ192" s="238"/>
      <c r="AIK192" s="238"/>
      <c r="AIL192" s="238"/>
      <c r="AIM192" s="238"/>
      <c r="AIN192" s="238"/>
      <c r="AIO192" s="238"/>
      <c r="AIP192" s="238"/>
      <c r="AIQ192" s="238"/>
      <c r="AIR192" s="238"/>
      <c r="AIS192" s="238"/>
      <c r="AIT192" s="238"/>
      <c r="AIU192" s="238"/>
      <c r="AIV192" s="238"/>
      <c r="AIW192" s="238"/>
      <c r="AIX192" s="238"/>
      <c r="AIY192" s="238"/>
      <c r="AIZ192" s="238"/>
      <c r="AJA192" s="238"/>
      <c r="AJB192" s="238"/>
      <c r="AJC192" s="238"/>
      <c r="AJD192" s="238"/>
      <c r="AJE192" s="238"/>
      <c r="AJF192" s="238"/>
      <c r="AJG192" s="238"/>
      <c r="AJH192" s="238"/>
      <c r="AJI192" s="238"/>
      <c r="AJJ192" s="238"/>
      <c r="AJK192" s="238"/>
      <c r="AJL192" s="238"/>
      <c r="AJM192" s="238"/>
      <c r="AJN192" s="238"/>
      <c r="AJO192" s="238"/>
      <c r="AJP192" s="238"/>
      <c r="AJQ192" s="238"/>
      <c r="AJR192" s="238"/>
      <c r="AJS192" s="238"/>
      <c r="AJT192" s="238"/>
      <c r="AJU192" s="238"/>
      <c r="AJV192" s="238"/>
      <c r="AJW192" s="238"/>
      <c r="AJX192" s="238"/>
      <c r="AJY192" s="238"/>
      <c r="AJZ192" s="238"/>
      <c r="AKA192" s="238"/>
      <c r="AKB192" s="238"/>
      <c r="AKC192" s="238"/>
      <c r="AKD192" s="238"/>
      <c r="AKE192" s="238"/>
      <c r="AKF192" s="238"/>
      <c r="AKG192" s="238"/>
      <c r="AKH192" s="238"/>
      <c r="AKI192" s="238"/>
      <c r="AKJ192" s="238"/>
      <c r="AKK192" s="238"/>
      <c r="AKL192" s="238"/>
      <c r="AKM192" s="238"/>
      <c r="AKN192" s="238"/>
      <c r="AKO192" s="238"/>
      <c r="AKP192" s="238"/>
    </row>
    <row r="193" spans="1:978" ht="25.5" x14ac:dyDescent="0.25">
      <c r="A193" s="51">
        <v>45</v>
      </c>
      <c r="B193" s="51">
        <v>50</v>
      </c>
      <c r="C193" s="46" t="s">
        <v>207</v>
      </c>
      <c r="D193" s="46" t="s">
        <v>45</v>
      </c>
      <c r="E193" s="126">
        <v>1.8</v>
      </c>
      <c r="F193" s="46">
        <v>530255</v>
      </c>
      <c r="G193" s="21" t="s">
        <v>208</v>
      </c>
      <c r="H193" s="21" t="s">
        <v>209</v>
      </c>
      <c r="I193" s="46" t="s">
        <v>63</v>
      </c>
      <c r="J193" s="91">
        <v>30</v>
      </c>
      <c r="K193" s="126">
        <f>AVERAGE(J193)</f>
        <v>30</v>
      </c>
      <c r="L193" s="153">
        <f>E193/K193</f>
        <v>6.0000000000000005E-2</v>
      </c>
      <c r="M193" s="46">
        <v>2</v>
      </c>
      <c r="N193" s="46">
        <v>62</v>
      </c>
      <c r="O193" s="46">
        <v>38</v>
      </c>
      <c r="P193" s="46">
        <v>21</v>
      </c>
      <c r="Q193" s="46">
        <v>20</v>
      </c>
      <c r="R193" s="46">
        <v>21</v>
      </c>
      <c r="S193" s="46">
        <v>85</v>
      </c>
      <c r="T193" s="46">
        <v>296</v>
      </c>
      <c r="U193" s="46">
        <v>762</v>
      </c>
      <c r="V193" s="46">
        <v>709</v>
      </c>
      <c r="W193" s="46">
        <v>512</v>
      </c>
      <c r="X193" s="46">
        <v>466</v>
      </c>
      <c r="Y193" s="46">
        <v>445</v>
      </c>
      <c r="Z193" s="46">
        <v>522</v>
      </c>
      <c r="AA193" s="46">
        <v>501</v>
      </c>
      <c r="AB193" s="46">
        <v>496</v>
      </c>
      <c r="AC193" s="46">
        <v>558</v>
      </c>
      <c r="AD193" s="46">
        <v>582</v>
      </c>
      <c r="AE193" s="46">
        <v>575</v>
      </c>
      <c r="AF193" s="46">
        <v>428</v>
      </c>
      <c r="AG193" s="46">
        <v>369</v>
      </c>
      <c r="AH193" s="46">
        <v>351</v>
      </c>
      <c r="AI193" s="46">
        <v>290</v>
      </c>
      <c r="AJ193" s="46">
        <v>192</v>
      </c>
      <c r="AK193" s="46">
        <v>120</v>
      </c>
      <c r="AL193" s="46">
        <v>7519</v>
      </c>
      <c r="AM193" s="127">
        <v>1600</v>
      </c>
      <c r="AN193" s="176">
        <f>$L$193*(1+0.15*(N193/$AM$193)^4)</f>
        <v>6.000002029220948E-2</v>
      </c>
      <c r="AO193" s="176">
        <f t="shared" ref="AO193:BK193" si="144">$L$193*(1+0.15*(O193/$AM$193)^4)</f>
        <v>6.0000002863498533E-2</v>
      </c>
      <c r="AP193" s="176">
        <f t="shared" si="144"/>
        <v>6.0000000267079016E-2</v>
      </c>
      <c r="AQ193" s="176">
        <f t="shared" si="144"/>
        <v>6.0000000219726561E-2</v>
      </c>
      <c r="AR193" s="176">
        <f t="shared" si="144"/>
        <v>6.0000000267079016E-2</v>
      </c>
      <c r="AS193" s="176">
        <f t="shared" si="144"/>
        <v>6.000007168664933E-2</v>
      </c>
      <c r="AT193" s="176">
        <f t="shared" si="144"/>
        <v>6.0010542155625013E-2</v>
      </c>
      <c r="AU193" s="176">
        <f t="shared" si="144"/>
        <v>6.0463001570529785E-2</v>
      </c>
      <c r="AV193" s="176">
        <f t="shared" si="144"/>
        <v>6.0347014418006752E-2</v>
      </c>
      <c r="AW193" s="176">
        <f t="shared" si="144"/>
        <v>6.0094371840000001E-2</v>
      </c>
      <c r="AX193" s="176">
        <f t="shared" si="144"/>
        <v>6.0064759911350095E-2</v>
      </c>
      <c r="AY193" s="176">
        <f t="shared" si="144"/>
        <v>6.0053852097415927E-2</v>
      </c>
      <c r="AZ193" s="176">
        <f t="shared" si="144"/>
        <v>6.0101963466232915E-2</v>
      </c>
      <c r="BA193" s="176">
        <f t="shared" si="144"/>
        <v>6.0086519396668855E-2</v>
      </c>
      <c r="BB193" s="176">
        <f t="shared" si="144"/>
        <v>6.0083116890000003E-2</v>
      </c>
      <c r="BC193" s="176">
        <f t="shared" si="144"/>
        <v>6.0133137186350105E-2</v>
      </c>
      <c r="BD193" s="176">
        <f t="shared" si="144"/>
        <v>6.015756310021729E-2</v>
      </c>
      <c r="BE193" s="176">
        <f t="shared" si="144"/>
        <v>6.015011841058731E-2</v>
      </c>
      <c r="BF193" s="176">
        <f t="shared" si="144"/>
        <v>6.0046082672226574E-2</v>
      </c>
      <c r="BG193" s="176">
        <f t="shared" si="144"/>
        <v>6.0025460565382244E-2</v>
      </c>
      <c r="BH193" s="176">
        <f t="shared" si="144"/>
        <v>6.0020844479005284E-2</v>
      </c>
      <c r="BI193" s="176">
        <f t="shared" si="144"/>
        <v>6.0009713026428234E-2</v>
      </c>
      <c r="BJ193" s="176">
        <f t="shared" si="144"/>
        <v>6.0001866240000007E-2</v>
      </c>
      <c r="BK193" s="176">
        <f t="shared" si="144"/>
        <v>6.0000284765625002E-2</v>
      </c>
      <c r="BL193" s="7">
        <f>E193*(0.000001)*0.5</f>
        <v>8.9999999999999996E-7</v>
      </c>
      <c r="BM193" s="7">
        <v>8341.2999999999993</v>
      </c>
      <c r="BN193" s="7">
        <v>0.02</v>
      </c>
      <c r="BO193" s="7">
        <v>5270</v>
      </c>
      <c r="BP193" s="7">
        <v>0.02</v>
      </c>
      <c r="BQ193" s="7">
        <v>2743.1</v>
      </c>
      <c r="BR193" s="7">
        <v>0.15</v>
      </c>
      <c r="BS193" s="7">
        <v>4628.3999999999996</v>
      </c>
      <c r="BT193" s="7">
        <v>0.06</v>
      </c>
      <c r="BU193" s="7">
        <v>12690.8</v>
      </c>
      <c r="BV193" s="7">
        <v>0.06</v>
      </c>
      <c r="BW193" s="7">
        <v>15946.5</v>
      </c>
      <c r="BX193" s="7">
        <v>0.05</v>
      </c>
      <c r="BY193" s="7">
        <v>14842.8</v>
      </c>
      <c r="BZ193" s="7">
        <v>0.02</v>
      </c>
      <c r="CA193" s="7">
        <v>17058.8</v>
      </c>
      <c r="CB193" s="7">
        <v>0.06</v>
      </c>
      <c r="CC193" s="7">
        <v>13325.4</v>
      </c>
      <c r="CD193" s="7">
        <v>0.06</v>
      </c>
      <c r="CE193" s="7">
        <v>13111.1</v>
      </c>
      <c r="CF193" s="7">
        <v>0.06</v>
      </c>
      <c r="CG193" s="7">
        <v>13135.6</v>
      </c>
      <c r="CH193" s="7">
        <v>0.1</v>
      </c>
      <c r="CI193" s="7">
        <v>11323.3</v>
      </c>
      <c r="CJ193" s="7">
        <v>0.06</v>
      </c>
      <c r="CK193" s="7">
        <v>12227.2</v>
      </c>
      <c r="CL193" s="7">
        <v>0.1</v>
      </c>
      <c r="CM193" s="7">
        <v>13933.8</v>
      </c>
      <c r="CN193" s="7">
        <v>0.06</v>
      </c>
      <c r="CO193" s="7">
        <v>9693.5</v>
      </c>
      <c r="CP193" s="7">
        <v>0.04</v>
      </c>
      <c r="CQ193" s="7">
        <v>9138.9</v>
      </c>
      <c r="CR193" s="7">
        <v>0.04</v>
      </c>
      <c r="CS193" s="7">
        <v>9197.2000000000007</v>
      </c>
      <c r="CT193" s="7">
        <v>0.04</v>
      </c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>
        <f>BM193*BN193+BO193*BP193+BQ193*BR193+BS193*BT193+BU193*BV193+BW193*BX193+BY193*BZ193+CA193*CB193+CC193*CD193+CE193*CF193+CG193*CH193+CI193*CJ193+CK193*CL193+CM193*CN193+CO193*CP193+CQ193*CR193+CS193*CT193+CU193*CV193+CW193*CX193+CY193*CZ193+DA193*DB193</f>
        <v>10599.632000000001</v>
      </c>
      <c r="EB193" s="7">
        <f>(PI()+2*E193)*EA193</f>
        <v>71458.401221955297</v>
      </c>
      <c r="EC193" s="7">
        <f>EB193/E193</f>
        <v>39699.111789975163</v>
      </c>
      <c r="ED193" s="7">
        <f>PI()*EA193</f>
        <v>33299.726021955292</v>
      </c>
      <c r="EE193" s="220">
        <f>SUM(BN193,BP193,BR193,BT193,BV193,BX193,BZ193,CB193,CD193,CF193,CH193,CJ193,CL193,CN193,CP193,CR193,CT193,CV193,CX193,CZ193,DB193)</f>
        <v>1</v>
      </c>
      <c r="EF193" s="215"/>
      <c r="EG193" s="215"/>
      <c r="EH193" s="215"/>
      <c r="EI193" s="215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  <c r="EY193" s="215"/>
      <c r="EZ193" s="215"/>
      <c r="FA193" s="215"/>
      <c r="FB193" s="215"/>
      <c r="FC193" s="215"/>
      <c r="FD193" s="215"/>
      <c r="FE193" s="215"/>
      <c r="FF193" s="215"/>
      <c r="FG193" s="215"/>
      <c r="FH193" s="215"/>
      <c r="FI193" s="215"/>
      <c r="FJ193" s="215"/>
      <c r="FK193" s="215"/>
      <c r="FL193" s="215"/>
      <c r="FM193" s="215"/>
      <c r="FN193" s="215"/>
      <c r="FO193" s="215"/>
      <c r="FP193" s="215"/>
      <c r="FQ193" s="215"/>
      <c r="FR193" s="215"/>
      <c r="FS193" s="215"/>
      <c r="FT193" s="215"/>
      <c r="FU193" s="215"/>
      <c r="FV193" s="215"/>
      <c r="FW193" s="215"/>
      <c r="FX193" s="215"/>
      <c r="FY193" s="215"/>
      <c r="FZ193" s="215"/>
      <c r="GA193" s="215"/>
      <c r="GB193" s="215"/>
      <c r="GC193" s="215"/>
      <c r="GD193" s="215"/>
      <c r="GE193" s="215"/>
      <c r="GF193" s="215"/>
      <c r="GG193" s="215"/>
      <c r="GH193" s="215"/>
      <c r="GI193" s="215"/>
      <c r="GJ193" s="215"/>
      <c r="GK193" s="215"/>
      <c r="GL193" s="215"/>
      <c r="GM193" s="215"/>
      <c r="GN193" s="215"/>
      <c r="GO193" s="215"/>
      <c r="GP193" s="215"/>
      <c r="GQ193" s="215"/>
      <c r="GR193" s="215"/>
      <c r="GS193" s="215"/>
      <c r="GT193" s="215"/>
      <c r="GU193" s="215"/>
      <c r="GV193" s="215"/>
      <c r="GW193" s="215"/>
      <c r="GX193" s="215"/>
      <c r="GY193" s="215"/>
      <c r="GZ193" s="215"/>
      <c r="HA193" s="215"/>
      <c r="HB193" s="215"/>
      <c r="HC193" s="215"/>
      <c r="HD193" s="215"/>
      <c r="HE193" s="215"/>
      <c r="HF193" s="215"/>
      <c r="HG193" s="215"/>
      <c r="HH193" s="215"/>
      <c r="HI193" s="215"/>
      <c r="HJ193" s="215"/>
      <c r="HK193" s="215"/>
      <c r="HL193" s="215"/>
      <c r="HM193" s="215"/>
      <c r="HN193" s="215"/>
      <c r="HO193" s="215"/>
      <c r="HP193" s="215"/>
      <c r="HQ193" s="215"/>
      <c r="HR193" s="215"/>
      <c r="HS193" s="215"/>
      <c r="HT193" s="215"/>
      <c r="HU193" s="215"/>
      <c r="HV193" s="215"/>
      <c r="HW193" s="215"/>
      <c r="HX193" s="215"/>
      <c r="HY193" s="215"/>
      <c r="HZ193" s="215"/>
      <c r="IA193" s="215"/>
      <c r="IB193" s="215"/>
      <c r="IC193" s="215"/>
      <c r="ID193" s="215"/>
      <c r="IE193" s="215"/>
      <c r="IF193" s="215"/>
      <c r="IG193" s="215"/>
      <c r="IH193" s="215"/>
      <c r="II193" s="215"/>
      <c r="IJ193" s="215"/>
      <c r="IK193" s="215"/>
      <c r="IL193" s="215"/>
      <c r="IM193" s="215"/>
      <c r="IN193" s="215"/>
      <c r="IO193" s="215"/>
      <c r="IP193" s="215"/>
      <c r="IQ193" s="215"/>
      <c r="IR193" s="215"/>
      <c r="IS193" s="215"/>
      <c r="IT193" s="215"/>
      <c r="IU193" s="215"/>
      <c r="IV193" s="215"/>
      <c r="IW193" s="215"/>
      <c r="IX193" s="215"/>
      <c r="IY193" s="215"/>
      <c r="IZ193" s="215"/>
      <c r="JA193" s="215"/>
      <c r="JB193" s="215"/>
      <c r="JC193" s="215"/>
      <c r="JD193" s="215"/>
      <c r="JE193" s="215"/>
      <c r="JF193" s="215"/>
      <c r="JG193" s="215"/>
      <c r="JH193" s="215"/>
      <c r="JI193" s="215"/>
      <c r="JJ193" s="215"/>
      <c r="JK193" s="215"/>
      <c r="JL193" s="215"/>
      <c r="JM193" s="215"/>
      <c r="JN193" s="215"/>
      <c r="JO193" s="215"/>
      <c r="JP193" s="215"/>
      <c r="JQ193" s="215"/>
      <c r="JR193" s="215"/>
      <c r="JS193" s="215"/>
      <c r="JT193" s="215"/>
      <c r="JU193" s="215"/>
      <c r="JV193" s="215"/>
      <c r="JW193" s="215"/>
      <c r="JX193" s="215"/>
      <c r="JY193" s="215"/>
      <c r="JZ193" s="215"/>
      <c r="KA193" s="215"/>
      <c r="KB193" s="215"/>
      <c r="KC193" s="215"/>
      <c r="KD193" s="215"/>
      <c r="KE193" s="215"/>
      <c r="KF193" s="215"/>
      <c r="KG193" s="215"/>
      <c r="KH193" s="215"/>
      <c r="KI193" s="215"/>
      <c r="KJ193" s="215"/>
      <c r="KK193" s="215"/>
      <c r="KL193" s="215"/>
      <c r="KM193" s="215"/>
      <c r="KN193" s="215"/>
      <c r="KO193" s="215"/>
      <c r="KP193" s="215"/>
      <c r="KQ193" s="215"/>
      <c r="KR193" s="215"/>
      <c r="KS193" s="215"/>
      <c r="KT193" s="215"/>
      <c r="KU193" s="215"/>
      <c r="KV193" s="215"/>
      <c r="KW193" s="215"/>
      <c r="KX193" s="215"/>
      <c r="KY193" s="215"/>
      <c r="KZ193" s="215"/>
      <c r="LA193" s="215"/>
      <c r="LB193" s="215"/>
      <c r="LC193" s="215"/>
      <c r="LD193" s="215"/>
      <c r="LE193" s="215"/>
      <c r="LF193" s="215"/>
      <c r="LG193" s="215"/>
      <c r="LH193" s="215"/>
      <c r="LI193" s="215"/>
      <c r="LJ193" s="215"/>
      <c r="LK193" s="215"/>
      <c r="LL193" s="215"/>
      <c r="LM193" s="215"/>
      <c r="LN193" s="215"/>
      <c r="LO193" s="215"/>
      <c r="LP193" s="215"/>
      <c r="LQ193" s="215"/>
      <c r="LR193" s="215"/>
      <c r="LS193" s="215"/>
      <c r="LT193" s="215"/>
      <c r="LU193" s="215"/>
      <c r="LV193" s="215"/>
      <c r="LW193" s="215"/>
      <c r="LX193" s="215"/>
      <c r="LY193" s="215"/>
      <c r="LZ193" s="215"/>
      <c r="MA193" s="215"/>
      <c r="MB193" s="215"/>
      <c r="MC193" s="215"/>
      <c r="MD193" s="215"/>
      <c r="ME193" s="215"/>
      <c r="MF193" s="215"/>
      <c r="MG193" s="215"/>
      <c r="MH193" s="215"/>
      <c r="MI193" s="215"/>
      <c r="MJ193" s="215"/>
      <c r="MK193" s="215"/>
      <c r="ML193" s="215"/>
      <c r="MM193" s="215"/>
      <c r="MN193" s="215"/>
      <c r="MO193" s="215"/>
      <c r="MP193" s="215"/>
      <c r="MQ193" s="215"/>
      <c r="MR193" s="215"/>
      <c r="MS193" s="215"/>
      <c r="MT193" s="215"/>
      <c r="MU193" s="215"/>
      <c r="MV193" s="215"/>
      <c r="MW193" s="215"/>
      <c r="MX193" s="215"/>
      <c r="MY193" s="215"/>
      <c r="MZ193" s="215"/>
      <c r="NA193" s="215"/>
      <c r="NB193" s="215"/>
      <c r="NC193" s="215"/>
      <c r="ND193" s="215"/>
      <c r="NE193" s="215"/>
      <c r="NF193" s="215"/>
      <c r="NG193" s="215"/>
      <c r="NH193" s="215"/>
      <c r="NI193" s="215"/>
      <c r="NJ193" s="215"/>
      <c r="NK193" s="215"/>
      <c r="NL193" s="215"/>
      <c r="NM193" s="215"/>
      <c r="NN193" s="215"/>
      <c r="NO193" s="215"/>
      <c r="NP193" s="215"/>
      <c r="NQ193" s="215"/>
      <c r="NR193" s="215"/>
      <c r="NS193" s="215"/>
      <c r="NT193" s="215"/>
      <c r="NU193" s="215"/>
      <c r="NV193" s="215"/>
      <c r="NW193" s="215"/>
      <c r="NX193" s="215"/>
      <c r="NY193" s="215"/>
      <c r="NZ193" s="215"/>
      <c r="OA193" s="215"/>
      <c r="OB193" s="215"/>
      <c r="OC193" s="215"/>
      <c r="OD193" s="215"/>
      <c r="OE193" s="215"/>
      <c r="OF193" s="215"/>
      <c r="OG193" s="215"/>
      <c r="OH193" s="215"/>
      <c r="OI193" s="215"/>
      <c r="OJ193" s="215"/>
      <c r="OK193" s="215"/>
      <c r="OL193" s="215"/>
      <c r="OM193" s="215"/>
      <c r="ON193" s="215"/>
      <c r="OO193" s="215"/>
      <c r="OP193" s="215"/>
      <c r="OQ193" s="215"/>
      <c r="OR193" s="215"/>
      <c r="OS193" s="215"/>
      <c r="OT193" s="215"/>
      <c r="OU193" s="215"/>
      <c r="OV193" s="215"/>
      <c r="OW193" s="215"/>
      <c r="OX193" s="215"/>
      <c r="OY193" s="215"/>
      <c r="OZ193" s="215"/>
      <c r="PA193" s="215"/>
      <c r="PB193" s="215"/>
      <c r="PC193" s="215"/>
      <c r="PD193" s="215"/>
      <c r="PE193" s="215"/>
      <c r="PF193" s="215"/>
      <c r="PG193" s="215"/>
      <c r="PH193" s="215"/>
      <c r="PI193" s="215"/>
      <c r="PJ193" s="215"/>
      <c r="PK193" s="215"/>
      <c r="PL193" s="215"/>
      <c r="PM193" s="215"/>
      <c r="PN193" s="215"/>
      <c r="PO193" s="215"/>
      <c r="PP193" s="215"/>
      <c r="PQ193" s="215"/>
      <c r="PR193" s="215"/>
      <c r="PS193" s="215"/>
      <c r="PT193" s="215"/>
      <c r="PU193" s="215"/>
      <c r="PV193" s="215"/>
      <c r="PW193" s="215"/>
      <c r="PX193" s="215"/>
      <c r="PY193" s="215"/>
      <c r="PZ193" s="215"/>
      <c r="QA193" s="215"/>
      <c r="QB193" s="215"/>
      <c r="QC193" s="215"/>
      <c r="QD193" s="215"/>
      <c r="QE193" s="215"/>
      <c r="QF193" s="215"/>
      <c r="QG193" s="215"/>
      <c r="QH193" s="215"/>
      <c r="QI193" s="215"/>
      <c r="QJ193" s="215"/>
      <c r="QK193" s="215"/>
      <c r="QL193" s="215"/>
      <c r="QM193" s="215"/>
      <c r="QN193" s="215"/>
      <c r="QO193" s="215"/>
      <c r="QP193" s="215"/>
      <c r="QQ193" s="215"/>
      <c r="QR193" s="215"/>
      <c r="QS193" s="215"/>
      <c r="QT193" s="215"/>
      <c r="QU193" s="215"/>
      <c r="QV193" s="215"/>
      <c r="QW193" s="215"/>
      <c r="QX193" s="215"/>
      <c r="QY193" s="215"/>
      <c r="QZ193" s="215"/>
      <c r="RA193" s="215"/>
      <c r="RB193" s="215"/>
      <c r="RC193" s="215"/>
      <c r="RD193" s="215"/>
      <c r="RE193" s="215"/>
      <c r="RF193" s="215"/>
      <c r="RG193" s="215"/>
      <c r="RH193" s="215"/>
      <c r="RI193" s="215"/>
      <c r="RJ193" s="215"/>
      <c r="RK193" s="215"/>
      <c r="RL193" s="215"/>
      <c r="RM193" s="215"/>
      <c r="RN193" s="215"/>
      <c r="RO193" s="215"/>
      <c r="RP193" s="215"/>
      <c r="RQ193" s="215"/>
      <c r="RR193" s="215"/>
      <c r="RS193" s="215"/>
      <c r="RT193" s="215"/>
      <c r="RU193" s="215"/>
      <c r="RV193" s="215"/>
      <c r="RW193" s="215"/>
      <c r="RX193" s="215"/>
      <c r="RY193" s="215"/>
      <c r="RZ193" s="215"/>
      <c r="SA193" s="215"/>
      <c r="SB193" s="215"/>
      <c r="SC193" s="215"/>
      <c r="SD193" s="215"/>
      <c r="SE193" s="215"/>
      <c r="SF193" s="215"/>
      <c r="SG193" s="215"/>
      <c r="SH193" s="215"/>
      <c r="SI193" s="215"/>
      <c r="SJ193" s="215"/>
      <c r="SK193" s="215"/>
      <c r="SL193" s="215"/>
      <c r="SM193" s="215"/>
      <c r="SN193" s="215"/>
      <c r="SO193" s="215"/>
      <c r="SP193" s="215"/>
      <c r="SQ193" s="215"/>
      <c r="SR193" s="215"/>
      <c r="SS193" s="215"/>
      <c r="ST193" s="215"/>
      <c r="SU193" s="215"/>
      <c r="SV193" s="215"/>
      <c r="SW193" s="215"/>
      <c r="SX193" s="215"/>
      <c r="SY193" s="215"/>
      <c r="SZ193" s="215"/>
      <c r="TA193" s="215"/>
      <c r="TB193" s="215"/>
      <c r="TC193" s="215"/>
      <c r="TD193" s="215"/>
      <c r="TE193" s="215"/>
      <c r="TF193" s="215"/>
      <c r="TG193" s="215"/>
      <c r="TH193" s="215"/>
      <c r="TI193" s="215"/>
      <c r="TJ193" s="215"/>
      <c r="TK193" s="215"/>
      <c r="TL193" s="215"/>
      <c r="TM193" s="215"/>
      <c r="TN193" s="215"/>
      <c r="TO193" s="215"/>
      <c r="TP193" s="215"/>
      <c r="TQ193" s="215"/>
      <c r="TR193" s="215"/>
      <c r="TS193" s="215"/>
      <c r="TT193" s="215"/>
      <c r="TU193" s="215"/>
      <c r="TV193" s="215"/>
      <c r="TW193" s="215"/>
      <c r="TX193" s="215"/>
      <c r="TY193" s="215"/>
      <c r="TZ193" s="215"/>
      <c r="UA193" s="215"/>
      <c r="UB193" s="215"/>
      <c r="UC193" s="215"/>
      <c r="UD193" s="215"/>
      <c r="UE193" s="215"/>
      <c r="UF193" s="215"/>
      <c r="UG193" s="215"/>
      <c r="UH193" s="215"/>
      <c r="UI193" s="215"/>
      <c r="UJ193" s="215"/>
      <c r="UK193" s="215"/>
      <c r="UL193" s="215"/>
      <c r="UM193" s="215"/>
      <c r="UN193" s="215"/>
      <c r="UO193" s="215"/>
      <c r="UP193" s="215"/>
      <c r="UQ193" s="215"/>
      <c r="UR193" s="215"/>
      <c r="US193" s="215"/>
      <c r="UT193" s="215"/>
      <c r="UU193" s="215"/>
      <c r="UV193" s="215"/>
      <c r="UW193" s="215"/>
      <c r="UX193" s="215"/>
      <c r="UY193" s="215"/>
      <c r="UZ193" s="215"/>
      <c r="VA193" s="215"/>
      <c r="VB193" s="215"/>
      <c r="VC193" s="215"/>
      <c r="VD193" s="215"/>
      <c r="VE193" s="215"/>
      <c r="VF193" s="215"/>
      <c r="VG193" s="215"/>
      <c r="VH193" s="215"/>
      <c r="VI193" s="215"/>
      <c r="VJ193" s="215"/>
      <c r="VK193" s="215"/>
      <c r="VL193" s="215"/>
      <c r="VM193" s="215"/>
      <c r="VN193" s="215"/>
      <c r="VO193" s="215"/>
      <c r="VP193" s="215"/>
      <c r="VQ193" s="215"/>
      <c r="VR193" s="215"/>
      <c r="VS193" s="215"/>
      <c r="VT193" s="215"/>
      <c r="VU193" s="215"/>
      <c r="VV193" s="215"/>
      <c r="VW193" s="215"/>
      <c r="VX193" s="215"/>
      <c r="VY193" s="215"/>
      <c r="VZ193" s="215"/>
      <c r="WA193" s="215"/>
      <c r="WB193" s="215"/>
      <c r="WC193" s="215"/>
      <c r="WD193" s="215"/>
      <c r="WE193" s="215"/>
      <c r="WF193" s="215"/>
      <c r="WG193" s="215"/>
      <c r="WH193" s="215"/>
      <c r="WI193" s="215"/>
      <c r="WJ193" s="215"/>
      <c r="WK193" s="215"/>
      <c r="WL193" s="215"/>
      <c r="WM193" s="215"/>
      <c r="WN193" s="215"/>
      <c r="WO193" s="215"/>
      <c r="WP193" s="215"/>
      <c r="WQ193" s="215"/>
      <c r="WR193" s="215"/>
      <c r="WS193" s="215"/>
      <c r="WT193" s="215"/>
      <c r="WU193" s="215"/>
      <c r="WV193" s="215"/>
      <c r="WW193" s="215"/>
      <c r="WX193" s="215"/>
      <c r="WY193" s="215"/>
      <c r="WZ193" s="215"/>
      <c r="XA193" s="215"/>
      <c r="XB193" s="215"/>
      <c r="XC193" s="215"/>
      <c r="XD193" s="215"/>
      <c r="XE193" s="215"/>
      <c r="XF193" s="215"/>
      <c r="XG193" s="215"/>
      <c r="XH193" s="215"/>
      <c r="XI193" s="215"/>
      <c r="XJ193" s="215"/>
      <c r="XK193" s="215"/>
      <c r="XL193" s="215"/>
      <c r="XM193" s="215"/>
      <c r="XN193" s="215"/>
      <c r="XO193" s="215"/>
      <c r="XP193" s="215"/>
      <c r="XQ193" s="215"/>
      <c r="XR193" s="215"/>
      <c r="XS193" s="215"/>
      <c r="XT193" s="215"/>
      <c r="XU193" s="215"/>
      <c r="XV193" s="215"/>
      <c r="XW193" s="215"/>
      <c r="XX193" s="215"/>
      <c r="XY193" s="215"/>
      <c r="XZ193" s="215"/>
      <c r="YA193" s="215"/>
      <c r="YB193" s="215"/>
      <c r="YC193" s="215"/>
      <c r="YD193" s="215"/>
      <c r="YE193" s="215"/>
      <c r="YF193" s="215"/>
      <c r="YG193" s="215"/>
      <c r="YH193" s="215"/>
      <c r="YI193" s="215"/>
      <c r="YJ193" s="215"/>
      <c r="YK193" s="215"/>
      <c r="YL193" s="215"/>
      <c r="YM193" s="215"/>
      <c r="YN193" s="215"/>
      <c r="YO193" s="215"/>
      <c r="YP193" s="215"/>
      <c r="YQ193" s="215"/>
      <c r="YR193" s="215"/>
      <c r="YS193" s="215"/>
      <c r="YT193" s="215"/>
      <c r="YU193" s="215"/>
      <c r="YV193" s="215"/>
      <c r="YW193" s="215"/>
      <c r="YX193" s="215"/>
      <c r="YY193" s="215"/>
      <c r="YZ193" s="215"/>
      <c r="ZA193" s="215"/>
      <c r="ZB193" s="215"/>
      <c r="ZC193" s="215"/>
      <c r="ZD193" s="215"/>
      <c r="ZE193" s="215"/>
      <c r="ZF193" s="215"/>
      <c r="ZG193" s="215"/>
      <c r="ZH193" s="215"/>
      <c r="ZI193" s="215"/>
      <c r="ZJ193" s="215"/>
      <c r="ZK193" s="215"/>
      <c r="ZL193" s="215"/>
      <c r="ZM193" s="215"/>
      <c r="ZN193" s="215"/>
      <c r="ZO193" s="215"/>
      <c r="ZP193" s="215"/>
      <c r="ZQ193" s="215"/>
      <c r="ZR193" s="215"/>
      <c r="ZS193" s="215"/>
      <c r="ZT193" s="215"/>
      <c r="ZU193" s="215"/>
      <c r="ZV193" s="215"/>
      <c r="ZW193" s="215"/>
      <c r="ZX193" s="215"/>
      <c r="ZY193" s="215"/>
      <c r="ZZ193" s="215"/>
      <c r="AAA193" s="215"/>
      <c r="AAB193" s="215"/>
      <c r="AAC193" s="215"/>
      <c r="AAD193" s="215"/>
      <c r="AAE193" s="215"/>
      <c r="AAF193" s="215"/>
      <c r="AAG193" s="215"/>
      <c r="AAH193" s="215"/>
      <c r="AAI193" s="215"/>
      <c r="AAJ193" s="215"/>
      <c r="AAK193" s="215"/>
      <c r="AAL193" s="215"/>
      <c r="AAM193" s="215"/>
      <c r="AAN193" s="215"/>
      <c r="AAO193" s="215"/>
      <c r="AAP193" s="215"/>
      <c r="AAQ193" s="215"/>
      <c r="AAR193" s="215"/>
      <c r="AAS193" s="215"/>
      <c r="AAT193" s="215"/>
      <c r="AAU193" s="215"/>
      <c r="AAV193" s="215"/>
      <c r="AAW193" s="215"/>
      <c r="AAX193" s="215"/>
      <c r="AAY193" s="215"/>
      <c r="AAZ193" s="215"/>
      <c r="ABA193" s="215"/>
      <c r="ABB193" s="215"/>
      <c r="ABC193" s="215"/>
      <c r="ABD193" s="215"/>
      <c r="ABE193" s="215"/>
      <c r="ABF193" s="215"/>
      <c r="ABG193" s="215"/>
      <c r="ABH193" s="215"/>
      <c r="ABI193" s="215"/>
      <c r="ABJ193" s="215"/>
      <c r="ABK193" s="215"/>
      <c r="ABL193" s="215"/>
      <c r="ABM193" s="215"/>
      <c r="ABN193" s="215"/>
      <c r="ABO193" s="215"/>
      <c r="ABP193" s="215"/>
      <c r="ABQ193" s="215"/>
      <c r="ABR193" s="215"/>
      <c r="ABS193" s="215"/>
      <c r="ABT193" s="215"/>
      <c r="ABU193" s="215"/>
      <c r="ABV193" s="215"/>
      <c r="ABW193" s="215"/>
      <c r="ABX193" s="215"/>
      <c r="ABY193" s="215"/>
      <c r="ABZ193" s="215"/>
      <c r="ACA193" s="215"/>
      <c r="ACB193" s="215"/>
      <c r="ACC193" s="215"/>
      <c r="ACD193" s="215"/>
      <c r="ACE193" s="215"/>
      <c r="ACF193" s="215"/>
      <c r="ACG193" s="215"/>
      <c r="ACH193" s="215"/>
      <c r="ACI193" s="215"/>
      <c r="ACJ193" s="215"/>
      <c r="ACK193" s="215"/>
      <c r="ACL193" s="215"/>
      <c r="ACM193" s="215"/>
      <c r="ACN193" s="215"/>
      <c r="ACO193" s="215"/>
      <c r="ACP193" s="215"/>
      <c r="ACQ193" s="215"/>
      <c r="ACR193" s="215"/>
      <c r="ACS193" s="215"/>
      <c r="ACT193" s="215"/>
      <c r="ACU193" s="215"/>
      <c r="ACV193" s="215"/>
      <c r="ACW193" s="215"/>
      <c r="ACX193" s="215"/>
      <c r="ACY193" s="215"/>
      <c r="ACZ193" s="215"/>
      <c r="ADA193" s="215"/>
      <c r="ADB193" s="215"/>
      <c r="ADC193" s="215"/>
      <c r="ADD193" s="215"/>
      <c r="ADE193" s="215"/>
      <c r="ADF193" s="215"/>
      <c r="ADG193" s="215"/>
      <c r="ADH193" s="215"/>
      <c r="ADI193" s="215"/>
      <c r="ADJ193" s="215"/>
      <c r="ADK193" s="215"/>
      <c r="ADL193" s="215"/>
      <c r="ADM193" s="215"/>
      <c r="ADN193" s="215"/>
      <c r="ADO193" s="215"/>
      <c r="ADP193" s="215"/>
      <c r="ADQ193" s="215"/>
      <c r="ADR193" s="215"/>
      <c r="ADS193" s="215"/>
      <c r="ADT193" s="215"/>
      <c r="ADU193" s="215"/>
      <c r="ADV193" s="215"/>
      <c r="ADW193" s="215"/>
      <c r="ADX193" s="215"/>
      <c r="ADY193" s="215"/>
      <c r="ADZ193" s="215"/>
      <c r="AEA193" s="215"/>
      <c r="AEB193" s="215"/>
      <c r="AEC193" s="215"/>
      <c r="AED193" s="215"/>
      <c r="AEE193" s="215"/>
      <c r="AEF193" s="215"/>
      <c r="AEG193" s="215"/>
      <c r="AEH193" s="215"/>
      <c r="AEI193" s="215"/>
      <c r="AEJ193" s="215"/>
      <c r="AEK193" s="215"/>
      <c r="AEL193" s="215"/>
      <c r="AEM193" s="215"/>
      <c r="AEN193" s="215"/>
      <c r="AEO193" s="215"/>
      <c r="AEP193" s="215"/>
      <c r="AEQ193" s="215"/>
      <c r="AER193" s="215"/>
      <c r="AES193" s="215"/>
      <c r="AET193" s="215"/>
      <c r="AEU193" s="215"/>
      <c r="AEV193" s="215"/>
      <c r="AEW193" s="215"/>
      <c r="AEX193" s="215"/>
      <c r="AEY193" s="215"/>
      <c r="AEZ193" s="215"/>
      <c r="AFA193" s="215"/>
      <c r="AFB193" s="215"/>
      <c r="AFC193" s="215"/>
      <c r="AFD193" s="215"/>
      <c r="AFE193" s="215"/>
      <c r="AFF193" s="215"/>
      <c r="AFG193" s="215"/>
      <c r="AFH193" s="215"/>
      <c r="AFI193" s="215"/>
      <c r="AFJ193" s="215"/>
      <c r="AFK193" s="215"/>
      <c r="AFL193" s="215"/>
      <c r="AFM193" s="215"/>
      <c r="AFN193" s="215"/>
      <c r="AFO193" s="215"/>
      <c r="AFP193" s="215"/>
      <c r="AFQ193" s="215"/>
      <c r="AFR193" s="215"/>
      <c r="AFS193" s="215"/>
      <c r="AFT193" s="215"/>
      <c r="AFU193" s="215"/>
      <c r="AFV193" s="215"/>
      <c r="AFW193" s="215"/>
      <c r="AFX193" s="215"/>
      <c r="AFY193" s="215"/>
      <c r="AFZ193" s="215"/>
      <c r="AGA193" s="215"/>
      <c r="AGB193" s="215"/>
      <c r="AGC193" s="215"/>
      <c r="AGD193" s="215"/>
      <c r="AGE193" s="215"/>
      <c r="AGF193" s="215"/>
      <c r="AGG193" s="215"/>
      <c r="AGH193" s="215"/>
      <c r="AGI193" s="215"/>
      <c r="AGJ193" s="215"/>
      <c r="AGK193" s="215"/>
      <c r="AGL193" s="215"/>
      <c r="AGM193" s="215"/>
      <c r="AGN193" s="215"/>
      <c r="AGO193" s="215"/>
      <c r="AGP193" s="215"/>
      <c r="AGQ193" s="215"/>
      <c r="AGR193" s="215"/>
      <c r="AGS193" s="215"/>
      <c r="AGT193" s="215"/>
      <c r="AGU193" s="215"/>
      <c r="AGV193" s="215"/>
      <c r="AGW193" s="215"/>
      <c r="AGX193" s="215"/>
      <c r="AGY193" s="215"/>
      <c r="AGZ193" s="215"/>
      <c r="AHA193" s="215"/>
      <c r="AHB193" s="215"/>
      <c r="AHC193" s="215"/>
      <c r="AHD193" s="215"/>
      <c r="AHE193" s="215"/>
      <c r="AHF193" s="215"/>
      <c r="AHG193" s="215"/>
      <c r="AHH193" s="215"/>
      <c r="AHI193" s="215"/>
      <c r="AHJ193" s="215"/>
      <c r="AHK193" s="215"/>
      <c r="AHL193" s="215"/>
      <c r="AHM193" s="215"/>
      <c r="AHN193" s="215"/>
      <c r="AHO193" s="215"/>
      <c r="AHP193" s="215"/>
      <c r="AHQ193" s="215"/>
      <c r="AHR193" s="215"/>
      <c r="AHS193" s="215"/>
      <c r="AHT193" s="215"/>
      <c r="AHU193" s="215"/>
      <c r="AHV193" s="215"/>
      <c r="AHW193" s="215"/>
      <c r="AHX193" s="215"/>
      <c r="AHY193" s="215"/>
      <c r="AHZ193" s="215"/>
      <c r="AIA193" s="215"/>
      <c r="AIB193" s="215"/>
      <c r="AIC193" s="215"/>
      <c r="AID193" s="215"/>
      <c r="AIE193" s="215"/>
      <c r="AIF193" s="215"/>
      <c r="AIG193" s="215"/>
      <c r="AIH193" s="215"/>
      <c r="AII193" s="215"/>
      <c r="AIJ193" s="215"/>
      <c r="AIK193" s="215"/>
      <c r="AIL193" s="215"/>
      <c r="AIM193" s="215"/>
      <c r="AIN193" s="215"/>
      <c r="AIO193" s="215"/>
      <c r="AIP193" s="215"/>
      <c r="AIQ193" s="215"/>
      <c r="AIR193" s="215"/>
      <c r="AIS193" s="215"/>
      <c r="AIT193" s="215"/>
      <c r="AIU193" s="215"/>
      <c r="AIV193" s="215"/>
      <c r="AIW193" s="215"/>
      <c r="AIX193" s="215"/>
      <c r="AIY193" s="215"/>
      <c r="AIZ193" s="215"/>
      <c r="AJA193" s="215"/>
      <c r="AJB193" s="215"/>
      <c r="AJC193" s="215"/>
      <c r="AJD193" s="215"/>
      <c r="AJE193" s="215"/>
      <c r="AJF193" s="215"/>
      <c r="AJG193" s="215"/>
      <c r="AJH193" s="215"/>
      <c r="AJI193" s="215"/>
      <c r="AJJ193" s="215"/>
      <c r="AJK193" s="215"/>
      <c r="AJL193" s="215"/>
      <c r="AJM193" s="215"/>
      <c r="AJN193" s="215"/>
      <c r="AJO193" s="215"/>
      <c r="AJP193" s="215"/>
      <c r="AJQ193" s="215"/>
      <c r="AJR193" s="215"/>
      <c r="AJS193" s="215"/>
      <c r="AJT193" s="215"/>
      <c r="AJU193" s="215"/>
      <c r="AJV193" s="215"/>
      <c r="AJW193" s="215"/>
      <c r="AJX193" s="215"/>
      <c r="AJY193" s="215"/>
      <c r="AJZ193" s="215"/>
      <c r="AKA193" s="215"/>
      <c r="AKB193" s="215"/>
      <c r="AKC193" s="215"/>
      <c r="AKD193" s="215"/>
      <c r="AKE193" s="215"/>
      <c r="AKF193" s="215"/>
      <c r="AKG193" s="215"/>
      <c r="AKH193" s="215"/>
      <c r="AKI193" s="215"/>
      <c r="AKJ193" s="215"/>
      <c r="AKK193" s="215"/>
      <c r="AKL193" s="215"/>
      <c r="AKM193" s="215"/>
      <c r="AKN193" s="215"/>
      <c r="AKO193" s="215"/>
      <c r="AKP193" s="215"/>
    </row>
    <row r="194" spans="1:978" ht="15" customHeight="1" x14ac:dyDescent="0.25">
      <c r="A194" s="303">
        <v>45</v>
      </c>
      <c r="B194" s="303">
        <v>52</v>
      </c>
      <c r="C194" s="240" t="s">
        <v>92</v>
      </c>
      <c r="D194" s="306" t="s">
        <v>49</v>
      </c>
      <c r="E194" s="267">
        <v>2.9</v>
      </c>
      <c r="F194" s="42">
        <v>530025</v>
      </c>
      <c r="G194" s="29" t="s">
        <v>210</v>
      </c>
      <c r="H194" s="29" t="s">
        <v>203</v>
      </c>
      <c r="I194" s="240" t="s">
        <v>63</v>
      </c>
      <c r="J194" s="93">
        <v>30</v>
      </c>
      <c r="K194" s="267">
        <f>AVERAGE(J194:J198)</f>
        <v>30</v>
      </c>
      <c r="L194" s="289">
        <f>E194/K194</f>
        <v>9.6666666666666665E-2</v>
      </c>
      <c r="M194" s="240">
        <v>2</v>
      </c>
      <c r="N194" s="42">
        <v>162</v>
      </c>
      <c r="O194" s="42">
        <v>70</v>
      </c>
      <c r="P194" s="42">
        <v>48</v>
      </c>
      <c r="Q194" s="42">
        <v>38</v>
      </c>
      <c r="R194" s="42">
        <v>34</v>
      </c>
      <c r="S194" s="42">
        <v>105</v>
      </c>
      <c r="T194" s="42">
        <v>349</v>
      </c>
      <c r="U194" s="42">
        <v>954</v>
      </c>
      <c r="V194" s="42">
        <v>1003</v>
      </c>
      <c r="W194" s="42">
        <v>791</v>
      </c>
      <c r="X194" s="42">
        <v>724</v>
      </c>
      <c r="Y194" s="42">
        <v>823</v>
      </c>
      <c r="Z194" s="42">
        <v>925</v>
      </c>
      <c r="AA194" s="42">
        <v>828</v>
      </c>
      <c r="AB194" s="42">
        <v>957</v>
      </c>
      <c r="AC194" s="42">
        <v>1050</v>
      </c>
      <c r="AD194" s="42">
        <v>1022</v>
      </c>
      <c r="AE194" s="42">
        <v>1074</v>
      </c>
      <c r="AF194" s="42">
        <v>980</v>
      </c>
      <c r="AG194" s="42">
        <v>830</v>
      </c>
      <c r="AH194" s="42">
        <v>740</v>
      </c>
      <c r="AI194" s="42">
        <v>660</v>
      </c>
      <c r="AJ194" s="42">
        <v>440</v>
      </c>
      <c r="AK194" s="42">
        <v>295</v>
      </c>
      <c r="AL194" s="42">
        <v>13927</v>
      </c>
      <c r="AM194" s="267">
        <v>1600</v>
      </c>
      <c r="AN194" s="261">
        <f>$L$194*(1+0.15*(N199/$AM$194)^4)</f>
        <v>9.6667156814846597E-2</v>
      </c>
      <c r="AO194" s="261">
        <f t="shared" ref="AO194:BK194" si="145">$L$194*(1+0.15*(O199/$AM$194)^4)</f>
        <v>9.6666699359670816E-2</v>
      </c>
      <c r="AP194" s="261">
        <f t="shared" si="145"/>
        <v>9.6666673551370028E-2</v>
      </c>
      <c r="AQ194" s="261">
        <f t="shared" si="145"/>
        <v>9.6666668026608074E-2</v>
      </c>
      <c r="AR194" s="261">
        <f t="shared" si="145"/>
        <v>9.6666668458811431E-2</v>
      </c>
      <c r="AS194" s="261">
        <f t="shared" si="145"/>
        <v>9.666679342166154E-2</v>
      </c>
      <c r="AT194" s="261">
        <f t="shared" si="145"/>
        <v>9.6685315797064381E-2</v>
      </c>
      <c r="AU194" s="261">
        <f t="shared" si="145"/>
        <v>9.7288127250729176E-2</v>
      </c>
      <c r="AV194" s="261">
        <f t="shared" si="145"/>
        <v>9.7319433414276305E-2</v>
      </c>
      <c r="AW194" s="261">
        <f t="shared" si="145"/>
        <v>9.6856196304199393E-2</v>
      </c>
      <c r="AX194" s="261">
        <f t="shared" si="145"/>
        <v>9.6798430392678617E-2</v>
      </c>
      <c r="AY194" s="261">
        <f t="shared" si="145"/>
        <v>9.6873580057013117E-2</v>
      </c>
      <c r="AZ194" s="261">
        <f t="shared" si="145"/>
        <v>9.6969011386666665E-2</v>
      </c>
      <c r="BA194" s="261">
        <f t="shared" si="145"/>
        <v>9.6913611204983319E-2</v>
      </c>
      <c r="BB194" s="261">
        <f t="shared" si="145"/>
        <v>9.7054375052252367E-2</v>
      </c>
      <c r="BC194" s="261">
        <f t="shared" si="145"/>
        <v>9.7159516960540954E-2</v>
      </c>
      <c r="BD194" s="261">
        <f t="shared" si="145"/>
        <v>9.7139734830729157E-2</v>
      </c>
      <c r="BE194" s="261">
        <f t="shared" si="145"/>
        <v>9.7333720529602222E-2</v>
      </c>
      <c r="BF194" s="261">
        <f t="shared" si="145"/>
        <v>9.703324837138956E-2</v>
      </c>
      <c r="BG194" s="261">
        <f t="shared" si="145"/>
        <v>9.6833473262545572E-2</v>
      </c>
      <c r="BH194" s="261">
        <f t="shared" si="145"/>
        <v>9.6783140971014578E-2</v>
      </c>
      <c r="BI194" s="261">
        <f t="shared" si="145"/>
        <v>9.6754210892483317E-2</v>
      </c>
      <c r="BJ194" s="261">
        <f t="shared" si="145"/>
        <v>9.6689866666666666E-2</v>
      </c>
      <c r="BK194" s="261">
        <f t="shared" si="145"/>
        <v>9.6671572660601987E-2</v>
      </c>
      <c r="BL194" s="240">
        <f>E194*(0.000001)*0.5</f>
        <v>1.4499999999999999E-6</v>
      </c>
      <c r="BM194" s="240">
        <v>2743.1</v>
      </c>
      <c r="BN194" s="240">
        <v>0.09</v>
      </c>
      <c r="BO194" s="240">
        <v>8341.2999999999993</v>
      </c>
      <c r="BP194" s="240">
        <v>0.05</v>
      </c>
      <c r="BQ194" s="240">
        <v>7022.4</v>
      </c>
      <c r="BR194" s="240">
        <v>0.05</v>
      </c>
      <c r="BS194" s="240">
        <v>11334.7</v>
      </c>
      <c r="BT194" s="240">
        <v>0.01</v>
      </c>
      <c r="BU194" s="240">
        <v>16589.099999999999</v>
      </c>
      <c r="BV194" s="240">
        <v>1.4999999999999999E-2</v>
      </c>
      <c r="BW194" s="240">
        <v>14847.6</v>
      </c>
      <c r="BX194" s="240">
        <v>5.0000000000000001E-3</v>
      </c>
      <c r="BY194" s="240">
        <v>12241.5</v>
      </c>
      <c r="BZ194" s="240">
        <v>0.09</v>
      </c>
      <c r="CA194" s="240">
        <v>12690.8</v>
      </c>
      <c r="CB194" s="240">
        <v>0.04</v>
      </c>
      <c r="CC194" s="240">
        <v>7709.7</v>
      </c>
      <c r="CD194" s="240">
        <v>0.04</v>
      </c>
      <c r="CE194" s="240">
        <v>4884.7</v>
      </c>
      <c r="CF194" s="240">
        <v>0.04</v>
      </c>
      <c r="CG194" s="240">
        <v>9209.7000000000007</v>
      </c>
      <c r="CH194" s="240">
        <v>0.08</v>
      </c>
      <c r="CI194" s="240">
        <v>4682.3999999999996</v>
      </c>
      <c r="CJ194" s="240">
        <v>0.04</v>
      </c>
      <c r="CK194" s="240">
        <v>8103.7</v>
      </c>
      <c r="CL194" s="240">
        <v>0.06</v>
      </c>
      <c r="CM194" s="240">
        <v>8312.7999999999993</v>
      </c>
      <c r="CN194" s="240">
        <v>0.08</v>
      </c>
      <c r="CO194" s="240">
        <v>6233.8</v>
      </c>
      <c r="CP194" s="240">
        <v>0.02</v>
      </c>
      <c r="CQ194" s="240">
        <v>4364.1000000000004</v>
      </c>
      <c r="CR194" s="240">
        <v>0.02</v>
      </c>
      <c r="CS194" s="240">
        <v>9421</v>
      </c>
      <c r="CT194" s="240">
        <v>0.03</v>
      </c>
      <c r="CU194" s="240">
        <v>3931.3</v>
      </c>
      <c r="CV194" s="240">
        <v>0.12</v>
      </c>
      <c r="CW194" s="240">
        <v>3135</v>
      </c>
      <c r="CX194" s="240">
        <v>0.08</v>
      </c>
      <c r="CY194" s="240">
        <v>984.5</v>
      </c>
      <c r="CZ194" s="240">
        <v>0.02</v>
      </c>
      <c r="DA194" s="240">
        <v>18078.900000000001</v>
      </c>
      <c r="DB194" s="240">
        <v>0.02</v>
      </c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>
        <f>BM194*BN194+BO194*BP194+BQ194*BR194+BS194*BT194+BU194*BV194+BW194*BX194+BY194*BZ194+CA194*CB194+CC194*CD194+CE194*CF194+CG194*CH194+CI194*CJ194+CK194*CL194+CM194*CN194+CO194*CP194+CQ194*CR194+CS194*CT194+CU194*CV194+CW194*CX194+CY194*CZ194+DA194*DB194</f>
        <v>7238.3585000000012</v>
      </c>
      <c r="EB194" s="240">
        <f>(PI()+2*E194)*EA194</f>
        <v>64722.453187649247</v>
      </c>
      <c r="EC194" s="240">
        <f>EB194/E194</f>
        <v>22318.087306085949</v>
      </c>
      <c r="ED194" s="240">
        <f>PI()*EA194</f>
        <v>22739.973887649237</v>
      </c>
      <c r="EE194" s="252">
        <f>SUM(BN194,BP194,BR194,BT194,BV194,BX194,BZ194,CB194,CD194,CF194,CH194,CJ194,CL194,CN194,CP194,CR194,CT194,CV194,CX194,CZ194,DB194)</f>
        <v>1</v>
      </c>
      <c r="EF194" s="238"/>
      <c r="EG194" s="238"/>
      <c r="EH194" s="238"/>
      <c r="EI194" s="238"/>
      <c r="EJ194" s="238"/>
      <c r="EK194" s="238"/>
      <c r="EL194" s="238"/>
      <c r="EM194" s="238"/>
      <c r="EN194" s="238"/>
      <c r="EO194" s="238"/>
      <c r="EP194" s="238"/>
      <c r="EQ194" s="238"/>
      <c r="ER194" s="238"/>
      <c r="ES194" s="238"/>
      <c r="ET194" s="238"/>
      <c r="EU194" s="238"/>
      <c r="EV194" s="238"/>
      <c r="EW194" s="238"/>
      <c r="EX194" s="238"/>
      <c r="EY194" s="238"/>
      <c r="EZ194" s="238"/>
      <c r="FA194" s="238"/>
      <c r="FB194" s="238"/>
      <c r="FC194" s="238"/>
      <c r="FD194" s="238"/>
      <c r="FE194" s="238"/>
      <c r="FF194" s="238"/>
      <c r="FG194" s="238"/>
      <c r="FH194" s="238"/>
      <c r="FI194" s="238"/>
      <c r="FJ194" s="238"/>
      <c r="FK194" s="238"/>
      <c r="FL194" s="238"/>
      <c r="FM194" s="238"/>
      <c r="FN194" s="238"/>
      <c r="FO194" s="238"/>
      <c r="FP194" s="238"/>
      <c r="FQ194" s="238"/>
      <c r="FR194" s="238"/>
      <c r="FS194" s="238"/>
      <c r="FT194" s="238"/>
      <c r="FU194" s="238"/>
      <c r="FV194" s="238"/>
      <c r="FW194" s="238"/>
      <c r="FX194" s="238"/>
      <c r="FY194" s="238"/>
      <c r="FZ194" s="238"/>
      <c r="GA194" s="238"/>
      <c r="GB194" s="238"/>
      <c r="GC194" s="238"/>
      <c r="GD194" s="238"/>
      <c r="GE194" s="238"/>
      <c r="GF194" s="238"/>
      <c r="GG194" s="238"/>
      <c r="GH194" s="238"/>
      <c r="GI194" s="238"/>
      <c r="GJ194" s="238"/>
      <c r="GK194" s="238"/>
      <c r="GL194" s="238"/>
      <c r="GM194" s="238"/>
      <c r="GN194" s="238"/>
      <c r="GO194" s="238"/>
      <c r="GP194" s="238"/>
      <c r="GQ194" s="238"/>
      <c r="GR194" s="238"/>
      <c r="GS194" s="238"/>
      <c r="GT194" s="238"/>
      <c r="GU194" s="238"/>
      <c r="GV194" s="238"/>
      <c r="GW194" s="238"/>
      <c r="GX194" s="238"/>
      <c r="GY194" s="238"/>
      <c r="GZ194" s="238"/>
      <c r="HA194" s="238"/>
      <c r="HB194" s="238"/>
      <c r="HC194" s="238"/>
      <c r="HD194" s="238"/>
      <c r="HE194" s="238"/>
      <c r="HF194" s="238"/>
      <c r="HG194" s="238"/>
      <c r="HH194" s="238"/>
      <c r="HI194" s="238"/>
      <c r="HJ194" s="238"/>
      <c r="HK194" s="238"/>
      <c r="HL194" s="238"/>
      <c r="HM194" s="238"/>
      <c r="HN194" s="238"/>
      <c r="HO194" s="238"/>
      <c r="HP194" s="238"/>
      <c r="HQ194" s="238"/>
      <c r="HR194" s="238"/>
      <c r="HS194" s="238"/>
      <c r="HT194" s="238"/>
      <c r="HU194" s="238"/>
      <c r="HV194" s="238"/>
      <c r="HW194" s="238"/>
      <c r="HX194" s="238"/>
      <c r="HY194" s="238"/>
      <c r="HZ194" s="238"/>
      <c r="IA194" s="238"/>
      <c r="IB194" s="238"/>
      <c r="IC194" s="238"/>
      <c r="ID194" s="238"/>
      <c r="IE194" s="238"/>
      <c r="IF194" s="238"/>
      <c r="IG194" s="238"/>
      <c r="IH194" s="238"/>
      <c r="II194" s="238"/>
      <c r="IJ194" s="238"/>
      <c r="IK194" s="238"/>
      <c r="IL194" s="238"/>
      <c r="IM194" s="238"/>
      <c r="IN194" s="238"/>
      <c r="IO194" s="238"/>
      <c r="IP194" s="238"/>
      <c r="IQ194" s="238"/>
      <c r="IR194" s="238"/>
      <c r="IS194" s="238"/>
      <c r="IT194" s="238"/>
      <c r="IU194" s="238"/>
      <c r="IV194" s="238"/>
      <c r="IW194" s="238"/>
      <c r="IX194" s="238"/>
      <c r="IY194" s="238"/>
      <c r="IZ194" s="238"/>
      <c r="JA194" s="238"/>
      <c r="JB194" s="238"/>
      <c r="JC194" s="238"/>
      <c r="JD194" s="238"/>
      <c r="JE194" s="238"/>
      <c r="JF194" s="238"/>
      <c r="JG194" s="238"/>
      <c r="JH194" s="238"/>
      <c r="JI194" s="238"/>
      <c r="JJ194" s="238"/>
      <c r="JK194" s="238"/>
      <c r="JL194" s="238"/>
      <c r="JM194" s="238"/>
      <c r="JN194" s="238"/>
      <c r="JO194" s="238"/>
      <c r="JP194" s="238"/>
      <c r="JQ194" s="238"/>
      <c r="JR194" s="238"/>
      <c r="JS194" s="238"/>
      <c r="JT194" s="238"/>
      <c r="JU194" s="238"/>
      <c r="JV194" s="238"/>
      <c r="JW194" s="238"/>
      <c r="JX194" s="238"/>
      <c r="JY194" s="238"/>
      <c r="JZ194" s="238"/>
      <c r="KA194" s="238"/>
      <c r="KB194" s="238"/>
      <c r="KC194" s="238"/>
      <c r="KD194" s="238"/>
      <c r="KE194" s="238"/>
      <c r="KF194" s="238"/>
      <c r="KG194" s="238"/>
      <c r="KH194" s="238"/>
      <c r="KI194" s="238"/>
      <c r="KJ194" s="238"/>
      <c r="KK194" s="238"/>
      <c r="KL194" s="238"/>
      <c r="KM194" s="238"/>
      <c r="KN194" s="238"/>
      <c r="KO194" s="238"/>
      <c r="KP194" s="238"/>
      <c r="KQ194" s="238"/>
      <c r="KR194" s="238"/>
      <c r="KS194" s="238"/>
      <c r="KT194" s="238"/>
      <c r="KU194" s="238"/>
      <c r="KV194" s="238"/>
      <c r="KW194" s="238"/>
      <c r="KX194" s="238"/>
      <c r="KY194" s="238"/>
      <c r="KZ194" s="238"/>
      <c r="LA194" s="238"/>
      <c r="LB194" s="238"/>
      <c r="LC194" s="238"/>
      <c r="LD194" s="238"/>
      <c r="LE194" s="238"/>
      <c r="LF194" s="238"/>
      <c r="LG194" s="238"/>
      <c r="LH194" s="238"/>
      <c r="LI194" s="238"/>
      <c r="LJ194" s="238"/>
      <c r="LK194" s="238"/>
      <c r="LL194" s="238"/>
      <c r="LM194" s="238"/>
      <c r="LN194" s="238"/>
      <c r="LO194" s="238"/>
      <c r="LP194" s="238"/>
      <c r="LQ194" s="238"/>
      <c r="LR194" s="238"/>
      <c r="LS194" s="238"/>
      <c r="LT194" s="238"/>
      <c r="LU194" s="238"/>
      <c r="LV194" s="238"/>
      <c r="LW194" s="238"/>
      <c r="LX194" s="238"/>
      <c r="LY194" s="238"/>
      <c r="LZ194" s="238"/>
      <c r="MA194" s="238"/>
      <c r="MB194" s="238"/>
      <c r="MC194" s="238"/>
      <c r="MD194" s="238"/>
      <c r="ME194" s="238"/>
      <c r="MF194" s="238"/>
      <c r="MG194" s="238"/>
      <c r="MH194" s="238"/>
      <c r="MI194" s="238"/>
      <c r="MJ194" s="238"/>
      <c r="MK194" s="238"/>
      <c r="ML194" s="238"/>
      <c r="MM194" s="238"/>
      <c r="MN194" s="238"/>
      <c r="MO194" s="238"/>
      <c r="MP194" s="238"/>
      <c r="MQ194" s="238"/>
      <c r="MR194" s="238"/>
      <c r="MS194" s="238"/>
      <c r="MT194" s="238"/>
      <c r="MU194" s="238"/>
      <c r="MV194" s="238"/>
      <c r="MW194" s="238"/>
      <c r="MX194" s="238"/>
      <c r="MY194" s="238"/>
      <c r="MZ194" s="238"/>
      <c r="NA194" s="238"/>
      <c r="NB194" s="238"/>
      <c r="NC194" s="238"/>
      <c r="ND194" s="238"/>
      <c r="NE194" s="238"/>
      <c r="NF194" s="238"/>
      <c r="NG194" s="238"/>
      <c r="NH194" s="238"/>
      <c r="NI194" s="238"/>
      <c r="NJ194" s="238"/>
      <c r="NK194" s="238"/>
      <c r="NL194" s="238"/>
      <c r="NM194" s="238"/>
      <c r="NN194" s="238"/>
      <c r="NO194" s="238"/>
      <c r="NP194" s="238"/>
      <c r="NQ194" s="238"/>
      <c r="NR194" s="238"/>
      <c r="NS194" s="238"/>
      <c r="NT194" s="238"/>
      <c r="NU194" s="238"/>
      <c r="NV194" s="238"/>
      <c r="NW194" s="238"/>
      <c r="NX194" s="238"/>
      <c r="NY194" s="238"/>
      <c r="NZ194" s="238"/>
      <c r="OA194" s="238"/>
      <c r="OB194" s="238"/>
      <c r="OC194" s="238"/>
      <c r="OD194" s="238"/>
      <c r="OE194" s="238"/>
      <c r="OF194" s="238"/>
      <c r="OG194" s="238"/>
      <c r="OH194" s="238"/>
      <c r="OI194" s="238"/>
      <c r="OJ194" s="238"/>
      <c r="OK194" s="238"/>
      <c r="OL194" s="238"/>
      <c r="OM194" s="238"/>
      <c r="ON194" s="238"/>
      <c r="OO194" s="238"/>
      <c r="OP194" s="238"/>
      <c r="OQ194" s="238"/>
      <c r="OR194" s="238"/>
      <c r="OS194" s="238"/>
      <c r="OT194" s="238"/>
      <c r="OU194" s="238"/>
      <c r="OV194" s="238"/>
      <c r="OW194" s="238"/>
      <c r="OX194" s="238"/>
      <c r="OY194" s="238"/>
      <c r="OZ194" s="238"/>
      <c r="PA194" s="238"/>
      <c r="PB194" s="238"/>
      <c r="PC194" s="238"/>
      <c r="PD194" s="238"/>
      <c r="PE194" s="238"/>
      <c r="PF194" s="238"/>
      <c r="PG194" s="238"/>
      <c r="PH194" s="238"/>
      <c r="PI194" s="238"/>
      <c r="PJ194" s="238"/>
      <c r="PK194" s="238"/>
      <c r="PL194" s="238"/>
      <c r="PM194" s="238"/>
      <c r="PN194" s="238"/>
      <c r="PO194" s="238"/>
      <c r="PP194" s="238"/>
      <c r="PQ194" s="238"/>
      <c r="PR194" s="238"/>
      <c r="PS194" s="238"/>
      <c r="PT194" s="238"/>
      <c r="PU194" s="238"/>
      <c r="PV194" s="238"/>
      <c r="PW194" s="238"/>
      <c r="PX194" s="238"/>
      <c r="PY194" s="238"/>
      <c r="PZ194" s="238"/>
      <c r="QA194" s="238"/>
      <c r="QB194" s="238"/>
      <c r="QC194" s="238"/>
      <c r="QD194" s="238"/>
      <c r="QE194" s="238"/>
      <c r="QF194" s="238"/>
      <c r="QG194" s="238"/>
      <c r="QH194" s="238"/>
      <c r="QI194" s="238"/>
      <c r="QJ194" s="238"/>
      <c r="QK194" s="238"/>
      <c r="QL194" s="238"/>
      <c r="QM194" s="238"/>
      <c r="QN194" s="238"/>
      <c r="QO194" s="238"/>
      <c r="QP194" s="238"/>
      <c r="QQ194" s="238"/>
      <c r="QR194" s="238"/>
      <c r="QS194" s="238"/>
      <c r="QT194" s="238"/>
      <c r="QU194" s="238"/>
      <c r="QV194" s="238"/>
      <c r="QW194" s="238"/>
      <c r="QX194" s="238"/>
      <c r="QY194" s="238"/>
      <c r="QZ194" s="238"/>
      <c r="RA194" s="238"/>
      <c r="RB194" s="238"/>
      <c r="RC194" s="238"/>
      <c r="RD194" s="238"/>
      <c r="RE194" s="238"/>
      <c r="RF194" s="238"/>
      <c r="RG194" s="238"/>
      <c r="RH194" s="238"/>
      <c r="RI194" s="238"/>
      <c r="RJ194" s="238"/>
      <c r="RK194" s="238"/>
      <c r="RL194" s="238"/>
      <c r="RM194" s="238"/>
      <c r="RN194" s="238"/>
      <c r="RO194" s="238"/>
      <c r="RP194" s="238"/>
      <c r="RQ194" s="238"/>
      <c r="RR194" s="238"/>
      <c r="RS194" s="238"/>
      <c r="RT194" s="238"/>
      <c r="RU194" s="238"/>
      <c r="RV194" s="238"/>
      <c r="RW194" s="238"/>
      <c r="RX194" s="238"/>
      <c r="RY194" s="238"/>
      <c r="RZ194" s="238"/>
      <c r="SA194" s="238"/>
      <c r="SB194" s="238"/>
      <c r="SC194" s="238"/>
      <c r="SD194" s="238"/>
      <c r="SE194" s="238"/>
      <c r="SF194" s="238"/>
      <c r="SG194" s="238"/>
      <c r="SH194" s="238"/>
      <c r="SI194" s="238"/>
      <c r="SJ194" s="238"/>
      <c r="SK194" s="238"/>
      <c r="SL194" s="238"/>
      <c r="SM194" s="238"/>
      <c r="SN194" s="238"/>
      <c r="SO194" s="238"/>
      <c r="SP194" s="238"/>
      <c r="SQ194" s="238"/>
      <c r="SR194" s="238"/>
      <c r="SS194" s="238"/>
      <c r="ST194" s="238"/>
      <c r="SU194" s="238"/>
      <c r="SV194" s="238"/>
      <c r="SW194" s="238"/>
      <c r="SX194" s="238"/>
      <c r="SY194" s="238"/>
      <c r="SZ194" s="238"/>
      <c r="TA194" s="238"/>
      <c r="TB194" s="238"/>
      <c r="TC194" s="238"/>
      <c r="TD194" s="238"/>
      <c r="TE194" s="238"/>
      <c r="TF194" s="238"/>
      <c r="TG194" s="238"/>
      <c r="TH194" s="238"/>
      <c r="TI194" s="238"/>
      <c r="TJ194" s="238"/>
      <c r="TK194" s="238"/>
      <c r="TL194" s="238"/>
      <c r="TM194" s="238"/>
      <c r="TN194" s="238"/>
      <c r="TO194" s="238"/>
      <c r="TP194" s="238"/>
      <c r="TQ194" s="238"/>
      <c r="TR194" s="238"/>
      <c r="TS194" s="238"/>
      <c r="TT194" s="238"/>
      <c r="TU194" s="238"/>
      <c r="TV194" s="238"/>
      <c r="TW194" s="238"/>
      <c r="TX194" s="238"/>
      <c r="TY194" s="238"/>
      <c r="TZ194" s="238"/>
      <c r="UA194" s="238"/>
      <c r="UB194" s="238"/>
      <c r="UC194" s="238"/>
      <c r="UD194" s="238"/>
      <c r="UE194" s="238"/>
      <c r="UF194" s="238"/>
      <c r="UG194" s="238"/>
      <c r="UH194" s="238"/>
      <c r="UI194" s="238"/>
      <c r="UJ194" s="238"/>
      <c r="UK194" s="238"/>
      <c r="UL194" s="238"/>
      <c r="UM194" s="238"/>
      <c r="UN194" s="238"/>
      <c r="UO194" s="238"/>
      <c r="UP194" s="238"/>
      <c r="UQ194" s="238"/>
      <c r="UR194" s="238"/>
      <c r="US194" s="238"/>
      <c r="UT194" s="238"/>
      <c r="UU194" s="238"/>
      <c r="UV194" s="238"/>
      <c r="UW194" s="238"/>
      <c r="UX194" s="238"/>
      <c r="UY194" s="238"/>
      <c r="UZ194" s="238"/>
      <c r="VA194" s="238"/>
      <c r="VB194" s="238"/>
      <c r="VC194" s="238"/>
      <c r="VD194" s="238"/>
      <c r="VE194" s="238"/>
      <c r="VF194" s="238"/>
      <c r="VG194" s="238"/>
      <c r="VH194" s="238"/>
      <c r="VI194" s="238"/>
      <c r="VJ194" s="238"/>
      <c r="VK194" s="238"/>
      <c r="VL194" s="238"/>
      <c r="VM194" s="238"/>
      <c r="VN194" s="238"/>
      <c r="VO194" s="238"/>
      <c r="VP194" s="238"/>
      <c r="VQ194" s="238"/>
      <c r="VR194" s="238"/>
      <c r="VS194" s="238"/>
      <c r="VT194" s="238"/>
      <c r="VU194" s="238"/>
      <c r="VV194" s="238"/>
      <c r="VW194" s="238"/>
      <c r="VX194" s="238"/>
      <c r="VY194" s="238"/>
      <c r="VZ194" s="238"/>
      <c r="WA194" s="238"/>
      <c r="WB194" s="238"/>
      <c r="WC194" s="238"/>
      <c r="WD194" s="238"/>
      <c r="WE194" s="238"/>
      <c r="WF194" s="238"/>
      <c r="WG194" s="238"/>
      <c r="WH194" s="238"/>
      <c r="WI194" s="238"/>
      <c r="WJ194" s="238"/>
      <c r="WK194" s="238"/>
      <c r="WL194" s="238"/>
      <c r="WM194" s="238"/>
      <c r="WN194" s="238"/>
      <c r="WO194" s="238"/>
      <c r="WP194" s="238"/>
      <c r="WQ194" s="238"/>
      <c r="WR194" s="238"/>
      <c r="WS194" s="238"/>
      <c r="WT194" s="238"/>
      <c r="WU194" s="238"/>
      <c r="WV194" s="238"/>
      <c r="WW194" s="238"/>
      <c r="WX194" s="238"/>
      <c r="WY194" s="238"/>
      <c r="WZ194" s="238"/>
      <c r="XA194" s="238"/>
      <c r="XB194" s="238"/>
      <c r="XC194" s="238"/>
      <c r="XD194" s="238"/>
      <c r="XE194" s="238"/>
      <c r="XF194" s="238"/>
      <c r="XG194" s="238"/>
      <c r="XH194" s="238"/>
      <c r="XI194" s="238"/>
      <c r="XJ194" s="238"/>
      <c r="XK194" s="238"/>
      <c r="XL194" s="238"/>
      <c r="XM194" s="238"/>
      <c r="XN194" s="238"/>
      <c r="XO194" s="238"/>
      <c r="XP194" s="238"/>
      <c r="XQ194" s="238"/>
      <c r="XR194" s="238"/>
      <c r="XS194" s="238"/>
      <c r="XT194" s="238"/>
      <c r="XU194" s="238"/>
      <c r="XV194" s="238"/>
      <c r="XW194" s="238"/>
      <c r="XX194" s="238"/>
      <c r="XY194" s="238"/>
      <c r="XZ194" s="238"/>
      <c r="YA194" s="238"/>
      <c r="YB194" s="238"/>
      <c r="YC194" s="238"/>
      <c r="YD194" s="238"/>
      <c r="YE194" s="238"/>
      <c r="YF194" s="238"/>
      <c r="YG194" s="238"/>
      <c r="YH194" s="238"/>
      <c r="YI194" s="238"/>
      <c r="YJ194" s="238"/>
      <c r="YK194" s="238"/>
      <c r="YL194" s="238"/>
      <c r="YM194" s="238"/>
      <c r="YN194" s="238"/>
      <c r="YO194" s="238"/>
      <c r="YP194" s="238"/>
      <c r="YQ194" s="238"/>
      <c r="YR194" s="238"/>
      <c r="YS194" s="238"/>
      <c r="YT194" s="238"/>
      <c r="YU194" s="238"/>
      <c r="YV194" s="238"/>
      <c r="YW194" s="238"/>
      <c r="YX194" s="238"/>
      <c r="YY194" s="238"/>
      <c r="YZ194" s="238"/>
      <c r="ZA194" s="238"/>
      <c r="ZB194" s="238"/>
      <c r="ZC194" s="238"/>
      <c r="ZD194" s="238"/>
      <c r="ZE194" s="238"/>
      <c r="ZF194" s="238"/>
      <c r="ZG194" s="238"/>
      <c r="ZH194" s="238"/>
      <c r="ZI194" s="238"/>
      <c r="ZJ194" s="238"/>
      <c r="ZK194" s="238"/>
      <c r="ZL194" s="238"/>
      <c r="ZM194" s="238"/>
      <c r="ZN194" s="238"/>
      <c r="ZO194" s="238"/>
      <c r="ZP194" s="238"/>
      <c r="ZQ194" s="238"/>
      <c r="ZR194" s="238"/>
      <c r="ZS194" s="238"/>
      <c r="ZT194" s="238"/>
      <c r="ZU194" s="238"/>
      <c r="ZV194" s="238"/>
      <c r="ZW194" s="238"/>
      <c r="ZX194" s="238"/>
      <c r="ZY194" s="238"/>
      <c r="ZZ194" s="238"/>
      <c r="AAA194" s="238"/>
      <c r="AAB194" s="238"/>
      <c r="AAC194" s="238"/>
      <c r="AAD194" s="238"/>
      <c r="AAE194" s="238"/>
      <c r="AAF194" s="238"/>
      <c r="AAG194" s="238"/>
      <c r="AAH194" s="238"/>
      <c r="AAI194" s="238"/>
      <c r="AAJ194" s="238"/>
      <c r="AAK194" s="238"/>
      <c r="AAL194" s="238"/>
      <c r="AAM194" s="238"/>
      <c r="AAN194" s="238"/>
      <c r="AAO194" s="238"/>
      <c r="AAP194" s="238"/>
      <c r="AAQ194" s="238"/>
      <c r="AAR194" s="238"/>
      <c r="AAS194" s="238"/>
      <c r="AAT194" s="238"/>
      <c r="AAU194" s="238"/>
      <c r="AAV194" s="238"/>
      <c r="AAW194" s="238"/>
      <c r="AAX194" s="238"/>
      <c r="AAY194" s="238"/>
      <c r="AAZ194" s="238"/>
      <c r="ABA194" s="238"/>
      <c r="ABB194" s="238"/>
      <c r="ABC194" s="238"/>
      <c r="ABD194" s="238"/>
      <c r="ABE194" s="238"/>
      <c r="ABF194" s="238"/>
      <c r="ABG194" s="238"/>
      <c r="ABH194" s="238"/>
      <c r="ABI194" s="238"/>
      <c r="ABJ194" s="238"/>
      <c r="ABK194" s="238"/>
      <c r="ABL194" s="238"/>
      <c r="ABM194" s="238"/>
      <c r="ABN194" s="238"/>
      <c r="ABO194" s="238"/>
      <c r="ABP194" s="238"/>
      <c r="ABQ194" s="238"/>
      <c r="ABR194" s="238"/>
      <c r="ABS194" s="238"/>
      <c r="ABT194" s="238"/>
      <c r="ABU194" s="238"/>
      <c r="ABV194" s="238"/>
      <c r="ABW194" s="238"/>
      <c r="ABX194" s="238"/>
      <c r="ABY194" s="238"/>
      <c r="ABZ194" s="238"/>
      <c r="ACA194" s="238"/>
      <c r="ACB194" s="238"/>
      <c r="ACC194" s="238"/>
      <c r="ACD194" s="238"/>
      <c r="ACE194" s="238"/>
      <c r="ACF194" s="238"/>
      <c r="ACG194" s="238"/>
      <c r="ACH194" s="238"/>
      <c r="ACI194" s="238"/>
      <c r="ACJ194" s="238"/>
      <c r="ACK194" s="238"/>
      <c r="ACL194" s="238"/>
      <c r="ACM194" s="238"/>
      <c r="ACN194" s="238"/>
      <c r="ACO194" s="238"/>
      <c r="ACP194" s="238"/>
      <c r="ACQ194" s="238"/>
      <c r="ACR194" s="238"/>
      <c r="ACS194" s="238"/>
      <c r="ACT194" s="238"/>
      <c r="ACU194" s="238"/>
      <c r="ACV194" s="238"/>
      <c r="ACW194" s="238"/>
      <c r="ACX194" s="238"/>
      <c r="ACY194" s="238"/>
      <c r="ACZ194" s="238"/>
      <c r="ADA194" s="238"/>
      <c r="ADB194" s="238"/>
      <c r="ADC194" s="238"/>
      <c r="ADD194" s="238"/>
      <c r="ADE194" s="238"/>
      <c r="ADF194" s="238"/>
      <c r="ADG194" s="238"/>
      <c r="ADH194" s="238"/>
      <c r="ADI194" s="238"/>
      <c r="ADJ194" s="238"/>
      <c r="ADK194" s="238"/>
      <c r="ADL194" s="238"/>
      <c r="ADM194" s="238"/>
      <c r="ADN194" s="238"/>
      <c r="ADO194" s="238"/>
      <c r="ADP194" s="238"/>
      <c r="ADQ194" s="238"/>
      <c r="ADR194" s="238"/>
      <c r="ADS194" s="238"/>
      <c r="ADT194" s="238"/>
      <c r="ADU194" s="238"/>
      <c r="ADV194" s="238"/>
      <c r="ADW194" s="238"/>
      <c r="ADX194" s="238"/>
      <c r="ADY194" s="238"/>
      <c r="ADZ194" s="238"/>
      <c r="AEA194" s="238"/>
      <c r="AEB194" s="238"/>
      <c r="AEC194" s="238"/>
      <c r="AED194" s="238"/>
      <c r="AEE194" s="238"/>
      <c r="AEF194" s="238"/>
      <c r="AEG194" s="238"/>
      <c r="AEH194" s="238"/>
      <c r="AEI194" s="238"/>
      <c r="AEJ194" s="238"/>
      <c r="AEK194" s="238"/>
      <c r="AEL194" s="238"/>
      <c r="AEM194" s="238"/>
      <c r="AEN194" s="238"/>
      <c r="AEO194" s="238"/>
      <c r="AEP194" s="238"/>
      <c r="AEQ194" s="238"/>
      <c r="AER194" s="238"/>
      <c r="AES194" s="238"/>
      <c r="AET194" s="238"/>
      <c r="AEU194" s="238"/>
      <c r="AEV194" s="238"/>
      <c r="AEW194" s="238"/>
      <c r="AEX194" s="238"/>
      <c r="AEY194" s="238"/>
      <c r="AEZ194" s="238"/>
      <c r="AFA194" s="238"/>
      <c r="AFB194" s="238"/>
      <c r="AFC194" s="238"/>
      <c r="AFD194" s="238"/>
      <c r="AFE194" s="238"/>
      <c r="AFF194" s="238"/>
      <c r="AFG194" s="238"/>
      <c r="AFH194" s="238"/>
      <c r="AFI194" s="238"/>
      <c r="AFJ194" s="238"/>
      <c r="AFK194" s="238"/>
      <c r="AFL194" s="238"/>
      <c r="AFM194" s="238"/>
      <c r="AFN194" s="238"/>
      <c r="AFO194" s="238"/>
      <c r="AFP194" s="238"/>
      <c r="AFQ194" s="238"/>
      <c r="AFR194" s="238"/>
      <c r="AFS194" s="238"/>
      <c r="AFT194" s="238"/>
      <c r="AFU194" s="238"/>
      <c r="AFV194" s="238"/>
      <c r="AFW194" s="238"/>
      <c r="AFX194" s="238"/>
      <c r="AFY194" s="238"/>
      <c r="AFZ194" s="238"/>
      <c r="AGA194" s="238"/>
      <c r="AGB194" s="238"/>
      <c r="AGC194" s="238"/>
      <c r="AGD194" s="238"/>
      <c r="AGE194" s="238"/>
      <c r="AGF194" s="238"/>
      <c r="AGG194" s="238"/>
      <c r="AGH194" s="238"/>
      <c r="AGI194" s="238"/>
      <c r="AGJ194" s="238"/>
      <c r="AGK194" s="238"/>
      <c r="AGL194" s="238"/>
      <c r="AGM194" s="238"/>
      <c r="AGN194" s="238"/>
      <c r="AGO194" s="238"/>
      <c r="AGP194" s="238"/>
      <c r="AGQ194" s="238"/>
      <c r="AGR194" s="238"/>
      <c r="AGS194" s="238"/>
      <c r="AGT194" s="238"/>
      <c r="AGU194" s="238"/>
      <c r="AGV194" s="238"/>
      <c r="AGW194" s="238"/>
      <c r="AGX194" s="238"/>
      <c r="AGY194" s="238"/>
      <c r="AGZ194" s="238"/>
      <c r="AHA194" s="238"/>
      <c r="AHB194" s="238"/>
      <c r="AHC194" s="238"/>
      <c r="AHD194" s="238"/>
      <c r="AHE194" s="238"/>
      <c r="AHF194" s="238"/>
      <c r="AHG194" s="238"/>
      <c r="AHH194" s="238"/>
      <c r="AHI194" s="238"/>
      <c r="AHJ194" s="238"/>
      <c r="AHK194" s="238"/>
      <c r="AHL194" s="238"/>
      <c r="AHM194" s="238"/>
      <c r="AHN194" s="238"/>
      <c r="AHO194" s="238"/>
      <c r="AHP194" s="238"/>
      <c r="AHQ194" s="238"/>
      <c r="AHR194" s="238"/>
      <c r="AHS194" s="238"/>
      <c r="AHT194" s="238"/>
      <c r="AHU194" s="238"/>
      <c r="AHV194" s="238"/>
      <c r="AHW194" s="238"/>
      <c r="AHX194" s="238"/>
      <c r="AHY194" s="238"/>
      <c r="AHZ194" s="238"/>
      <c r="AIA194" s="238"/>
      <c r="AIB194" s="238"/>
      <c r="AIC194" s="238"/>
      <c r="AID194" s="238"/>
      <c r="AIE194" s="238"/>
      <c r="AIF194" s="238"/>
      <c r="AIG194" s="238"/>
      <c r="AIH194" s="238"/>
      <c r="AII194" s="238"/>
      <c r="AIJ194" s="238"/>
      <c r="AIK194" s="238"/>
      <c r="AIL194" s="238"/>
      <c r="AIM194" s="238"/>
      <c r="AIN194" s="238"/>
      <c r="AIO194" s="238"/>
      <c r="AIP194" s="238"/>
      <c r="AIQ194" s="238"/>
      <c r="AIR194" s="238"/>
      <c r="AIS194" s="238"/>
      <c r="AIT194" s="238"/>
      <c r="AIU194" s="238"/>
      <c r="AIV194" s="238"/>
      <c r="AIW194" s="238"/>
      <c r="AIX194" s="238"/>
      <c r="AIY194" s="238"/>
      <c r="AIZ194" s="238"/>
      <c r="AJA194" s="238"/>
      <c r="AJB194" s="238"/>
      <c r="AJC194" s="238"/>
      <c r="AJD194" s="238"/>
      <c r="AJE194" s="238"/>
      <c r="AJF194" s="238"/>
      <c r="AJG194" s="238"/>
      <c r="AJH194" s="238"/>
      <c r="AJI194" s="238"/>
      <c r="AJJ194" s="238"/>
      <c r="AJK194" s="238"/>
      <c r="AJL194" s="238"/>
      <c r="AJM194" s="238"/>
      <c r="AJN194" s="238"/>
      <c r="AJO194" s="238"/>
      <c r="AJP194" s="238"/>
      <c r="AJQ194" s="238"/>
      <c r="AJR194" s="238"/>
      <c r="AJS194" s="238"/>
      <c r="AJT194" s="238"/>
      <c r="AJU194" s="238"/>
      <c r="AJV194" s="238"/>
      <c r="AJW194" s="238"/>
      <c r="AJX194" s="238"/>
      <c r="AJY194" s="238"/>
      <c r="AJZ194" s="238"/>
      <c r="AKA194" s="238"/>
      <c r="AKB194" s="238"/>
      <c r="AKC194" s="238"/>
      <c r="AKD194" s="238"/>
      <c r="AKE194" s="238"/>
      <c r="AKF194" s="238"/>
      <c r="AKG194" s="238"/>
      <c r="AKH194" s="238"/>
      <c r="AKI194" s="238"/>
      <c r="AKJ194" s="238"/>
      <c r="AKK194" s="238"/>
      <c r="AKL194" s="238"/>
      <c r="AKM194" s="238"/>
      <c r="AKN194" s="238"/>
      <c r="AKO194" s="238"/>
      <c r="AKP194" s="238"/>
    </row>
    <row r="195" spans="1:978" ht="25.5" x14ac:dyDescent="0.25">
      <c r="A195" s="304"/>
      <c r="B195" s="304"/>
      <c r="C195" s="241"/>
      <c r="D195" s="307"/>
      <c r="E195" s="268"/>
      <c r="F195" s="43">
        <v>530337</v>
      </c>
      <c r="G195" s="33" t="s">
        <v>181</v>
      </c>
      <c r="H195" s="33" t="s">
        <v>210</v>
      </c>
      <c r="I195" s="241"/>
      <c r="J195" s="94">
        <v>30</v>
      </c>
      <c r="K195" s="268"/>
      <c r="L195" s="291"/>
      <c r="M195" s="241"/>
      <c r="N195" s="43">
        <v>102</v>
      </c>
      <c r="O195" s="43">
        <v>54</v>
      </c>
      <c r="P195" s="43">
        <v>30</v>
      </c>
      <c r="Q195" s="43">
        <v>20</v>
      </c>
      <c r="R195" s="43">
        <v>16</v>
      </c>
      <c r="S195" s="43">
        <v>60</v>
      </c>
      <c r="T195" s="43">
        <v>200</v>
      </c>
      <c r="U195" s="43">
        <v>526</v>
      </c>
      <c r="V195" s="43">
        <v>517</v>
      </c>
      <c r="W195" s="43">
        <v>386</v>
      </c>
      <c r="X195" s="43">
        <v>394</v>
      </c>
      <c r="Y195" s="43">
        <v>458</v>
      </c>
      <c r="Z195" s="43">
        <v>509</v>
      </c>
      <c r="AA195" s="43">
        <v>480</v>
      </c>
      <c r="AB195" s="43">
        <v>569</v>
      </c>
      <c r="AC195" s="43">
        <v>556</v>
      </c>
      <c r="AD195" s="43">
        <v>620</v>
      </c>
      <c r="AE195" s="43">
        <v>701</v>
      </c>
      <c r="AF195" s="43">
        <v>538</v>
      </c>
      <c r="AG195" s="43">
        <v>447</v>
      </c>
      <c r="AH195" s="43">
        <v>414</v>
      </c>
      <c r="AI195" s="43">
        <v>432</v>
      </c>
      <c r="AJ195" s="43">
        <v>276</v>
      </c>
      <c r="AK195" s="43">
        <v>184</v>
      </c>
      <c r="AL195" s="43">
        <v>7860</v>
      </c>
      <c r="AM195" s="268"/>
      <c r="AN195" s="262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62"/>
      <c r="BH195" s="262"/>
      <c r="BI195" s="262"/>
      <c r="BJ195" s="262"/>
      <c r="BK195" s="262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52"/>
      <c r="EF195" s="238"/>
      <c r="EG195" s="238"/>
      <c r="EH195" s="238"/>
      <c r="EI195" s="238"/>
      <c r="EJ195" s="238"/>
      <c r="EK195" s="238"/>
      <c r="EL195" s="238"/>
      <c r="EM195" s="238"/>
      <c r="EN195" s="238"/>
      <c r="EO195" s="238"/>
      <c r="EP195" s="238"/>
      <c r="EQ195" s="238"/>
      <c r="ER195" s="238"/>
      <c r="ES195" s="238"/>
      <c r="ET195" s="238"/>
      <c r="EU195" s="238"/>
      <c r="EV195" s="238"/>
      <c r="EW195" s="238"/>
      <c r="EX195" s="238"/>
      <c r="EY195" s="238"/>
      <c r="EZ195" s="238"/>
      <c r="FA195" s="238"/>
      <c r="FB195" s="238"/>
      <c r="FC195" s="238"/>
      <c r="FD195" s="238"/>
      <c r="FE195" s="238"/>
      <c r="FF195" s="238"/>
      <c r="FG195" s="238"/>
      <c r="FH195" s="238"/>
      <c r="FI195" s="238"/>
      <c r="FJ195" s="238"/>
      <c r="FK195" s="238"/>
      <c r="FL195" s="238"/>
      <c r="FM195" s="238"/>
      <c r="FN195" s="238"/>
      <c r="FO195" s="238"/>
      <c r="FP195" s="238"/>
      <c r="FQ195" s="238"/>
      <c r="FR195" s="238"/>
      <c r="FS195" s="238"/>
      <c r="FT195" s="238"/>
      <c r="FU195" s="238"/>
      <c r="FV195" s="238"/>
      <c r="FW195" s="238"/>
      <c r="FX195" s="238"/>
      <c r="FY195" s="238"/>
      <c r="FZ195" s="238"/>
      <c r="GA195" s="238"/>
      <c r="GB195" s="238"/>
      <c r="GC195" s="238"/>
      <c r="GD195" s="238"/>
      <c r="GE195" s="238"/>
      <c r="GF195" s="238"/>
      <c r="GG195" s="238"/>
      <c r="GH195" s="238"/>
      <c r="GI195" s="238"/>
      <c r="GJ195" s="238"/>
      <c r="GK195" s="238"/>
      <c r="GL195" s="238"/>
      <c r="GM195" s="238"/>
      <c r="GN195" s="238"/>
      <c r="GO195" s="238"/>
      <c r="GP195" s="238"/>
      <c r="GQ195" s="238"/>
      <c r="GR195" s="238"/>
      <c r="GS195" s="238"/>
      <c r="GT195" s="238"/>
      <c r="GU195" s="238"/>
      <c r="GV195" s="238"/>
      <c r="GW195" s="238"/>
      <c r="GX195" s="238"/>
      <c r="GY195" s="238"/>
      <c r="GZ195" s="238"/>
      <c r="HA195" s="238"/>
      <c r="HB195" s="238"/>
      <c r="HC195" s="238"/>
      <c r="HD195" s="238"/>
      <c r="HE195" s="238"/>
      <c r="HF195" s="238"/>
      <c r="HG195" s="238"/>
      <c r="HH195" s="238"/>
      <c r="HI195" s="238"/>
      <c r="HJ195" s="238"/>
      <c r="HK195" s="238"/>
      <c r="HL195" s="238"/>
      <c r="HM195" s="238"/>
      <c r="HN195" s="238"/>
      <c r="HO195" s="238"/>
      <c r="HP195" s="238"/>
      <c r="HQ195" s="238"/>
      <c r="HR195" s="238"/>
      <c r="HS195" s="238"/>
      <c r="HT195" s="238"/>
      <c r="HU195" s="238"/>
      <c r="HV195" s="238"/>
      <c r="HW195" s="238"/>
      <c r="HX195" s="238"/>
      <c r="HY195" s="238"/>
      <c r="HZ195" s="238"/>
      <c r="IA195" s="238"/>
      <c r="IB195" s="238"/>
      <c r="IC195" s="238"/>
      <c r="ID195" s="238"/>
      <c r="IE195" s="238"/>
      <c r="IF195" s="238"/>
      <c r="IG195" s="238"/>
      <c r="IH195" s="238"/>
      <c r="II195" s="238"/>
      <c r="IJ195" s="238"/>
      <c r="IK195" s="238"/>
      <c r="IL195" s="238"/>
      <c r="IM195" s="238"/>
      <c r="IN195" s="238"/>
      <c r="IO195" s="238"/>
      <c r="IP195" s="238"/>
      <c r="IQ195" s="238"/>
      <c r="IR195" s="238"/>
      <c r="IS195" s="238"/>
      <c r="IT195" s="238"/>
      <c r="IU195" s="238"/>
      <c r="IV195" s="238"/>
      <c r="IW195" s="238"/>
      <c r="IX195" s="238"/>
      <c r="IY195" s="238"/>
      <c r="IZ195" s="238"/>
      <c r="JA195" s="238"/>
      <c r="JB195" s="238"/>
      <c r="JC195" s="238"/>
      <c r="JD195" s="238"/>
      <c r="JE195" s="238"/>
      <c r="JF195" s="238"/>
      <c r="JG195" s="238"/>
      <c r="JH195" s="238"/>
      <c r="JI195" s="238"/>
      <c r="JJ195" s="238"/>
      <c r="JK195" s="238"/>
      <c r="JL195" s="238"/>
      <c r="JM195" s="238"/>
      <c r="JN195" s="238"/>
      <c r="JO195" s="238"/>
      <c r="JP195" s="238"/>
      <c r="JQ195" s="238"/>
      <c r="JR195" s="238"/>
      <c r="JS195" s="238"/>
      <c r="JT195" s="238"/>
      <c r="JU195" s="238"/>
      <c r="JV195" s="238"/>
      <c r="JW195" s="238"/>
      <c r="JX195" s="238"/>
      <c r="JY195" s="238"/>
      <c r="JZ195" s="238"/>
      <c r="KA195" s="238"/>
      <c r="KB195" s="238"/>
      <c r="KC195" s="238"/>
      <c r="KD195" s="238"/>
      <c r="KE195" s="238"/>
      <c r="KF195" s="238"/>
      <c r="KG195" s="238"/>
      <c r="KH195" s="238"/>
      <c r="KI195" s="238"/>
      <c r="KJ195" s="238"/>
      <c r="KK195" s="238"/>
      <c r="KL195" s="238"/>
      <c r="KM195" s="238"/>
      <c r="KN195" s="238"/>
      <c r="KO195" s="238"/>
      <c r="KP195" s="238"/>
      <c r="KQ195" s="238"/>
      <c r="KR195" s="238"/>
      <c r="KS195" s="238"/>
      <c r="KT195" s="238"/>
      <c r="KU195" s="238"/>
      <c r="KV195" s="238"/>
      <c r="KW195" s="238"/>
      <c r="KX195" s="238"/>
      <c r="KY195" s="238"/>
      <c r="KZ195" s="238"/>
      <c r="LA195" s="238"/>
      <c r="LB195" s="238"/>
      <c r="LC195" s="238"/>
      <c r="LD195" s="238"/>
      <c r="LE195" s="238"/>
      <c r="LF195" s="238"/>
      <c r="LG195" s="238"/>
      <c r="LH195" s="238"/>
      <c r="LI195" s="238"/>
      <c r="LJ195" s="238"/>
      <c r="LK195" s="238"/>
      <c r="LL195" s="238"/>
      <c r="LM195" s="238"/>
      <c r="LN195" s="238"/>
      <c r="LO195" s="238"/>
      <c r="LP195" s="238"/>
      <c r="LQ195" s="238"/>
      <c r="LR195" s="238"/>
      <c r="LS195" s="238"/>
      <c r="LT195" s="238"/>
      <c r="LU195" s="238"/>
      <c r="LV195" s="238"/>
      <c r="LW195" s="238"/>
      <c r="LX195" s="238"/>
      <c r="LY195" s="238"/>
      <c r="LZ195" s="238"/>
      <c r="MA195" s="238"/>
      <c r="MB195" s="238"/>
      <c r="MC195" s="238"/>
      <c r="MD195" s="238"/>
      <c r="ME195" s="238"/>
      <c r="MF195" s="238"/>
      <c r="MG195" s="238"/>
      <c r="MH195" s="238"/>
      <c r="MI195" s="238"/>
      <c r="MJ195" s="238"/>
      <c r="MK195" s="238"/>
      <c r="ML195" s="238"/>
      <c r="MM195" s="238"/>
      <c r="MN195" s="238"/>
      <c r="MO195" s="238"/>
      <c r="MP195" s="238"/>
      <c r="MQ195" s="238"/>
      <c r="MR195" s="238"/>
      <c r="MS195" s="238"/>
      <c r="MT195" s="238"/>
      <c r="MU195" s="238"/>
      <c r="MV195" s="238"/>
      <c r="MW195" s="238"/>
      <c r="MX195" s="238"/>
      <c r="MY195" s="238"/>
      <c r="MZ195" s="238"/>
      <c r="NA195" s="238"/>
      <c r="NB195" s="238"/>
      <c r="NC195" s="238"/>
      <c r="ND195" s="238"/>
      <c r="NE195" s="238"/>
      <c r="NF195" s="238"/>
      <c r="NG195" s="238"/>
      <c r="NH195" s="238"/>
      <c r="NI195" s="238"/>
      <c r="NJ195" s="238"/>
      <c r="NK195" s="238"/>
      <c r="NL195" s="238"/>
      <c r="NM195" s="238"/>
      <c r="NN195" s="238"/>
      <c r="NO195" s="238"/>
      <c r="NP195" s="238"/>
      <c r="NQ195" s="238"/>
      <c r="NR195" s="238"/>
      <c r="NS195" s="238"/>
      <c r="NT195" s="238"/>
      <c r="NU195" s="238"/>
      <c r="NV195" s="238"/>
      <c r="NW195" s="238"/>
      <c r="NX195" s="238"/>
      <c r="NY195" s="238"/>
      <c r="NZ195" s="238"/>
      <c r="OA195" s="238"/>
      <c r="OB195" s="238"/>
      <c r="OC195" s="238"/>
      <c r="OD195" s="238"/>
      <c r="OE195" s="238"/>
      <c r="OF195" s="238"/>
      <c r="OG195" s="238"/>
      <c r="OH195" s="238"/>
      <c r="OI195" s="238"/>
      <c r="OJ195" s="238"/>
      <c r="OK195" s="238"/>
      <c r="OL195" s="238"/>
      <c r="OM195" s="238"/>
      <c r="ON195" s="238"/>
      <c r="OO195" s="238"/>
      <c r="OP195" s="238"/>
      <c r="OQ195" s="238"/>
      <c r="OR195" s="238"/>
      <c r="OS195" s="238"/>
      <c r="OT195" s="238"/>
      <c r="OU195" s="238"/>
      <c r="OV195" s="238"/>
      <c r="OW195" s="238"/>
      <c r="OX195" s="238"/>
      <c r="OY195" s="238"/>
      <c r="OZ195" s="238"/>
      <c r="PA195" s="238"/>
      <c r="PB195" s="238"/>
      <c r="PC195" s="238"/>
      <c r="PD195" s="238"/>
      <c r="PE195" s="238"/>
      <c r="PF195" s="238"/>
      <c r="PG195" s="238"/>
      <c r="PH195" s="238"/>
      <c r="PI195" s="238"/>
      <c r="PJ195" s="238"/>
      <c r="PK195" s="238"/>
      <c r="PL195" s="238"/>
      <c r="PM195" s="238"/>
      <c r="PN195" s="238"/>
      <c r="PO195" s="238"/>
      <c r="PP195" s="238"/>
      <c r="PQ195" s="238"/>
      <c r="PR195" s="238"/>
      <c r="PS195" s="238"/>
      <c r="PT195" s="238"/>
      <c r="PU195" s="238"/>
      <c r="PV195" s="238"/>
      <c r="PW195" s="238"/>
      <c r="PX195" s="238"/>
      <c r="PY195" s="238"/>
      <c r="PZ195" s="238"/>
      <c r="QA195" s="238"/>
      <c r="QB195" s="238"/>
      <c r="QC195" s="238"/>
      <c r="QD195" s="238"/>
      <c r="QE195" s="238"/>
      <c r="QF195" s="238"/>
      <c r="QG195" s="238"/>
      <c r="QH195" s="238"/>
      <c r="QI195" s="238"/>
      <c r="QJ195" s="238"/>
      <c r="QK195" s="238"/>
      <c r="QL195" s="238"/>
      <c r="QM195" s="238"/>
      <c r="QN195" s="238"/>
      <c r="QO195" s="238"/>
      <c r="QP195" s="238"/>
      <c r="QQ195" s="238"/>
      <c r="QR195" s="238"/>
      <c r="QS195" s="238"/>
      <c r="QT195" s="238"/>
      <c r="QU195" s="238"/>
      <c r="QV195" s="238"/>
      <c r="QW195" s="238"/>
      <c r="QX195" s="238"/>
      <c r="QY195" s="238"/>
      <c r="QZ195" s="238"/>
      <c r="RA195" s="238"/>
      <c r="RB195" s="238"/>
      <c r="RC195" s="238"/>
      <c r="RD195" s="238"/>
      <c r="RE195" s="238"/>
      <c r="RF195" s="238"/>
      <c r="RG195" s="238"/>
      <c r="RH195" s="238"/>
      <c r="RI195" s="238"/>
      <c r="RJ195" s="238"/>
      <c r="RK195" s="238"/>
      <c r="RL195" s="238"/>
      <c r="RM195" s="238"/>
      <c r="RN195" s="238"/>
      <c r="RO195" s="238"/>
      <c r="RP195" s="238"/>
      <c r="RQ195" s="238"/>
      <c r="RR195" s="238"/>
      <c r="RS195" s="238"/>
      <c r="RT195" s="238"/>
      <c r="RU195" s="238"/>
      <c r="RV195" s="238"/>
      <c r="RW195" s="238"/>
      <c r="RX195" s="238"/>
      <c r="RY195" s="238"/>
      <c r="RZ195" s="238"/>
      <c r="SA195" s="238"/>
      <c r="SB195" s="238"/>
      <c r="SC195" s="238"/>
      <c r="SD195" s="238"/>
      <c r="SE195" s="238"/>
      <c r="SF195" s="238"/>
      <c r="SG195" s="238"/>
      <c r="SH195" s="238"/>
      <c r="SI195" s="238"/>
      <c r="SJ195" s="238"/>
      <c r="SK195" s="238"/>
      <c r="SL195" s="238"/>
      <c r="SM195" s="238"/>
      <c r="SN195" s="238"/>
      <c r="SO195" s="238"/>
      <c r="SP195" s="238"/>
      <c r="SQ195" s="238"/>
      <c r="SR195" s="238"/>
      <c r="SS195" s="238"/>
      <c r="ST195" s="238"/>
      <c r="SU195" s="238"/>
      <c r="SV195" s="238"/>
      <c r="SW195" s="238"/>
      <c r="SX195" s="238"/>
      <c r="SY195" s="238"/>
      <c r="SZ195" s="238"/>
      <c r="TA195" s="238"/>
      <c r="TB195" s="238"/>
      <c r="TC195" s="238"/>
      <c r="TD195" s="238"/>
      <c r="TE195" s="238"/>
      <c r="TF195" s="238"/>
      <c r="TG195" s="238"/>
      <c r="TH195" s="238"/>
      <c r="TI195" s="238"/>
      <c r="TJ195" s="238"/>
      <c r="TK195" s="238"/>
      <c r="TL195" s="238"/>
      <c r="TM195" s="238"/>
      <c r="TN195" s="238"/>
      <c r="TO195" s="238"/>
      <c r="TP195" s="238"/>
      <c r="TQ195" s="238"/>
      <c r="TR195" s="238"/>
      <c r="TS195" s="238"/>
      <c r="TT195" s="238"/>
      <c r="TU195" s="238"/>
      <c r="TV195" s="238"/>
      <c r="TW195" s="238"/>
      <c r="TX195" s="238"/>
      <c r="TY195" s="238"/>
      <c r="TZ195" s="238"/>
      <c r="UA195" s="238"/>
      <c r="UB195" s="238"/>
      <c r="UC195" s="238"/>
      <c r="UD195" s="238"/>
      <c r="UE195" s="238"/>
      <c r="UF195" s="238"/>
      <c r="UG195" s="238"/>
      <c r="UH195" s="238"/>
      <c r="UI195" s="238"/>
      <c r="UJ195" s="238"/>
      <c r="UK195" s="238"/>
      <c r="UL195" s="238"/>
      <c r="UM195" s="238"/>
      <c r="UN195" s="238"/>
      <c r="UO195" s="238"/>
      <c r="UP195" s="238"/>
      <c r="UQ195" s="238"/>
      <c r="UR195" s="238"/>
      <c r="US195" s="238"/>
      <c r="UT195" s="238"/>
      <c r="UU195" s="238"/>
      <c r="UV195" s="238"/>
      <c r="UW195" s="238"/>
      <c r="UX195" s="238"/>
      <c r="UY195" s="238"/>
      <c r="UZ195" s="238"/>
      <c r="VA195" s="238"/>
      <c r="VB195" s="238"/>
      <c r="VC195" s="238"/>
      <c r="VD195" s="238"/>
      <c r="VE195" s="238"/>
      <c r="VF195" s="238"/>
      <c r="VG195" s="238"/>
      <c r="VH195" s="238"/>
      <c r="VI195" s="238"/>
      <c r="VJ195" s="238"/>
      <c r="VK195" s="238"/>
      <c r="VL195" s="238"/>
      <c r="VM195" s="238"/>
      <c r="VN195" s="238"/>
      <c r="VO195" s="238"/>
      <c r="VP195" s="238"/>
      <c r="VQ195" s="238"/>
      <c r="VR195" s="238"/>
      <c r="VS195" s="238"/>
      <c r="VT195" s="238"/>
      <c r="VU195" s="238"/>
      <c r="VV195" s="238"/>
      <c r="VW195" s="238"/>
      <c r="VX195" s="238"/>
      <c r="VY195" s="238"/>
      <c r="VZ195" s="238"/>
      <c r="WA195" s="238"/>
      <c r="WB195" s="238"/>
      <c r="WC195" s="238"/>
      <c r="WD195" s="238"/>
      <c r="WE195" s="238"/>
      <c r="WF195" s="238"/>
      <c r="WG195" s="238"/>
      <c r="WH195" s="238"/>
      <c r="WI195" s="238"/>
      <c r="WJ195" s="238"/>
      <c r="WK195" s="238"/>
      <c r="WL195" s="238"/>
      <c r="WM195" s="238"/>
      <c r="WN195" s="238"/>
      <c r="WO195" s="238"/>
      <c r="WP195" s="238"/>
      <c r="WQ195" s="238"/>
      <c r="WR195" s="238"/>
      <c r="WS195" s="238"/>
      <c r="WT195" s="238"/>
      <c r="WU195" s="238"/>
      <c r="WV195" s="238"/>
      <c r="WW195" s="238"/>
      <c r="WX195" s="238"/>
      <c r="WY195" s="238"/>
      <c r="WZ195" s="238"/>
      <c r="XA195" s="238"/>
      <c r="XB195" s="238"/>
      <c r="XC195" s="238"/>
      <c r="XD195" s="238"/>
      <c r="XE195" s="238"/>
      <c r="XF195" s="238"/>
      <c r="XG195" s="238"/>
      <c r="XH195" s="238"/>
      <c r="XI195" s="238"/>
      <c r="XJ195" s="238"/>
      <c r="XK195" s="238"/>
      <c r="XL195" s="238"/>
      <c r="XM195" s="238"/>
      <c r="XN195" s="238"/>
      <c r="XO195" s="238"/>
      <c r="XP195" s="238"/>
      <c r="XQ195" s="238"/>
      <c r="XR195" s="238"/>
      <c r="XS195" s="238"/>
      <c r="XT195" s="238"/>
      <c r="XU195" s="238"/>
      <c r="XV195" s="238"/>
      <c r="XW195" s="238"/>
      <c r="XX195" s="238"/>
      <c r="XY195" s="238"/>
      <c r="XZ195" s="238"/>
      <c r="YA195" s="238"/>
      <c r="YB195" s="238"/>
      <c r="YC195" s="238"/>
      <c r="YD195" s="238"/>
      <c r="YE195" s="238"/>
      <c r="YF195" s="238"/>
      <c r="YG195" s="238"/>
      <c r="YH195" s="238"/>
      <c r="YI195" s="238"/>
      <c r="YJ195" s="238"/>
      <c r="YK195" s="238"/>
      <c r="YL195" s="238"/>
      <c r="YM195" s="238"/>
      <c r="YN195" s="238"/>
      <c r="YO195" s="238"/>
      <c r="YP195" s="238"/>
      <c r="YQ195" s="238"/>
      <c r="YR195" s="238"/>
      <c r="YS195" s="238"/>
      <c r="YT195" s="238"/>
      <c r="YU195" s="238"/>
      <c r="YV195" s="238"/>
      <c r="YW195" s="238"/>
      <c r="YX195" s="238"/>
      <c r="YY195" s="238"/>
      <c r="YZ195" s="238"/>
      <c r="ZA195" s="238"/>
      <c r="ZB195" s="238"/>
      <c r="ZC195" s="238"/>
      <c r="ZD195" s="238"/>
      <c r="ZE195" s="238"/>
      <c r="ZF195" s="238"/>
      <c r="ZG195" s="238"/>
      <c r="ZH195" s="238"/>
      <c r="ZI195" s="238"/>
      <c r="ZJ195" s="238"/>
      <c r="ZK195" s="238"/>
      <c r="ZL195" s="238"/>
      <c r="ZM195" s="238"/>
      <c r="ZN195" s="238"/>
      <c r="ZO195" s="238"/>
      <c r="ZP195" s="238"/>
      <c r="ZQ195" s="238"/>
      <c r="ZR195" s="238"/>
      <c r="ZS195" s="238"/>
      <c r="ZT195" s="238"/>
      <c r="ZU195" s="238"/>
      <c r="ZV195" s="238"/>
      <c r="ZW195" s="238"/>
      <c r="ZX195" s="238"/>
      <c r="ZY195" s="238"/>
      <c r="ZZ195" s="238"/>
      <c r="AAA195" s="238"/>
      <c r="AAB195" s="238"/>
      <c r="AAC195" s="238"/>
      <c r="AAD195" s="238"/>
      <c r="AAE195" s="238"/>
      <c r="AAF195" s="238"/>
      <c r="AAG195" s="238"/>
      <c r="AAH195" s="238"/>
      <c r="AAI195" s="238"/>
      <c r="AAJ195" s="238"/>
      <c r="AAK195" s="238"/>
      <c r="AAL195" s="238"/>
      <c r="AAM195" s="238"/>
      <c r="AAN195" s="238"/>
      <c r="AAO195" s="238"/>
      <c r="AAP195" s="238"/>
      <c r="AAQ195" s="238"/>
      <c r="AAR195" s="238"/>
      <c r="AAS195" s="238"/>
      <c r="AAT195" s="238"/>
      <c r="AAU195" s="238"/>
      <c r="AAV195" s="238"/>
      <c r="AAW195" s="238"/>
      <c r="AAX195" s="238"/>
      <c r="AAY195" s="238"/>
      <c r="AAZ195" s="238"/>
      <c r="ABA195" s="238"/>
      <c r="ABB195" s="238"/>
      <c r="ABC195" s="238"/>
      <c r="ABD195" s="238"/>
      <c r="ABE195" s="238"/>
      <c r="ABF195" s="238"/>
      <c r="ABG195" s="238"/>
      <c r="ABH195" s="238"/>
      <c r="ABI195" s="238"/>
      <c r="ABJ195" s="238"/>
      <c r="ABK195" s="238"/>
      <c r="ABL195" s="238"/>
      <c r="ABM195" s="238"/>
      <c r="ABN195" s="238"/>
      <c r="ABO195" s="238"/>
      <c r="ABP195" s="238"/>
      <c r="ABQ195" s="238"/>
      <c r="ABR195" s="238"/>
      <c r="ABS195" s="238"/>
      <c r="ABT195" s="238"/>
      <c r="ABU195" s="238"/>
      <c r="ABV195" s="238"/>
      <c r="ABW195" s="238"/>
      <c r="ABX195" s="238"/>
      <c r="ABY195" s="238"/>
      <c r="ABZ195" s="238"/>
      <c r="ACA195" s="238"/>
      <c r="ACB195" s="238"/>
      <c r="ACC195" s="238"/>
      <c r="ACD195" s="238"/>
      <c r="ACE195" s="238"/>
      <c r="ACF195" s="238"/>
      <c r="ACG195" s="238"/>
      <c r="ACH195" s="238"/>
      <c r="ACI195" s="238"/>
      <c r="ACJ195" s="238"/>
      <c r="ACK195" s="238"/>
      <c r="ACL195" s="238"/>
      <c r="ACM195" s="238"/>
      <c r="ACN195" s="238"/>
      <c r="ACO195" s="238"/>
      <c r="ACP195" s="238"/>
      <c r="ACQ195" s="238"/>
      <c r="ACR195" s="238"/>
      <c r="ACS195" s="238"/>
      <c r="ACT195" s="238"/>
      <c r="ACU195" s="238"/>
      <c r="ACV195" s="238"/>
      <c r="ACW195" s="238"/>
      <c r="ACX195" s="238"/>
      <c r="ACY195" s="238"/>
      <c r="ACZ195" s="238"/>
      <c r="ADA195" s="238"/>
      <c r="ADB195" s="238"/>
      <c r="ADC195" s="238"/>
      <c r="ADD195" s="238"/>
      <c r="ADE195" s="238"/>
      <c r="ADF195" s="238"/>
      <c r="ADG195" s="238"/>
      <c r="ADH195" s="238"/>
      <c r="ADI195" s="238"/>
      <c r="ADJ195" s="238"/>
      <c r="ADK195" s="238"/>
      <c r="ADL195" s="238"/>
      <c r="ADM195" s="238"/>
      <c r="ADN195" s="238"/>
      <c r="ADO195" s="238"/>
      <c r="ADP195" s="238"/>
      <c r="ADQ195" s="238"/>
      <c r="ADR195" s="238"/>
      <c r="ADS195" s="238"/>
      <c r="ADT195" s="238"/>
      <c r="ADU195" s="238"/>
      <c r="ADV195" s="238"/>
      <c r="ADW195" s="238"/>
      <c r="ADX195" s="238"/>
      <c r="ADY195" s="238"/>
      <c r="ADZ195" s="238"/>
      <c r="AEA195" s="238"/>
      <c r="AEB195" s="238"/>
      <c r="AEC195" s="238"/>
      <c r="AED195" s="238"/>
      <c r="AEE195" s="238"/>
      <c r="AEF195" s="238"/>
      <c r="AEG195" s="238"/>
      <c r="AEH195" s="238"/>
      <c r="AEI195" s="238"/>
      <c r="AEJ195" s="238"/>
      <c r="AEK195" s="238"/>
      <c r="AEL195" s="238"/>
      <c r="AEM195" s="238"/>
      <c r="AEN195" s="238"/>
      <c r="AEO195" s="238"/>
      <c r="AEP195" s="238"/>
      <c r="AEQ195" s="238"/>
      <c r="AER195" s="238"/>
      <c r="AES195" s="238"/>
      <c r="AET195" s="238"/>
      <c r="AEU195" s="238"/>
      <c r="AEV195" s="238"/>
      <c r="AEW195" s="238"/>
      <c r="AEX195" s="238"/>
      <c r="AEY195" s="238"/>
      <c r="AEZ195" s="238"/>
      <c r="AFA195" s="238"/>
      <c r="AFB195" s="238"/>
      <c r="AFC195" s="238"/>
      <c r="AFD195" s="238"/>
      <c r="AFE195" s="238"/>
      <c r="AFF195" s="238"/>
      <c r="AFG195" s="238"/>
      <c r="AFH195" s="238"/>
      <c r="AFI195" s="238"/>
      <c r="AFJ195" s="238"/>
      <c r="AFK195" s="238"/>
      <c r="AFL195" s="238"/>
      <c r="AFM195" s="238"/>
      <c r="AFN195" s="238"/>
      <c r="AFO195" s="238"/>
      <c r="AFP195" s="238"/>
      <c r="AFQ195" s="238"/>
      <c r="AFR195" s="238"/>
      <c r="AFS195" s="238"/>
      <c r="AFT195" s="238"/>
      <c r="AFU195" s="238"/>
      <c r="AFV195" s="238"/>
      <c r="AFW195" s="238"/>
      <c r="AFX195" s="238"/>
      <c r="AFY195" s="238"/>
      <c r="AFZ195" s="238"/>
      <c r="AGA195" s="238"/>
      <c r="AGB195" s="238"/>
      <c r="AGC195" s="238"/>
      <c r="AGD195" s="238"/>
      <c r="AGE195" s="238"/>
      <c r="AGF195" s="238"/>
      <c r="AGG195" s="238"/>
      <c r="AGH195" s="238"/>
      <c r="AGI195" s="238"/>
      <c r="AGJ195" s="238"/>
      <c r="AGK195" s="238"/>
      <c r="AGL195" s="238"/>
      <c r="AGM195" s="238"/>
      <c r="AGN195" s="238"/>
      <c r="AGO195" s="238"/>
      <c r="AGP195" s="238"/>
      <c r="AGQ195" s="238"/>
      <c r="AGR195" s="238"/>
      <c r="AGS195" s="238"/>
      <c r="AGT195" s="238"/>
      <c r="AGU195" s="238"/>
      <c r="AGV195" s="238"/>
      <c r="AGW195" s="238"/>
      <c r="AGX195" s="238"/>
      <c r="AGY195" s="238"/>
      <c r="AGZ195" s="238"/>
      <c r="AHA195" s="238"/>
      <c r="AHB195" s="238"/>
      <c r="AHC195" s="238"/>
      <c r="AHD195" s="238"/>
      <c r="AHE195" s="238"/>
      <c r="AHF195" s="238"/>
      <c r="AHG195" s="238"/>
      <c r="AHH195" s="238"/>
      <c r="AHI195" s="238"/>
      <c r="AHJ195" s="238"/>
      <c r="AHK195" s="238"/>
      <c r="AHL195" s="238"/>
      <c r="AHM195" s="238"/>
      <c r="AHN195" s="238"/>
      <c r="AHO195" s="238"/>
      <c r="AHP195" s="238"/>
      <c r="AHQ195" s="238"/>
      <c r="AHR195" s="238"/>
      <c r="AHS195" s="238"/>
      <c r="AHT195" s="238"/>
      <c r="AHU195" s="238"/>
      <c r="AHV195" s="238"/>
      <c r="AHW195" s="238"/>
      <c r="AHX195" s="238"/>
      <c r="AHY195" s="238"/>
      <c r="AHZ195" s="238"/>
      <c r="AIA195" s="238"/>
      <c r="AIB195" s="238"/>
      <c r="AIC195" s="238"/>
      <c r="AID195" s="238"/>
      <c r="AIE195" s="238"/>
      <c r="AIF195" s="238"/>
      <c r="AIG195" s="238"/>
      <c r="AIH195" s="238"/>
      <c r="AII195" s="238"/>
      <c r="AIJ195" s="238"/>
      <c r="AIK195" s="238"/>
      <c r="AIL195" s="238"/>
      <c r="AIM195" s="238"/>
      <c r="AIN195" s="238"/>
      <c r="AIO195" s="238"/>
      <c r="AIP195" s="238"/>
      <c r="AIQ195" s="238"/>
      <c r="AIR195" s="238"/>
      <c r="AIS195" s="238"/>
      <c r="AIT195" s="238"/>
      <c r="AIU195" s="238"/>
      <c r="AIV195" s="238"/>
      <c r="AIW195" s="238"/>
      <c r="AIX195" s="238"/>
      <c r="AIY195" s="238"/>
      <c r="AIZ195" s="238"/>
      <c r="AJA195" s="238"/>
      <c r="AJB195" s="238"/>
      <c r="AJC195" s="238"/>
      <c r="AJD195" s="238"/>
      <c r="AJE195" s="238"/>
      <c r="AJF195" s="238"/>
      <c r="AJG195" s="238"/>
      <c r="AJH195" s="238"/>
      <c r="AJI195" s="238"/>
      <c r="AJJ195" s="238"/>
      <c r="AJK195" s="238"/>
      <c r="AJL195" s="238"/>
      <c r="AJM195" s="238"/>
      <c r="AJN195" s="238"/>
      <c r="AJO195" s="238"/>
      <c r="AJP195" s="238"/>
      <c r="AJQ195" s="238"/>
      <c r="AJR195" s="238"/>
      <c r="AJS195" s="238"/>
      <c r="AJT195" s="238"/>
      <c r="AJU195" s="238"/>
      <c r="AJV195" s="238"/>
      <c r="AJW195" s="238"/>
      <c r="AJX195" s="238"/>
      <c r="AJY195" s="238"/>
      <c r="AJZ195" s="238"/>
      <c r="AKA195" s="238"/>
      <c r="AKB195" s="238"/>
      <c r="AKC195" s="238"/>
      <c r="AKD195" s="238"/>
      <c r="AKE195" s="238"/>
      <c r="AKF195" s="238"/>
      <c r="AKG195" s="238"/>
      <c r="AKH195" s="238"/>
      <c r="AKI195" s="238"/>
      <c r="AKJ195" s="238"/>
      <c r="AKK195" s="238"/>
      <c r="AKL195" s="238"/>
      <c r="AKM195" s="238"/>
      <c r="AKN195" s="238"/>
      <c r="AKO195" s="238"/>
      <c r="AKP195" s="238"/>
    </row>
    <row r="196" spans="1:978" ht="25.5" x14ac:dyDescent="0.25">
      <c r="A196" s="304"/>
      <c r="B196" s="304"/>
      <c r="C196" s="241"/>
      <c r="D196" s="307"/>
      <c r="E196" s="268"/>
      <c r="F196" s="43">
        <v>530241</v>
      </c>
      <c r="G196" s="33" t="s">
        <v>199</v>
      </c>
      <c r="H196" s="33" t="s">
        <v>181</v>
      </c>
      <c r="I196" s="241"/>
      <c r="J196" s="94">
        <v>30</v>
      </c>
      <c r="K196" s="268"/>
      <c r="L196" s="291"/>
      <c r="M196" s="241"/>
      <c r="N196" s="43">
        <v>179</v>
      </c>
      <c r="O196" s="43">
        <v>86</v>
      </c>
      <c r="P196" s="43">
        <v>62</v>
      </c>
      <c r="Q196" s="43">
        <v>31</v>
      </c>
      <c r="R196" s="43">
        <v>39</v>
      </c>
      <c r="S196" s="43">
        <v>111</v>
      </c>
      <c r="T196" s="43">
        <v>385</v>
      </c>
      <c r="U196" s="43">
        <v>820</v>
      </c>
      <c r="V196" s="43">
        <v>758</v>
      </c>
      <c r="W196" s="43">
        <v>567</v>
      </c>
      <c r="X196" s="43">
        <v>537</v>
      </c>
      <c r="Y196" s="43">
        <v>619</v>
      </c>
      <c r="Z196" s="43">
        <v>702</v>
      </c>
      <c r="AA196" s="43">
        <v>648</v>
      </c>
      <c r="AB196" s="43">
        <v>729</v>
      </c>
      <c r="AC196" s="43">
        <v>799</v>
      </c>
      <c r="AD196" s="43">
        <v>818</v>
      </c>
      <c r="AE196" s="43">
        <v>919</v>
      </c>
      <c r="AF196" s="43">
        <v>797</v>
      </c>
      <c r="AG196" s="43">
        <v>642</v>
      </c>
      <c r="AH196" s="43">
        <v>580</v>
      </c>
      <c r="AI196" s="43">
        <v>573</v>
      </c>
      <c r="AJ196" s="43">
        <v>435</v>
      </c>
      <c r="AK196" s="43">
        <v>320</v>
      </c>
      <c r="AL196" s="43">
        <v>11883</v>
      </c>
      <c r="AM196" s="268"/>
      <c r="AN196" s="262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62"/>
      <c r="BH196" s="262"/>
      <c r="BI196" s="262"/>
      <c r="BJ196" s="262"/>
      <c r="BK196" s="262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52"/>
      <c r="EF196" s="238"/>
      <c r="EG196" s="238"/>
      <c r="EH196" s="238"/>
      <c r="EI196" s="238"/>
      <c r="EJ196" s="238"/>
      <c r="EK196" s="238"/>
      <c r="EL196" s="238"/>
      <c r="EM196" s="238"/>
      <c r="EN196" s="238"/>
      <c r="EO196" s="238"/>
      <c r="EP196" s="238"/>
      <c r="EQ196" s="238"/>
      <c r="ER196" s="238"/>
      <c r="ES196" s="238"/>
      <c r="ET196" s="238"/>
      <c r="EU196" s="238"/>
      <c r="EV196" s="238"/>
      <c r="EW196" s="238"/>
      <c r="EX196" s="238"/>
      <c r="EY196" s="238"/>
      <c r="EZ196" s="238"/>
      <c r="FA196" s="238"/>
      <c r="FB196" s="238"/>
      <c r="FC196" s="238"/>
      <c r="FD196" s="238"/>
      <c r="FE196" s="238"/>
      <c r="FF196" s="238"/>
      <c r="FG196" s="238"/>
      <c r="FH196" s="238"/>
      <c r="FI196" s="238"/>
      <c r="FJ196" s="238"/>
      <c r="FK196" s="238"/>
      <c r="FL196" s="238"/>
      <c r="FM196" s="238"/>
      <c r="FN196" s="238"/>
      <c r="FO196" s="238"/>
      <c r="FP196" s="238"/>
      <c r="FQ196" s="238"/>
      <c r="FR196" s="238"/>
      <c r="FS196" s="238"/>
      <c r="FT196" s="238"/>
      <c r="FU196" s="238"/>
      <c r="FV196" s="238"/>
      <c r="FW196" s="238"/>
      <c r="FX196" s="238"/>
      <c r="FY196" s="238"/>
      <c r="FZ196" s="238"/>
      <c r="GA196" s="238"/>
      <c r="GB196" s="238"/>
      <c r="GC196" s="238"/>
      <c r="GD196" s="238"/>
      <c r="GE196" s="238"/>
      <c r="GF196" s="238"/>
      <c r="GG196" s="238"/>
      <c r="GH196" s="238"/>
      <c r="GI196" s="238"/>
      <c r="GJ196" s="238"/>
      <c r="GK196" s="238"/>
      <c r="GL196" s="238"/>
      <c r="GM196" s="238"/>
      <c r="GN196" s="238"/>
      <c r="GO196" s="238"/>
      <c r="GP196" s="238"/>
      <c r="GQ196" s="238"/>
      <c r="GR196" s="238"/>
      <c r="GS196" s="238"/>
      <c r="GT196" s="238"/>
      <c r="GU196" s="238"/>
      <c r="GV196" s="238"/>
      <c r="GW196" s="238"/>
      <c r="GX196" s="238"/>
      <c r="GY196" s="238"/>
      <c r="GZ196" s="238"/>
      <c r="HA196" s="238"/>
      <c r="HB196" s="238"/>
      <c r="HC196" s="238"/>
      <c r="HD196" s="238"/>
      <c r="HE196" s="238"/>
      <c r="HF196" s="238"/>
      <c r="HG196" s="238"/>
      <c r="HH196" s="238"/>
      <c r="HI196" s="238"/>
      <c r="HJ196" s="238"/>
      <c r="HK196" s="238"/>
      <c r="HL196" s="238"/>
      <c r="HM196" s="238"/>
      <c r="HN196" s="238"/>
      <c r="HO196" s="238"/>
      <c r="HP196" s="238"/>
      <c r="HQ196" s="238"/>
      <c r="HR196" s="238"/>
      <c r="HS196" s="238"/>
      <c r="HT196" s="238"/>
      <c r="HU196" s="238"/>
      <c r="HV196" s="238"/>
      <c r="HW196" s="238"/>
      <c r="HX196" s="238"/>
      <c r="HY196" s="238"/>
      <c r="HZ196" s="238"/>
      <c r="IA196" s="238"/>
      <c r="IB196" s="238"/>
      <c r="IC196" s="238"/>
      <c r="ID196" s="238"/>
      <c r="IE196" s="238"/>
      <c r="IF196" s="238"/>
      <c r="IG196" s="238"/>
      <c r="IH196" s="238"/>
      <c r="II196" s="238"/>
      <c r="IJ196" s="238"/>
      <c r="IK196" s="238"/>
      <c r="IL196" s="238"/>
      <c r="IM196" s="238"/>
      <c r="IN196" s="238"/>
      <c r="IO196" s="238"/>
      <c r="IP196" s="238"/>
      <c r="IQ196" s="238"/>
      <c r="IR196" s="238"/>
      <c r="IS196" s="238"/>
      <c r="IT196" s="238"/>
      <c r="IU196" s="238"/>
      <c r="IV196" s="238"/>
      <c r="IW196" s="238"/>
      <c r="IX196" s="238"/>
      <c r="IY196" s="238"/>
      <c r="IZ196" s="238"/>
      <c r="JA196" s="238"/>
      <c r="JB196" s="238"/>
      <c r="JC196" s="238"/>
      <c r="JD196" s="238"/>
      <c r="JE196" s="238"/>
      <c r="JF196" s="238"/>
      <c r="JG196" s="238"/>
      <c r="JH196" s="238"/>
      <c r="JI196" s="238"/>
      <c r="JJ196" s="238"/>
      <c r="JK196" s="238"/>
      <c r="JL196" s="238"/>
      <c r="JM196" s="238"/>
      <c r="JN196" s="238"/>
      <c r="JO196" s="238"/>
      <c r="JP196" s="238"/>
      <c r="JQ196" s="238"/>
      <c r="JR196" s="238"/>
      <c r="JS196" s="238"/>
      <c r="JT196" s="238"/>
      <c r="JU196" s="238"/>
      <c r="JV196" s="238"/>
      <c r="JW196" s="238"/>
      <c r="JX196" s="238"/>
      <c r="JY196" s="238"/>
      <c r="JZ196" s="238"/>
      <c r="KA196" s="238"/>
      <c r="KB196" s="238"/>
      <c r="KC196" s="238"/>
      <c r="KD196" s="238"/>
      <c r="KE196" s="238"/>
      <c r="KF196" s="238"/>
      <c r="KG196" s="238"/>
      <c r="KH196" s="238"/>
      <c r="KI196" s="238"/>
      <c r="KJ196" s="238"/>
      <c r="KK196" s="238"/>
      <c r="KL196" s="238"/>
      <c r="KM196" s="238"/>
      <c r="KN196" s="238"/>
      <c r="KO196" s="238"/>
      <c r="KP196" s="238"/>
      <c r="KQ196" s="238"/>
      <c r="KR196" s="238"/>
      <c r="KS196" s="238"/>
      <c r="KT196" s="238"/>
      <c r="KU196" s="238"/>
      <c r="KV196" s="238"/>
      <c r="KW196" s="238"/>
      <c r="KX196" s="238"/>
      <c r="KY196" s="238"/>
      <c r="KZ196" s="238"/>
      <c r="LA196" s="238"/>
      <c r="LB196" s="238"/>
      <c r="LC196" s="238"/>
      <c r="LD196" s="238"/>
      <c r="LE196" s="238"/>
      <c r="LF196" s="238"/>
      <c r="LG196" s="238"/>
      <c r="LH196" s="238"/>
      <c r="LI196" s="238"/>
      <c r="LJ196" s="238"/>
      <c r="LK196" s="238"/>
      <c r="LL196" s="238"/>
      <c r="LM196" s="238"/>
      <c r="LN196" s="238"/>
      <c r="LO196" s="238"/>
      <c r="LP196" s="238"/>
      <c r="LQ196" s="238"/>
      <c r="LR196" s="238"/>
      <c r="LS196" s="238"/>
      <c r="LT196" s="238"/>
      <c r="LU196" s="238"/>
      <c r="LV196" s="238"/>
      <c r="LW196" s="238"/>
      <c r="LX196" s="238"/>
      <c r="LY196" s="238"/>
      <c r="LZ196" s="238"/>
      <c r="MA196" s="238"/>
      <c r="MB196" s="238"/>
      <c r="MC196" s="238"/>
      <c r="MD196" s="238"/>
      <c r="ME196" s="238"/>
      <c r="MF196" s="238"/>
      <c r="MG196" s="238"/>
      <c r="MH196" s="238"/>
      <c r="MI196" s="238"/>
      <c r="MJ196" s="238"/>
      <c r="MK196" s="238"/>
      <c r="ML196" s="238"/>
      <c r="MM196" s="238"/>
      <c r="MN196" s="238"/>
      <c r="MO196" s="238"/>
      <c r="MP196" s="238"/>
      <c r="MQ196" s="238"/>
      <c r="MR196" s="238"/>
      <c r="MS196" s="238"/>
      <c r="MT196" s="238"/>
      <c r="MU196" s="238"/>
      <c r="MV196" s="238"/>
      <c r="MW196" s="238"/>
      <c r="MX196" s="238"/>
      <c r="MY196" s="238"/>
      <c r="MZ196" s="238"/>
      <c r="NA196" s="238"/>
      <c r="NB196" s="238"/>
      <c r="NC196" s="238"/>
      <c r="ND196" s="238"/>
      <c r="NE196" s="238"/>
      <c r="NF196" s="238"/>
      <c r="NG196" s="238"/>
      <c r="NH196" s="238"/>
      <c r="NI196" s="238"/>
      <c r="NJ196" s="238"/>
      <c r="NK196" s="238"/>
      <c r="NL196" s="238"/>
      <c r="NM196" s="238"/>
      <c r="NN196" s="238"/>
      <c r="NO196" s="238"/>
      <c r="NP196" s="238"/>
      <c r="NQ196" s="238"/>
      <c r="NR196" s="238"/>
      <c r="NS196" s="238"/>
      <c r="NT196" s="238"/>
      <c r="NU196" s="238"/>
      <c r="NV196" s="238"/>
      <c r="NW196" s="238"/>
      <c r="NX196" s="238"/>
      <c r="NY196" s="238"/>
      <c r="NZ196" s="238"/>
      <c r="OA196" s="238"/>
      <c r="OB196" s="238"/>
      <c r="OC196" s="238"/>
      <c r="OD196" s="238"/>
      <c r="OE196" s="238"/>
      <c r="OF196" s="238"/>
      <c r="OG196" s="238"/>
      <c r="OH196" s="238"/>
      <c r="OI196" s="238"/>
      <c r="OJ196" s="238"/>
      <c r="OK196" s="238"/>
      <c r="OL196" s="238"/>
      <c r="OM196" s="238"/>
      <c r="ON196" s="238"/>
      <c r="OO196" s="238"/>
      <c r="OP196" s="238"/>
      <c r="OQ196" s="238"/>
      <c r="OR196" s="238"/>
      <c r="OS196" s="238"/>
      <c r="OT196" s="238"/>
      <c r="OU196" s="238"/>
      <c r="OV196" s="238"/>
      <c r="OW196" s="238"/>
      <c r="OX196" s="238"/>
      <c r="OY196" s="238"/>
      <c r="OZ196" s="238"/>
      <c r="PA196" s="238"/>
      <c r="PB196" s="238"/>
      <c r="PC196" s="238"/>
      <c r="PD196" s="238"/>
      <c r="PE196" s="238"/>
      <c r="PF196" s="238"/>
      <c r="PG196" s="238"/>
      <c r="PH196" s="238"/>
      <c r="PI196" s="238"/>
      <c r="PJ196" s="238"/>
      <c r="PK196" s="238"/>
      <c r="PL196" s="238"/>
      <c r="PM196" s="238"/>
      <c r="PN196" s="238"/>
      <c r="PO196" s="238"/>
      <c r="PP196" s="238"/>
      <c r="PQ196" s="238"/>
      <c r="PR196" s="238"/>
      <c r="PS196" s="238"/>
      <c r="PT196" s="238"/>
      <c r="PU196" s="238"/>
      <c r="PV196" s="238"/>
      <c r="PW196" s="238"/>
      <c r="PX196" s="238"/>
      <c r="PY196" s="238"/>
      <c r="PZ196" s="238"/>
      <c r="QA196" s="238"/>
      <c r="QB196" s="238"/>
      <c r="QC196" s="238"/>
      <c r="QD196" s="238"/>
      <c r="QE196" s="238"/>
      <c r="QF196" s="238"/>
      <c r="QG196" s="238"/>
      <c r="QH196" s="238"/>
      <c r="QI196" s="238"/>
      <c r="QJ196" s="238"/>
      <c r="QK196" s="238"/>
      <c r="QL196" s="238"/>
      <c r="QM196" s="238"/>
      <c r="QN196" s="238"/>
      <c r="QO196" s="238"/>
      <c r="QP196" s="238"/>
      <c r="QQ196" s="238"/>
      <c r="QR196" s="238"/>
      <c r="QS196" s="238"/>
      <c r="QT196" s="238"/>
      <c r="QU196" s="238"/>
      <c r="QV196" s="238"/>
      <c r="QW196" s="238"/>
      <c r="QX196" s="238"/>
      <c r="QY196" s="238"/>
      <c r="QZ196" s="238"/>
      <c r="RA196" s="238"/>
      <c r="RB196" s="238"/>
      <c r="RC196" s="238"/>
      <c r="RD196" s="238"/>
      <c r="RE196" s="238"/>
      <c r="RF196" s="238"/>
      <c r="RG196" s="238"/>
      <c r="RH196" s="238"/>
      <c r="RI196" s="238"/>
      <c r="RJ196" s="238"/>
      <c r="RK196" s="238"/>
      <c r="RL196" s="238"/>
      <c r="RM196" s="238"/>
      <c r="RN196" s="238"/>
      <c r="RO196" s="238"/>
      <c r="RP196" s="238"/>
      <c r="RQ196" s="238"/>
      <c r="RR196" s="238"/>
      <c r="RS196" s="238"/>
      <c r="RT196" s="238"/>
      <c r="RU196" s="238"/>
      <c r="RV196" s="238"/>
      <c r="RW196" s="238"/>
      <c r="RX196" s="238"/>
      <c r="RY196" s="238"/>
      <c r="RZ196" s="238"/>
      <c r="SA196" s="238"/>
      <c r="SB196" s="238"/>
      <c r="SC196" s="238"/>
      <c r="SD196" s="238"/>
      <c r="SE196" s="238"/>
      <c r="SF196" s="238"/>
      <c r="SG196" s="238"/>
      <c r="SH196" s="238"/>
      <c r="SI196" s="238"/>
      <c r="SJ196" s="238"/>
      <c r="SK196" s="238"/>
      <c r="SL196" s="238"/>
      <c r="SM196" s="238"/>
      <c r="SN196" s="238"/>
      <c r="SO196" s="238"/>
      <c r="SP196" s="238"/>
      <c r="SQ196" s="238"/>
      <c r="SR196" s="238"/>
      <c r="SS196" s="238"/>
      <c r="ST196" s="238"/>
      <c r="SU196" s="238"/>
      <c r="SV196" s="238"/>
      <c r="SW196" s="238"/>
      <c r="SX196" s="238"/>
      <c r="SY196" s="238"/>
      <c r="SZ196" s="238"/>
      <c r="TA196" s="238"/>
      <c r="TB196" s="238"/>
      <c r="TC196" s="238"/>
      <c r="TD196" s="238"/>
      <c r="TE196" s="238"/>
      <c r="TF196" s="238"/>
      <c r="TG196" s="238"/>
      <c r="TH196" s="238"/>
      <c r="TI196" s="238"/>
      <c r="TJ196" s="238"/>
      <c r="TK196" s="238"/>
      <c r="TL196" s="238"/>
      <c r="TM196" s="238"/>
      <c r="TN196" s="238"/>
      <c r="TO196" s="238"/>
      <c r="TP196" s="238"/>
      <c r="TQ196" s="238"/>
      <c r="TR196" s="238"/>
      <c r="TS196" s="238"/>
      <c r="TT196" s="238"/>
      <c r="TU196" s="238"/>
      <c r="TV196" s="238"/>
      <c r="TW196" s="238"/>
      <c r="TX196" s="238"/>
      <c r="TY196" s="238"/>
      <c r="TZ196" s="238"/>
      <c r="UA196" s="238"/>
      <c r="UB196" s="238"/>
      <c r="UC196" s="238"/>
      <c r="UD196" s="238"/>
      <c r="UE196" s="238"/>
      <c r="UF196" s="238"/>
      <c r="UG196" s="238"/>
      <c r="UH196" s="238"/>
      <c r="UI196" s="238"/>
      <c r="UJ196" s="238"/>
      <c r="UK196" s="238"/>
      <c r="UL196" s="238"/>
      <c r="UM196" s="238"/>
      <c r="UN196" s="238"/>
      <c r="UO196" s="238"/>
      <c r="UP196" s="238"/>
      <c r="UQ196" s="238"/>
      <c r="UR196" s="238"/>
      <c r="US196" s="238"/>
      <c r="UT196" s="238"/>
      <c r="UU196" s="238"/>
      <c r="UV196" s="238"/>
      <c r="UW196" s="238"/>
      <c r="UX196" s="238"/>
      <c r="UY196" s="238"/>
      <c r="UZ196" s="238"/>
      <c r="VA196" s="238"/>
      <c r="VB196" s="238"/>
      <c r="VC196" s="238"/>
      <c r="VD196" s="238"/>
      <c r="VE196" s="238"/>
      <c r="VF196" s="238"/>
      <c r="VG196" s="238"/>
      <c r="VH196" s="238"/>
      <c r="VI196" s="238"/>
      <c r="VJ196" s="238"/>
      <c r="VK196" s="238"/>
      <c r="VL196" s="238"/>
      <c r="VM196" s="238"/>
      <c r="VN196" s="238"/>
      <c r="VO196" s="238"/>
      <c r="VP196" s="238"/>
      <c r="VQ196" s="238"/>
      <c r="VR196" s="238"/>
      <c r="VS196" s="238"/>
      <c r="VT196" s="238"/>
      <c r="VU196" s="238"/>
      <c r="VV196" s="238"/>
      <c r="VW196" s="238"/>
      <c r="VX196" s="238"/>
      <c r="VY196" s="238"/>
      <c r="VZ196" s="238"/>
      <c r="WA196" s="238"/>
      <c r="WB196" s="238"/>
      <c r="WC196" s="238"/>
      <c r="WD196" s="238"/>
      <c r="WE196" s="238"/>
      <c r="WF196" s="238"/>
      <c r="WG196" s="238"/>
      <c r="WH196" s="238"/>
      <c r="WI196" s="238"/>
      <c r="WJ196" s="238"/>
      <c r="WK196" s="238"/>
      <c r="WL196" s="238"/>
      <c r="WM196" s="238"/>
      <c r="WN196" s="238"/>
      <c r="WO196" s="238"/>
      <c r="WP196" s="238"/>
      <c r="WQ196" s="238"/>
      <c r="WR196" s="238"/>
      <c r="WS196" s="238"/>
      <c r="WT196" s="238"/>
      <c r="WU196" s="238"/>
      <c r="WV196" s="238"/>
      <c r="WW196" s="238"/>
      <c r="WX196" s="238"/>
      <c r="WY196" s="238"/>
      <c r="WZ196" s="238"/>
      <c r="XA196" s="238"/>
      <c r="XB196" s="238"/>
      <c r="XC196" s="238"/>
      <c r="XD196" s="238"/>
      <c r="XE196" s="238"/>
      <c r="XF196" s="238"/>
      <c r="XG196" s="238"/>
      <c r="XH196" s="238"/>
      <c r="XI196" s="238"/>
      <c r="XJ196" s="238"/>
      <c r="XK196" s="238"/>
      <c r="XL196" s="238"/>
      <c r="XM196" s="238"/>
      <c r="XN196" s="238"/>
      <c r="XO196" s="238"/>
      <c r="XP196" s="238"/>
      <c r="XQ196" s="238"/>
      <c r="XR196" s="238"/>
      <c r="XS196" s="238"/>
      <c r="XT196" s="238"/>
      <c r="XU196" s="238"/>
      <c r="XV196" s="238"/>
      <c r="XW196" s="238"/>
      <c r="XX196" s="238"/>
      <c r="XY196" s="238"/>
      <c r="XZ196" s="238"/>
      <c r="YA196" s="238"/>
      <c r="YB196" s="238"/>
      <c r="YC196" s="238"/>
      <c r="YD196" s="238"/>
      <c r="YE196" s="238"/>
      <c r="YF196" s="238"/>
      <c r="YG196" s="238"/>
      <c r="YH196" s="238"/>
      <c r="YI196" s="238"/>
      <c r="YJ196" s="238"/>
      <c r="YK196" s="238"/>
      <c r="YL196" s="238"/>
      <c r="YM196" s="238"/>
      <c r="YN196" s="238"/>
      <c r="YO196" s="238"/>
      <c r="YP196" s="238"/>
      <c r="YQ196" s="238"/>
      <c r="YR196" s="238"/>
      <c r="YS196" s="238"/>
      <c r="YT196" s="238"/>
      <c r="YU196" s="238"/>
      <c r="YV196" s="238"/>
      <c r="YW196" s="238"/>
      <c r="YX196" s="238"/>
      <c r="YY196" s="238"/>
      <c r="YZ196" s="238"/>
      <c r="ZA196" s="238"/>
      <c r="ZB196" s="238"/>
      <c r="ZC196" s="238"/>
      <c r="ZD196" s="238"/>
      <c r="ZE196" s="238"/>
      <c r="ZF196" s="238"/>
      <c r="ZG196" s="238"/>
      <c r="ZH196" s="238"/>
      <c r="ZI196" s="238"/>
      <c r="ZJ196" s="238"/>
      <c r="ZK196" s="238"/>
      <c r="ZL196" s="238"/>
      <c r="ZM196" s="238"/>
      <c r="ZN196" s="238"/>
      <c r="ZO196" s="238"/>
      <c r="ZP196" s="238"/>
      <c r="ZQ196" s="238"/>
      <c r="ZR196" s="238"/>
      <c r="ZS196" s="238"/>
      <c r="ZT196" s="238"/>
      <c r="ZU196" s="238"/>
      <c r="ZV196" s="238"/>
      <c r="ZW196" s="238"/>
      <c r="ZX196" s="238"/>
      <c r="ZY196" s="238"/>
      <c r="ZZ196" s="238"/>
      <c r="AAA196" s="238"/>
      <c r="AAB196" s="238"/>
      <c r="AAC196" s="238"/>
      <c r="AAD196" s="238"/>
      <c r="AAE196" s="238"/>
      <c r="AAF196" s="238"/>
      <c r="AAG196" s="238"/>
      <c r="AAH196" s="238"/>
      <c r="AAI196" s="238"/>
      <c r="AAJ196" s="238"/>
      <c r="AAK196" s="238"/>
      <c r="AAL196" s="238"/>
      <c r="AAM196" s="238"/>
      <c r="AAN196" s="238"/>
      <c r="AAO196" s="238"/>
      <c r="AAP196" s="238"/>
      <c r="AAQ196" s="238"/>
      <c r="AAR196" s="238"/>
      <c r="AAS196" s="238"/>
      <c r="AAT196" s="238"/>
      <c r="AAU196" s="238"/>
      <c r="AAV196" s="238"/>
      <c r="AAW196" s="238"/>
      <c r="AAX196" s="238"/>
      <c r="AAY196" s="238"/>
      <c r="AAZ196" s="238"/>
      <c r="ABA196" s="238"/>
      <c r="ABB196" s="238"/>
      <c r="ABC196" s="238"/>
      <c r="ABD196" s="238"/>
      <c r="ABE196" s="238"/>
      <c r="ABF196" s="238"/>
      <c r="ABG196" s="238"/>
      <c r="ABH196" s="238"/>
      <c r="ABI196" s="238"/>
      <c r="ABJ196" s="238"/>
      <c r="ABK196" s="238"/>
      <c r="ABL196" s="238"/>
      <c r="ABM196" s="238"/>
      <c r="ABN196" s="238"/>
      <c r="ABO196" s="238"/>
      <c r="ABP196" s="238"/>
      <c r="ABQ196" s="238"/>
      <c r="ABR196" s="238"/>
      <c r="ABS196" s="238"/>
      <c r="ABT196" s="238"/>
      <c r="ABU196" s="238"/>
      <c r="ABV196" s="238"/>
      <c r="ABW196" s="238"/>
      <c r="ABX196" s="238"/>
      <c r="ABY196" s="238"/>
      <c r="ABZ196" s="238"/>
      <c r="ACA196" s="238"/>
      <c r="ACB196" s="238"/>
      <c r="ACC196" s="238"/>
      <c r="ACD196" s="238"/>
      <c r="ACE196" s="238"/>
      <c r="ACF196" s="238"/>
      <c r="ACG196" s="238"/>
      <c r="ACH196" s="238"/>
      <c r="ACI196" s="238"/>
      <c r="ACJ196" s="238"/>
      <c r="ACK196" s="238"/>
      <c r="ACL196" s="238"/>
      <c r="ACM196" s="238"/>
      <c r="ACN196" s="238"/>
      <c r="ACO196" s="238"/>
      <c r="ACP196" s="238"/>
      <c r="ACQ196" s="238"/>
      <c r="ACR196" s="238"/>
      <c r="ACS196" s="238"/>
      <c r="ACT196" s="238"/>
      <c r="ACU196" s="238"/>
      <c r="ACV196" s="238"/>
      <c r="ACW196" s="238"/>
      <c r="ACX196" s="238"/>
      <c r="ACY196" s="238"/>
      <c r="ACZ196" s="238"/>
      <c r="ADA196" s="238"/>
      <c r="ADB196" s="238"/>
      <c r="ADC196" s="238"/>
      <c r="ADD196" s="238"/>
      <c r="ADE196" s="238"/>
      <c r="ADF196" s="238"/>
      <c r="ADG196" s="238"/>
      <c r="ADH196" s="238"/>
      <c r="ADI196" s="238"/>
      <c r="ADJ196" s="238"/>
      <c r="ADK196" s="238"/>
      <c r="ADL196" s="238"/>
      <c r="ADM196" s="238"/>
      <c r="ADN196" s="238"/>
      <c r="ADO196" s="238"/>
      <c r="ADP196" s="238"/>
      <c r="ADQ196" s="238"/>
      <c r="ADR196" s="238"/>
      <c r="ADS196" s="238"/>
      <c r="ADT196" s="238"/>
      <c r="ADU196" s="238"/>
      <c r="ADV196" s="238"/>
      <c r="ADW196" s="238"/>
      <c r="ADX196" s="238"/>
      <c r="ADY196" s="238"/>
      <c r="ADZ196" s="238"/>
      <c r="AEA196" s="238"/>
      <c r="AEB196" s="238"/>
      <c r="AEC196" s="238"/>
      <c r="AED196" s="238"/>
      <c r="AEE196" s="238"/>
      <c r="AEF196" s="238"/>
      <c r="AEG196" s="238"/>
      <c r="AEH196" s="238"/>
      <c r="AEI196" s="238"/>
      <c r="AEJ196" s="238"/>
      <c r="AEK196" s="238"/>
      <c r="AEL196" s="238"/>
      <c r="AEM196" s="238"/>
      <c r="AEN196" s="238"/>
      <c r="AEO196" s="238"/>
      <c r="AEP196" s="238"/>
      <c r="AEQ196" s="238"/>
      <c r="AER196" s="238"/>
      <c r="AES196" s="238"/>
      <c r="AET196" s="238"/>
      <c r="AEU196" s="238"/>
      <c r="AEV196" s="238"/>
      <c r="AEW196" s="238"/>
      <c r="AEX196" s="238"/>
      <c r="AEY196" s="238"/>
      <c r="AEZ196" s="238"/>
      <c r="AFA196" s="238"/>
      <c r="AFB196" s="238"/>
      <c r="AFC196" s="238"/>
      <c r="AFD196" s="238"/>
      <c r="AFE196" s="238"/>
      <c r="AFF196" s="238"/>
      <c r="AFG196" s="238"/>
      <c r="AFH196" s="238"/>
      <c r="AFI196" s="238"/>
      <c r="AFJ196" s="238"/>
      <c r="AFK196" s="238"/>
      <c r="AFL196" s="238"/>
      <c r="AFM196" s="238"/>
      <c r="AFN196" s="238"/>
      <c r="AFO196" s="238"/>
      <c r="AFP196" s="238"/>
      <c r="AFQ196" s="238"/>
      <c r="AFR196" s="238"/>
      <c r="AFS196" s="238"/>
      <c r="AFT196" s="238"/>
      <c r="AFU196" s="238"/>
      <c r="AFV196" s="238"/>
      <c r="AFW196" s="238"/>
      <c r="AFX196" s="238"/>
      <c r="AFY196" s="238"/>
      <c r="AFZ196" s="238"/>
      <c r="AGA196" s="238"/>
      <c r="AGB196" s="238"/>
      <c r="AGC196" s="238"/>
      <c r="AGD196" s="238"/>
      <c r="AGE196" s="238"/>
      <c r="AGF196" s="238"/>
      <c r="AGG196" s="238"/>
      <c r="AGH196" s="238"/>
      <c r="AGI196" s="238"/>
      <c r="AGJ196" s="238"/>
      <c r="AGK196" s="238"/>
      <c r="AGL196" s="238"/>
      <c r="AGM196" s="238"/>
      <c r="AGN196" s="238"/>
      <c r="AGO196" s="238"/>
      <c r="AGP196" s="238"/>
      <c r="AGQ196" s="238"/>
      <c r="AGR196" s="238"/>
      <c r="AGS196" s="238"/>
      <c r="AGT196" s="238"/>
      <c r="AGU196" s="238"/>
      <c r="AGV196" s="238"/>
      <c r="AGW196" s="238"/>
      <c r="AGX196" s="238"/>
      <c r="AGY196" s="238"/>
      <c r="AGZ196" s="238"/>
      <c r="AHA196" s="238"/>
      <c r="AHB196" s="238"/>
      <c r="AHC196" s="238"/>
      <c r="AHD196" s="238"/>
      <c r="AHE196" s="238"/>
      <c r="AHF196" s="238"/>
      <c r="AHG196" s="238"/>
      <c r="AHH196" s="238"/>
      <c r="AHI196" s="238"/>
      <c r="AHJ196" s="238"/>
      <c r="AHK196" s="238"/>
      <c r="AHL196" s="238"/>
      <c r="AHM196" s="238"/>
      <c r="AHN196" s="238"/>
      <c r="AHO196" s="238"/>
      <c r="AHP196" s="238"/>
      <c r="AHQ196" s="238"/>
      <c r="AHR196" s="238"/>
      <c r="AHS196" s="238"/>
      <c r="AHT196" s="238"/>
      <c r="AHU196" s="238"/>
      <c r="AHV196" s="238"/>
      <c r="AHW196" s="238"/>
      <c r="AHX196" s="238"/>
      <c r="AHY196" s="238"/>
      <c r="AHZ196" s="238"/>
      <c r="AIA196" s="238"/>
      <c r="AIB196" s="238"/>
      <c r="AIC196" s="238"/>
      <c r="AID196" s="238"/>
      <c r="AIE196" s="238"/>
      <c r="AIF196" s="238"/>
      <c r="AIG196" s="238"/>
      <c r="AIH196" s="238"/>
      <c r="AII196" s="238"/>
      <c r="AIJ196" s="238"/>
      <c r="AIK196" s="238"/>
      <c r="AIL196" s="238"/>
      <c r="AIM196" s="238"/>
      <c r="AIN196" s="238"/>
      <c r="AIO196" s="238"/>
      <c r="AIP196" s="238"/>
      <c r="AIQ196" s="238"/>
      <c r="AIR196" s="238"/>
      <c r="AIS196" s="238"/>
      <c r="AIT196" s="238"/>
      <c r="AIU196" s="238"/>
      <c r="AIV196" s="238"/>
      <c r="AIW196" s="238"/>
      <c r="AIX196" s="238"/>
      <c r="AIY196" s="238"/>
      <c r="AIZ196" s="238"/>
      <c r="AJA196" s="238"/>
      <c r="AJB196" s="238"/>
      <c r="AJC196" s="238"/>
      <c r="AJD196" s="238"/>
      <c r="AJE196" s="238"/>
      <c r="AJF196" s="238"/>
      <c r="AJG196" s="238"/>
      <c r="AJH196" s="238"/>
      <c r="AJI196" s="238"/>
      <c r="AJJ196" s="238"/>
      <c r="AJK196" s="238"/>
      <c r="AJL196" s="238"/>
      <c r="AJM196" s="238"/>
      <c r="AJN196" s="238"/>
      <c r="AJO196" s="238"/>
      <c r="AJP196" s="238"/>
      <c r="AJQ196" s="238"/>
      <c r="AJR196" s="238"/>
      <c r="AJS196" s="238"/>
      <c r="AJT196" s="238"/>
      <c r="AJU196" s="238"/>
      <c r="AJV196" s="238"/>
      <c r="AJW196" s="238"/>
      <c r="AJX196" s="238"/>
      <c r="AJY196" s="238"/>
      <c r="AJZ196" s="238"/>
      <c r="AKA196" s="238"/>
      <c r="AKB196" s="238"/>
      <c r="AKC196" s="238"/>
      <c r="AKD196" s="238"/>
      <c r="AKE196" s="238"/>
      <c r="AKF196" s="238"/>
      <c r="AKG196" s="238"/>
      <c r="AKH196" s="238"/>
      <c r="AKI196" s="238"/>
      <c r="AKJ196" s="238"/>
      <c r="AKK196" s="238"/>
      <c r="AKL196" s="238"/>
      <c r="AKM196" s="238"/>
      <c r="AKN196" s="238"/>
      <c r="AKO196" s="238"/>
      <c r="AKP196" s="238"/>
    </row>
    <row r="197" spans="1:978" ht="25.5" x14ac:dyDescent="0.25">
      <c r="A197" s="304"/>
      <c r="B197" s="304"/>
      <c r="C197" s="241"/>
      <c r="D197" s="307"/>
      <c r="E197" s="268"/>
      <c r="F197" s="43">
        <v>530134</v>
      </c>
      <c r="G197" s="33" t="s">
        <v>211</v>
      </c>
      <c r="H197" s="33" t="s">
        <v>199</v>
      </c>
      <c r="I197" s="241"/>
      <c r="J197" s="94">
        <v>30</v>
      </c>
      <c r="K197" s="268"/>
      <c r="L197" s="291"/>
      <c r="M197" s="241"/>
      <c r="N197" s="43">
        <v>86</v>
      </c>
      <c r="O197" s="43">
        <v>50</v>
      </c>
      <c r="P197" s="43">
        <v>35</v>
      </c>
      <c r="Q197" s="43">
        <v>24</v>
      </c>
      <c r="R197" s="43">
        <v>27</v>
      </c>
      <c r="S197" s="43">
        <v>75</v>
      </c>
      <c r="T197" s="43">
        <v>259</v>
      </c>
      <c r="U197" s="43">
        <v>610</v>
      </c>
      <c r="V197" s="43">
        <v>671</v>
      </c>
      <c r="W197" s="43">
        <v>433</v>
      </c>
      <c r="X197" s="43">
        <v>379</v>
      </c>
      <c r="Y197" s="43">
        <v>418</v>
      </c>
      <c r="Z197" s="43">
        <v>448</v>
      </c>
      <c r="AA197" s="43">
        <v>460</v>
      </c>
      <c r="AB197" s="43">
        <v>481</v>
      </c>
      <c r="AC197" s="43">
        <v>492</v>
      </c>
      <c r="AD197" s="43">
        <v>443</v>
      </c>
      <c r="AE197" s="43">
        <v>485</v>
      </c>
      <c r="AF197" s="43">
        <v>419</v>
      </c>
      <c r="AG197" s="43">
        <v>333</v>
      </c>
      <c r="AH197" s="43">
        <v>301</v>
      </c>
      <c r="AI197" s="43">
        <v>265</v>
      </c>
      <c r="AJ197" s="43">
        <v>207</v>
      </c>
      <c r="AK197" s="43">
        <v>148</v>
      </c>
      <c r="AL197" s="43">
        <v>7322</v>
      </c>
      <c r="AM197" s="268"/>
      <c r="AN197" s="262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62"/>
      <c r="BH197" s="262"/>
      <c r="BI197" s="262"/>
      <c r="BJ197" s="262"/>
      <c r="BK197" s="262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52"/>
      <c r="EF197" s="238"/>
      <c r="EG197" s="238"/>
      <c r="EH197" s="238"/>
      <c r="EI197" s="238"/>
      <c r="EJ197" s="238"/>
      <c r="EK197" s="238"/>
      <c r="EL197" s="238"/>
      <c r="EM197" s="238"/>
      <c r="EN197" s="238"/>
      <c r="EO197" s="238"/>
      <c r="EP197" s="238"/>
      <c r="EQ197" s="238"/>
      <c r="ER197" s="238"/>
      <c r="ES197" s="238"/>
      <c r="ET197" s="238"/>
      <c r="EU197" s="238"/>
      <c r="EV197" s="238"/>
      <c r="EW197" s="238"/>
      <c r="EX197" s="238"/>
      <c r="EY197" s="238"/>
      <c r="EZ197" s="238"/>
      <c r="FA197" s="238"/>
      <c r="FB197" s="238"/>
      <c r="FC197" s="238"/>
      <c r="FD197" s="238"/>
      <c r="FE197" s="238"/>
      <c r="FF197" s="238"/>
      <c r="FG197" s="238"/>
      <c r="FH197" s="238"/>
      <c r="FI197" s="238"/>
      <c r="FJ197" s="238"/>
      <c r="FK197" s="238"/>
      <c r="FL197" s="238"/>
      <c r="FM197" s="238"/>
      <c r="FN197" s="238"/>
      <c r="FO197" s="238"/>
      <c r="FP197" s="238"/>
      <c r="FQ197" s="238"/>
      <c r="FR197" s="238"/>
      <c r="FS197" s="238"/>
      <c r="FT197" s="238"/>
      <c r="FU197" s="238"/>
      <c r="FV197" s="238"/>
      <c r="FW197" s="238"/>
      <c r="FX197" s="238"/>
      <c r="FY197" s="238"/>
      <c r="FZ197" s="238"/>
      <c r="GA197" s="238"/>
      <c r="GB197" s="238"/>
      <c r="GC197" s="238"/>
      <c r="GD197" s="238"/>
      <c r="GE197" s="238"/>
      <c r="GF197" s="238"/>
      <c r="GG197" s="238"/>
      <c r="GH197" s="238"/>
      <c r="GI197" s="238"/>
      <c r="GJ197" s="238"/>
      <c r="GK197" s="238"/>
      <c r="GL197" s="238"/>
      <c r="GM197" s="238"/>
      <c r="GN197" s="238"/>
      <c r="GO197" s="238"/>
      <c r="GP197" s="238"/>
      <c r="GQ197" s="238"/>
      <c r="GR197" s="238"/>
      <c r="GS197" s="238"/>
      <c r="GT197" s="238"/>
      <c r="GU197" s="238"/>
      <c r="GV197" s="238"/>
      <c r="GW197" s="238"/>
      <c r="GX197" s="238"/>
      <c r="GY197" s="238"/>
      <c r="GZ197" s="238"/>
      <c r="HA197" s="238"/>
      <c r="HB197" s="238"/>
      <c r="HC197" s="238"/>
      <c r="HD197" s="238"/>
      <c r="HE197" s="238"/>
      <c r="HF197" s="238"/>
      <c r="HG197" s="238"/>
      <c r="HH197" s="238"/>
      <c r="HI197" s="238"/>
      <c r="HJ197" s="238"/>
      <c r="HK197" s="238"/>
      <c r="HL197" s="238"/>
      <c r="HM197" s="238"/>
      <c r="HN197" s="238"/>
      <c r="HO197" s="238"/>
      <c r="HP197" s="238"/>
      <c r="HQ197" s="238"/>
      <c r="HR197" s="238"/>
      <c r="HS197" s="238"/>
      <c r="HT197" s="238"/>
      <c r="HU197" s="238"/>
      <c r="HV197" s="238"/>
      <c r="HW197" s="238"/>
      <c r="HX197" s="238"/>
      <c r="HY197" s="238"/>
      <c r="HZ197" s="238"/>
      <c r="IA197" s="238"/>
      <c r="IB197" s="238"/>
      <c r="IC197" s="238"/>
      <c r="ID197" s="238"/>
      <c r="IE197" s="238"/>
      <c r="IF197" s="238"/>
      <c r="IG197" s="238"/>
      <c r="IH197" s="238"/>
      <c r="II197" s="238"/>
      <c r="IJ197" s="238"/>
      <c r="IK197" s="238"/>
      <c r="IL197" s="238"/>
      <c r="IM197" s="238"/>
      <c r="IN197" s="238"/>
      <c r="IO197" s="238"/>
      <c r="IP197" s="238"/>
      <c r="IQ197" s="238"/>
      <c r="IR197" s="238"/>
      <c r="IS197" s="238"/>
      <c r="IT197" s="238"/>
      <c r="IU197" s="238"/>
      <c r="IV197" s="238"/>
      <c r="IW197" s="238"/>
      <c r="IX197" s="238"/>
      <c r="IY197" s="238"/>
      <c r="IZ197" s="238"/>
      <c r="JA197" s="238"/>
      <c r="JB197" s="238"/>
      <c r="JC197" s="238"/>
      <c r="JD197" s="238"/>
      <c r="JE197" s="238"/>
      <c r="JF197" s="238"/>
      <c r="JG197" s="238"/>
      <c r="JH197" s="238"/>
      <c r="JI197" s="238"/>
      <c r="JJ197" s="238"/>
      <c r="JK197" s="238"/>
      <c r="JL197" s="238"/>
      <c r="JM197" s="238"/>
      <c r="JN197" s="238"/>
      <c r="JO197" s="238"/>
      <c r="JP197" s="238"/>
      <c r="JQ197" s="238"/>
      <c r="JR197" s="238"/>
      <c r="JS197" s="238"/>
      <c r="JT197" s="238"/>
      <c r="JU197" s="238"/>
      <c r="JV197" s="238"/>
      <c r="JW197" s="238"/>
      <c r="JX197" s="238"/>
      <c r="JY197" s="238"/>
      <c r="JZ197" s="238"/>
      <c r="KA197" s="238"/>
      <c r="KB197" s="238"/>
      <c r="KC197" s="238"/>
      <c r="KD197" s="238"/>
      <c r="KE197" s="238"/>
      <c r="KF197" s="238"/>
      <c r="KG197" s="238"/>
      <c r="KH197" s="238"/>
      <c r="KI197" s="238"/>
      <c r="KJ197" s="238"/>
      <c r="KK197" s="238"/>
      <c r="KL197" s="238"/>
      <c r="KM197" s="238"/>
      <c r="KN197" s="238"/>
      <c r="KO197" s="238"/>
      <c r="KP197" s="238"/>
      <c r="KQ197" s="238"/>
      <c r="KR197" s="238"/>
      <c r="KS197" s="238"/>
      <c r="KT197" s="238"/>
      <c r="KU197" s="238"/>
      <c r="KV197" s="238"/>
      <c r="KW197" s="238"/>
      <c r="KX197" s="238"/>
      <c r="KY197" s="238"/>
      <c r="KZ197" s="238"/>
      <c r="LA197" s="238"/>
      <c r="LB197" s="238"/>
      <c r="LC197" s="238"/>
      <c r="LD197" s="238"/>
      <c r="LE197" s="238"/>
      <c r="LF197" s="238"/>
      <c r="LG197" s="238"/>
      <c r="LH197" s="238"/>
      <c r="LI197" s="238"/>
      <c r="LJ197" s="238"/>
      <c r="LK197" s="238"/>
      <c r="LL197" s="238"/>
      <c r="LM197" s="238"/>
      <c r="LN197" s="238"/>
      <c r="LO197" s="238"/>
      <c r="LP197" s="238"/>
      <c r="LQ197" s="238"/>
      <c r="LR197" s="238"/>
      <c r="LS197" s="238"/>
      <c r="LT197" s="238"/>
      <c r="LU197" s="238"/>
      <c r="LV197" s="238"/>
      <c r="LW197" s="238"/>
      <c r="LX197" s="238"/>
      <c r="LY197" s="238"/>
      <c r="LZ197" s="238"/>
      <c r="MA197" s="238"/>
      <c r="MB197" s="238"/>
      <c r="MC197" s="238"/>
      <c r="MD197" s="238"/>
      <c r="ME197" s="238"/>
      <c r="MF197" s="238"/>
      <c r="MG197" s="238"/>
      <c r="MH197" s="238"/>
      <c r="MI197" s="238"/>
      <c r="MJ197" s="238"/>
      <c r="MK197" s="238"/>
      <c r="ML197" s="238"/>
      <c r="MM197" s="238"/>
      <c r="MN197" s="238"/>
      <c r="MO197" s="238"/>
      <c r="MP197" s="238"/>
      <c r="MQ197" s="238"/>
      <c r="MR197" s="238"/>
      <c r="MS197" s="238"/>
      <c r="MT197" s="238"/>
      <c r="MU197" s="238"/>
      <c r="MV197" s="238"/>
      <c r="MW197" s="238"/>
      <c r="MX197" s="238"/>
      <c r="MY197" s="238"/>
      <c r="MZ197" s="238"/>
      <c r="NA197" s="238"/>
      <c r="NB197" s="238"/>
      <c r="NC197" s="238"/>
      <c r="ND197" s="238"/>
      <c r="NE197" s="238"/>
      <c r="NF197" s="238"/>
      <c r="NG197" s="238"/>
      <c r="NH197" s="238"/>
      <c r="NI197" s="238"/>
      <c r="NJ197" s="238"/>
      <c r="NK197" s="238"/>
      <c r="NL197" s="238"/>
      <c r="NM197" s="238"/>
      <c r="NN197" s="238"/>
      <c r="NO197" s="238"/>
      <c r="NP197" s="238"/>
      <c r="NQ197" s="238"/>
      <c r="NR197" s="238"/>
      <c r="NS197" s="238"/>
      <c r="NT197" s="238"/>
      <c r="NU197" s="238"/>
      <c r="NV197" s="238"/>
      <c r="NW197" s="238"/>
      <c r="NX197" s="238"/>
      <c r="NY197" s="238"/>
      <c r="NZ197" s="238"/>
      <c r="OA197" s="238"/>
      <c r="OB197" s="238"/>
      <c r="OC197" s="238"/>
      <c r="OD197" s="238"/>
      <c r="OE197" s="238"/>
      <c r="OF197" s="238"/>
      <c r="OG197" s="238"/>
      <c r="OH197" s="238"/>
      <c r="OI197" s="238"/>
      <c r="OJ197" s="238"/>
      <c r="OK197" s="238"/>
      <c r="OL197" s="238"/>
      <c r="OM197" s="238"/>
      <c r="ON197" s="238"/>
      <c r="OO197" s="238"/>
      <c r="OP197" s="238"/>
      <c r="OQ197" s="238"/>
      <c r="OR197" s="238"/>
      <c r="OS197" s="238"/>
      <c r="OT197" s="238"/>
      <c r="OU197" s="238"/>
      <c r="OV197" s="238"/>
      <c r="OW197" s="238"/>
      <c r="OX197" s="238"/>
      <c r="OY197" s="238"/>
      <c r="OZ197" s="238"/>
      <c r="PA197" s="238"/>
      <c r="PB197" s="238"/>
      <c r="PC197" s="238"/>
      <c r="PD197" s="238"/>
      <c r="PE197" s="238"/>
      <c r="PF197" s="238"/>
      <c r="PG197" s="238"/>
      <c r="PH197" s="238"/>
      <c r="PI197" s="238"/>
      <c r="PJ197" s="238"/>
      <c r="PK197" s="238"/>
      <c r="PL197" s="238"/>
      <c r="PM197" s="238"/>
      <c r="PN197" s="238"/>
      <c r="PO197" s="238"/>
      <c r="PP197" s="238"/>
      <c r="PQ197" s="238"/>
      <c r="PR197" s="238"/>
      <c r="PS197" s="238"/>
      <c r="PT197" s="238"/>
      <c r="PU197" s="238"/>
      <c r="PV197" s="238"/>
      <c r="PW197" s="238"/>
      <c r="PX197" s="238"/>
      <c r="PY197" s="238"/>
      <c r="PZ197" s="238"/>
      <c r="QA197" s="238"/>
      <c r="QB197" s="238"/>
      <c r="QC197" s="238"/>
      <c r="QD197" s="238"/>
      <c r="QE197" s="238"/>
      <c r="QF197" s="238"/>
      <c r="QG197" s="238"/>
      <c r="QH197" s="238"/>
      <c r="QI197" s="238"/>
      <c r="QJ197" s="238"/>
      <c r="QK197" s="238"/>
      <c r="QL197" s="238"/>
      <c r="QM197" s="238"/>
      <c r="QN197" s="238"/>
      <c r="QO197" s="238"/>
      <c r="QP197" s="238"/>
      <c r="QQ197" s="238"/>
      <c r="QR197" s="238"/>
      <c r="QS197" s="238"/>
      <c r="QT197" s="238"/>
      <c r="QU197" s="238"/>
      <c r="QV197" s="238"/>
      <c r="QW197" s="238"/>
      <c r="QX197" s="238"/>
      <c r="QY197" s="238"/>
      <c r="QZ197" s="238"/>
      <c r="RA197" s="238"/>
      <c r="RB197" s="238"/>
      <c r="RC197" s="238"/>
      <c r="RD197" s="238"/>
      <c r="RE197" s="238"/>
      <c r="RF197" s="238"/>
      <c r="RG197" s="238"/>
      <c r="RH197" s="238"/>
      <c r="RI197" s="238"/>
      <c r="RJ197" s="238"/>
      <c r="RK197" s="238"/>
      <c r="RL197" s="238"/>
      <c r="RM197" s="238"/>
      <c r="RN197" s="238"/>
      <c r="RO197" s="238"/>
      <c r="RP197" s="238"/>
      <c r="RQ197" s="238"/>
      <c r="RR197" s="238"/>
      <c r="RS197" s="238"/>
      <c r="RT197" s="238"/>
      <c r="RU197" s="238"/>
      <c r="RV197" s="238"/>
      <c r="RW197" s="238"/>
      <c r="RX197" s="238"/>
      <c r="RY197" s="238"/>
      <c r="RZ197" s="238"/>
      <c r="SA197" s="238"/>
      <c r="SB197" s="238"/>
      <c r="SC197" s="238"/>
      <c r="SD197" s="238"/>
      <c r="SE197" s="238"/>
      <c r="SF197" s="238"/>
      <c r="SG197" s="238"/>
      <c r="SH197" s="238"/>
      <c r="SI197" s="238"/>
      <c r="SJ197" s="238"/>
      <c r="SK197" s="238"/>
      <c r="SL197" s="238"/>
      <c r="SM197" s="238"/>
      <c r="SN197" s="238"/>
      <c r="SO197" s="238"/>
      <c r="SP197" s="238"/>
      <c r="SQ197" s="238"/>
      <c r="SR197" s="238"/>
      <c r="SS197" s="238"/>
      <c r="ST197" s="238"/>
      <c r="SU197" s="238"/>
      <c r="SV197" s="238"/>
      <c r="SW197" s="238"/>
      <c r="SX197" s="238"/>
      <c r="SY197" s="238"/>
      <c r="SZ197" s="238"/>
      <c r="TA197" s="238"/>
      <c r="TB197" s="238"/>
      <c r="TC197" s="238"/>
      <c r="TD197" s="238"/>
      <c r="TE197" s="238"/>
      <c r="TF197" s="238"/>
      <c r="TG197" s="238"/>
      <c r="TH197" s="238"/>
      <c r="TI197" s="238"/>
      <c r="TJ197" s="238"/>
      <c r="TK197" s="238"/>
      <c r="TL197" s="238"/>
      <c r="TM197" s="238"/>
      <c r="TN197" s="238"/>
      <c r="TO197" s="238"/>
      <c r="TP197" s="238"/>
      <c r="TQ197" s="238"/>
      <c r="TR197" s="238"/>
      <c r="TS197" s="238"/>
      <c r="TT197" s="238"/>
      <c r="TU197" s="238"/>
      <c r="TV197" s="238"/>
      <c r="TW197" s="238"/>
      <c r="TX197" s="238"/>
      <c r="TY197" s="238"/>
      <c r="TZ197" s="238"/>
      <c r="UA197" s="238"/>
      <c r="UB197" s="238"/>
      <c r="UC197" s="238"/>
      <c r="UD197" s="238"/>
      <c r="UE197" s="238"/>
      <c r="UF197" s="238"/>
      <c r="UG197" s="238"/>
      <c r="UH197" s="238"/>
      <c r="UI197" s="238"/>
      <c r="UJ197" s="238"/>
      <c r="UK197" s="238"/>
      <c r="UL197" s="238"/>
      <c r="UM197" s="238"/>
      <c r="UN197" s="238"/>
      <c r="UO197" s="238"/>
      <c r="UP197" s="238"/>
      <c r="UQ197" s="238"/>
      <c r="UR197" s="238"/>
      <c r="US197" s="238"/>
      <c r="UT197" s="238"/>
      <c r="UU197" s="238"/>
      <c r="UV197" s="238"/>
      <c r="UW197" s="238"/>
      <c r="UX197" s="238"/>
      <c r="UY197" s="238"/>
      <c r="UZ197" s="238"/>
      <c r="VA197" s="238"/>
      <c r="VB197" s="238"/>
      <c r="VC197" s="238"/>
      <c r="VD197" s="238"/>
      <c r="VE197" s="238"/>
      <c r="VF197" s="238"/>
      <c r="VG197" s="238"/>
      <c r="VH197" s="238"/>
      <c r="VI197" s="238"/>
      <c r="VJ197" s="238"/>
      <c r="VK197" s="238"/>
      <c r="VL197" s="238"/>
      <c r="VM197" s="238"/>
      <c r="VN197" s="238"/>
      <c r="VO197" s="238"/>
      <c r="VP197" s="238"/>
      <c r="VQ197" s="238"/>
      <c r="VR197" s="238"/>
      <c r="VS197" s="238"/>
      <c r="VT197" s="238"/>
      <c r="VU197" s="238"/>
      <c r="VV197" s="238"/>
      <c r="VW197" s="238"/>
      <c r="VX197" s="238"/>
      <c r="VY197" s="238"/>
      <c r="VZ197" s="238"/>
      <c r="WA197" s="238"/>
      <c r="WB197" s="238"/>
      <c r="WC197" s="238"/>
      <c r="WD197" s="238"/>
      <c r="WE197" s="238"/>
      <c r="WF197" s="238"/>
      <c r="WG197" s="238"/>
      <c r="WH197" s="238"/>
      <c r="WI197" s="238"/>
      <c r="WJ197" s="238"/>
      <c r="WK197" s="238"/>
      <c r="WL197" s="238"/>
      <c r="WM197" s="238"/>
      <c r="WN197" s="238"/>
      <c r="WO197" s="238"/>
      <c r="WP197" s="238"/>
      <c r="WQ197" s="238"/>
      <c r="WR197" s="238"/>
      <c r="WS197" s="238"/>
      <c r="WT197" s="238"/>
      <c r="WU197" s="238"/>
      <c r="WV197" s="238"/>
      <c r="WW197" s="238"/>
      <c r="WX197" s="238"/>
      <c r="WY197" s="238"/>
      <c r="WZ197" s="238"/>
      <c r="XA197" s="238"/>
      <c r="XB197" s="238"/>
      <c r="XC197" s="238"/>
      <c r="XD197" s="238"/>
      <c r="XE197" s="238"/>
      <c r="XF197" s="238"/>
      <c r="XG197" s="238"/>
      <c r="XH197" s="238"/>
      <c r="XI197" s="238"/>
      <c r="XJ197" s="238"/>
      <c r="XK197" s="238"/>
      <c r="XL197" s="238"/>
      <c r="XM197" s="238"/>
      <c r="XN197" s="238"/>
      <c r="XO197" s="238"/>
      <c r="XP197" s="238"/>
      <c r="XQ197" s="238"/>
      <c r="XR197" s="238"/>
      <c r="XS197" s="238"/>
      <c r="XT197" s="238"/>
      <c r="XU197" s="238"/>
      <c r="XV197" s="238"/>
      <c r="XW197" s="238"/>
      <c r="XX197" s="238"/>
      <c r="XY197" s="238"/>
      <c r="XZ197" s="238"/>
      <c r="YA197" s="238"/>
      <c r="YB197" s="238"/>
      <c r="YC197" s="238"/>
      <c r="YD197" s="238"/>
      <c r="YE197" s="238"/>
      <c r="YF197" s="238"/>
      <c r="YG197" s="238"/>
      <c r="YH197" s="238"/>
      <c r="YI197" s="238"/>
      <c r="YJ197" s="238"/>
      <c r="YK197" s="238"/>
      <c r="YL197" s="238"/>
      <c r="YM197" s="238"/>
      <c r="YN197" s="238"/>
      <c r="YO197" s="238"/>
      <c r="YP197" s="238"/>
      <c r="YQ197" s="238"/>
      <c r="YR197" s="238"/>
      <c r="YS197" s="238"/>
      <c r="YT197" s="238"/>
      <c r="YU197" s="238"/>
      <c r="YV197" s="238"/>
      <c r="YW197" s="238"/>
      <c r="YX197" s="238"/>
      <c r="YY197" s="238"/>
      <c r="YZ197" s="238"/>
      <c r="ZA197" s="238"/>
      <c r="ZB197" s="238"/>
      <c r="ZC197" s="238"/>
      <c r="ZD197" s="238"/>
      <c r="ZE197" s="238"/>
      <c r="ZF197" s="238"/>
      <c r="ZG197" s="238"/>
      <c r="ZH197" s="238"/>
      <c r="ZI197" s="238"/>
      <c r="ZJ197" s="238"/>
      <c r="ZK197" s="238"/>
      <c r="ZL197" s="238"/>
      <c r="ZM197" s="238"/>
      <c r="ZN197" s="238"/>
      <c r="ZO197" s="238"/>
      <c r="ZP197" s="238"/>
      <c r="ZQ197" s="238"/>
      <c r="ZR197" s="238"/>
      <c r="ZS197" s="238"/>
      <c r="ZT197" s="238"/>
      <c r="ZU197" s="238"/>
      <c r="ZV197" s="238"/>
      <c r="ZW197" s="238"/>
      <c r="ZX197" s="238"/>
      <c r="ZY197" s="238"/>
      <c r="ZZ197" s="238"/>
      <c r="AAA197" s="238"/>
      <c r="AAB197" s="238"/>
      <c r="AAC197" s="238"/>
      <c r="AAD197" s="238"/>
      <c r="AAE197" s="238"/>
      <c r="AAF197" s="238"/>
      <c r="AAG197" s="238"/>
      <c r="AAH197" s="238"/>
      <c r="AAI197" s="238"/>
      <c r="AAJ197" s="238"/>
      <c r="AAK197" s="238"/>
      <c r="AAL197" s="238"/>
      <c r="AAM197" s="238"/>
      <c r="AAN197" s="238"/>
      <c r="AAO197" s="238"/>
      <c r="AAP197" s="238"/>
      <c r="AAQ197" s="238"/>
      <c r="AAR197" s="238"/>
      <c r="AAS197" s="238"/>
      <c r="AAT197" s="238"/>
      <c r="AAU197" s="238"/>
      <c r="AAV197" s="238"/>
      <c r="AAW197" s="238"/>
      <c r="AAX197" s="238"/>
      <c r="AAY197" s="238"/>
      <c r="AAZ197" s="238"/>
      <c r="ABA197" s="238"/>
      <c r="ABB197" s="238"/>
      <c r="ABC197" s="238"/>
      <c r="ABD197" s="238"/>
      <c r="ABE197" s="238"/>
      <c r="ABF197" s="238"/>
      <c r="ABG197" s="238"/>
      <c r="ABH197" s="238"/>
      <c r="ABI197" s="238"/>
      <c r="ABJ197" s="238"/>
      <c r="ABK197" s="238"/>
      <c r="ABL197" s="238"/>
      <c r="ABM197" s="238"/>
      <c r="ABN197" s="238"/>
      <c r="ABO197" s="238"/>
      <c r="ABP197" s="238"/>
      <c r="ABQ197" s="238"/>
      <c r="ABR197" s="238"/>
      <c r="ABS197" s="238"/>
      <c r="ABT197" s="238"/>
      <c r="ABU197" s="238"/>
      <c r="ABV197" s="238"/>
      <c r="ABW197" s="238"/>
      <c r="ABX197" s="238"/>
      <c r="ABY197" s="238"/>
      <c r="ABZ197" s="238"/>
      <c r="ACA197" s="238"/>
      <c r="ACB197" s="238"/>
      <c r="ACC197" s="238"/>
      <c r="ACD197" s="238"/>
      <c r="ACE197" s="238"/>
      <c r="ACF197" s="238"/>
      <c r="ACG197" s="238"/>
      <c r="ACH197" s="238"/>
      <c r="ACI197" s="238"/>
      <c r="ACJ197" s="238"/>
      <c r="ACK197" s="238"/>
      <c r="ACL197" s="238"/>
      <c r="ACM197" s="238"/>
      <c r="ACN197" s="238"/>
      <c r="ACO197" s="238"/>
      <c r="ACP197" s="238"/>
      <c r="ACQ197" s="238"/>
      <c r="ACR197" s="238"/>
      <c r="ACS197" s="238"/>
      <c r="ACT197" s="238"/>
      <c r="ACU197" s="238"/>
      <c r="ACV197" s="238"/>
      <c r="ACW197" s="238"/>
      <c r="ACX197" s="238"/>
      <c r="ACY197" s="238"/>
      <c r="ACZ197" s="238"/>
      <c r="ADA197" s="238"/>
      <c r="ADB197" s="238"/>
      <c r="ADC197" s="238"/>
      <c r="ADD197" s="238"/>
      <c r="ADE197" s="238"/>
      <c r="ADF197" s="238"/>
      <c r="ADG197" s="238"/>
      <c r="ADH197" s="238"/>
      <c r="ADI197" s="238"/>
      <c r="ADJ197" s="238"/>
      <c r="ADK197" s="238"/>
      <c r="ADL197" s="238"/>
      <c r="ADM197" s="238"/>
      <c r="ADN197" s="238"/>
      <c r="ADO197" s="238"/>
      <c r="ADP197" s="238"/>
      <c r="ADQ197" s="238"/>
      <c r="ADR197" s="238"/>
      <c r="ADS197" s="238"/>
      <c r="ADT197" s="238"/>
      <c r="ADU197" s="238"/>
      <c r="ADV197" s="238"/>
      <c r="ADW197" s="238"/>
      <c r="ADX197" s="238"/>
      <c r="ADY197" s="238"/>
      <c r="ADZ197" s="238"/>
      <c r="AEA197" s="238"/>
      <c r="AEB197" s="238"/>
      <c r="AEC197" s="238"/>
      <c r="AED197" s="238"/>
      <c r="AEE197" s="238"/>
      <c r="AEF197" s="238"/>
      <c r="AEG197" s="238"/>
      <c r="AEH197" s="238"/>
      <c r="AEI197" s="238"/>
      <c r="AEJ197" s="238"/>
      <c r="AEK197" s="238"/>
      <c r="AEL197" s="238"/>
      <c r="AEM197" s="238"/>
      <c r="AEN197" s="238"/>
      <c r="AEO197" s="238"/>
      <c r="AEP197" s="238"/>
      <c r="AEQ197" s="238"/>
      <c r="AER197" s="238"/>
      <c r="AES197" s="238"/>
      <c r="AET197" s="238"/>
      <c r="AEU197" s="238"/>
      <c r="AEV197" s="238"/>
      <c r="AEW197" s="238"/>
      <c r="AEX197" s="238"/>
      <c r="AEY197" s="238"/>
      <c r="AEZ197" s="238"/>
      <c r="AFA197" s="238"/>
      <c r="AFB197" s="238"/>
      <c r="AFC197" s="238"/>
      <c r="AFD197" s="238"/>
      <c r="AFE197" s="238"/>
      <c r="AFF197" s="238"/>
      <c r="AFG197" s="238"/>
      <c r="AFH197" s="238"/>
      <c r="AFI197" s="238"/>
      <c r="AFJ197" s="238"/>
      <c r="AFK197" s="238"/>
      <c r="AFL197" s="238"/>
      <c r="AFM197" s="238"/>
      <c r="AFN197" s="238"/>
      <c r="AFO197" s="238"/>
      <c r="AFP197" s="238"/>
      <c r="AFQ197" s="238"/>
      <c r="AFR197" s="238"/>
      <c r="AFS197" s="238"/>
      <c r="AFT197" s="238"/>
      <c r="AFU197" s="238"/>
      <c r="AFV197" s="238"/>
      <c r="AFW197" s="238"/>
      <c r="AFX197" s="238"/>
      <c r="AFY197" s="238"/>
      <c r="AFZ197" s="238"/>
      <c r="AGA197" s="238"/>
      <c r="AGB197" s="238"/>
      <c r="AGC197" s="238"/>
      <c r="AGD197" s="238"/>
      <c r="AGE197" s="238"/>
      <c r="AGF197" s="238"/>
      <c r="AGG197" s="238"/>
      <c r="AGH197" s="238"/>
      <c r="AGI197" s="238"/>
      <c r="AGJ197" s="238"/>
      <c r="AGK197" s="238"/>
      <c r="AGL197" s="238"/>
      <c r="AGM197" s="238"/>
      <c r="AGN197" s="238"/>
      <c r="AGO197" s="238"/>
      <c r="AGP197" s="238"/>
      <c r="AGQ197" s="238"/>
      <c r="AGR197" s="238"/>
      <c r="AGS197" s="238"/>
      <c r="AGT197" s="238"/>
      <c r="AGU197" s="238"/>
      <c r="AGV197" s="238"/>
      <c r="AGW197" s="238"/>
      <c r="AGX197" s="238"/>
      <c r="AGY197" s="238"/>
      <c r="AGZ197" s="238"/>
      <c r="AHA197" s="238"/>
      <c r="AHB197" s="238"/>
      <c r="AHC197" s="238"/>
      <c r="AHD197" s="238"/>
      <c r="AHE197" s="238"/>
      <c r="AHF197" s="238"/>
      <c r="AHG197" s="238"/>
      <c r="AHH197" s="238"/>
      <c r="AHI197" s="238"/>
      <c r="AHJ197" s="238"/>
      <c r="AHK197" s="238"/>
      <c r="AHL197" s="238"/>
      <c r="AHM197" s="238"/>
      <c r="AHN197" s="238"/>
      <c r="AHO197" s="238"/>
      <c r="AHP197" s="238"/>
      <c r="AHQ197" s="238"/>
      <c r="AHR197" s="238"/>
      <c r="AHS197" s="238"/>
      <c r="AHT197" s="238"/>
      <c r="AHU197" s="238"/>
      <c r="AHV197" s="238"/>
      <c r="AHW197" s="238"/>
      <c r="AHX197" s="238"/>
      <c r="AHY197" s="238"/>
      <c r="AHZ197" s="238"/>
      <c r="AIA197" s="238"/>
      <c r="AIB197" s="238"/>
      <c r="AIC197" s="238"/>
      <c r="AID197" s="238"/>
      <c r="AIE197" s="238"/>
      <c r="AIF197" s="238"/>
      <c r="AIG197" s="238"/>
      <c r="AIH197" s="238"/>
      <c r="AII197" s="238"/>
      <c r="AIJ197" s="238"/>
      <c r="AIK197" s="238"/>
      <c r="AIL197" s="238"/>
      <c r="AIM197" s="238"/>
      <c r="AIN197" s="238"/>
      <c r="AIO197" s="238"/>
      <c r="AIP197" s="238"/>
      <c r="AIQ197" s="238"/>
      <c r="AIR197" s="238"/>
      <c r="AIS197" s="238"/>
      <c r="AIT197" s="238"/>
      <c r="AIU197" s="238"/>
      <c r="AIV197" s="238"/>
      <c r="AIW197" s="238"/>
      <c r="AIX197" s="238"/>
      <c r="AIY197" s="238"/>
      <c r="AIZ197" s="238"/>
      <c r="AJA197" s="238"/>
      <c r="AJB197" s="238"/>
      <c r="AJC197" s="238"/>
      <c r="AJD197" s="238"/>
      <c r="AJE197" s="238"/>
      <c r="AJF197" s="238"/>
      <c r="AJG197" s="238"/>
      <c r="AJH197" s="238"/>
      <c r="AJI197" s="238"/>
      <c r="AJJ197" s="238"/>
      <c r="AJK197" s="238"/>
      <c r="AJL197" s="238"/>
      <c r="AJM197" s="238"/>
      <c r="AJN197" s="238"/>
      <c r="AJO197" s="238"/>
      <c r="AJP197" s="238"/>
      <c r="AJQ197" s="238"/>
      <c r="AJR197" s="238"/>
      <c r="AJS197" s="238"/>
      <c r="AJT197" s="238"/>
      <c r="AJU197" s="238"/>
      <c r="AJV197" s="238"/>
      <c r="AJW197" s="238"/>
      <c r="AJX197" s="238"/>
      <c r="AJY197" s="238"/>
      <c r="AJZ197" s="238"/>
      <c r="AKA197" s="238"/>
      <c r="AKB197" s="238"/>
      <c r="AKC197" s="238"/>
      <c r="AKD197" s="238"/>
      <c r="AKE197" s="238"/>
      <c r="AKF197" s="238"/>
      <c r="AKG197" s="238"/>
      <c r="AKH197" s="238"/>
      <c r="AKI197" s="238"/>
      <c r="AKJ197" s="238"/>
      <c r="AKK197" s="238"/>
      <c r="AKL197" s="238"/>
      <c r="AKM197" s="238"/>
      <c r="AKN197" s="238"/>
      <c r="AKO197" s="238"/>
      <c r="AKP197" s="238"/>
    </row>
    <row r="198" spans="1:978" ht="25.5" x14ac:dyDescent="0.25">
      <c r="A198" s="304"/>
      <c r="B198" s="304"/>
      <c r="C198" s="241"/>
      <c r="D198" s="307"/>
      <c r="E198" s="268"/>
      <c r="F198" s="44">
        <v>530119</v>
      </c>
      <c r="G198" s="30" t="s">
        <v>212</v>
      </c>
      <c r="H198" s="30" t="s">
        <v>211</v>
      </c>
      <c r="I198" s="242"/>
      <c r="J198" s="95">
        <v>30</v>
      </c>
      <c r="K198" s="269"/>
      <c r="L198" s="290"/>
      <c r="M198" s="242"/>
      <c r="N198" s="44">
        <v>81</v>
      </c>
      <c r="O198" s="44">
        <v>48</v>
      </c>
      <c r="P198" s="44">
        <v>32</v>
      </c>
      <c r="Q198" s="44">
        <v>24</v>
      </c>
      <c r="R198" s="44">
        <v>32</v>
      </c>
      <c r="S198" s="44">
        <v>82</v>
      </c>
      <c r="T198" s="44">
        <v>318</v>
      </c>
      <c r="U198" s="44">
        <v>727</v>
      </c>
      <c r="V198" s="44">
        <v>734</v>
      </c>
      <c r="W198" s="44">
        <v>526</v>
      </c>
      <c r="X198" s="44">
        <v>436</v>
      </c>
      <c r="Y198" s="44">
        <v>443</v>
      </c>
      <c r="Z198" s="44">
        <v>452</v>
      </c>
      <c r="AA198" s="44">
        <v>470</v>
      </c>
      <c r="AB198" s="44">
        <v>499</v>
      </c>
      <c r="AC198" s="44">
        <v>534</v>
      </c>
      <c r="AD198" s="44">
        <v>495</v>
      </c>
      <c r="AE198" s="44">
        <v>523</v>
      </c>
      <c r="AF198" s="44">
        <v>452</v>
      </c>
      <c r="AG198" s="44">
        <v>368</v>
      </c>
      <c r="AH198" s="44">
        <v>359</v>
      </c>
      <c r="AI198" s="44">
        <v>299</v>
      </c>
      <c r="AJ198" s="44">
        <v>242</v>
      </c>
      <c r="AK198" s="44">
        <v>138</v>
      </c>
      <c r="AL198" s="44">
        <v>7770</v>
      </c>
      <c r="AM198" s="268"/>
      <c r="AN198" s="262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62"/>
      <c r="BH198" s="262"/>
      <c r="BI198" s="262"/>
      <c r="BJ198" s="262"/>
      <c r="BK198" s="262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52"/>
      <c r="EF198" s="238"/>
      <c r="EG198" s="238"/>
      <c r="EH198" s="238"/>
      <c r="EI198" s="238"/>
      <c r="EJ198" s="238"/>
      <c r="EK198" s="238"/>
      <c r="EL198" s="238"/>
      <c r="EM198" s="238"/>
      <c r="EN198" s="238"/>
      <c r="EO198" s="238"/>
      <c r="EP198" s="238"/>
      <c r="EQ198" s="238"/>
      <c r="ER198" s="238"/>
      <c r="ES198" s="238"/>
      <c r="ET198" s="238"/>
      <c r="EU198" s="238"/>
      <c r="EV198" s="238"/>
      <c r="EW198" s="238"/>
      <c r="EX198" s="238"/>
      <c r="EY198" s="238"/>
      <c r="EZ198" s="238"/>
      <c r="FA198" s="238"/>
      <c r="FB198" s="238"/>
      <c r="FC198" s="238"/>
      <c r="FD198" s="238"/>
      <c r="FE198" s="238"/>
      <c r="FF198" s="238"/>
      <c r="FG198" s="238"/>
      <c r="FH198" s="238"/>
      <c r="FI198" s="238"/>
      <c r="FJ198" s="238"/>
      <c r="FK198" s="238"/>
      <c r="FL198" s="238"/>
      <c r="FM198" s="238"/>
      <c r="FN198" s="238"/>
      <c r="FO198" s="238"/>
      <c r="FP198" s="238"/>
      <c r="FQ198" s="238"/>
      <c r="FR198" s="238"/>
      <c r="FS198" s="238"/>
      <c r="FT198" s="238"/>
      <c r="FU198" s="238"/>
      <c r="FV198" s="238"/>
      <c r="FW198" s="238"/>
      <c r="FX198" s="238"/>
      <c r="FY198" s="238"/>
      <c r="FZ198" s="238"/>
      <c r="GA198" s="238"/>
      <c r="GB198" s="238"/>
      <c r="GC198" s="238"/>
      <c r="GD198" s="238"/>
      <c r="GE198" s="238"/>
      <c r="GF198" s="238"/>
      <c r="GG198" s="238"/>
      <c r="GH198" s="238"/>
      <c r="GI198" s="238"/>
      <c r="GJ198" s="238"/>
      <c r="GK198" s="238"/>
      <c r="GL198" s="238"/>
      <c r="GM198" s="238"/>
      <c r="GN198" s="238"/>
      <c r="GO198" s="238"/>
      <c r="GP198" s="238"/>
      <c r="GQ198" s="238"/>
      <c r="GR198" s="238"/>
      <c r="GS198" s="238"/>
      <c r="GT198" s="238"/>
      <c r="GU198" s="238"/>
      <c r="GV198" s="238"/>
      <c r="GW198" s="238"/>
      <c r="GX198" s="238"/>
      <c r="GY198" s="238"/>
      <c r="GZ198" s="238"/>
      <c r="HA198" s="238"/>
      <c r="HB198" s="238"/>
      <c r="HC198" s="238"/>
      <c r="HD198" s="238"/>
      <c r="HE198" s="238"/>
      <c r="HF198" s="238"/>
      <c r="HG198" s="238"/>
      <c r="HH198" s="238"/>
      <c r="HI198" s="238"/>
      <c r="HJ198" s="238"/>
      <c r="HK198" s="238"/>
      <c r="HL198" s="238"/>
      <c r="HM198" s="238"/>
      <c r="HN198" s="238"/>
      <c r="HO198" s="238"/>
      <c r="HP198" s="238"/>
      <c r="HQ198" s="238"/>
      <c r="HR198" s="238"/>
      <c r="HS198" s="238"/>
      <c r="HT198" s="238"/>
      <c r="HU198" s="238"/>
      <c r="HV198" s="238"/>
      <c r="HW198" s="238"/>
      <c r="HX198" s="238"/>
      <c r="HY198" s="238"/>
      <c r="HZ198" s="238"/>
      <c r="IA198" s="238"/>
      <c r="IB198" s="238"/>
      <c r="IC198" s="238"/>
      <c r="ID198" s="238"/>
      <c r="IE198" s="238"/>
      <c r="IF198" s="238"/>
      <c r="IG198" s="238"/>
      <c r="IH198" s="238"/>
      <c r="II198" s="238"/>
      <c r="IJ198" s="238"/>
      <c r="IK198" s="238"/>
      <c r="IL198" s="238"/>
      <c r="IM198" s="238"/>
      <c r="IN198" s="238"/>
      <c r="IO198" s="238"/>
      <c r="IP198" s="238"/>
      <c r="IQ198" s="238"/>
      <c r="IR198" s="238"/>
      <c r="IS198" s="238"/>
      <c r="IT198" s="238"/>
      <c r="IU198" s="238"/>
      <c r="IV198" s="238"/>
      <c r="IW198" s="238"/>
      <c r="IX198" s="238"/>
      <c r="IY198" s="238"/>
      <c r="IZ198" s="238"/>
      <c r="JA198" s="238"/>
      <c r="JB198" s="238"/>
      <c r="JC198" s="238"/>
      <c r="JD198" s="238"/>
      <c r="JE198" s="238"/>
      <c r="JF198" s="238"/>
      <c r="JG198" s="238"/>
      <c r="JH198" s="238"/>
      <c r="JI198" s="238"/>
      <c r="JJ198" s="238"/>
      <c r="JK198" s="238"/>
      <c r="JL198" s="238"/>
      <c r="JM198" s="238"/>
      <c r="JN198" s="238"/>
      <c r="JO198" s="238"/>
      <c r="JP198" s="238"/>
      <c r="JQ198" s="238"/>
      <c r="JR198" s="238"/>
      <c r="JS198" s="238"/>
      <c r="JT198" s="238"/>
      <c r="JU198" s="238"/>
      <c r="JV198" s="238"/>
      <c r="JW198" s="238"/>
      <c r="JX198" s="238"/>
      <c r="JY198" s="238"/>
      <c r="JZ198" s="238"/>
      <c r="KA198" s="238"/>
      <c r="KB198" s="238"/>
      <c r="KC198" s="238"/>
      <c r="KD198" s="238"/>
      <c r="KE198" s="238"/>
      <c r="KF198" s="238"/>
      <c r="KG198" s="238"/>
      <c r="KH198" s="238"/>
      <c r="KI198" s="238"/>
      <c r="KJ198" s="238"/>
      <c r="KK198" s="238"/>
      <c r="KL198" s="238"/>
      <c r="KM198" s="238"/>
      <c r="KN198" s="238"/>
      <c r="KO198" s="238"/>
      <c r="KP198" s="238"/>
      <c r="KQ198" s="238"/>
      <c r="KR198" s="238"/>
      <c r="KS198" s="238"/>
      <c r="KT198" s="238"/>
      <c r="KU198" s="238"/>
      <c r="KV198" s="238"/>
      <c r="KW198" s="238"/>
      <c r="KX198" s="238"/>
      <c r="KY198" s="238"/>
      <c r="KZ198" s="238"/>
      <c r="LA198" s="238"/>
      <c r="LB198" s="238"/>
      <c r="LC198" s="238"/>
      <c r="LD198" s="238"/>
      <c r="LE198" s="238"/>
      <c r="LF198" s="238"/>
      <c r="LG198" s="238"/>
      <c r="LH198" s="238"/>
      <c r="LI198" s="238"/>
      <c r="LJ198" s="238"/>
      <c r="LK198" s="238"/>
      <c r="LL198" s="238"/>
      <c r="LM198" s="238"/>
      <c r="LN198" s="238"/>
      <c r="LO198" s="238"/>
      <c r="LP198" s="238"/>
      <c r="LQ198" s="238"/>
      <c r="LR198" s="238"/>
      <c r="LS198" s="238"/>
      <c r="LT198" s="238"/>
      <c r="LU198" s="238"/>
      <c r="LV198" s="238"/>
      <c r="LW198" s="238"/>
      <c r="LX198" s="238"/>
      <c r="LY198" s="238"/>
      <c r="LZ198" s="238"/>
      <c r="MA198" s="238"/>
      <c r="MB198" s="238"/>
      <c r="MC198" s="238"/>
      <c r="MD198" s="238"/>
      <c r="ME198" s="238"/>
      <c r="MF198" s="238"/>
      <c r="MG198" s="238"/>
      <c r="MH198" s="238"/>
      <c r="MI198" s="238"/>
      <c r="MJ198" s="238"/>
      <c r="MK198" s="238"/>
      <c r="ML198" s="238"/>
      <c r="MM198" s="238"/>
      <c r="MN198" s="238"/>
      <c r="MO198" s="238"/>
      <c r="MP198" s="238"/>
      <c r="MQ198" s="238"/>
      <c r="MR198" s="238"/>
      <c r="MS198" s="238"/>
      <c r="MT198" s="238"/>
      <c r="MU198" s="238"/>
      <c r="MV198" s="238"/>
      <c r="MW198" s="238"/>
      <c r="MX198" s="238"/>
      <c r="MY198" s="238"/>
      <c r="MZ198" s="238"/>
      <c r="NA198" s="238"/>
      <c r="NB198" s="238"/>
      <c r="NC198" s="238"/>
      <c r="ND198" s="238"/>
      <c r="NE198" s="238"/>
      <c r="NF198" s="238"/>
      <c r="NG198" s="238"/>
      <c r="NH198" s="238"/>
      <c r="NI198" s="238"/>
      <c r="NJ198" s="238"/>
      <c r="NK198" s="238"/>
      <c r="NL198" s="238"/>
      <c r="NM198" s="238"/>
      <c r="NN198" s="238"/>
      <c r="NO198" s="238"/>
      <c r="NP198" s="238"/>
      <c r="NQ198" s="238"/>
      <c r="NR198" s="238"/>
      <c r="NS198" s="238"/>
      <c r="NT198" s="238"/>
      <c r="NU198" s="238"/>
      <c r="NV198" s="238"/>
      <c r="NW198" s="238"/>
      <c r="NX198" s="238"/>
      <c r="NY198" s="238"/>
      <c r="NZ198" s="238"/>
      <c r="OA198" s="238"/>
      <c r="OB198" s="238"/>
      <c r="OC198" s="238"/>
      <c r="OD198" s="238"/>
      <c r="OE198" s="238"/>
      <c r="OF198" s="238"/>
      <c r="OG198" s="238"/>
      <c r="OH198" s="238"/>
      <c r="OI198" s="238"/>
      <c r="OJ198" s="238"/>
      <c r="OK198" s="238"/>
      <c r="OL198" s="238"/>
      <c r="OM198" s="238"/>
      <c r="ON198" s="238"/>
      <c r="OO198" s="238"/>
      <c r="OP198" s="238"/>
      <c r="OQ198" s="238"/>
      <c r="OR198" s="238"/>
      <c r="OS198" s="238"/>
      <c r="OT198" s="238"/>
      <c r="OU198" s="238"/>
      <c r="OV198" s="238"/>
      <c r="OW198" s="238"/>
      <c r="OX198" s="238"/>
      <c r="OY198" s="238"/>
      <c r="OZ198" s="238"/>
      <c r="PA198" s="238"/>
      <c r="PB198" s="238"/>
      <c r="PC198" s="238"/>
      <c r="PD198" s="238"/>
      <c r="PE198" s="238"/>
      <c r="PF198" s="238"/>
      <c r="PG198" s="238"/>
      <c r="PH198" s="238"/>
      <c r="PI198" s="238"/>
      <c r="PJ198" s="238"/>
      <c r="PK198" s="238"/>
      <c r="PL198" s="238"/>
      <c r="PM198" s="238"/>
      <c r="PN198" s="238"/>
      <c r="PO198" s="238"/>
      <c r="PP198" s="238"/>
      <c r="PQ198" s="238"/>
      <c r="PR198" s="238"/>
      <c r="PS198" s="238"/>
      <c r="PT198" s="238"/>
      <c r="PU198" s="238"/>
      <c r="PV198" s="238"/>
      <c r="PW198" s="238"/>
      <c r="PX198" s="238"/>
      <c r="PY198" s="238"/>
      <c r="PZ198" s="238"/>
      <c r="QA198" s="238"/>
      <c r="QB198" s="238"/>
      <c r="QC198" s="238"/>
      <c r="QD198" s="238"/>
      <c r="QE198" s="238"/>
      <c r="QF198" s="238"/>
      <c r="QG198" s="238"/>
      <c r="QH198" s="238"/>
      <c r="QI198" s="238"/>
      <c r="QJ198" s="238"/>
      <c r="QK198" s="238"/>
      <c r="QL198" s="238"/>
      <c r="QM198" s="238"/>
      <c r="QN198" s="238"/>
      <c r="QO198" s="238"/>
      <c r="QP198" s="238"/>
      <c r="QQ198" s="238"/>
      <c r="QR198" s="238"/>
      <c r="QS198" s="238"/>
      <c r="QT198" s="238"/>
      <c r="QU198" s="238"/>
      <c r="QV198" s="238"/>
      <c r="QW198" s="238"/>
      <c r="QX198" s="238"/>
      <c r="QY198" s="238"/>
      <c r="QZ198" s="238"/>
      <c r="RA198" s="238"/>
      <c r="RB198" s="238"/>
      <c r="RC198" s="238"/>
      <c r="RD198" s="238"/>
      <c r="RE198" s="238"/>
      <c r="RF198" s="238"/>
      <c r="RG198" s="238"/>
      <c r="RH198" s="238"/>
      <c r="RI198" s="238"/>
      <c r="RJ198" s="238"/>
      <c r="RK198" s="238"/>
      <c r="RL198" s="238"/>
      <c r="RM198" s="238"/>
      <c r="RN198" s="238"/>
      <c r="RO198" s="238"/>
      <c r="RP198" s="238"/>
      <c r="RQ198" s="238"/>
      <c r="RR198" s="238"/>
      <c r="RS198" s="238"/>
      <c r="RT198" s="238"/>
      <c r="RU198" s="238"/>
      <c r="RV198" s="238"/>
      <c r="RW198" s="238"/>
      <c r="RX198" s="238"/>
      <c r="RY198" s="238"/>
      <c r="RZ198" s="238"/>
      <c r="SA198" s="238"/>
      <c r="SB198" s="238"/>
      <c r="SC198" s="238"/>
      <c r="SD198" s="238"/>
      <c r="SE198" s="238"/>
      <c r="SF198" s="238"/>
      <c r="SG198" s="238"/>
      <c r="SH198" s="238"/>
      <c r="SI198" s="238"/>
      <c r="SJ198" s="238"/>
      <c r="SK198" s="238"/>
      <c r="SL198" s="238"/>
      <c r="SM198" s="238"/>
      <c r="SN198" s="238"/>
      <c r="SO198" s="238"/>
      <c r="SP198" s="238"/>
      <c r="SQ198" s="238"/>
      <c r="SR198" s="238"/>
      <c r="SS198" s="238"/>
      <c r="ST198" s="238"/>
      <c r="SU198" s="238"/>
      <c r="SV198" s="238"/>
      <c r="SW198" s="238"/>
      <c r="SX198" s="238"/>
      <c r="SY198" s="238"/>
      <c r="SZ198" s="238"/>
      <c r="TA198" s="238"/>
      <c r="TB198" s="238"/>
      <c r="TC198" s="238"/>
      <c r="TD198" s="238"/>
      <c r="TE198" s="238"/>
      <c r="TF198" s="238"/>
      <c r="TG198" s="238"/>
      <c r="TH198" s="238"/>
      <c r="TI198" s="238"/>
      <c r="TJ198" s="238"/>
      <c r="TK198" s="238"/>
      <c r="TL198" s="238"/>
      <c r="TM198" s="238"/>
      <c r="TN198" s="238"/>
      <c r="TO198" s="238"/>
      <c r="TP198" s="238"/>
      <c r="TQ198" s="238"/>
      <c r="TR198" s="238"/>
      <c r="TS198" s="238"/>
      <c r="TT198" s="238"/>
      <c r="TU198" s="238"/>
      <c r="TV198" s="238"/>
      <c r="TW198" s="238"/>
      <c r="TX198" s="238"/>
      <c r="TY198" s="238"/>
      <c r="TZ198" s="238"/>
      <c r="UA198" s="238"/>
      <c r="UB198" s="238"/>
      <c r="UC198" s="238"/>
      <c r="UD198" s="238"/>
      <c r="UE198" s="238"/>
      <c r="UF198" s="238"/>
      <c r="UG198" s="238"/>
      <c r="UH198" s="238"/>
      <c r="UI198" s="238"/>
      <c r="UJ198" s="238"/>
      <c r="UK198" s="238"/>
      <c r="UL198" s="238"/>
      <c r="UM198" s="238"/>
      <c r="UN198" s="238"/>
      <c r="UO198" s="238"/>
      <c r="UP198" s="238"/>
      <c r="UQ198" s="238"/>
      <c r="UR198" s="238"/>
      <c r="US198" s="238"/>
      <c r="UT198" s="238"/>
      <c r="UU198" s="238"/>
      <c r="UV198" s="238"/>
      <c r="UW198" s="238"/>
      <c r="UX198" s="238"/>
      <c r="UY198" s="238"/>
      <c r="UZ198" s="238"/>
      <c r="VA198" s="238"/>
      <c r="VB198" s="238"/>
      <c r="VC198" s="238"/>
      <c r="VD198" s="238"/>
      <c r="VE198" s="238"/>
      <c r="VF198" s="238"/>
      <c r="VG198" s="238"/>
      <c r="VH198" s="238"/>
      <c r="VI198" s="238"/>
      <c r="VJ198" s="238"/>
      <c r="VK198" s="238"/>
      <c r="VL198" s="238"/>
      <c r="VM198" s="238"/>
      <c r="VN198" s="238"/>
      <c r="VO198" s="238"/>
      <c r="VP198" s="238"/>
      <c r="VQ198" s="238"/>
      <c r="VR198" s="238"/>
      <c r="VS198" s="238"/>
      <c r="VT198" s="238"/>
      <c r="VU198" s="238"/>
      <c r="VV198" s="238"/>
      <c r="VW198" s="238"/>
      <c r="VX198" s="238"/>
      <c r="VY198" s="238"/>
      <c r="VZ198" s="238"/>
      <c r="WA198" s="238"/>
      <c r="WB198" s="238"/>
      <c r="WC198" s="238"/>
      <c r="WD198" s="238"/>
      <c r="WE198" s="238"/>
      <c r="WF198" s="238"/>
      <c r="WG198" s="238"/>
      <c r="WH198" s="238"/>
      <c r="WI198" s="238"/>
      <c r="WJ198" s="238"/>
      <c r="WK198" s="238"/>
      <c r="WL198" s="238"/>
      <c r="WM198" s="238"/>
      <c r="WN198" s="238"/>
      <c r="WO198" s="238"/>
      <c r="WP198" s="238"/>
      <c r="WQ198" s="238"/>
      <c r="WR198" s="238"/>
      <c r="WS198" s="238"/>
      <c r="WT198" s="238"/>
      <c r="WU198" s="238"/>
      <c r="WV198" s="238"/>
      <c r="WW198" s="238"/>
      <c r="WX198" s="238"/>
      <c r="WY198" s="238"/>
      <c r="WZ198" s="238"/>
      <c r="XA198" s="238"/>
      <c r="XB198" s="238"/>
      <c r="XC198" s="238"/>
      <c r="XD198" s="238"/>
      <c r="XE198" s="238"/>
      <c r="XF198" s="238"/>
      <c r="XG198" s="238"/>
      <c r="XH198" s="238"/>
      <c r="XI198" s="238"/>
      <c r="XJ198" s="238"/>
      <c r="XK198" s="238"/>
      <c r="XL198" s="238"/>
      <c r="XM198" s="238"/>
      <c r="XN198" s="238"/>
      <c r="XO198" s="238"/>
      <c r="XP198" s="238"/>
      <c r="XQ198" s="238"/>
      <c r="XR198" s="238"/>
      <c r="XS198" s="238"/>
      <c r="XT198" s="238"/>
      <c r="XU198" s="238"/>
      <c r="XV198" s="238"/>
      <c r="XW198" s="238"/>
      <c r="XX198" s="238"/>
      <c r="XY198" s="238"/>
      <c r="XZ198" s="238"/>
      <c r="YA198" s="238"/>
      <c r="YB198" s="238"/>
      <c r="YC198" s="238"/>
      <c r="YD198" s="238"/>
      <c r="YE198" s="238"/>
      <c r="YF198" s="238"/>
      <c r="YG198" s="238"/>
      <c r="YH198" s="238"/>
      <c r="YI198" s="238"/>
      <c r="YJ198" s="238"/>
      <c r="YK198" s="238"/>
      <c r="YL198" s="238"/>
      <c r="YM198" s="238"/>
      <c r="YN198" s="238"/>
      <c r="YO198" s="238"/>
      <c r="YP198" s="238"/>
      <c r="YQ198" s="238"/>
      <c r="YR198" s="238"/>
      <c r="YS198" s="238"/>
      <c r="YT198" s="238"/>
      <c r="YU198" s="238"/>
      <c r="YV198" s="238"/>
      <c r="YW198" s="238"/>
      <c r="YX198" s="238"/>
      <c r="YY198" s="238"/>
      <c r="YZ198" s="238"/>
      <c r="ZA198" s="238"/>
      <c r="ZB198" s="238"/>
      <c r="ZC198" s="238"/>
      <c r="ZD198" s="238"/>
      <c r="ZE198" s="238"/>
      <c r="ZF198" s="238"/>
      <c r="ZG198" s="238"/>
      <c r="ZH198" s="238"/>
      <c r="ZI198" s="238"/>
      <c r="ZJ198" s="238"/>
      <c r="ZK198" s="238"/>
      <c r="ZL198" s="238"/>
      <c r="ZM198" s="238"/>
      <c r="ZN198" s="238"/>
      <c r="ZO198" s="238"/>
      <c r="ZP198" s="238"/>
      <c r="ZQ198" s="238"/>
      <c r="ZR198" s="238"/>
      <c r="ZS198" s="238"/>
      <c r="ZT198" s="238"/>
      <c r="ZU198" s="238"/>
      <c r="ZV198" s="238"/>
      <c r="ZW198" s="238"/>
      <c r="ZX198" s="238"/>
      <c r="ZY198" s="238"/>
      <c r="ZZ198" s="238"/>
      <c r="AAA198" s="238"/>
      <c r="AAB198" s="238"/>
      <c r="AAC198" s="238"/>
      <c r="AAD198" s="238"/>
      <c r="AAE198" s="238"/>
      <c r="AAF198" s="238"/>
      <c r="AAG198" s="238"/>
      <c r="AAH198" s="238"/>
      <c r="AAI198" s="238"/>
      <c r="AAJ198" s="238"/>
      <c r="AAK198" s="238"/>
      <c r="AAL198" s="238"/>
      <c r="AAM198" s="238"/>
      <c r="AAN198" s="238"/>
      <c r="AAO198" s="238"/>
      <c r="AAP198" s="238"/>
      <c r="AAQ198" s="238"/>
      <c r="AAR198" s="238"/>
      <c r="AAS198" s="238"/>
      <c r="AAT198" s="238"/>
      <c r="AAU198" s="238"/>
      <c r="AAV198" s="238"/>
      <c r="AAW198" s="238"/>
      <c r="AAX198" s="238"/>
      <c r="AAY198" s="238"/>
      <c r="AAZ198" s="238"/>
      <c r="ABA198" s="238"/>
      <c r="ABB198" s="238"/>
      <c r="ABC198" s="238"/>
      <c r="ABD198" s="238"/>
      <c r="ABE198" s="238"/>
      <c r="ABF198" s="238"/>
      <c r="ABG198" s="238"/>
      <c r="ABH198" s="238"/>
      <c r="ABI198" s="238"/>
      <c r="ABJ198" s="238"/>
      <c r="ABK198" s="238"/>
      <c r="ABL198" s="238"/>
      <c r="ABM198" s="238"/>
      <c r="ABN198" s="238"/>
      <c r="ABO198" s="238"/>
      <c r="ABP198" s="238"/>
      <c r="ABQ198" s="238"/>
      <c r="ABR198" s="238"/>
      <c r="ABS198" s="238"/>
      <c r="ABT198" s="238"/>
      <c r="ABU198" s="238"/>
      <c r="ABV198" s="238"/>
      <c r="ABW198" s="238"/>
      <c r="ABX198" s="238"/>
      <c r="ABY198" s="238"/>
      <c r="ABZ198" s="238"/>
      <c r="ACA198" s="238"/>
      <c r="ACB198" s="238"/>
      <c r="ACC198" s="238"/>
      <c r="ACD198" s="238"/>
      <c r="ACE198" s="238"/>
      <c r="ACF198" s="238"/>
      <c r="ACG198" s="238"/>
      <c r="ACH198" s="238"/>
      <c r="ACI198" s="238"/>
      <c r="ACJ198" s="238"/>
      <c r="ACK198" s="238"/>
      <c r="ACL198" s="238"/>
      <c r="ACM198" s="238"/>
      <c r="ACN198" s="238"/>
      <c r="ACO198" s="238"/>
      <c r="ACP198" s="238"/>
      <c r="ACQ198" s="238"/>
      <c r="ACR198" s="238"/>
      <c r="ACS198" s="238"/>
      <c r="ACT198" s="238"/>
      <c r="ACU198" s="238"/>
      <c r="ACV198" s="238"/>
      <c r="ACW198" s="238"/>
      <c r="ACX198" s="238"/>
      <c r="ACY198" s="238"/>
      <c r="ACZ198" s="238"/>
      <c r="ADA198" s="238"/>
      <c r="ADB198" s="238"/>
      <c r="ADC198" s="238"/>
      <c r="ADD198" s="238"/>
      <c r="ADE198" s="238"/>
      <c r="ADF198" s="238"/>
      <c r="ADG198" s="238"/>
      <c r="ADH198" s="238"/>
      <c r="ADI198" s="238"/>
      <c r="ADJ198" s="238"/>
      <c r="ADK198" s="238"/>
      <c r="ADL198" s="238"/>
      <c r="ADM198" s="238"/>
      <c r="ADN198" s="238"/>
      <c r="ADO198" s="238"/>
      <c r="ADP198" s="238"/>
      <c r="ADQ198" s="238"/>
      <c r="ADR198" s="238"/>
      <c r="ADS198" s="238"/>
      <c r="ADT198" s="238"/>
      <c r="ADU198" s="238"/>
      <c r="ADV198" s="238"/>
      <c r="ADW198" s="238"/>
      <c r="ADX198" s="238"/>
      <c r="ADY198" s="238"/>
      <c r="ADZ198" s="238"/>
      <c r="AEA198" s="238"/>
      <c r="AEB198" s="238"/>
      <c r="AEC198" s="238"/>
      <c r="AED198" s="238"/>
      <c r="AEE198" s="238"/>
      <c r="AEF198" s="238"/>
      <c r="AEG198" s="238"/>
      <c r="AEH198" s="238"/>
      <c r="AEI198" s="238"/>
      <c r="AEJ198" s="238"/>
      <c r="AEK198" s="238"/>
      <c r="AEL198" s="238"/>
      <c r="AEM198" s="238"/>
      <c r="AEN198" s="238"/>
      <c r="AEO198" s="238"/>
      <c r="AEP198" s="238"/>
      <c r="AEQ198" s="238"/>
      <c r="AER198" s="238"/>
      <c r="AES198" s="238"/>
      <c r="AET198" s="238"/>
      <c r="AEU198" s="238"/>
      <c r="AEV198" s="238"/>
      <c r="AEW198" s="238"/>
      <c r="AEX198" s="238"/>
      <c r="AEY198" s="238"/>
      <c r="AEZ198" s="238"/>
      <c r="AFA198" s="238"/>
      <c r="AFB198" s="238"/>
      <c r="AFC198" s="238"/>
      <c r="AFD198" s="238"/>
      <c r="AFE198" s="238"/>
      <c r="AFF198" s="238"/>
      <c r="AFG198" s="238"/>
      <c r="AFH198" s="238"/>
      <c r="AFI198" s="238"/>
      <c r="AFJ198" s="238"/>
      <c r="AFK198" s="238"/>
      <c r="AFL198" s="238"/>
      <c r="AFM198" s="238"/>
      <c r="AFN198" s="238"/>
      <c r="AFO198" s="238"/>
      <c r="AFP198" s="238"/>
      <c r="AFQ198" s="238"/>
      <c r="AFR198" s="238"/>
      <c r="AFS198" s="238"/>
      <c r="AFT198" s="238"/>
      <c r="AFU198" s="238"/>
      <c r="AFV198" s="238"/>
      <c r="AFW198" s="238"/>
      <c r="AFX198" s="238"/>
      <c r="AFY198" s="238"/>
      <c r="AFZ198" s="238"/>
      <c r="AGA198" s="238"/>
      <c r="AGB198" s="238"/>
      <c r="AGC198" s="238"/>
      <c r="AGD198" s="238"/>
      <c r="AGE198" s="238"/>
      <c r="AGF198" s="238"/>
      <c r="AGG198" s="238"/>
      <c r="AGH198" s="238"/>
      <c r="AGI198" s="238"/>
      <c r="AGJ198" s="238"/>
      <c r="AGK198" s="238"/>
      <c r="AGL198" s="238"/>
      <c r="AGM198" s="238"/>
      <c r="AGN198" s="238"/>
      <c r="AGO198" s="238"/>
      <c r="AGP198" s="238"/>
      <c r="AGQ198" s="238"/>
      <c r="AGR198" s="238"/>
      <c r="AGS198" s="238"/>
      <c r="AGT198" s="238"/>
      <c r="AGU198" s="238"/>
      <c r="AGV198" s="238"/>
      <c r="AGW198" s="238"/>
      <c r="AGX198" s="238"/>
      <c r="AGY198" s="238"/>
      <c r="AGZ198" s="238"/>
      <c r="AHA198" s="238"/>
      <c r="AHB198" s="238"/>
      <c r="AHC198" s="238"/>
      <c r="AHD198" s="238"/>
      <c r="AHE198" s="238"/>
      <c r="AHF198" s="238"/>
      <c r="AHG198" s="238"/>
      <c r="AHH198" s="238"/>
      <c r="AHI198" s="238"/>
      <c r="AHJ198" s="238"/>
      <c r="AHK198" s="238"/>
      <c r="AHL198" s="238"/>
      <c r="AHM198" s="238"/>
      <c r="AHN198" s="238"/>
      <c r="AHO198" s="238"/>
      <c r="AHP198" s="238"/>
      <c r="AHQ198" s="238"/>
      <c r="AHR198" s="238"/>
      <c r="AHS198" s="238"/>
      <c r="AHT198" s="238"/>
      <c r="AHU198" s="238"/>
      <c r="AHV198" s="238"/>
      <c r="AHW198" s="238"/>
      <c r="AHX198" s="238"/>
      <c r="AHY198" s="238"/>
      <c r="AHZ198" s="238"/>
      <c r="AIA198" s="238"/>
      <c r="AIB198" s="238"/>
      <c r="AIC198" s="238"/>
      <c r="AID198" s="238"/>
      <c r="AIE198" s="238"/>
      <c r="AIF198" s="238"/>
      <c r="AIG198" s="238"/>
      <c r="AIH198" s="238"/>
      <c r="AII198" s="238"/>
      <c r="AIJ198" s="238"/>
      <c r="AIK198" s="238"/>
      <c r="AIL198" s="238"/>
      <c r="AIM198" s="238"/>
      <c r="AIN198" s="238"/>
      <c r="AIO198" s="238"/>
      <c r="AIP198" s="238"/>
      <c r="AIQ198" s="238"/>
      <c r="AIR198" s="238"/>
      <c r="AIS198" s="238"/>
      <c r="AIT198" s="238"/>
      <c r="AIU198" s="238"/>
      <c r="AIV198" s="238"/>
      <c r="AIW198" s="238"/>
      <c r="AIX198" s="238"/>
      <c r="AIY198" s="238"/>
      <c r="AIZ198" s="238"/>
      <c r="AJA198" s="238"/>
      <c r="AJB198" s="238"/>
      <c r="AJC198" s="238"/>
      <c r="AJD198" s="238"/>
      <c r="AJE198" s="238"/>
      <c r="AJF198" s="238"/>
      <c r="AJG198" s="238"/>
      <c r="AJH198" s="238"/>
      <c r="AJI198" s="238"/>
      <c r="AJJ198" s="238"/>
      <c r="AJK198" s="238"/>
      <c r="AJL198" s="238"/>
      <c r="AJM198" s="238"/>
      <c r="AJN198" s="238"/>
      <c r="AJO198" s="238"/>
      <c r="AJP198" s="238"/>
      <c r="AJQ198" s="238"/>
      <c r="AJR198" s="238"/>
      <c r="AJS198" s="238"/>
      <c r="AJT198" s="238"/>
      <c r="AJU198" s="238"/>
      <c r="AJV198" s="238"/>
      <c r="AJW198" s="238"/>
      <c r="AJX198" s="238"/>
      <c r="AJY198" s="238"/>
      <c r="AJZ198" s="238"/>
      <c r="AKA198" s="238"/>
      <c r="AKB198" s="238"/>
      <c r="AKC198" s="238"/>
      <c r="AKD198" s="238"/>
      <c r="AKE198" s="238"/>
      <c r="AKF198" s="238"/>
      <c r="AKG198" s="238"/>
      <c r="AKH198" s="238"/>
      <c r="AKI198" s="238"/>
      <c r="AKJ198" s="238"/>
      <c r="AKK198" s="238"/>
      <c r="AKL198" s="238"/>
      <c r="AKM198" s="238"/>
      <c r="AKN198" s="238"/>
      <c r="AKO198" s="238"/>
      <c r="AKP198" s="238"/>
    </row>
    <row r="199" spans="1:978" x14ac:dyDescent="0.25">
      <c r="A199" s="305"/>
      <c r="B199" s="305"/>
      <c r="C199" s="242"/>
      <c r="D199" s="308"/>
      <c r="E199" s="269"/>
      <c r="F199" s="278" t="s">
        <v>387</v>
      </c>
      <c r="G199" s="278"/>
      <c r="H199" s="278"/>
      <c r="I199" s="278"/>
      <c r="J199" s="278"/>
      <c r="K199" s="278"/>
      <c r="L199" s="278"/>
      <c r="M199" s="278"/>
      <c r="N199" s="9">
        <f t="shared" ref="N199:AL199" si="146">ROUNDUP(AVERAGE(N194:N198),0)</f>
        <v>122</v>
      </c>
      <c r="O199" s="9">
        <f t="shared" si="146"/>
        <v>62</v>
      </c>
      <c r="P199" s="9">
        <f t="shared" si="146"/>
        <v>42</v>
      </c>
      <c r="Q199" s="9">
        <f t="shared" si="146"/>
        <v>28</v>
      </c>
      <c r="R199" s="9">
        <f t="shared" si="146"/>
        <v>30</v>
      </c>
      <c r="S199" s="9">
        <f t="shared" si="146"/>
        <v>87</v>
      </c>
      <c r="T199" s="9">
        <f t="shared" si="146"/>
        <v>303</v>
      </c>
      <c r="U199" s="9">
        <f t="shared" si="146"/>
        <v>728</v>
      </c>
      <c r="V199" s="9">
        <f t="shared" si="146"/>
        <v>737</v>
      </c>
      <c r="W199" s="9">
        <f t="shared" si="146"/>
        <v>541</v>
      </c>
      <c r="X199" s="9">
        <f t="shared" si="146"/>
        <v>494</v>
      </c>
      <c r="Y199" s="9">
        <f t="shared" si="146"/>
        <v>553</v>
      </c>
      <c r="Z199" s="9">
        <f t="shared" si="146"/>
        <v>608</v>
      </c>
      <c r="AA199" s="9">
        <f t="shared" si="146"/>
        <v>578</v>
      </c>
      <c r="AB199" s="9">
        <f t="shared" si="146"/>
        <v>647</v>
      </c>
      <c r="AC199" s="9">
        <f t="shared" si="146"/>
        <v>687</v>
      </c>
      <c r="AD199" s="9">
        <f t="shared" si="146"/>
        <v>680</v>
      </c>
      <c r="AE199" s="9">
        <f t="shared" si="146"/>
        <v>741</v>
      </c>
      <c r="AF199" s="9">
        <f t="shared" si="146"/>
        <v>638</v>
      </c>
      <c r="AG199" s="9">
        <f t="shared" si="146"/>
        <v>524</v>
      </c>
      <c r="AH199" s="9">
        <f t="shared" si="146"/>
        <v>479</v>
      </c>
      <c r="AI199" s="9">
        <f t="shared" si="146"/>
        <v>446</v>
      </c>
      <c r="AJ199" s="9">
        <f t="shared" si="146"/>
        <v>320</v>
      </c>
      <c r="AK199" s="9">
        <f t="shared" si="146"/>
        <v>217</v>
      </c>
      <c r="AL199" s="9">
        <f t="shared" si="146"/>
        <v>9753</v>
      </c>
      <c r="AM199" s="269"/>
      <c r="AN199" s="263"/>
      <c r="AO199" s="263"/>
      <c r="AP199" s="263"/>
      <c r="AQ199" s="263"/>
      <c r="AR199" s="263"/>
      <c r="AS199" s="263"/>
      <c r="AT199" s="263"/>
      <c r="AU199" s="263"/>
      <c r="AV199" s="263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52"/>
      <c r="EF199" s="238"/>
      <c r="EG199" s="238"/>
      <c r="EH199" s="238"/>
      <c r="EI199" s="238"/>
      <c r="EJ199" s="238"/>
      <c r="EK199" s="238"/>
      <c r="EL199" s="238"/>
      <c r="EM199" s="238"/>
      <c r="EN199" s="238"/>
      <c r="EO199" s="238"/>
      <c r="EP199" s="238"/>
      <c r="EQ199" s="238"/>
      <c r="ER199" s="238"/>
      <c r="ES199" s="238"/>
      <c r="ET199" s="238"/>
      <c r="EU199" s="238"/>
      <c r="EV199" s="238"/>
      <c r="EW199" s="238"/>
      <c r="EX199" s="238"/>
      <c r="EY199" s="238"/>
      <c r="EZ199" s="238"/>
      <c r="FA199" s="238"/>
      <c r="FB199" s="238"/>
      <c r="FC199" s="238"/>
      <c r="FD199" s="238"/>
      <c r="FE199" s="238"/>
      <c r="FF199" s="238"/>
      <c r="FG199" s="238"/>
      <c r="FH199" s="238"/>
      <c r="FI199" s="238"/>
      <c r="FJ199" s="238"/>
      <c r="FK199" s="238"/>
      <c r="FL199" s="238"/>
      <c r="FM199" s="238"/>
      <c r="FN199" s="238"/>
      <c r="FO199" s="238"/>
      <c r="FP199" s="238"/>
      <c r="FQ199" s="238"/>
      <c r="FR199" s="238"/>
      <c r="FS199" s="238"/>
      <c r="FT199" s="238"/>
      <c r="FU199" s="238"/>
      <c r="FV199" s="238"/>
      <c r="FW199" s="238"/>
      <c r="FX199" s="238"/>
      <c r="FY199" s="238"/>
      <c r="FZ199" s="238"/>
      <c r="GA199" s="238"/>
      <c r="GB199" s="238"/>
      <c r="GC199" s="238"/>
      <c r="GD199" s="238"/>
      <c r="GE199" s="238"/>
      <c r="GF199" s="238"/>
      <c r="GG199" s="238"/>
      <c r="GH199" s="238"/>
      <c r="GI199" s="238"/>
      <c r="GJ199" s="238"/>
      <c r="GK199" s="238"/>
      <c r="GL199" s="238"/>
      <c r="GM199" s="238"/>
      <c r="GN199" s="238"/>
      <c r="GO199" s="238"/>
      <c r="GP199" s="238"/>
      <c r="GQ199" s="238"/>
      <c r="GR199" s="238"/>
      <c r="GS199" s="238"/>
      <c r="GT199" s="238"/>
      <c r="GU199" s="238"/>
      <c r="GV199" s="238"/>
      <c r="GW199" s="238"/>
      <c r="GX199" s="238"/>
      <c r="GY199" s="238"/>
      <c r="GZ199" s="238"/>
      <c r="HA199" s="238"/>
      <c r="HB199" s="238"/>
      <c r="HC199" s="238"/>
      <c r="HD199" s="238"/>
      <c r="HE199" s="238"/>
      <c r="HF199" s="238"/>
      <c r="HG199" s="238"/>
      <c r="HH199" s="238"/>
      <c r="HI199" s="238"/>
      <c r="HJ199" s="238"/>
      <c r="HK199" s="238"/>
      <c r="HL199" s="238"/>
      <c r="HM199" s="238"/>
      <c r="HN199" s="238"/>
      <c r="HO199" s="238"/>
      <c r="HP199" s="238"/>
      <c r="HQ199" s="238"/>
      <c r="HR199" s="238"/>
      <c r="HS199" s="238"/>
      <c r="HT199" s="238"/>
      <c r="HU199" s="238"/>
      <c r="HV199" s="238"/>
      <c r="HW199" s="238"/>
      <c r="HX199" s="238"/>
      <c r="HY199" s="238"/>
      <c r="HZ199" s="238"/>
      <c r="IA199" s="238"/>
      <c r="IB199" s="238"/>
      <c r="IC199" s="238"/>
      <c r="ID199" s="238"/>
      <c r="IE199" s="238"/>
      <c r="IF199" s="238"/>
      <c r="IG199" s="238"/>
      <c r="IH199" s="238"/>
      <c r="II199" s="238"/>
      <c r="IJ199" s="238"/>
      <c r="IK199" s="238"/>
      <c r="IL199" s="238"/>
      <c r="IM199" s="238"/>
      <c r="IN199" s="238"/>
      <c r="IO199" s="238"/>
      <c r="IP199" s="238"/>
      <c r="IQ199" s="238"/>
      <c r="IR199" s="238"/>
      <c r="IS199" s="238"/>
      <c r="IT199" s="238"/>
      <c r="IU199" s="238"/>
      <c r="IV199" s="238"/>
      <c r="IW199" s="238"/>
      <c r="IX199" s="238"/>
      <c r="IY199" s="238"/>
      <c r="IZ199" s="238"/>
      <c r="JA199" s="238"/>
      <c r="JB199" s="238"/>
      <c r="JC199" s="238"/>
      <c r="JD199" s="238"/>
      <c r="JE199" s="238"/>
      <c r="JF199" s="238"/>
      <c r="JG199" s="238"/>
      <c r="JH199" s="238"/>
      <c r="JI199" s="238"/>
      <c r="JJ199" s="238"/>
      <c r="JK199" s="238"/>
      <c r="JL199" s="238"/>
      <c r="JM199" s="238"/>
      <c r="JN199" s="238"/>
      <c r="JO199" s="238"/>
      <c r="JP199" s="238"/>
      <c r="JQ199" s="238"/>
      <c r="JR199" s="238"/>
      <c r="JS199" s="238"/>
      <c r="JT199" s="238"/>
      <c r="JU199" s="238"/>
      <c r="JV199" s="238"/>
      <c r="JW199" s="238"/>
      <c r="JX199" s="238"/>
      <c r="JY199" s="238"/>
      <c r="JZ199" s="238"/>
      <c r="KA199" s="238"/>
      <c r="KB199" s="238"/>
      <c r="KC199" s="238"/>
      <c r="KD199" s="238"/>
      <c r="KE199" s="238"/>
      <c r="KF199" s="238"/>
      <c r="KG199" s="238"/>
      <c r="KH199" s="238"/>
      <c r="KI199" s="238"/>
      <c r="KJ199" s="238"/>
      <c r="KK199" s="238"/>
      <c r="KL199" s="238"/>
      <c r="KM199" s="238"/>
      <c r="KN199" s="238"/>
      <c r="KO199" s="238"/>
      <c r="KP199" s="238"/>
      <c r="KQ199" s="238"/>
      <c r="KR199" s="238"/>
      <c r="KS199" s="238"/>
      <c r="KT199" s="238"/>
      <c r="KU199" s="238"/>
      <c r="KV199" s="238"/>
      <c r="KW199" s="238"/>
      <c r="KX199" s="238"/>
      <c r="KY199" s="238"/>
      <c r="KZ199" s="238"/>
      <c r="LA199" s="238"/>
      <c r="LB199" s="238"/>
      <c r="LC199" s="238"/>
      <c r="LD199" s="238"/>
      <c r="LE199" s="238"/>
      <c r="LF199" s="238"/>
      <c r="LG199" s="238"/>
      <c r="LH199" s="238"/>
      <c r="LI199" s="238"/>
      <c r="LJ199" s="238"/>
      <c r="LK199" s="238"/>
      <c r="LL199" s="238"/>
      <c r="LM199" s="238"/>
      <c r="LN199" s="238"/>
      <c r="LO199" s="238"/>
      <c r="LP199" s="238"/>
      <c r="LQ199" s="238"/>
      <c r="LR199" s="238"/>
      <c r="LS199" s="238"/>
      <c r="LT199" s="238"/>
      <c r="LU199" s="238"/>
      <c r="LV199" s="238"/>
      <c r="LW199" s="238"/>
      <c r="LX199" s="238"/>
      <c r="LY199" s="238"/>
      <c r="LZ199" s="238"/>
      <c r="MA199" s="238"/>
      <c r="MB199" s="238"/>
      <c r="MC199" s="238"/>
      <c r="MD199" s="238"/>
      <c r="ME199" s="238"/>
      <c r="MF199" s="238"/>
      <c r="MG199" s="238"/>
      <c r="MH199" s="238"/>
      <c r="MI199" s="238"/>
      <c r="MJ199" s="238"/>
      <c r="MK199" s="238"/>
      <c r="ML199" s="238"/>
      <c r="MM199" s="238"/>
      <c r="MN199" s="238"/>
      <c r="MO199" s="238"/>
      <c r="MP199" s="238"/>
      <c r="MQ199" s="238"/>
      <c r="MR199" s="238"/>
      <c r="MS199" s="238"/>
      <c r="MT199" s="238"/>
      <c r="MU199" s="238"/>
      <c r="MV199" s="238"/>
      <c r="MW199" s="238"/>
      <c r="MX199" s="238"/>
      <c r="MY199" s="238"/>
      <c r="MZ199" s="238"/>
      <c r="NA199" s="238"/>
      <c r="NB199" s="238"/>
      <c r="NC199" s="238"/>
      <c r="ND199" s="238"/>
      <c r="NE199" s="238"/>
      <c r="NF199" s="238"/>
      <c r="NG199" s="238"/>
      <c r="NH199" s="238"/>
      <c r="NI199" s="238"/>
      <c r="NJ199" s="238"/>
      <c r="NK199" s="238"/>
      <c r="NL199" s="238"/>
      <c r="NM199" s="238"/>
      <c r="NN199" s="238"/>
      <c r="NO199" s="238"/>
      <c r="NP199" s="238"/>
      <c r="NQ199" s="238"/>
      <c r="NR199" s="238"/>
      <c r="NS199" s="238"/>
      <c r="NT199" s="238"/>
      <c r="NU199" s="238"/>
      <c r="NV199" s="238"/>
      <c r="NW199" s="238"/>
      <c r="NX199" s="238"/>
      <c r="NY199" s="238"/>
      <c r="NZ199" s="238"/>
      <c r="OA199" s="238"/>
      <c r="OB199" s="238"/>
      <c r="OC199" s="238"/>
      <c r="OD199" s="238"/>
      <c r="OE199" s="238"/>
      <c r="OF199" s="238"/>
      <c r="OG199" s="238"/>
      <c r="OH199" s="238"/>
      <c r="OI199" s="238"/>
      <c r="OJ199" s="238"/>
      <c r="OK199" s="238"/>
      <c r="OL199" s="238"/>
      <c r="OM199" s="238"/>
      <c r="ON199" s="238"/>
      <c r="OO199" s="238"/>
      <c r="OP199" s="238"/>
      <c r="OQ199" s="238"/>
      <c r="OR199" s="238"/>
      <c r="OS199" s="238"/>
      <c r="OT199" s="238"/>
      <c r="OU199" s="238"/>
      <c r="OV199" s="238"/>
      <c r="OW199" s="238"/>
      <c r="OX199" s="238"/>
      <c r="OY199" s="238"/>
      <c r="OZ199" s="238"/>
      <c r="PA199" s="238"/>
      <c r="PB199" s="238"/>
      <c r="PC199" s="238"/>
      <c r="PD199" s="238"/>
      <c r="PE199" s="238"/>
      <c r="PF199" s="238"/>
      <c r="PG199" s="238"/>
      <c r="PH199" s="238"/>
      <c r="PI199" s="238"/>
      <c r="PJ199" s="238"/>
      <c r="PK199" s="238"/>
      <c r="PL199" s="238"/>
      <c r="PM199" s="238"/>
      <c r="PN199" s="238"/>
      <c r="PO199" s="238"/>
      <c r="PP199" s="238"/>
      <c r="PQ199" s="238"/>
      <c r="PR199" s="238"/>
      <c r="PS199" s="238"/>
      <c r="PT199" s="238"/>
      <c r="PU199" s="238"/>
      <c r="PV199" s="238"/>
      <c r="PW199" s="238"/>
      <c r="PX199" s="238"/>
      <c r="PY199" s="238"/>
      <c r="PZ199" s="238"/>
      <c r="QA199" s="238"/>
      <c r="QB199" s="238"/>
      <c r="QC199" s="238"/>
      <c r="QD199" s="238"/>
      <c r="QE199" s="238"/>
      <c r="QF199" s="238"/>
      <c r="QG199" s="238"/>
      <c r="QH199" s="238"/>
      <c r="QI199" s="238"/>
      <c r="QJ199" s="238"/>
      <c r="QK199" s="238"/>
      <c r="QL199" s="238"/>
      <c r="QM199" s="238"/>
      <c r="QN199" s="238"/>
      <c r="QO199" s="238"/>
      <c r="QP199" s="238"/>
      <c r="QQ199" s="238"/>
      <c r="QR199" s="238"/>
      <c r="QS199" s="238"/>
      <c r="QT199" s="238"/>
      <c r="QU199" s="238"/>
      <c r="QV199" s="238"/>
      <c r="QW199" s="238"/>
      <c r="QX199" s="238"/>
      <c r="QY199" s="238"/>
      <c r="QZ199" s="238"/>
      <c r="RA199" s="238"/>
      <c r="RB199" s="238"/>
      <c r="RC199" s="238"/>
      <c r="RD199" s="238"/>
      <c r="RE199" s="238"/>
      <c r="RF199" s="238"/>
      <c r="RG199" s="238"/>
      <c r="RH199" s="238"/>
      <c r="RI199" s="238"/>
      <c r="RJ199" s="238"/>
      <c r="RK199" s="238"/>
      <c r="RL199" s="238"/>
      <c r="RM199" s="238"/>
      <c r="RN199" s="238"/>
      <c r="RO199" s="238"/>
      <c r="RP199" s="238"/>
      <c r="RQ199" s="238"/>
      <c r="RR199" s="238"/>
      <c r="RS199" s="238"/>
      <c r="RT199" s="238"/>
      <c r="RU199" s="238"/>
      <c r="RV199" s="238"/>
      <c r="RW199" s="238"/>
      <c r="RX199" s="238"/>
      <c r="RY199" s="238"/>
      <c r="RZ199" s="238"/>
      <c r="SA199" s="238"/>
      <c r="SB199" s="238"/>
      <c r="SC199" s="238"/>
      <c r="SD199" s="238"/>
      <c r="SE199" s="238"/>
      <c r="SF199" s="238"/>
      <c r="SG199" s="238"/>
      <c r="SH199" s="238"/>
      <c r="SI199" s="238"/>
      <c r="SJ199" s="238"/>
      <c r="SK199" s="238"/>
      <c r="SL199" s="238"/>
      <c r="SM199" s="238"/>
      <c r="SN199" s="238"/>
      <c r="SO199" s="238"/>
      <c r="SP199" s="238"/>
      <c r="SQ199" s="238"/>
      <c r="SR199" s="238"/>
      <c r="SS199" s="238"/>
      <c r="ST199" s="238"/>
      <c r="SU199" s="238"/>
      <c r="SV199" s="238"/>
      <c r="SW199" s="238"/>
      <c r="SX199" s="238"/>
      <c r="SY199" s="238"/>
      <c r="SZ199" s="238"/>
      <c r="TA199" s="238"/>
      <c r="TB199" s="238"/>
      <c r="TC199" s="238"/>
      <c r="TD199" s="238"/>
      <c r="TE199" s="238"/>
      <c r="TF199" s="238"/>
      <c r="TG199" s="238"/>
      <c r="TH199" s="238"/>
      <c r="TI199" s="238"/>
      <c r="TJ199" s="238"/>
      <c r="TK199" s="238"/>
      <c r="TL199" s="238"/>
      <c r="TM199" s="238"/>
      <c r="TN199" s="238"/>
      <c r="TO199" s="238"/>
      <c r="TP199" s="238"/>
      <c r="TQ199" s="238"/>
      <c r="TR199" s="238"/>
      <c r="TS199" s="238"/>
      <c r="TT199" s="238"/>
      <c r="TU199" s="238"/>
      <c r="TV199" s="238"/>
      <c r="TW199" s="238"/>
      <c r="TX199" s="238"/>
      <c r="TY199" s="238"/>
      <c r="TZ199" s="238"/>
      <c r="UA199" s="238"/>
      <c r="UB199" s="238"/>
      <c r="UC199" s="238"/>
      <c r="UD199" s="238"/>
      <c r="UE199" s="238"/>
      <c r="UF199" s="238"/>
      <c r="UG199" s="238"/>
      <c r="UH199" s="238"/>
      <c r="UI199" s="238"/>
      <c r="UJ199" s="238"/>
      <c r="UK199" s="238"/>
      <c r="UL199" s="238"/>
      <c r="UM199" s="238"/>
      <c r="UN199" s="238"/>
      <c r="UO199" s="238"/>
      <c r="UP199" s="238"/>
      <c r="UQ199" s="238"/>
      <c r="UR199" s="238"/>
      <c r="US199" s="238"/>
      <c r="UT199" s="238"/>
      <c r="UU199" s="238"/>
      <c r="UV199" s="238"/>
      <c r="UW199" s="238"/>
      <c r="UX199" s="238"/>
      <c r="UY199" s="238"/>
      <c r="UZ199" s="238"/>
      <c r="VA199" s="238"/>
      <c r="VB199" s="238"/>
      <c r="VC199" s="238"/>
      <c r="VD199" s="238"/>
      <c r="VE199" s="238"/>
      <c r="VF199" s="238"/>
      <c r="VG199" s="238"/>
      <c r="VH199" s="238"/>
      <c r="VI199" s="238"/>
      <c r="VJ199" s="238"/>
      <c r="VK199" s="238"/>
      <c r="VL199" s="238"/>
      <c r="VM199" s="238"/>
      <c r="VN199" s="238"/>
      <c r="VO199" s="238"/>
      <c r="VP199" s="238"/>
      <c r="VQ199" s="238"/>
      <c r="VR199" s="238"/>
      <c r="VS199" s="238"/>
      <c r="VT199" s="238"/>
      <c r="VU199" s="238"/>
      <c r="VV199" s="238"/>
      <c r="VW199" s="238"/>
      <c r="VX199" s="238"/>
      <c r="VY199" s="238"/>
      <c r="VZ199" s="238"/>
      <c r="WA199" s="238"/>
      <c r="WB199" s="238"/>
      <c r="WC199" s="238"/>
      <c r="WD199" s="238"/>
      <c r="WE199" s="238"/>
      <c r="WF199" s="238"/>
      <c r="WG199" s="238"/>
      <c r="WH199" s="238"/>
      <c r="WI199" s="238"/>
      <c r="WJ199" s="238"/>
      <c r="WK199" s="238"/>
      <c r="WL199" s="238"/>
      <c r="WM199" s="238"/>
      <c r="WN199" s="238"/>
      <c r="WO199" s="238"/>
      <c r="WP199" s="238"/>
      <c r="WQ199" s="238"/>
      <c r="WR199" s="238"/>
      <c r="WS199" s="238"/>
      <c r="WT199" s="238"/>
      <c r="WU199" s="238"/>
      <c r="WV199" s="238"/>
      <c r="WW199" s="238"/>
      <c r="WX199" s="238"/>
      <c r="WY199" s="238"/>
      <c r="WZ199" s="238"/>
      <c r="XA199" s="238"/>
      <c r="XB199" s="238"/>
      <c r="XC199" s="238"/>
      <c r="XD199" s="238"/>
      <c r="XE199" s="238"/>
      <c r="XF199" s="238"/>
      <c r="XG199" s="238"/>
      <c r="XH199" s="238"/>
      <c r="XI199" s="238"/>
      <c r="XJ199" s="238"/>
      <c r="XK199" s="238"/>
      <c r="XL199" s="238"/>
      <c r="XM199" s="238"/>
      <c r="XN199" s="238"/>
      <c r="XO199" s="238"/>
      <c r="XP199" s="238"/>
      <c r="XQ199" s="238"/>
      <c r="XR199" s="238"/>
      <c r="XS199" s="238"/>
      <c r="XT199" s="238"/>
      <c r="XU199" s="238"/>
      <c r="XV199" s="238"/>
      <c r="XW199" s="238"/>
      <c r="XX199" s="238"/>
      <c r="XY199" s="238"/>
      <c r="XZ199" s="238"/>
      <c r="YA199" s="238"/>
      <c r="YB199" s="238"/>
      <c r="YC199" s="238"/>
      <c r="YD199" s="238"/>
      <c r="YE199" s="238"/>
      <c r="YF199" s="238"/>
      <c r="YG199" s="238"/>
      <c r="YH199" s="238"/>
      <c r="YI199" s="238"/>
      <c r="YJ199" s="238"/>
      <c r="YK199" s="238"/>
      <c r="YL199" s="238"/>
      <c r="YM199" s="238"/>
      <c r="YN199" s="238"/>
      <c r="YO199" s="238"/>
      <c r="YP199" s="238"/>
      <c r="YQ199" s="238"/>
      <c r="YR199" s="238"/>
      <c r="YS199" s="238"/>
      <c r="YT199" s="238"/>
      <c r="YU199" s="238"/>
      <c r="YV199" s="238"/>
      <c r="YW199" s="238"/>
      <c r="YX199" s="238"/>
      <c r="YY199" s="238"/>
      <c r="YZ199" s="238"/>
      <c r="ZA199" s="238"/>
      <c r="ZB199" s="238"/>
      <c r="ZC199" s="238"/>
      <c r="ZD199" s="238"/>
      <c r="ZE199" s="238"/>
      <c r="ZF199" s="238"/>
      <c r="ZG199" s="238"/>
      <c r="ZH199" s="238"/>
      <c r="ZI199" s="238"/>
      <c r="ZJ199" s="238"/>
      <c r="ZK199" s="238"/>
      <c r="ZL199" s="238"/>
      <c r="ZM199" s="238"/>
      <c r="ZN199" s="238"/>
      <c r="ZO199" s="238"/>
      <c r="ZP199" s="238"/>
      <c r="ZQ199" s="238"/>
      <c r="ZR199" s="238"/>
      <c r="ZS199" s="238"/>
      <c r="ZT199" s="238"/>
      <c r="ZU199" s="238"/>
      <c r="ZV199" s="238"/>
      <c r="ZW199" s="238"/>
      <c r="ZX199" s="238"/>
      <c r="ZY199" s="238"/>
      <c r="ZZ199" s="238"/>
      <c r="AAA199" s="238"/>
      <c r="AAB199" s="238"/>
      <c r="AAC199" s="238"/>
      <c r="AAD199" s="238"/>
      <c r="AAE199" s="238"/>
      <c r="AAF199" s="238"/>
      <c r="AAG199" s="238"/>
      <c r="AAH199" s="238"/>
      <c r="AAI199" s="238"/>
      <c r="AAJ199" s="238"/>
      <c r="AAK199" s="238"/>
      <c r="AAL199" s="238"/>
      <c r="AAM199" s="238"/>
      <c r="AAN199" s="238"/>
      <c r="AAO199" s="238"/>
      <c r="AAP199" s="238"/>
      <c r="AAQ199" s="238"/>
      <c r="AAR199" s="238"/>
      <c r="AAS199" s="238"/>
      <c r="AAT199" s="238"/>
      <c r="AAU199" s="238"/>
      <c r="AAV199" s="238"/>
      <c r="AAW199" s="238"/>
      <c r="AAX199" s="238"/>
      <c r="AAY199" s="238"/>
      <c r="AAZ199" s="238"/>
      <c r="ABA199" s="238"/>
      <c r="ABB199" s="238"/>
      <c r="ABC199" s="238"/>
      <c r="ABD199" s="238"/>
      <c r="ABE199" s="238"/>
      <c r="ABF199" s="238"/>
      <c r="ABG199" s="238"/>
      <c r="ABH199" s="238"/>
      <c r="ABI199" s="238"/>
      <c r="ABJ199" s="238"/>
      <c r="ABK199" s="238"/>
      <c r="ABL199" s="238"/>
      <c r="ABM199" s="238"/>
      <c r="ABN199" s="238"/>
      <c r="ABO199" s="238"/>
      <c r="ABP199" s="238"/>
      <c r="ABQ199" s="238"/>
      <c r="ABR199" s="238"/>
      <c r="ABS199" s="238"/>
      <c r="ABT199" s="238"/>
      <c r="ABU199" s="238"/>
      <c r="ABV199" s="238"/>
      <c r="ABW199" s="238"/>
      <c r="ABX199" s="238"/>
      <c r="ABY199" s="238"/>
      <c r="ABZ199" s="238"/>
      <c r="ACA199" s="238"/>
      <c r="ACB199" s="238"/>
      <c r="ACC199" s="238"/>
      <c r="ACD199" s="238"/>
      <c r="ACE199" s="238"/>
      <c r="ACF199" s="238"/>
      <c r="ACG199" s="238"/>
      <c r="ACH199" s="238"/>
      <c r="ACI199" s="238"/>
      <c r="ACJ199" s="238"/>
      <c r="ACK199" s="238"/>
      <c r="ACL199" s="238"/>
      <c r="ACM199" s="238"/>
      <c r="ACN199" s="238"/>
      <c r="ACO199" s="238"/>
      <c r="ACP199" s="238"/>
      <c r="ACQ199" s="238"/>
      <c r="ACR199" s="238"/>
      <c r="ACS199" s="238"/>
      <c r="ACT199" s="238"/>
      <c r="ACU199" s="238"/>
      <c r="ACV199" s="238"/>
      <c r="ACW199" s="238"/>
      <c r="ACX199" s="238"/>
      <c r="ACY199" s="238"/>
      <c r="ACZ199" s="238"/>
      <c r="ADA199" s="238"/>
      <c r="ADB199" s="238"/>
      <c r="ADC199" s="238"/>
      <c r="ADD199" s="238"/>
      <c r="ADE199" s="238"/>
      <c r="ADF199" s="238"/>
      <c r="ADG199" s="238"/>
      <c r="ADH199" s="238"/>
      <c r="ADI199" s="238"/>
      <c r="ADJ199" s="238"/>
      <c r="ADK199" s="238"/>
      <c r="ADL199" s="238"/>
      <c r="ADM199" s="238"/>
      <c r="ADN199" s="238"/>
      <c r="ADO199" s="238"/>
      <c r="ADP199" s="238"/>
      <c r="ADQ199" s="238"/>
      <c r="ADR199" s="238"/>
      <c r="ADS199" s="238"/>
      <c r="ADT199" s="238"/>
      <c r="ADU199" s="238"/>
      <c r="ADV199" s="238"/>
      <c r="ADW199" s="238"/>
      <c r="ADX199" s="238"/>
      <c r="ADY199" s="238"/>
      <c r="ADZ199" s="238"/>
      <c r="AEA199" s="238"/>
      <c r="AEB199" s="238"/>
      <c r="AEC199" s="238"/>
      <c r="AED199" s="238"/>
      <c r="AEE199" s="238"/>
      <c r="AEF199" s="238"/>
      <c r="AEG199" s="238"/>
      <c r="AEH199" s="238"/>
      <c r="AEI199" s="238"/>
      <c r="AEJ199" s="238"/>
      <c r="AEK199" s="238"/>
      <c r="AEL199" s="238"/>
      <c r="AEM199" s="238"/>
      <c r="AEN199" s="238"/>
      <c r="AEO199" s="238"/>
      <c r="AEP199" s="238"/>
      <c r="AEQ199" s="238"/>
      <c r="AER199" s="238"/>
      <c r="AES199" s="238"/>
      <c r="AET199" s="238"/>
      <c r="AEU199" s="238"/>
      <c r="AEV199" s="238"/>
      <c r="AEW199" s="238"/>
      <c r="AEX199" s="238"/>
      <c r="AEY199" s="238"/>
      <c r="AEZ199" s="238"/>
      <c r="AFA199" s="238"/>
      <c r="AFB199" s="238"/>
      <c r="AFC199" s="238"/>
      <c r="AFD199" s="238"/>
      <c r="AFE199" s="238"/>
      <c r="AFF199" s="238"/>
      <c r="AFG199" s="238"/>
      <c r="AFH199" s="238"/>
      <c r="AFI199" s="238"/>
      <c r="AFJ199" s="238"/>
      <c r="AFK199" s="238"/>
      <c r="AFL199" s="238"/>
      <c r="AFM199" s="238"/>
      <c r="AFN199" s="238"/>
      <c r="AFO199" s="238"/>
      <c r="AFP199" s="238"/>
      <c r="AFQ199" s="238"/>
      <c r="AFR199" s="238"/>
      <c r="AFS199" s="238"/>
      <c r="AFT199" s="238"/>
      <c r="AFU199" s="238"/>
      <c r="AFV199" s="238"/>
      <c r="AFW199" s="238"/>
      <c r="AFX199" s="238"/>
      <c r="AFY199" s="238"/>
      <c r="AFZ199" s="238"/>
      <c r="AGA199" s="238"/>
      <c r="AGB199" s="238"/>
      <c r="AGC199" s="238"/>
      <c r="AGD199" s="238"/>
      <c r="AGE199" s="238"/>
      <c r="AGF199" s="238"/>
      <c r="AGG199" s="238"/>
      <c r="AGH199" s="238"/>
      <c r="AGI199" s="238"/>
      <c r="AGJ199" s="238"/>
      <c r="AGK199" s="238"/>
      <c r="AGL199" s="238"/>
      <c r="AGM199" s="238"/>
      <c r="AGN199" s="238"/>
      <c r="AGO199" s="238"/>
      <c r="AGP199" s="238"/>
      <c r="AGQ199" s="238"/>
      <c r="AGR199" s="238"/>
      <c r="AGS199" s="238"/>
      <c r="AGT199" s="238"/>
      <c r="AGU199" s="238"/>
      <c r="AGV199" s="238"/>
      <c r="AGW199" s="238"/>
      <c r="AGX199" s="238"/>
      <c r="AGY199" s="238"/>
      <c r="AGZ199" s="238"/>
      <c r="AHA199" s="238"/>
      <c r="AHB199" s="238"/>
      <c r="AHC199" s="238"/>
      <c r="AHD199" s="238"/>
      <c r="AHE199" s="238"/>
      <c r="AHF199" s="238"/>
      <c r="AHG199" s="238"/>
      <c r="AHH199" s="238"/>
      <c r="AHI199" s="238"/>
      <c r="AHJ199" s="238"/>
      <c r="AHK199" s="238"/>
      <c r="AHL199" s="238"/>
      <c r="AHM199" s="238"/>
      <c r="AHN199" s="238"/>
      <c r="AHO199" s="238"/>
      <c r="AHP199" s="238"/>
      <c r="AHQ199" s="238"/>
      <c r="AHR199" s="238"/>
      <c r="AHS199" s="238"/>
      <c r="AHT199" s="238"/>
      <c r="AHU199" s="238"/>
      <c r="AHV199" s="238"/>
      <c r="AHW199" s="238"/>
      <c r="AHX199" s="238"/>
      <c r="AHY199" s="238"/>
      <c r="AHZ199" s="238"/>
      <c r="AIA199" s="238"/>
      <c r="AIB199" s="238"/>
      <c r="AIC199" s="238"/>
      <c r="AID199" s="238"/>
      <c r="AIE199" s="238"/>
      <c r="AIF199" s="238"/>
      <c r="AIG199" s="238"/>
      <c r="AIH199" s="238"/>
      <c r="AII199" s="238"/>
      <c r="AIJ199" s="238"/>
      <c r="AIK199" s="238"/>
      <c r="AIL199" s="238"/>
      <c r="AIM199" s="238"/>
      <c r="AIN199" s="238"/>
      <c r="AIO199" s="238"/>
      <c r="AIP199" s="238"/>
      <c r="AIQ199" s="238"/>
      <c r="AIR199" s="238"/>
      <c r="AIS199" s="238"/>
      <c r="AIT199" s="238"/>
      <c r="AIU199" s="238"/>
      <c r="AIV199" s="238"/>
      <c r="AIW199" s="238"/>
      <c r="AIX199" s="238"/>
      <c r="AIY199" s="238"/>
      <c r="AIZ199" s="238"/>
      <c r="AJA199" s="238"/>
      <c r="AJB199" s="238"/>
      <c r="AJC199" s="238"/>
      <c r="AJD199" s="238"/>
      <c r="AJE199" s="238"/>
      <c r="AJF199" s="238"/>
      <c r="AJG199" s="238"/>
      <c r="AJH199" s="238"/>
      <c r="AJI199" s="238"/>
      <c r="AJJ199" s="238"/>
      <c r="AJK199" s="238"/>
      <c r="AJL199" s="238"/>
      <c r="AJM199" s="238"/>
      <c r="AJN199" s="238"/>
      <c r="AJO199" s="238"/>
      <c r="AJP199" s="238"/>
      <c r="AJQ199" s="238"/>
      <c r="AJR199" s="238"/>
      <c r="AJS199" s="238"/>
      <c r="AJT199" s="238"/>
      <c r="AJU199" s="238"/>
      <c r="AJV199" s="238"/>
      <c r="AJW199" s="238"/>
      <c r="AJX199" s="238"/>
      <c r="AJY199" s="238"/>
      <c r="AJZ199" s="238"/>
      <c r="AKA199" s="238"/>
      <c r="AKB199" s="238"/>
      <c r="AKC199" s="238"/>
      <c r="AKD199" s="238"/>
      <c r="AKE199" s="238"/>
      <c r="AKF199" s="238"/>
      <c r="AKG199" s="238"/>
      <c r="AKH199" s="238"/>
      <c r="AKI199" s="238"/>
      <c r="AKJ199" s="238"/>
      <c r="AKK199" s="238"/>
      <c r="AKL199" s="238"/>
      <c r="AKM199" s="238"/>
      <c r="AKN199" s="238"/>
      <c r="AKO199" s="238"/>
      <c r="AKP199" s="238"/>
    </row>
    <row r="200" spans="1:978" ht="25.5" x14ac:dyDescent="0.25">
      <c r="A200" s="51">
        <v>46</v>
      </c>
      <c r="B200" s="51">
        <v>47</v>
      </c>
      <c r="C200" s="46" t="s">
        <v>213</v>
      </c>
      <c r="D200" s="46" t="s">
        <v>39</v>
      </c>
      <c r="E200" s="126">
        <v>0.9</v>
      </c>
      <c r="F200" s="46">
        <v>530006</v>
      </c>
      <c r="G200" s="21" t="s">
        <v>206</v>
      </c>
      <c r="H200" s="21" t="s">
        <v>214</v>
      </c>
      <c r="I200" s="46" t="s">
        <v>63</v>
      </c>
      <c r="J200" s="91">
        <v>40</v>
      </c>
      <c r="K200" s="126">
        <f>AVERAGE(J200)</f>
        <v>40</v>
      </c>
      <c r="L200" s="153">
        <f>E200/K200</f>
        <v>2.2499999999999999E-2</v>
      </c>
      <c r="M200" s="46">
        <v>2</v>
      </c>
      <c r="N200" s="46">
        <v>81</v>
      </c>
      <c r="O200" s="46">
        <v>46</v>
      </c>
      <c r="P200" s="46">
        <v>30</v>
      </c>
      <c r="Q200" s="46">
        <v>26</v>
      </c>
      <c r="R200" s="46">
        <v>39</v>
      </c>
      <c r="S200" s="46">
        <v>131</v>
      </c>
      <c r="T200" s="46">
        <v>395</v>
      </c>
      <c r="U200" s="46">
        <v>1030</v>
      </c>
      <c r="V200" s="46">
        <v>1034</v>
      </c>
      <c r="W200" s="46">
        <v>787</v>
      </c>
      <c r="X200" s="46">
        <v>791</v>
      </c>
      <c r="Y200" s="46">
        <v>833</v>
      </c>
      <c r="Z200" s="46">
        <v>845</v>
      </c>
      <c r="AA200" s="46">
        <v>841</v>
      </c>
      <c r="AB200" s="46">
        <v>934</v>
      </c>
      <c r="AC200" s="46">
        <v>1022</v>
      </c>
      <c r="AD200" s="46">
        <v>1019</v>
      </c>
      <c r="AE200" s="46">
        <v>966</v>
      </c>
      <c r="AF200" s="46">
        <v>769</v>
      </c>
      <c r="AG200" s="46">
        <v>563</v>
      </c>
      <c r="AH200" s="46">
        <v>486</v>
      </c>
      <c r="AI200" s="46">
        <v>431</v>
      </c>
      <c r="AJ200" s="46">
        <v>279</v>
      </c>
      <c r="AK200" s="46">
        <v>150</v>
      </c>
      <c r="AL200" s="46">
        <v>13528</v>
      </c>
      <c r="AM200" s="127">
        <v>1600</v>
      </c>
      <c r="AN200" s="176">
        <f>$L$200*(1+0.15*(N200/$AM$200)^4)</f>
        <v>2.2500022168378198E-2</v>
      </c>
      <c r="AO200" s="176">
        <f t="shared" ref="AO200:BK200" si="147">$L$200*(1+0.15*(O200/$AM$200)^4)</f>
        <v>2.2500002305818785E-2</v>
      </c>
      <c r="AP200" s="176">
        <f t="shared" si="147"/>
        <v>2.2500000417137143E-2</v>
      </c>
      <c r="AQ200" s="176">
        <f t="shared" si="147"/>
        <v>2.2500000235335386E-2</v>
      </c>
      <c r="AR200" s="176">
        <f t="shared" si="147"/>
        <v>2.2500001191385399E-2</v>
      </c>
      <c r="AS200" s="176">
        <f t="shared" si="147"/>
        <v>2.2500151662785853E-2</v>
      </c>
      <c r="AT200" s="176">
        <f t="shared" si="147"/>
        <v>2.2512536671006677E-2</v>
      </c>
      <c r="AU200" s="176">
        <f t="shared" si="147"/>
        <v>2.3079619176292417E-2</v>
      </c>
      <c r="AV200" s="176">
        <f t="shared" si="147"/>
        <v>2.3088675554524839E-2</v>
      </c>
      <c r="AW200" s="176">
        <f t="shared" si="147"/>
        <v>2.2697557160765588E-2</v>
      </c>
      <c r="AX200" s="176">
        <f t="shared" si="147"/>
        <v>2.2701604295187892E-2</v>
      </c>
      <c r="AY200" s="176">
        <f t="shared" si="147"/>
        <v>2.2747955560620634E-2</v>
      </c>
      <c r="AZ200" s="176">
        <f t="shared" si="147"/>
        <v>2.2762555235230918E-2</v>
      </c>
      <c r="BA200" s="176">
        <f t="shared" si="147"/>
        <v>2.2757618964194239E-2</v>
      </c>
      <c r="BB200" s="176">
        <f t="shared" si="147"/>
        <v>2.2891905493733825E-2</v>
      </c>
      <c r="BC200" s="176">
        <f t="shared" si="147"/>
        <v>2.3061820303133237E-2</v>
      </c>
      <c r="BD200" s="176">
        <f t="shared" si="147"/>
        <v>2.3055252576649986E-2</v>
      </c>
      <c r="BE200" s="176">
        <f t="shared" si="147"/>
        <v>2.2948437943440859E-2</v>
      </c>
      <c r="BF200" s="176">
        <f t="shared" si="147"/>
        <v>2.2680093984082546E-2</v>
      </c>
      <c r="BG200" s="176">
        <f t="shared" si="147"/>
        <v>2.2551740119322716E-2</v>
      </c>
      <c r="BH200" s="176">
        <f t="shared" si="147"/>
        <v>2.2528730218147885E-2</v>
      </c>
      <c r="BI200" s="176">
        <f t="shared" si="147"/>
        <v>2.2517770634198509E-2</v>
      </c>
      <c r="BJ200" s="176">
        <f t="shared" si="147"/>
        <v>2.2503120402805079E-2</v>
      </c>
      <c r="BK200" s="176">
        <f t="shared" si="147"/>
        <v>2.2500260710716244E-2</v>
      </c>
      <c r="BL200" s="7">
        <f>E200*(0.000001)*0.5</f>
        <v>4.4999999999999998E-7</v>
      </c>
      <c r="BM200" s="7">
        <v>4399.5</v>
      </c>
      <c r="BN200" s="7">
        <v>0.02</v>
      </c>
      <c r="BO200" s="7">
        <v>4821.5</v>
      </c>
      <c r="BP200" s="7">
        <v>0.02</v>
      </c>
      <c r="BQ200" s="7">
        <v>3697.4</v>
      </c>
      <c r="BR200" s="7">
        <v>0.1</v>
      </c>
      <c r="BS200" s="7">
        <v>3384.9</v>
      </c>
      <c r="BT200" s="7">
        <v>0.35</v>
      </c>
      <c r="BU200" s="7">
        <v>2014.5</v>
      </c>
      <c r="BV200" s="7">
        <v>0.02</v>
      </c>
      <c r="BW200" s="7">
        <v>3394.5</v>
      </c>
      <c r="BX200" s="7">
        <v>0.02</v>
      </c>
      <c r="BY200" s="7">
        <v>4201.6000000000004</v>
      </c>
      <c r="BZ200" s="7">
        <v>0.2</v>
      </c>
      <c r="CA200" s="7">
        <v>6080.1</v>
      </c>
      <c r="CB200" s="7">
        <v>0.12</v>
      </c>
      <c r="CC200" s="7">
        <v>5980.4</v>
      </c>
      <c r="CD200" s="7">
        <v>0.15</v>
      </c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>
        <f>BM200*BN200+BO200*BP200+BQ200*BR200+BS200*BT200+BU200*BV200+BW200*BX200+BY200*BZ200+CA200*CB200+CC200*CD200+CE200*CF200+CG200*CH200+CI200*CJ200+CK200*CL200+CM200*CN200+CO200*CP200+CQ200*CR200+CS200*CT200+CU200*CV200+CW200*CX200+CY200*CZ200+DA200*DB200</f>
        <v>4314.0470000000005</v>
      </c>
      <c r="EB200" s="7">
        <f>(PI()+2*E200)*EA200</f>
        <v>21318.262962441087</v>
      </c>
      <c r="EC200" s="7">
        <f>EB200/E200</f>
        <v>23686.958847156762</v>
      </c>
      <c r="ED200" s="7">
        <f>PI()*EA200</f>
        <v>13552.978362441088</v>
      </c>
      <c r="EE200" s="220">
        <f>SUM(BN200,BP200,BR200,BT200,BV200,BX200,BZ200,CB200,CD200,CF200,CH200,CJ200,CL200,CN200,CP200,CR200,CT200,CV200,CX200,CZ200,DB200)</f>
        <v>1</v>
      </c>
      <c r="EF200" s="215"/>
      <c r="EG200" s="215"/>
      <c r="EH200" s="215"/>
      <c r="EI200" s="215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  <c r="EY200" s="215"/>
      <c r="EZ200" s="215"/>
      <c r="FA200" s="215"/>
      <c r="FB200" s="215"/>
      <c r="FC200" s="215"/>
      <c r="FD200" s="215"/>
      <c r="FE200" s="215"/>
      <c r="FF200" s="215"/>
      <c r="FG200" s="215"/>
      <c r="FH200" s="215"/>
      <c r="FI200" s="215"/>
      <c r="FJ200" s="215"/>
      <c r="FK200" s="215"/>
      <c r="FL200" s="215"/>
      <c r="FM200" s="215"/>
      <c r="FN200" s="215"/>
      <c r="FO200" s="215"/>
      <c r="FP200" s="215"/>
      <c r="FQ200" s="215"/>
      <c r="FR200" s="215"/>
      <c r="FS200" s="215"/>
      <c r="FT200" s="215"/>
      <c r="FU200" s="215"/>
      <c r="FV200" s="215"/>
      <c r="FW200" s="215"/>
      <c r="FX200" s="215"/>
      <c r="FY200" s="215"/>
      <c r="FZ200" s="215"/>
      <c r="GA200" s="215"/>
      <c r="GB200" s="215"/>
      <c r="GC200" s="215"/>
      <c r="GD200" s="215"/>
      <c r="GE200" s="215"/>
      <c r="GF200" s="215"/>
      <c r="GG200" s="215"/>
      <c r="GH200" s="215"/>
      <c r="GI200" s="215"/>
      <c r="GJ200" s="215"/>
      <c r="GK200" s="215"/>
      <c r="GL200" s="215"/>
      <c r="GM200" s="215"/>
      <c r="GN200" s="215"/>
      <c r="GO200" s="215"/>
      <c r="GP200" s="215"/>
      <c r="GQ200" s="215"/>
      <c r="GR200" s="215"/>
      <c r="GS200" s="215"/>
      <c r="GT200" s="215"/>
      <c r="GU200" s="215"/>
      <c r="GV200" s="215"/>
      <c r="GW200" s="215"/>
      <c r="GX200" s="215"/>
      <c r="GY200" s="215"/>
      <c r="GZ200" s="215"/>
      <c r="HA200" s="215"/>
      <c r="HB200" s="215"/>
      <c r="HC200" s="215"/>
      <c r="HD200" s="215"/>
      <c r="HE200" s="215"/>
      <c r="HF200" s="215"/>
      <c r="HG200" s="215"/>
      <c r="HH200" s="215"/>
      <c r="HI200" s="215"/>
      <c r="HJ200" s="215"/>
      <c r="HK200" s="215"/>
      <c r="HL200" s="215"/>
      <c r="HM200" s="215"/>
      <c r="HN200" s="215"/>
      <c r="HO200" s="215"/>
      <c r="HP200" s="215"/>
      <c r="HQ200" s="215"/>
      <c r="HR200" s="215"/>
      <c r="HS200" s="215"/>
      <c r="HT200" s="215"/>
      <c r="HU200" s="215"/>
      <c r="HV200" s="215"/>
      <c r="HW200" s="215"/>
      <c r="HX200" s="215"/>
      <c r="HY200" s="215"/>
      <c r="HZ200" s="215"/>
      <c r="IA200" s="215"/>
      <c r="IB200" s="215"/>
      <c r="IC200" s="215"/>
      <c r="ID200" s="215"/>
      <c r="IE200" s="215"/>
      <c r="IF200" s="215"/>
      <c r="IG200" s="215"/>
      <c r="IH200" s="215"/>
      <c r="II200" s="215"/>
      <c r="IJ200" s="215"/>
      <c r="IK200" s="215"/>
      <c r="IL200" s="215"/>
      <c r="IM200" s="215"/>
      <c r="IN200" s="215"/>
      <c r="IO200" s="215"/>
      <c r="IP200" s="215"/>
      <c r="IQ200" s="215"/>
      <c r="IR200" s="215"/>
      <c r="IS200" s="215"/>
      <c r="IT200" s="215"/>
      <c r="IU200" s="215"/>
      <c r="IV200" s="215"/>
      <c r="IW200" s="215"/>
      <c r="IX200" s="215"/>
      <c r="IY200" s="215"/>
      <c r="IZ200" s="215"/>
      <c r="JA200" s="215"/>
      <c r="JB200" s="215"/>
      <c r="JC200" s="215"/>
      <c r="JD200" s="215"/>
      <c r="JE200" s="215"/>
      <c r="JF200" s="215"/>
      <c r="JG200" s="215"/>
      <c r="JH200" s="215"/>
      <c r="JI200" s="215"/>
      <c r="JJ200" s="215"/>
      <c r="JK200" s="215"/>
      <c r="JL200" s="215"/>
      <c r="JM200" s="215"/>
      <c r="JN200" s="215"/>
      <c r="JO200" s="215"/>
      <c r="JP200" s="215"/>
      <c r="JQ200" s="215"/>
      <c r="JR200" s="215"/>
      <c r="JS200" s="215"/>
      <c r="JT200" s="215"/>
      <c r="JU200" s="215"/>
      <c r="JV200" s="215"/>
      <c r="JW200" s="215"/>
      <c r="JX200" s="215"/>
      <c r="JY200" s="215"/>
      <c r="JZ200" s="215"/>
      <c r="KA200" s="215"/>
      <c r="KB200" s="215"/>
      <c r="KC200" s="215"/>
      <c r="KD200" s="215"/>
      <c r="KE200" s="215"/>
      <c r="KF200" s="215"/>
      <c r="KG200" s="215"/>
      <c r="KH200" s="215"/>
      <c r="KI200" s="215"/>
      <c r="KJ200" s="215"/>
      <c r="KK200" s="215"/>
      <c r="KL200" s="215"/>
      <c r="KM200" s="215"/>
      <c r="KN200" s="215"/>
      <c r="KO200" s="215"/>
      <c r="KP200" s="215"/>
      <c r="KQ200" s="215"/>
      <c r="KR200" s="215"/>
      <c r="KS200" s="215"/>
      <c r="KT200" s="215"/>
      <c r="KU200" s="215"/>
      <c r="KV200" s="215"/>
      <c r="KW200" s="215"/>
      <c r="KX200" s="215"/>
      <c r="KY200" s="215"/>
      <c r="KZ200" s="215"/>
      <c r="LA200" s="215"/>
      <c r="LB200" s="215"/>
      <c r="LC200" s="215"/>
      <c r="LD200" s="215"/>
      <c r="LE200" s="215"/>
      <c r="LF200" s="215"/>
      <c r="LG200" s="215"/>
      <c r="LH200" s="215"/>
      <c r="LI200" s="215"/>
      <c r="LJ200" s="215"/>
      <c r="LK200" s="215"/>
      <c r="LL200" s="215"/>
      <c r="LM200" s="215"/>
      <c r="LN200" s="215"/>
      <c r="LO200" s="215"/>
      <c r="LP200" s="215"/>
      <c r="LQ200" s="215"/>
      <c r="LR200" s="215"/>
      <c r="LS200" s="215"/>
      <c r="LT200" s="215"/>
      <c r="LU200" s="215"/>
      <c r="LV200" s="215"/>
      <c r="LW200" s="215"/>
      <c r="LX200" s="215"/>
      <c r="LY200" s="215"/>
      <c r="LZ200" s="215"/>
      <c r="MA200" s="215"/>
      <c r="MB200" s="215"/>
      <c r="MC200" s="215"/>
      <c r="MD200" s="215"/>
      <c r="ME200" s="215"/>
      <c r="MF200" s="215"/>
      <c r="MG200" s="215"/>
      <c r="MH200" s="215"/>
      <c r="MI200" s="215"/>
      <c r="MJ200" s="215"/>
      <c r="MK200" s="215"/>
      <c r="ML200" s="215"/>
      <c r="MM200" s="215"/>
      <c r="MN200" s="215"/>
      <c r="MO200" s="215"/>
      <c r="MP200" s="215"/>
      <c r="MQ200" s="215"/>
      <c r="MR200" s="215"/>
      <c r="MS200" s="215"/>
      <c r="MT200" s="215"/>
      <c r="MU200" s="215"/>
      <c r="MV200" s="215"/>
      <c r="MW200" s="215"/>
      <c r="MX200" s="215"/>
      <c r="MY200" s="215"/>
      <c r="MZ200" s="215"/>
      <c r="NA200" s="215"/>
      <c r="NB200" s="215"/>
      <c r="NC200" s="215"/>
      <c r="ND200" s="215"/>
      <c r="NE200" s="215"/>
      <c r="NF200" s="215"/>
      <c r="NG200" s="215"/>
      <c r="NH200" s="215"/>
      <c r="NI200" s="215"/>
      <c r="NJ200" s="215"/>
      <c r="NK200" s="215"/>
      <c r="NL200" s="215"/>
      <c r="NM200" s="215"/>
      <c r="NN200" s="215"/>
      <c r="NO200" s="215"/>
      <c r="NP200" s="215"/>
      <c r="NQ200" s="215"/>
      <c r="NR200" s="215"/>
      <c r="NS200" s="215"/>
      <c r="NT200" s="215"/>
      <c r="NU200" s="215"/>
      <c r="NV200" s="215"/>
      <c r="NW200" s="215"/>
      <c r="NX200" s="215"/>
      <c r="NY200" s="215"/>
      <c r="NZ200" s="215"/>
      <c r="OA200" s="215"/>
      <c r="OB200" s="215"/>
      <c r="OC200" s="215"/>
      <c r="OD200" s="215"/>
      <c r="OE200" s="215"/>
      <c r="OF200" s="215"/>
      <c r="OG200" s="215"/>
      <c r="OH200" s="215"/>
      <c r="OI200" s="215"/>
      <c r="OJ200" s="215"/>
      <c r="OK200" s="215"/>
      <c r="OL200" s="215"/>
      <c r="OM200" s="215"/>
      <c r="ON200" s="215"/>
      <c r="OO200" s="215"/>
      <c r="OP200" s="215"/>
      <c r="OQ200" s="215"/>
      <c r="OR200" s="215"/>
      <c r="OS200" s="215"/>
      <c r="OT200" s="215"/>
      <c r="OU200" s="215"/>
      <c r="OV200" s="215"/>
      <c r="OW200" s="215"/>
      <c r="OX200" s="215"/>
      <c r="OY200" s="215"/>
      <c r="OZ200" s="215"/>
      <c r="PA200" s="215"/>
      <c r="PB200" s="215"/>
      <c r="PC200" s="215"/>
      <c r="PD200" s="215"/>
      <c r="PE200" s="215"/>
      <c r="PF200" s="215"/>
      <c r="PG200" s="215"/>
      <c r="PH200" s="215"/>
      <c r="PI200" s="215"/>
      <c r="PJ200" s="215"/>
      <c r="PK200" s="215"/>
      <c r="PL200" s="215"/>
      <c r="PM200" s="215"/>
      <c r="PN200" s="215"/>
      <c r="PO200" s="215"/>
      <c r="PP200" s="215"/>
      <c r="PQ200" s="215"/>
      <c r="PR200" s="215"/>
      <c r="PS200" s="215"/>
      <c r="PT200" s="215"/>
      <c r="PU200" s="215"/>
      <c r="PV200" s="215"/>
      <c r="PW200" s="215"/>
      <c r="PX200" s="215"/>
      <c r="PY200" s="215"/>
      <c r="PZ200" s="215"/>
      <c r="QA200" s="215"/>
      <c r="QB200" s="215"/>
      <c r="QC200" s="215"/>
      <c r="QD200" s="215"/>
      <c r="QE200" s="215"/>
      <c r="QF200" s="215"/>
      <c r="QG200" s="215"/>
      <c r="QH200" s="215"/>
      <c r="QI200" s="215"/>
      <c r="QJ200" s="215"/>
      <c r="QK200" s="215"/>
      <c r="QL200" s="215"/>
      <c r="QM200" s="215"/>
      <c r="QN200" s="215"/>
      <c r="QO200" s="215"/>
      <c r="QP200" s="215"/>
      <c r="QQ200" s="215"/>
      <c r="QR200" s="215"/>
      <c r="QS200" s="215"/>
      <c r="QT200" s="215"/>
      <c r="QU200" s="215"/>
      <c r="QV200" s="215"/>
      <c r="QW200" s="215"/>
      <c r="QX200" s="215"/>
      <c r="QY200" s="215"/>
      <c r="QZ200" s="215"/>
      <c r="RA200" s="215"/>
      <c r="RB200" s="215"/>
      <c r="RC200" s="215"/>
      <c r="RD200" s="215"/>
      <c r="RE200" s="215"/>
      <c r="RF200" s="215"/>
      <c r="RG200" s="215"/>
      <c r="RH200" s="215"/>
      <c r="RI200" s="215"/>
      <c r="RJ200" s="215"/>
      <c r="RK200" s="215"/>
      <c r="RL200" s="215"/>
      <c r="RM200" s="215"/>
      <c r="RN200" s="215"/>
      <c r="RO200" s="215"/>
      <c r="RP200" s="215"/>
      <c r="RQ200" s="215"/>
      <c r="RR200" s="215"/>
      <c r="RS200" s="215"/>
      <c r="RT200" s="215"/>
      <c r="RU200" s="215"/>
      <c r="RV200" s="215"/>
      <c r="RW200" s="215"/>
      <c r="RX200" s="215"/>
      <c r="RY200" s="215"/>
      <c r="RZ200" s="215"/>
      <c r="SA200" s="215"/>
      <c r="SB200" s="215"/>
      <c r="SC200" s="215"/>
      <c r="SD200" s="215"/>
      <c r="SE200" s="215"/>
      <c r="SF200" s="215"/>
      <c r="SG200" s="215"/>
      <c r="SH200" s="215"/>
      <c r="SI200" s="215"/>
      <c r="SJ200" s="215"/>
      <c r="SK200" s="215"/>
      <c r="SL200" s="215"/>
      <c r="SM200" s="215"/>
      <c r="SN200" s="215"/>
      <c r="SO200" s="215"/>
      <c r="SP200" s="215"/>
      <c r="SQ200" s="215"/>
      <c r="SR200" s="215"/>
      <c r="SS200" s="215"/>
      <c r="ST200" s="215"/>
      <c r="SU200" s="215"/>
      <c r="SV200" s="215"/>
      <c r="SW200" s="215"/>
      <c r="SX200" s="215"/>
      <c r="SY200" s="215"/>
      <c r="SZ200" s="215"/>
      <c r="TA200" s="215"/>
      <c r="TB200" s="215"/>
      <c r="TC200" s="215"/>
      <c r="TD200" s="215"/>
      <c r="TE200" s="215"/>
      <c r="TF200" s="215"/>
      <c r="TG200" s="215"/>
      <c r="TH200" s="215"/>
      <c r="TI200" s="215"/>
      <c r="TJ200" s="215"/>
      <c r="TK200" s="215"/>
      <c r="TL200" s="215"/>
      <c r="TM200" s="215"/>
      <c r="TN200" s="215"/>
      <c r="TO200" s="215"/>
      <c r="TP200" s="215"/>
      <c r="TQ200" s="215"/>
      <c r="TR200" s="215"/>
      <c r="TS200" s="215"/>
      <c r="TT200" s="215"/>
      <c r="TU200" s="215"/>
      <c r="TV200" s="215"/>
      <c r="TW200" s="215"/>
      <c r="TX200" s="215"/>
      <c r="TY200" s="215"/>
      <c r="TZ200" s="215"/>
      <c r="UA200" s="215"/>
      <c r="UB200" s="215"/>
      <c r="UC200" s="215"/>
      <c r="UD200" s="215"/>
      <c r="UE200" s="215"/>
      <c r="UF200" s="215"/>
      <c r="UG200" s="215"/>
      <c r="UH200" s="215"/>
      <c r="UI200" s="215"/>
      <c r="UJ200" s="215"/>
      <c r="UK200" s="215"/>
      <c r="UL200" s="215"/>
      <c r="UM200" s="215"/>
      <c r="UN200" s="215"/>
      <c r="UO200" s="215"/>
      <c r="UP200" s="215"/>
      <c r="UQ200" s="215"/>
      <c r="UR200" s="215"/>
      <c r="US200" s="215"/>
      <c r="UT200" s="215"/>
      <c r="UU200" s="215"/>
      <c r="UV200" s="215"/>
      <c r="UW200" s="215"/>
      <c r="UX200" s="215"/>
      <c r="UY200" s="215"/>
      <c r="UZ200" s="215"/>
      <c r="VA200" s="215"/>
      <c r="VB200" s="215"/>
      <c r="VC200" s="215"/>
      <c r="VD200" s="215"/>
      <c r="VE200" s="215"/>
      <c r="VF200" s="215"/>
      <c r="VG200" s="215"/>
      <c r="VH200" s="215"/>
      <c r="VI200" s="215"/>
      <c r="VJ200" s="215"/>
      <c r="VK200" s="215"/>
      <c r="VL200" s="215"/>
      <c r="VM200" s="215"/>
      <c r="VN200" s="215"/>
      <c r="VO200" s="215"/>
      <c r="VP200" s="215"/>
      <c r="VQ200" s="215"/>
      <c r="VR200" s="215"/>
      <c r="VS200" s="215"/>
      <c r="VT200" s="215"/>
      <c r="VU200" s="215"/>
      <c r="VV200" s="215"/>
      <c r="VW200" s="215"/>
      <c r="VX200" s="215"/>
      <c r="VY200" s="215"/>
      <c r="VZ200" s="215"/>
      <c r="WA200" s="215"/>
      <c r="WB200" s="215"/>
      <c r="WC200" s="215"/>
      <c r="WD200" s="215"/>
      <c r="WE200" s="215"/>
      <c r="WF200" s="215"/>
      <c r="WG200" s="215"/>
      <c r="WH200" s="215"/>
      <c r="WI200" s="215"/>
      <c r="WJ200" s="215"/>
      <c r="WK200" s="215"/>
      <c r="WL200" s="215"/>
      <c r="WM200" s="215"/>
      <c r="WN200" s="215"/>
      <c r="WO200" s="215"/>
      <c r="WP200" s="215"/>
      <c r="WQ200" s="215"/>
      <c r="WR200" s="215"/>
      <c r="WS200" s="215"/>
      <c r="WT200" s="215"/>
      <c r="WU200" s="215"/>
      <c r="WV200" s="215"/>
      <c r="WW200" s="215"/>
      <c r="WX200" s="215"/>
      <c r="WY200" s="215"/>
      <c r="WZ200" s="215"/>
      <c r="XA200" s="215"/>
      <c r="XB200" s="215"/>
      <c r="XC200" s="215"/>
      <c r="XD200" s="215"/>
      <c r="XE200" s="215"/>
      <c r="XF200" s="215"/>
      <c r="XG200" s="215"/>
      <c r="XH200" s="215"/>
      <c r="XI200" s="215"/>
      <c r="XJ200" s="215"/>
      <c r="XK200" s="215"/>
      <c r="XL200" s="215"/>
      <c r="XM200" s="215"/>
      <c r="XN200" s="215"/>
      <c r="XO200" s="215"/>
      <c r="XP200" s="215"/>
      <c r="XQ200" s="215"/>
      <c r="XR200" s="215"/>
      <c r="XS200" s="215"/>
      <c r="XT200" s="215"/>
      <c r="XU200" s="215"/>
      <c r="XV200" s="215"/>
      <c r="XW200" s="215"/>
      <c r="XX200" s="215"/>
      <c r="XY200" s="215"/>
      <c r="XZ200" s="215"/>
      <c r="YA200" s="215"/>
      <c r="YB200" s="215"/>
      <c r="YC200" s="215"/>
      <c r="YD200" s="215"/>
      <c r="YE200" s="215"/>
      <c r="YF200" s="215"/>
      <c r="YG200" s="215"/>
      <c r="YH200" s="215"/>
      <c r="YI200" s="215"/>
      <c r="YJ200" s="215"/>
      <c r="YK200" s="215"/>
      <c r="YL200" s="215"/>
      <c r="YM200" s="215"/>
      <c r="YN200" s="215"/>
      <c r="YO200" s="215"/>
      <c r="YP200" s="215"/>
      <c r="YQ200" s="215"/>
      <c r="YR200" s="215"/>
      <c r="YS200" s="215"/>
      <c r="YT200" s="215"/>
      <c r="YU200" s="215"/>
      <c r="YV200" s="215"/>
      <c r="YW200" s="215"/>
      <c r="YX200" s="215"/>
      <c r="YY200" s="215"/>
      <c r="YZ200" s="215"/>
      <c r="ZA200" s="215"/>
      <c r="ZB200" s="215"/>
      <c r="ZC200" s="215"/>
      <c r="ZD200" s="215"/>
      <c r="ZE200" s="215"/>
      <c r="ZF200" s="215"/>
      <c r="ZG200" s="215"/>
      <c r="ZH200" s="215"/>
      <c r="ZI200" s="215"/>
      <c r="ZJ200" s="215"/>
      <c r="ZK200" s="215"/>
      <c r="ZL200" s="215"/>
      <c r="ZM200" s="215"/>
      <c r="ZN200" s="215"/>
      <c r="ZO200" s="215"/>
      <c r="ZP200" s="215"/>
      <c r="ZQ200" s="215"/>
      <c r="ZR200" s="215"/>
      <c r="ZS200" s="215"/>
      <c r="ZT200" s="215"/>
      <c r="ZU200" s="215"/>
      <c r="ZV200" s="215"/>
      <c r="ZW200" s="215"/>
      <c r="ZX200" s="215"/>
      <c r="ZY200" s="215"/>
      <c r="ZZ200" s="215"/>
      <c r="AAA200" s="215"/>
      <c r="AAB200" s="215"/>
      <c r="AAC200" s="215"/>
      <c r="AAD200" s="215"/>
      <c r="AAE200" s="215"/>
      <c r="AAF200" s="215"/>
      <c r="AAG200" s="215"/>
      <c r="AAH200" s="215"/>
      <c r="AAI200" s="215"/>
      <c r="AAJ200" s="215"/>
      <c r="AAK200" s="215"/>
      <c r="AAL200" s="215"/>
      <c r="AAM200" s="215"/>
      <c r="AAN200" s="215"/>
      <c r="AAO200" s="215"/>
      <c r="AAP200" s="215"/>
      <c r="AAQ200" s="215"/>
      <c r="AAR200" s="215"/>
      <c r="AAS200" s="215"/>
      <c r="AAT200" s="215"/>
      <c r="AAU200" s="215"/>
      <c r="AAV200" s="215"/>
      <c r="AAW200" s="215"/>
      <c r="AAX200" s="215"/>
      <c r="AAY200" s="215"/>
      <c r="AAZ200" s="215"/>
      <c r="ABA200" s="215"/>
      <c r="ABB200" s="215"/>
      <c r="ABC200" s="215"/>
      <c r="ABD200" s="215"/>
      <c r="ABE200" s="215"/>
      <c r="ABF200" s="215"/>
      <c r="ABG200" s="215"/>
      <c r="ABH200" s="215"/>
      <c r="ABI200" s="215"/>
      <c r="ABJ200" s="215"/>
      <c r="ABK200" s="215"/>
      <c r="ABL200" s="215"/>
      <c r="ABM200" s="215"/>
      <c r="ABN200" s="215"/>
      <c r="ABO200" s="215"/>
      <c r="ABP200" s="215"/>
      <c r="ABQ200" s="215"/>
      <c r="ABR200" s="215"/>
      <c r="ABS200" s="215"/>
      <c r="ABT200" s="215"/>
      <c r="ABU200" s="215"/>
      <c r="ABV200" s="215"/>
      <c r="ABW200" s="215"/>
      <c r="ABX200" s="215"/>
      <c r="ABY200" s="215"/>
      <c r="ABZ200" s="215"/>
      <c r="ACA200" s="215"/>
      <c r="ACB200" s="215"/>
      <c r="ACC200" s="215"/>
      <c r="ACD200" s="215"/>
      <c r="ACE200" s="215"/>
      <c r="ACF200" s="215"/>
      <c r="ACG200" s="215"/>
      <c r="ACH200" s="215"/>
      <c r="ACI200" s="215"/>
      <c r="ACJ200" s="215"/>
      <c r="ACK200" s="215"/>
      <c r="ACL200" s="215"/>
      <c r="ACM200" s="215"/>
      <c r="ACN200" s="215"/>
      <c r="ACO200" s="215"/>
      <c r="ACP200" s="215"/>
      <c r="ACQ200" s="215"/>
      <c r="ACR200" s="215"/>
      <c r="ACS200" s="215"/>
      <c r="ACT200" s="215"/>
      <c r="ACU200" s="215"/>
      <c r="ACV200" s="215"/>
      <c r="ACW200" s="215"/>
      <c r="ACX200" s="215"/>
      <c r="ACY200" s="215"/>
      <c r="ACZ200" s="215"/>
      <c r="ADA200" s="215"/>
      <c r="ADB200" s="215"/>
      <c r="ADC200" s="215"/>
      <c r="ADD200" s="215"/>
      <c r="ADE200" s="215"/>
      <c r="ADF200" s="215"/>
      <c r="ADG200" s="215"/>
      <c r="ADH200" s="215"/>
      <c r="ADI200" s="215"/>
      <c r="ADJ200" s="215"/>
      <c r="ADK200" s="215"/>
      <c r="ADL200" s="215"/>
      <c r="ADM200" s="215"/>
      <c r="ADN200" s="215"/>
      <c r="ADO200" s="215"/>
      <c r="ADP200" s="215"/>
      <c r="ADQ200" s="215"/>
      <c r="ADR200" s="215"/>
      <c r="ADS200" s="215"/>
      <c r="ADT200" s="215"/>
      <c r="ADU200" s="215"/>
      <c r="ADV200" s="215"/>
      <c r="ADW200" s="215"/>
      <c r="ADX200" s="215"/>
      <c r="ADY200" s="215"/>
      <c r="ADZ200" s="215"/>
      <c r="AEA200" s="215"/>
      <c r="AEB200" s="215"/>
      <c r="AEC200" s="215"/>
      <c r="AED200" s="215"/>
      <c r="AEE200" s="215"/>
      <c r="AEF200" s="215"/>
      <c r="AEG200" s="215"/>
      <c r="AEH200" s="215"/>
      <c r="AEI200" s="215"/>
      <c r="AEJ200" s="215"/>
      <c r="AEK200" s="215"/>
      <c r="AEL200" s="215"/>
      <c r="AEM200" s="215"/>
      <c r="AEN200" s="215"/>
      <c r="AEO200" s="215"/>
      <c r="AEP200" s="215"/>
      <c r="AEQ200" s="215"/>
      <c r="AER200" s="215"/>
      <c r="AES200" s="215"/>
      <c r="AET200" s="215"/>
      <c r="AEU200" s="215"/>
      <c r="AEV200" s="215"/>
      <c r="AEW200" s="215"/>
      <c r="AEX200" s="215"/>
      <c r="AEY200" s="215"/>
      <c r="AEZ200" s="215"/>
      <c r="AFA200" s="215"/>
      <c r="AFB200" s="215"/>
      <c r="AFC200" s="215"/>
      <c r="AFD200" s="215"/>
      <c r="AFE200" s="215"/>
      <c r="AFF200" s="215"/>
      <c r="AFG200" s="215"/>
      <c r="AFH200" s="215"/>
      <c r="AFI200" s="215"/>
      <c r="AFJ200" s="215"/>
      <c r="AFK200" s="215"/>
      <c r="AFL200" s="215"/>
      <c r="AFM200" s="215"/>
      <c r="AFN200" s="215"/>
      <c r="AFO200" s="215"/>
      <c r="AFP200" s="215"/>
      <c r="AFQ200" s="215"/>
      <c r="AFR200" s="215"/>
      <c r="AFS200" s="215"/>
      <c r="AFT200" s="215"/>
      <c r="AFU200" s="215"/>
      <c r="AFV200" s="215"/>
      <c r="AFW200" s="215"/>
      <c r="AFX200" s="215"/>
      <c r="AFY200" s="215"/>
      <c r="AFZ200" s="215"/>
      <c r="AGA200" s="215"/>
      <c r="AGB200" s="215"/>
      <c r="AGC200" s="215"/>
      <c r="AGD200" s="215"/>
      <c r="AGE200" s="215"/>
      <c r="AGF200" s="215"/>
      <c r="AGG200" s="215"/>
      <c r="AGH200" s="215"/>
      <c r="AGI200" s="215"/>
      <c r="AGJ200" s="215"/>
      <c r="AGK200" s="215"/>
      <c r="AGL200" s="215"/>
      <c r="AGM200" s="215"/>
      <c r="AGN200" s="215"/>
      <c r="AGO200" s="215"/>
      <c r="AGP200" s="215"/>
      <c r="AGQ200" s="215"/>
      <c r="AGR200" s="215"/>
      <c r="AGS200" s="215"/>
      <c r="AGT200" s="215"/>
      <c r="AGU200" s="215"/>
      <c r="AGV200" s="215"/>
      <c r="AGW200" s="215"/>
      <c r="AGX200" s="215"/>
      <c r="AGY200" s="215"/>
      <c r="AGZ200" s="215"/>
      <c r="AHA200" s="215"/>
      <c r="AHB200" s="215"/>
      <c r="AHC200" s="215"/>
      <c r="AHD200" s="215"/>
      <c r="AHE200" s="215"/>
      <c r="AHF200" s="215"/>
      <c r="AHG200" s="215"/>
      <c r="AHH200" s="215"/>
      <c r="AHI200" s="215"/>
      <c r="AHJ200" s="215"/>
      <c r="AHK200" s="215"/>
      <c r="AHL200" s="215"/>
      <c r="AHM200" s="215"/>
      <c r="AHN200" s="215"/>
      <c r="AHO200" s="215"/>
      <c r="AHP200" s="215"/>
      <c r="AHQ200" s="215"/>
      <c r="AHR200" s="215"/>
      <c r="AHS200" s="215"/>
      <c r="AHT200" s="215"/>
      <c r="AHU200" s="215"/>
      <c r="AHV200" s="215"/>
      <c r="AHW200" s="215"/>
      <c r="AHX200" s="215"/>
      <c r="AHY200" s="215"/>
      <c r="AHZ200" s="215"/>
      <c r="AIA200" s="215"/>
      <c r="AIB200" s="215"/>
      <c r="AIC200" s="215"/>
      <c r="AID200" s="215"/>
      <c r="AIE200" s="215"/>
      <c r="AIF200" s="215"/>
      <c r="AIG200" s="215"/>
      <c r="AIH200" s="215"/>
      <c r="AII200" s="215"/>
      <c r="AIJ200" s="215"/>
      <c r="AIK200" s="215"/>
      <c r="AIL200" s="215"/>
      <c r="AIM200" s="215"/>
      <c r="AIN200" s="215"/>
      <c r="AIO200" s="215"/>
      <c r="AIP200" s="215"/>
      <c r="AIQ200" s="215"/>
      <c r="AIR200" s="215"/>
      <c r="AIS200" s="215"/>
      <c r="AIT200" s="215"/>
      <c r="AIU200" s="215"/>
      <c r="AIV200" s="215"/>
      <c r="AIW200" s="215"/>
      <c r="AIX200" s="215"/>
      <c r="AIY200" s="215"/>
      <c r="AIZ200" s="215"/>
      <c r="AJA200" s="215"/>
      <c r="AJB200" s="215"/>
      <c r="AJC200" s="215"/>
      <c r="AJD200" s="215"/>
      <c r="AJE200" s="215"/>
      <c r="AJF200" s="215"/>
      <c r="AJG200" s="215"/>
      <c r="AJH200" s="215"/>
      <c r="AJI200" s="215"/>
      <c r="AJJ200" s="215"/>
      <c r="AJK200" s="215"/>
      <c r="AJL200" s="215"/>
      <c r="AJM200" s="215"/>
      <c r="AJN200" s="215"/>
      <c r="AJO200" s="215"/>
      <c r="AJP200" s="215"/>
      <c r="AJQ200" s="215"/>
      <c r="AJR200" s="215"/>
      <c r="AJS200" s="215"/>
      <c r="AJT200" s="215"/>
      <c r="AJU200" s="215"/>
      <c r="AJV200" s="215"/>
      <c r="AJW200" s="215"/>
      <c r="AJX200" s="215"/>
      <c r="AJY200" s="215"/>
      <c r="AJZ200" s="215"/>
      <c r="AKA200" s="215"/>
      <c r="AKB200" s="215"/>
      <c r="AKC200" s="215"/>
      <c r="AKD200" s="215"/>
      <c r="AKE200" s="215"/>
      <c r="AKF200" s="215"/>
      <c r="AKG200" s="215"/>
      <c r="AKH200" s="215"/>
      <c r="AKI200" s="215"/>
      <c r="AKJ200" s="215"/>
      <c r="AKK200" s="215"/>
      <c r="AKL200" s="215"/>
      <c r="AKM200" s="215"/>
      <c r="AKN200" s="215"/>
      <c r="AKO200" s="215"/>
      <c r="AKP200" s="215"/>
    </row>
    <row r="201" spans="1:978" ht="25.5" x14ac:dyDescent="0.25">
      <c r="A201" s="303">
        <v>46</v>
      </c>
      <c r="B201" s="303">
        <v>49</v>
      </c>
      <c r="C201" s="240" t="s">
        <v>183</v>
      </c>
      <c r="D201" s="240" t="s">
        <v>45</v>
      </c>
      <c r="E201" s="267">
        <v>2.1</v>
      </c>
      <c r="F201" s="42">
        <v>530044</v>
      </c>
      <c r="G201" s="29" t="s">
        <v>215</v>
      </c>
      <c r="H201" s="29" t="s">
        <v>184</v>
      </c>
      <c r="I201" s="240" t="s">
        <v>63</v>
      </c>
      <c r="J201" s="93">
        <v>35</v>
      </c>
      <c r="K201" s="267">
        <f>AVERAGE(J201:J202)</f>
        <v>35</v>
      </c>
      <c r="L201" s="289">
        <f>E201/K201</f>
        <v>6.0000000000000005E-2</v>
      </c>
      <c r="M201" s="240">
        <v>1</v>
      </c>
      <c r="N201" s="42">
        <v>36</v>
      </c>
      <c r="O201" s="42">
        <v>20</v>
      </c>
      <c r="P201" s="42">
        <v>9</v>
      </c>
      <c r="Q201" s="42">
        <v>13</v>
      </c>
      <c r="R201" s="42">
        <v>15</v>
      </c>
      <c r="S201" s="42">
        <v>35</v>
      </c>
      <c r="T201" s="42">
        <v>135</v>
      </c>
      <c r="U201" s="42">
        <v>398</v>
      </c>
      <c r="V201" s="42">
        <v>452</v>
      </c>
      <c r="W201" s="42">
        <v>357</v>
      </c>
      <c r="X201" s="42">
        <v>318</v>
      </c>
      <c r="Y201" s="42">
        <v>372</v>
      </c>
      <c r="Z201" s="42">
        <v>370</v>
      </c>
      <c r="AA201" s="42">
        <v>388</v>
      </c>
      <c r="AB201" s="42">
        <v>410</v>
      </c>
      <c r="AC201" s="42">
        <v>487</v>
      </c>
      <c r="AD201" s="42">
        <v>511</v>
      </c>
      <c r="AE201" s="42">
        <v>476</v>
      </c>
      <c r="AF201" s="42">
        <v>392</v>
      </c>
      <c r="AG201" s="42">
        <v>306</v>
      </c>
      <c r="AH201" s="42">
        <v>248</v>
      </c>
      <c r="AI201" s="42">
        <v>218</v>
      </c>
      <c r="AJ201" s="42">
        <v>130</v>
      </c>
      <c r="AK201" s="42">
        <v>66</v>
      </c>
      <c r="AL201" s="42">
        <v>6193</v>
      </c>
      <c r="AM201" s="267">
        <v>800</v>
      </c>
      <c r="AN201" s="261">
        <f>$L$201*(1+0.15*(N203/$AM$201)^4)</f>
        <v>6.0000075120139169E-2</v>
      </c>
      <c r="AO201" s="261">
        <f t="shared" ref="AO201:BK201" si="148">$L$201*(1+0.15*(O203/$AM$201)^4)</f>
        <v>6.0000015540842284E-2</v>
      </c>
      <c r="AP201" s="261">
        <f t="shared" si="148"/>
        <v>6.0000001112365725E-2</v>
      </c>
      <c r="AQ201" s="261">
        <f t="shared" si="148"/>
        <v>6.0000001440000006E-2</v>
      </c>
      <c r="AR201" s="261">
        <f t="shared" si="148"/>
        <v>6.0000003515625011E-2</v>
      </c>
      <c r="AS201" s="261">
        <f t="shared" si="148"/>
        <v>6.0000186834726563E-2</v>
      </c>
      <c r="AT201" s="261">
        <f t="shared" si="148"/>
        <v>6.0018787413889163E-2</v>
      </c>
      <c r="AU201" s="261">
        <f t="shared" si="148"/>
        <v>6.073732275562501E-2</v>
      </c>
      <c r="AV201" s="261">
        <f t="shared" si="148"/>
        <v>6.1166399999999996E-2</v>
      </c>
      <c r="AW201" s="261">
        <f t="shared" si="148"/>
        <v>6.0585339755625009E-2</v>
      </c>
      <c r="AX201" s="261">
        <f t="shared" si="148"/>
        <v>6.0573834656601572E-2</v>
      </c>
      <c r="AY201" s="261">
        <f t="shared" si="148"/>
        <v>6.0869404725351559E-2</v>
      </c>
      <c r="AZ201" s="261">
        <f t="shared" si="148"/>
        <v>6.1176150417209481E-2</v>
      </c>
      <c r="BA201" s="261">
        <f t="shared" si="148"/>
        <v>6.1185961837851563E-2</v>
      </c>
      <c r="BB201" s="261">
        <f t="shared" si="148"/>
        <v>6.1373291015625005E-2</v>
      </c>
      <c r="BC201" s="261">
        <f t="shared" si="148"/>
        <v>6.1996052405295418E-2</v>
      </c>
      <c r="BD201" s="261">
        <f t="shared" si="148"/>
        <v>6.2401894569396973E-2</v>
      </c>
      <c r="BE201" s="261">
        <f t="shared" si="148"/>
        <v>6.1967124587717283E-2</v>
      </c>
      <c r="BF201" s="261">
        <f t="shared" si="148"/>
        <v>6.0677233843967289E-2</v>
      </c>
      <c r="BG201" s="261">
        <f t="shared" si="148"/>
        <v>6.0260578344726569E-2</v>
      </c>
      <c r="BH201" s="261">
        <f t="shared" si="148"/>
        <v>6.0092905897521975E-2</v>
      </c>
      <c r="BI201" s="261">
        <f t="shared" si="148"/>
        <v>6.0055319040000013E-2</v>
      </c>
      <c r="BJ201" s="261">
        <f t="shared" si="148"/>
        <v>6.0009447840000001E-2</v>
      </c>
      <c r="BK201" s="261">
        <f t="shared" si="148"/>
        <v>6.0000855836740724E-2</v>
      </c>
      <c r="BL201" s="240">
        <f>E201*(0.000001)*0.5</f>
        <v>1.0499999999999999E-6</v>
      </c>
      <c r="BM201" s="240">
        <v>4399.5</v>
      </c>
      <c r="BN201" s="240">
        <v>0.02</v>
      </c>
      <c r="BO201" s="240">
        <v>3697.4</v>
      </c>
      <c r="BP201" s="240">
        <v>0.02</v>
      </c>
      <c r="BQ201" s="240">
        <v>5980.4</v>
      </c>
      <c r="BR201" s="240">
        <v>0.2</v>
      </c>
      <c r="BS201" s="240">
        <v>4821.5</v>
      </c>
      <c r="BT201" s="240">
        <v>0.2</v>
      </c>
      <c r="BU201" s="240">
        <v>6499</v>
      </c>
      <c r="BV201" s="240">
        <v>0.08</v>
      </c>
      <c r="BW201" s="240">
        <v>5650</v>
      </c>
      <c r="BX201" s="240">
        <v>0.08</v>
      </c>
      <c r="BY201" s="240">
        <v>4907.6000000000004</v>
      </c>
      <c r="BZ201" s="240">
        <v>0.1</v>
      </c>
      <c r="CA201" s="240">
        <v>3356.2</v>
      </c>
      <c r="CB201" s="240">
        <v>0.18</v>
      </c>
      <c r="CC201" s="240">
        <v>5394.9</v>
      </c>
      <c r="CD201" s="240">
        <v>0.08</v>
      </c>
      <c r="CE201" s="240">
        <v>3845.4</v>
      </c>
      <c r="CF201" s="240">
        <v>0.02</v>
      </c>
      <c r="CG201" s="240">
        <v>2460.4</v>
      </c>
      <c r="CH201" s="240">
        <v>0.02</v>
      </c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>
        <f>BM201*BN201+BO201*BP201+BQ201*BR201+BS201*BT201+BU201*BV201+BW201*BX201+BY201*BZ201+CA201*CB201+CC201*CD201+CE201*CF201+CG201*CH201+CI201*CJ201+CK201*CL201+CM201*CN201+CO201*CP201+CQ201*CR201+CS201*CT201+CU201*CV201+CW201*CX201+CY201*CZ201+DA201*DB201</f>
        <v>4946.8220000000001</v>
      </c>
      <c r="EB201" s="240">
        <f>(PI()+2*E201)*EA201</f>
        <v>36317.552053816369</v>
      </c>
      <c r="EC201" s="240">
        <f>EB201/E201</f>
        <v>17294.072406579224</v>
      </c>
      <c r="ED201" s="240">
        <f>PI()*EA201</f>
        <v>15540.899653816368</v>
      </c>
      <c r="EE201" s="252">
        <f>SUM(BN201,BP201,BR201,BT201,BV201,BX201,BZ201,CB201,CD201,CF201,CH201)</f>
        <v>0.99999999999999989</v>
      </c>
      <c r="EF201" s="238"/>
      <c r="EG201" s="238"/>
      <c r="EH201" s="238"/>
      <c r="EI201" s="238"/>
      <c r="EJ201" s="238"/>
      <c r="EK201" s="238"/>
      <c r="EL201" s="238"/>
      <c r="EM201" s="238"/>
      <c r="EN201" s="238"/>
      <c r="EO201" s="238"/>
      <c r="EP201" s="238"/>
      <c r="EQ201" s="238"/>
      <c r="ER201" s="238"/>
      <c r="ES201" s="238"/>
      <c r="ET201" s="238"/>
      <c r="EU201" s="238"/>
      <c r="EV201" s="238"/>
      <c r="EW201" s="238"/>
      <c r="EX201" s="238"/>
      <c r="EY201" s="238"/>
      <c r="EZ201" s="238"/>
      <c r="FA201" s="238"/>
      <c r="FB201" s="238"/>
      <c r="FC201" s="238"/>
      <c r="FD201" s="238"/>
      <c r="FE201" s="238"/>
      <c r="FF201" s="238"/>
      <c r="FG201" s="238"/>
      <c r="FH201" s="238"/>
      <c r="FI201" s="238"/>
      <c r="FJ201" s="238"/>
      <c r="FK201" s="238"/>
      <c r="FL201" s="238"/>
      <c r="FM201" s="238"/>
      <c r="FN201" s="238"/>
      <c r="FO201" s="238"/>
      <c r="FP201" s="238"/>
      <c r="FQ201" s="238"/>
      <c r="FR201" s="238"/>
      <c r="FS201" s="238"/>
      <c r="FT201" s="238"/>
      <c r="FU201" s="238"/>
      <c r="FV201" s="238"/>
      <c r="FW201" s="238"/>
      <c r="FX201" s="238"/>
      <c r="FY201" s="238"/>
      <c r="FZ201" s="238"/>
      <c r="GA201" s="238"/>
      <c r="GB201" s="238"/>
      <c r="GC201" s="238"/>
      <c r="GD201" s="238"/>
      <c r="GE201" s="238"/>
      <c r="GF201" s="238"/>
      <c r="GG201" s="238"/>
      <c r="GH201" s="238"/>
      <c r="GI201" s="238"/>
      <c r="GJ201" s="238"/>
      <c r="GK201" s="238"/>
      <c r="GL201" s="238"/>
      <c r="GM201" s="238"/>
      <c r="GN201" s="238"/>
      <c r="GO201" s="238"/>
      <c r="GP201" s="238"/>
      <c r="GQ201" s="238"/>
      <c r="GR201" s="238"/>
      <c r="GS201" s="238"/>
      <c r="GT201" s="238"/>
      <c r="GU201" s="238"/>
      <c r="GV201" s="238"/>
      <c r="GW201" s="238"/>
      <c r="GX201" s="238"/>
      <c r="GY201" s="238"/>
      <c r="GZ201" s="238"/>
      <c r="HA201" s="238"/>
      <c r="HB201" s="238"/>
      <c r="HC201" s="238"/>
      <c r="HD201" s="238"/>
      <c r="HE201" s="238"/>
      <c r="HF201" s="238"/>
      <c r="HG201" s="238"/>
      <c r="HH201" s="238"/>
      <c r="HI201" s="238"/>
      <c r="HJ201" s="238"/>
      <c r="HK201" s="238"/>
      <c r="HL201" s="238"/>
      <c r="HM201" s="238"/>
      <c r="HN201" s="238"/>
      <c r="HO201" s="238"/>
      <c r="HP201" s="238"/>
      <c r="HQ201" s="238"/>
      <c r="HR201" s="238"/>
      <c r="HS201" s="238"/>
      <c r="HT201" s="238"/>
      <c r="HU201" s="238"/>
      <c r="HV201" s="238"/>
      <c r="HW201" s="238"/>
      <c r="HX201" s="238"/>
      <c r="HY201" s="238"/>
      <c r="HZ201" s="238"/>
      <c r="IA201" s="238"/>
      <c r="IB201" s="238"/>
      <c r="IC201" s="238"/>
      <c r="ID201" s="238"/>
      <c r="IE201" s="238"/>
      <c r="IF201" s="238"/>
      <c r="IG201" s="238"/>
      <c r="IH201" s="238"/>
      <c r="II201" s="238"/>
      <c r="IJ201" s="238"/>
      <c r="IK201" s="238"/>
      <c r="IL201" s="238"/>
      <c r="IM201" s="238"/>
      <c r="IN201" s="238"/>
      <c r="IO201" s="238"/>
      <c r="IP201" s="238"/>
      <c r="IQ201" s="238"/>
      <c r="IR201" s="238"/>
      <c r="IS201" s="238"/>
      <c r="IT201" s="238"/>
      <c r="IU201" s="238"/>
      <c r="IV201" s="238"/>
      <c r="IW201" s="238"/>
      <c r="IX201" s="238"/>
      <c r="IY201" s="238"/>
      <c r="IZ201" s="238"/>
      <c r="JA201" s="238"/>
      <c r="JB201" s="238"/>
      <c r="JC201" s="238"/>
      <c r="JD201" s="238"/>
      <c r="JE201" s="238"/>
      <c r="JF201" s="238"/>
      <c r="JG201" s="238"/>
      <c r="JH201" s="238"/>
      <c r="JI201" s="238"/>
      <c r="JJ201" s="238"/>
      <c r="JK201" s="238"/>
      <c r="JL201" s="238"/>
      <c r="JM201" s="238"/>
      <c r="JN201" s="238"/>
      <c r="JO201" s="238"/>
      <c r="JP201" s="238"/>
      <c r="JQ201" s="238"/>
      <c r="JR201" s="238"/>
      <c r="JS201" s="238"/>
      <c r="JT201" s="238"/>
      <c r="JU201" s="238"/>
      <c r="JV201" s="238"/>
      <c r="JW201" s="238"/>
      <c r="JX201" s="238"/>
      <c r="JY201" s="238"/>
      <c r="JZ201" s="238"/>
      <c r="KA201" s="238"/>
      <c r="KB201" s="238"/>
      <c r="KC201" s="238"/>
      <c r="KD201" s="238"/>
      <c r="KE201" s="238"/>
      <c r="KF201" s="238"/>
      <c r="KG201" s="238"/>
      <c r="KH201" s="238"/>
      <c r="KI201" s="238"/>
      <c r="KJ201" s="238"/>
      <c r="KK201" s="238"/>
      <c r="KL201" s="238"/>
      <c r="KM201" s="238"/>
      <c r="KN201" s="238"/>
      <c r="KO201" s="238"/>
      <c r="KP201" s="238"/>
      <c r="KQ201" s="238"/>
      <c r="KR201" s="238"/>
      <c r="KS201" s="238"/>
      <c r="KT201" s="238"/>
      <c r="KU201" s="238"/>
      <c r="KV201" s="238"/>
      <c r="KW201" s="238"/>
      <c r="KX201" s="238"/>
      <c r="KY201" s="238"/>
      <c r="KZ201" s="238"/>
      <c r="LA201" s="238"/>
      <c r="LB201" s="238"/>
      <c r="LC201" s="238"/>
      <c r="LD201" s="238"/>
      <c r="LE201" s="238"/>
      <c r="LF201" s="238"/>
      <c r="LG201" s="238"/>
      <c r="LH201" s="238"/>
      <c r="LI201" s="238"/>
      <c r="LJ201" s="238"/>
      <c r="LK201" s="238"/>
      <c r="LL201" s="238"/>
      <c r="LM201" s="238"/>
      <c r="LN201" s="238"/>
      <c r="LO201" s="238"/>
      <c r="LP201" s="238"/>
      <c r="LQ201" s="238"/>
      <c r="LR201" s="238"/>
      <c r="LS201" s="238"/>
      <c r="LT201" s="238"/>
      <c r="LU201" s="238"/>
      <c r="LV201" s="238"/>
      <c r="LW201" s="238"/>
      <c r="LX201" s="238"/>
      <c r="LY201" s="238"/>
      <c r="LZ201" s="238"/>
      <c r="MA201" s="238"/>
      <c r="MB201" s="238"/>
      <c r="MC201" s="238"/>
      <c r="MD201" s="238"/>
      <c r="ME201" s="238"/>
      <c r="MF201" s="238"/>
      <c r="MG201" s="238"/>
      <c r="MH201" s="238"/>
      <c r="MI201" s="238"/>
      <c r="MJ201" s="238"/>
      <c r="MK201" s="238"/>
      <c r="ML201" s="238"/>
      <c r="MM201" s="238"/>
      <c r="MN201" s="238"/>
      <c r="MO201" s="238"/>
      <c r="MP201" s="238"/>
      <c r="MQ201" s="238"/>
      <c r="MR201" s="238"/>
      <c r="MS201" s="238"/>
      <c r="MT201" s="238"/>
      <c r="MU201" s="238"/>
      <c r="MV201" s="238"/>
      <c r="MW201" s="238"/>
      <c r="MX201" s="238"/>
      <c r="MY201" s="238"/>
      <c r="MZ201" s="238"/>
      <c r="NA201" s="238"/>
      <c r="NB201" s="238"/>
      <c r="NC201" s="238"/>
      <c r="ND201" s="238"/>
      <c r="NE201" s="238"/>
      <c r="NF201" s="238"/>
      <c r="NG201" s="238"/>
      <c r="NH201" s="238"/>
      <c r="NI201" s="238"/>
      <c r="NJ201" s="238"/>
      <c r="NK201" s="238"/>
      <c r="NL201" s="238"/>
      <c r="NM201" s="238"/>
      <c r="NN201" s="238"/>
      <c r="NO201" s="238"/>
      <c r="NP201" s="238"/>
      <c r="NQ201" s="238"/>
      <c r="NR201" s="238"/>
      <c r="NS201" s="238"/>
      <c r="NT201" s="238"/>
      <c r="NU201" s="238"/>
      <c r="NV201" s="238"/>
      <c r="NW201" s="238"/>
      <c r="NX201" s="238"/>
      <c r="NY201" s="238"/>
      <c r="NZ201" s="238"/>
      <c r="OA201" s="238"/>
      <c r="OB201" s="238"/>
      <c r="OC201" s="238"/>
      <c r="OD201" s="238"/>
      <c r="OE201" s="238"/>
      <c r="OF201" s="238"/>
      <c r="OG201" s="238"/>
      <c r="OH201" s="238"/>
      <c r="OI201" s="238"/>
      <c r="OJ201" s="238"/>
      <c r="OK201" s="238"/>
      <c r="OL201" s="238"/>
      <c r="OM201" s="238"/>
      <c r="ON201" s="238"/>
      <c r="OO201" s="238"/>
      <c r="OP201" s="238"/>
      <c r="OQ201" s="238"/>
      <c r="OR201" s="238"/>
      <c r="OS201" s="238"/>
      <c r="OT201" s="238"/>
      <c r="OU201" s="238"/>
      <c r="OV201" s="238"/>
      <c r="OW201" s="238"/>
      <c r="OX201" s="238"/>
      <c r="OY201" s="238"/>
      <c r="OZ201" s="238"/>
      <c r="PA201" s="238"/>
      <c r="PB201" s="238"/>
      <c r="PC201" s="238"/>
      <c r="PD201" s="238"/>
      <c r="PE201" s="238"/>
      <c r="PF201" s="238"/>
      <c r="PG201" s="238"/>
      <c r="PH201" s="238"/>
      <c r="PI201" s="238"/>
      <c r="PJ201" s="238"/>
      <c r="PK201" s="238"/>
      <c r="PL201" s="238"/>
      <c r="PM201" s="238"/>
      <c r="PN201" s="238"/>
      <c r="PO201" s="238"/>
      <c r="PP201" s="238"/>
      <c r="PQ201" s="238"/>
      <c r="PR201" s="238"/>
      <c r="PS201" s="238"/>
      <c r="PT201" s="238"/>
      <c r="PU201" s="238"/>
      <c r="PV201" s="238"/>
      <c r="PW201" s="238"/>
      <c r="PX201" s="238"/>
      <c r="PY201" s="238"/>
      <c r="PZ201" s="238"/>
      <c r="QA201" s="238"/>
      <c r="QB201" s="238"/>
      <c r="QC201" s="238"/>
      <c r="QD201" s="238"/>
      <c r="QE201" s="238"/>
      <c r="QF201" s="238"/>
      <c r="QG201" s="238"/>
      <c r="QH201" s="238"/>
      <c r="QI201" s="238"/>
      <c r="QJ201" s="238"/>
      <c r="QK201" s="238"/>
      <c r="QL201" s="238"/>
      <c r="QM201" s="238"/>
      <c r="QN201" s="238"/>
      <c r="QO201" s="238"/>
      <c r="QP201" s="238"/>
      <c r="QQ201" s="238"/>
      <c r="QR201" s="238"/>
      <c r="QS201" s="238"/>
      <c r="QT201" s="238"/>
      <c r="QU201" s="238"/>
      <c r="QV201" s="238"/>
      <c r="QW201" s="238"/>
      <c r="QX201" s="238"/>
      <c r="QY201" s="238"/>
      <c r="QZ201" s="238"/>
      <c r="RA201" s="238"/>
      <c r="RB201" s="238"/>
      <c r="RC201" s="238"/>
      <c r="RD201" s="238"/>
      <c r="RE201" s="238"/>
      <c r="RF201" s="238"/>
      <c r="RG201" s="238"/>
      <c r="RH201" s="238"/>
      <c r="RI201" s="238"/>
      <c r="RJ201" s="238"/>
      <c r="RK201" s="238"/>
      <c r="RL201" s="238"/>
      <c r="RM201" s="238"/>
      <c r="RN201" s="238"/>
      <c r="RO201" s="238"/>
      <c r="RP201" s="238"/>
      <c r="RQ201" s="238"/>
      <c r="RR201" s="238"/>
      <c r="RS201" s="238"/>
      <c r="RT201" s="238"/>
      <c r="RU201" s="238"/>
      <c r="RV201" s="238"/>
      <c r="RW201" s="238"/>
      <c r="RX201" s="238"/>
      <c r="RY201" s="238"/>
      <c r="RZ201" s="238"/>
      <c r="SA201" s="238"/>
      <c r="SB201" s="238"/>
      <c r="SC201" s="238"/>
      <c r="SD201" s="238"/>
      <c r="SE201" s="238"/>
      <c r="SF201" s="238"/>
      <c r="SG201" s="238"/>
      <c r="SH201" s="238"/>
      <c r="SI201" s="238"/>
      <c r="SJ201" s="238"/>
      <c r="SK201" s="238"/>
      <c r="SL201" s="238"/>
      <c r="SM201" s="238"/>
      <c r="SN201" s="238"/>
      <c r="SO201" s="238"/>
      <c r="SP201" s="238"/>
      <c r="SQ201" s="238"/>
      <c r="SR201" s="238"/>
      <c r="SS201" s="238"/>
      <c r="ST201" s="238"/>
      <c r="SU201" s="238"/>
      <c r="SV201" s="238"/>
      <c r="SW201" s="238"/>
      <c r="SX201" s="238"/>
      <c r="SY201" s="238"/>
      <c r="SZ201" s="238"/>
      <c r="TA201" s="238"/>
      <c r="TB201" s="238"/>
      <c r="TC201" s="238"/>
      <c r="TD201" s="238"/>
      <c r="TE201" s="238"/>
      <c r="TF201" s="238"/>
      <c r="TG201" s="238"/>
      <c r="TH201" s="238"/>
      <c r="TI201" s="238"/>
      <c r="TJ201" s="238"/>
      <c r="TK201" s="238"/>
      <c r="TL201" s="238"/>
      <c r="TM201" s="238"/>
      <c r="TN201" s="238"/>
      <c r="TO201" s="238"/>
      <c r="TP201" s="238"/>
      <c r="TQ201" s="238"/>
      <c r="TR201" s="238"/>
      <c r="TS201" s="238"/>
      <c r="TT201" s="238"/>
      <c r="TU201" s="238"/>
      <c r="TV201" s="238"/>
      <c r="TW201" s="238"/>
      <c r="TX201" s="238"/>
      <c r="TY201" s="238"/>
      <c r="TZ201" s="238"/>
      <c r="UA201" s="238"/>
      <c r="UB201" s="238"/>
      <c r="UC201" s="238"/>
      <c r="UD201" s="238"/>
      <c r="UE201" s="238"/>
      <c r="UF201" s="238"/>
      <c r="UG201" s="238"/>
      <c r="UH201" s="238"/>
      <c r="UI201" s="238"/>
      <c r="UJ201" s="238"/>
      <c r="UK201" s="238"/>
      <c r="UL201" s="238"/>
      <c r="UM201" s="238"/>
      <c r="UN201" s="238"/>
      <c r="UO201" s="238"/>
      <c r="UP201" s="238"/>
      <c r="UQ201" s="238"/>
      <c r="UR201" s="238"/>
      <c r="US201" s="238"/>
      <c r="UT201" s="238"/>
      <c r="UU201" s="238"/>
      <c r="UV201" s="238"/>
      <c r="UW201" s="238"/>
      <c r="UX201" s="238"/>
      <c r="UY201" s="238"/>
      <c r="UZ201" s="238"/>
      <c r="VA201" s="238"/>
      <c r="VB201" s="238"/>
      <c r="VC201" s="238"/>
      <c r="VD201" s="238"/>
      <c r="VE201" s="238"/>
      <c r="VF201" s="238"/>
      <c r="VG201" s="238"/>
      <c r="VH201" s="238"/>
      <c r="VI201" s="238"/>
      <c r="VJ201" s="238"/>
      <c r="VK201" s="238"/>
      <c r="VL201" s="238"/>
      <c r="VM201" s="238"/>
      <c r="VN201" s="238"/>
      <c r="VO201" s="238"/>
      <c r="VP201" s="238"/>
      <c r="VQ201" s="238"/>
      <c r="VR201" s="238"/>
      <c r="VS201" s="238"/>
      <c r="VT201" s="238"/>
      <c r="VU201" s="238"/>
      <c r="VV201" s="238"/>
      <c r="VW201" s="238"/>
      <c r="VX201" s="238"/>
      <c r="VY201" s="238"/>
      <c r="VZ201" s="238"/>
      <c r="WA201" s="238"/>
      <c r="WB201" s="238"/>
      <c r="WC201" s="238"/>
      <c r="WD201" s="238"/>
      <c r="WE201" s="238"/>
      <c r="WF201" s="238"/>
      <c r="WG201" s="238"/>
      <c r="WH201" s="238"/>
      <c r="WI201" s="238"/>
      <c r="WJ201" s="238"/>
      <c r="WK201" s="238"/>
      <c r="WL201" s="238"/>
      <c r="WM201" s="238"/>
      <c r="WN201" s="238"/>
      <c r="WO201" s="238"/>
      <c r="WP201" s="238"/>
      <c r="WQ201" s="238"/>
      <c r="WR201" s="238"/>
      <c r="WS201" s="238"/>
      <c r="WT201" s="238"/>
      <c r="WU201" s="238"/>
      <c r="WV201" s="238"/>
      <c r="WW201" s="238"/>
      <c r="WX201" s="238"/>
      <c r="WY201" s="238"/>
      <c r="WZ201" s="238"/>
      <c r="XA201" s="238"/>
      <c r="XB201" s="238"/>
      <c r="XC201" s="238"/>
      <c r="XD201" s="238"/>
      <c r="XE201" s="238"/>
      <c r="XF201" s="238"/>
      <c r="XG201" s="238"/>
      <c r="XH201" s="238"/>
      <c r="XI201" s="238"/>
      <c r="XJ201" s="238"/>
      <c r="XK201" s="238"/>
      <c r="XL201" s="238"/>
      <c r="XM201" s="238"/>
      <c r="XN201" s="238"/>
      <c r="XO201" s="238"/>
      <c r="XP201" s="238"/>
      <c r="XQ201" s="238"/>
      <c r="XR201" s="238"/>
      <c r="XS201" s="238"/>
      <c r="XT201" s="238"/>
      <c r="XU201" s="238"/>
      <c r="XV201" s="238"/>
      <c r="XW201" s="238"/>
      <c r="XX201" s="238"/>
      <c r="XY201" s="238"/>
      <c r="XZ201" s="238"/>
      <c r="YA201" s="238"/>
      <c r="YB201" s="238"/>
      <c r="YC201" s="238"/>
      <c r="YD201" s="238"/>
      <c r="YE201" s="238"/>
      <c r="YF201" s="238"/>
      <c r="YG201" s="238"/>
      <c r="YH201" s="238"/>
      <c r="YI201" s="238"/>
      <c r="YJ201" s="238"/>
      <c r="YK201" s="238"/>
      <c r="YL201" s="238"/>
      <c r="YM201" s="238"/>
      <c r="YN201" s="238"/>
      <c r="YO201" s="238"/>
      <c r="YP201" s="238"/>
      <c r="YQ201" s="238"/>
      <c r="YR201" s="238"/>
      <c r="YS201" s="238"/>
      <c r="YT201" s="238"/>
      <c r="YU201" s="238"/>
      <c r="YV201" s="238"/>
      <c r="YW201" s="238"/>
      <c r="YX201" s="238"/>
      <c r="YY201" s="238"/>
      <c r="YZ201" s="238"/>
      <c r="ZA201" s="238"/>
      <c r="ZB201" s="238"/>
      <c r="ZC201" s="238"/>
      <c r="ZD201" s="238"/>
      <c r="ZE201" s="238"/>
      <c r="ZF201" s="238"/>
      <c r="ZG201" s="238"/>
      <c r="ZH201" s="238"/>
      <c r="ZI201" s="238"/>
      <c r="ZJ201" s="238"/>
      <c r="ZK201" s="238"/>
      <c r="ZL201" s="238"/>
      <c r="ZM201" s="238"/>
      <c r="ZN201" s="238"/>
      <c r="ZO201" s="238"/>
      <c r="ZP201" s="238"/>
      <c r="ZQ201" s="238"/>
      <c r="ZR201" s="238"/>
      <c r="ZS201" s="238"/>
      <c r="ZT201" s="238"/>
      <c r="ZU201" s="238"/>
      <c r="ZV201" s="238"/>
      <c r="ZW201" s="238"/>
      <c r="ZX201" s="238"/>
      <c r="ZY201" s="238"/>
      <c r="ZZ201" s="238"/>
      <c r="AAA201" s="238"/>
      <c r="AAB201" s="238"/>
      <c r="AAC201" s="238"/>
      <c r="AAD201" s="238"/>
      <c r="AAE201" s="238"/>
      <c r="AAF201" s="238"/>
      <c r="AAG201" s="238"/>
      <c r="AAH201" s="238"/>
      <c r="AAI201" s="238"/>
      <c r="AAJ201" s="238"/>
      <c r="AAK201" s="238"/>
      <c r="AAL201" s="238"/>
      <c r="AAM201" s="238"/>
      <c r="AAN201" s="238"/>
      <c r="AAO201" s="238"/>
      <c r="AAP201" s="238"/>
      <c r="AAQ201" s="238"/>
      <c r="AAR201" s="238"/>
      <c r="AAS201" s="238"/>
      <c r="AAT201" s="238"/>
      <c r="AAU201" s="238"/>
      <c r="AAV201" s="238"/>
      <c r="AAW201" s="238"/>
      <c r="AAX201" s="238"/>
      <c r="AAY201" s="238"/>
      <c r="AAZ201" s="238"/>
      <c r="ABA201" s="238"/>
      <c r="ABB201" s="238"/>
      <c r="ABC201" s="238"/>
      <c r="ABD201" s="238"/>
      <c r="ABE201" s="238"/>
      <c r="ABF201" s="238"/>
      <c r="ABG201" s="238"/>
      <c r="ABH201" s="238"/>
      <c r="ABI201" s="238"/>
      <c r="ABJ201" s="238"/>
      <c r="ABK201" s="238"/>
      <c r="ABL201" s="238"/>
      <c r="ABM201" s="238"/>
      <c r="ABN201" s="238"/>
      <c r="ABO201" s="238"/>
      <c r="ABP201" s="238"/>
      <c r="ABQ201" s="238"/>
      <c r="ABR201" s="238"/>
      <c r="ABS201" s="238"/>
      <c r="ABT201" s="238"/>
      <c r="ABU201" s="238"/>
      <c r="ABV201" s="238"/>
      <c r="ABW201" s="238"/>
      <c r="ABX201" s="238"/>
      <c r="ABY201" s="238"/>
      <c r="ABZ201" s="238"/>
      <c r="ACA201" s="238"/>
      <c r="ACB201" s="238"/>
      <c r="ACC201" s="238"/>
      <c r="ACD201" s="238"/>
      <c r="ACE201" s="238"/>
      <c r="ACF201" s="238"/>
      <c r="ACG201" s="238"/>
      <c r="ACH201" s="238"/>
      <c r="ACI201" s="238"/>
      <c r="ACJ201" s="238"/>
      <c r="ACK201" s="238"/>
      <c r="ACL201" s="238"/>
      <c r="ACM201" s="238"/>
      <c r="ACN201" s="238"/>
      <c r="ACO201" s="238"/>
      <c r="ACP201" s="238"/>
      <c r="ACQ201" s="238"/>
      <c r="ACR201" s="238"/>
      <c r="ACS201" s="238"/>
      <c r="ACT201" s="238"/>
      <c r="ACU201" s="238"/>
      <c r="ACV201" s="238"/>
      <c r="ACW201" s="238"/>
      <c r="ACX201" s="238"/>
      <c r="ACY201" s="238"/>
      <c r="ACZ201" s="238"/>
      <c r="ADA201" s="238"/>
      <c r="ADB201" s="238"/>
      <c r="ADC201" s="238"/>
      <c r="ADD201" s="238"/>
      <c r="ADE201" s="238"/>
      <c r="ADF201" s="238"/>
      <c r="ADG201" s="238"/>
      <c r="ADH201" s="238"/>
      <c r="ADI201" s="238"/>
      <c r="ADJ201" s="238"/>
      <c r="ADK201" s="238"/>
      <c r="ADL201" s="238"/>
      <c r="ADM201" s="238"/>
      <c r="ADN201" s="238"/>
      <c r="ADO201" s="238"/>
      <c r="ADP201" s="238"/>
      <c r="ADQ201" s="238"/>
      <c r="ADR201" s="238"/>
      <c r="ADS201" s="238"/>
      <c r="ADT201" s="238"/>
      <c r="ADU201" s="238"/>
      <c r="ADV201" s="238"/>
      <c r="ADW201" s="238"/>
      <c r="ADX201" s="238"/>
      <c r="ADY201" s="238"/>
      <c r="ADZ201" s="238"/>
      <c r="AEA201" s="238"/>
      <c r="AEB201" s="238"/>
      <c r="AEC201" s="238"/>
      <c r="AED201" s="238"/>
      <c r="AEE201" s="238"/>
      <c r="AEF201" s="238"/>
      <c r="AEG201" s="238"/>
      <c r="AEH201" s="238"/>
      <c r="AEI201" s="238"/>
      <c r="AEJ201" s="238"/>
      <c r="AEK201" s="238"/>
      <c r="AEL201" s="238"/>
      <c r="AEM201" s="238"/>
      <c r="AEN201" s="238"/>
      <c r="AEO201" s="238"/>
      <c r="AEP201" s="238"/>
      <c r="AEQ201" s="238"/>
      <c r="AER201" s="238"/>
      <c r="AES201" s="238"/>
      <c r="AET201" s="238"/>
      <c r="AEU201" s="238"/>
      <c r="AEV201" s="238"/>
      <c r="AEW201" s="238"/>
      <c r="AEX201" s="238"/>
      <c r="AEY201" s="238"/>
      <c r="AEZ201" s="238"/>
      <c r="AFA201" s="238"/>
      <c r="AFB201" s="238"/>
      <c r="AFC201" s="238"/>
      <c r="AFD201" s="238"/>
      <c r="AFE201" s="238"/>
      <c r="AFF201" s="238"/>
      <c r="AFG201" s="238"/>
      <c r="AFH201" s="238"/>
      <c r="AFI201" s="238"/>
      <c r="AFJ201" s="238"/>
      <c r="AFK201" s="238"/>
      <c r="AFL201" s="238"/>
      <c r="AFM201" s="238"/>
      <c r="AFN201" s="238"/>
      <c r="AFO201" s="238"/>
      <c r="AFP201" s="238"/>
      <c r="AFQ201" s="238"/>
      <c r="AFR201" s="238"/>
      <c r="AFS201" s="238"/>
      <c r="AFT201" s="238"/>
      <c r="AFU201" s="238"/>
      <c r="AFV201" s="238"/>
      <c r="AFW201" s="238"/>
      <c r="AFX201" s="238"/>
      <c r="AFY201" s="238"/>
      <c r="AFZ201" s="238"/>
      <c r="AGA201" s="238"/>
      <c r="AGB201" s="238"/>
      <c r="AGC201" s="238"/>
      <c r="AGD201" s="238"/>
      <c r="AGE201" s="238"/>
      <c r="AGF201" s="238"/>
      <c r="AGG201" s="238"/>
      <c r="AGH201" s="238"/>
      <c r="AGI201" s="238"/>
      <c r="AGJ201" s="238"/>
      <c r="AGK201" s="238"/>
      <c r="AGL201" s="238"/>
      <c r="AGM201" s="238"/>
      <c r="AGN201" s="238"/>
      <c r="AGO201" s="238"/>
      <c r="AGP201" s="238"/>
      <c r="AGQ201" s="238"/>
      <c r="AGR201" s="238"/>
      <c r="AGS201" s="238"/>
      <c r="AGT201" s="238"/>
      <c r="AGU201" s="238"/>
      <c r="AGV201" s="238"/>
      <c r="AGW201" s="238"/>
      <c r="AGX201" s="238"/>
      <c r="AGY201" s="238"/>
      <c r="AGZ201" s="238"/>
      <c r="AHA201" s="238"/>
      <c r="AHB201" s="238"/>
      <c r="AHC201" s="238"/>
      <c r="AHD201" s="238"/>
      <c r="AHE201" s="238"/>
      <c r="AHF201" s="238"/>
      <c r="AHG201" s="238"/>
      <c r="AHH201" s="238"/>
      <c r="AHI201" s="238"/>
      <c r="AHJ201" s="238"/>
      <c r="AHK201" s="238"/>
      <c r="AHL201" s="238"/>
      <c r="AHM201" s="238"/>
      <c r="AHN201" s="238"/>
      <c r="AHO201" s="238"/>
      <c r="AHP201" s="238"/>
      <c r="AHQ201" s="238"/>
      <c r="AHR201" s="238"/>
      <c r="AHS201" s="238"/>
      <c r="AHT201" s="238"/>
      <c r="AHU201" s="238"/>
      <c r="AHV201" s="238"/>
      <c r="AHW201" s="238"/>
      <c r="AHX201" s="238"/>
      <c r="AHY201" s="238"/>
      <c r="AHZ201" s="238"/>
      <c r="AIA201" s="238"/>
      <c r="AIB201" s="238"/>
      <c r="AIC201" s="238"/>
      <c r="AID201" s="238"/>
      <c r="AIE201" s="238"/>
      <c r="AIF201" s="238"/>
      <c r="AIG201" s="238"/>
      <c r="AIH201" s="238"/>
      <c r="AII201" s="238"/>
      <c r="AIJ201" s="238"/>
      <c r="AIK201" s="238"/>
      <c r="AIL201" s="238"/>
      <c r="AIM201" s="238"/>
      <c r="AIN201" s="238"/>
      <c r="AIO201" s="238"/>
      <c r="AIP201" s="238"/>
      <c r="AIQ201" s="238"/>
      <c r="AIR201" s="238"/>
      <c r="AIS201" s="238"/>
      <c r="AIT201" s="238"/>
      <c r="AIU201" s="238"/>
      <c r="AIV201" s="238"/>
      <c r="AIW201" s="238"/>
      <c r="AIX201" s="238"/>
      <c r="AIY201" s="238"/>
      <c r="AIZ201" s="238"/>
      <c r="AJA201" s="238"/>
      <c r="AJB201" s="238"/>
      <c r="AJC201" s="238"/>
      <c r="AJD201" s="238"/>
      <c r="AJE201" s="238"/>
      <c r="AJF201" s="238"/>
      <c r="AJG201" s="238"/>
      <c r="AJH201" s="238"/>
      <c r="AJI201" s="238"/>
      <c r="AJJ201" s="238"/>
      <c r="AJK201" s="238"/>
      <c r="AJL201" s="238"/>
      <c r="AJM201" s="238"/>
      <c r="AJN201" s="238"/>
      <c r="AJO201" s="238"/>
      <c r="AJP201" s="238"/>
      <c r="AJQ201" s="238"/>
      <c r="AJR201" s="238"/>
      <c r="AJS201" s="238"/>
      <c r="AJT201" s="238"/>
      <c r="AJU201" s="238"/>
      <c r="AJV201" s="238"/>
      <c r="AJW201" s="238"/>
      <c r="AJX201" s="238"/>
      <c r="AJY201" s="238"/>
      <c r="AJZ201" s="238"/>
      <c r="AKA201" s="238"/>
      <c r="AKB201" s="238"/>
      <c r="AKC201" s="238"/>
      <c r="AKD201" s="238"/>
      <c r="AKE201" s="238"/>
      <c r="AKF201" s="238"/>
      <c r="AKG201" s="238"/>
      <c r="AKH201" s="238"/>
      <c r="AKI201" s="238"/>
      <c r="AKJ201" s="238"/>
      <c r="AKK201" s="238"/>
      <c r="AKL201" s="238"/>
      <c r="AKM201" s="238"/>
      <c r="AKN201" s="238"/>
      <c r="AKO201" s="238"/>
      <c r="AKP201" s="238"/>
    </row>
    <row r="202" spans="1:978" ht="25.5" x14ac:dyDescent="0.25">
      <c r="A202" s="304"/>
      <c r="B202" s="304"/>
      <c r="C202" s="241"/>
      <c r="D202" s="241"/>
      <c r="E202" s="268"/>
      <c r="F202" s="44">
        <v>530182</v>
      </c>
      <c r="G202" s="30" t="s">
        <v>216</v>
      </c>
      <c r="H202" s="30" t="s">
        <v>217</v>
      </c>
      <c r="I202" s="242"/>
      <c r="J202" s="95">
        <v>35</v>
      </c>
      <c r="K202" s="269"/>
      <c r="L202" s="290"/>
      <c r="M202" s="242"/>
      <c r="N202" s="44">
        <v>50</v>
      </c>
      <c r="O202" s="44">
        <v>37</v>
      </c>
      <c r="P202" s="44">
        <v>20</v>
      </c>
      <c r="Q202" s="44">
        <v>18</v>
      </c>
      <c r="R202" s="44">
        <v>24</v>
      </c>
      <c r="S202" s="44">
        <v>73</v>
      </c>
      <c r="T202" s="44">
        <v>206</v>
      </c>
      <c r="U202" s="44">
        <v>457</v>
      </c>
      <c r="V202" s="44">
        <v>507</v>
      </c>
      <c r="W202" s="44">
        <v>450</v>
      </c>
      <c r="X202" s="44">
        <v>486</v>
      </c>
      <c r="Y202" s="44">
        <v>520</v>
      </c>
      <c r="Z202" s="44">
        <v>591</v>
      </c>
      <c r="AA202" s="44">
        <v>576</v>
      </c>
      <c r="AB202" s="44">
        <v>589</v>
      </c>
      <c r="AC202" s="44">
        <v>610</v>
      </c>
      <c r="AD202" s="44">
        <v>638</v>
      </c>
      <c r="AE202" s="44">
        <v>618</v>
      </c>
      <c r="AF202" s="44">
        <v>445</v>
      </c>
      <c r="AG202" s="44">
        <v>353</v>
      </c>
      <c r="AH202" s="44">
        <v>262</v>
      </c>
      <c r="AI202" s="44">
        <v>229</v>
      </c>
      <c r="AJ202" s="44">
        <v>158</v>
      </c>
      <c r="AK202" s="44">
        <v>91</v>
      </c>
      <c r="AL202" s="44">
        <v>8048</v>
      </c>
      <c r="AM202" s="268"/>
      <c r="AN202" s="262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62"/>
      <c r="BH202" s="262"/>
      <c r="BI202" s="262"/>
      <c r="BJ202" s="262"/>
      <c r="BK202" s="262"/>
      <c r="BL202" s="241"/>
      <c r="BM202" s="241"/>
      <c r="BN202" s="241"/>
      <c r="BO202" s="241"/>
      <c r="BP202" s="241"/>
      <c r="BQ202" s="241"/>
      <c r="BR202" s="241"/>
      <c r="BS202" s="241"/>
      <c r="BT202" s="241"/>
      <c r="BU202" s="241"/>
      <c r="BV202" s="241"/>
      <c r="BW202" s="241"/>
      <c r="BX202" s="241"/>
      <c r="BY202" s="241"/>
      <c r="BZ202" s="241"/>
      <c r="CA202" s="241"/>
      <c r="CB202" s="241"/>
      <c r="CC202" s="241"/>
      <c r="CD202" s="241"/>
      <c r="CE202" s="241"/>
      <c r="CF202" s="241"/>
      <c r="CG202" s="241"/>
      <c r="CH202" s="241"/>
      <c r="CI202" s="241"/>
      <c r="CJ202" s="241"/>
      <c r="CK202" s="241"/>
      <c r="CL202" s="241"/>
      <c r="CM202" s="241"/>
      <c r="CN202" s="241"/>
      <c r="CO202" s="241"/>
      <c r="CP202" s="241"/>
      <c r="CQ202" s="241"/>
      <c r="CR202" s="241"/>
      <c r="CS202" s="241"/>
      <c r="CT202" s="241"/>
      <c r="CU202" s="241"/>
      <c r="CV202" s="241"/>
      <c r="CW202" s="241"/>
      <c r="CX202" s="241"/>
      <c r="CY202" s="241"/>
      <c r="CZ202" s="241"/>
      <c r="DA202" s="241"/>
      <c r="DB202" s="241"/>
      <c r="DC202" s="241"/>
      <c r="DD202" s="241"/>
      <c r="DE202" s="241"/>
      <c r="DF202" s="241"/>
      <c r="DG202" s="241"/>
      <c r="DH202" s="241"/>
      <c r="DI202" s="241"/>
      <c r="DJ202" s="241"/>
      <c r="DK202" s="241"/>
      <c r="DL202" s="241"/>
      <c r="DM202" s="241"/>
      <c r="DN202" s="241"/>
      <c r="DO202" s="241"/>
      <c r="DP202" s="241"/>
      <c r="DQ202" s="241"/>
      <c r="DR202" s="241"/>
      <c r="DS202" s="241"/>
      <c r="DT202" s="241"/>
      <c r="DU202" s="241"/>
      <c r="DV202" s="241"/>
      <c r="DW202" s="241"/>
      <c r="DX202" s="241"/>
      <c r="DY202" s="241"/>
      <c r="DZ202" s="241"/>
      <c r="EA202" s="241"/>
      <c r="EB202" s="241"/>
      <c r="EC202" s="241"/>
      <c r="ED202" s="241"/>
      <c r="EE202" s="252"/>
      <c r="EF202" s="238"/>
      <c r="EG202" s="238"/>
      <c r="EH202" s="238"/>
      <c r="EI202" s="238"/>
      <c r="EJ202" s="238"/>
      <c r="EK202" s="238"/>
      <c r="EL202" s="238"/>
      <c r="EM202" s="238"/>
      <c r="EN202" s="238"/>
      <c r="EO202" s="238"/>
      <c r="EP202" s="238"/>
      <c r="EQ202" s="238"/>
      <c r="ER202" s="238"/>
      <c r="ES202" s="238"/>
      <c r="ET202" s="238"/>
      <c r="EU202" s="238"/>
      <c r="EV202" s="238"/>
      <c r="EW202" s="238"/>
      <c r="EX202" s="238"/>
      <c r="EY202" s="238"/>
      <c r="EZ202" s="238"/>
      <c r="FA202" s="238"/>
      <c r="FB202" s="238"/>
      <c r="FC202" s="238"/>
      <c r="FD202" s="238"/>
      <c r="FE202" s="238"/>
      <c r="FF202" s="238"/>
      <c r="FG202" s="238"/>
      <c r="FH202" s="238"/>
      <c r="FI202" s="238"/>
      <c r="FJ202" s="238"/>
      <c r="FK202" s="238"/>
      <c r="FL202" s="238"/>
      <c r="FM202" s="238"/>
      <c r="FN202" s="238"/>
      <c r="FO202" s="238"/>
      <c r="FP202" s="238"/>
      <c r="FQ202" s="238"/>
      <c r="FR202" s="238"/>
      <c r="FS202" s="238"/>
      <c r="FT202" s="238"/>
      <c r="FU202" s="238"/>
      <c r="FV202" s="238"/>
      <c r="FW202" s="238"/>
      <c r="FX202" s="238"/>
      <c r="FY202" s="238"/>
      <c r="FZ202" s="238"/>
      <c r="GA202" s="238"/>
      <c r="GB202" s="238"/>
      <c r="GC202" s="238"/>
      <c r="GD202" s="238"/>
      <c r="GE202" s="238"/>
      <c r="GF202" s="238"/>
      <c r="GG202" s="238"/>
      <c r="GH202" s="238"/>
      <c r="GI202" s="238"/>
      <c r="GJ202" s="238"/>
      <c r="GK202" s="238"/>
      <c r="GL202" s="238"/>
      <c r="GM202" s="238"/>
      <c r="GN202" s="238"/>
      <c r="GO202" s="238"/>
      <c r="GP202" s="238"/>
      <c r="GQ202" s="238"/>
      <c r="GR202" s="238"/>
      <c r="GS202" s="238"/>
      <c r="GT202" s="238"/>
      <c r="GU202" s="238"/>
      <c r="GV202" s="238"/>
      <c r="GW202" s="238"/>
      <c r="GX202" s="238"/>
      <c r="GY202" s="238"/>
      <c r="GZ202" s="238"/>
      <c r="HA202" s="238"/>
      <c r="HB202" s="238"/>
      <c r="HC202" s="238"/>
      <c r="HD202" s="238"/>
      <c r="HE202" s="238"/>
      <c r="HF202" s="238"/>
      <c r="HG202" s="238"/>
      <c r="HH202" s="238"/>
      <c r="HI202" s="238"/>
      <c r="HJ202" s="238"/>
      <c r="HK202" s="238"/>
      <c r="HL202" s="238"/>
      <c r="HM202" s="238"/>
      <c r="HN202" s="238"/>
      <c r="HO202" s="238"/>
      <c r="HP202" s="238"/>
      <c r="HQ202" s="238"/>
      <c r="HR202" s="238"/>
      <c r="HS202" s="238"/>
      <c r="HT202" s="238"/>
      <c r="HU202" s="238"/>
      <c r="HV202" s="238"/>
      <c r="HW202" s="238"/>
      <c r="HX202" s="238"/>
      <c r="HY202" s="238"/>
      <c r="HZ202" s="238"/>
      <c r="IA202" s="238"/>
      <c r="IB202" s="238"/>
      <c r="IC202" s="238"/>
      <c r="ID202" s="238"/>
      <c r="IE202" s="238"/>
      <c r="IF202" s="238"/>
      <c r="IG202" s="238"/>
      <c r="IH202" s="238"/>
      <c r="II202" s="238"/>
      <c r="IJ202" s="238"/>
      <c r="IK202" s="238"/>
      <c r="IL202" s="238"/>
      <c r="IM202" s="238"/>
      <c r="IN202" s="238"/>
      <c r="IO202" s="238"/>
      <c r="IP202" s="238"/>
      <c r="IQ202" s="238"/>
      <c r="IR202" s="238"/>
      <c r="IS202" s="238"/>
      <c r="IT202" s="238"/>
      <c r="IU202" s="238"/>
      <c r="IV202" s="238"/>
      <c r="IW202" s="238"/>
      <c r="IX202" s="238"/>
      <c r="IY202" s="238"/>
      <c r="IZ202" s="238"/>
      <c r="JA202" s="238"/>
      <c r="JB202" s="238"/>
      <c r="JC202" s="238"/>
      <c r="JD202" s="238"/>
      <c r="JE202" s="238"/>
      <c r="JF202" s="238"/>
      <c r="JG202" s="238"/>
      <c r="JH202" s="238"/>
      <c r="JI202" s="238"/>
      <c r="JJ202" s="238"/>
      <c r="JK202" s="238"/>
      <c r="JL202" s="238"/>
      <c r="JM202" s="238"/>
      <c r="JN202" s="238"/>
      <c r="JO202" s="238"/>
      <c r="JP202" s="238"/>
      <c r="JQ202" s="238"/>
      <c r="JR202" s="238"/>
      <c r="JS202" s="238"/>
      <c r="JT202" s="238"/>
      <c r="JU202" s="238"/>
      <c r="JV202" s="238"/>
      <c r="JW202" s="238"/>
      <c r="JX202" s="238"/>
      <c r="JY202" s="238"/>
      <c r="JZ202" s="238"/>
      <c r="KA202" s="238"/>
      <c r="KB202" s="238"/>
      <c r="KC202" s="238"/>
      <c r="KD202" s="238"/>
      <c r="KE202" s="238"/>
      <c r="KF202" s="238"/>
      <c r="KG202" s="238"/>
      <c r="KH202" s="238"/>
      <c r="KI202" s="238"/>
      <c r="KJ202" s="238"/>
      <c r="KK202" s="238"/>
      <c r="KL202" s="238"/>
      <c r="KM202" s="238"/>
      <c r="KN202" s="238"/>
      <c r="KO202" s="238"/>
      <c r="KP202" s="238"/>
      <c r="KQ202" s="238"/>
      <c r="KR202" s="238"/>
      <c r="KS202" s="238"/>
      <c r="KT202" s="238"/>
      <c r="KU202" s="238"/>
      <c r="KV202" s="238"/>
      <c r="KW202" s="238"/>
      <c r="KX202" s="238"/>
      <c r="KY202" s="238"/>
      <c r="KZ202" s="238"/>
      <c r="LA202" s="238"/>
      <c r="LB202" s="238"/>
      <c r="LC202" s="238"/>
      <c r="LD202" s="238"/>
      <c r="LE202" s="238"/>
      <c r="LF202" s="238"/>
      <c r="LG202" s="238"/>
      <c r="LH202" s="238"/>
      <c r="LI202" s="238"/>
      <c r="LJ202" s="238"/>
      <c r="LK202" s="238"/>
      <c r="LL202" s="238"/>
      <c r="LM202" s="238"/>
      <c r="LN202" s="238"/>
      <c r="LO202" s="238"/>
      <c r="LP202" s="238"/>
      <c r="LQ202" s="238"/>
      <c r="LR202" s="238"/>
      <c r="LS202" s="238"/>
      <c r="LT202" s="238"/>
      <c r="LU202" s="238"/>
      <c r="LV202" s="238"/>
      <c r="LW202" s="238"/>
      <c r="LX202" s="238"/>
      <c r="LY202" s="238"/>
      <c r="LZ202" s="238"/>
      <c r="MA202" s="238"/>
      <c r="MB202" s="238"/>
      <c r="MC202" s="238"/>
      <c r="MD202" s="238"/>
      <c r="ME202" s="238"/>
      <c r="MF202" s="238"/>
      <c r="MG202" s="238"/>
      <c r="MH202" s="238"/>
      <c r="MI202" s="238"/>
      <c r="MJ202" s="238"/>
      <c r="MK202" s="238"/>
      <c r="ML202" s="238"/>
      <c r="MM202" s="238"/>
      <c r="MN202" s="238"/>
      <c r="MO202" s="238"/>
      <c r="MP202" s="238"/>
      <c r="MQ202" s="238"/>
      <c r="MR202" s="238"/>
      <c r="MS202" s="238"/>
      <c r="MT202" s="238"/>
      <c r="MU202" s="238"/>
      <c r="MV202" s="238"/>
      <c r="MW202" s="238"/>
      <c r="MX202" s="238"/>
      <c r="MY202" s="238"/>
      <c r="MZ202" s="238"/>
      <c r="NA202" s="238"/>
      <c r="NB202" s="238"/>
      <c r="NC202" s="238"/>
      <c r="ND202" s="238"/>
      <c r="NE202" s="238"/>
      <c r="NF202" s="238"/>
      <c r="NG202" s="238"/>
      <c r="NH202" s="238"/>
      <c r="NI202" s="238"/>
      <c r="NJ202" s="238"/>
      <c r="NK202" s="238"/>
      <c r="NL202" s="238"/>
      <c r="NM202" s="238"/>
      <c r="NN202" s="238"/>
      <c r="NO202" s="238"/>
      <c r="NP202" s="238"/>
      <c r="NQ202" s="238"/>
      <c r="NR202" s="238"/>
      <c r="NS202" s="238"/>
      <c r="NT202" s="238"/>
      <c r="NU202" s="238"/>
      <c r="NV202" s="238"/>
      <c r="NW202" s="238"/>
      <c r="NX202" s="238"/>
      <c r="NY202" s="238"/>
      <c r="NZ202" s="238"/>
      <c r="OA202" s="238"/>
      <c r="OB202" s="238"/>
      <c r="OC202" s="238"/>
      <c r="OD202" s="238"/>
      <c r="OE202" s="238"/>
      <c r="OF202" s="238"/>
      <c r="OG202" s="238"/>
      <c r="OH202" s="238"/>
      <c r="OI202" s="238"/>
      <c r="OJ202" s="238"/>
      <c r="OK202" s="238"/>
      <c r="OL202" s="238"/>
      <c r="OM202" s="238"/>
      <c r="ON202" s="238"/>
      <c r="OO202" s="238"/>
      <c r="OP202" s="238"/>
      <c r="OQ202" s="238"/>
      <c r="OR202" s="238"/>
      <c r="OS202" s="238"/>
      <c r="OT202" s="238"/>
      <c r="OU202" s="238"/>
      <c r="OV202" s="238"/>
      <c r="OW202" s="238"/>
      <c r="OX202" s="238"/>
      <c r="OY202" s="238"/>
      <c r="OZ202" s="238"/>
      <c r="PA202" s="238"/>
      <c r="PB202" s="238"/>
      <c r="PC202" s="238"/>
      <c r="PD202" s="238"/>
      <c r="PE202" s="238"/>
      <c r="PF202" s="238"/>
      <c r="PG202" s="238"/>
      <c r="PH202" s="238"/>
      <c r="PI202" s="238"/>
      <c r="PJ202" s="238"/>
      <c r="PK202" s="238"/>
      <c r="PL202" s="238"/>
      <c r="PM202" s="238"/>
      <c r="PN202" s="238"/>
      <c r="PO202" s="238"/>
      <c r="PP202" s="238"/>
      <c r="PQ202" s="238"/>
      <c r="PR202" s="238"/>
      <c r="PS202" s="238"/>
      <c r="PT202" s="238"/>
      <c r="PU202" s="238"/>
      <c r="PV202" s="238"/>
      <c r="PW202" s="238"/>
      <c r="PX202" s="238"/>
      <c r="PY202" s="238"/>
      <c r="PZ202" s="238"/>
      <c r="QA202" s="238"/>
      <c r="QB202" s="238"/>
      <c r="QC202" s="238"/>
      <c r="QD202" s="238"/>
      <c r="QE202" s="238"/>
      <c r="QF202" s="238"/>
      <c r="QG202" s="238"/>
      <c r="QH202" s="238"/>
      <c r="QI202" s="238"/>
      <c r="QJ202" s="238"/>
      <c r="QK202" s="238"/>
      <c r="QL202" s="238"/>
      <c r="QM202" s="238"/>
      <c r="QN202" s="238"/>
      <c r="QO202" s="238"/>
      <c r="QP202" s="238"/>
      <c r="QQ202" s="238"/>
      <c r="QR202" s="238"/>
      <c r="QS202" s="238"/>
      <c r="QT202" s="238"/>
      <c r="QU202" s="238"/>
      <c r="QV202" s="238"/>
      <c r="QW202" s="238"/>
      <c r="QX202" s="238"/>
      <c r="QY202" s="238"/>
      <c r="QZ202" s="238"/>
      <c r="RA202" s="238"/>
      <c r="RB202" s="238"/>
      <c r="RC202" s="238"/>
      <c r="RD202" s="238"/>
      <c r="RE202" s="238"/>
      <c r="RF202" s="238"/>
      <c r="RG202" s="238"/>
      <c r="RH202" s="238"/>
      <c r="RI202" s="238"/>
      <c r="RJ202" s="238"/>
      <c r="RK202" s="238"/>
      <c r="RL202" s="238"/>
      <c r="RM202" s="238"/>
      <c r="RN202" s="238"/>
      <c r="RO202" s="238"/>
      <c r="RP202" s="238"/>
      <c r="RQ202" s="238"/>
      <c r="RR202" s="238"/>
      <c r="RS202" s="238"/>
      <c r="RT202" s="238"/>
      <c r="RU202" s="238"/>
      <c r="RV202" s="238"/>
      <c r="RW202" s="238"/>
      <c r="RX202" s="238"/>
      <c r="RY202" s="238"/>
      <c r="RZ202" s="238"/>
      <c r="SA202" s="238"/>
      <c r="SB202" s="238"/>
      <c r="SC202" s="238"/>
      <c r="SD202" s="238"/>
      <c r="SE202" s="238"/>
      <c r="SF202" s="238"/>
      <c r="SG202" s="238"/>
      <c r="SH202" s="238"/>
      <c r="SI202" s="238"/>
      <c r="SJ202" s="238"/>
      <c r="SK202" s="238"/>
      <c r="SL202" s="238"/>
      <c r="SM202" s="238"/>
      <c r="SN202" s="238"/>
      <c r="SO202" s="238"/>
      <c r="SP202" s="238"/>
      <c r="SQ202" s="238"/>
      <c r="SR202" s="238"/>
      <c r="SS202" s="238"/>
      <c r="ST202" s="238"/>
      <c r="SU202" s="238"/>
      <c r="SV202" s="238"/>
      <c r="SW202" s="238"/>
      <c r="SX202" s="238"/>
      <c r="SY202" s="238"/>
      <c r="SZ202" s="238"/>
      <c r="TA202" s="238"/>
      <c r="TB202" s="238"/>
      <c r="TC202" s="238"/>
      <c r="TD202" s="238"/>
      <c r="TE202" s="238"/>
      <c r="TF202" s="238"/>
      <c r="TG202" s="238"/>
      <c r="TH202" s="238"/>
      <c r="TI202" s="238"/>
      <c r="TJ202" s="238"/>
      <c r="TK202" s="238"/>
      <c r="TL202" s="238"/>
      <c r="TM202" s="238"/>
      <c r="TN202" s="238"/>
      <c r="TO202" s="238"/>
      <c r="TP202" s="238"/>
      <c r="TQ202" s="238"/>
      <c r="TR202" s="238"/>
      <c r="TS202" s="238"/>
      <c r="TT202" s="238"/>
      <c r="TU202" s="238"/>
      <c r="TV202" s="238"/>
      <c r="TW202" s="238"/>
      <c r="TX202" s="238"/>
      <c r="TY202" s="238"/>
      <c r="TZ202" s="238"/>
      <c r="UA202" s="238"/>
      <c r="UB202" s="238"/>
      <c r="UC202" s="238"/>
      <c r="UD202" s="238"/>
      <c r="UE202" s="238"/>
      <c r="UF202" s="238"/>
      <c r="UG202" s="238"/>
      <c r="UH202" s="238"/>
      <c r="UI202" s="238"/>
      <c r="UJ202" s="238"/>
      <c r="UK202" s="238"/>
      <c r="UL202" s="238"/>
      <c r="UM202" s="238"/>
      <c r="UN202" s="238"/>
      <c r="UO202" s="238"/>
      <c r="UP202" s="238"/>
      <c r="UQ202" s="238"/>
      <c r="UR202" s="238"/>
      <c r="US202" s="238"/>
      <c r="UT202" s="238"/>
      <c r="UU202" s="238"/>
      <c r="UV202" s="238"/>
      <c r="UW202" s="238"/>
      <c r="UX202" s="238"/>
      <c r="UY202" s="238"/>
      <c r="UZ202" s="238"/>
      <c r="VA202" s="238"/>
      <c r="VB202" s="238"/>
      <c r="VC202" s="238"/>
      <c r="VD202" s="238"/>
      <c r="VE202" s="238"/>
      <c r="VF202" s="238"/>
      <c r="VG202" s="238"/>
      <c r="VH202" s="238"/>
      <c r="VI202" s="238"/>
      <c r="VJ202" s="238"/>
      <c r="VK202" s="238"/>
      <c r="VL202" s="238"/>
      <c r="VM202" s="238"/>
      <c r="VN202" s="238"/>
      <c r="VO202" s="238"/>
      <c r="VP202" s="238"/>
      <c r="VQ202" s="238"/>
      <c r="VR202" s="238"/>
      <c r="VS202" s="238"/>
      <c r="VT202" s="238"/>
      <c r="VU202" s="238"/>
      <c r="VV202" s="238"/>
      <c r="VW202" s="238"/>
      <c r="VX202" s="238"/>
      <c r="VY202" s="238"/>
      <c r="VZ202" s="238"/>
      <c r="WA202" s="238"/>
      <c r="WB202" s="238"/>
      <c r="WC202" s="238"/>
      <c r="WD202" s="238"/>
      <c r="WE202" s="238"/>
      <c r="WF202" s="238"/>
      <c r="WG202" s="238"/>
      <c r="WH202" s="238"/>
      <c r="WI202" s="238"/>
      <c r="WJ202" s="238"/>
      <c r="WK202" s="238"/>
      <c r="WL202" s="238"/>
      <c r="WM202" s="238"/>
      <c r="WN202" s="238"/>
      <c r="WO202" s="238"/>
      <c r="WP202" s="238"/>
      <c r="WQ202" s="238"/>
      <c r="WR202" s="238"/>
      <c r="WS202" s="238"/>
      <c r="WT202" s="238"/>
      <c r="WU202" s="238"/>
      <c r="WV202" s="238"/>
      <c r="WW202" s="238"/>
      <c r="WX202" s="238"/>
      <c r="WY202" s="238"/>
      <c r="WZ202" s="238"/>
      <c r="XA202" s="238"/>
      <c r="XB202" s="238"/>
      <c r="XC202" s="238"/>
      <c r="XD202" s="238"/>
      <c r="XE202" s="238"/>
      <c r="XF202" s="238"/>
      <c r="XG202" s="238"/>
      <c r="XH202" s="238"/>
      <c r="XI202" s="238"/>
      <c r="XJ202" s="238"/>
      <c r="XK202" s="238"/>
      <c r="XL202" s="238"/>
      <c r="XM202" s="238"/>
      <c r="XN202" s="238"/>
      <c r="XO202" s="238"/>
      <c r="XP202" s="238"/>
      <c r="XQ202" s="238"/>
      <c r="XR202" s="238"/>
      <c r="XS202" s="238"/>
      <c r="XT202" s="238"/>
      <c r="XU202" s="238"/>
      <c r="XV202" s="238"/>
      <c r="XW202" s="238"/>
      <c r="XX202" s="238"/>
      <c r="XY202" s="238"/>
      <c r="XZ202" s="238"/>
      <c r="YA202" s="238"/>
      <c r="YB202" s="238"/>
      <c r="YC202" s="238"/>
      <c r="YD202" s="238"/>
      <c r="YE202" s="238"/>
      <c r="YF202" s="238"/>
      <c r="YG202" s="238"/>
      <c r="YH202" s="238"/>
      <c r="YI202" s="238"/>
      <c r="YJ202" s="238"/>
      <c r="YK202" s="238"/>
      <c r="YL202" s="238"/>
      <c r="YM202" s="238"/>
      <c r="YN202" s="238"/>
      <c r="YO202" s="238"/>
      <c r="YP202" s="238"/>
      <c r="YQ202" s="238"/>
      <c r="YR202" s="238"/>
      <c r="YS202" s="238"/>
      <c r="YT202" s="238"/>
      <c r="YU202" s="238"/>
      <c r="YV202" s="238"/>
      <c r="YW202" s="238"/>
      <c r="YX202" s="238"/>
      <c r="YY202" s="238"/>
      <c r="YZ202" s="238"/>
      <c r="ZA202" s="238"/>
      <c r="ZB202" s="238"/>
      <c r="ZC202" s="238"/>
      <c r="ZD202" s="238"/>
      <c r="ZE202" s="238"/>
      <c r="ZF202" s="238"/>
      <c r="ZG202" s="238"/>
      <c r="ZH202" s="238"/>
      <c r="ZI202" s="238"/>
      <c r="ZJ202" s="238"/>
      <c r="ZK202" s="238"/>
      <c r="ZL202" s="238"/>
      <c r="ZM202" s="238"/>
      <c r="ZN202" s="238"/>
      <c r="ZO202" s="238"/>
      <c r="ZP202" s="238"/>
      <c r="ZQ202" s="238"/>
      <c r="ZR202" s="238"/>
      <c r="ZS202" s="238"/>
      <c r="ZT202" s="238"/>
      <c r="ZU202" s="238"/>
      <c r="ZV202" s="238"/>
      <c r="ZW202" s="238"/>
      <c r="ZX202" s="238"/>
      <c r="ZY202" s="238"/>
      <c r="ZZ202" s="238"/>
      <c r="AAA202" s="238"/>
      <c r="AAB202" s="238"/>
      <c r="AAC202" s="238"/>
      <c r="AAD202" s="238"/>
      <c r="AAE202" s="238"/>
      <c r="AAF202" s="238"/>
      <c r="AAG202" s="238"/>
      <c r="AAH202" s="238"/>
      <c r="AAI202" s="238"/>
      <c r="AAJ202" s="238"/>
      <c r="AAK202" s="238"/>
      <c r="AAL202" s="238"/>
      <c r="AAM202" s="238"/>
      <c r="AAN202" s="238"/>
      <c r="AAO202" s="238"/>
      <c r="AAP202" s="238"/>
      <c r="AAQ202" s="238"/>
      <c r="AAR202" s="238"/>
      <c r="AAS202" s="238"/>
      <c r="AAT202" s="238"/>
      <c r="AAU202" s="238"/>
      <c r="AAV202" s="238"/>
      <c r="AAW202" s="238"/>
      <c r="AAX202" s="238"/>
      <c r="AAY202" s="238"/>
      <c r="AAZ202" s="238"/>
      <c r="ABA202" s="238"/>
      <c r="ABB202" s="238"/>
      <c r="ABC202" s="238"/>
      <c r="ABD202" s="238"/>
      <c r="ABE202" s="238"/>
      <c r="ABF202" s="238"/>
      <c r="ABG202" s="238"/>
      <c r="ABH202" s="238"/>
      <c r="ABI202" s="238"/>
      <c r="ABJ202" s="238"/>
      <c r="ABK202" s="238"/>
      <c r="ABL202" s="238"/>
      <c r="ABM202" s="238"/>
      <c r="ABN202" s="238"/>
      <c r="ABO202" s="238"/>
      <c r="ABP202" s="238"/>
      <c r="ABQ202" s="238"/>
      <c r="ABR202" s="238"/>
      <c r="ABS202" s="238"/>
      <c r="ABT202" s="238"/>
      <c r="ABU202" s="238"/>
      <c r="ABV202" s="238"/>
      <c r="ABW202" s="238"/>
      <c r="ABX202" s="238"/>
      <c r="ABY202" s="238"/>
      <c r="ABZ202" s="238"/>
      <c r="ACA202" s="238"/>
      <c r="ACB202" s="238"/>
      <c r="ACC202" s="238"/>
      <c r="ACD202" s="238"/>
      <c r="ACE202" s="238"/>
      <c r="ACF202" s="238"/>
      <c r="ACG202" s="238"/>
      <c r="ACH202" s="238"/>
      <c r="ACI202" s="238"/>
      <c r="ACJ202" s="238"/>
      <c r="ACK202" s="238"/>
      <c r="ACL202" s="238"/>
      <c r="ACM202" s="238"/>
      <c r="ACN202" s="238"/>
      <c r="ACO202" s="238"/>
      <c r="ACP202" s="238"/>
      <c r="ACQ202" s="238"/>
      <c r="ACR202" s="238"/>
      <c r="ACS202" s="238"/>
      <c r="ACT202" s="238"/>
      <c r="ACU202" s="238"/>
      <c r="ACV202" s="238"/>
      <c r="ACW202" s="238"/>
      <c r="ACX202" s="238"/>
      <c r="ACY202" s="238"/>
      <c r="ACZ202" s="238"/>
      <c r="ADA202" s="238"/>
      <c r="ADB202" s="238"/>
      <c r="ADC202" s="238"/>
      <c r="ADD202" s="238"/>
      <c r="ADE202" s="238"/>
      <c r="ADF202" s="238"/>
      <c r="ADG202" s="238"/>
      <c r="ADH202" s="238"/>
      <c r="ADI202" s="238"/>
      <c r="ADJ202" s="238"/>
      <c r="ADK202" s="238"/>
      <c r="ADL202" s="238"/>
      <c r="ADM202" s="238"/>
      <c r="ADN202" s="238"/>
      <c r="ADO202" s="238"/>
      <c r="ADP202" s="238"/>
      <c r="ADQ202" s="238"/>
      <c r="ADR202" s="238"/>
      <c r="ADS202" s="238"/>
      <c r="ADT202" s="238"/>
      <c r="ADU202" s="238"/>
      <c r="ADV202" s="238"/>
      <c r="ADW202" s="238"/>
      <c r="ADX202" s="238"/>
      <c r="ADY202" s="238"/>
      <c r="ADZ202" s="238"/>
      <c r="AEA202" s="238"/>
      <c r="AEB202" s="238"/>
      <c r="AEC202" s="238"/>
      <c r="AED202" s="238"/>
      <c r="AEE202" s="238"/>
      <c r="AEF202" s="238"/>
      <c r="AEG202" s="238"/>
      <c r="AEH202" s="238"/>
      <c r="AEI202" s="238"/>
      <c r="AEJ202" s="238"/>
      <c r="AEK202" s="238"/>
      <c r="AEL202" s="238"/>
      <c r="AEM202" s="238"/>
      <c r="AEN202" s="238"/>
      <c r="AEO202" s="238"/>
      <c r="AEP202" s="238"/>
      <c r="AEQ202" s="238"/>
      <c r="AER202" s="238"/>
      <c r="AES202" s="238"/>
      <c r="AET202" s="238"/>
      <c r="AEU202" s="238"/>
      <c r="AEV202" s="238"/>
      <c r="AEW202" s="238"/>
      <c r="AEX202" s="238"/>
      <c r="AEY202" s="238"/>
      <c r="AEZ202" s="238"/>
      <c r="AFA202" s="238"/>
      <c r="AFB202" s="238"/>
      <c r="AFC202" s="238"/>
      <c r="AFD202" s="238"/>
      <c r="AFE202" s="238"/>
      <c r="AFF202" s="238"/>
      <c r="AFG202" s="238"/>
      <c r="AFH202" s="238"/>
      <c r="AFI202" s="238"/>
      <c r="AFJ202" s="238"/>
      <c r="AFK202" s="238"/>
      <c r="AFL202" s="238"/>
      <c r="AFM202" s="238"/>
      <c r="AFN202" s="238"/>
      <c r="AFO202" s="238"/>
      <c r="AFP202" s="238"/>
      <c r="AFQ202" s="238"/>
      <c r="AFR202" s="238"/>
      <c r="AFS202" s="238"/>
      <c r="AFT202" s="238"/>
      <c r="AFU202" s="238"/>
      <c r="AFV202" s="238"/>
      <c r="AFW202" s="238"/>
      <c r="AFX202" s="238"/>
      <c r="AFY202" s="238"/>
      <c r="AFZ202" s="238"/>
      <c r="AGA202" s="238"/>
      <c r="AGB202" s="238"/>
      <c r="AGC202" s="238"/>
      <c r="AGD202" s="238"/>
      <c r="AGE202" s="238"/>
      <c r="AGF202" s="238"/>
      <c r="AGG202" s="238"/>
      <c r="AGH202" s="238"/>
      <c r="AGI202" s="238"/>
      <c r="AGJ202" s="238"/>
      <c r="AGK202" s="238"/>
      <c r="AGL202" s="238"/>
      <c r="AGM202" s="238"/>
      <c r="AGN202" s="238"/>
      <c r="AGO202" s="238"/>
      <c r="AGP202" s="238"/>
      <c r="AGQ202" s="238"/>
      <c r="AGR202" s="238"/>
      <c r="AGS202" s="238"/>
      <c r="AGT202" s="238"/>
      <c r="AGU202" s="238"/>
      <c r="AGV202" s="238"/>
      <c r="AGW202" s="238"/>
      <c r="AGX202" s="238"/>
      <c r="AGY202" s="238"/>
      <c r="AGZ202" s="238"/>
      <c r="AHA202" s="238"/>
      <c r="AHB202" s="238"/>
      <c r="AHC202" s="238"/>
      <c r="AHD202" s="238"/>
      <c r="AHE202" s="238"/>
      <c r="AHF202" s="238"/>
      <c r="AHG202" s="238"/>
      <c r="AHH202" s="238"/>
      <c r="AHI202" s="238"/>
      <c r="AHJ202" s="238"/>
      <c r="AHK202" s="238"/>
      <c r="AHL202" s="238"/>
      <c r="AHM202" s="238"/>
      <c r="AHN202" s="238"/>
      <c r="AHO202" s="238"/>
      <c r="AHP202" s="238"/>
      <c r="AHQ202" s="238"/>
      <c r="AHR202" s="238"/>
      <c r="AHS202" s="238"/>
      <c r="AHT202" s="238"/>
      <c r="AHU202" s="238"/>
      <c r="AHV202" s="238"/>
      <c r="AHW202" s="238"/>
      <c r="AHX202" s="238"/>
      <c r="AHY202" s="238"/>
      <c r="AHZ202" s="238"/>
      <c r="AIA202" s="238"/>
      <c r="AIB202" s="238"/>
      <c r="AIC202" s="238"/>
      <c r="AID202" s="238"/>
      <c r="AIE202" s="238"/>
      <c r="AIF202" s="238"/>
      <c r="AIG202" s="238"/>
      <c r="AIH202" s="238"/>
      <c r="AII202" s="238"/>
      <c r="AIJ202" s="238"/>
      <c r="AIK202" s="238"/>
      <c r="AIL202" s="238"/>
      <c r="AIM202" s="238"/>
      <c r="AIN202" s="238"/>
      <c r="AIO202" s="238"/>
      <c r="AIP202" s="238"/>
      <c r="AIQ202" s="238"/>
      <c r="AIR202" s="238"/>
      <c r="AIS202" s="238"/>
      <c r="AIT202" s="238"/>
      <c r="AIU202" s="238"/>
      <c r="AIV202" s="238"/>
      <c r="AIW202" s="238"/>
      <c r="AIX202" s="238"/>
      <c r="AIY202" s="238"/>
      <c r="AIZ202" s="238"/>
      <c r="AJA202" s="238"/>
      <c r="AJB202" s="238"/>
      <c r="AJC202" s="238"/>
      <c r="AJD202" s="238"/>
      <c r="AJE202" s="238"/>
      <c r="AJF202" s="238"/>
      <c r="AJG202" s="238"/>
      <c r="AJH202" s="238"/>
      <c r="AJI202" s="238"/>
      <c r="AJJ202" s="238"/>
      <c r="AJK202" s="238"/>
      <c r="AJL202" s="238"/>
      <c r="AJM202" s="238"/>
      <c r="AJN202" s="238"/>
      <c r="AJO202" s="238"/>
      <c r="AJP202" s="238"/>
      <c r="AJQ202" s="238"/>
      <c r="AJR202" s="238"/>
      <c r="AJS202" s="238"/>
      <c r="AJT202" s="238"/>
      <c r="AJU202" s="238"/>
      <c r="AJV202" s="238"/>
      <c r="AJW202" s="238"/>
      <c r="AJX202" s="238"/>
      <c r="AJY202" s="238"/>
      <c r="AJZ202" s="238"/>
      <c r="AKA202" s="238"/>
      <c r="AKB202" s="238"/>
      <c r="AKC202" s="238"/>
      <c r="AKD202" s="238"/>
      <c r="AKE202" s="238"/>
      <c r="AKF202" s="238"/>
      <c r="AKG202" s="238"/>
      <c r="AKH202" s="238"/>
      <c r="AKI202" s="238"/>
      <c r="AKJ202" s="238"/>
      <c r="AKK202" s="238"/>
      <c r="AKL202" s="238"/>
      <c r="AKM202" s="238"/>
      <c r="AKN202" s="238"/>
      <c r="AKO202" s="238"/>
      <c r="AKP202" s="238"/>
    </row>
    <row r="203" spans="1:978" x14ac:dyDescent="0.25">
      <c r="A203" s="305"/>
      <c r="B203" s="305"/>
      <c r="C203" s="242"/>
      <c r="D203" s="242"/>
      <c r="E203" s="269"/>
      <c r="F203" s="278" t="s">
        <v>387</v>
      </c>
      <c r="G203" s="278"/>
      <c r="H203" s="278"/>
      <c r="I203" s="278"/>
      <c r="J203" s="278"/>
      <c r="K203" s="278"/>
      <c r="L203" s="278"/>
      <c r="M203" s="278"/>
      <c r="N203" s="9">
        <f t="shared" ref="N203:AL203" si="149">ROUNDUP(AVERAGE(N201:N202),0)</f>
        <v>43</v>
      </c>
      <c r="O203" s="9">
        <f t="shared" si="149"/>
        <v>29</v>
      </c>
      <c r="P203" s="9">
        <f t="shared" si="149"/>
        <v>15</v>
      </c>
      <c r="Q203" s="9">
        <f t="shared" si="149"/>
        <v>16</v>
      </c>
      <c r="R203" s="9">
        <f t="shared" si="149"/>
        <v>20</v>
      </c>
      <c r="S203" s="9">
        <f t="shared" si="149"/>
        <v>54</v>
      </c>
      <c r="T203" s="9">
        <f t="shared" si="149"/>
        <v>171</v>
      </c>
      <c r="U203" s="9">
        <f t="shared" si="149"/>
        <v>428</v>
      </c>
      <c r="V203" s="9">
        <f t="shared" si="149"/>
        <v>480</v>
      </c>
      <c r="W203" s="9">
        <f t="shared" si="149"/>
        <v>404</v>
      </c>
      <c r="X203" s="9">
        <f t="shared" si="149"/>
        <v>402</v>
      </c>
      <c r="Y203" s="9">
        <f t="shared" si="149"/>
        <v>446</v>
      </c>
      <c r="Z203" s="9">
        <f t="shared" si="149"/>
        <v>481</v>
      </c>
      <c r="AA203" s="9">
        <f t="shared" si="149"/>
        <v>482</v>
      </c>
      <c r="AB203" s="9">
        <f t="shared" si="149"/>
        <v>500</v>
      </c>
      <c r="AC203" s="9">
        <f t="shared" si="149"/>
        <v>549</v>
      </c>
      <c r="AD203" s="9">
        <f t="shared" si="149"/>
        <v>575</v>
      </c>
      <c r="AE203" s="9">
        <f t="shared" si="149"/>
        <v>547</v>
      </c>
      <c r="AF203" s="9">
        <f t="shared" si="149"/>
        <v>419</v>
      </c>
      <c r="AG203" s="9">
        <f t="shared" si="149"/>
        <v>330</v>
      </c>
      <c r="AH203" s="9">
        <f t="shared" si="149"/>
        <v>255</v>
      </c>
      <c r="AI203" s="9">
        <f t="shared" si="149"/>
        <v>224</v>
      </c>
      <c r="AJ203" s="9">
        <f t="shared" si="149"/>
        <v>144</v>
      </c>
      <c r="AK203" s="9">
        <f t="shared" si="149"/>
        <v>79</v>
      </c>
      <c r="AL203" s="9">
        <f t="shared" si="149"/>
        <v>7121</v>
      </c>
      <c r="AM203" s="269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  <c r="DX203" s="242"/>
      <c r="DY203" s="242"/>
      <c r="DZ203" s="242"/>
      <c r="EA203" s="242"/>
      <c r="EB203" s="242"/>
      <c r="EC203" s="242"/>
      <c r="ED203" s="242"/>
      <c r="EE203" s="252"/>
      <c r="EF203" s="238"/>
      <c r="EG203" s="238"/>
      <c r="EH203" s="238"/>
      <c r="EI203" s="238"/>
      <c r="EJ203" s="238"/>
      <c r="EK203" s="238"/>
      <c r="EL203" s="238"/>
      <c r="EM203" s="238"/>
      <c r="EN203" s="238"/>
      <c r="EO203" s="238"/>
      <c r="EP203" s="238"/>
      <c r="EQ203" s="238"/>
      <c r="ER203" s="238"/>
      <c r="ES203" s="238"/>
      <c r="ET203" s="238"/>
      <c r="EU203" s="238"/>
      <c r="EV203" s="238"/>
      <c r="EW203" s="238"/>
      <c r="EX203" s="238"/>
      <c r="EY203" s="238"/>
      <c r="EZ203" s="238"/>
      <c r="FA203" s="238"/>
      <c r="FB203" s="238"/>
      <c r="FC203" s="238"/>
      <c r="FD203" s="238"/>
      <c r="FE203" s="238"/>
      <c r="FF203" s="238"/>
      <c r="FG203" s="238"/>
      <c r="FH203" s="238"/>
      <c r="FI203" s="238"/>
      <c r="FJ203" s="238"/>
      <c r="FK203" s="238"/>
      <c r="FL203" s="238"/>
      <c r="FM203" s="238"/>
      <c r="FN203" s="238"/>
      <c r="FO203" s="238"/>
      <c r="FP203" s="238"/>
      <c r="FQ203" s="238"/>
      <c r="FR203" s="238"/>
      <c r="FS203" s="238"/>
      <c r="FT203" s="238"/>
      <c r="FU203" s="238"/>
      <c r="FV203" s="238"/>
      <c r="FW203" s="238"/>
      <c r="FX203" s="238"/>
      <c r="FY203" s="238"/>
      <c r="FZ203" s="238"/>
      <c r="GA203" s="238"/>
      <c r="GB203" s="238"/>
      <c r="GC203" s="238"/>
      <c r="GD203" s="238"/>
      <c r="GE203" s="238"/>
      <c r="GF203" s="238"/>
      <c r="GG203" s="238"/>
      <c r="GH203" s="238"/>
      <c r="GI203" s="238"/>
      <c r="GJ203" s="238"/>
      <c r="GK203" s="238"/>
      <c r="GL203" s="238"/>
      <c r="GM203" s="238"/>
      <c r="GN203" s="238"/>
      <c r="GO203" s="238"/>
      <c r="GP203" s="238"/>
      <c r="GQ203" s="238"/>
      <c r="GR203" s="238"/>
      <c r="GS203" s="238"/>
      <c r="GT203" s="238"/>
      <c r="GU203" s="238"/>
      <c r="GV203" s="238"/>
      <c r="GW203" s="238"/>
      <c r="GX203" s="238"/>
      <c r="GY203" s="238"/>
      <c r="GZ203" s="238"/>
      <c r="HA203" s="238"/>
      <c r="HB203" s="238"/>
      <c r="HC203" s="238"/>
      <c r="HD203" s="238"/>
      <c r="HE203" s="238"/>
      <c r="HF203" s="238"/>
      <c r="HG203" s="238"/>
      <c r="HH203" s="238"/>
      <c r="HI203" s="238"/>
      <c r="HJ203" s="238"/>
      <c r="HK203" s="238"/>
      <c r="HL203" s="238"/>
      <c r="HM203" s="238"/>
      <c r="HN203" s="238"/>
      <c r="HO203" s="238"/>
      <c r="HP203" s="238"/>
      <c r="HQ203" s="238"/>
      <c r="HR203" s="238"/>
      <c r="HS203" s="238"/>
      <c r="HT203" s="238"/>
      <c r="HU203" s="238"/>
      <c r="HV203" s="238"/>
      <c r="HW203" s="238"/>
      <c r="HX203" s="238"/>
      <c r="HY203" s="238"/>
      <c r="HZ203" s="238"/>
      <c r="IA203" s="238"/>
      <c r="IB203" s="238"/>
      <c r="IC203" s="238"/>
      <c r="ID203" s="238"/>
      <c r="IE203" s="238"/>
      <c r="IF203" s="238"/>
      <c r="IG203" s="238"/>
      <c r="IH203" s="238"/>
      <c r="II203" s="238"/>
      <c r="IJ203" s="238"/>
      <c r="IK203" s="238"/>
      <c r="IL203" s="238"/>
      <c r="IM203" s="238"/>
      <c r="IN203" s="238"/>
      <c r="IO203" s="238"/>
      <c r="IP203" s="238"/>
      <c r="IQ203" s="238"/>
      <c r="IR203" s="238"/>
      <c r="IS203" s="238"/>
      <c r="IT203" s="238"/>
      <c r="IU203" s="238"/>
      <c r="IV203" s="238"/>
      <c r="IW203" s="238"/>
      <c r="IX203" s="238"/>
      <c r="IY203" s="238"/>
      <c r="IZ203" s="238"/>
      <c r="JA203" s="238"/>
      <c r="JB203" s="238"/>
      <c r="JC203" s="238"/>
      <c r="JD203" s="238"/>
      <c r="JE203" s="238"/>
      <c r="JF203" s="238"/>
      <c r="JG203" s="238"/>
      <c r="JH203" s="238"/>
      <c r="JI203" s="238"/>
      <c r="JJ203" s="238"/>
      <c r="JK203" s="238"/>
      <c r="JL203" s="238"/>
      <c r="JM203" s="238"/>
      <c r="JN203" s="238"/>
      <c r="JO203" s="238"/>
      <c r="JP203" s="238"/>
      <c r="JQ203" s="238"/>
      <c r="JR203" s="238"/>
      <c r="JS203" s="238"/>
      <c r="JT203" s="238"/>
      <c r="JU203" s="238"/>
      <c r="JV203" s="238"/>
      <c r="JW203" s="238"/>
      <c r="JX203" s="238"/>
      <c r="JY203" s="238"/>
      <c r="JZ203" s="238"/>
      <c r="KA203" s="238"/>
      <c r="KB203" s="238"/>
      <c r="KC203" s="238"/>
      <c r="KD203" s="238"/>
      <c r="KE203" s="238"/>
      <c r="KF203" s="238"/>
      <c r="KG203" s="238"/>
      <c r="KH203" s="238"/>
      <c r="KI203" s="238"/>
      <c r="KJ203" s="238"/>
      <c r="KK203" s="238"/>
      <c r="KL203" s="238"/>
      <c r="KM203" s="238"/>
      <c r="KN203" s="238"/>
      <c r="KO203" s="238"/>
      <c r="KP203" s="238"/>
      <c r="KQ203" s="238"/>
      <c r="KR203" s="238"/>
      <c r="KS203" s="238"/>
      <c r="KT203" s="238"/>
      <c r="KU203" s="238"/>
      <c r="KV203" s="238"/>
      <c r="KW203" s="238"/>
      <c r="KX203" s="238"/>
      <c r="KY203" s="238"/>
      <c r="KZ203" s="238"/>
      <c r="LA203" s="238"/>
      <c r="LB203" s="238"/>
      <c r="LC203" s="238"/>
      <c r="LD203" s="238"/>
      <c r="LE203" s="238"/>
      <c r="LF203" s="238"/>
      <c r="LG203" s="238"/>
      <c r="LH203" s="238"/>
      <c r="LI203" s="238"/>
      <c r="LJ203" s="238"/>
      <c r="LK203" s="238"/>
      <c r="LL203" s="238"/>
      <c r="LM203" s="238"/>
      <c r="LN203" s="238"/>
      <c r="LO203" s="238"/>
      <c r="LP203" s="238"/>
      <c r="LQ203" s="238"/>
      <c r="LR203" s="238"/>
      <c r="LS203" s="238"/>
      <c r="LT203" s="238"/>
      <c r="LU203" s="238"/>
      <c r="LV203" s="238"/>
      <c r="LW203" s="238"/>
      <c r="LX203" s="238"/>
      <c r="LY203" s="238"/>
      <c r="LZ203" s="238"/>
      <c r="MA203" s="238"/>
      <c r="MB203" s="238"/>
      <c r="MC203" s="238"/>
      <c r="MD203" s="238"/>
      <c r="ME203" s="238"/>
      <c r="MF203" s="238"/>
      <c r="MG203" s="238"/>
      <c r="MH203" s="238"/>
      <c r="MI203" s="238"/>
      <c r="MJ203" s="238"/>
      <c r="MK203" s="238"/>
      <c r="ML203" s="238"/>
      <c r="MM203" s="238"/>
      <c r="MN203" s="238"/>
      <c r="MO203" s="238"/>
      <c r="MP203" s="238"/>
      <c r="MQ203" s="238"/>
      <c r="MR203" s="238"/>
      <c r="MS203" s="238"/>
      <c r="MT203" s="238"/>
      <c r="MU203" s="238"/>
      <c r="MV203" s="238"/>
      <c r="MW203" s="238"/>
      <c r="MX203" s="238"/>
      <c r="MY203" s="238"/>
      <c r="MZ203" s="238"/>
      <c r="NA203" s="238"/>
      <c r="NB203" s="238"/>
      <c r="NC203" s="238"/>
      <c r="ND203" s="238"/>
      <c r="NE203" s="238"/>
      <c r="NF203" s="238"/>
      <c r="NG203" s="238"/>
      <c r="NH203" s="238"/>
      <c r="NI203" s="238"/>
      <c r="NJ203" s="238"/>
      <c r="NK203" s="238"/>
      <c r="NL203" s="238"/>
      <c r="NM203" s="238"/>
      <c r="NN203" s="238"/>
      <c r="NO203" s="238"/>
      <c r="NP203" s="238"/>
      <c r="NQ203" s="238"/>
      <c r="NR203" s="238"/>
      <c r="NS203" s="238"/>
      <c r="NT203" s="238"/>
      <c r="NU203" s="238"/>
      <c r="NV203" s="238"/>
      <c r="NW203" s="238"/>
      <c r="NX203" s="238"/>
      <c r="NY203" s="238"/>
      <c r="NZ203" s="238"/>
      <c r="OA203" s="238"/>
      <c r="OB203" s="238"/>
      <c r="OC203" s="238"/>
      <c r="OD203" s="238"/>
      <c r="OE203" s="238"/>
      <c r="OF203" s="238"/>
      <c r="OG203" s="238"/>
      <c r="OH203" s="238"/>
      <c r="OI203" s="238"/>
      <c r="OJ203" s="238"/>
      <c r="OK203" s="238"/>
      <c r="OL203" s="238"/>
      <c r="OM203" s="238"/>
      <c r="ON203" s="238"/>
      <c r="OO203" s="238"/>
      <c r="OP203" s="238"/>
      <c r="OQ203" s="238"/>
      <c r="OR203" s="238"/>
      <c r="OS203" s="238"/>
      <c r="OT203" s="238"/>
      <c r="OU203" s="238"/>
      <c r="OV203" s="238"/>
      <c r="OW203" s="238"/>
      <c r="OX203" s="238"/>
      <c r="OY203" s="238"/>
      <c r="OZ203" s="238"/>
      <c r="PA203" s="238"/>
      <c r="PB203" s="238"/>
      <c r="PC203" s="238"/>
      <c r="PD203" s="238"/>
      <c r="PE203" s="238"/>
      <c r="PF203" s="238"/>
      <c r="PG203" s="238"/>
      <c r="PH203" s="238"/>
      <c r="PI203" s="238"/>
      <c r="PJ203" s="238"/>
      <c r="PK203" s="238"/>
      <c r="PL203" s="238"/>
      <c r="PM203" s="238"/>
      <c r="PN203" s="238"/>
      <c r="PO203" s="238"/>
      <c r="PP203" s="238"/>
      <c r="PQ203" s="238"/>
      <c r="PR203" s="238"/>
      <c r="PS203" s="238"/>
      <c r="PT203" s="238"/>
      <c r="PU203" s="238"/>
      <c r="PV203" s="238"/>
      <c r="PW203" s="238"/>
      <c r="PX203" s="238"/>
      <c r="PY203" s="238"/>
      <c r="PZ203" s="238"/>
      <c r="QA203" s="238"/>
      <c r="QB203" s="238"/>
      <c r="QC203" s="238"/>
      <c r="QD203" s="238"/>
      <c r="QE203" s="238"/>
      <c r="QF203" s="238"/>
      <c r="QG203" s="238"/>
      <c r="QH203" s="238"/>
      <c r="QI203" s="238"/>
      <c r="QJ203" s="238"/>
      <c r="QK203" s="238"/>
      <c r="QL203" s="238"/>
      <c r="QM203" s="238"/>
      <c r="QN203" s="238"/>
      <c r="QO203" s="238"/>
      <c r="QP203" s="238"/>
      <c r="QQ203" s="238"/>
      <c r="QR203" s="238"/>
      <c r="QS203" s="238"/>
      <c r="QT203" s="238"/>
      <c r="QU203" s="238"/>
      <c r="QV203" s="238"/>
      <c r="QW203" s="238"/>
      <c r="QX203" s="238"/>
      <c r="QY203" s="238"/>
      <c r="QZ203" s="238"/>
      <c r="RA203" s="238"/>
      <c r="RB203" s="238"/>
      <c r="RC203" s="238"/>
      <c r="RD203" s="238"/>
      <c r="RE203" s="238"/>
      <c r="RF203" s="238"/>
      <c r="RG203" s="238"/>
      <c r="RH203" s="238"/>
      <c r="RI203" s="238"/>
      <c r="RJ203" s="238"/>
      <c r="RK203" s="238"/>
      <c r="RL203" s="238"/>
      <c r="RM203" s="238"/>
      <c r="RN203" s="238"/>
      <c r="RO203" s="238"/>
      <c r="RP203" s="238"/>
      <c r="RQ203" s="238"/>
      <c r="RR203" s="238"/>
      <c r="RS203" s="238"/>
      <c r="RT203" s="238"/>
      <c r="RU203" s="238"/>
      <c r="RV203" s="238"/>
      <c r="RW203" s="238"/>
      <c r="RX203" s="238"/>
      <c r="RY203" s="238"/>
      <c r="RZ203" s="238"/>
      <c r="SA203" s="238"/>
      <c r="SB203" s="238"/>
      <c r="SC203" s="238"/>
      <c r="SD203" s="238"/>
      <c r="SE203" s="238"/>
      <c r="SF203" s="238"/>
      <c r="SG203" s="238"/>
      <c r="SH203" s="238"/>
      <c r="SI203" s="238"/>
      <c r="SJ203" s="238"/>
      <c r="SK203" s="238"/>
      <c r="SL203" s="238"/>
      <c r="SM203" s="238"/>
      <c r="SN203" s="238"/>
      <c r="SO203" s="238"/>
      <c r="SP203" s="238"/>
      <c r="SQ203" s="238"/>
      <c r="SR203" s="238"/>
      <c r="SS203" s="238"/>
      <c r="ST203" s="238"/>
      <c r="SU203" s="238"/>
      <c r="SV203" s="238"/>
      <c r="SW203" s="238"/>
      <c r="SX203" s="238"/>
      <c r="SY203" s="238"/>
      <c r="SZ203" s="238"/>
      <c r="TA203" s="238"/>
      <c r="TB203" s="238"/>
      <c r="TC203" s="238"/>
      <c r="TD203" s="238"/>
      <c r="TE203" s="238"/>
      <c r="TF203" s="238"/>
      <c r="TG203" s="238"/>
      <c r="TH203" s="238"/>
      <c r="TI203" s="238"/>
      <c r="TJ203" s="238"/>
      <c r="TK203" s="238"/>
      <c r="TL203" s="238"/>
      <c r="TM203" s="238"/>
      <c r="TN203" s="238"/>
      <c r="TO203" s="238"/>
      <c r="TP203" s="238"/>
      <c r="TQ203" s="238"/>
      <c r="TR203" s="238"/>
      <c r="TS203" s="238"/>
      <c r="TT203" s="238"/>
      <c r="TU203" s="238"/>
      <c r="TV203" s="238"/>
      <c r="TW203" s="238"/>
      <c r="TX203" s="238"/>
      <c r="TY203" s="238"/>
      <c r="TZ203" s="238"/>
      <c r="UA203" s="238"/>
      <c r="UB203" s="238"/>
      <c r="UC203" s="238"/>
      <c r="UD203" s="238"/>
      <c r="UE203" s="238"/>
      <c r="UF203" s="238"/>
      <c r="UG203" s="238"/>
      <c r="UH203" s="238"/>
      <c r="UI203" s="238"/>
      <c r="UJ203" s="238"/>
      <c r="UK203" s="238"/>
      <c r="UL203" s="238"/>
      <c r="UM203" s="238"/>
      <c r="UN203" s="238"/>
      <c r="UO203" s="238"/>
      <c r="UP203" s="238"/>
      <c r="UQ203" s="238"/>
      <c r="UR203" s="238"/>
      <c r="US203" s="238"/>
      <c r="UT203" s="238"/>
      <c r="UU203" s="238"/>
      <c r="UV203" s="238"/>
      <c r="UW203" s="238"/>
      <c r="UX203" s="238"/>
      <c r="UY203" s="238"/>
      <c r="UZ203" s="238"/>
      <c r="VA203" s="238"/>
      <c r="VB203" s="238"/>
      <c r="VC203" s="238"/>
      <c r="VD203" s="238"/>
      <c r="VE203" s="238"/>
      <c r="VF203" s="238"/>
      <c r="VG203" s="238"/>
      <c r="VH203" s="238"/>
      <c r="VI203" s="238"/>
      <c r="VJ203" s="238"/>
      <c r="VK203" s="238"/>
      <c r="VL203" s="238"/>
      <c r="VM203" s="238"/>
      <c r="VN203" s="238"/>
      <c r="VO203" s="238"/>
      <c r="VP203" s="238"/>
      <c r="VQ203" s="238"/>
      <c r="VR203" s="238"/>
      <c r="VS203" s="238"/>
      <c r="VT203" s="238"/>
      <c r="VU203" s="238"/>
      <c r="VV203" s="238"/>
      <c r="VW203" s="238"/>
      <c r="VX203" s="238"/>
      <c r="VY203" s="238"/>
      <c r="VZ203" s="238"/>
      <c r="WA203" s="238"/>
      <c r="WB203" s="238"/>
      <c r="WC203" s="238"/>
      <c r="WD203" s="238"/>
      <c r="WE203" s="238"/>
      <c r="WF203" s="238"/>
      <c r="WG203" s="238"/>
      <c r="WH203" s="238"/>
      <c r="WI203" s="238"/>
      <c r="WJ203" s="238"/>
      <c r="WK203" s="238"/>
      <c r="WL203" s="238"/>
      <c r="WM203" s="238"/>
      <c r="WN203" s="238"/>
      <c r="WO203" s="238"/>
      <c r="WP203" s="238"/>
      <c r="WQ203" s="238"/>
      <c r="WR203" s="238"/>
      <c r="WS203" s="238"/>
      <c r="WT203" s="238"/>
      <c r="WU203" s="238"/>
      <c r="WV203" s="238"/>
      <c r="WW203" s="238"/>
      <c r="WX203" s="238"/>
      <c r="WY203" s="238"/>
      <c r="WZ203" s="238"/>
      <c r="XA203" s="238"/>
      <c r="XB203" s="238"/>
      <c r="XC203" s="238"/>
      <c r="XD203" s="238"/>
      <c r="XE203" s="238"/>
      <c r="XF203" s="238"/>
      <c r="XG203" s="238"/>
      <c r="XH203" s="238"/>
      <c r="XI203" s="238"/>
      <c r="XJ203" s="238"/>
      <c r="XK203" s="238"/>
      <c r="XL203" s="238"/>
      <c r="XM203" s="238"/>
      <c r="XN203" s="238"/>
      <c r="XO203" s="238"/>
      <c r="XP203" s="238"/>
      <c r="XQ203" s="238"/>
      <c r="XR203" s="238"/>
      <c r="XS203" s="238"/>
      <c r="XT203" s="238"/>
      <c r="XU203" s="238"/>
      <c r="XV203" s="238"/>
      <c r="XW203" s="238"/>
      <c r="XX203" s="238"/>
      <c r="XY203" s="238"/>
      <c r="XZ203" s="238"/>
      <c r="YA203" s="238"/>
      <c r="YB203" s="238"/>
      <c r="YC203" s="238"/>
      <c r="YD203" s="238"/>
      <c r="YE203" s="238"/>
      <c r="YF203" s="238"/>
      <c r="YG203" s="238"/>
      <c r="YH203" s="238"/>
      <c r="YI203" s="238"/>
      <c r="YJ203" s="238"/>
      <c r="YK203" s="238"/>
      <c r="YL203" s="238"/>
      <c r="YM203" s="238"/>
      <c r="YN203" s="238"/>
      <c r="YO203" s="238"/>
      <c r="YP203" s="238"/>
      <c r="YQ203" s="238"/>
      <c r="YR203" s="238"/>
      <c r="YS203" s="238"/>
      <c r="YT203" s="238"/>
      <c r="YU203" s="238"/>
      <c r="YV203" s="238"/>
      <c r="YW203" s="238"/>
      <c r="YX203" s="238"/>
      <c r="YY203" s="238"/>
      <c r="YZ203" s="238"/>
      <c r="ZA203" s="238"/>
      <c r="ZB203" s="238"/>
      <c r="ZC203" s="238"/>
      <c r="ZD203" s="238"/>
      <c r="ZE203" s="238"/>
      <c r="ZF203" s="238"/>
      <c r="ZG203" s="238"/>
      <c r="ZH203" s="238"/>
      <c r="ZI203" s="238"/>
      <c r="ZJ203" s="238"/>
      <c r="ZK203" s="238"/>
      <c r="ZL203" s="238"/>
      <c r="ZM203" s="238"/>
      <c r="ZN203" s="238"/>
      <c r="ZO203" s="238"/>
      <c r="ZP203" s="238"/>
      <c r="ZQ203" s="238"/>
      <c r="ZR203" s="238"/>
      <c r="ZS203" s="238"/>
      <c r="ZT203" s="238"/>
      <c r="ZU203" s="238"/>
      <c r="ZV203" s="238"/>
      <c r="ZW203" s="238"/>
      <c r="ZX203" s="238"/>
      <c r="ZY203" s="238"/>
      <c r="ZZ203" s="238"/>
      <c r="AAA203" s="238"/>
      <c r="AAB203" s="238"/>
      <c r="AAC203" s="238"/>
      <c r="AAD203" s="238"/>
      <c r="AAE203" s="238"/>
      <c r="AAF203" s="238"/>
      <c r="AAG203" s="238"/>
      <c r="AAH203" s="238"/>
      <c r="AAI203" s="238"/>
      <c r="AAJ203" s="238"/>
      <c r="AAK203" s="238"/>
      <c r="AAL203" s="238"/>
      <c r="AAM203" s="238"/>
      <c r="AAN203" s="238"/>
      <c r="AAO203" s="238"/>
      <c r="AAP203" s="238"/>
      <c r="AAQ203" s="238"/>
      <c r="AAR203" s="238"/>
      <c r="AAS203" s="238"/>
      <c r="AAT203" s="238"/>
      <c r="AAU203" s="238"/>
      <c r="AAV203" s="238"/>
      <c r="AAW203" s="238"/>
      <c r="AAX203" s="238"/>
      <c r="AAY203" s="238"/>
      <c r="AAZ203" s="238"/>
      <c r="ABA203" s="238"/>
      <c r="ABB203" s="238"/>
      <c r="ABC203" s="238"/>
      <c r="ABD203" s="238"/>
      <c r="ABE203" s="238"/>
      <c r="ABF203" s="238"/>
      <c r="ABG203" s="238"/>
      <c r="ABH203" s="238"/>
      <c r="ABI203" s="238"/>
      <c r="ABJ203" s="238"/>
      <c r="ABK203" s="238"/>
      <c r="ABL203" s="238"/>
      <c r="ABM203" s="238"/>
      <c r="ABN203" s="238"/>
      <c r="ABO203" s="238"/>
      <c r="ABP203" s="238"/>
      <c r="ABQ203" s="238"/>
      <c r="ABR203" s="238"/>
      <c r="ABS203" s="238"/>
      <c r="ABT203" s="238"/>
      <c r="ABU203" s="238"/>
      <c r="ABV203" s="238"/>
      <c r="ABW203" s="238"/>
      <c r="ABX203" s="238"/>
      <c r="ABY203" s="238"/>
      <c r="ABZ203" s="238"/>
      <c r="ACA203" s="238"/>
      <c r="ACB203" s="238"/>
      <c r="ACC203" s="238"/>
      <c r="ACD203" s="238"/>
      <c r="ACE203" s="238"/>
      <c r="ACF203" s="238"/>
      <c r="ACG203" s="238"/>
      <c r="ACH203" s="238"/>
      <c r="ACI203" s="238"/>
      <c r="ACJ203" s="238"/>
      <c r="ACK203" s="238"/>
      <c r="ACL203" s="238"/>
      <c r="ACM203" s="238"/>
      <c r="ACN203" s="238"/>
      <c r="ACO203" s="238"/>
      <c r="ACP203" s="238"/>
      <c r="ACQ203" s="238"/>
      <c r="ACR203" s="238"/>
      <c r="ACS203" s="238"/>
      <c r="ACT203" s="238"/>
      <c r="ACU203" s="238"/>
      <c r="ACV203" s="238"/>
      <c r="ACW203" s="238"/>
      <c r="ACX203" s="238"/>
      <c r="ACY203" s="238"/>
      <c r="ACZ203" s="238"/>
      <c r="ADA203" s="238"/>
      <c r="ADB203" s="238"/>
      <c r="ADC203" s="238"/>
      <c r="ADD203" s="238"/>
      <c r="ADE203" s="238"/>
      <c r="ADF203" s="238"/>
      <c r="ADG203" s="238"/>
      <c r="ADH203" s="238"/>
      <c r="ADI203" s="238"/>
      <c r="ADJ203" s="238"/>
      <c r="ADK203" s="238"/>
      <c r="ADL203" s="238"/>
      <c r="ADM203" s="238"/>
      <c r="ADN203" s="238"/>
      <c r="ADO203" s="238"/>
      <c r="ADP203" s="238"/>
      <c r="ADQ203" s="238"/>
      <c r="ADR203" s="238"/>
      <c r="ADS203" s="238"/>
      <c r="ADT203" s="238"/>
      <c r="ADU203" s="238"/>
      <c r="ADV203" s="238"/>
      <c r="ADW203" s="238"/>
      <c r="ADX203" s="238"/>
      <c r="ADY203" s="238"/>
      <c r="ADZ203" s="238"/>
      <c r="AEA203" s="238"/>
      <c r="AEB203" s="238"/>
      <c r="AEC203" s="238"/>
      <c r="AED203" s="238"/>
      <c r="AEE203" s="238"/>
      <c r="AEF203" s="238"/>
      <c r="AEG203" s="238"/>
      <c r="AEH203" s="238"/>
      <c r="AEI203" s="238"/>
      <c r="AEJ203" s="238"/>
      <c r="AEK203" s="238"/>
      <c r="AEL203" s="238"/>
      <c r="AEM203" s="238"/>
      <c r="AEN203" s="238"/>
      <c r="AEO203" s="238"/>
      <c r="AEP203" s="238"/>
      <c r="AEQ203" s="238"/>
      <c r="AER203" s="238"/>
      <c r="AES203" s="238"/>
      <c r="AET203" s="238"/>
      <c r="AEU203" s="238"/>
      <c r="AEV203" s="238"/>
      <c r="AEW203" s="238"/>
      <c r="AEX203" s="238"/>
      <c r="AEY203" s="238"/>
      <c r="AEZ203" s="238"/>
      <c r="AFA203" s="238"/>
      <c r="AFB203" s="238"/>
      <c r="AFC203" s="238"/>
      <c r="AFD203" s="238"/>
      <c r="AFE203" s="238"/>
      <c r="AFF203" s="238"/>
      <c r="AFG203" s="238"/>
      <c r="AFH203" s="238"/>
      <c r="AFI203" s="238"/>
      <c r="AFJ203" s="238"/>
      <c r="AFK203" s="238"/>
      <c r="AFL203" s="238"/>
      <c r="AFM203" s="238"/>
      <c r="AFN203" s="238"/>
      <c r="AFO203" s="238"/>
      <c r="AFP203" s="238"/>
      <c r="AFQ203" s="238"/>
      <c r="AFR203" s="238"/>
      <c r="AFS203" s="238"/>
      <c r="AFT203" s="238"/>
      <c r="AFU203" s="238"/>
      <c r="AFV203" s="238"/>
      <c r="AFW203" s="238"/>
      <c r="AFX203" s="238"/>
      <c r="AFY203" s="238"/>
      <c r="AFZ203" s="238"/>
      <c r="AGA203" s="238"/>
      <c r="AGB203" s="238"/>
      <c r="AGC203" s="238"/>
      <c r="AGD203" s="238"/>
      <c r="AGE203" s="238"/>
      <c r="AGF203" s="238"/>
      <c r="AGG203" s="238"/>
      <c r="AGH203" s="238"/>
      <c r="AGI203" s="238"/>
      <c r="AGJ203" s="238"/>
      <c r="AGK203" s="238"/>
      <c r="AGL203" s="238"/>
      <c r="AGM203" s="238"/>
      <c r="AGN203" s="238"/>
      <c r="AGO203" s="238"/>
      <c r="AGP203" s="238"/>
      <c r="AGQ203" s="238"/>
      <c r="AGR203" s="238"/>
      <c r="AGS203" s="238"/>
      <c r="AGT203" s="238"/>
      <c r="AGU203" s="238"/>
      <c r="AGV203" s="238"/>
      <c r="AGW203" s="238"/>
      <c r="AGX203" s="238"/>
      <c r="AGY203" s="238"/>
      <c r="AGZ203" s="238"/>
      <c r="AHA203" s="238"/>
      <c r="AHB203" s="238"/>
      <c r="AHC203" s="238"/>
      <c r="AHD203" s="238"/>
      <c r="AHE203" s="238"/>
      <c r="AHF203" s="238"/>
      <c r="AHG203" s="238"/>
      <c r="AHH203" s="238"/>
      <c r="AHI203" s="238"/>
      <c r="AHJ203" s="238"/>
      <c r="AHK203" s="238"/>
      <c r="AHL203" s="238"/>
      <c r="AHM203" s="238"/>
      <c r="AHN203" s="238"/>
      <c r="AHO203" s="238"/>
      <c r="AHP203" s="238"/>
      <c r="AHQ203" s="238"/>
      <c r="AHR203" s="238"/>
      <c r="AHS203" s="238"/>
      <c r="AHT203" s="238"/>
      <c r="AHU203" s="238"/>
      <c r="AHV203" s="238"/>
      <c r="AHW203" s="238"/>
      <c r="AHX203" s="238"/>
      <c r="AHY203" s="238"/>
      <c r="AHZ203" s="238"/>
      <c r="AIA203" s="238"/>
      <c r="AIB203" s="238"/>
      <c r="AIC203" s="238"/>
      <c r="AID203" s="238"/>
      <c r="AIE203" s="238"/>
      <c r="AIF203" s="238"/>
      <c r="AIG203" s="238"/>
      <c r="AIH203" s="238"/>
      <c r="AII203" s="238"/>
      <c r="AIJ203" s="238"/>
      <c r="AIK203" s="238"/>
      <c r="AIL203" s="238"/>
      <c r="AIM203" s="238"/>
      <c r="AIN203" s="238"/>
      <c r="AIO203" s="238"/>
      <c r="AIP203" s="238"/>
      <c r="AIQ203" s="238"/>
      <c r="AIR203" s="238"/>
      <c r="AIS203" s="238"/>
      <c r="AIT203" s="238"/>
      <c r="AIU203" s="238"/>
      <c r="AIV203" s="238"/>
      <c r="AIW203" s="238"/>
      <c r="AIX203" s="238"/>
      <c r="AIY203" s="238"/>
      <c r="AIZ203" s="238"/>
      <c r="AJA203" s="238"/>
      <c r="AJB203" s="238"/>
      <c r="AJC203" s="238"/>
      <c r="AJD203" s="238"/>
      <c r="AJE203" s="238"/>
      <c r="AJF203" s="238"/>
      <c r="AJG203" s="238"/>
      <c r="AJH203" s="238"/>
      <c r="AJI203" s="238"/>
      <c r="AJJ203" s="238"/>
      <c r="AJK203" s="238"/>
      <c r="AJL203" s="238"/>
      <c r="AJM203" s="238"/>
      <c r="AJN203" s="238"/>
      <c r="AJO203" s="238"/>
      <c r="AJP203" s="238"/>
      <c r="AJQ203" s="238"/>
      <c r="AJR203" s="238"/>
      <c r="AJS203" s="238"/>
      <c r="AJT203" s="238"/>
      <c r="AJU203" s="238"/>
      <c r="AJV203" s="238"/>
      <c r="AJW203" s="238"/>
      <c r="AJX203" s="238"/>
      <c r="AJY203" s="238"/>
      <c r="AJZ203" s="238"/>
      <c r="AKA203" s="238"/>
      <c r="AKB203" s="238"/>
      <c r="AKC203" s="238"/>
      <c r="AKD203" s="238"/>
      <c r="AKE203" s="238"/>
      <c r="AKF203" s="238"/>
      <c r="AKG203" s="238"/>
      <c r="AKH203" s="238"/>
      <c r="AKI203" s="238"/>
      <c r="AKJ203" s="238"/>
      <c r="AKK203" s="238"/>
      <c r="AKL203" s="238"/>
      <c r="AKM203" s="238"/>
      <c r="AKN203" s="238"/>
      <c r="AKO203" s="238"/>
      <c r="AKP203" s="238"/>
    </row>
    <row r="204" spans="1:978" ht="21" x14ac:dyDescent="0.25">
      <c r="A204" s="51">
        <v>47</v>
      </c>
      <c r="B204" s="51">
        <v>48</v>
      </c>
      <c r="C204" s="46" t="s">
        <v>121</v>
      </c>
      <c r="D204" s="46" t="s">
        <v>39</v>
      </c>
      <c r="E204" s="126">
        <v>2.2000000000000002</v>
      </c>
      <c r="F204" s="46">
        <v>530571</v>
      </c>
      <c r="G204" s="21" t="s">
        <v>184</v>
      </c>
      <c r="H204" s="21" t="s">
        <v>218</v>
      </c>
      <c r="I204" s="46" t="s">
        <v>63</v>
      </c>
      <c r="J204" s="91">
        <v>55</v>
      </c>
      <c r="K204" s="126">
        <f>AVERAGE(J204)</f>
        <v>55</v>
      </c>
      <c r="L204" s="153">
        <f>E204/K204</f>
        <v>0.04</v>
      </c>
      <c r="M204" s="46">
        <v>3</v>
      </c>
      <c r="N204" s="46">
        <v>415</v>
      </c>
      <c r="O204" s="46">
        <v>261</v>
      </c>
      <c r="P204" s="46">
        <v>197</v>
      </c>
      <c r="Q204" s="46">
        <v>260</v>
      </c>
      <c r="R204" s="46">
        <v>437</v>
      </c>
      <c r="S204" s="46">
        <v>1061</v>
      </c>
      <c r="T204" s="46">
        <v>1800</v>
      </c>
      <c r="U204" s="46">
        <v>4194</v>
      </c>
      <c r="V204" s="46">
        <v>4005</v>
      </c>
      <c r="W204" s="46">
        <v>3108</v>
      </c>
      <c r="X204" s="46">
        <v>2829</v>
      </c>
      <c r="Y204" s="46">
        <v>2900</v>
      </c>
      <c r="Z204" s="46">
        <v>2926</v>
      </c>
      <c r="AA204" s="46">
        <v>3027</v>
      </c>
      <c r="AB204" s="46">
        <v>3449</v>
      </c>
      <c r="AC204" s="46">
        <v>4074</v>
      </c>
      <c r="AD204" s="46">
        <v>4287</v>
      </c>
      <c r="AE204" s="46">
        <v>3879</v>
      </c>
      <c r="AF204" s="46">
        <v>2991</v>
      </c>
      <c r="AG204" s="46">
        <v>2243</v>
      </c>
      <c r="AH204" s="46">
        <v>1949</v>
      </c>
      <c r="AI204" s="46">
        <v>1680</v>
      </c>
      <c r="AJ204" s="46">
        <v>1178</v>
      </c>
      <c r="AK204" s="46">
        <v>732</v>
      </c>
      <c r="AL204" s="46">
        <v>52169</v>
      </c>
      <c r="AM204" s="127">
        <v>6000</v>
      </c>
      <c r="AN204" s="176">
        <f>$L$204*(1+0.15*(N204/$AM$204)^4)</f>
        <v>4.0000137321530675E-2</v>
      </c>
      <c r="AO204" s="176">
        <f t="shared" ref="AO204:BK204" si="150">$L$204*(1+0.15*(O204/$AM$204)^4)</f>
        <v>4.0000021483660372E-2</v>
      </c>
      <c r="AP204" s="176">
        <f t="shared" si="150"/>
        <v>4.0000006972863336E-2</v>
      </c>
      <c r="AQ204" s="176">
        <f t="shared" si="150"/>
        <v>4.0000021156296299E-2</v>
      </c>
      <c r="AR204" s="176">
        <f t="shared" si="150"/>
        <v>4.0000168838698898E-2</v>
      </c>
      <c r="AS204" s="176">
        <f t="shared" si="150"/>
        <v>4.0005866887823337E-2</v>
      </c>
      <c r="AT204" s="176">
        <f t="shared" si="150"/>
        <v>4.0048599999999997E-2</v>
      </c>
      <c r="AU204" s="176">
        <f t="shared" si="150"/>
        <v>4.1432385623206003E-2</v>
      </c>
      <c r="AV204" s="176">
        <f t="shared" si="150"/>
        <v>4.1191122231484377E-2</v>
      </c>
      <c r="AW204" s="176">
        <f t="shared" si="150"/>
        <v>4.0431986613855997E-2</v>
      </c>
      <c r="AX204" s="176">
        <f t="shared" si="150"/>
        <v>4.0296536419000377E-2</v>
      </c>
      <c r="AY204" s="176">
        <f t="shared" si="150"/>
        <v>4.032744490740741E-2</v>
      </c>
      <c r="AZ204" s="176">
        <f t="shared" si="150"/>
        <v>4.0339346626382298E-2</v>
      </c>
      <c r="BA204" s="176">
        <f t="shared" si="150"/>
        <v>4.038868334596038E-2</v>
      </c>
      <c r="BB204" s="176">
        <f t="shared" si="150"/>
        <v>4.0655117236811117E-2</v>
      </c>
      <c r="BC204" s="176">
        <f t="shared" si="150"/>
        <v>4.1275352822086005E-2</v>
      </c>
      <c r="BD204" s="176">
        <f t="shared" si="150"/>
        <v>4.1563724292130379E-2</v>
      </c>
      <c r="BE204" s="176">
        <f t="shared" si="150"/>
        <v>4.1048154654550376E-2</v>
      </c>
      <c r="BF204" s="176">
        <f t="shared" si="150"/>
        <v>4.0370520209530379E-2</v>
      </c>
      <c r="BG204" s="176">
        <f t="shared" si="150"/>
        <v>4.0117182657594445E-2</v>
      </c>
      <c r="BH204" s="176">
        <f t="shared" si="150"/>
        <v>4.0066802636838893E-2</v>
      </c>
      <c r="BI204" s="176">
        <f t="shared" si="150"/>
        <v>4.0036879360000006E-2</v>
      </c>
      <c r="BJ204" s="176">
        <f t="shared" si="150"/>
        <v>4.0008915124462301E-2</v>
      </c>
      <c r="BK204" s="176">
        <f t="shared" si="150"/>
        <v>4.0001329200736006E-2</v>
      </c>
      <c r="BL204" s="7">
        <f>E204*(0.000001)*0.5</f>
        <v>1.1000000000000001E-6</v>
      </c>
      <c r="BM204" s="7">
        <v>3384.9</v>
      </c>
      <c r="BN204" s="7">
        <v>0.02</v>
      </c>
      <c r="BO204" s="7">
        <v>2014.5</v>
      </c>
      <c r="BP204" s="7">
        <v>0.02</v>
      </c>
      <c r="BQ204" s="7">
        <v>3394.5</v>
      </c>
      <c r="BR204" s="7">
        <v>0.2</v>
      </c>
      <c r="BS204" s="7">
        <v>4201.6000000000004</v>
      </c>
      <c r="BT204" s="7">
        <v>0.2</v>
      </c>
      <c r="BU204" s="7">
        <v>5681.4</v>
      </c>
      <c r="BV204" s="7">
        <v>0.05</v>
      </c>
      <c r="BW204" s="7">
        <v>3988.1</v>
      </c>
      <c r="BX204" s="7">
        <v>0.3</v>
      </c>
      <c r="BY204" s="7">
        <v>4654.8</v>
      </c>
      <c r="BZ204" s="7">
        <v>0.17</v>
      </c>
      <c r="CA204" s="7">
        <v>4056.3</v>
      </c>
      <c r="CB204" s="7">
        <v>0.02</v>
      </c>
      <c r="CC204" s="7">
        <v>4154.5</v>
      </c>
      <c r="CD204" s="7">
        <v>0.02</v>
      </c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>
        <f>BM204*BN204+BO204*BP204+BQ204*BR204+BS204*BT204+BU204*BV204+BW204*BX204+BY204*BZ204+CA204*CB204+CC204*CD204+CE204*CF204+CG204*CH204+CI204*CJ204+CK204*CL204+CM204*CN204+CO204*CP204+CQ204*CR204+CS204*CT204+CU204*CV204+CW204*CX204+CY204*CZ204+DA204*DB204</f>
        <v>4063.2400000000007</v>
      </c>
      <c r="EB204" s="7">
        <f>(PI()+2*E204)*EA204</f>
        <v>30643.300933772196</v>
      </c>
      <c r="EC204" s="7">
        <f>EB204/E204</f>
        <v>13928.773151714633</v>
      </c>
      <c r="ED204" s="7">
        <f>PI()*EA204</f>
        <v>12765.044933772193</v>
      </c>
      <c r="EE204" s="220">
        <f>SUM(BN204,BP204,BR204,BT204,BV204,BX204,BZ204,CB204,CD204,CF204,CH204,CJ204,CL204,CN204,CP204,CR204,CT204,CV204,CX204,CZ204,DB204)</f>
        <v>1</v>
      </c>
      <c r="EF204" s="215"/>
      <c r="EG204" s="215"/>
      <c r="EH204" s="215"/>
      <c r="EI204" s="215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  <c r="EY204" s="215"/>
      <c r="EZ204" s="215"/>
      <c r="FA204" s="215"/>
      <c r="FB204" s="215"/>
      <c r="FC204" s="215"/>
      <c r="FD204" s="215"/>
      <c r="FE204" s="215"/>
      <c r="FF204" s="215"/>
      <c r="FG204" s="215"/>
      <c r="FH204" s="215"/>
      <c r="FI204" s="215"/>
      <c r="FJ204" s="215"/>
      <c r="FK204" s="215"/>
      <c r="FL204" s="215"/>
      <c r="FM204" s="215"/>
      <c r="FN204" s="215"/>
      <c r="FO204" s="215"/>
      <c r="FP204" s="215"/>
      <c r="FQ204" s="215"/>
      <c r="FR204" s="215"/>
      <c r="FS204" s="215"/>
      <c r="FT204" s="215"/>
      <c r="FU204" s="215"/>
      <c r="FV204" s="215"/>
      <c r="FW204" s="215"/>
      <c r="FX204" s="215"/>
      <c r="FY204" s="215"/>
      <c r="FZ204" s="215"/>
      <c r="GA204" s="215"/>
      <c r="GB204" s="215"/>
      <c r="GC204" s="215"/>
      <c r="GD204" s="215"/>
      <c r="GE204" s="215"/>
      <c r="GF204" s="215"/>
      <c r="GG204" s="215"/>
      <c r="GH204" s="215"/>
      <c r="GI204" s="215"/>
      <c r="GJ204" s="215"/>
      <c r="GK204" s="215"/>
      <c r="GL204" s="215"/>
      <c r="GM204" s="215"/>
      <c r="GN204" s="215"/>
      <c r="GO204" s="215"/>
      <c r="GP204" s="215"/>
      <c r="GQ204" s="215"/>
      <c r="GR204" s="215"/>
      <c r="GS204" s="215"/>
      <c r="GT204" s="215"/>
      <c r="GU204" s="215"/>
      <c r="GV204" s="215"/>
      <c r="GW204" s="215"/>
      <c r="GX204" s="215"/>
      <c r="GY204" s="215"/>
      <c r="GZ204" s="215"/>
      <c r="HA204" s="215"/>
      <c r="HB204" s="215"/>
      <c r="HC204" s="215"/>
      <c r="HD204" s="215"/>
      <c r="HE204" s="215"/>
      <c r="HF204" s="215"/>
      <c r="HG204" s="215"/>
      <c r="HH204" s="215"/>
      <c r="HI204" s="215"/>
      <c r="HJ204" s="215"/>
      <c r="HK204" s="215"/>
      <c r="HL204" s="215"/>
      <c r="HM204" s="215"/>
      <c r="HN204" s="215"/>
      <c r="HO204" s="215"/>
      <c r="HP204" s="215"/>
      <c r="HQ204" s="215"/>
      <c r="HR204" s="215"/>
      <c r="HS204" s="215"/>
      <c r="HT204" s="215"/>
      <c r="HU204" s="215"/>
      <c r="HV204" s="215"/>
      <c r="HW204" s="215"/>
      <c r="HX204" s="215"/>
      <c r="HY204" s="215"/>
      <c r="HZ204" s="215"/>
      <c r="IA204" s="215"/>
      <c r="IB204" s="215"/>
      <c r="IC204" s="215"/>
      <c r="ID204" s="215"/>
      <c r="IE204" s="215"/>
      <c r="IF204" s="215"/>
      <c r="IG204" s="215"/>
      <c r="IH204" s="215"/>
      <c r="II204" s="215"/>
      <c r="IJ204" s="215"/>
      <c r="IK204" s="215"/>
      <c r="IL204" s="215"/>
      <c r="IM204" s="215"/>
      <c r="IN204" s="215"/>
      <c r="IO204" s="215"/>
      <c r="IP204" s="215"/>
      <c r="IQ204" s="215"/>
      <c r="IR204" s="215"/>
      <c r="IS204" s="215"/>
      <c r="IT204" s="215"/>
      <c r="IU204" s="215"/>
      <c r="IV204" s="215"/>
      <c r="IW204" s="215"/>
      <c r="IX204" s="215"/>
      <c r="IY204" s="215"/>
      <c r="IZ204" s="215"/>
      <c r="JA204" s="215"/>
      <c r="JB204" s="215"/>
      <c r="JC204" s="215"/>
      <c r="JD204" s="215"/>
      <c r="JE204" s="215"/>
      <c r="JF204" s="215"/>
      <c r="JG204" s="215"/>
      <c r="JH204" s="215"/>
      <c r="JI204" s="215"/>
      <c r="JJ204" s="215"/>
      <c r="JK204" s="215"/>
      <c r="JL204" s="215"/>
      <c r="JM204" s="215"/>
      <c r="JN204" s="215"/>
      <c r="JO204" s="215"/>
      <c r="JP204" s="215"/>
      <c r="JQ204" s="215"/>
      <c r="JR204" s="215"/>
      <c r="JS204" s="215"/>
      <c r="JT204" s="215"/>
      <c r="JU204" s="215"/>
      <c r="JV204" s="215"/>
      <c r="JW204" s="215"/>
      <c r="JX204" s="215"/>
      <c r="JY204" s="215"/>
      <c r="JZ204" s="215"/>
      <c r="KA204" s="215"/>
      <c r="KB204" s="215"/>
      <c r="KC204" s="215"/>
      <c r="KD204" s="215"/>
      <c r="KE204" s="215"/>
      <c r="KF204" s="215"/>
      <c r="KG204" s="215"/>
      <c r="KH204" s="215"/>
      <c r="KI204" s="215"/>
      <c r="KJ204" s="215"/>
      <c r="KK204" s="215"/>
      <c r="KL204" s="215"/>
      <c r="KM204" s="215"/>
      <c r="KN204" s="215"/>
      <c r="KO204" s="215"/>
      <c r="KP204" s="215"/>
      <c r="KQ204" s="215"/>
      <c r="KR204" s="215"/>
      <c r="KS204" s="215"/>
      <c r="KT204" s="215"/>
      <c r="KU204" s="215"/>
      <c r="KV204" s="215"/>
      <c r="KW204" s="215"/>
      <c r="KX204" s="215"/>
      <c r="KY204" s="215"/>
      <c r="KZ204" s="215"/>
      <c r="LA204" s="215"/>
      <c r="LB204" s="215"/>
      <c r="LC204" s="215"/>
      <c r="LD204" s="215"/>
      <c r="LE204" s="215"/>
      <c r="LF204" s="215"/>
      <c r="LG204" s="215"/>
      <c r="LH204" s="215"/>
      <c r="LI204" s="215"/>
      <c r="LJ204" s="215"/>
      <c r="LK204" s="215"/>
      <c r="LL204" s="215"/>
      <c r="LM204" s="215"/>
      <c r="LN204" s="215"/>
      <c r="LO204" s="215"/>
      <c r="LP204" s="215"/>
      <c r="LQ204" s="215"/>
      <c r="LR204" s="215"/>
      <c r="LS204" s="215"/>
      <c r="LT204" s="215"/>
      <c r="LU204" s="215"/>
      <c r="LV204" s="215"/>
      <c r="LW204" s="215"/>
      <c r="LX204" s="215"/>
      <c r="LY204" s="215"/>
      <c r="LZ204" s="215"/>
      <c r="MA204" s="215"/>
      <c r="MB204" s="215"/>
      <c r="MC204" s="215"/>
      <c r="MD204" s="215"/>
      <c r="ME204" s="215"/>
      <c r="MF204" s="215"/>
      <c r="MG204" s="215"/>
      <c r="MH204" s="215"/>
      <c r="MI204" s="215"/>
      <c r="MJ204" s="215"/>
      <c r="MK204" s="215"/>
      <c r="ML204" s="215"/>
      <c r="MM204" s="215"/>
      <c r="MN204" s="215"/>
      <c r="MO204" s="215"/>
      <c r="MP204" s="215"/>
      <c r="MQ204" s="215"/>
      <c r="MR204" s="215"/>
      <c r="MS204" s="215"/>
      <c r="MT204" s="215"/>
      <c r="MU204" s="215"/>
      <c r="MV204" s="215"/>
      <c r="MW204" s="215"/>
      <c r="MX204" s="215"/>
      <c r="MY204" s="215"/>
      <c r="MZ204" s="215"/>
      <c r="NA204" s="215"/>
      <c r="NB204" s="215"/>
      <c r="NC204" s="215"/>
      <c r="ND204" s="215"/>
      <c r="NE204" s="215"/>
      <c r="NF204" s="215"/>
      <c r="NG204" s="215"/>
      <c r="NH204" s="215"/>
      <c r="NI204" s="215"/>
      <c r="NJ204" s="215"/>
      <c r="NK204" s="215"/>
      <c r="NL204" s="215"/>
      <c r="NM204" s="215"/>
      <c r="NN204" s="215"/>
      <c r="NO204" s="215"/>
      <c r="NP204" s="215"/>
      <c r="NQ204" s="215"/>
      <c r="NR204" s="215"/>
      <c r="NS204" s="215"/>
      <c r="NT204" s="215"/>
      <c r="NU204" s="215"/>
      <c r="NV204" s="215"/>
      <c r="NW204" s="215"/>
      <c r="NX204" s="215"/>
      <c r="NY204" s="215"/>
      <c r="NZ204" s="215"/>
      <c r="OA204" s="215"/>
      <c r="OB204" s="215"/>
      <c r="OC204" s="215"/>
      <c r="OD204" s="215"/>
      <c r="OE204" s="215"/>
      <c r="OF204" s="215"/>
      <c r="OG204" s="215"/>
      <c r="OH204" s="215"/>
      <c r="OI204" s="215"/>
      <c r="OJ204" s="215"/>
      <c r="OK204" s="215"/>
      <c r="OL204" s="215"/>
      <c r="OM204" s="215"/>
      <c r="ON204" s="215"/>
      <c r="OO204" s="215"/>
      <c r="OP204" s="215"/>
      <c r="OQ204" s="215"/>
      <c r="OR204" s="215"/>
      <c r="OS204" s="215"/>
      <c r="OT204" s="215"/>
      <c r="OU204" s="215"/>
      <c r="OV204" s="215"/>
      <c r="OW204" s="215"/>
      <c r="OX204" s="215"/>
      <c r="OY204" s="215"/>
      <c r="OZ204" s="215"/>
      <c r="PA204" s="215"/>
      <c r="PB204" s="215"/>
      <c r="PC204" s="215"/>
      <c r="PD204" s="215"/>
      <c r="PE204" s="215"/>
      <c r="PF204" s="215"/>
      <c r="PG204" s="215"/>
      <c r="PH204" s="215"/>
      <c r="PI204" s="215"/>
      <c r="PJ204" s="215"/>
      <c r="PK204" s="215"/>
      <c r="PL204" s="215"/>
      <c r="PM204" s="215"/>
      <c r="PN204" s="215"/>
      <c r="PO204" s="215"/>
      <c r="PP204" s="215"/>
      <c r="PQ204" s="215"/>
      <c r="PR204" s="215"/>
      <c r="PS204" s="215"/>
      <c r="PT204" s="215"/>
      <c r="PU204" s="215"/>
      <c r="PV204" s="215"/>
      <c r="PW204" s="215"/>
      <c r="PX204" s="215"/>
      <c r="PY204" s="215"/>
      <c r="PZ204" s="215"/>
      <c r="QA204" s="215"/>
      <c r="QB204" s="215"/>
      <c r="QC204" s="215"/>
      <c r="QD204" s="215"/>
      <c r="QE204" s="215"/>
      <c r="QF204" s="215"/>
      <c r="QG204" s="215"/>
      <c r="QH204" s="215"/>
      <c r="QI204" s="215"/>
      <c r="QJ204" s="215"/>
      <c r="QK204" s="215"/>
      <c r="QL204" s="215"/>
      <c r="QM204" s="215"/>
      <c r="QN204" s="215"/>
      <c r="QO204" s="215"/>
      <c r="QP204" s="215"/>
      <c r="QQ204" s="215"/>
      <c r="QR204" s="215"/>
      <c r="QS204" s="215"/>
      <c r="QT204" s="215"/>
      <c r="QU204" s="215"/>
      <c r="QV204" s="215"/>
      <c r="QW204" s="215"/>
      <c r="QX204" s="215"/>
      <c r="QY204" s="215"/>
      <c r="QZ204" s="215"/>
      <c r="RA204" s="215"/>
      <c r="RB204" s="215"/>
      <c r="RC204" s="215"/>
      <c r="RD204" s="215"/>
      <c r="RE204" s="215"/>
      <c r="RF204" s="215"/>
      <c r="RG204" s="215"/>
      <c r="RH204" s="215"/>
      <c r="RI204" s="215"/>
      <c r="RJ204" s="215"/>
      <c r="RK204" s="215"/>
      <c r="RL204" s="215"/>
      <c r="RM204" s="215"/>
      <c r="RN204" s="215"/>
      <c r="RO204" s="215"/>
      <c r="RP204" s="215"/>
      <c r="RQ204" s="215"/>
      <c r="RR204" s="215"/>
      <c r="RS204" s="215"/>
      <c r="RT204" s="215"/>
      <c r="RU204" s="215"/>
      <c r="RV204" s="215"/>
      <c r="RW204" s="215"/>
      <c r="RX204" s="215"/>
      <c r="RY204" s="215"/>
      <c r="RZ204" s="215"/>
      <c r="SA204" s="215"/>
      <c r="SB204" s="215"/>
      <c r="SC204" s="215"/>
      <c r="SD204" s="215"/>
      <c r="SE204" s="215"/>
      <c r="SF204" s="215"/>
      <c r="SG204" s="215"/>
      <c r="SH204" s="215"/>
      <c r="SI204" s="215"/>
      <c r="SJ204" s="215"/>
      <c r="SK204" s="215"/>
      <c r="SL204" s="215"/>
      <c r="SM204" s="215"/>
      <c r="SN204" s="215"/>
      <c r="SO204" s="215"/>
      <c r="SP204" s="215"/>
      <c r="SQ204" s="215"/>
      <c r="SR204" s="215"/>
      <c r="SS204" s="215"/>
      <c r="ST204" s="215"/>
      <c r="SU204" s="215"/>
      <c r="SV204" s="215"/>
      <c r="SW204" s="215"/>
      <c r="SX204" s="215"/>
      <c r="SY204" s="215"/>
      <c r="SZ204" s="215"/>
      <c r="TA204" s="215"/>
      <c r="TB204" s="215"/>
      <c r="TC204" s="215"/>
      <c r="TD204" s="215"/>
      <c r="TE204" s="215"/>
      <c r="TF204" s="215"/>
      <c r="TG204" s="215"/>
      <c r="TH204" s="215"/>
      <c r="TI204" s="215"/>
      <c r="TJ204" s="215"/>
      <c r="TK204" s="215"/>
      <c r="TL204" s="215"/>
      <c r="TM204" s="215"/>
      <c r="TN204" s="215"/>
      <c r="TO204" s="215"/>
      <c r="TP204" s="215"/>
      <c r="TQ204" s="215"/>
      <c r="TR204" s="215"/>
      <c r="TS204" s="215"/>
      <c r="TT204" s="215"/>
      <c r="TU204" s="215"/>
      <c r="TV204" s="215"/>
      <c r="TW204" s="215"/>
      <c r="TX204" s="215"/>
      <c r="TY204" s="215"/>
      <c r="TZ204" s="215"/>
      <c r="UA204" s="215"/>
      <c r="UB204" s="215"/>
      <c r="UC204" s="215"/>
      <c r="UD204" s="215"/>
      <c r="UE204" s="215"/>
      <c r="UF204" s="215"/>
      <c r="UG204" s="215"/>
      <c r="UH204" s="215"/>
      <c r="UI204" s="215"/>
      <c r="UJ204" s="215"/>
      <c r="UK204" s="215"/>
      <c r="UL204" s="215"/>
      <c r="UM204" s="215"/>
      <c r="UN204" s="215"/>
      <c r="UO204" s="215"/>
      <c r="UP204" s="215"/>
      <c r="UQ204" s="215"/>
      <c r="UR204" s="215"/>
      <c r="US204" s="215"/>
      <c r="UT204" s="215"/>
      <c r="UU204" s="215"/>
      <c r="UV204" s="215"/>
      <c r="UW204" s="215"/>
      <c r="UX204" s="215"/>
      <c r="UY204" s="215"/>
      <c r="UZ204" s="215"/>
      <c r="VA204" s="215"/>
      <c r="VB204" s="215"/>
      <c r="VC204" s="215"/>
      <c r="VD204" s="215"/>
      <c r="VE204" s="215"/>
      <c r="VF204" s="215"/>
      <c r="VG204" s="215"/>
      <c r="VH204" s="215"/>
      <c r="VI204" s="215"/>
      <c r="VJ204" s="215"/>
      <c r="VK204" s="215"/>
      <c r="VL204" s="215"/>
      <c r="VM204" s="215"/>
      <c r="VN204" s="215"/>
      <c r="VO204" s="215"/>
      <c r="VP204" s="215"/>
      <c r="VQ204" s="215"/>
      <c r="VR204" s="215"/>
      <c r="VS204" s="215"/>
      <c r="VT204" s="215"/>
      <c r="VU204" s="215"/>
      <c r="VV204" s="215"/>
      <c r="VW204" s="215"/>
      <c r="VX204" s="215"/>
      <c r="VY204" s="215"/>
      <c r="VZ204" s="215"/>
      <c r="WA204" s="215"/>
      <c r="WB204" s="215"/>
      <c r="WC204" s="215"/>
      <c r="WD204" s="215"/>
      <c r="WE204" s="215"/>
      <c r="WF204" s="215"/>
      <c r="WG204" s="215"/>
      <c r="WH204" s="215"/>
      <c r="WI204" s="215"/>
      <c r="WJ204" s="215"/>
      <c r="WK204" s="215"/>
      <c r="WL204" s="215"/>
      <c r="WM204" s="215"/>
      <c r="WN204" s="215"/>
      <c r="WO204" s="215"/>
      <c r="WP204" s="215"/>
      <c r="WQ204" s="215"/>
      <c r="WR204" s="215"/>
      <c r="WS204" s="215"/>
      <c r="WT204" s="215"/>
      <c r="WU204" s="215"/>
      <c r="WV204" s="215"/>
      <c r="WW204" s="215"/>
      <c r="WX204" s="215"/>
      <c r="WY204" s="215"/>
      <c r="WZ204" s="215"/>
      <c r="XA204" s="215"/>
      <c r="XB204" s="215"/>
      <c r="XC204" s="215"/>
      <c r="XD204" s="215"/>
      <c r="XE204" s="215"/>
      <c r="XF204" s="215"/>
      <c r="XG204" s="215"/>
      <c r="XH204" s="215"/>
      <c r="XI204" s="215"/>
      <c r="XJ204" s="215"/>
      <c r="XK204" s="215"/>
      <c r="XL204" s="215"/>
      <c r="XM204" s="215"/>
      <c r="XN204" s="215"/>
      <c r="XO204" s="215"/>
      <c r="XP204" s="215"/>
      <c r="XQ204" s="215"/>
      <c r="XR204" s="215"/>
      <c r="XS204" s="215"/>
      <c r="XT204" s="215"/>
      <c r="XU204" s="215"/>
      <c r="XV204" s="215"/>
      <c r="XW204" s="215"/>
      <c r="XX204" s="215"/>
      <c r="XY204" s="215"/>
      <c r="XZ204" s="215"/>
      <c r="YA204" s="215"/>
      <c r="YB204" s="215"/>
      <c r="YC204" s="215"/>
      <c r="YD204" s="215"/>
      <c r="YE204" s="215"/>
      <c r="YF204" s="215"/>
      <c r="YG204" s="215"/>
      <c r="YH204" s="215"/>
      <c r="YI204" s="215"/>
      <c r="YJ204" s="215"/>
      <c r="YK204" s="215"/>
      <c r="YL204" s="215"/>
      <c r="YM204" s="215"/>
      <c r="YN204" s="215"/>
      <c r="YO204" s="215"/>
      <c r="YP204" s="215"/>
      <c r="YQ204" s="215"/>
      <c r="YR204" s="215"/>
      <c r="YS204" s="215"/>
      <c r="YT204" s="215"/>
      <c r="YU204" s="215"/>
      <c r="YV204" s="215"/>
      <c r="YW204" s="215"/>
      <c r="YX204" s="215"/>
      <c r="YY204" s="215"/>
      <c r="YZ204" s="215"/>
      <c r="ZA204" s="215"/>
      <c r="ZB204" s="215"/>
      <c r="ZC204" s="215"/>
      <c r="ZD204" s="215"/>
      <c r="ZE204" s="215"/>
      <c r="ZF204" s="215"/>
      <c r="ZG204" s="215"/>
      <c r="ZH204" s="215"/>
      <c r="ZI204" s="215"/>
      <c r="ZJ204" s="215"/>
      <c r="ZK204" s="215"/>
      <c r="ZL204" s="215"/>
      <c r="ZM204" s="215"/>
      <c r="ZN204" s="215"/>
      <c r="ZO204" s="215"/>
      <c r="ZP204" s="215"/>
      <c r="ZQ204" s="215"/>
      <c r="ZR204" s="215"/>
      <c r="ZS204" s="215"/>
      <c r="ZT204" s="215"/>
      <c r="ZU204" s="215"/>
      <c r="ZV204" s="215"/>
      <c r="ZW204" s="215"/>
      <c r="ZX204" s="215"/>
      <c r="ZY204" s="215"/>
      <c r="ZZ204" s="215"/>
      <c r="AAA204" s="215"/>
      <c r="AAB204" s="215"/>
      <c r="AAC204" s="215"/>
      <c r="AAD204" s="215"/>
      <c r="AAE204" s="215"/>
      <c r="AAF204" s="215"/>
      <c r="AAG204" s="215"/>
      <c r="AAH204" s="215"/>
      <c r="AAI204" s="215"/>
      <c r="AAJ204" s="215"/>
      <c r="AAK204" s="215"/>
      <c r="AAL204" s="215"/>
      <c r="AAM204" s="215"/>
      <c r="AAN204" s="215"/>
      <c r="AAO204" s="215"/>
      <c r="AAP204" s="215"/>
      <c r="AAQ204" s="215"/>
      <c r="AAR204" s="215"/>
      <c r="AAS204" s="215"/>
      <c r="AAT204" s="215"/>
      <c r="AAU204" s="215"/>
      <c r="AAV204" s="215"/>
      <c r="AAW204" s="215"/>
      <c r="AAX204" s="215"/>
      <c r="AAY204" s="215"/>
      <c r="AAZ204" s="215"/>
      <c r="ABA204" s="215"/>
      <c r="ABB204" s="215"/>
      <c r="ABC204" s="215"/>
      <c r="ABD204" s="215"/>
      <c r="ABE204" s="215"/>
      <c r="ABF204" s="215"/>
      <c r="ABG204" s="215"/>
      <c r="ABH204" s="215"/>
      <c r="ABI204" s="215"/>
      <c r="ABJ204" s="215"/>
      <c r="ABK204" s="215"/>
      <c r="ABL204" s="215"/>
      <c r="ABM204" s="215"/>
      <c r="ABN204" s="215"/>
      <c r="ABO204" s="215"/>
      <c r="ABP204" s="215"/>
      <c r="ABQ204" s="215"/>
      <c r="ABR204" s="215"/>
      <c r="ABS204" s="215"/>
      <c r="ABT204" s="215"/>
      <c r="ABU204" s="215"/>
      <c r="ABV204" s="215"/>
      <c r="ABW204" s="215"/>
      <c r="ABX204" s="215"/>
      <c r="ABY204" s="215"/>
      <c r="ABZ204" s="215"/>
      <c r="ACA204" s="215"/>
      <c r="ACB204" s="215"/>
      <c r="ACC204" s="215"/>
      <c r="ACD204" s="215"/>
      <c r="ACE204" s="215"/>
      <c r="ACF204" s="215"/>
      <c r="ACG204" s="215"/>
      <c r="ACH204" s="215"/>
      <c r="ACI204" s="215"/>
      <c r="ACJ204" s="215"/>
      <c r="ACK204" s="215"/>
      <c r="ACL204" s="215"/>
      <c r="ACM204" s="215"/>
      <c r="ACN204" s="215"/>
      <c r="ACO204" s="215"/>
      <c r="ACP204" s="215"/>
      <c r="ACQ204" s="215"/>
      <c r="ACR204" s="215"/>
      <c r="ACS204" s="215"/>
      <c r="ACT204" s="215"/>
      <c r="ACU204" s="215"/>
      <c r="ACV204" s="215"/>
      <c r="ACW204" s="215"/>
      <c r="ACX204" s="215"/>
      <c r="ACY204" s="215"/>
      <c r="ACZ204" s="215"/>
      <c r="ADA204" s="215"/>
      <c r="ADB204" s="215"/>
      <c r="ADC204" s="215"/>
      <c r="ADD204" s="215"/>
      <c r="ADE204" s="215"/>
      <c r="ADF204" s="215"/>
      <c r="ADG204" s="215"/>
      <c r="ADH204" s="215"/>
      <c r="ADI204" s="215"/>
      <c r="ADJ204" s="215"/>
      <c r="ADK204" s="215"/>
      <c r="ADL204" s="215"/>
      <c r="ADM204" s="215"/>
      <c r="ADN204" s="215"/>
      <c r="ADO204" s="215"/>
      <c r="ADP204" s="215"/>
      <c r="ADQ204" s="215"/>
      <c r="ADR204" s="215"/>
      <c r="ADS204" s="215"/>
      <c r="ADT204" s="215"/>
      <c r="ADU204" s="215"/>
      <c r="ADV204" s="215"/>
      <c r="ADW204" s="215"/>
      <c r="ADX204" s="215"/>
      <c r="ADY204" s="215"/>
      <c r="ADZ204" s="215"/>
      <c r="AEA204" s="215"/>
      <c r="AEB204" s="215"/>
      <c r="AEC204" s="215"/>
      <c r="AED204" s="215"/>
      <c r="AEE204" s="215"/>
      <c r="AEF204" s="215"/>
      <c r="AEG204" s="215"/>
      <c r="AEH204" s="215"/>
      <c r="AEI204" s="215"/>
      <c r="AEJ204" s="215"/>
      <c r="AEK204" s="215"/>
      <c r="AEL204" s="215"/>
      <c r="AEM204" s="215"/>
      <c r="AEN204" s="215"/>
      <c r="AEO204" s="215"/>
      <c r="AEP204" s="215"/>
      <c r="AEQ204" s="215"/>
      <c r="AER204" s="215"/>
      <c r="AES204" s="215"/>
      <c r="AET204" s="215"/>
      <c r="AEU204" s="215"/>
      <c r="AEV204" s="215"/>
      <c r="AEW204" s="215"/>
      <c r="AEX204" s="215"/>
      <c r="AEY204" s="215"/>
      <c r="AEZ204" s="215"/>
      <c r="AFA204" s="215"/>
      <c r="AFB204" s="215"/>
      <c r="AFC204" s="215"/>
      <c r="AFD204" s="215"/>
      <c r="AFE204" s="215"/>
      <c r="AFF204" s="215"/>
      <c r="AFG204" s="215"/>
      <c r="AFH204" s="215"/>
      <c r="AFI204" s="215"/>
      <c r="AFJ204" s="215"/>
      <c r="AFK204" s="215"/>
      <c r="AFL204" s="215"/>
      <c r="AFM204" s="215"/>
      <c r="AFN204" s="215"/>
      <c r="AFO204" s="215"/>
      <c r="AFP204" s="215"/>
      <c r="AFQ204" s="215"/>
      <c r="AFR204" s="215"/>
      <c r="AFS204" s="215"/>
      <c r="AFT204" s="215"/>
      <c r="AFU204" s="215"/>
      <c r="AFV204" s="215"/>
      <c r="AFW204" s="215"/>
      <c r="AFX204" s="215"/>
      <c r="AFY204" s="215"/>
      <c r="AFZ204" s="215"/>
      <c r="AGA204" s="215"/>
      <c r="AGB204" s="215"/>
      <c r="AGC204" s="215"/>
      <c r="AGD204" s="215"/>
      <c r="AGE204" s="215"/>
      <c r="AGF204" s="215"/>
      <c r="AGG204" s="215"/>
      <c r="AGH204" s="215"/>
      <c r="AGI204" s="215"/>
      <c r="AGJ204" s="215"/>
      <c r="AGK204" s="215"/>
      <c r="AGL204" s="215"/>
      <c r="AGM204" s="215"/>
      <c r="AGN204" s="215"/>
      <c r="AGO204" s="215"/>
      <c r="AGP204" s="215"/>
      <c r="AGQ204" s="215"/>
      <c r="AGR204" s="215"/>
      <c r="AGS204" s="215"/>
      <c r="AGT204" s="215"/>
      <c r="AGU204" s="215"/>
      <c r="AGV204" s="215"/>
      <c r="AGW204" s="215"/>
      <c r="AGX204" s="215"/>
      <c r="AGY204" s="215"/>
      <c r="AGZ204" s="215"/>
      <c r="AHA204" s="215"/>
      <c r="AHB204" s="215"/>
      <c r="AHC204" s="215"/>
      <c r="AHD204" s="215"/>
      <c r="AHE204" s="215"/>
      <c r="AHF204" s="215"/>
      <c r="AHG204" s="215"/>
      <c r="AHH204" s="215"/>
      <c r="AHI204" s="215"/>
      <c r="AHJ204" s="215"/>
      <c r="AHK204" s="215"/>
      <c r="AHL204" s="215"/>
      <c r="AHM204" s="215"/>
      <c r="AHN204" s="215"/>
      <c r="AHO204" s="215"/>
      <c r="AHP204" s="215"/>
      <c r="AHQ204" s="215"/>
      <c r="AHR204" s="215"/>
      <c r="AHS204" s="215"/>
      <c r="AHT204" s="215"/>
      <c r="AHU204" s="215"/>
      <c r="AHV204" s="215"/>
      <c r="AHW204" s="215"/>
      <c r="AHX204" s="215"/>
      <c r="AHY204" s="215"/>
      <c r="AHZ204" s="215"/>
      <c r="AIA204" s="215"/>
      <c r="AIB204" s="215"/>
      <c r="AIC204" s="215"/>
      <c r="AID204" s="215"/>
      <c r="AIE204" s="215"/>
      <c r="AIF204" s="215"/>
      <c r="AIG204" s="215"/>
      <c r="AIH204" s="215"/>
      <c r="AII204" s="215"/>
      <c r="AIJ204" s="215"/>
      <c r="AIK204" s="215"/>
      <c r="AIL204" s="215"/>
      <c r="AIM204" s="215"/>
      <c r="AIN204" s="215"/>
      <c r="AIO204" s="215"/>
      <c r="AIP204" s="215"/>
      <c r="AIQ204" s="215"/>
      <c r="AIR204" s="215"/>
      <c r="AIS204" s="215"/>
      <c r="AIT204" s="215"/>
      <c r="AIU204" s="215"/>
      <c r="AIV204" s="215"/>
      <c r="AIW204" s="215"/>
      <c r="AIX204" s="215"/>
      <c r="AIY204" s="215"/>
      <c r="AIZ204" s="215"/>
      <c r="AJA204" s="215"/>
      <c r="AJB204" s="215"/>
      <c r="AJC204" s="215"/>
      <c r="AJD204" s="215"/>
      <c r="AJE204" s="215"/>
      <c r="AJF204" s="215"/>
      <c r="AJG204" s="215"/>
      <c r="AJH204" s="215"/>
      <c r="AJI204" s="215"/>
      <c r="AJJ204" s="215"/>
      <c r="AJK204" s="215"/>
      <c r="AJL204" s="215"/>
      <c r="AJM204" s="215"/>
      <c r="AJN204" s="215"/>
      <c r="AJO204" s="215"/>
      <c r="AJP204" s="215"/>
      <c r="AJQ204" s="215"/>
      <c r="AJR204" s="215"/>
      <c r="AJS204" s="215"/>
      <c r="AJT204" s="215"/>
      <c r="AJU204" s="215"/>
      <c r="AJV204" s="215"/>
      <c r="AJW204" s="215"/>
      <c r="AJX204" s="215"/>
      <c r="AJY204" s="215"/>
      <c r="AJZ204" s="215"/>
      <c r="AKA204" s="215"/>
      <c r="AKB204" s="215"/>
      <c r="AKC204" s="215"/>
      <c r="AKD204" s="215"/>
      <c r="AKE204" s="215"/>
      <c r="AKF204" s="215"/>
      <c r="AKG204" s="215"/>
      <c r="AKH204" s="215"/>
      <c r="AKI204" s="215"/>
      <c r="AKJ204" s="215"/>
      <c r="AKK204" s="215"/>
      <c r="AKL204" s="215"/>
      <c r="AKM204" s="215"/>
      <c r="AKN204" s="215"/>
      <c r="AKO204" s="215"/>
      <c r="AKP204" s="215"/>
    </row>
    <row r="205" spans="1:978" ht="25.5" x14ac:dyDescent="0.25">
      <c r="A205" s="303">
        <v>47</v>
      </c>
      <c r="B205" s="303">
        <v>72</v>
      </c>
      <c r="C205" s="240" t="s">
        <v>92</v>
      </c>
      <c r="D205" s="240" t="s">
        <v>39</v>
      </c>
      <c r="E205" s="267">
        <v>3.6</v>
      </c>
      <c r="F205" s="42">
        <v>530026</v>
      </c>
      <c r="G205" s="29" t="s">
        <v>214</v>
      </c>
      <c r="H205" s="29" t="s">
        <v>219</v>
      </c>
      <c r="I205" s="240" t="s">
        <v>63</v>
      </c>
      <c r="J205" s="93">
        <v>35</v>
      </c>
      <c r="K205" s="267">
        <f>AVERAGE(J205:J209)</f>
        <v>35</v>
      </c>
      <c r="L205" s="289">
        <f>E205/K205</f>
        <v>0.10285714285714286</v>
      </c>
      <c r="M205" s="240">
        <v>2</v>
      </c>
      <c r="N205" s="42">
        <v>110</v>
      </c>
      <c r="O205" s="42">
        <v>57</v>
      </c>
      <c r="P205" s="42">
        <v>43</v>
      </c>
      <c r="Q205" s="42">
        <v>39</v>
      </c>
      <c r="R205" s="42">
        <v>74</v>
      </c>
      <c r="S205" s="42">
        <v>272</v>
      </c>
      <c r="T205" s="42">
        <v>772</v>
      </c>
      <c r="U205" s="42">
        <v>1493</v>
      </c>
      <c r="V205" s="42">
        <v>1606</v>
      </c>
      <c r="W205" s="42">
        <v>1486</v>
      </c>
      <c r="X205" s="42">
        <v>1352</v>
      </c>
      <c r="Y205" s="42">
        <v>1400</v>
      </c>
      <c r="Z205" s="42">
        <v>1467</v>
      </c>
      <c r="AA205" s="42">
        <v>1429</v>
      </c>
      <c r="AB205" s="42">
        <v>1477</v>
      </c>
      <c r="AC205" s="42">
        <v>1562</v>
      </c>
      <c r="AD205" s="42">
        <v>1595</v>
      </c>
      <c r="AE205" s="42">
        <v>1563</v>
      </c>
      <c r="AF205" s="42">
        <v>1371</v>
      </c>
      <c r="AG205" s="42">
        <v>1044</v>
      </c>
      <c r="AH205" s="42">
        <v>729</v>
      </c>
      <c r="AI205" s="42">
        <v>592</v>
      </c>
      <c r="AJ205" s="42">
        <v>370</v>
      </c>
      <c r="AK205" s="42">
        <v>199</v>
      </c>
      <c r="AL205" s="42">
        <v>20714</v>
      </c>
      <c r="AM205" s="267">
        <v>1600</v>
      </c>
      <c r="AN205" s="261">
        <f>$L$205*(1+0.15*(N210/$AM$205)^4)</f>
        <v>0.10285732666209124</v>
      </c>
      <c r="AO205" s="261">
        <f t="shared" ref="AO205:BK205" si="151">$L$205*(1+0.15*(O210/$AM$205)^4)</f>
        <v>0.10285715757097516</v>
      </c>
      <c r="AP205" s="261">
        <f t="shared" si="151"/>
        <v>0.1028571456490537</v>
      </c>
      <c r="AQ205" s="261">
        <f t="shared" si="151"/>
        <v>0.10285714452223309</v>
      </c>
      <c r="AR205" s="261">
        <f t="shared" si="151"/>
        <v>0.10285715535428572</v>
      </c>
      <c r="AS205" s="261">
        <f t="shared" si="151"/>
        <v>0.10285857321397417</v>
      </c>
      <c r="AT205" s="261">
        <f t="shared" si="151"/>
        <v>0.10297300176047948</v>
      </c>
      <c r="AU205" s="261">
        <f t="shared" si="151"/>
        <v>0.10603636466086355</v>
      </c>
      <c r="AV205" s="261">
        <f t="shared" si="151"/>
        <v>0.10819324379060642</v>
      </c>
      <c r="AW205" s="261">
        <f t="shared" si="151"/>
        <v>0.10644390040266696</v>
      </c>
      <c r="AX205" s="261">
        <f t="shared" si="151"/>
        <v>0.10580691490316267</v>
      </c>
      <c r="AY205" s="261">
        <f t="shared" si="151"/>
        <v>0.10641814282247027</v>
      </c>
      <c r="AZ205" s="261">
        <f t="shared" si="151"/>
        <v>0.10751498258709123</v>
      </c>
      <c r="BA205" s="261">
        <f t="shared" si="151"/>
        <v>0.1072385857542857</v>
      </c>
      <c r="BB205" s="261">
        <f t="shared" si="151"/>
        <v>0.10726867280535016</v>
      </c>
      <c r="BC205" s="261">
        <f t="shared" si="151"/>
        <v>0.10805543409293623</v>
      </c>
      <c r="BD205" s="261">
        <f t="shared" si="151"/>
        <v>0.10892383901411369</v>
      </c>
      <c r="BE205" s="261">
        <f t="shared" si="151"/>
        <v>0.10933616160964287</v>
      </c>
      <c r="BF205" s="261">
        <f t="shared" si="151"/>
        <v>0.10557959848688155</v>
      </c>
      <c r="BG205" s="261">
        <f t="shared" si="151"/>
        <v>0.10382625904771441</v>
      </c>
      <c r="BH205" s="261">
        <f t="shared" si="151"/>
        <v>0.10318310346941267</v>
      </c>
      <c r="BI205" s="261">
        <f t="shared" si="151"/>
        <v>0.10298004441030552</v>
      </c>
      <c r="BJ205" s="261">
        <f t="shared" si="151"/>
        <v>0.10287425786845981</v>
      </c>
      <c r="BK205" s="261">
        <f t="shared" si="151"/>
        <v>0.10285897395548504</v>
      </c>
      <c r="BL205" s="240">
        <f>E205*(0.000001)*0.5</f>
        <v>1.7999999999999999E-6</v>
      </c>
      <c r="BM205" s="240">
        <v>3384.9</v>
      </c>
      <c r="BN205" s="240">
        <v>0.02</v>
      </c>
      <c r="BO205" s="240">
        <v>4201.6000000000004</v>
      </c>
      <c r="BP205" s="240">
        <v>0.02</v>
      </c>
      <c r="BQ205" s="240">
        <v>3394.5</v>
      </c>
      <c r="BR205" s="240">
        <v>0.08</v>
      </c>
      <c r="BS205" s="240">
        <v>2014.5</v>
      </c>
      <c r="BT205" s="240">
        <v>0.04</v>
      </c>
      <c r="BU205" s="240">
        <v>2911.5</v>
      </c>
      <c r="BV205" s="240">
        <v>0.04</v>
      </c>
      <c r="BW205" s="240">
        <v>3609.3</v>
      </c>
      <c r="BX205" s="240">
        <v>0.1</v>
      </c>
      <c r="BY205" s="240">
        <v>2832.8</v>
      </c>
      <c r="BZ205" s="240">
        <v>0.1</v>
      </c>
      <c r="CA205" s="240">
        <v>5542.6</v>
      </c>
      <c r="CB205" s="240">
        <v>0.08</v>
      </c>
      <c r="CC205" s="240">
        <v>4936.6000000000004</v>
      </c>
      <c r="CD205" s="240">
        <v>0.08</v>
      </c>
      <c r="CE205" s="240">
        <v>1183.2</v>
      </c>
      <c r="CF205" s="240">
        <v>0.25</v>
      </c>
      <c r="CG205" s="240">
        <v>1348.2</v>
      </c>
      <c r="CH205" s="240">
        <v>0.15</v>
      </c>
      <c r="CI205" s="240">
        <v>962</v>
      </c>
      <c r="CJ205" s="240">
        <v>0.02</v>
      </c>
      <c r="CK205" s="240">
        <v>1587.2</v>
      </c>
      <c r="CL205" s="240">
        <v>0.02</v>
      </c>
      <c r="CM205" s="240"/>
      <c r="CN205" s="240"/>
      <c r="CO205" s="240"/>
      <c r="CP205" s="240"/>
      <c r="CQ205" s="240"/>
      <c r="CR205" s="240"/>
      <c r="CS205" s="240"/>
      <c r="CT205" s="240"/>
      <c r="CU205" s="240"/>
      <c r="CV205" s="240"/>
      <c r="CW205" s="240"/>
      <c r="CX205" s="240"/>
      <c r="CY205" s="240"/>
      <c r="CZ205" s="240"/>
      <c r="DA205" s="240"/>
      <c r="DB205" s="240"/>
      <c r="DC205" s="240"/>
      <c r="DD205" s="240"/>
      <c r="DE205" s="240"/>
      <c r="DF205" s="240"/>
      <c r="DG205" s="240"/>
      <c r="DH205" s="240"/>
      <c r="DI205" s="240"/>
      <c r="DJ205" s="240"/>
      <c r="DK205" s="240"/>
      <c r="DL205" s="240"/>
      <c r="DM205" s="240"/>
      <c r="DN205" s="240"/>
      <c r="DO205" s="240"/>
      <c r="DP205" s="240"/>
      <c r="DQ205" s="240"/>
      <c r="DR205" s="240"/>
      <c r="DS205" s="240"/>
      <c r="DT205" s="240"/>
      <c r="DU205" s="240"/>
      <c r="DV205" s="240"/>
      <c r="DW205" s="240"/>
      <c r="DX205" s="240"/>
      <c r="DY205" s="240"/>
      <c r="DZ205" s="240"/>
      <c r="EA205" s="240">
        <f>BM205*BN205+BO205*BP205+BQ205*BR205+BS205*BT205+BU205*BV205+BW205*BX205+BY205*BZ205+CA205*CB205+CC205*CD205+CE205*CF205+CG205*CH205+CI205*CJ205+CK205*CL205+CM205*CN205+CO205*CP205+CQ205*CR205+CS205*CT205+CU205*CV205+CW205*CX205+CY205*CZ205+DA205*DB205</f>
        <v>2651.8900000000003</v>
      </c>
      <c r="EB205" s="240">
        <f>(PI()+2*E205)*EA205</f>
        <v>27424.766142128239</v>
      </c>
      <c r="EC205" s="240">
        <f>EB205/E205</f>
        <v>7617.9905950356215</v>
      </c>
      <c r="ED205" s="240">
        <f>PI()*EA205</f>
        <v>8331.1581421282372</v>
      </c>
      <c r="EE205" s="252">
        <f>SUM(BN205,BP205,BR205,BT205,BV205,BX205,BZ205,CB205,CD205,CF205,CH205,CJ205,CL205)</f>
        <v>1</v>
      </c>
      <c r="EF205" s="238"/>
      <c r="EG205" s="238"/>
      <c r="EH205" s="238"/>
      <c r="EI205" s="238"/>
      <c r="EJ205" s="238"/>
      <c r="EK205" s="238"/>
      <c r="EL205" s="238"/>
      <c r="EM205" s="238"/>
      <c r="EN205" s="238"/>
      <c r="EO205" s="238"/>
      <c r="EP205" s="238"/>
      <c r="EQ205" s="238"/>
      <c r="ER205" s="238"/>
      <c r="ES205" s="238"/>
      <c r="ET205" s="238"/>
      <c r="EU205" s="238"/>
      <c r="EV205" s="238"/>
      <c r="EW205" s="238"/>
      <c r="EX205" s="238"/>
      <c r="EY205" s="238"/>
      <c r="EZ205" s="238"/>
      <c r="FA205" s="238"/>
      <c r="FB205" s="238"/>
      <c r="FC205" s="238"/>
      <c r="FD205" s="238"/>
      <c r="FE205" s="238"/>
      <c r="FF205" s="238"/>
      <c r="FG205" s="238"/>
      <c r="FH205" s="238"/>
      <c r="FI205" s="238"/>
      <c r="FJ205" s="238"/>
      <c r="FK205" s="238"/>
      <c r="FL205" s="238"/>
      <c r="FM205" s="238"/>
      <c r="FN205" s="238"/>
      <c r="FO205" s="238"/>
      <c r="FP205" s="238"/>
      <c r="FQ205" s="238"/>
      <c r="FR205" s="238"/>
      <c r="FS205" s="238"/>
      <c r="FT205" s="238"/>
      <c r="FU205" s="238"/>
      <c r="FV205" s="238"/>
      <c r="FW205" s="238"/>
      <c r="FX205" s="238"/>
      <c r="FY205" s="238"/>
      <c r="FZ205" s="238"/>
      <c r="GA205" s="238"/>
      <c r="GB205" s="238"/>
      <c r="GC205" s="238"/>
      <c r="GD205" s="238"/>
      <c r="GE205" s="238"/>
      <c r="GF205" s="238"/>
      <c r="GG205" s="238"/>
      <c r="GH205" s="238"/>
      <c r="GI205" s="238"/>
      <c r="GJ205" s="238"/>
      <c r="GK205" s="238"/>
      <c r="GL205" s="238"/>
      <c r="GM205" s="238"/>
      <c r="GN205" s="238"/>
      <c r="GO205" s="238"/>
      <c r="GP205" s="238"/>
      <c r="GQ205" s="238"/>
      <c r="GR205" s="238"/>
      <c r="GS205" s="238"/>
      <c r="GT205" s="238"/>
      <c r="GU205" s="238"/>
      <c r="GV205" s="238"/>
      <c r="GW205" s="238"/>
      <c r="GX205" s="238"/>
      <c r="GY205" s="238"/>
      <c r="GZ205" s="238"/>
      <c r="HA205" s="238"/>
      <c r="HB205" s="238"/>
      <c r="HC205" s="238"/>
      <c r="HD205" s="238"/>
      <c r="HE205" s="238"/>
      <c r="HF205" s="238"/>
      <c r="HG205" s="238"/>
      <c r="HH205" s="238"/>
      <c r="HI205" s="238"/>
      <c r="HJ205" s="238"/>
      <c r="HK205" s="238"/>
      <c r="HL205" s="238"/>
      <c r="HM205" s="238"/>
      <c r="HN205" s="238"/>
      <c r="HO205" s="238"/>
      <c r="HP205" s="238"/>
      <c r="HQ205" s="238"/>
      <c r="HR205" s="238"/>
      <c r="HS205" s="238"/>
      <c r="HT205" s="238"/>
      <c r="HU205" s="238"/>
      <c r="HV205" s="238"/>
      <c r="HW205" s="238"/>
      <c r="HX205" s="238"/>
      <c r="HY205" s="238"/>
      <c r="HZ205" s="238"/>
      <c r="IA205" s="238"/>
      <c r="IB205" s="238"/>
      <c r="IC205" s="238"/>
      <c r="ID205" s="238"/>
      <c r="IE205" s="238"/>
      <c r="IF205" s="238"/>
      <c r="IG205" s="238"/>
      <c r="IH205" s="238"/>
      <c r="II205" s="238"/>
      <c r="IJ205" s="238"/>
      <c r="IK205" s="238"/>
      <c r="IL205" s="238"/>
      <c r="IM205" s="238"/>
      <c r="IN205" s="238"/>
      <c r="IO205" s="238"/>
      <c r="IP205" s="238"/>
      <c r="IQ205" s="238"/>
      <c r="IR205" s="238"/>
      <c r="IS205" s="238"/>
      <c r="IT205" s="238"/>
      <c r="IU205" s="238"/>
      <c r="IV205" s="238"/>
      <c r="IW205" s="238"/>
      <c r="IX205" s="238"/>
      <c r="IY205" s="238"/>
      <c r="IZ205" s="238"/>
      <c r="JA205" s="238"/>
      <c r="JB205" s="238"/>
      <c r="JC205" s="238"/>
      <c r="JD205" s="238"/>
      <c r="JE205" s="238"/>
      <c r="JF205" s="238"/>
      <c r="JG205" s="238"/>
      <c r="JH205" s="238"/>
      <c r="JI205" s="238"/>
      <c r="JJ205" s="238"/>
      <c r="JK205" s="238"/>
      <c r="JL205" s="238"/>
      <c r="JM205" s="238"/>
      <c r="JN205" s="238"/>
      <c r="JO205" s="238"/>
      <c r="JP205" s="238"/>
      <c r="JQ205" s="238"/>
      <c r="JR205" s="238"/>
      <c r="JS205" s="238"/>
      <c r="JT205" s="238"/>
      <c r="JU205" s="238"/>
      <c r="JV205" s="238"/>
      <c r="JW205" s="238"/>
      <c r="JX205" s="238"/>
      <c r="JY205" s="238"/>
      <c r="JZ205" s="238"/>
      <c r="KA205" s="238"/>
      <c r="KB205" s="238"/>
      <c r="KC205" s="238"/>
      <c r="KD205" s="238"/>
      <c r="KE205" s="238"/>
      <c r="KF205" s="238"/>
      <c r="KG205" s="238"/>
      <c r="KH205" s="238"/>
      <c r="KI205" s="238"/>
      <c r="KJ205" s="238"/>
      <c r="KK205" s="238"/>
      <c r="KL205" s="238"/>
      <c r="KM205" s="238"/>
      <c r="KN205" s="238"/>
      <c r="KO205" s="238"/>
      <c r="KP205" s="238"/>
      <c r="KQ205" s="238"/>
      <c r="KR205" s="238"/>
      <c r="KS205" s="238"/>
      <c r="KT205" s="238"/>
      <c r="KU205" s="238"/>
      <c r="KV205" s="238"/>
      <c r="KW205" s="238"/>
      <c r="KX205" s="238"/>
      <c r="KY205" s="238"/>
      <c r="KZ205" s="238"/>
      <c r="LA205" s="238"/>
      <c r="LB205" s="238"/>
      <c r="LC205" s="238"/>
      <c r="LD205" s="238"/>
      <c r="LE205" s="238"/>
      <c r="LF205" s="238"/>
      <c r="LG205" s="238"/>
      <c r="LH205" s="238"/>
      <c r="LI205" s="238"/>
      <c r="LJ205" s="238"/>
      <c r="LK205" s="238"/>
      <c r="LL205" s="238"/>
      <c r="LM205" s="238"/>
      <c r="LN205" s="238"/>
      <c r="LO205" s="238"/>
      <c r="LP205" s="238"/>
      <c r="LQ205" s="238"/>
      <c r="LR205" s="238"/>
      <c r="LS205" s="238"/>
      <c r="LT205" s="238"/>
      <c r="LU205" s="238"/>
      <c r="LV205" s="238"/>
      <c r="LW205" s="238"/>
      <c r="LX205" s="238"/>
      <c r="LY205" s="238"/>
      <c r="LZ205" s="238"/>
      <c r="MA205" s="238"/>
      <c r="MB205" s="238"/>
      <c r="MC205" s="238"/>
      <c r="MD205" s="238"/>
      <c r="ME205" s="238"/>
      <c r="MF205" s="238"/>
      <c r="MG205" s="238"/>
      <c r="MH205" s="238"/>
      <c r="MI205" s="238"/>
      <c r="MJ205" s="238"/>
      <c r="MK205" s="238"/>
      <c r="ML205" s="238"/>
      <c r="MM205" s="238"/>
      <c r="MN205" s="238"/>
      <c r="MO205" s="238"/>
      <c r="MP205" s="238"/>
      <c r="MQ205" s="238"/>
      <c r="MR205" s="238"/>
      <c r="MS205" s="238"/>
      <c r="MT205" s="238"/>
      <c r="MU205" s="238"/>
      <c r="MV205" s="238"/>
      <c r="MW205" s="238"/>
      <c r="MX205" s="238"/>
      <c r="MY205" s="238"/>
      <c r="MZ205" s="238"/>
      <c r="NA205" s="238"/>
      <c r="NB205" s="238"/>
      <c r="NC205" s="238"/>
      <c r="ND205" s="238"/>
      <c r="NE205" s="238"/>
      <c r="NF205" s="238"/>
      <c r="NG205" s="238"/>
      <c r="NH205" s="238"/>
      <c r="NI205" s="238"/>
      <c r="NJ205" s="238"/>
      <c r="NK205" s="238"/>
      <c r="NL205" s="238"/>
      <c r="NM205" s="238"/>
      <c r="NN205" s="238"/>
      <c r="NO205" s="238"/>
      <c r="NP205" s="238"/>
      <c r="NQ205" s="238"/>
      <c r="NR205" s="238"/>
      <c r="NS205" s="238"/>
      <c r="NT205" s="238"/>
      <c r="NU205" s="238"/>
      <c r="NV205" s="238"/>
      <c r="NW205" s="238"/>
      <c r="NX205" s="238"/>
      <c r="NY205" s="238"/>
      <c r="NZ205" s="238"/>
      <c r="OA205" s="238"/>
      <c r="OB205" s="238"/>
      <c r="OC205" s="238"/>
      <c r="OD205" s="238"/>
      <c r="OE205" s="238"/>
      <c r="OF205" s="238"/>
      <c r="OG205" s="238"/>
      <c r="OH205" s="238"/>
      <c r="OI205" s="238"/>
      <c r="OJ205" s="238"/>
      <c r="OK205" s="238"/>
      <c r="OL205" s="238"/>
      <c r="OM205" s="238"/>
      <c r="ON205" s="238"/>
      <c r="OO205" s="238"/>
      <c r="OP205" s="238"/>
      <c r="OQ205" s="238"/>
      <c r="OR205" s="238"/>
      <c r="OS205" s="238"/>
      <c r="OT205" s="238"/>
      <c r="OU205" s="238"/>
      <c r="OV205" s="238"/>
      <c r="OW205" s="238"/>
      <c r="OX205" s="238"/>
      <c r="OY205" s="238"/>
      <c r="OZ205" s="238"/>
      <c r="PA205" s="238"/>
      <c r="PB205" s="238"/>
      <c r="PC205" s="238"/>
      <c r="PD205" s="238"/>
      <c r="PE205" s="238"/>
      <c r="PF205" s="238"/>
      <c r="PG205" s="238"/>
      <c r="PH205" s="238"/>
      <c r="PI205" s="238"/>
      <c r="PJ205" s="238"/>
      <c r="PK205" s="238"/>
      <c r="PL205" s="238"/>
      <c r="PM205" s="238"/>
      <c r="PN205" s="238"/>
      <c r="PO205" s="238"/>
      <c r="PP205" s="238"/>
      <c r="PQ205" s="238"/>
      <c r="PR205" s="238"/>
      <c r="PS205" s="238"/>
      <c r="PT205" s="238"/>
      <c r="PU205" s="238"/>
      <c r="PV205" s="238"/>
      <c r="PW205" s="238"/>
      <c r="PX205" s="238"/>
      <c r="PY205" s="238"/>
      <c r="PZ205" s="238"/>
      <c r="QA205" s="238"/>
      <c r="QB205" s="238"/>
      <c r="QC205" s="238"/>
      <c r="QD205" s="238"/>
      <c r="QE205" s="238"/>
      <c r="QF205" s="238"/>
      <c r="QG205" s="238"/>
      <c r="QH205" s="238"/>
      <c r="QI205" s="238"/>
      <c r="QJ205" s="238"/>
      <c r="QK205" s="238"/>
      <c r="QL205" s="238"/>
      <c r="QM205" s="238"/>
      <c r="QN205" s="238"/>
      <c r="QO205" s="238"/>
      <c r="QP205" s="238"/>
      <c r="QQ205" s="238"/>
      <c r="QR205" s="238"/>
      <c r="QS205" s="238"/>
      <c r="QT205" s="238"/>
      <c r="QU205" s="238"/>
      <c r="QV205" s="238"/>
      <c r="QW205" s="238"/>
      <c r="QX205" s="238"/>
      <c r="QY205" s="238"/>
      <c r="QZ205" s="238"/>
      <c r="RA205" s="238"/>
      <c r="RB205" s="238"/>
      <c r="RC205" s="238"/>
      <c r="RD205" s="238"/>
      <c r="RE205" s="238"/>
      <c r="RF205" s="238"/>
      <c r="RG205" s="238"/>
      <c r="RH205" s="238"/>
      <c r="RI205" s="238"/>
      <c r="RJ205" s="238"/>
      <c r="RK205" s="238"/>
      <c r="RL205" s="238"/>
      <c r="RM205" s="238"/>
      <c r="RN205" s="238"/>
      <c r="RO205" s="238"/>
      <c r="RP205" s="238"/>
      <c r="RQ205" s="238"/>
      <c r="RR205" s="238"/>
      <c r="RS205" s="238"/>
      <c r="RT205" s="238"/>
      <c r="RU205" s="238"/>
      <c r="RV205" s="238"/>
      <c r="RW205" s="238"/>
      <c r="RX205" s="238"/>
      <c r="RY205" s="238"/>
      <c r="RZ205" s="238"/>
      <c r="SA205" s="238"/>
      <c r="SB205" s="238"/>
      <c r="SC205" s="238"/>
      <c r="SD205" s="238"/>
      <c r="SE205" s="238"/>
      <c r="SF205" s="238"/>
      <c r="SG205" s="238"/>
      <c r="SH205" s="238"/>
      <c r="SI205" s="238"/>
      <c r="SJ205" s="238"/>
      <c r="SK205" s="238"/>
      <c r="SL205" s="238"/>
      <c r="SM205" s="238"/>
      <c r="SN205" s="238"/>
      <c r="SO205" s="238"/>
      <c r="SP205" s="238"/>
      <c r="SQ205" s="238"/>
      <c r="SR205" s="238"/>
      <c r="SS205" s="238"/>
      <c r="ST205" s="238"/>
      <c r="SU205" s="238"/>
      <c r="SV205" s="238"/>
      <c r="SW205" s="238"/>
      <c r="SX205" s="238"/>
      <c r="SY205" s="238"/>
      <c r="SZ205" s="238"/>
      <c r="TA205" s="238"/>
      <c r="TB205" s="238"/>
      <c r="TC205" s="238"/>
      <c r="TD205" s="238"/>
      <c r="TE205" s="238"/>
      <c r="TF205" s="238"/>
      <c r="TG205" s="238"/>
      <c r="TH205" s="238"/>
      <c r="TI205" s="238"/>
      <c r="TJ205" s="238"/>
      <c r="TK205" s="238"/>
      <c r="TL205" s="238"/>
      <c r="TM205" s="238"/>
      <c r="TN205" s="238"/>
      <c r="TO205" s="238"/>
      <c r="TP205" s="238"/>
      <c r="TQ205" s="238"/>
      <c r="TR205" s="238"/>
      <c r="TS205" s="238"/>
      <c r="TT205" s="238"/>
      <c r="TU205" s="238"/>
      <c r="TV205" s="238"/>
      <c r="TW205" s="238"/>
      <c r="TX205" s="238"/>
      <c r="TY205" s="238"/>
      <c r="TZ205" s="238"/>
      <c r="UA205" s="238"/>
      <c r="UB205" s="238"/>
      <c r="UC205" s="238"/>
      <c r="UD205" s="238"/>
      <c r="UE205" s="238"/>
      <c r="UF205" s="238"/>
      <c r="UG205" s="238"/>
      <c r="UH205" s="238"/>
      <c r="UI205" s="238"/>
      <c r="UJ205" s="238"/>
      <c r="UK205" s="238"/>
      <c r="UL205" s="238"/>
      <c r="UM205" s="238"/>
      <c r="UN205" s="238"/>
      <c r="UO205" s="238"/>
      <c r="UP205" s="238"/>
      <c r="UQ205" s="238"/>
      <c r="UR205" s="238"/>
      <c r="US205" s="238"/>
      <c r="UT205" s="238"/>
      <c r="UU205" s="238"/>
      <c r="UV205" s="238"/>
      <c r="UW205" s="238"/>
      <c r="UX205" s="238"/>
      <c r="UY205" s="238"/>
      <c r="UZ205" s="238"/>
      <c r="VA205" s="238"/>
      <c r="VB205" s="238"/>
      <c r="VC205" s="238"/>
      <c r="VD205" s="238"/>
      <c r="VE205" s="238"/>
      <c r="VF205" s="238"/>
      <c r="VG205" s="238"/>
      <c r="VH205" s="238"/>
      <c r="VI205" s="238"/>
      <c r="VJ205" s="238"/>
      <c r="VK205" s="238"/>
      <c r="VL205" s="238"/>
      <c r="VM205" s="238"/>
      <c r="VN205" s="238"/>
      <c r="VO205" s="238"/>
      <c r="VP205" s="238"/>
      <c r="VQ205" s="238"/>
      <c r="VR205" s="238"/>
      <c r="VS205" s="238"/>
      <c r="VT205" s="238"/>
      <c r="VU205" s="238"/>
      <c r="VV205" s="238"/>
      <c r="VW205" s="238"/>
      <c r="VX205" s="238"/>
      <c r="VY205" s="238"/>
      <c r="VZ205" s="238"/>
      <c r="WA205" s="238"/>
      <c r="WB205" s="238"/>
      <c r="WC205" s="238"/>
      <c r="WD205" s="238"/>
      <c r="WE205" s="238"/>
      <c r="WF205" s="238"/>
      <c r="WG205" s="238"/>
      <c r="WH205" s="238"/>
      <c r="WI205" s="238"/>
      <c r="WJ205" s="238"/>
      <c r="WK205" s="238"/>
      <c r="WL205" s="238"/>
      <c r="WM205" s="238"/>
      <c r="WN205" s="238"/>
      <c r="WO205" s="238"/>
      <c r="WP205" s="238"/>
      <c r="WQ205" s="238"/>
      <c r="WR205" s="238"/>
      <c r="WS205" s="238"/>
      <c r="WT205" s="238"/>
      <c r="WU205" s="238"/>
      <c r="WV205" s="238"/>
      <c r="WW205" s="238"/>
      <c r="WX205" s="238"/>
      <c r="WY205" s="238"/>
      <c r="WZ205" s="238"/>
      <c r="XA205" s="238"/>
      <c r="XB205" s="238"/>
      <c r="XC205" s="238"/>
      <c r="XD205" s="238"/>
      <c r="XE205" s="238"/>
      <c r="XF205" s="238"/>
      <c r="XG205" s="238"/>
      <c r="XH205" s="238"/>
      <c r="XI205" s="238"/>
      <c r="XJ205" s="238"/>
      <c r="XK205" s="238"/>
      <c r="XL205" s="238"/>
      <c r="XM205" s="238"/>
      <c r="XN205" s="238"/>
      <c r="XO205" s="238"/>
      <c r="XP205" s="238"/>
      <c r="XQ205" s="238"/>
      <c r="XR205" s="238"/>
      <c r="XS205" s="238"/>
      <c r="XT205" s="238"/>
      <c r="XU205" s="238"/>
      <c r="XV205" s="238"/>
      <c r="XW205" s="238"/>
      <c r="XX205" s="238"/>
      <c r="XY205" s="238"/>
      <c r="XZ205" s="238"/>
      <c r="YA205" s="238"/>
      <c r="YB205" s="238"/>
      <c r="YC205" s="238"/>
      <c r="YD205" s="238"/>
      <c r="YE205" s="238"/>
      <c r="YF205" s="238"/>
      <c r="YG205" s="238"/>
      <c r="YH205" s="238"/>
      <c r="YI205" s="238"/>
      <c r="YJ205" s="238"/>
      <c r="YK205" s="238"/>
      <c r="YL205" s="238"/>
      <c r="YM205" s="238"/>
      <c r="YN205" s="238"/>
      <c r="YO205" s="238"/>
      <c r="YP205" s="238"/>
      <c r="YQ205" s="238"/>
      <c r="YR205" s="238"/>
      <c r="YS205" s="238"/>
      <c r="YT205" s="238"/>
      <c r="YU205" s="238"/>
      <c r="YV205" s="238"/>
      <c r="YW205" s="238"/>
      <c r="YX205" s="238"/>
      <c r="YY205" s="238"/>
      <c r="YZ205" s="238"/>
      <c r="ZA205" s="238"/>
      <c r="ZB205" s="238"/>
      <c r="ZC205" s="238"/>
      <c r="ZD205" s="238"/>
      <c r="ZE205" s="238"/>
      <c r="ZF205" s="238"/>
      <c r="ZG205" s="238"/>
      <c r="ZH205" s="238"/>
      <c r="ZI205" s="238"/>
      <c r="ZJ205" s="238"/>
      <c r="ZK205" s="238"/>
      <c r="ZL205" s="238"/>
      <c r="ZM205" s="238"/>
      <c r="ZN205" s="238"/>
      <c r="ZO205" s="238"/>
      <c r="ZP205" s="238"/>
      <c r="ZQ205" s="238"/>
      <c r="ZR205" s="238"/>
      <c r="ZS205" s="238"/>
      <c r="ZT205" s="238"/>
      <c r="ZU205" s="238"/>
      <c r="ZV205" s="238"/>
      <c r="ZW205" s="238"/>
      <c r="ZX205" s="238"/>
      <c r="ZY205" s="238"/>
      <c r="ZZ205" s="238"/>
      <c r="AAA205" s="238"/>
      <c r="AAB205" s="238"/>
      <c r="AAC205" s="238"/>
      <c r="AAD205" s="238"/>
      <c r="AAE205" s="238"/>
      <c r="AAF205" s="238"/>
      <c r="AAG205" s="238"/>
      <c r="AAH205" s="238"/>
      <c r="AAI205" s="238"/>
      <c r="AAJ205" s="238"/>
      <c r="AAK205" s="238"/>
      <c r="AAL205" s="238"/>
      <c r="AAM205" s="238"/>
      <c r="AAN205" s="238"/>
      <c r="AAO205" s="238"/>
      <c r="AAP205" s="238"/>
      <c r="AAQ205" s="238"/>
      <c r="AAR205" s="238"/>
      <c r="AAS205" s="238"/>
      <c r="AAT205" s="238"/>
      <c r="AAU205" s="238"/>
      <c r="AAV205" s="238"/>
      <c r="AAW205" s="238"/>
      <c r="AAX205" s="238"/>
      <c r="AAY205" s="238"/>
      <c r="AAZ205" s="238"/>
      <c r="ABA205" s="238"/>
      <c r="ABB205" s="238"/>
      <c r="ABC205" s="238"/>
      <c r="ABD205" s="238"/>
      <c r="ABE205" s="238"/>
      <c r="ABF205" s="238"/>
      <c r="ABG205" s="238"/>
      <c r="ABH205" s="238"/>
      <c r="ABI205" s="238"/>
      <c r="ABJ205" s="238"/>
      <c r="ABK205" s="238"/>
      <c r="ABL205" s="238"/>
      <c r="ABM205" s="238"/>
      <c r="ABN205" s="238"/>
      <c r="ABO205" s="238"/>
      <c r="ABP205" s="238"/>
      <c r="ABQ205" s="238"/>
      <c r="ABR205" s="238"/>
      <c r="ABS205" s="238"/>
      <c r="ABT205" s="238"/>
      <c r="ABU205" s="238"/>
      <c r="ABV205" s="238"/>
      <c r="ABW205" s="238"/>
      <c r="ABX205" s="238"/>
      <c r="ABY205" s="238"/>
      <c r="ABZ205" s="238"/>
      <c r="ACA205" s="238"/>
      <c r="ACB205" s="238"/>
      <c r="ACC205" s="238"/>
      <c r="ACD205" s="238"/>
      <c r="ACE205" s="238"/>
      <c r="ACF205" s="238"/>
      <c r="ACG205" s="238"/>
      <c r="ACH205" s="238"/>
      <c r="ACI205" s="238"/>
      <c r="ACJ205" s="238"/>
      <c r="ACK205" s="238"/>
      <c r="ACL205" s="238"/>
      <c r="ACM205" s="238"/>
      <c r="ACN205" s="238"/>
      <c r="ACO205" s="238"/>
      <c r="ACP205" s="238"/>
      <c r="ACQ205" s="238"/>
      <c r="ACR205" s="238"/>
      <c r="ACS205" s="238"/>
      <c r="ACT205" s="238"/>
      <c r="ACU205" s="238"/>
      <c r="ACV205" s="238"/>
      <c r="ACW205" s="238"/>
      <c r="ACX205" s="238"/>
      <c r="ACY205" s="238"/>
      <c r="ACZ205" s="238"/>
      <c r="ADA205" s="238"/>
      <c r="ADB205" s="238"/>
      <c r="ADC205" s="238"/>
      <c r="ADD205" s="238"/>
      <c r="ADE205" s="238"/>
      <c r="ADF205" s="238"/>
      <c r="ADG205" s="238"/>
      <c r="ADH205" s="238"/>
      <c r="ADI205" s="238"/>
      <c r="ADJ205" s="238"/>
      <c r="ADK205" s="238"/>
      <c r="ADL205" s="238"/>
      <c r="ADM205" s="238"/>
      <c r="ADN205" s="238"/>
      <c r="ADO205" s="238"/>
      <c r="ADP205" s="238"/>
      <c r="ADQ205" s="238"/>
      <c r="ADR205" s="238"/>
      <c r="ADS205" s="238"/>
      <c r="ADT205" s="238"/>
      <c r="ADU205" s="238"/>
      <c r="ADV205" s="238"/>
      <c r="ADW205" s="238"/>
      <c r="ADX205" s="238"/>
      <c r="ADY205" s="238"/>
      <c r="ADZ205" s="238"/>
      <c r="AEA205" s="238"/>
      <c r="AEB205" s="238"/>
      <c r="AEC205" s="238"/>
      <c r="AED205" s="238"/>
      <c r="AEE205" s="238"/>
      <c r="AEF205" s="238"/>
      <c r="AEG205" s="238"/>
      <c r="AEH205" s="238"/>
      <c r="AEI205" s="238"/>
      <c r="AEJ205" s="238"/>
      <c r="AEK205" s="238"/>
      <c r="AEL205" s="238"/>
      <c r="AEM205" s="238"/>
      <c r="AEN205" s="238"/>
      <c r="AEO205" s="238"/>
      <c r="AEP205" s="238"/>
      <c r="AEQ205" s="238"/>
      <c r="AER205" s="238"/>
      <c r="AES205" s="238"/>
      <c r="AET205" s="238"/>
      <c r="AEU205" s="238"/>
      <c r="AEV205" s="238"/>
      <c r="AEW205" s="238"/>
      <c r="AEX205" s="238"/>
      <c r="AEY205" s="238"/>
      <c r="AEZ205" s="238"/>
      <c r="AFA205" s="238"/>
      <c r="AFB205" s="238"/>
      <c r="AFC205" s="238"/>
      <c r="AFD205" s="238"/>
      <c r="AFE205" s="238"/>
      <c r="AFF205" s="238"/>
      <c r="AFG205" s="238"/>
      <c r="AFH205" s="238"/>
      <c r="AFI205" s="238"/>
      <c r="AFJ205" s="238"/>
      <c r="AFK205" s="238"/>
      <c r="AFL205" s="238"/>
      <c r="AFM205" s="238"/>
      <c r="AFN205" s="238"/>
      <c r="AFO205" s="238"/>
      <c r="AFP205" s="238"/>
      <c r="AFQ205" s="238"/>
      <c r="AFR205" s="238"/>
      <c r="AFS205" s="238"/>
      <c r="AFT205" s="238"/>
      <c r="AFU205" s="238"/>
      <c r="AFV205" s="238"/>
      <c r="AFW205" s="238"/>
      <c r="AFX205" s="238"/>
      <c r="AFY205" s="238"/>
      <c r="AFZ205" s="238"/>
      <c r="AGA205" s="238"/>
      <c r="AGB205" s="238"/>
      <c r="AGC205" s="238"/>
      <c r="AGD205" s="238"/>
      <c r="AGE205" s="238"/>
      <c r="AGF205" s="238"/>
      <c r="AGG205" s="238"/>
      <c r="AGH205" s="238"/>
      <c r="AGI205" s="238"/>
      <c r="AGJ205" s="238"/>
      <c r="AGK205" s="238"/>
      <c r="AGL205" s="238"/>
      <c r="AGM205" s="238"/>
      <c r="AGN205" s="238"/>
      <c r="AGO205" s="238"/>
      <c r="AGP205" s="238"/>
      <c r="AGQ205" s="238"/>
      <c r="AGR205" s="238"/>
      <c r="AGS205" s="238"/>
      <c r="AGT205" s="238"/>
      <c r="AGU205" s="238"/>
      <c r="AGV205" s="238"/>
      <c r="AGW205" s="238"/>
      <c r="AGX205" s="238"/>
      <c r="AGY205" s="238"/>
      <c r="AGZ205" s="238"/>
      <c r="AHA205" s="238"/>
      <c r="AHB205" s="238"/>
      <c r="AHC205" s="238"/>
      <c r="AHD205" s="238"/>
      <c r="AHE205" s="238"/>
      <c r="AHF205" s="238"/>
      <c r="AHG205" s="238"/>
      <c r="AHH205" s="238"/>
      <c r="AHI205" s="238"/>
      <c r="AHJ205" s="238"/>
      <c r="AHK205" s="238"/>
      <c r="AHL205" s="238"/>
      <c r="AHM205" s="238"/>
      <c r="AHN205" s="238"/>
      <c r="AHO205" s="238"/>
      <c r="AHP205" s="238"/>
      <c r="AHQ205" s="238"/>
      <c r="AHR205" s="238"/>
      <c r="AHS205" s="238"/>
      <c r="AHT205" s="238"/>
      <c r="AHU205" s="238"/>
      <c r="AHV205" s="238"/>
      <c r="AHW205" s="238"/>
      <c r="AHX205" s="238"/>
      <c r="AHY205" s="238"/>
      <c r="AHZ205" s="238"/>
      <c r="AIA205" s="238"/>
      <c r="AIB205" s="238"/>
      <c r="AIC205" s="238"/>
      <c r="AID205" s="238"/>
      <c r="AIE205" s="238"/>
      <c r="AIF205" s="238"/>
      <c r="AIG205" s="238"/>
      <c r="AIH205" s="238"/>
      <c r="AII205" s="238"/>
      <c r="AIJ205" s="238"/>
      <c r="AIK205" s="238"/>
      <c r="AIL205" s="238"/>
      <c r="AIM205" s="238"/>
      <c r="AIN205" s="238"/>
      <c r="AIO205" s="238"/>
      <c r="AIP205" s="238"/>
      <c r="AIQ205" s="238"/>
      <c r="AIR205" s="238"/>
      <c r="AIS205" s="238"/>
      <c r="AIT205" s="238"/>
      <c r="AIU205" s="238"/>
      <c r="AIV205" s="238"/>
      <c r="AIW205" s="238"/>
      <c r="AIX205" s="238"/>
      <c r="AIY205" s="238"/>
      <c r="AIZ205" s="238"/>
      <c r="AJA205" s="238"/>
      <c r="AJB205" s="238"/>
      <c r="AJC205" s="238"/>
      <c r="AJD205" s="238"/>
      <c r="AJE205" s="238"/>
      <c r="AJF205" s="238"/>
      <c r="AJG205" s="238"/>
      <c r="AJH205" s="238"/>
      <c r="AJI205" s="238"/>
      <c r="AJJ205" s="238"/>
      <c r="AJK205" s="238"/>
      <c r="AJL205" s="238"/>
      <c r="AJM205" s="238"/>
      <c r="AJN205" s="238"/>
      <c r="AJO205" s="238"/>
      <c r="AJP205" s="238"/>
      <c r="AJQ205" s="238"/>
      <c r="AJR205" s="238"/>
      <c r="AJS205" s="238"/>
      <c r="AJT205" s="238"/>
      <c r="AJU205" s="238"/>
      <c r="AJV205" s="238"/>
      <c r="AJW205" s="238"/>
      <c r="AJX205" s="238"/>
      <c r="AJY205" s="238"/>
      <c r="AJZ205" s="238"/>
      <c r="AKA205" s="238"/>
      <c r="AKB205" s="238"/>
      <c r="AKC205" s="238"/>
      <c r="AKD205" s="238"/>
      <c r="AKE205" s="238"/>
      <c r="AKF205" s="238"/>
      <c r="AKG205" s="238"/>
      <c r="AKH205" s="238"/>
      <c r="AKI205" s="238"/>
      <c r="AKJ205" s="238"/>
      <c r="AKK205" s="238"/>
      <c r="AKL205" s="238"/>
      <c r="AKM205" s="238"/>
      <c r="AKN205" s="238"/>
      <c r="AKO205" s="238"/>
      <c r="AKP205" s="238"/>
    </row>
    <row r="206" spans="1:978" ht="25.5" x14ac:dyDescent="0.25">
      <c r="A206" s="304"/>
      <c r="B206" s="304"/>
      <c r="C206" s="241"/>
      <c r="D206" s="241"/>
      <c r="E206" s="268"/>
      <c r="F206" s="43">
        <v>530492</v>
      </c>
      <c r="G206" s="33" t="s">
        <v>219</v>
      </c>
      <c r="H206" s="33" t="s">
        <v>220</v>
      </c>
      <c r="I206" s="241"/>
      <c r="J206" s="94">
        <v>35</v>
      </c>
      <c r="K206" s="268"/>
      <c r="L206" s="291"/>
      <c r="M206" s="241"/>
      <c r="N206" s="43">
        <v>118</v>
      </c>
      <c r="O206" s="43">
        <v>64</v>
      </c>
      <c r="P206" s="43">
        <v>44</v>
      </c>
      <c r="Q206" s="43">
        <v>39</v>
      </c>
      <c r="R206" s="43">
        <v>65</v>
      </c>
      <c r="S206" s="43">
        <v>192</v>
      </c>
      <c r="T206" s="43">
        <v>602</v>
      </c>
      <c r="U206" s="43">
        <v>1250</v>
      </c>
      <c r="V206" s="43">
        <v>1443</v>
      </c>
      <c r="W206" s="43">
        <v>1236</v>
      </c>
      <c r="X206" s="43">
        <v>1174</v>
      </c>
      <c r="Y206" s="43">
        <v>1203</v>
      </c>
      <c r="Z206" s="43">
        <v>1253</v>
      </c>
      <c r="AA206" s="43">
        <v>1278</v>
      </c>
      <c r="AB206" s="43">
        <v>1300</v>
      </c>
      <c r="AC206" s="43">
        <v>1321</v>
      </c>
      <c r="AD206" s="43">
        <v>1263</v>
      </c>
      <c r="AE206" s="43">
        <v>1313</v>
      </c>
      <c r="AF206" s="43">
        <v>1080</v>
      </c>
      <c r="AG206" s="43">
        <v>846</v>
      </c>
      <c r="AH206" s="43">
        <v>676</v>
      </c>
      <c r="AI206" s="43">
        <v>544</v>
      </c>
      <c r="AJ206" s="43">
        <v>350</v>
      </c>
      <c r="AK206" s="43">
        <v>197</v>
      </c>
      <c r="AL206" s="43">
        <v>17455</v>
      </c>
      <c r="AM206" s="268"/>
      <c r="AN206" s="262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62"/>
      <c r="BH206" s="262"/>
      <c r="BI206" s="262"/>
      <c r="BJ206" s="262"/>
      <c r="BK206" s="262"/>
      <c r="BL206" s="241"/>
      <c r="BM206" s="241"/>
      <c r="BN206" s="241"/>
      <c r="BO206" s="241"/>
      <c r="BP206" s="241"/>
      <c r="BQ206" s="241"/>
      <c r="BR206" s="241"/>
      <c r="BS206" s="241"/>
      <c r="BT206" s="241"/>
      <c r="BU206" s="241"/>
      <c r="BV206" s="241"/>
      <c r="BW206" s="241"/>
      <c r="BX206" s="241"/>
      <c r="BY206" s="241"/>
      <c r="BZ206" s="241"/>
      <c r="CA206" s="241"/>
      <c r="CB206" s="241"/>
      <c r="CC206" s="241"/>
      <c r="CD206" s="241"/>
      <c r="CE206" s="241"/>
      <c r="CF206" s="241"/>
      <c r="CG206" s="241"/>
      <c r="CH206" s="241"/>
      <c r="CI206" s="241"/>
      <c r="CJ206" s="241"/>
      <c r="CK206" s="241"/>
      <c r="CL206" s="241"/>
      <c r="CM206" s="241"/>
      <c r="CN206" s="241"/>
      <c r="CO206" s="241"/>
      <c r="CP206" s="241"/>
      <c r="CQ206" s="241"/>
      <c r="CR206" s="241"/>
      <c r="CS206" s="241"/>
      <c r="CT206" s="241"/>
      <c r="CU206" s="241"/>
      <c r="CV206" s="241"/>
      <c r="CW206" s="241"/>
      <c r="CX206" s="241"/>
      <c r="CY206" s="241"/>
      <c r="CZ206" s="241"/>
      <c r="DA206" s="241"/>
      <c r="DB206" s="241"/>
      <c r="DC206" s="241"/>
      <c r="DD206" s="241"/>
      <c r="DE206" s="241"/>
      <c r="DF206" s="241"/>
      <c r="DG206" s="241"/>
      <c r="DH206" s="241"/>
      <c r="DI206" s="241"/>
      <c r="DJ206" s="241"/>
      <c r="DK206" s="241"/>
      <c r="DL206" s="241"/>
      <c r="DM206" s="241"/>
      <c r="DN206" s="241"/>
      <c r="DO206" s="241"/>
      <c r="DP206" s="241"/>
      <c r="DQ206" s="241"/>
      <c r="DR206" s="241"/>
      <c r="DS206" s="241"/>
      <c r="DT206" s="241"/>
      <c r="DU206" s="241"/>
      <c r="DV206" s="241"/>
      <c r="DW206" s="241"/>
      <c r="DX206" s="241"/>
      <c r="DY206" s="241"/>
      <c r="DZ206" s="241"/>
      <c r="EA206" s="241"/>
      <c r="EB206" s="241"/>
      <c r="EC206" s="241"/>
      <c r="ED206" s="241"/>
      <c r="EE206" s="252"/>
      <c r="EF206" s="238"/>
      <c r="EG206" s="238"/>
      <c r="EH206" s="238"/>
      <c r="EI206" s="238"/>
      <c r="EJ206" s="238"/>
      <c r="EK206" s="238"/>
      <c r="EL206" s="238"/>
      <c r="EM206" s="238"/>
      <c r="EN206" s="238"/>
      <c r="EO206" s="238"/>
      <c r="EP206" s="238"/>
      <c r="EQ206" s="238"/>
      <c r="ER206" s="238"/>
      <c r="ES206" s="238"/>
      <c r="ET206" s="238"/>
      <c r="EU206" s="238"/>
      <c r="EV206" s="238"/>
      <c r="EW206" s="238"/>
      <c r="EX206" s="238"/>
      <c r="EY206" s="238"/>
      <c r="EZ206" s="238"/>
      <c r="FA206" s="238"/>
      <c r="FB206" s="238"/>
      <c r="FC206" s="238"/>
      <c r="FD206" s="238"/>
      <c r="FE206" s="238"/>
      <c r="FF206" s="238"/>
      <c r="FG206" s="238"/>
      <c r="FH206" s="238"/>
      <c r="FI206" s="238"/>
      <c r="FJ206" s="238"/>
      <c r="FK206" s="238"/>
      <c r="FL206" s="238"/>
      <c r="FM206" s="238"/>
      <c r="FN206" s="238"/>
      <c r="FO206" s="238"/>
      <c r="FP206" s="238"/>
      <c r="FQ206" s="238"/>
      <c r="FR206" s="238"/>
      <c r="FS206" s="238"/>
      <c r="FT206" s="238"/>
      <c r="FU206" s="238"/>
      <c r="FV206" s="238"/>
      <c r="FW206" s="238"/>
      <c r="FX206" s="238"/>
      <c r="FY206" s="238"/>
      <c r="FZ206" s="238"/>
      <c r="GA206" s="238"/>
      <c r="GB206" s="238"/>
      <c r="GC206" s="238"/>
      <c r="GD206" s="238"/>
      <c r="GE206" s="238"/>
      <c r="GF206" s="238"/>
      <c r="GG206" s="238"/>
      <c r="GH206" s="238"/>
      <c r="GI206" s="238"/>
      <c r="GJ206" s="238"/>
      <c r="GK206" s="238"/>
      <c r="GL206" s="238"/>
      <c r="GM206" s="238"/>
      <c r="GN206" s="238"/>
      <c r="GO206" s="238"/>
      <c r="GP206" s="238"/>
      <c r="GQ206" s="238"/>
      <c r="GR206" s="238"/>
      <c r="GS206" s="238"/>
      <c r="GT206" s="238"/>
      <c r="GU206" s="238"/>
      <c r="GV206" s="238"/>
      <c r="GW206" s="238"/>
      <c r="GX206" s="238"/>
      <c r="GY206" s="238"/>
      <c r="GZ206" s="238"/>
      <c r="HA206" s="238"/>
      <c r="HB206" s="238"/>
      <c r="HC206" s="238"/>
      <c r="HD206" s="238"/>
      <c r="HE206" s="238"/>
      <c r="HF206" s="238"/>
      <c r="HG206" s="238"/>
      <c r="HH206" s="238"/>
      <c r="HI206" s="238"/>
      <c r="HJ206" s="238"/>
      <c r="HK206" s="238"/>
      <c r="HL206" s="238"/>
      <c r="HM206" s="238"/>
      <c r="HN206" s="238"/>
      <c r="HO206" s="238"/>
      <c r="HP206" s="238"/>
      <c r="HQ206" s="238"/>
      <c r="HR206" s="238"/>
      <c r="HS206" s="238"/>
      <c r="HT206" s="238"/>
      <c r="HU206" s="238"/>
      <c r="HV206" s="238"/>
      <c r="HW206" s="238"/>
      <c r="HX206" s="238"/>
      <c r="HY206" s="238"/>
      <c r="HZ206" s="238"/>
      <c r="IA206" s="238"/>
      <c r="IB206" s="238"/>
      <c r="IC206" s="238"/>
      <c r="ID206" s="238"/>
      <c r="IE206" s="238"/>
      <c r="IF206" s="238"/>
      <c r="IG206" s="238"/>
      <c r="IH206" s="238"/>
      <c r="II206" s="238"/>
      <c r="IJ206" s="238"/>
      <c r="IK206" s="238"/>
      <c r="IL206" s="238"/>
      <c r="IM206" s="238"/>
      <c r="IN206" s="238"/>
      <c r="IO206" s="238"/>
      <c r="IP206" s="238"/>
      <c r="IQ206" s="238"/>
      <c r="IR206" s="238"/>
      <c r="IS206" s="238"/>
      <c r="IT206" s="238"/>
      <c r="IU206" s="238"/>
      <c r="IV206" s="238"/>
      <c r="IW206" s="238"/>
      <c r="IX206" s="238"/>
      <c r="IY206" s="238"/>
      <c r="IZ206" s="238"/>
      <c r="JA206" s="238"/>
      <c r="JB206" s="238"/>
      <c r="JC206" s="238"/>
      <c r="JD206" s="238"/>
      <c r="JE206" s="238"/>
      <c r="JF206" s="238"/>
      <c r="JG206" s="238"/>
      <c r="JH206" s="238"/>
      <c r="JI206" s="238"/>
      <c r="JJ206" s="238"/>
      <c r="JK206" s="238"/>
      <c r="JL206" s="238"/>
      <c r="JM206" s="238"/>
      <c r="JN206" s="238"/>
      <c r="JO206" s="238"/>
      <c r="JP206" s="238"/>
      <c r="JQ206" s="238"/>
      <c r="JR206" s="238"/>
      <c r="JS206" s="238"/>
      <c r="JT206" s="238"/>
      <c r="JU206" s="238"/>
      <c r="JV206" s="238"/>
      <c r="JW206" s="238"/>
      <c r="JX206" s="238"/>
      <c r="JY206" s="238"/>
      <c r="JZ206" s="238"/>
      <c r="KA206" s="238"/>
      <c r="KB206" s="238"/>
      <c r="KC206" s="238"/>
      <c r="KD206" s="238"/>
      <c r="KE206" s="238"/>
      <c r="KF206" s="238"/>
      <c r="KG206" s="238"/>
      <c r="KH206" s="238"/>
      <c r="KI206" s="238"/>
      <c r="KJ206" s="238"/>
      <c r="KK206" s="238"/>
      <c r="KL206" s="238"/>
      <c r="KM206" s="238"/>
      <c r="KN206" s="238"/>
      <c r="KO206" s="238"/>
      <c r="KP206" s="238"/>
      <c r="KQ206" s="238"/>
      <c r="KR206" s="238"/>
      <c r="KS206" s="238"/>
      <c r="KT206" s="238"/>
      <c r="KU206" s="238"/>
      <c r="KV206" s="238"/>
      <c r="KW206" s="238"/>
      <c r="KX206" s="238"/>
      <c r="KY206" s="238"/>
      <c r="KZ206" s="238"/>
      <c r="LA206" s="238"/>
      <c r="LB206" s="238"/>
      <c r="LC206" s="238"/>
      <c r="LD206" s="238"/>
      <c r="LE206" s="238"/>
      <c r="LF206" s="238"/>
      <c r="LG206" s="238"/>
      <c r="LH206" s="238"/>
      <c r="LI206" s="238"/>
      <c r="LJ206" s="238"/>
      <c r="LK206" s="238"/>
      <c r="LL206" s="238"/>
      <c r="LM206" s="238"/>
      <c r="LN206" s="238"/>
      <c r="LO206" s="238"/>
      <c r="LP206" s="238"/>
      <c r="LQ206" s="238"/>
      <c r="LR206" s="238"/>
      <c r="LS206" s="238"/>
      <c r="LT206" s="238"/>
      <c r="LU206" s="238"/>
      <c r="LV206" s="238"/>
      <c r="LW206" s="238"/>
      <c r="LX206" s="238"/>
      <c r="LY206" s="238"/>
      <c r="LZ206" s="238"/>
      <c r="MA206" s="238"/>
      <c r="MB206" s="238"/>
      <c r="MC206" s="238"/>
      <c r="MD206" s="238"/>
      <c r="ME206" s="238"/>
      <c r="MF206" s="238"/>
      <c r="MG206" s="238"/>
      <c r="MH206" s="238"/>
      <c r="MI206" s="238"/>
      <c r="MJ206" s="238"/>
      <c r="MK206" s="238"/>
      <c r="ML206" s="238"/>
      <c r="MM206" s="238"/>
      <c r="MN206" s="238"/>
      <c r="MO206" s="238"/>
      <c r="MP206" s="238"/>
      <c r="MQ206" s="238"/>
      <c r="MR206" s="238"/>
      <c r="MS206" s="238"/>
      <c r="MT206" s="238"/>
      <c r="MU206" s="238"/>
      <c r="MV206" s="238"/>
      <c r="MW206" s="238"/>
      <c r="MX206" s="238"/>
      <c r="MY206" s="238"/>
      <c r="MZ206" s="238"/>
      <c r="NA206" s="238"/>
      <c r="NB206" s="238"/>
      <c r="NC206" s="238"/>
      <c r="ND206" s="238"/>
      <c r="NE206" s="238"/>
      <c r="NF206" s="238"/>
      <c r="NG206" s="238"/>
      <c r="NH206" s="238"/>
      <c r="NI206" s="238"/>
      <c r="NJ206" s="238"/>
      <c r="NK206" s="238"/>
      <c r="NL206" s="238"/>
      <c r="NM206" s="238"/>
      <c r="NN206" s="238"/>
      <c r="NO206" s="238"/>
      <c r="NP206" s="238"/>
      <c r="NQ206" s="238"/>
      <c r="NR206" s="238"/>
      <c r="NS206" s="238"/>
      <c r="NT206" s="238"/>
      <c r="NU206" s="238"/>
      <c r="NV206" s="238"/>
      <c r="NW206" s="238"/>
      <c r="NX206" s="238"/>
      <c r="NY206" s="238"/>
      <c r="NZ206" s="238"/>
      <c r="OA206" s="238"/>
      <c r="OB206" s="238"/>
      <c r="OC206" s="238"/>
      <c r="OD206" s="238"/>
      <c r="OE206" s="238"/>
      <c r="OF206" s="238"/>
      <c r="OG206" s="238"/>
      <c r="OH206" s="238"/>
      <c r="OI206" s="238"/>
      <c r="OJ206" s="238"/>
      <c r="OK206" s="238"/>
      <c r="OL206" s="238"/>
      <c r="OM206" s="238"/>
      <c r="ON206" s="238"/>
      <c r="OO206" s="238"/>
      <c r="OP206" s="238"/>
      <c r="OQ206" s="238"/>
      <c r="OR206" s="238"/>
      <c r="OS206" s="238"/>
      <c r="OT206" s="238"/>
      <c r="OU206" s="238"/>
      <c r="OV206" s="238"/>
      <c r="OW206" s="238"/>
      <c r="OX206" s="238"/>
      <c r="OY206" s="238"/>
      <c r="OZ206" s="238"/>
      <c r="PA206" s="238"/>
      <c r="PB206" s="238"/>
      <c r="PC206" s="238"/>
      <c r="PD206" s="238"/>
      <c r="PE206" s="238"/>
      <c r="PF206" s="238"/>
      <c r="PG206" s="238"/>
      <c r="PH206" s="238"/>
      <c r="PI206" s="238"/>
      <c r="PJ206" s="238"/>
      <c r="PK206" s="238"/>
      <c r="PL206" s="238"/>
      <c r="PM206" s="238"/>
      <c r="PN206" s="238"/>
      <c r="PO206" s="238"/>
      <c r="PP206" s="238"/>
      <c r="PQ206" s="238"/>
      <c r="PR206" s="238"/>
      <c r="PS206" s="238"/>
      <c r="PT206" s="238"/>
      <c r="PU206" s="238"/>
      <c r="PV206" s="238"/>
      <c r="PW206" s="238"/>
      <c r="PX206" s="238"/>
      <c r="PY206" s="238"/>
      <c r="PZ206" s="238"/>
      <c r="QA206" s="238"/>
      <c r="QB206" s="238"/>
      <c r="QC206" s="238"/>
      <c r="QD206" s="238"/>
      <c r="QE206" s="238"/>
      <c r="QF206" s="238"/>
      <c r="QG206" s="238"/>
      <c r="QH206" s="238"/>
      <c r="QI206" s="238"/>
      <c r="QJ206" s="238"/>
      <c r="QK206" s="238"/>
      <c r="QL206" s="238"/>
      <c r="QM206" s="238"/>
      <c r="QN206" s="238"/>
      <c r="QO206" s="238"/>
      <c r="QP206" s="238"/>
      <c r="QQ206" s="238"/>
      <c r="QR206" s="238"/>
      <c r="QS206" s="238"/>
      <c r="QT206" s="238"/>
      <c r="QU206" s="238"/>
      <c r="QV206" s="238"/>
      <c r="QW206" s="238"/>
      <c r="QX206" s="238"/>
      <c r="QY206" s="238"/>
      <c r="QZ206" s="238"/>
      <c r="RA206" s="238"/>
      <c r="RB206" s="238"/>
      <c r="RC206" s="238"/>
      <c r="RD206" s="238"/>
      <c r="RE206" s="238"/>
      <c r="RF206" s="238"/>
      <c r="RG206" s="238"/>
      <c r="RH206" s="238"/>
      <c r="RI206" s="238"/>
      <c r="RJ206" s="238"/>
      <c r="RK206" s="238"/>
      <c r="RL206" s="238"/>
      <c r="RM206" s="238"/>
      <c r="RN206" s="238"/>
      <c r="RO206" s="238"/>
      <c r="RP206" s="238"/>
      <c r="RQ206" s="238"/>
      <c r="RR206" s="238"/>
      <c r="RS206" s="238"/>
      <c r="RT206" s="238"/>
      <c r="RU206" s="238"/>
      <c r="RV206" s="238"/>
      <c r="RW206" s="238"/>
      <c r="RX206" s="238"/>
      <c r="RY206" s="238"/>
      <c r="RZ206" s="238"/>
      <c r="SA206" s="238"/>
      <c r="SB206" s="238"/>
      <c r="SC206" s="238"/>
      <c r="SD206" s="238"/>
      <c r="SE206" s="238"/>
      <c r="SF206" s="238"/>
      <c r="SG206" s="238"/>
      <c r="SH206" s="238"/>
      <c r="SI206" s="238"/>
      <c r="SJ206" s="238"/>
      <c r="SK206" s="238"/>
      <c r="SL206" s="238"/>
      <c r="SM206" s="238"/>
      <c r="SN206" s="238"/>
      <c r="SO206" s="238"/>
      <c r="SP206" s="238"/>
      <c r="SQ206" s="238"/>
      <c r="SR206" s="238"/>
      <c r="SS206" s="238"/>
      <c r="ST206" s="238"/>
      <c r="SU206" s="238"/>
      <c r="SV206" s="238"/>
      <c r="SW206" s="238"/>
      <c r="SX206" s="238"/>
      <c r="SY206" s="238"/>
      <c r="SZ206" s="238"/>
      <c r="TA206" s="238"/>
      <c r="TB206" s="238"/>
      <c r="TC206" s="238"/>
      <c r="TD206" s="238"/>
      <c r="TE206" s="238"/>
      <c r="TF206" s="238"/>
      <c r="TG206" s="238"/>
      <c r="TH206" s="238"/>
      <c r="TI206" s="238"/>
      <c r="TJ206" s="238"/>
      <c r="TK206" s="238"/>
      <c r="TL206" s="238"/>
      <c r="TM206" s="238"/>
      <c r="TN206" s="238"/>
      <c r="TO206" s="238"/>
      <c r="TP206" s="238"/>
      <c r="TQ206" s="238"/>
      <c r="TR206" s="238"/>
      <c r="TS206" s="238"/>
      <c r="TT206" s="238"/>
      <c r="TU206" s="238"/>
      <c r="TV206" s="238"/>
      <c r="TW206" s="238"/>
      <c r="TX206" s="238"/>
      <c r="TY206" s="238"/>
      <c r="TZ206" s="238"/>
      <c r="UA206" s="238"/>
      <c r="UB206" s="238"/>
      <c r="UC206" s="238"/>
      <c r="UD206" s="238"/>
      <c r="UE206" s="238"/>
      <c r="UF206" s="238"/>
      <c r="UG206" s="238"/>
      <c r="UH206" s="238"/>
      <c r="UI206" s="238"/>
      <c r="UJ206" s="238"/>
      <c r="UK206" s="238"/>
      <c r="UL206" s="238"/>
      <c r="UM206" s="238"/>
      <c r="UN206" s="238"/>
      <c r="UO206" s="238"/>
      <c r="UP206" s="238"/>
      <c r="UQ206" s="238"/>
      <c r="UR206" s="238"/>
      <c r="US206" s="238"/>
      <c r="UT206" s="238"/>
      <c r="UU206" s="238"/>
      <c r="UV206" s="238"/>
      <c r="UW206" s="238"/>
      <c r="UX206" s="238"/>
      <c r="UY206" s="238"/>
      <c r="UZ206" s="238"/>
      <c r="VA206" s="238"/>
      <c r="VB206" s="238"/>
      <c r="VC206" s="238"/>
      <c r="VD206" s="238"/>
      <c r="VE206" s="238"/>
      <c r="VF206" s="238"/>
      <c r="VG206" s="238"/>
      <c r="VH206" s="238"/>
      <c r="VI206" s="238"/>
      <c r="VJ206" s="238"/>
      <c r="VK206" s="238"/>
      <c r="VL206" s="238"/>
      <c r="VM206" s="238"/>
      <c r="VN206" s="238"/>
      <c r="VO206" s="238"/>
      <c r="VP206" s="238"/>
      <c r="VQ206" s="238"/>
      <c r="VR206" s="238"/>
      <c r="VS206" s="238"/>
      <c r="VT206" s="238"/>
      <c r="VU206" s="238"/>
      <c r="VV206" s="238"/>
      <c r="VW206" s="238"/>
      <c r="VX206" s="238"/>
      <c r="VY206" s="238"/>
      <c r="VZ206" s="238"/>
      <c r="WA206" s="238"/>
      <c r="WB206" s="238"/>
      <c r="WC206" s="238"/>
      <c r="WD206" s="238"/>
      <c r="WE206" s="238"/>
      <c r="WF206" s="238"/>
      <c r="WG206" s="238"/>
      <c r="WH206" s="238"/>
      <c r="WI206" s="238"/>
      <c r="WJ206" s="238"/>
      <c r="WK206" s="238"/>
      <c r="WL206" s="238"/>
      <c r="WM206" s="238"/>
      <c r="WN206" s="238"/>
      <c r="WO206" s="238"/>
      <c r="WP206" s="238"/>
      <c r="WQ206" s="238"/>
      <c r="WR206" s="238"/>
      <c r="WS206" s="238"/>
      <c r="WT206" s="238"/>
      <c r="WU206" s="238"/>
      <c r="WV206" s="238"/>
      <c r="WW206" s="238"/>
      <c r="WX206" s="238"/>
      <c r="WY206" s="238"/>
      <c r="WZ206" s="238"/>
      <c r="XA206" s="238"/>
      <c r="XB206" s="238"/>
      <c r="XC206" s="238"/>
      <c r="XD206" s="238"/>
      <c r="XE206" s="238"/>
      <c r="XF206" s="238"/>
      <c r="XG206" s="238"/>
      <c r="XH206" s="238"/>
      <c r="XI206" s="238"/>
      <c r="XJ206" s="238"/>
      <c r="XK206" s="238"/>
      <c r="XL206" s="238"/>
      <c r="XM206" s="238"/>
      <c r="XN206" s="238"/>
      <c r="XO206" s="238"/>
      <c r="XP206" s="238"/>
      <c r="XQ206" s="238"/>
      <c r="XR206" s="238"/>
      <c r="XS206" s="238"/>
      <c r="XT206" s="238"/>
      <c r="XU206" s="238"/>
      <c r="XV206" s="238"/>
      <c r="XW206" s="238"/>
      <c r="XX206" s="238"/>
      <c r="XY206" s="238"/>
      <c r="XZ206" s="238"/>
      <c r="YA206" s="238"/>
      <c r="YB206" s="238"/>
      <c r="YC206" s="238"/>
      <c r="YD206" s="238"/>
      <c r="YE206" s="238"/>
      <c r="YF206" s="238"/>
      <c r="YG206" s="238"/>
      <c r="YH206" s="238"/>
      <c r="YI206" s="238"/>
      <c r="YJ206" s="238"/>
      <c r="YK206" s="238"/>
      <c r="YL206" s="238"/>
      <c r="YM206" s="238"/>
      <c r="YN206" s="238"/>
      <c r="YO206" s="238"/>
      <c r="YP206" s="238"/>
      <c r="YQ206" s="238"/>
      <c r="YR206" s="238"/>
      <c r="YS206" s="238"/>
      <c r="YT206" s="238"/>
      <c r="YU206" s="238"/>
      <c r="YV206" s="238"/>
      <c r="YW206" s="238"/>
      <c r="YX206" s="238"/>
      <c r="YY206" s="238"/>
      <c r="YZ206" s="238"/>
      <c r="ZA206" s="238"/>
      <c r="ZB206" s="238"/>
      <c r="ZC206" s="238"/>
      <c r="ZD206" s="238"/>
      <c r="ZE206" s="238"/>
      <c r="ZF206" s="238"/>
      <c r="ZG206" s="238"/>
      <c r="ZH206" s="238"/>
      <c r="ZI206" s="238"/>
      <c r="ZJ206" s="238"/>
      <c r="ZK206" s="238"/>
      <c r="ZL206" s="238"/>
      <c r="ZM206" s="238"/>
      <c r="ZN206" s="238"/>
      <c r="ZO206" s="238"/>
      <c r="ZP206" s="238"/>
      <c r="ZQ206" s="238"/>
      <c r="ZR206" s="238"/>
      <c r="ZS206" s="238"/>
      <c r="ZT206" s="238"/>
      <c r="ZU206" s="238"/>
      <c r="ZV206" s="238"/>
      <c r="ZW206" s="238"/>
      <c r="ZX206" s="238"/>
      <c r="ZY206" s="238"/>
      <c r="ZZ206" s="238"/>
      <c r="AAA206" s="238"/>
      <c r="AAB206" s="238"/>
      <c r="AAC206" s="238"/>
      <c r="AAD206" s="238"/>
      <c r="AAE206" s="238"/>
      <c r="AAF206" s="238"/>
      <c r="AAG206" s="238"/>
      <c r="AAH206" s="238"/>
      <c r="AAI206" s="238"/>
      <c r="AAJ206" s="238"/>
      <c r="AAK206" s="238"/>
      <c r="AAL206" s="238"/>
      <c r="AAM206" s="238"/>
      <c r="AAN206" s="238"/>
      <c r="AAO206" s="238"/>
      <c r="AAP206" s="238"/>
      <c r="AAQ206" s="238"/>
      <c r="AAR206" s="238"/>
      <c r="AAS206" s="238"/>
      <c r="AAT206" s="238"/>
      <c r="AAU206" s="238"/>
      <c r="AAV206" s="238"/>
      <c r="AAW206" s="238"/>
      <c r="AAX206" s="238"/>
      <c r="AAY206" s="238"/>
      <c r="AAZ206" s="238"/>
      <c r="ABA206" s="238"/>
      <c r="ABB206" s="238"/>
      <c r="ABC206" s="238"/>
      <c r="ABD206" s="238"/>
      <c r="ABE206" s="238"/>
      <c r="ABF206" s="238"/>
      <c r="ABG206" s="238"/>
      <c r="ABH206" s="238"/>
      <c r="ABI206" s="238"/>
      <c r="ABJ206" s="238"/>
      <c r="ABK206" s="238"/>
      <c r="ABL206" s="238"/>
      <c r="ABM206" s="238"/>
      <c r="ABN206" s="238"/>
      <c r="ABO206" s="238"/>
      <c r="ABP206" s="238"/>
      <c r="ABQ206" s="238"/>
      <c r="ABR206" s="238"/>
      <c r="ABS206" s="238"/>
      <c r="ABT206" s="238"/>
      <c r="ABU206" s="238"/>
      <c r="ABV206" s="238"/>
      <c r="ABW206" s="238"/>
      <c r="ABX206" s="238"/>
      <c r="ABY206" s="238"/>
      <c r="ABZ206" s="238"/>
      <c r="ACA206" s="238"/>
      <c r="ACB206" s="238"/>
      <c r="ACC206" s="238"/>
      <c r="ACD206" s="238"/>
      <c r="ACE206" s="238"/>
      <c r="ACF206" s="238"/>
      <c r="ACG206" s="238"/>
      <c r="ACH206" s="238"/>
      <c r="ACI206" s="238"/>
      <c r="ACJ206" s="238"/>
      <c r="ACK206" s="238"/>
      <c r="ACL206" s="238"/>
      <c r="ACM206" s="238"/>
      <c r="ACN206" s="238"/>
      <c r="ACO206" s="238"/>
      <c r="ACP206" s="238"/>
      <c r="ACQ206" s="238"/>
      <c r="ACR206" s="238"/>
      <c r="ACS206" s="238"/>
      <c r="ACT206" s="238"/>
      <c r="ACU206" s="238"/>
      <c r="ACV206" s="238"/>
      <c r="ACW206" s="238"/>
      <c r="ACX206" s="238"/>
      <c r="ACY206" s="238"/>
      <c r="ACZ206" s="238"/>
      <c r="ADA206" s="238"/>
      <c r="ADB206" s="238"/>
      <c r="ADC206" s="238"/>
      <c r="ADD206" s="238"/>
      <c r="ADE206" s="238"/>
      <c r="ADF206" s="238"/>
      <c r="ADG206" s="238"/>
      <c r="ADH206" s="238"/>
      <c r="ADI206" s="238"/>
      <c r="ADJ206" s="238"/>
      <c r="ADK206" s="238"/>
      <c r="ADL206" s="238"/>
      <c r="ADM206" s="238"/>
      <c r="ADN206" s="238"/>
      <c r="ADO206" s="238"/>
      <c r="ADP206" s="238"/>
      <c r="ADQ206" s="238"/>
      <c r="ADR206" s="238"/>
      <c r="ADS206" s="238"/>
      <c r="ADT206" s="238"/>
      <c r="ADU206" s="238"/>
      <c r="ADV206" s="238"/>
      <c r="ADW206" s="238"/>
      <c r="ADX206" s="238"/>
      <c r="ADY206" s="238"/>
      <c r="ADZ206" s="238"/>
      <c r="AEA206" s="238"/>
      <c r="AEB206" s="238"/>
      <c r="AEC206" s="238"/>
      <c r="AED206" s="238"/>
      <c r="AEE206" s="238"/>
      <c r="AEF206" s="238"/>
      <c r="AEG206" s="238"/>
      <c r="AEH206" s="238"/>
      <c r="AEI206" s="238"/>
      <c r="AEJ206" s="238"/>
      <c r="AEK206" s="238"/>
      <c r="AEL206" s="238"/>
      <c r="AEM206" s="238"/>
      <c r="AEN206" s="238"/>
      <c r="AEO206" s="238"/>
      <c r="AEP206" s="238"/>
      <c r="AEQ206" s="238"/>
      <c r="AER206" s="238"/>
      <c r="AES206" s="238"/>
      <c r="AET206" s="238"/>
      <c r="AEU206" s="238"/>
      <c r="AEV206" s="238"/>
      <c r="AEW206" s="238"/>
      <c r="AEX206" s="238"/>
      <c r="AEY206" s="238"/>
      <c r="AEZ206" s="238"/>
      <c r="AFA206" s="238"/>
      <c r="AFB206" s="238"/>
      <c r="AFC206" s="238"/>
      <c r="AFD206" s="238"/>
      <c r="AFE206" s="238"/>
      <c r="AFF206" s="238"/>
      <c r="AFG206" s="238"/>
      <c r="AFH206" s="238"/>
      <c r="AFI206" s="238"/>
      <c r="AFJ206" s="238"/>
      <c r="AFK206" s="238"/>
      <c r="AFL206" s="238"/>
      <c r="AFM206" s="238"/>
      <c r="AFN206" s="238"/>
      <c r="AFO206" s="238"/>
      <c r="AFP206" s="238"/>
      <c r="AFQ206" s="238"/>
      <c r="AFR206" s="238"/>
      <c r="AFS206" s="238"/>
      <c r="AFT206" s="238"/>
      <c r="AFU206" s="238"/>
      <c r="AFV206" s="238"/>
      <c r="AFW206" s="238"/>
      <c r="AFX206" s="238"/>
      <c r="AFY206" s="238"/>
      <c r="AFZ206" s="238"/>
      <c r="AGA206" s="238"/>
      <c r="AGB206" s="238"/>
      <c r="AGC206" s="238"/>
      <c r="AGD206" s="238"/>
      <c r="AGE206" s="238"/>
      <c r="AGF206" s="238"/>
      <c r="AGG206" s="238"/>
      <c r="AGH206" s="238"/>
      <c r="AGI206" s="238"/>
      <c r="AGJ206" s="238"/>
      <c r="AGK206" s="238"/>
      <c r="AGL206" s="238"/>
      <c r="AGM206" s="238"/>
      <c r="AGN206" s="238"/>
      <c r="AGO206" s="238"/>
      <c r="AGP206" s="238"/>
      <c r="AGQ206" s="238"/>
      <c r="AGR206" s="238"/>
      <c r="AGS206" s="238"/>
      <c r="AGT206" s="238"/>
      <c r="AGU206" s="238"/>
      <c r="AGV206" s="238"/>
      <c r="AGW206" s="238"/>
      <c r="AGX206" s="238"/>
      <c r="AGY206" s="238"/>
      <c r="AGZ206" s="238"/>
      <c r="AHA206" s="238"/>
      <c r="AHB206" s="238"/>
      <c r="AHC206" s="238"/>
      <c r="AHD206" s="238"/>
      <c r="AHE206" s="238"/>
      <c r="AHF206" s="238"/>
      <c r="AHG206" s="238"/>
      <c r="AHH206" s="238"/>
      <c r="AHI206" s="238"/>
      <c r="AHJ206" s="238"/>
      <c r="AHK206" s="238"/>
      <c r="AHL206" s="238"/>
      <c r="AHM206" s="238"/>
      <c r="AHN206" s="238"/>
      <c r="AHO206" s="238"/>
      <c r="AHP206" s="238"/>
      <c r="AHQ206" s="238"/>
      <c r="AHR206" s="238"/>
      <c r="AHS206" s="238"/>
      <c r="AHT206" s="238"/>
      <c r="AHU206" s="238"/>
      <c r="AHV206" s="238"/>
      <c r="AHW206" s="238"/>
      <c r="AHX206" s="238"/>
      <c r="AHY206" s="238"/>
      <c r="AHZ206" s="238"/>
      <c r="AIA206" s="238"/>
      <c r="AIB206" s="238"/>
      <c r="AIC206" s="238"/>
      <c r="AID206" s="238"/>
      <c r="AIE206" s="238"/>
      <c r="AIF206" s="238"/>
      <c r="AIG206" s="238"/>
      <c r="AIH206" s="238"/>
      <c r="AII206" s="238"/>
      <c r="AIJ206" s="238"/>
      <c r="AIK206" s="238"/>
      <c r="AIL206" s="238"/>
      <c r="AIM206" s="238"/>
      <c r="AIN206" s="238"/>
      <c r="AIO206" s="238"/>
      <c r="AIP206" s="238"/>
      <c r="AIQ206" s="238"/>
      <c r="AIR206" s="238"/>
      <c r="AIS206" s="238"/>
      <c r="AIT206" s="238"/>
      <c r="AIU206" s="238"/>
      <c r="AIV206" s="238"/>
      <c r="AIW206" s="238"/>
      <c r="AIX206" s="238"/>
      <c r="AIY206" s="238"/>
      <c r="AIZ206" s="238"/>
      <c r="AJA206" s="238"/>
      <c r="AJB206" s="238"/>
      <c r="AJC206" s="238"/>
      <c r="AJD206" s="238"/>
      <c r="AJE206" s="238"/>
      <c r="AJF206" s="238"/>
      <c r="AJG206" s="238"/>
      <c r="AJH206" s="238"/>
      <c r="AJI206" s="238"/>
      <c r="AJJ206" s="238"/>
      <c r="AJK206" s="238"/>
      <c r="AJL206" s="238"/>
      <c r="AJM206" s="238"/>
      <c r="AJN206" s="238"/>
      <c r="AJO206" s="238"/>
      <c r="AJP206" s="238"/>
      <c r="AJQ206" s="238"/>
      <c r="AJR206" s="238"/>
      <c r="AJS206" s="238"/>
      <c r="AJT206" s="238"/>
      <c r="AJU206" s="238"/>
      <c r="AJV206" s="238"/>
      <c r="AJW206" s="238"/>
      <c r="AJX206" s="238"/>
      <c r="AJY206" s="238"/>
      <c r="AJZ206" s="238"/>
      <c r="AKA206" s="238"/>
      <c r="AKB206" s="238"/>
      <c r="AKC206" s="238"/>
      <c r="AKD206" s="238"/>
      <c r="AKE206" s="238"/>
      <c r="AKF206" s="238"/>
      <c r="AKG206" s="238"/>
      <c r="AKH206" s="238"/>
      <c r="AKI206" s="238"/>
      <c r="AKJ206" s="238"/>
      <c r="AKK206" s="238"/>
      <c r="AKL206" s="238"/>
      <c r="AKM206" s="238"/>
      <c r="AKN206" s="238"/>
      <c r="AKO206" s="238"/>
      <c r="AKP206" s="238"/>
    </row>
    <row r="207" spans="1:978" ht="25.5" x14ac:dyDescent="0.25">
      <c r="A207" s="304"/>
      <c r="B207" s="304"/>
      <c r="C207" s="241"/>
      <c r="D207" s="241"/>
      <c r="E207" s="268"/>
      <c r="F207" s="43">
        <v>530310</v>
      </c>
      <c r="G207" s="33" t="s">
        <v>220</v>
      </c>
      <c r="H207" s="33" t="s">
        <v>186</v>
      </c>
      <c r="I207" s="241"/>
      <c r="J207" s="94">
        <v>30</v>
      </c>
      <c r="K207" s="268"/>
      <c r="L207" s="291"/>
      <c r="M207" s="43">
        <v>2</v>
      </c>
      <c r="N207" s="43">
        <v>107</v>
      </c>
      <c r="O207" s="43">
        <v>63</v>
      </c>
      <c r="P207" s="43">
        <v>36</v>
      </c>
      <c r="Q207" s="43">
        <v>32</v>
      </c>
      <c r="R207" s="43">
        <v>40</v>
      </c>
      <c r="S207" s="43">
        <v>132</v>
      </c>
      <c r="T207" s="43">
        <v>417</v>
      </c>
      <c r="U207" s="43">
        <v>1211</v>
      </c>
      <c r="V207" s="43">
        <v>1439</v>
      </c>
      <c r="W207" s="43">
        <v>1304</v>
      </c>
      <c r="X207" s="43">
        <v>1163</v>
      </c>
      <c r="Y207" s="43">
        <v>1116</v>
      </c>
      <c r="Z207" s="43">
        <v>1120</v>
      </c>
      <c r="AA207" s="43">
        <v>1172</v>
      </c>
      <c r="AB207" s="43">
        <v>1117</v>
      </c>
      <c r="AC207" s="43">
        <v>1228</v>
      </c>
      <c r="AD207" s="43">
        <v>1252</v>
      </c>
      <c r="AE207" s="43">
        <v>1231</v>
      </c>
      <c r="AF207" s="43">
        <v>1123</v>
      </c>
      <c r="AG207" s="43">
        <v>871</v>
      </c>
      <c r="AH207" s="43">
        <v>667</v>
      </c>
      <c r="AI207" s="43">
        <v>530</v>
      </c>
      <c r="AJ207" s="43">
        <v>332</v>
      </c>
      <c r="AK207" s="43">
        <v>210</v>
      </c>
      <c r="AL207" s="43">
        <v>17408</v>
      </c>
      <c r="AM207" s="268"/>
      <c r="AN207" s="26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62"/>
      <c r="BH207" s="262"/>
      <c r="BI207" s="262"/>
      <c r="BJ207" s="262"/>
      <c r="BK207" s="262"/>
      <c r="BL207" s="241"/>
      <c r="BM207" s="241"/>
      <c r="BN207" s="241"/>
      <c r="BO207" s="241"/>
      <c r="BP207" s="241"/>
      <c r="BQ207" s="241"/>
      <c r="BR207" s="241"/>
      <c r="BS207" s="241"/>
      <c r="BT207" s="241"/>
      <c r="BU207" s="241"/>
      <c r="BV207" s="241"/>
      <c r="BW207" s="241"/>
      <c r="BX207" s="241"/>
      <c r="BY207" s="241"/>
      <c r="BZ207" s="241"/>
      <c r="CA207" s="241"/>
      <c r="CB207" s="241"/>
      <c r="CC207" s="241"/>
      <c r="CD207" s="241"/>
      <c r="CE207" s="241"/>
      <c r="CF207" s="241"/>
      <c r="CG207" s="241"/>
      <c r="CH207" s="241"/>
      <c r="CI207" s="241"/>
      <c r="CJ207" s="241"/>
      <c r="CK207" s="241"/>
      <c r="CL207" s="241"/>
      <c r="CM207" s="241"/>
      <c r="CN207" s="241"/>
      <c r="CO207" s="241"/>
      <c r="CP207" s="241"/>
      <c r="CQ207" s="241"/>
      <c r="CR207" s="241"/>
      <c r="CS207" s="241"/>
      <c r="CT207" s="241"/>
      <c r="CU207" s="241"/>
      <c r="CV207" s="241"/>
      <c r="CW207" s="241"/>
      <c r="CX207" s="241"/>
      <c r="CY207" s="241"/>
      <c r="CZ207" s="241"/>
      <c r="DA207" s="241"/>
      <c r="DB207" s="241"/>
      <c r="DC207" s="241"/>
      <c r="DD207" s="241"/>
      <c r="DE207" s="241"/>
      <c r="DF207" s="241"/>
      <c r="DG207" s="241"/>
      <c r="DH207" s="241"/>
      <c r="DI207" s="241"/>
      <c r="DJ207" s="241"/>
      <c r="DK207" s="241"/>
      <c r="DL207" s="241"/>
      <c r="DM207" s="241"/>
      <c r="DN207" s="241"/>
      <c r="DO207" s="241"/>
      <c r="DP207" s="241"/>
      <c r="DQ207" s="241"/>
      <c r="DR207" s="241"/>
      <c r="DS207" s="241"/>
      <c r="DT207" s="241"/>
      <c r="DU207" s="241"/>
      <c r="DV207" s="241"/>
      <c r="DW207" s="241"/>
      <c r="DX207" s="241"/>
      <c r="DY207" s="241"/>
      <c r="DZ207" s="241"/>
      <c r="EA207" s="241"/>
      <c r="EB207" s="241"/>
      <c r="EC207" s="241"/>
      <c r="ED207" s="241"/>
      <c r="EE207" s="252"/>
      <c r="EF207" s="238"/>
      <c r="EG207" s="238"/>
      <c r="EH207" s="238"/>
      <c r="EI207" s="238"/>
      <c r="EJ207" s="238"/>
      <c r="EK207" s="238"/>
      <c r="EL207" s="238"/>
      <c r="EM207" s="238"/>
      <c r="EN207" s="238"/>
      <c r="EO207" s="238"/>
      <c r="EP207" s="238"/>
      <c r="EQ207" s="238"/>
      <c r="ER207" s="238"/>
      <c r="ES207" s="238"/>
      <c r="ET207" s="238"/>
      <c r="EU207" s="238"/>
      <c r="EV207" s="238"/>
      <c r="EW207" s="238"/>
      <c r="EX207" s="238"/>
      <c r="EY207" s="238"/>
      <c r="EZ207" s="238"/>
      <c r="FA207" s="238"/>
      <c r="FB207" s="238"/>
      <c r="FC207" s="238"/>
      <c r="FD207" s="238"/>
      <c r="FE207" s="238"/>
      <c r="FF207" s="238"/>
      <c r="FG207" s="238"/>
      <c r="FH207" s="238"/>
      <c r="FI207" s="238"/>
      <c r="FJ207" s="238"/>
      <c r="FK207" s="238"/>
      <c r="FL207" s="238"/>
      <c r="FM207" s="238"/>
      <c r="FN207" s="238"/>
      <c r="FO207" s="238"/>
      <c r="FP207" s="238"/>
      <c r="FQ207" s="238"/>
      <c r="FR207" s="238"/>
      <c r="FS207" s="238"/>
      <c r="FT207" s="238"/>
      <c r="FU207" s="238"/>
      <c r="FV207" s="238"/>
      <c r="FW207" s="238"/>
      <c r="FX207" s="238"/>
      <c r="FY207" s="238"/>
      <c r="FZ207" s="238"/>
      <c r="GA207" s="238"/>
      <c r="GB207" s="238"/>
      <c r="GC207" s="238"/>
      <c r="GD207" s="238"/>
      <c r="GE207" s="238"/>
      <c r="GF207" s="238"/>
      <c r="GG207" s="238"/>
      <c r="GH207" s="238"/>
      <c r="GI207" s="238"/>
      <c r="GJ207" s="238"/>
      <c r="GK207" s="238"/>
      <c r="GL207" s="238"/>
      <c r="GM207" s="238"/>
      <c r="GN207" s="238"/>
      <c r="GO207" s="238"/>
      <c r="GP207" s="238"/>
      <c r="GQ207" s="238"/>
      <c r="GR207" s="238"/>
      <c r="GS207" s="238"/>
      <c r="GT207" s="238"/>
      <c r="GU207" s="238"/>
      <c r="GV207" s="238"/>
      <c r="GW207" s="238"/>
      <c r="GX207" s="238"/>
      <c r="GY207" s="238"/>
      <c r="GZ207" s="238"/>
      <c r="HA207" s="238"/>
      <c r="HB207" s="238"/>
      <c r="HC207" s="238"/>
      <c r="HD207" s="238"/>
      <c r="HE207" s="238"/>
      <c r="HF207" s="238"/>
      <c r="HG207" s="238"/>
      <c r="HH207" s="238"/>
      <c r="HI207" s="238"/>
      <c r="HJ207" s="238"/>
      <c r="HK207" s="238"/>
      <c r="HL207" s="238"/>
      <c r="HM207" s="238"/>
      <c r="HN207" s="238"/>
      <c r="HO207" s="238"/>
      <c r="HP207" s="238"/>
      <c r="HQ207" s="238"/>
      <c r="HR207" s="238"/>
      <c r="HS207" s="238"/>
      <c r="HT207" s="238"/>
      <c r="HU207" s="238"/>
      <c r="HV207" s="238"/>
      <c r="HW207" s="238"/>
      <c r="HX207" s="238"/>
      <c r="HY207" s="238"/>
      <c r="HZ207" s="238"/>
      <c r="IA207" s="238"/>
      <c r="IB207" s="238"/>
      <c r="IC207" s="238"/>
      <c r="ID207" s="238"/>
      <c r="IE207" s="238"/>
      <c r="IF207" s="238"/>
      <c r="IG207" s="238"/>
      <c r="IH207" s="238"/>
      <c r="II207" s="238"/>
      <c r="IJ207" s="238"/>
      <c r="IK207" s="238"/>
      <c r="IL207" s="238"/>
      <c r="IM207" s="238"/>
      <c r="IN207" s="238"/>
      <c r="IO207" s="238"/>
      <c r="IP207" s="238"/>
      <c r="IQ207" s="238"/>
      <c r="IR207" s="238"/>
      <c r="IS207" s="238"/>
      <c r="IT207" s="238"/>
      <c r="IU207" s="238"/>
      <c r="IV207" s="238"/>
      <c r="IW207" s="238"/>
      <c r="IX207" s="238"/>
      <c r="IY207" s="238"/>
      <c r="IZ207" s="238"/>
      <c r="JA207" s="238"/>
      <c r="JB207" s="238"/>
      <c r="JC207" s="238"/>
      <c r="JD207" s="238"/>
      <c r="JE207" s="238"/>
      <c r="JF207" s="238"/>
      <c r="JG207" s="238"/>
      <c r="JH207" s="238"/>
      <c r="JI207" s="238"/>
      <c r="JJ207" s="238"/>
      <c r="JK207" s="238"/>
      <c r="JL207" s="238"/>
      <c r="JM207" s="238"/>
      <c r="JN207" s="238"/>
      <c r="JO207" s="238"/>
      <c r="JP207" s="238"/>
      <c r="JQ207" s="238"/>
      <c r="JR207" s="238"/>
      <c r="JS207" s="238"/>
      <c r="JT207" s="238"/>
      <c r="JU207" s="238"/>
      <c r="JV207" s="238"/>
      <c r="JW207" s="238"/>
      <c r="JX207" s="238"/>
      <c r="JY207" s="238"/>
      <c r="JZ207" s="238"/>
      <c r="KA207" s="238"/>
      <c r="KB207" s="238"/>
      <c r="KC207" s="238"/>
      <c r="KD207" s="238"/>
      <c r="KE207" s="238"/>
      <c r="KF207" s="238"/>
      <c r="KG207" s="238"/>
      <c r="KH207" s="238"/>
      <c r="KI207" s="238"/>
      <c r="KJ207" s="238"/>
      <c r="KK207" s="238"/>
      <c r="KL207" s="238"/>
      <c r="KM207" s="238"/>
      <c r="KN207" s="238"/>
      <c r="KO207" s="238"/>
      <c r="KP207" s="238"/>
      <c r="KQ207" s="238"/>
      <c r="KR207" s="238"/>
      <c r="KS207" s="238"/>
      <c r="KT207" s="238"/>
      <c r="KU207" s="238"/>
      <c r="KV207" s="238"/>
      <c r="KW207" s="238"/>
      <c r="KX207" s="238"/>
      <c r="KY207" s="238"/>
      <c r="KZ207" s="238"/>
      <c r="LA207" s="238"/>
      <c r="LB207" s="238"/>
      <c r="LC207" s="238"/>
      <c r="LD207" s="238"/>
      <c r="LE207" s="238"/>
      <c r="LF207" s="238"/>
      <c r="LG207" s="238"/>
      <c r="LH207" s="238"/>
      <c r="LI207" s="238"/>
      <c r="LJ207" s="238"/>
      <c r="LK207" s="238"/>
      <c r="LL207" s="238"/>
      <c r="LM207" s="238"/>
      <c r="LN207" s="238"/>
      <c r="LO207" s="238"/>
      <c r="LP207" s="238"/>
      <c r="LQ207" s="238"/>
      <c r="LR207" s="238"/>
      <c r="LS207" s="238"/>
      <c r="LT207" s="238"/>
      <c r="LU207" s="238"/>
      <c r="LV207" s="238"/>
      <c r="LW207" s="238"/>
      <c r="LX207" s="238"/>
      <c r="LY207" s="238"/>
      <c r="LZ207" s="238"/>
      <c r="MA207" s="238"/>
      <c r="MB207" s="238"/>
      <c r="MC207" s="238"/>
      <c r="MD207" s="238"/>
      <c r="ME207" s="238"/>
      <c r="MF207" s="238"/>
      <c r="MG207" s="238"/>
      <c r="MH207" s="238"/>
      <c r="MI207" s="238"/>
      <c r="MJ207" s="238"/>
      <c r="MK207" s="238"/>
      <c r="ML207" s="238"/>
      <c r="MM207" s="238"/>
      <c r="MN207" s="238"/>
      <c r="MO207" s="238"/>
      <c r="MP207" s="238"/>
      <c r="MQ207" s="238"/>
      <c r="MR207" s="238"/>
      <c r="MS207" s="238"/>
      <c r="MT207" s="238"/>
      <c r="MU207" s="238"/>
      <c r="MV207" s="238"/>
      <c r="MW207" s="238"/>
      <c r="MX207" s="238"/>
      <c r="MY207" s="238"/>
      <c r="MZ207" s="238"/>
      <c r="NA207" s="238"/>
      <c r="NB207" s="238"/>
      <c r="NC207" s="238"/>
      <c r="ND207" s="238"/>
      <c r="NE207" s="238"/>
      <c r="NF207" s="238"/>
      <c r="NG207" s="238"/>
      <c r="NH207" s="238"/>
      <c r="NI207" s="238"/>
      <c r="NJ207" s="238"/>
      <c r="NK207" s="238"/>
      <c r="NL207" s="238"/>
      <c r="NM207" s="238"/>
      <c r="NN207" s="238"/>
      <c r="NO207" s="238"/>
      <c r="NP207" s="238"/>
      <c r="NQ207" s="238"/>
      <c r="NR207" s="238"/>
      <c r="NS207" s="238"/>
      <c r="NT207" s="238"/>
      <c r="NU207" s="238"/>
      <c r="NV207" s="238"/>
      <c r="NW207" s="238"/>
      <c r="NX207" s="238"/>
      <c r="NY207" s="238"/>
      <c r="NZ207" s="238"/>
      <c r="OA207" s="238"/>
      <c r="OB207" s="238"/>
      <c r="OC207" s="238"/>
      <c r="OD207" s="238"/>
      <c r="OE207" s="238"/>
      <c r="OF207" s="238"/>
      <c r="OG207" s="238"/>
      <c r="OH207" s="238"/>
      <c r="OI207" s="238"/>
      <c r="OJ207" s="238"/>
      <c r="OK207" s="238"/>
      <c r="OL207" s="238"/>
      <c r="OM207" s="238"/>
      <c r="ON207" s="238"/>
      <c r="OO207" s="238"/>
      <c r="OP207" s="238"/>
      <c r="OQ207" s="238"/>
      <c r="OR207" s="238"/>
      <c r="OS207" s="238"/>
      <c r="OT207" s="238"/>
      <c r="OU207" s="238"/>
      <c r="OV207" s="238"/>
      <c r="OW207" s="238"/>
      <c r="OX207" s="238"/>
      <c r="OY207" s="238"/>
      <c r="OZ207" s="238"/>
      <c r="PA207" s="238"/>
      <c r="PB207" s="238"/>
      <c r="PC207" s="238"/>
      <c r="PD207" s="238"/>
      <c r="PE207" s="238"/>
      <c r="PF207" s="238"/>
      <c r="PG207" s="238"/>
      <c r="PH207" s="238"/>
      <c r="PI207" s="238"/>
      <c r="PJ207" s="238"/>
      <c r="PK207" s="238"/>
      <c r="PL207" s="238"/>
      <c r="PM207" s="238"/>
      <c r="PN207" s="238"/>
      <c r="PO207" s="238"/>
      <c r="PP207" s="238"/>
      <c r="PQ207" s="238"/>
      <c r="PR207" s="238"/>
      <c r="PS207" s="238"/>
      <c r="PT207" s="238"/>
      <c r="PU207" s="238"/>
      <c r="PV207" s="238"/>
      <c r="PW207" s="238"/>
      <c r="PX207" s="238"/>
      <c r="PY207" s="238"/>
      <c r="PZ207" s="238"/>
      <c r="QA207" s="238"/>
      <c r="QB207" s="238"/>
      <c r="QC207" s="238"/>
      <c r="QD207" s="238"/>
      <c r="QE207" s="238"/>
      <c r="QF207" s="238"/>
      <c r="QG207" s="238"/>
      <c r="QH207" s="238"/>
      <c r="QI207" s="238"/>
      <c r="QJ207" s="238"/>
      <c r="QK207" s="238"/>
      <c r="QL207" s="238"/>
      <c r="QM207" s="238"/>
      <c r="QN207" s="238"/>
      <c r="QO207" s="238"/>
      <c r="QP207" s="238"/>
      <c r="QQ207" s="238"/>
      <c r="QR207" s="238"/>
      <c r="QS207" s="238"/>
      <c r="QT207" s="238"/>
      <c r="QU207" s="238"/>
      <c r="QV207" s="238"/>
      <c r="QW207" s="238"/>
      <c r="QX207" s="238"/>
      <c r="QY207" s="238"/>
      <c r="QZ207" s="238"/>
      <c r="RA207" s="238"/>
      <c r="RB207" s="238"/>
      <c r="RC207" s="238"/>
      <c r="RD207" s="238"/>
      <c r="RE207" s="238"/>
      <c r="RF207" s="238"/>
      <c r="RG207" s="238"/>
      <c r="RH207" s="238"/>
      <c r="RI207" s="238"/>
      <c r="RJ207" s="238"/>
      <c r="RK207" s="238"/>
      <c r="RL207" s="238"/>
      <c r="RM207" s="238"/>
      <c r="RN207" s="238"/>
      <c r="RO207" s="238"/>
      <c r="RP207" s="238"/>
      <c r="RQ207" s="238"/>
      <c r="RR207" s="238"/>
      <c r="RS207" s="238"/>
      <c r="RT207" s="238"/>
      <c r="RU207" s="238"/>
      <c r="RV207" s="238"/>
      <c r="RW207" s="238"/>
      <c r="RX207" s="238"/>
      <c r="RY207" s="238"/>
      <c r="RZ207" s="238"/>
      <c r="SA207" s="238"/>
      <c r="SB207" s="238"/>
      <c r="SC207" s="238"/>
      <c r="SD207" s="238"/>
      <c r="SE207" s="238"/>
      <c r="SF207" s="238"/>
      <c r="SG207" s="238"/>
      <c r="SH207" s="238"/>
      <c r="SI207" s="238"/>
      <c r="SJ207" s="238"/>
      <c r="SK207" s="238"/>
      <c r="SL207" s="238"/>
      <c r="SM207" s="238"/>
      <c r="SN207" s="238"/>
      <c r="SO207" s="238"/>
      <c r="SP207" s="238"/>
      <c r="SQ207" s="238"/>
      <c r="SR207" s="238"/>
      <c r="SS207" s="238"/>
      <c r="ST207" s="238"/>
      <c r="SU207" s="238"/>
      <c r="SV207" s="238"/>
      <c r="SW207" s="238"/>
      <c r="SX207" s="238"/>
      <c r="SY207" s="238"/>
      <c r="SZ207" s="238"/>
      <c r="TA207" s="238"/>
      <c r="TB207" s="238"/>
      <c r="TC207" s="238"/>
      <c r="TD207" s="238"/>
      <c r="TE207" s="238"/>
      <c r="TF207" s="238"/>
      <c r="TG207" s="238"/>
      <c r="TH207" s="238"/>
      <c r="TI207" s="238"/>
      <c r="TJ207" s="238"/>
      <c r="TK207" s="238"/>
      <c r="TL207" s="238"/>
      <c r="TM207" s="238"/>
      <c r="TN207" s="238"/>
      <c r="TO207" s="238"/>
      <c r="TP207" s="238"/>
      <c r="TQ207" s="238"/>
      <c r="TR207" s="238"/>
      <c r="TS207" s="238"/>
      <c r="TT207" s="238"/>
      <c r="TU207" s="238"/>
      <c r="TV207" s="238"/>
      <c r="TW207" s="238"/>
      <c r="TX207" s="238"/>
      <c r="TY207" s="238"/>
      <c r="TZ207" s="238"/>
      <c r="UA207" s="238"/>
      <c r="UB207" s="238"/>
      <c r="UC207" s="238"/>
      <c r="UD207" s="238"/>
      <c r="UE207" s="238"/>
      <c r="UF207" s="238"/>
      <c r="UG207" s="238"/>
      <c r="UH207" s="238"/>
      <c r="UI207" s="238"/>
      <c r="UJ207" s="238"/>
      <c r="UK207" s="238"/>
      <c r="UL207" s="238"/>
      <c r="UM207" s="238"/>
      <c r="UN207" s="238"/>
      <c r="UO207" s="238"/>
      <c r="UP207" s="238"/>
      <c r="UQ207" s="238"/>
      <c r="UR207" s="238"/>
      <c r="US207" s="238"/>
      <c r="UT207" s="238"/>
      <c r="UU207" s="238"/>
      <c r="UV207" s="238"/>
      <c r="UW207" s="238"/>
      <c r="UX207" s="238"/>
      <c r="UY207" s="238"/>
      <c r="UZ207" s="238"/>
      <c r="VA207" s="238"/>
      <c r="VB207" s="238"/>
      <c r="VC207" s="238"/>
      <c r="VD207" s="238"/>
      <c r="VE207" s="238"/>
      <c r="VF207" s="238"/>
      <c r="VG207" s="238"/>
      <c r="VH207" s="238"/>
      <c r="VI207" s="238"/>
      <c r="VJ207" s="238"/>
      <c r="VK207" s="238"/>
      <c r="VL207" s="238"/>
      <c r="VM207" s="238"/>
      <c r="VN207" s="238"/>
      <c r="VO207" s="238"/>
      <c r="VP207" s="238"/>
      <c r="VQ207" s="238"/>
      <c r="VR207" s="238"/>
      <c r="VS207" s="238"/>
      <c r="VT207" s="238"/>
      <c r="VU207" s="238"/>
      <c r="VV207" s="238"/>
      <c r="VW207" s="238"/>
      <c r="VX207" s="238"/>
      <c r="VY207" s="238"/>
      <c r="VZ207" s="238"/>
      <c r="WA207" s="238"/>
      <c r="WB207" s="238"/>
      <c r="WC207" s="238"/>
      <c r="WD207" s="238"/>
      <c r="WE207" s="238"/>
      <c r="WF207" s="238"/>
      <c r="WG207" s="238"/>
      <c r="WH207" s="238"/>
      <c r="WI207" s="238"/>
      <c r="WJ207" s="238"/>
      <c r="WK207" s="238"/>
      <c r="WL207" s="238"/>
      <c r="WM207" s="238"/>
      <c r="WN207" s="238"/>
      <c r="WO207" s="238"/>
      <c r="WP207" s="238"/>
      <c r="WQ207" s="238"/>
      <c r="WR207" s="238"/>
      <c r="WS207" s="238"/>
      <c r="WT207" s="238"/>
      <c r="WU207" s="238"/>
      <c r="WV207" s="238"/>
      <c r="WW207" s="238"/>
      <c r="WX207" s="238"/>
      <c r="WY207" s="238"/>
      <c r="WZ207" s="238"/>
      <c r="XA207" s="238"/>
      <c r="XB207" s="238"/>
      <c r="XC207" s="238"/>
      <c r="XD207" s="238"/>
      <c r="XE207" s="238"/>
      <c r="XF207" s="238"/>
      <c r="XG207" s="238"/>
      <c r="XH207" s="238"/>
      <c r="XI207" s="238"/>
      <c r="XJ207" s="238"/>
      <c r="XK207" s="238"/>
      <c r="XL207" s="238"/>
      <c r="XM207" s="238"/>
      <c r="XN207" s="238"/>
      <c r="XO207" s="238"/>
      <c r="XP207" s="238"/>
      <c r="XQ207" s="238"/>
      <c r="XR207" s="238"/>
      <c r="XS207" s="238"/>
      <c r="XT207" s="238"/>
      <c r="XU207" s="238"/>
      <c r="XV207" s="238"/>
      <c r="XW207" s="238"/>
      <c r="XX207" s="238"/>
      <c r="XY207" s="238"/>
      <c r="XZ207" s="238"/>
      <c r="YA207" s="238"/>
      <c r="YB207" s="238"/>
      <c r="YC207" s="238"/>
      <c r="YD207" s="238"/>
      <c r="YE207" s="238"/>
      <c r="YF207" s="238"/>
      <c r="YG207" s="238"/>
      <c r="YH207" s="238"/>
      <c r="YI207" s="238"/>
      <c r="YJ207" s="238"/>
      <c r="YK207" s="238"/>
      <c r="YL207" s="238"/>
      <c r="YM207" s="238"/>
      <c r="YN207" s="238"/>
      <c r="YO207" s="238"/>
      <c r="YP207" s="238"/>
      <c r="YQ207" s="238"/>
      <c r="YR207" s="238"/>
      <c r="YS207" s="238"/>
      <c r="YT207" s="238"/>
      <c r="YU207" s="238"/>
      <c r="YV207" s="238"/>
      <c r="YW207" s="238"/>
      <c r="YX207" s="238"/>
      <c r="YY207" s="238"/>
      <c r="YZ207" s="238"/>
      <c r="ZA207" s="238"/>
      <c r="ZB207" s="238"/>
      <c r="ZC207" s="238"/>
      <c r="ZD207" s="238"/>
      <c r="ZE207" s="238"/>
      <c r="ZF207" s="238"/>
      <c r="ZG207" s="238"/>
      <c r="ZH207" s="238"/>
      <c r="ZI207" s="238"/>
      <c r="ZJ207" s="238"/>
      <c r="ZK207" s="238"/>
      <c r="ZL207" s="238"/>
      <c r="ZM207" s="238"/>
      <c r="ZN207" s="238"/>
      <c r="ZO207" s="238"/>
      <c r="ZP207" s="238"/>
      <c r="ZQ207" s="238"/>
      <c r="ZR207" s="238"/>
      <c r="ZS207" s="238"/>
      <c r="ZT207" s="238"/>
      <c r="ZU207" s="238"/>
      <c r="ZV207" s="238"/>
      <c r="ZW207" s="238"/>
      <c r="ZX207" s="238"/>
      <c r="ZY207" s="238"/>
      <c r="ZZ207" s="238"/>
      <c r="AAA207" s="238"/>
      <c r="AAB207" s="238"/>
      <c r="AAC207" s="238"/>
      <c r="AAD207" s="238"/>
      <c r="AAE207" s="238"/>
      <c r="AAF207" s="238"/>
      <c r="AAG207" s="238"/>
      <c r="AAH207" s="238"/>
      <c r="AAI207" s="238"/>
      <c r="AAJ207" s="238"/>
      <c r="AAK207" s="238"/>
      <c r="AAL207" s="238"/>
      <c r="AAM207" s="238"/>
      <c r="AAN207" s="238"/>
      <c r="AAO207" s="238"/>
      <c r="AAP207" s="238"/>
      <c r="AAQ207" s="238"/>
      <c r="AAR207" s="238"/>
      <c r="AAS207" s="238"/>
      <c r="AAT207" s="238"/>
      <c r="AAU207" s="238"/>
      <c r="AAV207" s="238"/>
      <c r="AAW207" s="238"/>
      <c r="AAX207" s="238"/>
      <c r="AAY207" s="238"/>
      <c r="AAZ207" s="238"/>
      <c r="ABA207" s="238"/>
      <c r="ABB207" s="238"/>
      <c r="ABC207" s="238"/>
      <c r="ABD207" s="238"/>
      <c r="ABE207" s="238"/>
      <c r="ABF207" s="238"/>
      <c r="ABG207" s="238"/>
      <c r="ABH207" s="238"/>
      <c r="ABI207" s="238"/>
      <c r="ABJ207" s="238"/>
      <c r="ABK207" s="238"/>
      <c r="ABL207" s="238"/>
      <c r="ABM207" s="238"/>
      <c r="ABN207" s="238"/>
      <c r="ABO207" s="238"/>
      <c r="ABP207" s="238"/>
      <c r="ABQ207" s="238"/>
      <c r="ABR207" s="238"/>
      <c r="ABS207" s="238"/>
      <c r="ABT207" s="238"/>
      <c r="ABU207" s="238"/>
      <c r="ABV207" s="238"/>
      <c r="ABW207" s="238"/>
      <c r="ABX207" s="238"/>
      <c r="ABY207" s="238"/>
      <c r="ABZ207" s="238"/>
      <c r="ACA207" s="238"/>
      <c r="ACB207" s="238"/>
      <c r="ACC207" s="238"/>
      <c r="ACD207" s="238"/>
      <c r="ACE207" s="238"/>
      <c r="ACF207" s="238"/>
      <c r="ACG207" s="238"/>
      <c r="ACH207" s="238"/>
      <c r="ACI207" s="238"/>
      <c r="ACJ207" s="238"/>
      <c r="ACK207" s="238"/>
      <c r="ACL207" s="238"/>
      <c r="ACM207" s="238"/>
      <c r="ACN207" s="238"/>
      <c r="ACO207" s="238"/>
      <c r="ACP207" s="238"/>
      <c r="ACQ207" s="238"/>
      <c r="ACR207" s="238"/>
      <c r="ACS207" s="238"/>
      <c r="ACT207" s="238"/>
      <c r="ACU207" s="238"/>
      <c r="ACV207" s="238"/>
      <c r="ACW207" s="238"/>
      <c r="ACX207" s="238"/>
      <c r="ACY207" s="238"/>
      <c r="ACZ207" s="238"/>
      <c r="ADA207" s="238"/>
      <c r="ADB207" s="238"/>
      <c r="ADC207" s="238"/>
      <c r="ADD207" s="238"/>
      <c r="ADE207" s="238"/>
      <c r="ADF207" s="238"/>
      <c r="ADG207" s="238"/>
      <c r="ADH207" s="238"/>
      <c r="ADI207" s="238"/>
      <c r="ADJ207" s="238"/>
      <c r="ADK207" s="238"/>
      <c r="ADL207" s="238"/>
      <c r="ADM207" s="238"/>
      <c r="ADN207" s="238"/>
      <c r="ADO207" s="238"/>
      <c r="ADP207" s="238"/>
      <c r="ADQ207" s="238"/>
      <c r="ADR207" s="238"/>
      <c r="ADS207" s="238"/>
      <c r="ADT207" s="238"/>
      <c r="ADU207" s="238"/>
      <c r="ADV207" s="238"/>
      <c r="ADW207" s="238"/>
      <c r="ADX207" s="238"/>
      <c r="ADY207" s="238"/>
      <c r="ADZ207" s="238"/>
      <c r="AEA207" s="238"/>
      <c r="AEB207" s="238"/>
      <c r="AEC207" s="238"/>
      <c r="AED207" s="238"/>
      <c r="AEE207" s="238"/>
      <c r="AEF207" s="238"/>
      <c r="AEG207" s="238"/>
      <c r="AEH207" s="238"/>
      <c r="AEI207" s="238"/>
      <c r="AEJ207" s="238"/>
      <c r="AEK207" s="238"/>
      <c r="AEL207" s="238"/>
      <c r="AEM207" s="238"/>
      <c r="AEN207" s="238"/>
      <c r="AEO207" s="238"/>
      <c r="AEP207" s="238"/>
      <c r="AEQ207" s="238"/>
      <c r="AER207" s="238"/>
      <c r="AES207" s="238"/>
      <c r="AET207" s="238"/>
      <c r="AEU207" s="238"/>
      <c r="AEV207" s="238"/>
      <c r="AEW207" s="238"/>
      <c r="AEX207" s="238"/>
      <c r="AEY207" s="238"/>
      <c r="AEZ207" s="238"/>
      <c r="AFA207" s="238"/>
      <c r="AFB207" s="238"/>
      <c r="AFC207" s="238"/>
      <c r="AFD207" s="238"/>
      <c r="AFE207" s="238"/>
      <c r="AFF207" s="238"/>
      <c r="AFG207" s="238"/>
      <c r="AFH207" s="238"/>
      <c r="AFI207" s="238"/>
      <c r="AFJ207" s="238"/>
      <c r="AFK207" s="238"/>
      <c r="AFL207" s="238"/>
      <c r="AFM207" s="238"/>
      <c r="AFN207" s="238"/>
      <c r="AFO207" s="238"/>
      <c r="AFP207" s="238"/>
      <c r="AFQ207" s="238"/>
      <c r="AFR207" s="238"/>
      <c r="AFS207" s="238"/>
      <c r="AFT207" s="238"/>
      <c r="AFU207" s="238"/>
      <c r="AFV207" s="238"/>
      <c r="AFW207" s="238"/>
      <c r="AFX207" s="238"/>
      <c r="AFY207" s="238"/>
      <c r="AFZ207" s="238"/>
      <c r="AGA207" s="238"/>
      <c r="AGB207" s="238"/>
      <c r="AGC207" s="238"/>
      <c r="AGD207" s="238"/>
      <c r="AGE207" s="238"/>
      <c r="AGF207" s="238"/>
      <c r="AGG207" s="238"/>
      <c r="AGH207" s="238"/>
      <c r="AGI207" s="238"/>
      <c r="AGJ207" s="238"/>
      <c r="AGK207" s="238"/>
      <c r="AGL207" s="238"/>
      <c r="AGM207" s="238"/>
      <c r="AGN207" s="238"/>
      <c r="AGO207" s="238"/>
      <c r="AGP207" s="238"/>
      <c r="AGQ207" s="238"/>
      <c r="AGR207" s="238"/>
      <c r="AGS207" s="238"/>
      <c r="AGT207" s="238"/>
      <c r="AGU207" s="238"/>
      <c r="AGV207" s="238"/>
      <c r="AGW207" s="238"/>
      <c r="AGX207" s="238"/>
      <c r="AGY207" s="238"/>
      <c r="AGZ207" s="238"/>
      <c r="AHA207" s="238"/>
      <c r="AHB207" s="238"/>
      <c r="AHC207" s="238"/>
      <c r="AHD207" s="238"/>
      <c r="AHE207" s="238"/>
      <c r="AHF207" s="238"/>
      <c r="AHG207" s="238"/>
      <c r="AHH207" s="238"/>
      <c r="AHI207" s="238"/>
      <c r="AHJ207" s="238"/>
      <c r="AHK207" s="238"/>
      <c r="AHL207" s="238"/>
      <c r="AHM207" s="238"/>
      <c r="AHN207" s="238"/>
      <c r="AHO207" s="238"/>
      <c r="AHP207" s="238"/>
      <c r="AHQ207" s="238"/>
      <c r="AHR207" s="238"/>
      <c r="AHS207" s="238"/>
      <c r="AHT207" s="238"/>
      <c r="AHU207" s="238"/>
      <c r="AHV207" s="238"/>
      <c r="AHW207" s="238"/>
      <c r="AHX207" s="238"/>
      <c r="AHY207" s="238"/>
      <c r="AHZ207" s="238"/>
      <c r="AIA207" s="238"/>
      <c r="AIB207" s="238"/>
      <c r="AIC207" s="238"/>
      <c r="AID207" s="238"/>
      <c r="AIE207" s="238"/>
      <c r="AIF207" s="238"/>
      <c r="AIG207" s="238"/>
      <c r="AIH207" s="238"/>
      <c r="AII207" s="238"/>
      <c r="AIJ207" s="238"/>
      <c r="AIK207" s="238"/>
      <c r="AIL207" s="238"/>
      <c r="AIM207" s="238"/>
      <c r="AIN207" s="238"/>
      <c r="AIO207" s="238"/>
      <c r="AIP207" s="238"/>
      <c r="AIQ207" s="238"/>
      <c r="AIR207" s="238"/>
      <c r="AIS207" s="238"/>
      <c r="AIT207" s="238"/>
      <c r="AIU207" s="238"/>
      <c r="AIV207" s="238"/>
      <c r="AIW207" s="238"/>
      <c r="AIX207" s="238"/>
      <c r="AIY207" s="238"/>
      <c r="AIZ207" s="238"/>
      <c r="AJA207" s="238"/>
      <c r="AJB207" s="238"/>
      <c r="AJC207" s="238"/>
      <c r="AJD207" s="238"/>
      <c r="AJE207" s="238"/>
      <c r="AJF207" s="238"/>
      <c r="AJG207" s="238"/>
      <c r="AJH207" s="238"/>
      <c r="AJI207" s="238"/>
      <c r="AJJ207" s="238"/>
      <c r="AJK207" s="238"/>
      <c r="AJL207" s="238"/>
      <c r="AJM207" s="238"/>
      <c r="AJN207" s="238"/>
      <c r="AJO207" s="238"/>
      <c r="AJP207" s="238"/>
      <c r="AJQ207" s="238"/>
      <c r="AJR207" s="238"/>
      <c r="AJS207" s="238"/>
      <c r="AJT207" s="238"/>
      <c r="AJU207" s="238"/>
      <c r="AJV207" s="238"/>
      <c r="AJW207" s="238"/>
      <c r="AJX207" s="238"/>
      <c r="AJY207" s="238"/>
      <c r="AJZ207" s="238"/>
      <c r="AKA207" s="238"/>
      <c r="AKB207" s="238"/>
      <c r="AKC207" s="238"/>
      <c r="AKD207" s="238"/>
      <c r="AKE207" s="238"/>
      <c r="AKF207" s="238"/>
      <c r="AKG207" s="238"/>
      <c r="AKH207" s="238"/>
      <c r="AKI207" s="238"/>
      <c r="AKJ207" s="238"/>
      <c r="AKK207" s="238"/>
      <c r="AKL207" s="238"/>
      <c r="AKM207" s="238"/>
      <c r="AKN207" s="238"/>
      <c r="AKO207" s="238"/>
      <c r="AKP207" s="238"/>
    </row>
    <row r="208" spans="1:978" ht="25.5" x14ac:dyDescent="0.25">
      <c r="A208" s="304"/>
      <c r="B208" s="304"/>
      <c r="C208" s="241"/>
      <c r="D208" s="241"/>
      <c r="E208" s="268"/>
      <c r="F208" s="43">
        <v>530316</v>
      </c>
      <c r="G208" s="33" t="s">
        <v>186</v>
      </c>
      <c r="H208" s="33" t="s">
        <v>221</v>
      </c>
      <c r="I208" s="241"/>
      <c r="J208" s="94">
        <v>35</v>
      </c>
      <c r="K208" s="268"/>
      <c r="L208" s="291"/>
      <c r="M208" s="43">
        <v>2</v>
      </c>
      <c r="N208" s="43">
        <v>75</v>
      </c>
      <c r="O208" s="43">
        <v>35</v>
      </c>
      <c r="P208" s="43">
        <v>24</v>
      </c>
      <c r="Q208" s="43">
        <v>21</v>
      </c>
      <c r="R208" s="43">
        <v>37</v>
      </c>
      <c r="S208" s="43">
        <v>121</v>
      </c>
      <c r="T208" s="43">
        <v>369</v>
      </c>
      <c r="U208" s="43">
        <v>996</v>
      </c>
      <c r="V208" s="43">
        <v>1057</v>
      </c>
      <c r="W208" s="43">
        <v>844</v>
      </c>
      <c r="X208" s="43">
        <v>844</v>
      </c>
      <c r="Y208" s="43">
        <v>876</v>
      </c>
      <c r="Z208" s="43">
        <v>963</v>
      </c>
      <c r="AA208" s="43">
        <v>983</v>
      </c>
      <c r="AB208" s="43">
        <v>1008</v>
      </c>
      <c r="AC208" s="43">
        <v>994</v>
      </c>
      <c r="AD208" s="43">
        <v>1002</v>
      </c>
      <c r="AE208" s="43">
        <v>1079</v>
      </c>
      <c r="AF208" s="43">
        <v>791</v>
      </c>
      <c r="AG208" s="43">
        <v>648</v>
      </c>
      <c r="AH208" s="43">
        <v>519</v>
      </c>
      <c r="AI208" s="43">
        <v>386</v>
      </c>
      <c r="AJ208" s="43">
        <v>222</v>
      </c>
      <c r="AK208" s="43">
        <v>120</v>
      </c>
      <c r="AL208" s="43">
        <v>12976</v>
      </c>
      <c r="AM208" s="268"/>
      <c r="AN208" s="262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62"/>
      <c r="BH208" s="262"/>
      <c r="BI208" s="262"/>
      <c r="BJ208" s="262"/>
      <c r="BK208" s="262"/>
      <c r="BL208" s="241"/>
      <c r="BM208" s="241"/>
      <c r="BN208" s="241"/>
      <c r="BO208" s="241"/>
      <c r="BP208" s="241"/>
      <c r="BQ208" s="241"/>
      <c r="BR208" s="241"/>
      <c r="BS208" s="241"/>
      <c r="BT208" s="241"/>
      <c r="BU208" s="241"/>
      <c r="BV208" s="241"/>
      <c r="BW208" s="241"/>
      <c r="BX208" s="241"/>
      <c r="BY208" s="241"/>
      <c r="BZ208" s="241"/>
      <c r="CA208" s="241"/>
      <c r="CB208" s="241"/>
      <c r="CC208" s="241"/>
      <c r="CD208" s="241"/>
      <c r="CE208" s="241"/>
      <c r="CF208" s="241"/>
      <c r="CG208" s="241"/>
      <c r="CH208" s="241"/>
      <c r="CI208" s="241"/>
      <c r="CJ208" s="241"/>
      <c r="CK208" s="241"/>
      <c r="CL208" s="241"/>
      <c r="CM208" s="241"/>
      <c r="CN208" s="241"/>
      <c r="CO208" s="241"/>
      <c r="CP208" s="241"/>
      <c r="CQ208" s="241"/>
      <c r="CR208" s="241"/>
      <c r="CS208" s="241"/>
      <c r="CT208" s="241"/>
      <c r="CU208" s="241"/>
      <c r="CV208" s="241"/>
      <c r="CW208" s="241"/>
      <c r="CX208" s="241"/>
      <c r="CY208" s="241"/>
      <c r="CZ208" s="241"/>
      <c r="DA208" s="241"/>
      <c r="DB208" s="241"/>
      <c r="DC208" s="241"/>
      <c r="DD208" s="241"/>
      <c r="DE208" s="241"/>
      <c r="DF208" s="241"/>
      <c r="DG208" s="241"/>
      <c r="DH208" s="241"/>
      <c r="DI208" s="241"/>
      <c r="DJ208" s="241"/>
      <c r="DK208" s="241"/>
      <c r="DL208" s="241"/>
      <c r="DM208" s="241"/>
      <c r="DN208" s="241"/>
      <c r="DO208" s="241"/>
      <c r="DP208" s="241"/>
      <c r="DQ208" s="241"/>
      <c r="DR208" s="241"/>
      <c r="DS208" s="241"/>
      <c r="DT208" s="241"/>
      <c r="DU208" s="241"/>
      <c r="DV208" s="241"/>
      <c r="DW208" s="241"/>
      <c r="DX208" s="241"/>
      <c r="DY208" s="241"/>
      <c r="DZ208" s="241"/>
      <c r="EA208" s="241"/>
      <c r="EB208" s="241"/>
      <c r="EC208" s="241"/>
      <c r="ED208" s="241"/>
      <c r="EE208" s="252"/>
      <c r="EF208" s="238"/>
      <c r="EG208" s="238"/>
      <c r="EH208" s="238"/>
      <c r="EI208" s="238"/>
      <c r="EJ208" s="238"/>
      <c r="EK208" s="238"/>
      <c r="EL208" s="238"/>
      <c r="EM208" s="238"/>
      <c r="EN208" s="238"/>
      <c r="EO208" s="238"/>
      <c r="EP208" s="238"/>
      <c r="EQ208" s="238"/>
      <c r="ER208" s="238"/>
      <c r="ES208" s="238"/>
      <c r="ET208" s="238"/>
      <c r="EU208" s="238"/>
      <c r="EV208" s="238"/>
      <c r="EW208" s="238"/>
      <c r="EX208" s="238"/>
      <c r="EY208" s="238"/>
      <c r="EZ208" s="238"/>
      <c r="FA208" s="238"/>
      <c r="FB208" s="238"/>
      <c r="FC208" s="238"/>
      <c r="FD208" s="238"/>
      <c r="FE208" s="238"/>
      <c r="FF208" s="238"/>
      <c r="FG208" s="238"/>
      <c r="FH208" s="238"/>
      <c r="FI208" s="238"/>
      <c r="FJ208" s="238"/>
      <c r="FK208" s="238"/>
      <c r="FL208" s="238"/>
      <c r="FM208" s="238"/>
      <c r="FN208" s="238"/>
      <c r="FO208" s="238"/>
      <c r="FP208" s="238"/>
      <c r="FQ208" s="238"/>
      <c r="FR208" s="238"/>
      <c r="FS208" s="238"/>
      <c r="FT208" s="238"/>
      <c r="FU208" s="238"/>
      <c r="FV208" s="238"/>
      <c r="FW208" s="238"/>
      <c r="FX208" s="238"/>
      <c r="FY208" s="238"/>
      <c r="FZ208" s="238"/>
      <c r="GA208" s="238"/>
      <c r="GB208" s="238"/>
      <c r="GC208" s="238"/>
      <c r="GD208" s="238"/>
      <c r="GE208" s="238"/>
      <c r="GF208" s="238"/>
      <c r="GG208" s="238"/>
      <c r="GH208" s="238"/>
      <c r="GI208" s="238"/>
      <c r="GJ208" s="238"/>
      <c r="GK208" s="238"/>
      <c r="GL208" s="238"/>
      <c r="GM208" s="238"/>
      <c r="GN208" s="238"/>
      <c r="GO208" s="238"/>
      <c r="GP208" s="238"/>
      <c r="GQ208" s="238"/>
      <c r="GR208" s="238"/>
      <c r="GS208" s="238"/>
      <c r="GT208" s="238"/>
      <c r="GU208" s="238"/>
      <c r="GV208" s="238"/>
      <c r="GW208" s="238"/>
      <c r="GX208" s="238"/>
      <c r="GY208" s="238"/>
      <c r="GZ208" s="238"/>
      <c r="HA208" s="238"/>
      <c r="HB208" s="238"/>
      <c r="HC208" s="238"/>
      <c r="HD208" s="238"/>
      <c r="HE208" s="238"/>
      <c r="HF208" s="238"/>
      <c r="HG208" s="238"/>
      <c r="HH208" s="238"/>
      <c r="HI208" s="238"/>
      <c r="HJ208" s="238"/>
      <c r="HK208" s="238"/>
      <c r="HL208" s="238"/>
      <c r="HM208" s="238"/>
      <c r="HN208" s="238"/>
      <c r="HO208" s="238"/>
      <c r="HP208" s="238"/>
      <c r="HQ208" s="238"/>
      <c r="HR208" s="238"/>
      <c r="HS208" s="238"/>
      <c r="HT208" s="238"/>
      <c r="HU208" s="238"/>
      <c r="HV208" s="238"/>
      <c r="HW208" s="238"/>
      <c r="HX208" s="238"/>
      <c r="HY208" s="238"/>
      <c r="HZ208" s="238"/>
      <c r="IA208" s="238"/>
      <c r="IB208" s="238"/>
      <c r="IC208" s="238"/>
      <c r="ID208" s="238"/>
      <c r="IE208" s="238"/>
      <c r="IF208" s="238"/>
      <c r="IG208" s="238"/>
      <c r="IH208" s="238"/>
      <c r="II208" s="238"/>
      <c r="IJ208" s="238"/>
      <c r="IK208" s="238"/>
      <c r="IL208" s="238"/>
      <c r="IM208" s="238"/>
      <c r="IN208" s="238"/>
      <c r="IO208" s="238"/>
      <c r="IP208" s="238"/>
      <c r="IQ208" s="238"/>
      <c r="IR208" s="238"/>
      <c r="IS208" s="238"/>
      <c r="IT208" s="238"/>
      <c r="IU208" s="238"/>
      <c r="IV208" s="238"/>
      <c r="IW208" s="238"/>
      <c r="IX208" s="238"/>
      <c r="IY208" s="238"/>
      <c r="IZ208" s="238"/>
      <c r="JA208" s="238"/>
      <c r="JB208" s="238"/>
      <c r="JC208" s="238"/>
      <c r="JD208" s="238"/>
      <c r="JE208" s="238"/>
      <c r="JF208" s="238"/>
      <c r="JG208" s="238"/>
      <c r="JH208" s="238"/>
      <c r="JI208" s="238"/>
      <c r="JJ208" s="238"/>
      <c r="JK208" s="238"/>
      <c r="JL208" s="238"/>
      <c r="JM208" s="238"/>
      <c r="JN208" s="238"/>
      <c r="JO208" s="238"/>
      <c r="JP208" s="238"/>
      <c r="JQ208" s="238"/>
      <c r="JR208" s="238"/>
      <c r="JS208" s="238"/>
      <c r="JT208" s="238"/>
      <c r="JU208" s="238"/>
      <c r="JV208" s="238"/>
      <c r="JW208" s="238"/>
      <c r="JX208" s="238"/>
      <c r="JY208" s="238"/>
      <c r="JZ208" s="238"/>
      <c r="KA208" s="238"/>
      <c r="KB208" s="238"/>
      <c r="KC208" s="238"/>
      <c r="KD208" s="238"/>
      <c r="KE208" s="238"/>
      <c r="KF208" s="238"/>
      <c r="KG208" s="238"/>
      <c r="KH208" s="238"/>
      <c r="KI208" s="238"/>
      <c r="KJ208" s="238"/>
      <c r="KK208" s="238"/>
      <c r="KL208" s="238"/>
      <c r="KM208" s="238"/>
      <c r="KN208" s="238"/>
      <c r="KO208" s="238"/>
      <c r="KP208" s="238"/>
      <c r="KQ208" s="238"/>
      <c r="KR208" s="238"/>
      <c r="KS208" s="238"/>
      <c r="KT208" s="238"/>
      <c r="KU208" s="238"/>
      <c r="KV208" s="238"/>
      <c r="KW208" s="238"/>
      <c r="KX208" s="238"/>
      <c r="KY208" s="238"/>
      <c r="KZ208" s="238"/>
      <c r="LA208" s="238"/>
      <c r="LB208" s="238"/>
      <c r="LC208" s="238"/>
      <c r="LD208" s="238"/>
      <c r="LE208" s="238"/>
      <c r="LF208" s="238"/>
      <c r="LG208" s="238"/>
      <c r="LH208" s="238"/>
      <c r="LI208" s="238"/>
      <c r="LJ208" s="238"/>
      <c r="LK208" s="238"/>
      <c r="LL208" s="238"/>
      <c r="LM208" s="238"/>
      <c r="LN208" s="238"/>
      <c r="LO208" s="238"/>
      <c r="LP208" s="238"/>
      <c r="LQ208" s="238"/>
      <c r="LR208" s="238"/>
      <c r="LS208" s="238"/>
      <c r="LT208" s="238"/>
      <c r="LU208" s="238"/>
      <c r="LV208" s="238"/>
      <c r="LW208" s="238"/>
      <c r="LX208" s="238"/>
      <c r="LY208" s="238"/>
      <c r="LZ208" s="238"/>
      <c r="MA208" s="238"/>
      <c r="MB208" s="238"/>
      <c r="MC208" s="238"/>
      <c r="MD208" s="238"/>
      <c r="ME208" s="238"/>
      <c r="MF208" s="238"/>
      <c r="MG208" s="238"/>
      <c r="MH208" s="238"/>
      <c r="MI208" s="238"/>
      <c r="MJ208" s="238"/>
      <c r="MK208" s="238"/>
      <c r="ML208" s="238"/>
      <c r="MM208" s="238"/>
      <c r="MN208" s="238"/>
      <c r="MO208" s="238"/>
      <c r="MP208" s="238"/>
      <c r="MQ208" s="238"/>
      <c r="MR208" s="238"/>
      <c r="MS208" s="238"/>
      <c r="MT208" s="238"/>
      <c r="MU208" s="238"/>
      <c r="MV208" s="238"/>
      <c r="MW208" s="238"/>
      <c r="MX208" s="238"/>
      <c r="MY208" s="238"/>
      <c r="MZ208" s="238"/>
      <c r="NA208" s="238"/>
      <c r="NB208" s="238"/>
      <c r="NC208" s="238"/>
      <c r="ND208" s="238"/>
      <c r="NE208" s="238"/>
      <c r="NF208" s="238"/>
      <c r="NG208" s="238"/>
      <c r="NH208" s="238"/>
      <c r="NI208" s="238"/>
      <c r="NJ208" s="238"/>
      <c r="NK208" s="238"/>
      <c r="NL208" s="238"/>
      <c r="NM208" s="238"/>
      <c r="NN208" s="238"/>
      <c r="NO208" s="238"/>
      <c r="NP208" s="238"/>
      <c r="NQ208" s="238"/>
      <c r="NR208" s="238"/>
      <c r="NS208" s="238"/>
      <c r="NT208" s="238"/>
      <c r="NU208" s="238"/>
      <c r="NV208" s="238"/>
      <c r="NW208" s="238"/>
      <c r="NX208" s="238"/>
      <c r="NY208" s="238"/>
      <c r="NZ208" s="238"/>
      <c r="OA208" s="238"/>
      <c r="OB208" s="238"/>
      <c r="OC208" s="238"/>
      <c r="OD208" s="238"/>
      <c r="OE208" s="238"/>
      <c r="OF208" s="238"/>
      <c r="OG208" s="238"/>
      <c r="OH208" s="238"/>
      <c r="OI208" s="238"/>
      <c r="OJ208" s="238"/>
      <c r="OK208" s="238"/>
      <c r="OL208" s="238"/>
      <c r="OM208" s="238"/>
      <c r="ON208" s="238"/>
      <c r="OO208" s="238"/>
      <c r="OP208" s="238"/>
      <c r="OQ208" s="238"/>
      <c r="OR208" s="238"/>
      <c r="OS208" s="238"/>
      <c r="OT208" s="238"/>
      <c r="OU208" s="238"/>
      <c r="OV208" s="238"/>
      <c r="OW208" s="238"/>
      <c r="OX208" s="238"/>
      <c r="OY208" s="238"/>
      <c r="OZ208" s="238"/>
      <c r="PA208" s="238"/>
      <c r="PB208" s="238"/>
      <c r="PC208" s="238"/>
      <c r="PD208" s="238"/>
      <c r="PE208" s="238"/>
      <c r="PF208" s="238"/>
      <c r="PG208" s="238"/>
      <c r="PH208" s="238"/>
      <c r="PI208" s="238"/>
      <c r="PJ208" s="238"/>
      <c r="PK208" s="238"/>
      <c r="PL208" s="238"/>
      <c r="PM208" s="238"/>
      <c r="PN208" s="238"/>
      <c r="PO208" s="238"/>
      <c r="PP208" s="238"/>
      <c r="PQ208" s="238"/>
      <c r="PR208" s="238"/>
      <c r="PS208" s="238"/>
      <c r="PT208" s="238"/>
      <c r="PU208" s="238"/>
      <c r="PV208" s="238"/>
      <c r="PW208" s="238"/>
      <c r="PX208" s="238"/>
      <c r="PY208" s="238"/>
      <c r="PZ208" s="238"/>
      <c r="QA208" s="238"/>
      <c r="QB208" s="238"/>
      <c r="QC208" s="238"/>
      <c r="QD208" s="238"/>
      <c r="QE208" s="238"/>
      <c r="QF208" s="238"/>
      <c r="QG208" s="238"/>
      <c r="QH208" s="238"/>
      <c r="QI208" s="238"/>
      <c r="QJ208" s="238"/>
      <c r="QK208" s="238"/>
      <c r="QL208" s="238"/>
      <c r="QM208" s="238"/>
      <c r="QN208" s="238"/>
      <c r="QO208" s="238"/>
      <c r="QP208" s="238"/>
      <c r="QQ208" s="238"/>
      <c r="QR208" s="238"/>
      <c r="QS208" s="238"/>
      <c r="QT208" s="238"/>
      <c r="QU208" s="238"/>
      <c r="QV208" s="238"/>
      <c r="QW208" s="238"/>
      <c r="QX208" s="238"/>
      <c r="QY208" s="238"/>
      <c r="QZ208" s="238"/>
      <c r="RA208" s="238"/>
      <c r="RB208" s="238"/>
      <c r="RC208" s="238"/>
      <c r="RD208" s="238"/>
      <c r="RE208" s="238"/>
      <c r="RF208" s="238"/>
      <c r="RG208" s="238"/>
      <c r="RH208" s="238"/>
      <c r="RI208" s="238"/>
      <c r="RJ208" s="238"/>
      <c r="RK208" s="238"/>
      <c r="RL208" s="238"/>
      <c r="RM208" s="238"/>
      <c r="RN208" s="238"/>
      <c r="RO208" s="238"/>
      <c r="RP208" s="238"/>
      <c r="RQ208" s="238"/>
      <c r="RR208" s="238"/>
      <c r="RS208" s="238"/>
      <c r="RT208" s="238"/>
      <c r="RU208" s="238"/>
      <c r="RV208" s="238"/>
      <c r="RW208" s="238"/>
      <c r="RX208" s="238"/>
      <c r="RY208" s="238"/>
      <c r="RZ208" s="238"/>
      <c r="SA208" s="238"/>
      <c r="SB208" s="238"/>
      <c r="SC208" s="238"/>
      <c r="SD208" s="238"/>
      <c r="SE208" s="238"/>
      <c r="SF208" s="238"/>
      <c r="SG208" s="238"/>
      <c r="SH208" s="238"/>
      <c r="SI208" s="238"/>
      <c r="SJ208" s="238"/>
      <c r="SK208" s="238"/>
      <c r="SL208" s="238"/>
      <c r="SM208" s="238"/>
      <c r="SN208" s="238"/>
      <c r="SO208" s="238"/>
      <c r="SP208" s="238"/>
      <c r="SQ208" s="238"/>
      <c r="SR208" s="238"/>
      <c r="SS208" s="238"/>
      <c r="ST208" s="238"/>
      <c r="SU208" s="238"/>
      <c r="SV208" s="238"/>
      <c r="SW208" s="238"/>
      <c r="SX208" s="238"/>
      <c r="SY208" s="238"/>
      <c r="SZ208" s="238"/>
      <c r="TA208" s="238"/>
      <c r="TB208" s="238"/>
      <c r="TC208" s="238"/>
      <c r="TD208" s="238"/>
      <c r="TE208" s="238"/>
      <c r="TF208" s="238"/>
      <c r="TG208" s="238"/>
      <c r="TH208" s="238"/>
      <c r="TI208" s="238"/>
      <c r="TJ208" s="238"/>
      <c r="TK208" s="238"/>
      <c r="TL208" s="238"/>
      <c r="TM208" s="238"/>
      <c r="TN208" s="238"/>
      <c r="TO208" s="238"/>
      <c r="TP208" s="238"/>
      <c r="TQ208" s="238"/>
      <c r="TR208" s="238"/>
      <c r="TS208" s="238"/>
      <c r="TT208" s="238"/>
      <c r="TU208" s="238"/>
      <c r="TV208" s="238"/>
      <c r="TW208" s="238"/>
      <c r="TX208" s="238"/>
      <c r="TY208" s="238"/>
      <c r="TZ208" s="238"/>
      <c r="UA208" s="238"/>
      <c r="UB208" s="238"/>
      <c r="UC208" s="238"/>
      <c r="UD208" s="238"/>
      <c r="UE208" s="238"/>
      <c r="UF208" s="238"/>
      <c r="UG208" s="238"/>
      <c r="UH208" s="238"/>
      <c r="UI208" s="238"/>
      <c r="UJ208" s="238"/>
      <c r="UK208" s="238"/>
      <c r="UL208" s="238"/>
      <c r="UM208" s="238"/>
      <c r="UN208" s="238"/>
      <c r="UO208" s="238"/>
      <c r="UP208" s="238"/>
      <c r="UQ208" s="238"/>
      <c r="UR208" s="238"/>
      <c r="US208" s="238"/>
      <c r="UT208" s="238"/>
      <c r="UU208" s="238"/>
      <c r="UV208" s="238"/>
      <c r="UW208" s="238"/>
      <c r="UX208" s="238"/>
      <c r="UY208" s="238"/>
      <c r="UZ208" s="238"/>
      <c r="VA208" s="238"/>
      <c r="VB208" s="238"/>
      <c r="VC208" s="238"/>
      <c r="VD208" s="238"/>
      <c r="VE208" s="238"/>
      <c r="VF208" s="238"/>
      <c r="VG208" s="238"/>
      <c r="VH208" s="238"/>
      <c r="VI208" s="238"/>
      <c r="VJ208" s="238"/>
      <c r="VK208" s="238"/>
      <c r="VL208" s="238"/>
      <c r="VM208" s="238"/>
      <c r="VN208" s="238"/>
      <c r="VO208" s="238"/>
      <c r="VP208" s="238"/>
      <c r="VQ208" s="238"/>
      <c r="VR208" s="238"/>
      <c r="VS208" s="238"/>
      <c r="VT208" s="238"/>
      <c r="VU208" s="238"/>
      <c r="VV208" s="238"/>
      <c r="VW208" s="238"/>
      <c r="VX208" s="238"/>
      <c r="VY208" s="238"/>
      <c r="VZ208" s="238"/>
      <c r="WA208" s="238"/>
      <c r="WB208" s="238"/>
      <c r="WC208" s="238"/>
      <c r="WD208" s="238"/>
      <c r="WE208" s="238"/>
      <c r="WF208" s="238"/>
      <c r="WG208" s="238"/>
      <c r="WH208" s="238"/>
      <c r="WI208" s="238"/>
      <c r="WJ208" s="238"/>
      <c r="WK208" s="238"/>
      <c r="WL208" s="238"/>
      <c r="WM208" s="238"/>
      <c r="WN208" s="238"/>
      <c r="WO208" s="238"/>
      <c r="WP208" s="238"/>
      <c r="WQ208" s="238"/>
      <c r="WR208" s="238"/>
      <c r="WS208" s="238"/>
      <c r="WT208" s="238"/>
      <c r="WU208" s="238"/>
      <c r="WV208" s="238"/>
      <c r="WW208" s="238"/>
      <c r="WX208" s="238"/>
      <c r="WY208" s="238"/>
      <c r="WZ208" s="238"/>
      <c r="XA208" s="238"/>
      <c r="XB208" s="238"/>
      <c r="XC208" s="238"/>
      <c r="XD208" s="238"/>
      <c r="XE208" s="238"/>
      <c r="XF208" s="238"/>
      <c r="XG208" s="238"/>
      <c r="XH208" s="238"/>
      <c r="XI208" s="238"/>
      <c r="XJ208" s="238"/>
      <c r="XK208" s="238"/>
      <c r="XL208" s="238"/>
      <c r="XM208" s="238"/>
      <c r="XN208" s="238"/>
      <c r="XO208" s="238"/>
      <c r="XP208" s="238"/>
      <c r="XQ208" s="238"/>
      <c r="XR208" s="238"/>
      <c r="XS208" s="238"/>
      <c r="XT208" s="238"/>
      <c r="XU208" s="238"/>
      <c r="XV208" s="238"/>
      <c r="XW208" s="238"/>
      <c r="XX208" s="238"/>
      <c r="XY208" s="238"/>
      <c r="XZ208" s="238"/>
      <c r="YA208" s="238"/>
      <c r="YB208" s="238"/>
      <c r="YC208" s="238"/>
      <c r="YD208" s="238"/>
      <c r="YE208" s="238"/>
      <c r="YF208" s="238"/>
      <c r="YG208" s="238"/>
      <c r="YH208" s="238"/>
      <c r="YI208" s="238"/>
      <c r="YJ208" s="238"/>
      <c r="YK208" s="238"/>
      <c r="YL208" s="238"/>
      <c r="YM208" s="238"/>
      <c r="YN208" s="238"/>
      <c r="YO208" s="238"/>
      <c r="YP208" s="238"/>
      <c r="YQ208" s="238"/>
      <c r="YR208" s="238"/>
      <c r="YS208" s="238"/>
      <c r="YT208" s="238"/>
      <c r="YU208" s="238"/>
      <c r="YV208" s="238"/>
      <c r="YW208" s="238"/>
      <c r="YX208" s="238"/>
      <c r="YY208" s="238"/>
      <c r="YZ208" s="238"/>
      <c r="ZA208" s="238"/>
      <c r="ZB208" s="238"/>
      <c r="ZC208" s="238"/>
      <c r="ZD208" s="238"/>
      <c r="ZE208" s="238"/>
      <c r="ZF208" s="238"/>
      <c r="ZG208" s="238"/>
      <c r="ZH208" s="238"/>
      <c r="ZI208" s="238"/>
      <c r="ZJ208" s="238"/>
      <c r="ZK208" s="238"/>
      <c r="ZL208" s="238"/>
      <c r="ZM208" s="238"/>
      <c r="ZN208" s="238"/>
      <c r="ZO208" s="238"/>
      <c r="ZP208" s="238"/>
      <c r="ZQ208" s="238"/>
      <c r="ZR208" s="238"/>
      <c r="ZS208" s="238"/>
      <c r="ZT208" s="238"/>
      <c r="ZU208" s="238"/>
      <c r="ZV208" s="238"/>
      <c r="ZW208" s="238"/>
      <c r="ZX208" s="238"/>
      <c r="ZY208" s="238"/>
      <c r="ZZ208" s="238"/>
      <c r="AAA208" s="238"/>
      <c r="AAB208" s="238"/>
      <c r="AAC208" s="238"/>
      <c r="AAD208" s="238"/>
      <c r="AAE208" s="238"/>
      <c r="AAF208" s="238"/>
      <c r="AAG208" s="238"/>
      <c r="AAH208" s="238"/>
      <c r="AAI208" s="238"/>
      <c r="AAJ208" s="238"/>
      <c r="AAK208" s="238"/>
      <c r="AAL208" s="238"/>
      <c r="AAM208" s="238"/>
      <c r="AAN208" s="238"/>
      <c r="AAO208" s="238"/>
      <c r="AAP208" s="238"/>
      <c r="AAQ208" s="238"/>
      <c r="AAR208" s="238"/>
      <c r="AAS208" s="238"/>
      <c r="AAT208" s="238"/>
      <c r="AAU208" s="238"/>
      <c r="AAV208" s="238"/>
      <c r="AAW208" s="238"/>
      <c r="AAX208" s="238"/>
      <c r="AAY208" s="238"/>
      <c r="AAZ208" s="238"/>
      <c r="ABA208" s="238"/>
      <c r="ABB208" s="238"/>
      <c r="ABC208" s="238"/>
      <c r="ABD208" s="238"/>
      <c r="ABE208" s="238"/>
      <c r="ABF208" s="238"/>
      <c r="ABG208" s="238"/>
      <c r="ABH208" s="238"/>
      <c r="ABI208" s="238"/>
      <c r="ABJ208" s="238"/>
      <c r="ABK208" s="238"/>
      <c r="ABL208" s="238"/>
      <c r="ABM208" s="238"/>
      <c r="ABN208" s="238"/>
      <c r="ABO208" s="238"/>
      <c r="ABP208" s="238"/>
      <c r="ABQ208" s="238"/>
      <c r="ABR208" s="238"/>
      <c r="ABS208" s="238"/>
      <c r="ABT208" s="238"/>
      <c r="ABU208" s="238"/>
      <c r="ABV208" s="238"/>
      <c r="ABW208" s="238"/>
      <c r="ABX208" s="238"/>
      <c r="ABY208" s="238"/>
      <c r="ABZ208" s="238"/>
      <c r="ACA208" s="238"/>
      <c r="ACB208" s="238"/>
      <c r="ACC208" s="238"/>
      <c r="ACD208" s="238"/>
      <c r="ACE208" s="238"/>
      <c r="ACF208" s="238"/>
      <c r="ACG208" s="238"/>
      <c r="ACH208" s="238"/>
      <c r="ACI208" s="238"/>
      <c r="ACJ208" s="238"/>
      <c r="ACK208" s="238"/>
      <c r="ACL208" s="238"/>
      <c r="ACM208" s="238"/>
      <c r="ACN208" s="238"/>
      <c r="ACO208" s="238"/>
      <c r="ACP208" s="238"/>
      <c r="ACQ208" s="238"/>
      <c r="ACR208" s="238"/>
      <c r="ACS208" s="238"/>
      <c r="ACT208" s="238"/>
      <c r="ACU208" s="238"/>
      <c r="ACV208" s="238"/>
      <c r="ACW208" s="238"/>
      <c r="ACX208" s="238"/>
      <c r="ACY208" s="238"/>
      <c r="ACZ208" s="238"/>
      <c r="ADA208" s="238"/>
      <c r="ADB208" s="238"/>
      <c r="ADC208" s="238"/>
      <c r="ADD208" s="238"/>
      <c r="ADE208" s="238"/>
      <c r="ADF208" s="238"/>
      <c r="ADG208" s="238"/>
      <c r="ADH208" s="238"/>
      <c r="ADI208" s="238"/>
      <c r="ADJ208" s="238"/>
      <c r="ADK208" s="238"/>
      <c r="ADL208" s="238"/>
      <c r="ADM208" s="238"/>
      <c r="ADN208" s="238"/>
      <c r="ADO208" s="238"/>
      <c r="ADP208" s="238"/>
      <c r="ADQ208" s="238"/>
      <c r="ADR208" s="238"/>
      <c r="ADS208" s="238"/>
      <c r="ADT208" s="238"/>
      <c r="ADU208" s="238"/>
      <c r="ADV208" s="238"/>
      <c r="ADW208" s="238"/>
      <c r="ADX208" s="238"/>
      <c r="ADY208" s="238"/>
      <c r="ADZ208" s="238"/>
      <c r="AEA208" s="238"/>
      <c r="AEB208" s="238"/>
      <c r="AEC208" s="238"/>
      <c r="AED208" s="238"/>
      <c r="AEE208" s="238"/>
      <c r="AEF208" s="238"/>
      <c r="AEG208" s="238"/>
      <c r="AEH208" s="238"/>
      <c r="AEI208" s="238"/>
      <c r="AEJ208" s="238"/>
      <c r="AEK208" s="238"/>
      <c r="AEL208" s="238"/>
      <c r="AEM208" s="238"/>
      <c r="AEN208" s="238"/>
      <c r="AEO208" s="238"/>
      <c r="AEP208" s="238"/>
      <c r="AEQ208" s="238"/>
      <c r="AER208" s="238"/>
      <c r="AES208" s="238"/>
      <c r="AET208" s="238"/>
      <c r="AEU208" s="238"/>
      <c r="AEV208" s="238"/>
      <c r="AEW208" s="238"/>
      <c r="AEX208" s="238"/>
      <c r="AEY208" s="238"/>
      <c r="AEZ208" s="238"/>
      <c r="AFA208" s="238"/>
      <c r="AFB208" s="238"/>
      <c r="AFC208" s="238"/>
      <c r="AFD208" s="238"/>
      <c r="AFE208" s="238"/>
      <c r="AFF208" s="238"/>
      <c r="AFG208" s="238"/>
      <c r="AFH208" s="238"/>
      <c r="AFI208" s="238"/>
      <c r="AFJ208" s="238"/>
      <c r="AFK208" s="238"/>
      <c r="AFL208" s="238"/>
      <c r="AFM208" s="238"/>
      <c r="AFN208" s="238"/>
      <c r="AFO208" s="238"/>
      <c r="AFP208" s="238"/>
      <c r="AFQ208" s="238"/>
      <c r="AFR208" s="238"/>
      <c r="AFS208" s="238"/>
      <c r="AFT208" s="238"/>
      <c r="AFU208" s="238"/>
      <c r="AFV208" s="238"/>
      <c r="AFW208" s="238"/>
      <c r="AFX208" s="238"/>
      <c r="AFY208" s="238"/>
      <c r="AFZ208" s="238"/>
      <c r="AGA208" s="238"/>
      <c r="AGB208" s="238"/>
      <c r="AGC208" s="238"/>
      <c r="AGD208" s="238"/>
      <c r="AGE208" s="238"/>
      <c r="AGF208" s="238"/>
      <c r="AGG208" s="238"/>
      <c r="AGH208" s="238"/>
      <c r="AGI208" s="238"/>
      <c r="AGJ208" s="238"/>
      <c r="AGK208" s="238"/>
      <c r="AGL208" s="238"/>
      <c r="AGM208" s="238"/>
      <c r="AGN208" s="238"/>
      <c r="AGO208" s="238"/>
      <c r="AGP208" s="238"/>
      <c r="AGQ208" s="238"/>
      <c r="AGR208" s="238"/>
      <c r="AGS208" s="238"/>
      <c r="AGT208" s="238"/>
      <c r="AGU208" s="238"/>
      <c r="AGV208" s="238"/>
      <c r="AGW208" s="238"/>
      <c r="AGX208" s="238"/>
      <c r="AGY208" s="238"/>
      <c r="AGZ208" s="238"/>
      <c r="AHA208" s="238"/>
      <c r="AHB208" s="238"/>
      <c r="AHC208" s="238"/>
      <c r="AHD208" s="238"/>
      <c r="AHE208" s="238"/>
      <c r="AHF208" s="238"/>
      <c r="AHG208" s="238"/>
      <c r="AHH208" s="238"/>
      <c r="AHI208" s="238"/>
      <c r="AHJ208" s="238"/>
      <c r="AHK208" s="238"/>
      <c r="AHL208" s="238"/>
      <c r="AHM208" s="238"/>
      <c r="AHN208" s="238"/>
      <c r="AHO208" s="238"/>
      <c r="AHP208" s="238"/>
      <c r="AHQ208" s="238"/>
      <c r="AHR208" s="238"/>
      <c r="AHS208" s="238"/>
      <c r="AHT208" s="238"/>
      <c r="AHU208" s="238"/>
      <c r="AHV208" s="238"/>
      <c r="AHW208" s="238"/>
      <c r="AHX208" s="238"/>
      <c r="AHY208" s="238"/>
      <c r="AHZ208" s="238"/>
      <c r="AIA208" s="238"/>
      <c r="AIB208" s="238"/>
      <c r="AIC208" s="238"/>
      <c r="AID208" s="238"/>
      <c r="AIE208" s="238"/>
      <c r="AIF208" s="238"/>
      <c r="AIG208" s="238"/>
      <c r="AIH208" s="238"/>
      <c r="AII208" s="238"/>
      <c r="AIJ208" s="238"/>
      <c r="AIK208" s="238"/>
      <c r="AIL208" s="238"/>
      <c r="AIM208" s="238"/>
      <c r="AIN208" s="238"/>
      <c r="AIO208" s="238"/>
      <c r="AIP208" s="238"/>
      <c r="AIQ208" s="238"/>
      <c r="AIR208" s="238"/>
      <c r="AIS208" s="238"/>
      <c r="AIT208" s="238"/>
      <c r="AIU208" s="238"/>
      <c r="AIV208" s="238"/>
      <c r="AIW208" s="238"/>
      <c r="AIX208" s="238"/>
      <c r="AIY208" s="238"/>
      <c r="AIZ208" s="238"/>
      <c r="AJA208" s="238"/>
      <c r="AJB208" s="238"/>
      <c r="AJC208" s="238"/>
      <c r="AJD208" s="238"/>
      <c r="AJE208" s="238"/>
      <c r="AJF208" s="238"/>
      <c r="AJG208" s="238"/>
      <c r="AJH208" s="238"/>
      <c r="AJI208" s="238"/>
      <c r="AJJ208" s="238"/>
      <c r="AJK208" s="238"/>
      <c r="AJL208" s="238"/>
      <c r="AJM208" s="238"/>
      <c r="AJN208" s="238"/>
      <c r="AJO208" s="238"/>
      <c r="AJP208" s="238"/>
      <c r="AJQ208" s="238"/>
      <c r="AJR208" s="238"/>
      <c r="AJS208" s="238"/>
      <c r="AJT208" s="238"/>
      <c r="AJU208" s="238"/>
      <c r="AJV208" s="238"/>
      <c r="AJW208" s="238"/>
      <c r="AJX208" s="238"/>
      <c r="AJY208" s="238"/>
      <c r="AJZ208" s="238"/>
      <c r="AKA208" s="238"/>
      <c r="AKB208" s="238"/>
      <c r="AKC208" s="238"/>
      <c r="AKD208" s="238"/>
      <c r="AKE208" s="238"/>
      <c r="AKF208" s="238"/>
      <c r="AKG208" s="238"/>
      <c r="AKH208" s="238"/>
      <c r="AKI208" s="238"/>
      <c r="AKJ208" s="238"/>
      <c r="AKK208" s="238"/>
      <c r="AKL208" s="238"/>
      <c r="AKM208" s="238"/>
      <c r="AKN208" s="238"/>
      <c r="AKO208" s="238"/>
      <c r="AKP208" s="238"/>
    </row>
    <row r="209" spans="1:978" ht="38.25" customHeight="1" x14ac:dyDescent="0.25">
      <c r="A209" s="304"/>
      <c r="B209" s="304"/>
      <c r="C209" s="241"/>
      <c r="D209" s="241"/>
      <c r="E209" s="268"/>
      <c r="F209" s="44">
        <v>530027</v>
      </c>
      <c r="G209" s="30" t="s">
        <v>221</v>
      </c>
      <c r="H209" s="30" t="s">
        <v>222</v>
      </c>
      <c r="I209" s="242"/>
      <c r="J209" s="95">
        <v>40</v>
      </c>
      <c r="K209" s="269"/>
      <c r="L209" s="290"/>
      <c r="M209" s="44">
        <v>2</v>
      </c>
      <c r="N209" s="44">
        <v>59</v>
      </c>
      <c r="O209" s="44">
        <v>29</v>
      </c>
      <c r="P209" s="44">
        <v>18</v>
      </c>
      <c r="Q209" s="44">
        <v>12</v>
      </c>
      <c r="R209" s="44">
        <v>24</v>
      </c>
      <c r="S209" s="44">
        <v>67</v>
      </c>
      <c r="T209" s="44">
        <v>192</v>
      </c>
      <c r="U209" s="44">
        <v>440</v>
      </c>
      <c r="V209" s="44">
        <v>586</v>
      </c>
      <c r="W209" s="44">
        <v>682</v>
      </c>
      <c r="X209" s="44">
        <v>753</v>
      </c>
      <c r="Y209" s="44">
        <v>948</v>
      </c>
      <c r="Z209" s="44">
        <v>1124</v>
      </c>
      <c r="AA209" s="44">
        <v>978</v>
      </c>
      <c r="AB209" s="44">
        <v>944</v>
      </c>
      <c r="AC209" s="44">
        <v>987</v>
      </c>
      <c r="AD209" s="44">
        <v>1219</v>
      </c>
      <c r="AE209" s="44">
        <v>1250</v>
      </c>
      <c r="AF209" s="44">
        <v>820</v>
      </c>
      <c r="AG209" s="44">
        <v>595</v>
      </c>
      <c r="AH209" s="44">
        <v>457</v>
      </c>
      <c r="AI209" s="44">
        <v>334</v>
      </c>
      <c r="AJ209" s="44">
        <v>184</v>
      </c>
      <c r="AK209" s="44">
        <v>105</v>
      </c>
      <c r="AL209" s="44">
        <v>11858</v>
      </c>
      <c r="AM209" s="268"/>
      <c r="AN209" s="262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62"/>
      <c r="BH209" s="262"/>
      <c r="BI209" s="262"/>
      <c r="BJ209" s="262"/>
      <c r="BK209" s="262"/>
      <c r="BL209" s="241"/>
      <c r="BM209" s="241"/>
      <c r="BN209" s="241"/>
      <c r="BO209" s="241"/>
      <c r="BP209" s="241"/>
      <c r="BQ209" s="241"/>
      <c r="BR209" s="241"/>
      <c r="BS209" s="241"/>
      <c r="BT209" s="241"/>
      <c r="BU209" s="241"/>
      <c r="BV209" s="241"/>
      <c r="BW209" s="241"/>
      <c r="BX209" s="241"/>
      <c r="BY209" s="241"/>
      <c r="BZ209" s="241"/>
      <c r="CA209" s="241"/>
      <c r="CB209" s="241"/>
      <c r="CC209" s="241"/>
      <c r="CD209" s="241"/>
      <c r="CE209" s="241"/>
      <c r="CF209" s="241"/>
      <c r="CG209" s="241"/>
      <c r="CH209" s="241"/>
      <c r="CI209" s="241"/>
      <c r="CJ209" s="241"/>
      <c r="CK209" s="241"/>
      <c r="CL209" s="241"/>
      <c r="CM209" s="241"/>
      <c r="CN209" s="241"/>
      <c r="CO209" s="241"/>
      <c r="CP209" s="241"/>
      <c r="CQ209" s="241"/>
      <c r="CR209" s="241"/>
      <c r="CS209" s="241"/>
      <c r="CT209" s="241"/>
      <c r="CU209" s="241"/>
      <c r="CV209" s="241"/>
      <c r="CW209" s="241"/>
      <c r="CX209" s="241"/>
      <c r="CY209" s="241"/>
      <c r="CZ209" s="241"/>
      <c r="DA209" s="241"/>
      <c r="DB209" s="241"/>
      <c r="DC209" s="241"/>
      <c r="DD209" s="241"/>
      <c r="DE209" s="241"/>
      <c r="DF209" s="241"/>
      <c r="DG209" s="241"/>
      <c r="DH209" s="241"/>
      <c r="DI209" s="241"/>
      <c r="DJ209" s="241"/>
      <c r="DK209" s="241"/>
      <c r="DL209" s="241"/>
      <c r="DM209" s="241"/>
      <c r="DN209" s="241"/>
      <c r="DO209" s="241"/>
      <c r="DP209" s="241"/>
      <c r="DQ209" s="241"/>
      <c r="DR209" s="241"/>
      <c r="DS209" s="241"/>
      <c r="DT209" s="241"/>
      <c r="DU209" s="241"/>
      <c r="DV209" s="241"/>
      <c r="DW209" s="241"/>
      <c r="DX209" s="241"/>
      <c r="DY209" s="241"/>
      <c r="DZ209" s="241"/>
      <c r="EA209" s="241"/>
      <c r="EB209" s="241"/>
      <c r="EC209" s="241"/>
      <c r="ED209" s="241"/>
      <c r="EE209" s="252"/>
      <c r="EF209" s="238"/>
      <c r="EG209" s="238"/>
      <c r="EH209" s="238"/>
      <c r="EI209" s="238"/>
      <c r="EJ209" s="238"/>
      <c r="EK209" s="238"/>
      <c r="EL209" s="238"/>
      <c r="EM209" s="238"/>
      <c r="EN209" s="238"/>
      <c r="EO209" s="238"/>
      <c r="EP209" s="238"/>
      <c r="EQ209" s="238"/>
      <c r="ER209" s="238"/>
      <c r="ES209" s="238"/>
      <c r="ET209" s="238"/>
      <c r="EU209" s="238"/>
      <c r="EV209" s="238"/>
      <c r="EW209" s="238"/>
      <c r="EX209" s="238"/>
      <c r="EY209" s="238"/>
      <c r="EZ209" s="238"/>
      <c r="FA209" s="238"/>
      <c r="FB209" s="238"/>
      <c r="FC209" s="238"/>
      <c r="FD209" s="238"/>
      <c r="FE209" s="238"/>
      <c r="FF209" s="238"/>
      <c r="FG209" s="238"/>
      <c r="FH209" s="238"/>
      <c r="FI209" s="238"/>
      <c r="FJ209" s="238"/>
      <c r="FK209" s="238"/>
      <c r="FL209" s="238"/>
      <c r="FM209" s="238"/>
      <c r="FN209" s="238"/>
      <c r="FO209" s="238"/>
      <c r="FP209" s="238"/>
      <c r="FQ209" s="238"/>
      <c r="FR209" s="238"/>
      <c r="FS209" s="238"/>
      <c r="FT209" s="238"/>
      <c r="FU209" s="238"/>
      <c r="FV209" s="238"/>
      <c r="FW209" s="238"/>
      <c r="FX209" s="238"/>
      <c r="FY209" s="238"/>
      <c r="FZ209" s="238"/>
      <c r="GA209" s="238"/>
      <c r="GB209" s="238"/>
      <c r="GC209" s="238"/>
      <c r="GD209" s="238"/>
      <c r="GE209" s="238"/>
      <c r="GF209" s="238"/>
      <c r="GG209" s="238"/>
      <c r="GH209" s="238"/>
      <c r="GI209" s="238"/>
      <c r="GJ209" s="238"/>
      <c r="GK209" s="238"/>
      <c r="GL209" s="238"/>
      <c r="GM209" s="238"/>
      <c r="GN209" s="238"/>
      <c r="GO209" s="238"/>
      <c r="GP209" s="238"/>
      <c r="GQ209" s="238"/>
      <c r="GR209" s="238"/>
      <c r="GS209" s="238"/>
      <c r="GT209" s="238"/>
      <c r="GU209" s="238"/>
      <c r="GV209" s="238"/>
      <c r="GW209" s="238"/>
      <c r="GX209" s="238"/>
      <c r="GY209" s="238"/>
      <c r="GZ209" s="238"/>
      <c r="HA209" s="238"/>
      <c r="HB209" s="238"/>
      <c r="HC209" s="238"/>
      <c r="HD209" s="238"/>
      <c r="HE209" s="238"/>
      <c r="HF209" s="238"/>
      <c r="HG209" s="238"/>
      <c r="HH209" s="238"/>
      <c r="HI209" s="238"/>
      <c r="HJ209" s="238"/>
      <c r="HK209" s="238"/>
      <c r="HL209" s="238"/>
      <c r="HM209" s="238"/>
      <c r="HN209" s="238"/>
      <c r="HO209" s="238"/>
      <c r="HP209" s="238"/>
      <c r="HQ209" s="238"/>
      <c r="HR209" s="238"/>
      <c r="HS209" s="238"/>
      <c r="HT209" s="238"/>
      <c r="HU209" s="238"/>
      <c r="HV209" s="238"/>
      <c r="HW209" s="238"/>
      <c r="HX209" s="238"/>
      <c r="HY209" s="238"/>
      <c r="HZ209" s="238"/>
      <c r="IA209" s="238"/>
      <c r="IB209" s="238"/>
      <c r="IC209" s="238"/>
      <c r="ID209" s="238"/>
      <c r="IE209" s="238"/>
      <c r="IF209" s="238"/>
      <c r="IG209" s="238"/>
      <c r="IH209" s="238"/>
      <c r="II209" s="238"/>
      <c r="IJ209" s="238"/>
      <c r="IK209" s="238"/>
      <c r="IL209" s="238"/>
      <c r="IM209" s="238"/>
      <c r="IN209" s="238"/>
      <c r="IO209" s="238"/>
      <c r="IP209" s="238"/>
      <c r="IQ209" s="238"/>
      <c r="IR209" s="238"/>
      <c r="IS209" s="238"/>
      <c r="IT209" s="238"/>
      <c r="IU209" s="238"/>
      <c r="IV209" s="238"/>
      <c r="IW209" s="238"/>
      <c r="IX209" s="238"/>
      <c r="IY209" s="238"/>
      <c r="IZ209" s="238"/>
      <c r="JA209" s="238"/>
      <c r="JB209" s="238"/>
      <c r="JC209" s="238"/>
      <c r="JD209" s="238"/>
      <c r="JE209" s="238"/>
      <c r="JF209" s="238"/>
      <c r="JG209" s="238"/>
      <c r="JH209" s="238"/>
      <c r="JI209" s="238"/>
      <c r="JJ209" s="238"/>
      <c r="JK209" s="238"/>
      <c r="JL209" s="238"/>
      <c r="JM209" s="238"/>
      <c r="JN209" s="238"/>
      <c r="JO209" s="238"/>
      <c r="JP209" s="238"/>
      <c r="JQ209" s="238"/>
      <c r="JR209" s="238"/>
      <c r="JS209" s="238"/>
      <c r="JT209" s="238"/>
      <c r="JU209" s="238"/>
      <c r="JV209" s="238"/>
      <c r="JW209" s="238"/>
      <c r="JX209" s="238"/>
      <c r="JY209" s="238"/>
      <c r="JZ209" s="238"/>
      <c r="KA209" s="238"/>
      <c r="KB209" s="238"/>
      <c r="KC209" s="238"/>
      <c r="KD209" s="238"/>
      <c r="KE209" s="238"/>
      <c r="KF209" s="238"/>
      <c r="KG209" s="238"/>
      <c r="KH209" s="238"/>
      <c r="KI209" s="238"/>
      <c r="KJ209" s="238"/>
      <c r="KK209" s="238"/>
      <c r="KL209" s="238"/>
      <c r="KM209" s="238"/>
      <c r="KN209" s="238"/>
      <c r="KO209" s="238"/>
      <c r="KP209" s="238"/>
      <c r="KQ209" s="238"/>
      <c r="KR209" s="238"/>
      <c r="KS209" s="238"/>
      <c r="KT209" s="238"/>
      <c r="KU209" s="238"/>
      <c r="KV209" s="238"/>
      <c r="KW209" s="238"/>
      <c r="KX209" s="238"/>
      <c r="KY209" s="238"/>
      <c r="KZ209" s="238"/>
      <c r="LA209" s="238"/>
      <c r="LB209" s="238"/>
      <c r="LC209" s="238"/>
      <c r="LD209" s="238"/>
      <c r="LE209" s="238"/>
      <c r="LF209" s="238"/>
      <c r="LG209" s="238"/>
      <c r="LH209" s="238"/>
      <c r="LI209" s="238"/>
      <c r="LJ209" s="238"/>
      <c r="LK209" s="238"/>
      <c r="LL209" s="238"/>
      <c r="LM209" s="238"/>
      <c r="LN209" s="238"/>
      <c r="LO209" s="238"/>
      <c r="LP209" s="238"/>
      <c r="LQ209" s="238"/>
      <c r="LR209" s="238"/>
      <c r="LS209" s="238"/>
      <c r="LT209" s="238"/>
      <c r="LU209" s="238"/>
      <c r="LV209" s="238"/>
      <c r="LW209" s="238"/>
      <c r="LX209" s="238"/>
      <c r="LY209" s="238"/>
      <c r="LZ209" s="238"/>
      <c r="MA209" s="238"/>
      <c r="MB209" s="238"/>
      <c r="MC209" s="238"/>
      <c r="MD209" s="238"/>
      <c r="ME209" s="238"/>
      <c r="MF209" s="238"/>
      <c r="MG209" s="238"/>
      <c r="MH209" s="238"/>
      <c r="MI209" s="238"/>
      <c r="MJ209" s="238"/>
      <c r="MK209" s="238"/>
      <c r="ML209" s="238"/>
      <c r="MM209" s="238"/>
      <c r="MN209" s="238"/>
      <c r="MO209" s="238"/>
      <c r="MP209" s="238"/>
      <c r="MQ209" s="238"/>
      <c r="MR209" s="238"/>
      <c r="MS209" s="238"/>
      <c r="MT209" s="238"/>
      <c r="MU209" s="238"/>
      <c r="MV209" s="238"/>
      <c r="MW209" s="238"/>
      <c r="MX209" s="238"/>
      <c r="MY209" s="238"/>
      <c r="MZ209" s="238"/>
      <c r="NA209" s="238"/>
      <c r="NB209" s="238"/>
      <c r="NC209" s="238"/>
      <c r="ND209" s="238"/>
      <c r="NE209" s="238"/>
      <c r="NF209" s="238"/>
      <c r="NG209" s="238"/>
      <c r="NH209" s="238"/>
      <c r="NI209" s="238"/>
      <c r="NJ209" s="238"/>
      <c r="NK209" s="238"/>
      <c r="NL209" s="238"/>
      <c r="NM209" s="238"/>
      <c r="NN209" s="238"/>
      <c r="NO209" s="238"/>
      <c r="NP209" s="238"/>
      <c r="NQ209" s="238"/>
      <c r="NR209" s="238"/>
      <c r="NS209" s="238"/>
      <c r="NT209" s="238"/>
      <c r="NU209" s="238"/>
      <c r="NV209" s="238"/>
      <c r="NW209" s="238"/>
      <c r="NX209" s="238"/>
      <c r="NY209" s="238"/>
      <c r="NZ209" s="238"/>
      <c r="OA209" s="238"/>
      <c r="OB209" s="238"/>
      <c r="OC209" s="238"/>
      <c r="OD209" s="238"/>
      <c r="OE209" s="238"/>
      <c r="OF209" s="238"/>
      <c r="OG209" s="238"/>
      <c r="OH209" s="238"/>
      <c r="OI209" s="238"/>
      <c r="OJ209" s="238"/>
      <c r="OK209" s="238"/>
      <c r="OL209" s="238"/>
      <c r="OM209" s="238"/>
      <c r="ON209" s="238"/>
      <c r="OO209" s="238"/>
      <c r="OP209" s="238"/>
      <c r="OQ209" s="238"/>
      <c r="OR209" s="238"/>
      <c r="OS209" s="238"/>
      <c r="OT209" s="238"/>
      <c r="OU209" s="238"/>
      <c r="OV209" s="238"/>
      <c r="OW209" s="238"/>
      <c r="OX209" s="238"/>
      <c r="OY209" s="238"/>
      <c r="OZ209" s="238"/>
      <c r="PA209" s="238"/>
      <c r="PB209" s="238"/>
      <c r="PC209" s="238"/>
      <c r="PD209" s="238"/>
      <c r="PE209" s="238"/>
      <c r="PF209" s="238"/>
      <c r="PG209" s="238"/>
      <c r="PH209" s="238"/>
      <c r="PI209" s="238"/>
      <c r="PJ209" s="238"/>
      <c r="PK209" s="238"/>
      <c r="PL209" s="238"/>
      <c r="PM209" s="238"/>
      <c r="PN209" s="238"/>
      <c r="PO209" s="238"/>
      <c r="PP209" s="238"/>
      <c r="PQ209" s="238"/>
      <c r="PR209" s="238"/>
      <c r="PS209" s="238"/>
      <c r="PT209" s="238"/>
      <c r="PU209" s="238"/>
      <c r="PV209" s="238"/>
      <c r="PW209" s="238"/>
      <c r="PX209" s="238"/>
      <c r="PY209" s="238"/>
      <c r="PZ209" s="238"/>
      <c r="QA209" s="238"/>
      <c r="QB209" s="238"/>
      <c r="QC209" s="238"/>
      <c r="QD209" s="238"/>
      <c r="QE209" s="238"/>
      <c r="QF209" s="238"/>
      <c r="QG209" s="238"/>
      <c r="QH209" s="238"/>
      <c r="QI209" s="238"/>
      <c r="QJ209" s="238"/>
      <c r="QK209" s="238"/>
      <c r="QL209" s="238"/>
      <c r="QM209" s="238"/>
      <c r="QN209" s="238"/>
      <c r="QO209" s="238"/>
      <c r="QP209" s="238"/>
      <c r="QQ209" s="238"/>
      <c r="QR209" s="238"/>
      <c r="QS209" s="238"/>
      <c r="QT209" s="238"/>
      <c r="QU209" s="238"/>
      <c r="QV209" s="238"/>
      <c r="QW209" s="238"/>
      <c r="QX209" s="238"/>
      <c r="QY209" s="238"/>
      <c r="QZ209" s="238"/>
      <c r="RA209" s="238"/>
      <c r="RB209" s="238"/>
      <c r="RC209" s="238"/>
      <c r="RD209" s="238"/>
      <c r="RE209" s="238"/>
      <c r="RF209" s="238"/>
      <c r="RG209" s="238"/>
      <c r="RH209" s="238"/>
      <c r="RI209" s="238"/>
      <c r="RJ209" s="238"/>
      <c r="RK209" s="238"/>
      <c r="RL209" s="238"/>
      <c r="RM209" s="238"/>
      <c r="RN209" s="238"/>
      <c r="RO209" s="238"/>
      <c r="RP209" s="238"/>
      <c r="RQ209" s="238"/>
      <c r="RR209" s="238"/>
      <c r="RS209" s="238"/>
      <c r="RT209" s="238"/>
      <c r="RU209" s="238"/>
      <c r="RV209" s="238"/>
      <c r="RW209" s="238"/>
      <c r="RX209" s="238"/>
      <c r="RY209" s="238"/>
      <c r="RZ209" s="238"/>
      <c r="SA209" s="238"/>
      <c r="SB209" s="238"/>
      <c r="SC209" s="238"/>
      <c r="SD209" s="238"/>
      <c r="SE209" s="238"/>
      <c r="SF209" s="238"/>
      <c r="SG209" s="238"/>
      <c r="SH209" s="238"/>
      <c r="SI209" s="238"/>
      <c r="SJ209" s="238"/>
      <c r="SK209" s="238"/>
      <c r="SL209" s="238"/>
      <c r="SM209" s="238"/>
      <c r="SN209" s="238"/>
      <c r="SO209" s="238"/>
      <c r="SP209" s="238"/>
      <c r="SQ209" s="238"/>
      <c r="SR209" s="238"/>
      <c r="SS209" s="238"/>
      <c r="ST209" s="238"/>
      <c r="SU209" s="238"/>
      <c r="SV209" s="238"/>
      <c r="SW209" s="238"/>
      <c r="SX209" s="238"/>
      <c r="SY209" s="238"/>
      <c r="SZ209" s="238"/>
      <c r="TA209" s="238"/>
      <c r="TB209" s="238"/>
      <c r="TC209" s="238"/>
      <c r="TD209" s="238"/>
      <c r="TE209" s="238"/>
      <c r="TF209" s="238"/>
      <c r="TG209" s="238"/>
      <c r="TH209" s="238"/>
      <c r="TI209" s="238"/>
      <c r="TJ209" s="238"/>
      <c r="TK209" s="238"/>
      <c r="TL209" s="238"/>
      <c r="TM209" s="238"/>
      <c r="TN209" s="238"/>
      <c r="TO209" s="238"/>
      <c r="TP209" s="238"/>
      <c r="TQ209" s="238"/>
      <c r="TR209" s="238"/>
      <c r="TS209" s="238"/>
      <c r="TT209" s="238"/>
      <c r="TU209" s="238"/>
      <c r="TV209" s="238"/>
      <c r="TW209" s="238"/>
      <c r="TX209" s="238"/>
      <c r="TY209" s="238"/>
      <c r="TZ209" s="238"/>
      <c r="UA209" s="238"/>
      <c r="UB209" s="238"/>
      <c r="UC209" s="238"/>
      <c r="UD209" s="238"/>
      <c r="UE209" s="238"/>
      <c r="UF209" s="238"/>
      <c r="UG209" s="238"/>
      <c r="UH209" s="238"/>
      <c r="UI209" s="238"/>
      <c r="UJ209" s="238"/>
      <c r="UK209" s="238"/>
      <c r="UL209" s="238"/>
      <c r="UM209" s="238"/>
      <c r="UN209" s="238"/>
      <c r="UO209" s="238"/>
      <c r="UP209" s="238"/>
      <c r="UQ209" s="238"/>
      <c r="UR209" s="238"/>
      <c r="US209" s="238"/>
      <c r="UT209" s="238"/>
      <c r="UU209" s="238"/>
      <c r="UV209" s="238"/>
      <c r="UW209" s="238"/>
      <c r="UX209" s="238"/>
      <c r="UY209" s="238"/>
      <c r="UZ209" s="238"/>
      <c r="VA209" s="238"/>
      <c r="VB209" s="238"/>
      <c r="VC209" s="238"/>
      <c r="VD209" s="238"/>
      <c r="VE209" s="238"/>
      <c r="VF209" s="238"/>
      <c r="VG209" s="238"/>
      <c r="VH209" s="238"/>
      <c r="VI209" s="238"/>
      <c r="VJ209" s="238"/>
      <c r="VK209" s="238"/>
      <c r="VL209" s="238"/>
      <c r="VM209" s="238"/>
      <c r="VN209" s="238"/>
      <c r="VO209" s="238"/>
      <c r="VP209" s="238"/>
      <c r="VQ209" s="238"/>
      <c r="VR209" s="238"/>
      <c r="VS209" s="238"/>
      <c r="VT209" s="238"/>
      <c r="VU209" s="238"/>
      <c r="VV209" s="238"/>
      <c r="VW209" s="238"/>
      <c r="VX209" s="238"/>
      <c r="VY209" s="238"/>
      <c r="VZ209" s="238"/>
      <c r="WA209" s="238"/>
      <c r="WB209" s="238"/>
      <c r="WC209" s="238"/>
      <c r="WD209" s="238"/>
      <c r="WE209" s="238"/>
      <c r="WF209" s="238"/>
      <c r="WG209" s="238"/>
      <c r="WH209" s="238"/>
      <c r="WI209" s="238"/>
      <c r="WJ209" s="238"/>
      <c r="WK209" s="238"/>
      <c r="WL209" s="238"/>
      <c r="WM209" s="238"/>
      <c r="WN209" s="238"/>
      <c r="WO209" s="238"/>
      <c r="WP209" s="238"/>
      <c r="WQ209" s="238"/>
      <c r="WR209" s="238"/>
      <c r="WS209" s="238"/>
      <c r="WT209" s="238"/>
      <c r="WU209" s="238"/>
      <c r="WV209" s="238"/>
      <c r="WW209" s="238"/>
      <c r="WX209" s="238"/>
      <c r="WY209" s="238"/>
      <c r="WZ209" s="238"/>
      <c r="XA209" s="238"/>
      <c r="XB209" s="238"/>
      <c r="XC209" s="238"/>
      <c r="XD209" s="238"/>
      <c r="XE209" s="238"/>
      <c r="XF209" s="238"/>
      <c r="XG209" s="238"/>
      <c r="XH209" s="238"/>
      <c r="XI209" s="238"/>
      <c r="XJ209" s="238"/>
      <c r="XK209" s="238"/>
      <c r="XL209" s="238"/>
      <c r="XM209" s="238"/>
      <c r="XN209" s="238"/>
      <c r="XO209" s="238"/>
      <c r="XP209" s="238"/>
      <c r="XQ209" s="238"/>
      <c r="XR209" s="238"/>
      <c r="XS209" s="238"/>
      <c r="XT209" s="238"/>
      <c r="XU209" s="238"/>
      <c r="XV209" s="238"/>
      <c r="XW209" s="238"/>
      <c r="XX209" s="238"/>
      <c r="XY209" s="238"/>
      <c r="XZ209" s="238"/>
      <c r="YA209" s="238"/>
      <c r="YB209" s="238"/>
      <c r="YC209" s="238"/>
      <c r="YD209" s="238"/>
      <c r="YE209" s="238"/>
      <c r="YF209" s="238"/>
      <c r="YG209" s="238"/>
      <c r="YH209" s="238"/>
      <c r="YI209" s="238"/>
      <c r="YJ209" s="238"/>
      <c r="YK209" s="238"/>
      <c r="YL209" s="238"/>
      <c r="YM209" s="238"/>
      <c r="YN209" s="238"/>
      <c r="YO209" s="238"/>
      <c r="YP209" s="238"/>
      <c r="YQ209" s="238"/>
      <c r="YR209" s="238"/>
      <c r="YS209" s="238"/>
      <c r="YT209" s="238"/>
      <c r="YU209" s="238"/>
      <c r="YV209" s="238"/>
      <c r="YW209" s="238"/>
      <c r="YX209" s="238"/>
      <c r="YY209" s="238"/>
      <c r="YZ209" s="238"/>
      <c r="ZA209" s="238"/>
      <c r="ZB209" s="238"/>
      <c r="ZC209" s="238"/>
      <c r="ZD209" s="238"/>
      <c r="ZE209" s="238"/>
      <c r="ZF209" s="238"/>
      <c r="ZG209" s="238"/>
      <c r="ZH209" s="238"/>
      <c r="ZI209" s="238"/>
      <c r="ZJ209" s="238"/>
      <c r="ZK209" s="238"/>
      <c r="ZL209" s="238"/>
      <c r="ZM209" s="238"/>
      <c r="ZN209" s="238"/>
      <c r="ZO209" s="238"/>
      <c r="ZP209" s="238"/>
      <c r="ZQ209" s="238"/>
      <c r="ZR209" s="238"/>
      <c r="ZS209" s="238"/>
      <c r="ZT209" s="238"/>
      <c r="ZU209" s="238"/>
      <c r="ZV209" s="238"/>
      <c r="ZW209" s="238"/>
      <c r="ZX209" s="238"/>
      <c r="ZY209" s="238"/>
      <c r="ZZ209" s="238"/>
      <c r="AAA209" s="238"/>
      <c r="AAB209" s="238"/>
      <c r="AAC209" s="238"/>
      <c r="AAD209" s="238"/>
      <c r="AAE209" s="238"/>
      <c r="AAF209" s="238"/>
      <c r="AAG209" s="238"/>
      <c r="AAH209" s="238"/>
      <c r="AAI209" s="238"/>
      <c r="AAJ209" s="238"/>
      <c r="AAK209" s="238"/>
      <c r="AAL209" s="238"/>
      <c r="AAM209" s="238"/>
      <c r="AAN209" s="238"/>
      <c r="AAO209" s="238"/>
      <c r="AAP209" s="238"/>
      <c r="AAQ209" s="238"/>
      <c r="AAR209" s="238"/>
      <c r="AAS209" s="238"/>
      <c r="AAT209" s="238"/>
      <c r="AAU209" s="238"/>
      <c r="AAV209" s="238"/>
      <c r="AAW209" s="238"/>
      <c r="AAX209" s="238"/>
      <c r="AAY209" s="238"/>
      <c r="AAZ209" s="238"/>
      <c r="ABA209" s="238"/>
      <c r="ABB209" s="238"/>
      <c r="ABC209" s="238"/>
      <c r="ABD209" s="238"/>
      <c r="ABE209" s="238"/>
      <c r="ABF209" s="238"/>
      <c r="ABG209" s="238"/>
      <c r="ABH209" s="238"/>
      <c r="ABI209" s="238"/>
      <c r="ABJ209" s="238"/>
      <c r="ABK209" s="238"/>
      <c r="ABL209" s="238"/>
      <c r="ABM209" s="238"/>
      <c r="ABN209" s="238"/>
      <c r="ABO209" s="238"/>
      <c r="ABP209" s="238"/>
      <c r="ABQ209" s="238"/>
      <c r="ABR209" s="238"/>
      <c r="ABS209" s="238"/>
      <c r="ABT209" s="238"/>
      <c r="ABU209" s="238"/>
      <c r="ABV209" s="238"/>
      <c r="ABW209" s="238"/>
      <c r="ABX209" s="238"/>
      <c r="ABY209" s="238"/>
      <c r="ABZ209" s="238"/>
      <c r="ACA209" s="238"/>
      <c r="ACB209" s="238"/>
      <c r="ACC209" s="238"/>
      <c r="ACD209" s="238"/>
      <c r="ACE209" s="238"/>
      <c r="ACF209" s="238"/>
      <c r="ACG209" s="238"/>
      <c r="ACH209" s="238"/>
      <c r="ACI209" s="238"/>
      <c r="ACJ209" s="238"/>
      <c r="ACK209" s="238"/>
      <c r="ACL209" s="238"/>
      <c r="ACM209" s="238"/>
      <c r="ACN209" s="238"/>
      <c r="ACO209" s="238"/>
      <c r="ACP209" s="238"/>
      <c r="ACQ209" s="238"/>
      <c r="ACR209" s="238"/>
      <c r="ACS209" s="238"/>
      <c r="ACT209" s="238"/>
      <c r="ACU209" s="238"/>
      <c r="ACV209" s="238"/>
      <c r="ACW209" s="238"/>
      <c r="ACX209" s="238"/>
      <c r="ACY209" s="238"/>
      <c r="ACZ209" s="238"/>
      <c r="ADA209" s="238"/>
      <c r="ADB209" s="238"/>
      <c r="ADC209" s="238"/>
      <c r="ADD209" s="238"/>
      <c r="ADE209" s="238"/>
      <c r="ADF209" s="238"/>
      <c r="ADG209" s="238"/>
      <c r="ADH209" s="238"/>
      <c r="ADI209" s="238"/>
      <c r="ADJ209" s="238"/>
      <c r="ADK209" s="238"/>
      <c r="ADL209" s="238"/>
      <c r="ADM209" s="238"/>
      <c r="ADN209" s="238"/>
      <c r="ADO209" s="238"/>
      <c r="ADP209" s="238"/>
      <c r="ADQ209" s="238"/>
      <c r="ADR209" s="238"/>
      <c r="ADS209" s="238"/>
      <c r="ADT209" s="238"/>
      <c r="ADU209" s="238"/>
      <c r="ADV209" s="238"/>
      <c r="ADW209" s="238"/>
      <c r="ADX209" s="238"/>
      <c r="ADY209" s="238"/>
      <c r="ADZ209" s="238"/>
      <c r="AEA209" s="238"/>
      <c r="AEB209" s="238"/>
      <c r="AEC209" s="238"/>
      <c r="AED209" s="238"/>
      <c r="AEE209" s="238"/>
      <c r="AEF209" s="238"/>
      <c r="AEG209" s="238"/>
      <c r="AEH209" s="238"/>
      <c r="AEI209" s="238"/>
      <c r="AEJ209" s="238"/>
      <c r="AEK209" s="238"/>
      <c r="AEL209" s="238"/>
      <c r="AEM209" s="238"/>
      <c r="AEN209" s="238"/>
      <c r="AEO209" s="238"/>
      <c r="AEP209" s="238"/>
      <c r="AEQ209" s="238"/>
      <c r="AER209" s="238"/>
      <c r="AES209" s="238"/>
      <c r="AET209" s="238"/>
      <c r="AEU209" s="238"/>
      <c r="AEV209" s="238"/>
      <c r="AEW209" s="238"/>
      <c r="AEX209" s="238"/>
      <c r="AEY209" s="238"/>
      <c r="AEZ209" s="238"/>
      <c r="AFA209" s="238"/>
      <c r="AFB209" s="238"/>
      <c r="AFC209" s="238"/>
      <c r="AFD209" s="238"/>
      <c r="AFE209" s="238"/>
      <c r="AFF209" s="238"/>
      <c r="AFG209" s="238"/>
      <c r="AFH209" s="238"/>
      <c r="AFI209" s="238"/>
      <c r="AFJ209" s="238"/>
      <c r="AFK209" s="238"/>
      <c r="AFL209" s="238"/>
      <c r="AFM209" s="238"/>
      <c r="AFN209" s="238"/>
      <c r="AFO209" s="238"/>
      <c r="AFP209" s="238"/>
      <c r="AFQ209" s="238"/>
      <c r="AFR209" s="238"/>
      <c r="AFS209" s="238"/>
      <c r="AFT209" s="238"/>
      <c r="AFU209" s="238"/>
      <c r="AFV209" s="238"/>
      <c r="AFW209" s="238"/>
      <c r="AFX209" s="238"/>
      <c r="AFY209" s="238"/>
      <c r="AFZ209" s="238"/>
      <c r="AGA209" s="238"/>
      <c r="AGB209" s="238"/>
      <c r="AGC209" s="238"/>
      <c r="AGD209" s="238"/>
      <c r="AGE209" s="238"/>
      <c r="AGF209" s="238"/>
      <c r="AGG209" s="238"/>
      <c r="AGH209" s="238"/>
      <c r="AGI209" s="238"/>
      <c r="AGJ209" s="238"/>
      <c r="AGK209" s="238"/>
      <c r="AGL209" s="238"/>
      <c r="AGM209" s="238"/>
      <c r="AGN209" s="238"/>
      <c r="AGO209" s="238"/>
      <c r="AGP209" s="238"/>
      <c r="AGQ209" s="238"/>
      <c r="AGR209" s="238"/>
      <c r="AGS209" s="238"/>
      <c r="AGT209" s="238"/>
      <c r="AGU209" s="238"/>
      <c r="AGV209" s="238"/>
      <c r="AGW209" s="238"/>
      <c r="AGX209" s="238"/>
      <c r="AGY209" s="238"/>
      <c r="AGZ209" s="238"/>
      <c r="AHA209" s="238"/>
      <c r="AHB209" s="238"/>
      <c r="AHC209" s="238"/>
      <c r="AHD209" s="238"/>
      <c r="AHE209" s="238"/>
      <c r="AHF209" s="238"/>
      <c r="AHG209" s="238"/>
      <c r="AHH209" s="238"/>
      <c r="AHI209" s="238"/>
      <c r="AHJ209" s="238"/>
      <c r="AHK209" s="238"/>
      <c r="AHL209" s="238"/>
      <c r="AHM209" s="238"/>
      <c r="AHN209" s="238"/>
      <c r="AHO209" s="238"/>
      <c r="AHP209" s="238"/>
      <c r="AHQ209" s="238"/>
      <c r="AHR209" s="238"/>
      <c r="AHS209" s="238"/>
      <c r="AHT209" s="238"/>
      <c r="AHU209" s="238"/>
      <c r="AHV209" s="238"/>
      <c r="AHW209" s="238"/>
      <c r="AHX209" s="238"/>
      <c r="AHY209" s="238"/>
      <c r="AHZ209" s="238"/>
      <c r="AIA209" s="238"/>
      <c r="AIB209" s="238"/>
      <c r="AIC209" s="238"/>
      <c r="AID209" s="238"/>
      <c r="AIE209" s="238"/>
      <c r="AIF209" s="238"/>
      <c r="AIG209" s="238"/>
      <c r="AIH209" s="238"/>
      <c r="AII209" s="238"/>
      <c r="AIJ209" s="238"/>
      <c r="AIK209" s="238"/>
      <c r="AIL209" s="238"/>
      <c r="AIM209" s="238"/>
      <c r="AIN209" s="238"/>
      <c r="AIO209" s="238"/>
      <c r="AIP209" s="238"/>
      <c r="AIQ209" s="238"/>
      <c r="AIR209" s="238"/>
      <c r="AIS209" s="238"/>
      <c r="AIT209" s="238"/>
      <c r="AIU209" s="238"/>
      <c r="AIV209" s="238"/>
      <c r="AIW209" s="238"/>
      <c r="AIX209" s="238"/>
      <c r="AIY209" s="238"/>
      <c r="AIZ209" s="238"/>
      <c r="AJA209" s="238"/>
      <c r="AJB209" s="238"/>
      <c r="AJC209" s="238"/>
      <c r="AJD209" s="238"/>
      <c r="AJE209" s="238"/>
      <c r="AJF209" s="238"/>
      <c r="AJG209" s="238"/>
      <c r="AJH209" s="238"/>
      <c r="AJI209" s="238"/>
      <c r="AJJ209" s="238"/>
      <c r="AJK209" s="238"/>
      <c r="AJL209" s="238"/>
      <c r="AJM209" s="238"/>
      <c r="AJN209" s="238"/>
      <c r="AJO209" s="238"/>
      <c r="AJP209" s="238"/>
      <c r="AJQ209" s="238"/>
      <c r="AJR209" s="238"/>
      <c r="AJS209" s="238"/>
      <c r="AJT209" s="238"/>
      <c r="AJU209" s="238"/>
      <c r="AJV209" s="238"/>
      <c r="AJW209" s="238"/>
      <c r="AJX209" s="238"/>
      <c r="AJY209" s="238"/>
      <c r="AJZ209" s="238"/>
      <c r="AKA209" s="238"/>
      <c r="AKB209" s="238"/>
      <c r="AKC209" s="238"/>
      <c r="AKD209" s="238"/>
      <c r="AKE209" s="238"/>
      <c r="AKF209" s="238"/>
      <c r="AKG209" s="238"/>
      <c r="AKH209" s="238"/>
      <c r="AKI209" s="238"/>
      <c r="AKJ209" s="238"/>
      <c r="AKK209" s="238"/>
      <c r="AKL209" s="238"/>
      <c r="AKM209" s="238"/>
      <c r="AKN209" s="238"/>
      <c r="AKO209" s="238"/>
      <c r="AKP209" s="238"/>
    </row>
    <row r="210" spans="1:978" x14ac:dyDescent="0.25">
      <c r="A210" s="305"/>
      <c r="B210" s="305"/>
      <c r="C210" s="242"/>
      <c r="D210" s="242"/>
      <c r="E210" s="269"/>
      <c r="F210" s="278" t="s">
        <v>387</v>
      </c>
      <c r="G210" s="278"/>
      <c r="H210" s="278"/>
      <c r="I210" s="278"/>
      <c r="J210" s="278"/>
      <c r="K210" s="278"/>
      <c r="L210" s="278"/>
      <c r="M210" s="278"/>
      <c r="N210" s="9">
        <f t="shared" ref="N210:AL210" si="152">ROUNDUP(AVERAGE(N205:N209),0)</f>
        <v>94</v>
      </c>
      <c r="O210" s="9">
        <f t="shared" si="152"/>
        <v>50</v>
      </c>
      <c r="P210" s="9">
        <f t="shared" si="152"/>
        <v>33</v>
      </c>
      <c r="Q210" s="9">
        <f t="shared" si="152"/>
        <v>29</v>
      </c>
      <c r="R210" s="9">
        <f t="shared" si="152"/>
        <v>48</v>
      </c>
      <c r="S210" s="9">
        <f t="shared" si="152"/>
        <v>157</v>
      </c>
      <c r="T210" s="9">
        <f t="shared" si="152"/>
        <v>471</v>
      </c>
      <c r="U210" s="9">
        <f t="shared" si="152"/>
        <v>1078</v>
      </c>
      <c r="V210" s="9">
        <f t="shared" si="152"/>
        <v>1227</v>
      </c>
      <c r="W210" s="9">
        <f t="shared" si="152"/>
        <v>1111</v>
      </c>
      <c r="X210" s="9">
        <f t="shared" si="152"/>
        <v>1058</v>
      </c>
      <c r="Y210" s="9">
        <f t="shared" si="152"/>
        <v>1109</v>
      </c>
      <c r="Z210" s="9">
        <f t="shared" si="152"/>
        <v>1186</v>
      </c>
      <c r="AA210" s="9">
        <f t="shared" si="152"/>
        <v>1168</v>
      </c>
      <c r="AB210" s="9">
        <f t="shared" si="152"/>
        <v>1170</v>
      </c>
      <c r="AC210" s="9">
        <f t="shared" si="152"/>
        <v>1219</v>
      </c>
      <c r="AD210" s="9">
        <f t="shared" si="152"/>
        <v>1267</v>
      </c>
      <c r="AE210" s="9">
        <f t="shared" si="152"/>
        <v>1288</v>
      </c>
      <c r="AF210" s="9">
        <f t="shared" si="152"/>
        <v>1037</v>
      </c>
      <c r="AG210" s="9">
        <f t="shared" si="152"/>
        <v>801</v>
      </c>
      <c r="AH210" s="9">
        <f t="shared" si="152"/>
        <v>610</v>
      </c>
      <c r="AI210" s="9">
        <f t="shared" si="152"/>
        <v>478</v>
      </c>
      <c r="AJ210" s="9">
        <f t="shared" si="152"/>
        <v>292</v>
      </c>
      <c r="AK210" s="9">
        <f t="shared" si="152"/>
        <v>167</v>
      </c>
      <c r="AL210" s="9">
        <f t="shared" si="152"/>
        <v>16083</v>
      </c>
      <c r="AM210" s="269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42"/>
      <c r="BM210" s="242"/>
      <c r="BN210" s="242"/>
      <c r="BO210" s="242"/>
      <c r="BP210" s="242"/>
      <c r="BQ210" s="242"/>
      <c r="BR210" s="242"/>
      <c r="BS210" s="242"/>
      <c r="BT210" s="242"/>
      <c r="BU210" s="242"/>
      <c r="BV210" s="242"/>
      <c r="BW210" s="242"/>
      <c r="BX210" s="242"/>
      <c r="BY210" s="242"/>
      <c r="BZ210" s="242"/>
      <c r="CA210" s="242"/>
      <c r="CB210" s="242"/>
      <c r="CC210" s="242"/>
      <c r="CD210" s="242"/>
      <c r="CE210" s="242"/>
      <c r="CF210" s="242"/>
      <c r="CG210" s="242"/>
      <c r="CH210" s="242"/>
      <c r="CI210" s="242"/>
      <c r="CJ210" s="242"/>
      <c r="CK210" s="242"/>
      <c r="CL210" s="242"/>
      <c r="CM210" s="242"/>
      <c r="CN210" s="242"/>
      <c r="CO210" s="242"/>
      <c r="CP210" s="242"/>
      <c r="CQ210" s="242"/>
      <c r="CR210" s="242"/>
      <c r="CS210" s="242"/>
      <c r="CT210" s="242"/>
      <c r="CU210" s="242"/>
      <c r="CV210" s="242"/>
      <c r="CW210" s="242"/>
      <c r="CX210" s="242"/>
      <c r="CY210" s="242"/>
      <c r="CZ210" s="242"/>
      <c r="DA210" s="242"/>
      <c r="DB210" s="242"/>
      <c r="DC210" s="242"/>
      <c r="DD210" s="242"/>
      <c r="DE210" s="242"/>
      <c r="DF210" s="242"/>
      <c r="DG210" s="242"/>
      <c r="DH210" s="242"/>
      <c r="DI210" s="242"/>
      <c r="DJ210" s="242"/>
      <c r="DK210" s="242"/>
      <c r="DL210" s="242"/>
      <c r="DM210" s="242"/>
      <c r="DN210" s="242"/>
      <c r="DO210" s="242"/>
      <c r="DP210" s="242"/>
      <c r="DQ210" s="242"/>
      <c r="DR210" s="242"/>
      <c r="DS210" s="242"/>
      <c r="DT210" s="242"/>
      <c r="DU210" s="242"/>
      <c r="DV210" s="242"/>
      <c r="DW210" s="242"/>
      <c r="DX210" s="242"/>
      <c r="DY210" s="242"/>
      <c r="DZ210" s="242"/>
      <c r="EA210" s="242"/>
      <c r="EB210" s="242"/>
      <c r="EC210" s="242"/>
      <c r="ED210" s="242"/>
      <c r="EE210" s="252"/>
      <c r="EF210" s="238"/>
      <c r="EG210" s="238"/>
      <c r="EH210" s="238"/>
      <c r="EI210" s="238"/>
      <c r="EJ210" s="238"/>
      <c r="EK210" s="238"/>
      <c r="EL210" s="238"/>
      <c r="EM210" s="238"/>
      <c r="EN210" s="238"/>
      <c r="EO210" s="238"/>
      <c r="EP210" s="238"/>
      <c r="EQ210" s="238"/>
      <c r="ER210" s="238"/>
      <c r="ES210" s="238"/>
      <c r="ET210" s="238"/>
      <c r="EU210" s="238"/>
      <c r="EV210" s="238"/>
      <c r="EW210" s="238"/>
      <c r="EX210" s="238"/>
      <c r="EY210" s="238"/>
      <c r="EZ210" s="238"/>
      <c r="FA210" s="238"/>
      <c r="FB210" s="238"/>
      <c r="FC210" s="238"/>
      <c r="FD210" s="238"/>
      <c r="FE210" s="238"/>
      <c r="FF210" s="238"/>
      <c r="FG210" s="238"/>
      <c r="FH210" s="238"/>
      <c r="FI210" s="238"/>
      <c r="FJ210" s="238"/>
      <c r="FK210" s="238"/>
      <c r="FL210" s="238"/>
      <c r="FM210" s="238"/>
      <c r="FN210" s="238"/>
      <c r="FO210" s="238"/>
      <c r="FP210" s="238"/>
      <c r="FQ210" s="238"/>
      <c r="FR210" s="238"/>
      <c r="FS210" s="238"/>
      <c r="FT210" s="238"/>
      <c r="FU210" s="238"/>
      <c r="FV210" s="238"/>
      <c r="FW210" s="238"/>
      <c r="FX210" s="238"/>
      <c r="FY210" s="238"/>
      <c r="FZ210" s="238"/>
      <c r="GA210" s="238"/>
      <c r="GB210" s="238"/>
      <c r="GC210" s="238"/>
      <c r="GD210" s="238"/>
      <c r="GE210" s="238"/>
      <c r="GF210" s="238"/>
      <c r="GG210" s="238"/>
      <c r="GH210" s="238"/>
      <c r="GI210" s="238"/>
      <c r="GJ210" s="238"/>
      <c r="GK210" s="238"/>
      <c r="GL210" s="238"/>
      <c r="GM210" s="238"/>
      <c r="GN210" s="238"/>
      <c r="GO210" s="238"/>
      <c r="GP210" s="238"/>
      <c r="GQ210" s="238"/>
      <c r="GR210" s="238"/>
      <c r="GS210" s="238"/>
      <c r="GT210" s="238"/>
      <c r="GU210" s="238"/>
      <c r="GV210" s="238"/>
      <c r="GW210" s="238"/>
      <c r="GX210" s="238"/>
      <c r="GY210" s="238"/>
      <c r="GZ210" s="238"/>
      <c r="HA210" s="238"/>
      <c r="HB210" s="238"/>
      <c r="HC210" s="238"/>
      <c r="HD210" s="238"/>
      <c r="HE210" s="238"/>
      <c r="HF210" s="238"/>
      <c r="HG210" s="238"/>
      <c r="HH210" s="238"/>
      <c r="HI210" s="238"/>
      <c r="HJ210" s="238"/>
      <c r="HK210" s="238"/>
      <c r="HL210" s="238"/>
      <c r="HM210" s="238"/>
      <c r="HN210" s="238"/>
      <c r="HO210" s="238"/>
      <c r="HP210" s="238"/>
      <c r="HQ210" s="238"/>
      <c r="HR210" s="238"/>
      <c r="HS210" s="238"/>
      <c r="HT210" s="238"/>
      <c r="HU210" s="238"/>
      <c r="HV210" s="238"/>
      <c r="HW210" s="238"/>
      <c r="HX210" s="238"/>
      <c r="HY210" s="238"/>
      <c r="HZ210" s="238"/>
      <c r="IA210" s="238"/>
      <c r="IB210" s="238"/>
      <c r="IC210" s="238"/>
      <c r="ID210" s="238"/>
      <c r="IE210" s="238"/>
      <c r="IF210" s="238"/>
      <c r="IG210" s="238"/>
      <c r="IH210" s="238"/>
      <c r="II210" s="238"/>
      <c r="IJ210" s="238"/>
      <c r="IK210" s="238"/>
      <c r="IL210" s="238"/>
      <c r="IM210" s="238"/>
      <c r="IN210" s="238"/>
      <c r="IO210" s="238"/>
      <c r="IP210" s="238"/>
      <c r="IQ210" s="238"/>
      <c r="IR210" s="238"/>
      <c r="IS210" s="238"/>
      <c r="IT210" s="238"/>
      <c r="IU210" s="238"/>
      <c r="IV210" s="238"/>
      <c r="IW210" s="238"/>
      <c r="IX210" s="238"/>
      <c r="IY210" s="238"/>
      <c r="IZ210" s="238"/>
      <c r="JA210" s="238"/>
      <c r="JB210" s="238"/>
      <c r="JC210" s="238"/>
      <c r="JD210" s="238"/>
      <c r="JE210" s="238"/>
      <c r="JF210" s="238"/>
      <c r="JG210" s="238"/>
      <c r="JH210" s="238"/>
      <c r="JI210" s="238"/>
      <c r="JJ210" s="238"/>
      <c r="JK210" s="238"/>
      <c r="JL210" s="238"/>
      <c r="JM210" s="238"/>
      <c r="JN210" s="238"/>
      <c r="JO210" s="238"/>
      <c r="JP210" s="238"/>
      <c r="JQ210" s="238"/>
      <c r="JR210" s="238"/>
      <c r="JS210" s="238"/>
      <c r="JT210" s="238"/>
      <c r="JU210" s="238"/>
      <c r="JV210" s="238"/>
      <c r="JW210" s="238"/>
      <c r="JX210" s="238"/>
      <c r="JY210" s="238"/>
      <c r="JZ210" s="238"/>
      <c r="KA210" s="238"/>
      <c r="KB210" s="238"/>
      <c r="KC210" s="238"/>
      <c r="KD210" s="238"/>
      <c r="KE210" s="238"/>
      <c r="KF210" s="238"/>
      <c r="KG210" s="238"/>
      <c r="KH210" s="238"/>
      <c r="KI210" s="238"/>
      <c r="KJ210" s="238"/>
      <c r="KK210" s="238"/>
      <c r="KL210" s="238"/>
      <c r="KM210" s="238"/>
      <c r="KN210" s="238"/>
      <c r="KO210" s="238"/>
      <c r="KP210" s="238"/>
      <c r="KQ210" s="238"/>
      <c r="KR210" s="238"/>
      <c r="KS210" s="238"/>
      <c r="KT210" s="238"/>
      <c r="KU210" s="238"/>
      <c r="KV210" s="238"/>
      <c r="KW210" s="238"/>
      <c r="KX210" s="238"/>
      <c r="KY210" s="238"/>
      <c r="KZ210" s="238"/>
      <c r="LA210" s="238"/>
      <c r="LB210" s="238"/>
      <c r="LC210" s="238"/>
      <c r="LD210" s="238"/>
      <c r="LE210" s="238"/>
      <c r="LF210" s="238"/>
      <c r="LG210" s="238"/>
      <c r="LH210" s="238"/>
      <c r="LI210" s="238"/>
      <c r="LJ210" s="238"/>
      <c r="LK210" s="238"/>
      <c r="LL210" s="238"/>
      <c r="LM210" s="238"/>
      <c r="LN210" s="238"/>
      <c r="LO210" s="238"/>
      <c r="LP210" s="238"/>
      <c r="LQ210" s="238"/>
      <c r="LR210" s="238"/>
      <c r="LS210" s="238"/>
      <c r="LT210" s="238"/>
      <c r="LU210" s="238"/>
      <c r="LV210" s="238"/>
      <c r="LW210" s="238"/>
      <c r="LX210" s="238"/>
      <c r="LY210" s="238"/>
      <c r="LZ210" s="238"/>
      <c r="MA210" s="238"/>
      <c r="MB210" s="238"/>
      <c r="MC210" s="238"/>
      <c r="MD210" s="238"/>
      <c r="ME210" s="238"/>
      <c r="MF210" s="238"/>
      <c r="MG210" s="238"/>
      <c r="MH210" s="238"/>
      <c r="MI210" s="238"/>
      <c r="MJ210" s="238"/>
      <c r="MK210" s="238"/>
      <c r="ML210" s="238"/>
      <c r="MM210" s="238"/>
      <c r="MN210" s="238"/>
      <c r="MO210" s="238"/>
      <c r="MP210" s="238"/>
      <c r="MQ210" s="238"/>
      <c r="MR210" s="238"/>
      <c r="MS210" s="238"/>
      <c r="MT210" s="238"/>
      <c r="MU210" s="238"/>
      <c r="MV210" s="238"/>
      <c r="MW210" s="238"/>
      <c r="MX210" s="238"/>
      <c r="MY210" s="238"/>
      <c r="MZ210" s="238"/>
      <c r="NA210" s="238"/>
      <c r="NB210" s="238"/>
      <c r="NC210" s="238"/>
      <c r="ND210" s="238"/>
      <c r="NE210" s="238"/>
      <c r="NF210" s="238"/>
      <c r="NG210" s="238"/>
      <c r="NH210" s="238"/>
      <c r="NI210" s="238"/>
      <c r="NJ210" s="238"/>
      <c r="NK210" s="238"/>
      <c r="NL210" s="238"/>
      <c r="NM210" s="238"/>
      <c r="NN210" s="238"/>
      <c r="NO210" s="238"/>
      <c r="NP210" s="238"/>
      <c r="NQ210" s="238"/>
      <c r="NR210" s="238"/>
      <c r="NS210" s="238"/>
      <c r="NT210" s="238"/>
      <c r="NU210" s="238"/>
      <c r="NV210" s="238"/>
      <c r="NW210" s="238"/>
      <c r="NX210" s="238"/>
      <c r="NY210" s="238"/>
      <c r="NZ210" s="238"/>
      <c r="OA210" s="238"/>
      <c r="OB210" s="238"/>
      <c r="OC210" s="238"/>
      <c r="OD210" s="238"/>
      <c r="OE210" s="238"/>
      <c r="OF210" s="238"/>
      <c r="OG210" s="238"/>
      <c r="OH210" s="238"/>
      <c r="OI210" s="238"/>
      <c r="OJ210" s="238"/>
      <c r="OK210" s="238"/>
      <c r="OL210" s="238"/>
      <c r="OM210" s="238"/>
      <c r="ON210" s="238"/>
      <c r="OO210" s="238"/>
      <c r="OP210" s="238"/>
      <c r="OQ210" s="238"/>
      <c r="OR210" s="238"/>
      <c r="OS210" s="238"/>
      <c r="OT210" s="238"/>
      <c r="OU210" s="238"/>
      <c r="OV210" s="238"/>
      <c r="OW210" s="238"/>
      <c r="OX210" s="238"/>
      <c r="OY210" s="238"/>
      <c r="OZ210" s="238"/>
      <c r="PA210" s="238"/>
      <c r="PB210" s="238"/>
      <c r="PC210" s="238"/>
      <c r="PD210" s="238"/>
      <c r="PE210" s="238"/>
      <c r="PF210" s="238"/>
      <c r="PG210" s="238"/>
      <c r="PH210" s="238"/>
      <c r="PI210" s="238"/>
      <c r="PJ210" s="238"/>
      <c r="PK210" s="238"/>
      <c r="PL210" s="238"/>
      <c r="PM210" s="238"/>
      <c r="PN210" s="238"/>
      <c r="PO210" s="238"/>
      <c r="PP210" s="238"/>
      <c r="PQ210" s="238"/>
      <c r="PR210" s="238"/>
      <c r="PS210" s="238"/>
      <c r="PT210" s="238"/>
      <c r="PU210" s="238"/>
      <c r="PV210" s="238"/>
      <c r="PW210" s="238"/>
      <c r="PX210" s="238"/>
      <c r="PY210" s="238"/>
      <c r="PZ210" s="238"/>
      <c r="QA210" s="238"/>
      <c r="QB210" s="238"/>
      <c r="QC210" s="238"/>
      <c r="QD210" s="238"/>
      <c r="QE210" s="238"/>
      <c r="QF210" s="238"/>
      <c r="QG210" s="238"/>
      <c r="QH210" s="238"/>
      <c r="QI210" s="238"/>
      <c r="QJ210" s="238"/>
      <c r="QK210" s="238"/>
      <c r="QL210" s="238"/>
      <c r="QM210" s="238"/>
      <c r="QN210" s="238"/>
      <c r="QO210" s="238"/>
      <c r="QP210" s="238"/>
      <c r="QQ210" s="238"/>
      <c r="QR210" s="238"/>
      <c r="QS210" s="238"/>
      <c r="QT210" s="238"/>
      <c r="QU210" s="238"/>
      <c r="QV210" s="238"/>
      <c r="QW210" s="238"/>
      <c r="QX210" s="238"/>
      <c r="QY210" s="238"/>
      <c r="QZ210" s="238"/>
      <c r="RA210" s="238"/>
      <c r="RB210" s="238"/>
      <c r="RC210" s="238"/>
      <c r="RD210" s="238"/>
      <c r="RE210" s="238"/>
      <c r="RF210" s="238"/>
      <c r="RG210" s="238"/>
      <c r="RH210" s="238"/>
      <c r="RI210" s="238"/>
      <c r="RJ210" s="238"/>
      <c r="RK210" s="238"/>
      <c r="RL210" s="238"/>
      <c r="RM210" s="238"/>
      <c r="RN210" s="238"/>
      <c r="RO210" s="238"/>
      <c r="RP210" s="238"/>
      <c r="RQ210" s="238"/>
      <c r="RR210" s="238"/>
      <c r="RS210" s="238"/>
      <c r="RT210" s="238"/>
      <c r="RU210" s="238"/>
      <c r="RV210" s="238"/>
      <c r="RW210" s="238"/>
      <c r="RX210" s="238"/>
      <c r="RY210" s="238"/>
      <c r="RZ210" s="238"/>
      <c r="SA210" s="238"/>
      <c r="SB210" s="238"/>
      <c r="SC210" s="238"/>
      <c r="SD210" s="238"/>
      <c r="SE210" s="238"/>
      <c r="SF210" s="238"/>
      <c r="SG210" s="238"/>
      <c r="SH210" s="238"/>
      <c r="SI210" s="238"/>
      <c r="SJ210" s="238"/>
      <c r="SK210" s="238"/>
      <c r="SL210" s="238"/>
      <c r="SM210" s="238"/>
      <c r="SN210" s="238"/>
      <c r="SO210" s="238"/>
      <c r="SP210" s="238"/>
      <c r="SQ210" s="238"/>
      <c r="SR210" s="238"/>
      <c r="SS210" s="238"/>
      <c r="ST210" s="238"/>
      <c r="SU210" s="238"/>
      <c r="SV210" s="238"/>
      <c r="SW210" s="238"/>
      <c r="SX210" s="238"/>
      <c r="SY210" s="238"/>
      <c r="SZ210" s="238"/>
      <c r="TA210" s="238"/>
      <c r="TB210" s="238"/>
      <c r="TC210" s="238"/>
      <c r="TD210" s="238"/>
      <c r="TE210" s="238"/>
      <c r="TF210" s="238"/>
      <c r="TG210" s="238"/>
      <c r="TH210" s="238"/>
      <c r="TI210" s="238"/>
      <c r="TJ210" s="238"/>
      <c r="TK210" s="238"/>
      <c r="TL210" s="238"/>
      <c r="TM210" s="238"/>
      <c r="TN210" s="238"/>
      <c r="TO210" s="238"/>
      <c r="TP210" s="238"/>
      <c r="TQ210" s="238"/>
      <c r="TR210" s="238"/>
      <c r="TS210" s="238"/>
      <c r="TT210" s="238"/>
      <c r="TU210" s="238"/>
      <c r="TV210" s="238"/>
      <c r="TW210" s="238"/>
      <c r="TX210" s="238"/>
      <c r="TY210" s="238"/>
      <c r="TZ210" s="238"/>
      <c r="UA210" s="238"/>
      <c r="UB210" s="238"/>
      <c r="UC210" s="238"/>
      <c r="UD210" s="238"/>
      <c r="UE210" s="238"/>
      <c r="UF210" s="238"/>
      <c r="UG210" s="238"/>
      <c r="UH210" s="238"/>
      <c r="UI210" s="238"/>
      <c r="UJ210" s="238"/>
      <c r="UK210" s="238"/>
      <c r="UL210" s="238"/>
      <c r="UM210" s="238"/>
      <c r="UN210" s="238"/>
      <c r="UO210" s="238"/>
      <c r="UP210" s="238"/>
      <c r="UQ210" s="238"/>
      <c r="UR210" s="238"/>
      <c r="US210" s="238"/>
      <c r="UT210" s="238"/>
      <c r="UU210" s="238"/>
      <c r="UV210" s="238"/>
      <c r="UW210" s="238"/>
      <c r="UX210" s="238"/>
      <c r="UY210" s="238"/>
      <c r="UZ210" s="238"/>
      <c r="VA210" s="238"/>
      <c r="VB210" s="238"/>
      <c r="VC210" s="238"/>
      <c r="VD210" s="238"/>
      <c r="VE210" s="238"/>
      <c r="VF210" s="238"/>
      <c r="VG210" s="238"/>
      <c r="VH210" s="238"/>
      <c r="VI210" s="238"/>
      <c r="VJ210" s="238"/>
      <c r="VK210" s="238"/>
      <c r="VL210" s="238"/>
      <c r="VM210" s="238"/>
      <c r="VN210" s="238"/>
      <c r="VO210" s="238"/>
      <c r="VP210" s="238"/>
      <c r="VQ210" s="238"/>
      <c r="VR210" s="238"/>
      <c r="VS210" s="238"/>
      <c r="VT210" s="238"/>
      <c r="VU210" s="238"/>
      <c r="VV210" s="238"/>
      <c r="VW210" s="238"/>
      <c r="VX210" s="238"/>
      <c r="VY210" s="238"/>
      <c r="VZ210" s="238"/>
      <c r="WA210" s="238"/>
      <c r="WB210" s="238"/>
      <c r="WC210" s="238"/>
      <c r="WD210" s="238"/>
      <c r="WE210" s="238"/>
      <c r="WF210" s="238"/>
      <c r="WG210" s="238"/>
      <c r="WH210" s="238"/>
      <c r="WI210" s="238"/>
      <c r="WJ210" s="238"/>
      <c r="WK210" s="238"/>
      <c r="WL210" s="238"/>
      <c r="WM210" s="238"/>
      <c r="WN210" s="238"/>
      <c r="WO210" s="238"/>
      <c r="WP210" s="238"/>
      <c r="WQ210" s="238"/>
      <c r="WR210" s="238"/>
      <c r="WS210" s="238"/>
      <c r="WT210" s="238"/>
      <c r="WU210" s="238"/>
      <c r="WV210" s="238"/>
      <c r="WW210" s="238"/>
      <c r="WX210" s="238"/>
      <c r="WY210" s="238"/>
      <c r="WZ210" s="238"/>
      <c r="XA210" s="238"/>
      <c r="XB210" s="238"/>
      <c r="XC210" s="238"/>
      <c r="XD210" s="238"/>
      <c r="XE210" s="238"/>
      <c r="XF210" s="238"/>
      <c r="XG210" s="238"/>
      <c r="XH210" s="238"/>
      <c r="XI210" s="238"/>
      <c r="XJ210" s="238"/>
      <c r="XK210" s="238"/>
      <c r="XL210" s="238"/>
      <c r="XM210" s="238"/>
      <c r="XN210" s="238"/>
      <c r="XO210" s="238"/>
      <c r="XP210" s="238"/>
      <c r="XQ210" s="238"/>
      <c r="XR210" s="238"/>
      <c r="XS210" s="238"/>
      <c r="XT210" s="238"/>
      <c r="XU210" s="238"/>
      <c r="XV210" s="238"/>
      <c r="XW210" s="238"/>
      <c r="XX210" s="238"/>
      <c r="XY210" s="238"/>
      <c r="XZ210" s="238"/>
      <c r="YA210" s="238"/>
      <c r="YB210" s="238"/>
      <c r="YC210" s="238"/>
      <c r="YD210" s="238"/>
      <c r="YE210" s="238"/>
      <c r="YF210" s="238"/>
      <c r="YG210" s="238"/>
      <c r="YH210" s="238"/>
      <c r="YI210" s="238"/>
      <c r="YJ210" s="238"/>
      <c r="YK210" s="238"/>
      <c r="YL210" s="238"/>
      <c r="YM210" s="238"/>
      <c r="YN210" s="238"/>
      <c r="YO210" s="238"/>
      <c r="YP210" s="238"/>
      <c r="YQ210" s="238"/>
      <c r="YR210" s="238"/>
      <c r="YS210" s="238"/>
      <c r="YT210" s="238"/>
      <c r="YU210" s="238"/>
      <c r="YV210" s="238"/>
      <c r="YW210" s="238"/>
      <c r="YX210" s="238"/>
      <c r="YY210" s="238"/>
      <c r="YZ210" s="238"/>
      <c r="ZA210" s="238"/>
      <c r="ZB210" s="238"/>
      <c r="ZC210" s="238"/>
      <c r="ZD210" s="238"/>
      <c r="ZE210" s="238"/>
      <c r="ZF210" s="238"/>
      <c r="ZG210" s="238"/>
      <c r="ZH210" s="238"/>
      <c r="ZI210" s="238"/>
      <c r="ZJ210" s="238"/>
      <c r="ZK210" s="238"/>
      <c r="ZL210" s="238"/>
      <c r="ZM210" s="238"/>
      <c r="ZN210" s="238"/>
      <c r="ZO210" s="238"/>
      <c r="ZP210" s="238"/>
      <c r="ZQ210" s="238"/>
      <c r="ZR210" s="238"/>
      <c r="ZS210" s="238"/>
      <c r="ZT210" s="238"/>
      <c r="ZU210" s="238"/>
      <c r="ZV210" s="238"/>
      <c r="ZW210" s="238"/>
      <c r="ZX210" s="238"/>
      <c r="ZY210" s="238"/>
      <c r="ZZ210" s="238"/>
      <c r="AAA210" s="238"/>
      <c r="AAB210" s="238"/>
      <c r="AAC210" s="238"/>
      <c r="AAD210" s="238"/>
      <c r="AAE210" s="238"/>
      <c r="AAF210" s="238"/>
      <c r="AAG210" s="238"/>
      <c r="AAH210" s="238"/>
      <c r="AAI210" s="238"/>
      <c r="AAJ210" s="238"/>
      <c r="AAK210" s="238"/>
      <c r="AAL210" s="238"/>
      <c r="AAM210" s="238"/>
      <c r="AAN210" s="238"/>
      <c r="AAO210" s="238"/>
      <c r="AAP210" s="238"/>
      <c r="AAQ210" s="238"/>
      <c r="AAR210" s="238"/>
      <c r="AAS210" s="238"/>
      <c r="AAT210" s="238"/>
      <c r="AAU210" s="238"/>
      <c r="AAV210" s="238"/>
      <c r="AAW210" s="238"/>
      <c r="AAX210" s="238"/>
      <c r="AAY210" s="238"/>
      <c r="AAZ210" s="238"/>
      <c r="ABA210" s="238"/>
      <c r="ABB210" s="238"/>
      <c r="ABC210" s="238"/>
      <c r="ABD210" s="238"/>
      <c r="ABE210" s="238"/>
      <c r="ABF210" s="238"/>
      <c r="ABG210" s="238"/>
      <c r="ABH210" s="238"/>
      <c r="ABI210" s="238"/>
      <c r="ABJ210" s="238"/>
      <c r="ABK210" s="238"/>
      <c r="ABL210" s="238"/>
      <c r="ABM210" s="238"/>
      <c r="ABN210" s="238"/>
      <c r="ABO210" s="238"/>
      <c r="ABP210" s="238"/>
      <c r="ABQ210" s="238"/>
      <c r="ABR210" s="238"/>
      <c r="ABS210" s="238"/>
      <c r="ABT210" s="238"/>
      <c r="ABU210" s="238"/>
      <c r="ABV210" s="238"/>
      <c r="ABW210" s="238"/>
      <c r="ABX210" s="238"/>
      <c r="ABY210" s="238"/>
      <c r="ABZ210" s="238"/>
      <c r="ACA210" s="238"/>
      <c r="ACB210" s="238"/>
      <c r="ACC210" s="238"/>
      <c r="ACD210" s="238"/>
      <c r="ACE210" s="238"/>
      <c r="ACF210" s="238"/>
      <c r="ACG210" s="238"/>
      <c r="ACH210" s="238"/>
      <c r="ACI210" s="238"/>
      <c r="ACJ210" s="238"/>
      <c r="ACK210" s="238"/>
      <c r="ACL210" s="238"/>
      <c r="ACM210" s="238"/>
      <c r="ACN210" s="238"/>
      <c r="ACO210" s="238"/>
      <c r="ACP210" s="238"/>
      <c r="ACQ210" s="238"/>
      <c r="ACR210" s="238"/>
      <c r="ACS210" s="238"/>
      <c r="ACT210" s="238"/>
      <c r="ACU210" s="238"/>
      <c r="ACV210" s="238"/>
      <c r="ACW210" s="238"/>
      <c r="ACX210" s="238"/>
      <c r="ACY210" s="238"/>
      <c r="ACZ210" s="238"/>
      <c r="ADA210" s="238"/>
      <c r="ADB210" s="238"/>
      <c r="ADC210" s="238"/>
      <c r="ADD210" s="238"/>
      <c r="ADE210" s="238"/>
      <c r="ADF210" s="238"/>
      <c r="ADG210" s="238"/>
      <c r="ADH210" s="238"/>
      <c r="ADI210" s="238"/>
      <c r="ADJ210" s="238"/>
      <c r="ADK210" s="238"/>
      <c r="ADL210" s="238"/>
      <c r="ADM210" s="238"/>
      <c r="ADN210" s="238"/>
      <c r="ADO210" s="238"/>
      <c r="ADP210" s="238"/>
      <c r="ADQ210" s="238"/>
      <c r="ADR210" s="238"/>
      <c r="ADS210" s="238"/>
      <c r="ADT210" s="238"/>
      <c r="ADU210" s="238"/>
      <c r="ADV210" s="238"/>
      <c r="ADW210" s="238"/>
      <c r="ADX210" s="238"/>
      <c r="ADY210" s="238"/>
      <c r="ADZ210" s="238"/>
      <c r="AEA210" s="238"/>
      <c r="AEB210" s="238"/>
      <c r="AEC210" s="238"/>
      <c r="AED210" s="238"/>
      <c r="AEE210" s="238"/>
      <c r="AEF210" s="238"/>
      <c r="AEG210" s="238"/>
      <c r="AEH210" s="238"/>
      <c r="AEI210" s="238"/>
      <c r="AEJ210" s="238"/>
      <c r="AEK210" s="238"/>
      <c r="AEL210" s="238"/>
      <c r="AEM210" s="238"/>
      <c r="AEN210" s="238"/>
      <c r="AEO210" s="238"/>
      <c r="AEP210" s="238"/>
      <c r="AEQ210" s="238"/>
      <c r="AER210" s="238"/>
      <c r="AES210" s="238"/>
      <c r="AET210" s="238"/>
      <c r="AEU210" s="238"/>
      <c r="AEV210" s="238"/>
      <c r="AEW210" s="238"/>
      <c r="AEX210" s="238"/>
      <c r="AEY210" s="238"/>
      <c r="AEZ210" s="238"/>
      <c r="AFA210" s="238"/>
      <c r="AFB210" s="238"/>
      <c r="AFC210" s="238"/>
      <c r="AFD210" s="238"/>
      <c r="AFE210" s="238"/>
      <c r="AFF210" s="238"/>
      <c r="AFG210" s="238"/>
      <c r="AFH210" s="238"/>
      <c r="AFI210" s="238"/>
      <c r="AFJ210" s="238"/>
      <c r="AFK210" s="238"/>
      <c r="AFL210" s="238"/>
      <c r="AFM210" s="238"/>
      <c r="AFN210" s="238"/>
      <c r="AFO210" s="238"/>
      <c r="AFP210" s="238"/>
      <c r="AFQ210" s="238"/>
      <c r="AFR210" s="238"/>
      <c r="AFS210" s="238"/>
      <c r="AFT210" s="238"/>
      <c r="AFU210" s="238"/>
      <c r="AFV210" s="238"/>
      <c r="AFW210" s="238"/>
      <c r="AFX210" s="238"/>
      <c r="AFY210" s="238"/>
      <c r="AFZ210" s="238"/>
      <c r="AGA210" s="238"/>
      <c r="AGB210" s="238"/>
      <c r="AGC210" s="238"/>
      <c r="AGD210" s="238"/>
      <c r="AGE210" s="238"/>
      <c r="AGF210" s="238"/>
      <c r="AGG210" s="238"/>
      <c r="AGH210" s="238"/>
      <c r="AGI210" s="238"/>
      <c r="AGJ210" s="238"/>
      <c r="AGK210" s="238"/>
      <c r="AGL210" s="238"/>
      <c r="AGM210" s="238"/>
      <c r="AGN210" s="238"/>
      <c r="AGO210" s="238"/>
      <c r="AGP210" s="238"/>
      <c r="AGQ210" s="238"/>
      <c r="AGR210" s="238"/>
      <c r="AGS210" s="238"/>
      <c r="AGT210" s="238"/>
      <c r="AGU210" s="238"/>
      <c r="AGV210" s="238"/>
      <c r="AGW210" s="238"/>
      <c r="AGX210" s="238"/>
      <c r="AGY210" s="238"/>
      <c r="AGZ210" s="238"/>
      <c r="AHA210" s="238"/>
      <c r="AHB210" s="238"/>
      <c r="AHC210" s="238"/>
      <c r="AHD210" s="238"/>
      <c r="AHE210" s="238"/>
      <c r="AHF210" s="238"/>
      <c r="AHG210" s="238"/>
      <c r="AHH210" s="238"/>
      <c r="AHI210" s="238"/>
      <c r="AHJ210" s="238"/>
      <c r="AHK210" s="238"/>
      <c r="AHL210" s="238"/>
      <c r="AHM210" s="238"/>
      <c r="AHN210" s="238"/>
      <c r="AHO210" s="238"/>
      <c r="AHP210" s="238"/>
      <c r="AHQ210" s="238"/>
      <c r="AHR210" s="238"/>
      <c r="AHS210" s="238"/>
      <c r="AHT210" s="238"/>
      <c r="AHU210" s="238"/>
      <c r="AHV210" s="238"/>
      <c r="AHW210" s="238"/>
      <c r="AHX210" s="238"/>
      <c r="AHY210" s="238"/>
      <c r="AHZ210" s="238"/>
      <c r="AIA210" s="238"/>
      <c r="AIB210" s="238"/>
      <c r="AIC210" s="238"/>
      <c r="AID210" s="238"/>
      <c r="AIE210" s="238"/>
      <c r="AIF210" s="238"/>
      <c r="AIG210" s="238"/>
      <c r="AIH210" s="238"/>
      <c r="AII210" s="238"/>
      <c r="AIJ210" s="238"/>
      <c r="AIK210" s="238"/>
      <c r="AIL210" s="238"/>
      <c r="AIM210" s="238"/>
      <c r="AIN210" s="238"/>
      <c r="AIO210" s="238"/>
      <c r="AIP210" s="238"/>
      <c r="AIQ210" s="238"/>
      <c r="AIR210" s="238"/>
      <c r="AIS210" s="238"/>
      <c r="AIT210" s="238"/>
      <c r="AIU210" s="238"/>
      <c r="AIV210" s="238"/>
      <c r="AIW210" s="238"/>
      <c r="AIX210" s="238"/>
      <c r="AIY210" s="238"/>
      <c r="AIZ210" s="238"/>
      <c r="AJA210" s="238"/>
      <c r="AJB210" s="238"/>
      <c r="AJC210" s="238"/>
      <c r="AJD210" s="238"/>
      <c r="AJE210" s="238"/>
      <c r="AJF210" s="238"/>
      <c r="AJG210" s="238"/>
      <c r="AJH210" s="238"/>
      <c r="AJI210" s="238"/>
      <c r="AJJ210" s="238"/>
      <c r="AJK210" s="238"/>
      <c r="AJL210" s="238"/>
      <c r="AJM210" s="238"/>
      <c r="AJN210" s="238"/>
      <c r="AJO210" s="238"/>
      <c r="AJP210" s="238"/>
      <c r="AJQ210" s="238"/>
      <c r="AJR210" s="238"/>
      <c r="AJS210" s="238"/>
      <c r="AJT210" s="238"/>
      <c r="AJU210" s="238"/>
      <c r="AJV210" s="238"/>
      <c r="AJW210" s="238"/>
      <c r="AJX210" s="238"/>
      <c r="AJY210" s="238"/>
      <c r="AJZ210" s="238"/>
      <c r="AKA210" s="238"/>
      <c r="AKB210" s="238"/>
      <c r="AKC210" s="238"/>
      <c r="AKD210" s="238"/>
      <c r="AKE210" s="238"/>
      <c r="AKF210" s="238"/>
      <c r="AKG210" s="238"/>
      <c r="AKH210" s="238"/>
      <c r="AKI210" s="238"/>
      <c r="AKJ210" s="238"/>
      <c r="AKK210" s="238"/>
      <c r="AKL210" s="238"/>
      <c r="AKM210" s="238"/>
      <c r="AKN210" s="238"/>
      <c r="AKO210" s="238"/>
      <c r="AKP210" s="238"/>
    </row>
    <row r="211" spans="1:978" ht="25.5" x14ac:dyDescent="0.25">
      <c r="A211" s="40">
        <v>48</v>
      </c>
      <c r="B211" s="40">
        <v>49</v>
      </c>
      <c r="C211" s="7" t="s">
        <v>223</v>
      </c>
      <c r="D211" s="7" t="s">
        <v>124</v>
      </c>
      <c r="E211" s="129">
        <v>0.9</v>
      </c>
      <c r="F211" s="7">
        <v>530084</v>
      </c>
      <c r="G211" s="27" t="s">
        <v>224</v>
      </c>
      <c r="H211" s="27" t="s">
        <v>225</v>
      </c>
      <c r="I211" s="7" t="s">
        <v>63</v>
      </c>
      <c r="J211" s="7">
        <v>50</v>
      </c>
      <c r="K211" s="129">
        <f>AVERAGE(J211)</f>
        <v>50</v>
      </c>
      <c r="L211" s="152">
        <f>E211/K211</f>
        <v>1.8000000000000002E-2</v>
      </c>
      <c r="M211" s="7">
        <v>3</v>
      </c>
      <c r="N211" s="7">
        <v>610</v>
      </c>
      <c r="O211" s="7">
        <v>395</v>
      </c>
      <c r="P211" s="7">
        <v>219</v>
      </c>
      <c r="Q211" s="7">
        <v>133</v>
      </c>
      <c r="R211" s="7">
        <v>228</v>
      </c>
      <c r="S211" s="7">
        <v>646</v>
      </c>
      <c r="T211" s="7">
        <v>2297</v>
      </c>
      <c r="U211" s="7">
        <v>3942</v>
      </c>
      <c r="V211" s="7">
        <v>3793</v>
      </c>
      <c r="W211" s="7">
        <v>2771</v>
      </c>
      <c r="X211" s="7">
        <v>2255</v>
      </c>
      <c r="Y211" s="7">
        <v>2292</v>
      </c>
      <c r="Z211" s="7">
        <v>2359</v>
      </c>
      <c r="AA211" s="7">
        <v>2320</v>
      </c>
      <c r="AB211" s="7">
        <v>2663</v>
      </c>
      <c r="AC211" s="7">
        <v>2817</v>
      </c>
      <c r="AD211" s="7">
        <v>2875</v>
      </c>
      <c r="AE211" s="7">
        <v>3022</v>
      </c>
      <c r="AF211" s="7">
        <v>2475</v>
      </c>
      <c r="AG211" s="7">
        <v>2008</v>
      </c>
      <c r="AH211" s="7">
        <v>1603</v>
      </c>
      <c r="AI211" s="7">
        <v>1454</v>
      </c>
      <c r="AJ211" s="7">
        <v>1247</v>
      </c>
      <c r="AK211" s="7">
        <v>872</v>
      </c>
      <c r="AL211" s="7">
        <v>42452</v>
      </c>
      <c r="AM211" s="129">
        <v>4200</v>
      </c>
      <c r="AN211" s="169">
        <f>$L$211*(1+0.15*(N211/$AM$211)^4)</f>
        <v>1.8001201395338749E-2</v>
      </c>
      <c r="AO211" s="169">
        <f t="shared" ref="AO211:BK211" si="153">$L$211*(1+0.15*(O211/$AM$211)^4)</f>
        <v>1.8000211229701385E-2</v>
      </c>
      <c r="AP211" s="169">
        <f t="shared" si="153"/>
        <v>1.8000019959196874E-2</v>
      </c>
      <c r="AQ211" s="169">
        <f t="shared" si="153"/>
        <v>1.8000002715020835E-2</v>
      </c>
      <c r="AR211" s="169">
        <f t="shared" si="153"/>
        <v>1.8000023448010001E-2</v>
      </c>
      <c r="AS211" s="169">
        <f t="shared" si="153"/>
        <v>1.8001511112070111E-2</v>
      </c>
      <c r="AT211" s="169">
        <f t="shared" si="153"/>
        <v>1.8241551969766776E-2</v>
      </c>
      <c r="AU211" s="169">
        <f t="shared" si="153"/>
        <v>2.009523665074011E-2</v>
      </c>
      <c r="AV211" s="169">
        <f t="shared" si="153"/>
        <v>1.9795965432361527E-2</v>
      </c>
      <c r="AW211" s="169">
        <f t="shared" si="153"/>
        <v>1.8511578996516044E-2</v>
      </c>
      <c r="AX211" s="169">
        <f t="shared" si="153"/>
        <v>1.8224363800244909E-2</v>
      </c>
      <c r="AY211" s="169">
        <f t="shared" si="153"/>
        <v>1.8239455631800086E-2</v>
      </c>
      <c r="AZ211" s="169">
        <f t="shared" si="153"/>
        <v>1.8268706620020836E-2</v>
      </c>
      <c r="BA211" s="169">
        <f t="shared" si="153"/>
        <v>1.8251372950159658E-2</v>
      </c>
      <c r="BB211" s="169">
        <f t="shared" si="153"/>
        <v>1.8436366365418587E-2</v>
      </c>
      <c r="BC211" s="169">
        <f t="shared" si="153"/>
        <v>1.8546404151647933E-2</v>
      </c>
      <c r="BD211" s="169">
        <f t="shared" si="153"/>
        <v>1.8592813381929627E-2</v>
      </c>
      <c r="BE211" s="169">
        <f t="shared" si="153"/>
        <v>1.8723676454344165E-2</v>
      </c>
      <c r="BF211" s="169">
        <f t="shared" si="153"/>
        <v>1.8325587269545893E-2</v>
      </c>
      <c r="BG211" s="169">
        <f t="shared" si="153"/>
        <v>1.8141065702659449E-2</v>
      </c>
      <c r="BH211" s="169">
        <f t="shared" si="153"/>
        <v>1.8057292885020837E-2</v>
      </c>
      <c r="BI211" s="169">
        <f t="shared" si="153"/>
        <v>1.8038781466589063E-2</v>
      </c>
      <c r="BJ211" s="169">
        <f t="shared" si="153"/>
        <v>1.802098130110788E-2</v>
      </c>
      <c r="BK211" s="169">
        <f t="shared" si="153"/>
        <v>1.8005016866474526E-2</v>
      </c>
      <c r="BL211" s="7">
        <f>E211*(0.000001)*0.5</f>
        <v>4.4999999999999998E-7</v>
      </c>
      <c r="BM211" s="7">
        <v>3356.2</v>
      </c>
      <c r="BN211" s="7">
        <v>0.02</v>
      </c>
      <c r="BO211" s="7">
        <v>2460.4</v>
      </c>
      <c r="BP211" s="7">
        <v>0.02</v>
      </c>
      <c r="BQ211" s="7">
        <v>5394.9</v>
      </c>
      <c r="BR211" s="7">
        <v>0.34</v>
      </c>
      <c r="BS211" s="7">
        <v>4654.8</v>
      </c>
      <c r="BT211" s="7">
        <v>0.1</v>
      </c>
      <c r="BU211" s="7">
        <v>3988.1</v>
      </c>
      <c r="BV211" s="7">
        <v>0.02</v>
      </c>
      <c r="BW211" s="7">
        <v>4154.5</v>
      </c>
      <c r="BX211" s="7">
        <v>0.02</v>
      </c>
      <c r="BY211" s="7">
        <v>4056.3</v>
      </c>
      <c r="BZ211" s="7">
        <v>0.14000000000000001</v>
      </c>
      <c r="CA211" s="7">
        <v>3845.4</v>
      </c>
      <c r="CB211" s="7">
        <v>0.34</v>
      </c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>
        <f>BM211*BN211+BO211*BP211+BQ211*BR211+BS211*BT211+BU211*BV211+BW211*BX211+BY211*BZ211+CA211*CB211+CC211*CD211+CE211*CF211+CG211*CH211+CI211*CJ211+CK211*CL211+CM211*CN211+CO211*CP211+CQ211*CR211+CS211*CT211+CU211*CV211+CW211*CX211+CY211*CZ211+DA211*DB211</f>
        <v>4454.2480000000005</v>
      </c>
      <c r="EB211" s="7">
        <f>(PI()+2*E211)*EA211</f>
        <v>22011.079194067031</v>
      </c>
      <c r="EC211" s="7">
        <f>EB211/E211</f>
        <v>24456.754660074479</v>
      </c>
      <c r="ED211" s="7">
        <f>PI()*EA211</f>
        <v>13993.43279406703</v>
      </c>
      <c r="EE211" s="220">
        <f>SUM(BN211,BP211,BR211,BT211,BV211,BX211,BZ211,CB211,CD211,CF211,CH211,CJ211,CL211,CN211,CP211,CR211,CT211,CV211,CX211,CZ211,DB211)</f>
        <v>1</v>
      </c>
      <c r="EF211" s="215"/>
      <c r="EG211" s="215"/>
      <c r="EH211" s="215"/>
      <c r="EI211" s="215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  <c r="EY211" s="215"/>
      <c r="EZ211" s="215"/>
      <c r="FA211" s="215"/>
      <c r="FB211" s="215"/>
      <c r="FC211" s="215"/>
      <c r="FD211" s="215"/>
      <c r="FE211" s="215"/>
      <c r="FF211" s="215"/>
      <c r="FG211" s="215"/>
      <c r="FH211" s="215"/>
      <c r="FI211" s="215"/>
      <c r="FJ211" s="215"/>
      <c r="FK211" s="215"/>
      <c r="FL211" s="215"/>
      <c r="FM211" s="215"/>
      <c r="FN211" s="215"/>
      <c r="FO211" s="215"/>
      <c r="FP211" s="215"/>
      <c r="FQ211" s="215"/>
      <c r="FR211" s="215"/>
      <c r="FS211" s="215"/>
      <c r="FT211" s="215"/>
      <c r="FU211" s="215"/>
      <c r="FV211" s="215"/>
      <c r="FW211" s="215"/>
      <c r="FX211" s="215"/>
      <c r="FY211" s="215"/>
      <c r="FZ211" s="215"/>
      <c r="GA211" s="215"/>
      <c r="GB211" s="215"/>
      <c r="GC211" s="215"/>
      <c r="GD211" s="215"/>
      <c r="GE211" s="215"/>
      <c r="GF211" s="215"/>
      <c r="GG211" s="215"/>
      <c r="GH211" s="215"/>
      <c r="GI211" s="215"/>
      <c r="GJ211" s="215"/>
      <c r="GK211" s="215"/>
      <c r="GL211" s="215"/>
      <c r="GM211" s="215"/>
      <c r="GN211" s="215"/>
      <c r="GO211" s="215"/>
      <c r="GP211" s="215"/>
      <c r="GQ211" s="215"/>
      <c r="GR211" s="215"/>
      <c r="GS211" s="215"/>
      <c r="GT211" s="215"/>
      <c r="GU211" s="215"/>
      <c r="GV211" s="215"/>
      <c r="GW211" s="215"/>
      <c r="GX211" s="215"/>
      <c r="GY211" s="215"/>
      <c r="GZ211" s="215"/>
      <c r="HA211" s="215"/>
      <c r="HB211" s="215"/>
      <c r="HC211" s="215"/>
      <c r="HD211" s="215"/>
      <c r="HE211" s="215"/>
      <c r="HF211" s="215"/>
      <c r="HG211" s="215"/>
      <c r="HH211" s="215"/>
      <c r="HI211" s="215"/>
      <c r="HJ211" s="215"/>
      <c r="HK211" s="215"/>
      <c r="HL211" s="215"/>
      <c r="HM211" s="215"/>
      <c r="HN211" s="215"/>
      <c r="HO211" s="215"/>
      <c r="HP211" s="215"/>
      <c r="HQ211" s="215"/>
      <c r="HR211" s="215"/>
      <c r="HS211" s="215"/>
      <c r="HT211" s="215"/>
      <c r="HU211" s="215"/>
      <c r="HV211" s="215"/>
      <c r="HW211" s="215"/>
      <c r="HX211" s="215"/>
      <c r="HY211" s="215"/>
      <c r="HZ211" s="215"/>
      <c r="IA211" s="215"/>
      <c r="IB211" s="215"/>
      <c r="IC211" s="215"/>
      <c r="ID211" s="215"/>
      <c r="IE211" s="215"/>
      <c r="IF211" s="215"/>
      <c r="IG211" s="215"/>
      <c r="IH211" s="215"/>
      <c r="II211" s="215"/>
      <c r="IJ211" s="215"/>
      <c r="IK211" s="215"/>
      <c r="IL211" s="215"/>
      <c r="IM211" s="215"/>
      <c r="IN211" s="215"/>
      <c r="IO211" s="215"/>
      <c r="IP211" s="215"/>
      <c r="IQ211" s="215"/>
      <c r="IR211" s="215"/>
      <c r="IS211" s="215"/>
      <c r="IT211" s="215"/>
      <c r="IU211" s="215"/>
      <c r="IV211" s="215"/>
      <c r="IW211" s="215"/>
      <c r="IX211" s="215"/>
      <c r="IY211" s="215"/>
      <c r="IZ211" s="215"/>
      <c r="JA211" s="215"/>
      <c r="JB211" s="215"/>
      <c r="JC211" s="215"/>
      <c r="JD211" s="215"/>
      <c r="JE211" s="215"/>
      <c r="JF211" s="215"/>
      <c r="JG211" s="215"/>
      <c r="JH211" s="215"/>
      <c r="JI211" s="215"/>
      <c r="JJ211" s="215"/>
      <c r="JK211" s="215"/>
      <c r="JL211" s="215"/>
      <c r="JM211" s="215"/>
      <c r="JN211" s="215"/>
      <c r="JO211" s="215"/>
      <c r="JP211" s="215"/>
      <c r="JQ211" s="215"/>
      <c r="JR211" s="215"/>
      <c r="JS211" s="215"/>
      <c r="JT211" s="215"/>
      <c r="JU211" s="215"/>
      <c r="JV211" s="215"/>
      <c r="JW211" s="215"/>
      <c r="JX211" s="215"/>
      <c r="JY211" s="215"/>
      <c r="JZ211" s="215"/>
      <c r="KA211" s="215"/>
      <c r="KB211" s="215"/>
      <c r="KC211" s="215"/>
      <c r="KD211" s="215"/>
      <c r="KE211" s="215"/>
      <c r="KF211" s="215"/>
      <c r="KG211" s="215"/>
      <c r="KH211" s="215"/>
      <c r="KI211" s="215"/>
      <c r="KJ211" s="215"/>
      <c r="KK211" s="215"/>
      <c r="KL211" s="215"/>
      <c r="KM211" s="215"/>
      <c r="KN211" s="215"/>
      <c r="KO211" s="215"/>
      <c r="KP211" s="215"/>
      <c r="KQ211" s="215"/>
      <c r="KR211" s="215"/>
      <c r="KS211" s="215"/>
      <c r="KT211" s="215"/>
      <c r="KU211" s="215"/>
      <c r="KV211" s="215"/>
      <c r="KW211" s="215"/>
      <c r="KX211" s="215"/>
      <c r="KY211" s="215"/>
      <c r="KZ211" s="215"/>
      <c r="LA211" s="215"/>
      <c r="LB211" s="215"/>
      <c r="LC211" s="215"/>
      <c r="LD211" s="215"/>
      <c r="LE211" s="215"/>
      <c r="LF211" s="215"/>
      <c r="LG211" s="215"/>
      <c r="LH211" s="215"/>
      <c r="LI211" s="215"/>
      <c r="LJ211" s="215"/>
      <c r="LK211" s="215"/>
      <c r="LL211" s="215"/>
      <c r="LM211" s="215"/>
      <c r="LN211" s="215"/>
      <c r="LO211" s="215"/>
      <c r="LP211" s="215"/>
      <c r="LQ211" s="215"/>
      <c r="LR211" s="215"/>
      <c r="LS211" s="215"/>
      <c r="LT211" s="215"/>
      <c r="LU211" s="215"/>
      <c r="LV211" s="215"/>
      <c r="LW211" s="215"/>
      <c r="LX211" s="215"/>
      <c r="LY211" s="215"/>
      <c r="LZ211" s="215"/>
      <c r="MA211" s="215"/>
      <c r="MB211" s="215"/>
      <c r="MC211" s="215"/>
      <c r="MD211" s="215"/>
      <c r="ME211" s="215"/>
      <c r="MF211" s="215"/>
      <c r="MG211" s="215"/>
      <c r="MH211" s="215"/>
      <c r="MI211" s="215"/>
      <c r="MJ211" s="215"/>
      <c r="MK211" s="215"/>
      <c r="ML211" s="215"/>
      <c r="MM211" s="215"/>
      <c r="MN211" s="215"/>
      <c r="MO211" s="215"/>
      <c r="MP211" s="215"/>
      <c r="MQ211" s="215"/>
      <c r="MR211" s="215"/>
      <c r="MS211" s="215"/>
      <c r="MT211" s="215"/>
      <c r="MU211" s="215"/>
      <c r="MV211" s="215"/>
      <c r="MW211" s="215"/>
      <c r="MX211" s="215"/>
      <c r="MY211" s="215"/>
      <c r="MZ211" s="215"/>
      <c r="NA211" s="215"/>
      <c r="NB211" s="215"/>
      <c r="NC211" s="215"/>
      <c r="ND211" s="215"/>
      <c r="NE211" s="215"/>
      <c r="NF211" s="215"/>
      <c r="NG211" s="215"/>
      <c r="NH211" s="215"/>
      <c r="NI211" s="215"/>
      <c r="NJ211" s="215"/>
      <c r="NK211" s="215"/>
      <c r="NL211" s="215"/>
      <c r="NM211" s="215"/>
      <c r="NN211" s="215"/>
      <c r="NO211" s="215"/>
      <c r="NP211" s="215"/>
      <c r="NQ211" s="215"/>
      <c r="NR211" s="215"/>
      <c r="NS211" s="215"/>
      <c r="NT211" s="215"/>
      <c r="NU211" s="215"/>
      <c r="NV211" s="215"/>
      <c r="NW211" s="215"/>
      <c r="NX211" s="215"/>
      <c r="NY211" s="215"/>
      <c r="NZ211" s="215"/>
      <c r="OA211" s="215"/>
      <c r="OB211" s="215"/>
      <c r="OC211" s="215"/>
      <c r="OD211" s="215"/>
      <c r="OE211" s="215"/>
      <c r="OF211" s="215"/>
      <c r="OG211" s="215"/>
      <c r="OH211" s="215"/>
      <c r="OI211" s="215"/>
      <c r="OJ211" s="215"/>
      <c r="OK211" s="215"/>
      <c r="OL211" s="215"/>
      <c r="OM211" s="215"/>
      <c r="ON211" s="215"/>
      <c r="OO211" s="215"/>
      <c r="OP211" s="215"/>
      <c r="OQ211" s="215"/>
      <c r="OR211" s="215"/>
      <c r="OS211" s="215"/>
      <c r="OT211" s="215"/>
      <c r="OU211" s="215"/>
      <c r="OV211" s="215"/>
      <c r="OW211" s="215"/>
      <c r="OX211" s="215"/>
      <c r="OY211" s="215"/>
      <c r="OZ211" s="215"/>
      <c r="PA211" s="215"/>
      <c r="PB211" s="215"/>
      <c r="PC211" s="215"/>
      <c r="PD211" s="215"/>
      <c r="PE211" s="215"/>
      <c r="PF211" s="215"/>
      <c r="PG211" s="215"/>
      <c r="PH211" s="215"/>
      <c r="PI211" s="215"/>
      <c r="PJ211" s="215"/>
      <c r="PK211" s="215"/>
      <c r="PL211" s="215"/>
      <c r="PM211" s="215"/>
      <c r="PN211" s="215"/>
      <c r="PO211" s="215"/>
      <c r="PP211" s="215"/>
      <c r="PQ211" s="215"/>
      <c r="PR211" s="215"/>
      <c r="PS211" s="215"/>
      <c r="PT211" s="215"/>
      <c r="PU211" s="215"/>
      <c r="PV211" s="215"/>
      <c r="PW211" s="215"/>
      <c r="PX211" s="215"/>
      <c r="PY211" s="215"/>
      <c r="PZ211" s="215"/>
      <c r="QA211" s="215"/>
      <c r="QB211" s="215"/>
      <c r="QC211" s="215"/>
      <c r="QD211" s="215"/>
      <c r="QE211" s="215"/>
      <c r="QF211" s="215"/>
      <c r="QG211" s="215"/>
      <c r="QH211" s="215"/>
      <c r="QI211" s="215"/>
      <c r="QJ211" s="215"/>
      <c r="QK211" s="215"/>
      <c r="QL211" s="215"/>
      <c r="QM211" s="215"/>
      <c r="QN211" s="215"/>
      <c r="QO211" s="215"/>
      <c r="QP211" s="215"/>
      <c r="QQ211" s="215"/>
      <c r="QR211" s="215"/>
      <c r="QS211" s="215"/>
      <c r="QT211" s="215"/>
      <c r="QU211" s="215"/>
      <c r="QV211" s="215"/>
      <c r="QW211" s="215"/>
      <c r="QX211" s="215"/>
      <c r="QY211" s="215"/>
      <c r="QZ211" s="215"/>
      <c r="RA211" s="215"/>
      <c r="RB211" s="215"/>
      <c r="RC211" s="215"/>
      <c r="RD211" s="215"/>
      <c r="RE211" s="215"/>
      <c r="RF211" s="215"/>
      <c r="RG211" s="215"/>
      <c r="RH211" s="215"/>
      <c r="RI211" s="215"/>
      <c r="RJ211" s="215"/>
      <c r="RK211" s="215"/>
      <c r="RL211" s="215"/>
      <c r="RM211" s="215"/>
      <c r="RN211" s="215"/>
      <c r="RO211" s="215"/>
      <c r="RP211" s="215"/>
      <c r="RQ211" s="215"/>
      <c r="RR211" s="215"/>
      <c r="RS211" s="215"/>
      <c r="RT211" s="215"/>
      <c r="RU211" s="215"/>
      <c r="RV211" s="215"/>
      <c r="RW211" s="215"/>
      <c r="RX211" s="215"/>
      <c r="RY211" s="215"/>
      <c r="RZ211" s="215"/>
      <c r="SA211" s="215"/>
      <c r="SB211" s="215"/>
      <c r="SC211" s="215"/>
      <c r="SD211" s="215"/>
      <c r="SE211" s="215"/>
      <c r="SF211" s="215"/>
      <c r="SG211" s="215"/>
      <c r="SH211" s="215"/>
      <c r="SI211" s="215"/>
      <c r="SJ211" s="215"/>
      <c r="SK211" s="215"/>
      <c r="SL211" s="215"/>
      <c r="SM211" s="215"/>
      <c r="SN211" s="215"/>
      <c r="SO211" s="215"/>
      <c r="SP211" s="215"/>
      <c r="SQ211" s="215"/>
      <c r="SR211" s="215"/>
      <c r="SS211" s="215"/>
      <c r="ST211" s="215"/>
      <c r="SU211" s="215"/>
      <c r="SV211" s="215"/>
      <c r="SW211" s="215"/>
      <c r="SX211" s="215"/>
      <c r="SY211" s="215"/>
      <c r="SZ211" s="215"/>
      <c r="TA211" s="215"/>
      <c r="TB211" s="215"/>
      <c r="TC211" s="215"/>
      <c r="TD211" s="215"/>
      <c r="TE211" s="215"/>
      <c r="TF211" s="215"/>
      <c r="TG211" s="215"/>
      <c r="TH211" s="215"/>
      <c r="TI211" s="215"/>
      <c r="TJ211" s="215"/>
      <c r="TK211" s="215"/>
      <c r="TL211" s="215"/>
      <c r="TM211" s="215"/>
      <c r="TN211" s="215"/>
      <c r="TO211" s="215"/>
      <c r="TP211" s="215"/>
      <c r="TQ211" s="215"/>
      <c r="TR211" s="215"/>
      <c r="TS211" s="215"/>
      <c r="TT211" s="215"/>
      <c r="TU211" s="215"/>
      <c r="TV211" s="215"/>
      <c r="TW211" s="215"/>
      <c r="TX211" s="215"/>
      <c r="TY211" s="215"/>
      <c r="TZ211" s="215"/>
      <c r="UA211" s="215"/>
      <c r="UB211" s="215"/>
      <c r="UC211" s="215"/>
      <c r="UD211" s="215"/>
      <c r="UE211" s="215"/>
      <c r="UF211" s="215"/>
      <c r="UG211" s="215"/>
      <c r="UH211" s="215"/>
      <c r="UI211" s="215"/>
      <c r="UJ211" s="215"/>
      <c r="UK211" s="215"/>
      <c r="UL211" s="215"/>
      <c r="UM211" s="215"/>
      <c r="UN211" s="215"/>
      <c r="UO211" s="215"/>
      <c r="UP211" s="215"/>
      <c r="UQ211" s="215"/>
      <c r="UR211" s="215"/>
      <c r="US211" s="215"/>
      <c r="UT211" s="215"/>
      <c r="UU211" s="215"/>
      <c r="UV211" s="215"/>
      <c r="UW211" s="215"/>
      <c r="UX211" s="215"/>
      <c r="UY211" s="215"/>
      <c r="UZ211" s="215"/>
      <c r="VA211" s="215"/>
      <c r="VB211" s="215"/>
      <c r="VC211" s="215"/>
      <c r="VD211" s="215"/>
      <c r="VE211" s="215"/>
      <c r="VF211" s="215"/>
      <c r="VG211" s="215"/>
      <c r="VH211" s="215"/>
      <c r="VI211" s="215"/>
      <c r="VJ211" s="215"/>
      <c r="VK211" s="215"/>
      <c r="VL211" s="215"/>
      <c r="VM211" s="215"/>
      <c r="VN211" s="215"/>
      <c r="VO211" s="215"/>
      <c r="VP211" s="215"/>
      <c r="VQ211" s="215"/>
      <c r="VR211" s="215"/>
      <c r="VS211" s="215"/>
      <c r="VT211" s="215"/>
      <c r="VU211" s="215"/>
      <c r="VV211" s="215"/>
      <c r="VW211" s="215"/>
      <c r="VX211" s="215"/>
      <c r="VY211" s="215"/>
      <c r="VZ211" s="215"/>
      <c r="WA211" s="215"/>
      <c r="WB211" s="215"/>
      <c r="WC211" s="215"/>
      <c r="WD211" s="215"/>
      <c r="WE211" s="215"/>
      <c r="WF211" s="215"/>
      <c r="WG211" s="215"/>
      <c r="WH211" s="215"/>
      <c r="WI211" s="215"/>
      <c r="WJ211" s="215"/>
      <c r="WK211" s="215"/>
      <c r="WL211" s="215"/>
      <c r="WM211" s="215"/>
      <c r="WN211" s="215"/>
      <c r="WO211" s="215"/>
      <c r="WP211" s="215"/>
      <c r="WQ211" s="215"/>
      <c r="WR211" s="215"/>
      <c r="WS211" s="215"/>
      <c r="WT211" s="215"/>
      <c r="WU211" s="215"/>
      <c r="WV211" s="215"/>
      <c r="WW211" s="215"/>
      <c r="WX211" s="215"/>
      <c r="WY211" s="215"/>
      <c r="WZ211" s="215"/>
      <c r="XA211" s="215"/>
      <c r="XB211" s="215"/>
      <c r="XC211" s="215"/>
      <c r="XD211" s="215"/>
      <c r="XE211" s="215"/>
      <c r="XF211" s="215"/>
      <c r="XG211" s="215"/>
      <c r="XH211" s="215"/>
      <c r="XI211" s="215"/>
      <c r="XJ211" s="215"/>
      <c r="XK211" s="215"/>
      <c r="XL211" s="215"/>
      <c r="XM211" s="215"/>
      <c r="XN211" s="215"/>
      <c r="XO211" s="215"/>
      <c r="XP211" s="215"/>
      <c r="XQ211" s="215"/>
      <c r="XR211" s="215"/>
      <c r="XS211" s="215"/>
      <c r="XT211" s="215"/>
      <c r="XU211" s="215"/>
      <c r="XV211" s="215"/>
      <c r="XW211" s="215"/>
      <c r="XX211" s="215"/>
      <c r="XY211" s="215"/>
      <c r="XZ211" s="215"/>
      <c r="YA211" s="215"/>
      <c r="YB211" s="215"/>
      <c r="YC211" s="215"/>
      <c r="YD211" s="215"/>
      <c r="YE211" s="215"/>
      <c r="YF211" s="215"/>
      <c r="YG211" s="215"/>
      <c r="YH211" s="215"/>
      <c r="YI211" s="215"/>
      <c r="YJ211" s="215"/>
      <c r="YK211" s="215"/>
      <c r="YL211" s="215"/>
      <c r="YM211" s="215"/>
      <c r="YN211" s="215"/>
      <c r="YO211" s="215"/>
      <c r="YP211" s="215"/>
      <c r="YQ211" s="215"/>
      <c r="YR211" s="215"/>
      <c r="YS211" s="215"/>
      <c r="YT211" s="215"/>
      <c r="YU211" s="215"/>
      <c r="YV211" s="215"/>
      <c r="YW211" s="215"/>
      <c r="YX211" s="215"/>
      <c r="YY211" s="215"/>
      <c r="YZ211" s="215"/>
      <c r="ZA211" s="215"/>
      <c r="ZB211" s="215"/>
      <c r="ZC211" s="215"/>
      <c r="ZD211" s="215"/>
      <c r="ZE211" s="215"/>
      <c r="ZF211" s="215"/>
      <c r="ZG211" s="215"/>
      <c r="ZH211" s="215"/>
      <c r="ZI211" s="215"/>
      <c r="ZJ211" s="215"/>
      <c r="ZK211" s="215"/>
      <c r="ZL211" s="215"/>
      <c r="ZM211" s="215"/>
      <c r="ZN211" s="215"/>
      <c r="ZO211" s="215"/>
      <c r="ZP211" s="215"/>
      <c r="ZQ211" s="215"/>
      <c r="ZR211" s="215"/>
      <c r="ZS211" s="215"/>
      <c r="ZT211" s="215"/>
      <c r="ZU211" s="215"/>
      <c r="ZV211" s="215"/>
      <c r="ZW211" s="215"/>
      <c r="ZX211" s="215"/>
      <c r="ZY211" s="215"/>
      <c r="ZZ211" s="215"/>
      <c r="AAA211" s="215"/>
      <c r="AAB211" s="215"/>
      <c r="AAC211" s="215"/>
      <c r="AAD211" s="215"/>
      <c r="AAE211" s="215"/>
      <c r="AAF211" s="215"/>
      <c r="AAG211" s="215"/>
      <c r="AAH211" s="215"/>
      <c r="AAI211" s="215"/>
      <c r="AAJ211" s="215"/>
      <c r="AAK211" s="215"/>
      <c r="AAL211" s="215"/>
      <c r="AAM211" s="215"/>
      <c r="AAN211" s="215"/>
      <c r="AAO211" s="215"/>
      <c r="AAP211" s="215"/>
      <c r="AAQ211" s="215"/>
      <c r="AAR211" s="215"/>
      <c r="AAS211" s="215"/>
      <c r="AAT211" s="215"/>
      <c r="AAU211" s="215"/>
      <c r="AAV211" s="215"/>
      <c r="AAW211" s="215"/>
      <c r="AAX211" s="215"/>
      <c r="AAY211" s="215"/>
      <c r="AAZ211" s="215"/>
      <c r="ABA211" s="215"/>
      <c r="ABB211" s="215"/>
      <c r="ABC211" s="215"/>
      <c r="ABD211" s="215"/>
      <c r="ABE211" s="215"/>
      <c r="ABF211" s="215"/>
      <c r="ABG211" s="215"/>
      <c r="ABH211" s="215"/>
      <c r="ABI211" s="215"/>
      <c r="ABJ211" s="215"/>
      <c r="ABK211" s="215"/>
      <c r="ABL211" s="215"/>
      <c r="ABM211" s="215"/>
      <c r="ABN211" s="215"/>
      <c r="ABO211" s="215"/>
      <c r="ABP211" s="215"/>
      <c r="ABQ211" s="215"/>
      <c r="ABR211" s="215"/>
      <c r="ABS211" s="215"/>
      <c r="ABT211" s="215"/>
      <c r="ABU211" s="215"/>
      <c r="ABV211" s="215"/>
      <c r="ABW211" s="215"/>
      <c r="ABX211" s="215"/>
      <c r="ABY211" s="215"/>
      <c r="ABZ211" s="215"/>
      <c r="ACA211" s="215"/>
      <c r="ACB211" s="215"/>
      <c r="ACC211" s="215"/>
      <c r="ACD211" s="215"/>
      <c r="ACE211" s="215"/>
      <c r="ACF211" s="215"/>
      <c r="ACG211" s="215"/>
      <c r="ACH211" s="215"/>
      <c r="ACI211" s="215"/>
      <c r="ACJ211" s="215"/>
      <c r="ACK211" s="215"/>
      <c r="ACL211" s="215"/>
      <c r="ACM211" s="215"/>
      <c r="ACN211" s="215"/>
      <c r="ACO211" s="215"/>
      <c r="ACP211" s="215"/>
      <c r="ACQ211" s="215"/>
      <c r="ACR211" s="215"/>
      <c r="ACS211" s="215"/>
      <c r="ACT211" s="215"/>
      <c r="ACU211" s="215"/>
      <c r="ACV211" s="215"/>
      <c r="ACW211" s="215"/>
      <c r="ACX211" s="215"/>
      <c r="ACY211" s="215"/>
      <c r="ACZ211" s="215"/>
      <c r="ADA211" s="215"/>
      <c r="ADB211" s="215"/>
      <c r="ADC211" s="215"/>
      <c r="ADD211" s="215"/>
      <c r="ADE211" s="215"/>
      <c r="ADF211" s="215"/>
      <c r="ADG211" s="215"/>
      <c r="ADH211" s="215"/>
      <c r="ADI211" s="215"/>
      <c r="ADJ211" s="215"/>
      <c r="ADK211" s="215"/>
      <c r="ADL211" s="215"/>
      <c r="ADM211" s="215"/>
      <c r="ADN211" s="215"/>
      <c r="ADO211" s="215"/>
      <c r="ADP211" s="215"/>
      <c r="ADQ211" s="215"/>
      <c r="ADR211" s="215"/>
      <c r="ADS211" s="215"/>
      <c r="ADT211" s="215"/>
      <c r="ADU211" s="215"/>
      <c r="ADV211" s="215"/>
      <c r="ADW211" s="215"/>
      <c r="ADX211" s="215"/>
      <c r="ADY211" s="215"/>
      <c r="ADZ211" s="215"/>
      <c r="AEA211" s="215"/>
      <c r="AEB211" s="215"/>
      <c r="AEC211" s="215"/>
      <c r="AED211" s="215"/>
      <c r="AEE211" s="215"/>
      <c r="AEF211" s="215"/>
      <c r="AEG211" s="215"/>
      <c r="AEH211" s="215"/>
      <c r="AEI211" s="215"/>
      <c r="AEJ211" s="215"/>
      <c r="AEK211" s="215"/>
      <c r="AEL211" s="215"/>
      <c r="AEM211" s="215"/>
      <c r="AEN211" s="215"/>
      <c r="AEO211" s="215"/>
      <c r="AEP211" s="215"/>
      <c r="AEQ211" s="215"/>
      <c r="AER211" s="215"/>
      <c r="AES211" s="215"/>
      <c r="AET211" s="215"/>
      <c r="AEU211" s="215"/>
      <c r="AEV211" s="215"/>
      <c r="AEW211" s="215"/>
      <c r="AEX211" s="215"/>
      <c r="AEY211" s="215"/>
      <c r="AEZ211" s="215"/>
      <c r="AFA211" s="215"/>
      <c r="AFB211" s="215"/>
      <c r="AFC211" s="215"/>
      <c r="AFD211" s="215"/>
      <c r="AFE211" s="215"/>
      <c r="AFF211" s="215"/>
      <c r="AFG211" s="215"/>
      <c r="AFH211" s="215"/>
      <c r="AFI211" s="215"/>
      <c r="AFJ211" s="215"/>
      <c r="AFK211" s="215"/>
      <c r="AFL211" s="215"/>
      <c r="AFM211" s="215"/>
      <c r="AFN211" s="215"/>
      <c r="AFO211" s="215"/>
      <c r="AFP211" s="215"/>
      <c r="AFQ211" s="215"/>
      <c r="AFR211" s="215"/>
      <c r="AFS211" s="215"/>
      <c r="AFT211" s="215"/>
      <c r="AFU211" s="215"/>
      <c r="AFV211" s="215"/>
      <c r="AFW211" s="215"/>
      <c r="AFX211" s="215"/>
      <c r="AFY211" s="215"/>
      <c r="AFZ211" s="215"/>
      <c r="AGA211" s="215"/>
      <c r="AGB211" s="215"/>
      <c r="AGC211" s="215"/>
      <c r="AGD211" s="215"/>
      <c r="AGE211" s="215"/>
      <c r="AGF211" s="215"/>
      <c r="AGG211" s="215"/>
      <c r="AGH211" s="215"/>
      <c r="AGI211" s="215"/>
      <c r="AGJ211" s="215"/>
      <c r="AGK211" s="215"/>
      <c r="AGL211" s="215"/>
      <c r="AGM211" s="215"/>
      <c r="AGN211" s="215"/>
      <c r="AGO211" s="215"/>
      <c r="AGP211" s="215"/>
      <c r="AGQ211" s="215"/>
      <c r="AGR211" s="215"/>
      <c r="AGS211" s="215"/>
      <c r="AGT211" s="215"/>
      <c r="AGU211" s="215"/>
      <c r="AGV211" s="215"/>
      <c r="AGW211" s="215"/>
      <c r="AGX211" s="215"/>
      <c r="AGY211" s="215"/>
      <c r="AGZ211" s="215"/>
      <c r="AHA211" s="215"/>
      <c r="AHB211" s="215"/>
      <c r="AHC211" s="215"/>
      <c r="AHD211" s="215"/>
      <c r="AHE211" s="215"/>
      <c r="AHF211" s="215"/>
      <c r="AHG211" s="215"/>
      <c r="AHH211" s="215"/>
      <c r="AHI211" s="215"/>
      <c r="AHJ211" s="215"/>
      <c r="AHK211" s="215"/>
      <c r="AHL211" s="215"/>
      <c r="AHM211" s="215"/>
      <c r="AHN211" s="215"/>
      <c r="AHO211" s="215"/>
      <c r="AHP211" s="215"/>
      <c r="AHQ211" s="215"/>
      <c r="AHR211" s="215"/>
      <c r="AHS211" s="215"/>
      <c r="AHT211" s="215"/>
      <c r="AHU211" s="215"/>
      <c r="AHV211" s="215"/>
      <c r="AHW211" s="215"/>
      <c r="AHX211" s="215"/>
      <c r="AHY211" s="215"/>
      <c r="AHZ211" s="215"/>
      <c r="AIA211" s="215"/>
      <c r="AIB211" s="215"/>
      <c r="AIC211" s="215"/>
      <c r="AID211" s="215"/>
      <c r="AIE211" s="215"/>
      <c r="AIF211" s="215"/>
      <c r="AIG211" s="215"/>
      <c r="AIH211" s="215"/>
      <c r="AII211" s="215"/>
      <c r="AIJ211" s="215"/>
      <c r="AIK211" s="215"/>
      <c r="AIL211" s="215"/>
      <c r="AIM211" s="215"/>
      <c r="AIN211" s="215"/>
      <c r="AIO211" s="215"/>
      <c r="AIP211" s="215"/>
      <c r="AIQ211" s="215"/>
      <c r="AIR211" s="215"/>
      <c r="AIS211" s="215"/>
      <c r="AIT211" s="215"/>
      <c r="AIU211" s="215"/>
      <c r="AIV211" s="215"/>
      <c r="AIW211" s="215"/>
      <c r="AIX211" s="215"/>
      <c r="AIY211" s="215"/>
      <c r="AIZ211" s="215"/>
      <c r="AJA211" s="215"/>
      <c r="AJB211" s="215"/>
      <c r="AJC211" s="215"/>
      <c r="AJD211" s="215"/>
      <c r="AJE211" s="215"/>
      <c r="AJF211" s="215"/>
      <c r="AJG211" s="215"/>
      <c r="AJH211" s="215"/>
      <c r="AJI211" s="215"/>
      <c r="AJJ211" s="215"/>
      <c r="AJK211" s="215"/>
      <c r="AJL211" s="215"/>
      <c r="AJM211" s="215"/>
      <c r="AJN211" s="215"/>
      <c r="AJO211" s="215"/>
      <c r="AJP211" s="215"/>
      <c r="AJQ211" s="215"/>
      <c r="AJR211" s="215"/>
      <c r="AJS211" s="215"/>
      <c r="AJT211" s="215"/>
      <c r="AJU211" s="215"/>
      <c r="AJV211" s="215"/>
      <c r="AJW211" s="215"/>
      <c r="AJX211" s="215"/>
      <c r="AJY211" s="215"/>
      <c r="AJZ211" s="215"/>
      <c r="AKA211" s="215"/>
      <c r="AKB211" s="215"/>
      <c r="AKC211" s="215"/>
      <c r="AKD211" s="215"/>
      <c r="AKE211" s="215"/>
      <c r="AKF211" s="215"/>
      <c r="AKG211" s="215"/>
      <c r="AKH211" s="215"/>
      <c r="AKI211" s="215"/>
      <c r="AKJ211" s="215"/>
      <c r="AKK211" s="215"/>
      <c r="AKL211" s="215"/>
      <c r="AKM211" s="215"/>
      <c r="AKN211" s="215"/>
      <c r="AKO211" s="215"/>
      <c r="AKP211" s="215"/>
    </row>
    <row r="212" spans="1:978" ht="21" x14ac:dyDescent="0.25">
      <c r="A212" s="39">
        <v>48</v>
      </c>
      <c r="B212" s="39">
        <v>62</v>
      </c>
      <c r="C212" s="13" t="s">
        <v>456</v>
      </c>
      <c r="D212" s="13" t="s">
        <v>124</v>
      </c>
      <c r="E212" s="134">
        <v>2</v>
      </c>
      <c r="F212" s="13" t="s">
        <v>408</v>
      </c>
      <c r="G212" s="75" t="s">
        <v>463</v>
      </c>
      <c r="H212" s="75" t="s">
        <v>455</v>
      </c>
      <c r="I212" s="13" t="s">
        <v>63</v>
      </c>
      <c r="J212" s="13">
        <v>65</v>
      </c>
      <c r="K212" s="134">
        <f>AVERAGE(J212)</f>
        <v>65</v>
      </c>
      <c r="L212" s="159">
        <f>E212/K212</f>
        <v>3.0769230769230771E-2</v>
      </c>
      <c r="M212" s="13">
        <v>3</v>
      </c>
      <c r="N212" s="13">
        <v>667</v>
      </c>
      <c r="O212" s="13">
        <v>382</v>
      </c>
      <c r="P212" s="13">
        <v>272</v>
      </c>
      <c r="Q212" s="13">
        <v>278</v>
      </c>
      <c r="R212" s="13">
        <v>389</v>
      </c>
      <c r="S212" s="13">
        <v>867</v>
      </c>
      <c r="T212" s="13">
        <v>2020</v>
      </c>
      <c r="U212" s="13">
        <v>3350</v>
      </c>
      <c r="V212" s="13">
        <v>3271</v>
      </c>
      <c r="W212" s="13">
        <v>3035</v>
      </c>
      <c r="X212" s="13">
        <v>3206</v>
      </c>
      <c r="Y212" s="13">
        <v>3611</v>
      </c>
      <c r="Z212" s="13">
        <v>3883</v>
      </c>
      <c r="AA212" s="13">
        <v>3956</v>
      </c>
      <c r="AB212" s="13">
        <v>4343</v>
      </c>
      <c r="AC212" s="13">
        <v>4959</v>
      </c>
      <c r="AD212" s="13">
        <v>5083</v>
      </c>
      <c r="AE212" s="13">
        <v>4725</v>
      </c>
      <c r="AF212" s="13">
        <v>3739</v>
      </c>
      <c r="AG212" s="13">
        <v>2836</v>
      </c>
      <c r="AH212" s="13">
        <v>2318</v>
      </c>
      <c r="AI212" s="13">
        <v>2030</v>
      </c>
      <c r="AJ212" s="13">
        <v>1477</v>
      </c>
      <c r="AK212" s="13">
        <v>1060</v>
      </c>
      <c r="AL212" s="13">
        <f>SUM(N212:AK212)</f>
        <v>61757</v>
      </c>
      <c r="AM212" s="136">
        <v>6000</v>
      </c>
      <c r="AN212" s="174">
        <f>$L$212*(1+0.15*(N212/$AM$212)^4)</f>
        <v>3.0769935634694878E-2</v>
      </c>
      <c r="AO212" s="174">
        <f t="shared" ref="AO212:BK212" si="154">$L$212*(1+0.15*(O212/$AM$212)^4)</f>
        <v>3.0769306601900911E-2</v>
      </c>
      <c r="AP212" s="174">
        <f t="shared" si="154"/>
        <v>3.0769250262223134E-2</v>
      </c>
      <c r="AQ212" s="174">
        <f t="shared" si="154"/>
        <v>3.0769252039945356E-2</v>
      </c>
      <c r="AR212" s="174">
        <f t="shared" si="154"/>
        <v>3.076931231497522E-2</v>
      </c>
      <c r="AS212" s="174">
        <f t="shared" si="154"/>
        <v>3.0771243006954139E-2</v>
      </c>
      <c r="AT212" s="174">
        <f t="shared" si="154"/>
        <v>3.0828524445014244E-2</v>
      </c>
      <c r="AU212" s="174">
        <f t="shared" si="154"/>
        <v>3.1217751090633909E-2</v>
      </c>
      <c r="AV212" s="174">
        <f t="shared" si="154"/>
        <v>3.1176916088719659E-2</v>
      </c>
      <c r="AW212" s="174">
        <f t="shared" si="154"/>
        <v>3.107139126068599E-2</v>
      </c>
      <c r="AX212" s="174">
        <f t="shared" si="154"/>
        <v>3.11454638411898E-2</v>
      </c>
      <c r="AY212" s="174">
        <f t="shared" si="154"/>
        <v>3.1374728960616244E-2</v>
      </c>
      <c r="AZ212" s="174">
        <f t="shared" si="154"/>
        <v>3.1578834421583768E-2</v>
      </c>
      <c r="BA212" s="174">
        <f t="shared" si="154"/>
        <v>3.1641454760698351E-2</v>
      </c>
      <c r="BB212" s="174">
        <f t="shared" si="154"/>
        <v>3.2036188757119666E-2</v>
      </c>
      <c r="BC212" s="174">
        <f t="shared" si="154"/>
        <v>3.292290161825414E-2</v>
      </c>
      <c r="BD212" s="174">
        <f t="shared" si="154"/>
        <v>3.3146527183754701E-2</v>
      </c>
      <c r="BE212" s="174">
        <f t="shared" si="154"/>
        <v>3.254427895883414E-2</v>
      </c>
      <c r="BF212" s="174">
        <f t="shared" si="154"/>
        <v>3.1465255638086331E-2</v>
      </c>
      <c r="BG212" s="174">
        <f t="shared" si="154"/>
        <v>3.0999601766619714E-2</v>
      </c>
      <c r="BH212" s="174">
        <f t="shared" si="154"/>
        <v>3.087204580313168E-2</v>
      </c>
      <c r="BI212" s="174">
        <f t="shared" si="154"/>
        <v>3.0829707324821942E-2</v>
      </c>
      <c r="BJ212" s="174">
        <f t="shared" si="154"/>
        <v>3.0786179019864111E-2</v>
      </c>
      <c r="BK212" s="174">
        <f t="shared" si="154"/>
        <v>3.0773726769800568E-2</v>
      </c>
      <c r="BL212" s="43">
        <f>E212*(0.000001)*0.5</f>
        <v>9.9999999999999995E-7</v>
      </c>
      <c r="BM212" s="43">
        <v>4654.8</v>
      </c>
      <c r="BN212" s="43">
        <v>0.02</v>
      </c>
      <c r="BO212" s="43">
        <v>3988.1</v>
      </c>
      <c r="BP212" s="43">
        <v>0.02</v>
      </c>
      <c r="BQ212" s="43">
        <v>4154.5</v>
      </c>
      <c r="BR212" s="43">
        <v>0.1</v>
      </c>
      <c r="BS212" s="185">
        <v>4056.3</v>
      </c>
      <c r="BT212" s="185">
        <v>0.12</v>
      </c>
      <c r="BU212" s="185">
        <v>4825.3999999999996</v>
      </c>
      <c r="BV212" s="185">
        <v>0.15</v>
      </c>
      <c r="BW212" s="185">
        <v>6020</v>
      </c>
      <c r="BX212" s="185">
        <v>0.05</v>
      </c>
      <c r="BY212" s="185">
        <v>754.6</v>
      </c>
      <c r="BZ212" s="185">
        <v>0.25</v>
      </c>
      <c r="CA212" s="185">
        <v>648.5</v>
      </c>
      <c r="CB212" s="185">
        <v>0.25</v>
      </c>
      <c r="CC212" s="43">
        <v>1004.8</v>
      </c>
      <c r="CD212" s="43">
        <v>0.02</v>
      </c>
      <c r="CE212" s="185">
        <v>2050.1999999999998</v>
      </c>
      <c r="CF212" s="185">
        <v>0.02</v>
      </c>
      <c r="CG212" s="185"/>
      <c r="CH212" s="185"/>
      <c r="CI212" s="185"/>
      <c r="CJ212" s="185"/>
      <c r="CK212" s="185"/>
      <c r="CL212" s="185"/>
      <c r="CM212" s="185"/>
      <c r="CN212" s="185"/>
      <c r="CO212" s="185"/>
      <c r="CP212" s="185"/>
      <c r="CQ212" s="185"/>
      <c r="CR212" s="185"/>
      <c r="CS212" s="185"/>
      <c r="CT212" s="185"/>
      <c r="CU212" s="185"/>
      <c r="CV212" s="185"/>
      <c r="CW212" s="185"/>
      <c r="CX212" s="185"/>
      <c r="CY212" s="185"/>
      <c r="CZ212" s="185"/>
      <c r="DA212" s="185"/>
      <c r="DB212" s="185"/>
      <c r="DC212" s="185"/>
      <c r="DD212" s="185"/>
      <c r="DE212" s="185"/>
      <c r="DF212" s="185"/>
      <c r="DG212" s="193"/>
      <c r="DH212" s="193"/>
      <c r="DI212" s="193"/>
      <c r="DJ212" s="193"/>
      <c r="DK212" s="193"/>
      <c r="DL212" s="193"/>
      <c r="DM212" s="193"/>
      <c r="DN212" s="193"/>
      <c r="DO212" s="193"/>
      <c r="DP212" s="193"/>
      <c r="DQ212" s="193"/>
      <c r="DR212" s="193"/>
      <c r="DS212" s="193"/>
      <c r="DT212" s="193"/>
      <c r="DU212" s="193"/>
      <c r="DV212" s="193"/>
      <c r="DW212" s="193"/>
      <c r="DX212" s="193"/>
      <c r="DY212" s="193"/>
      <c r="DZ212" s="193"/>
      <c r="EA212" s="9">
        <f>BM212*BN212+BO212*BP212+BQ212*BR212+BS212*BT212+BU212*BV212+BW212*BX212+BY212*BZ212+CA212*CB212+CC212*CD212+CE212*CF212+CG212*CH212+CI212*CJ212+CK212*CL212+CM212*CN212+CO212*CP212+CQ212*CR212+CS212*CT212+CU212*CV212+CW212*CX212+CY212*CZ212+DA212*DB212</f>
        <v>2511.7489999999998</v>
      </c>
      <c r="EB212" s="43">
        <f>(PI()+2*E212)*EA212</f>
        <v>17937.888206061507</v>
      </c>
      <c r="EC212" s="9">
        <f>EB212/E212</f>
        <v>8968.9441030307535</v>
      </c>
      <c r="ED212" s="9">
        <f>PI()*EA212</f>
        <v>7890.8922060615087</v>
      </c>
      <c r="EE212" s="219">
        <f>SUM(BN212,BP212,BR212,BT212,BV212,BX212,BZ212,CB212,CD212,CF212,CH212,CJ212,CL212,CN212,CP212,CR212,CT212,CV212,CX212,CZ212,DB212)</f>
        <v>1</v>
      </c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  <c r="EY212" s="215"/>
      <c r="EZ212" s="215"/>
      <c r="FA212" s="215"/>
      <c r="FB212" s="215"/>
      <c r="FC212" s="215"/>
      <c r="FD212" s="215"/>
      <c r="FE212" s="215"/>
      <c r="FF212" s="215"/>
      <c r="FG212" s="215"/>
      <c r="FH212" s="215"/>
      <c r="FI212" s="215"/>
      <c r="FJ212" s="215"/>
      <c r="FK212" s="215"/>
      <c r="FL212" s="215"/>
      <c r="FM212" s="215"/>
      <c r="FN212" s="215"/>
      <c r="FO212" s="215"/>
      <c r="FP212" s="215"/>
      <c r="FQ212" s="215"/>
      <c r="FR212" s="215"/>
      <c r="FS212" s="215"/>
      <c r="FT212" s="215"/>
      <c r="FU212" s="215"/>
      <c r="FV212" s="215"/>
      <c r="FW212" s="215"/>
      <c r="FX212" s="215"/>
      <c r="FY212" s="215"/>
      <c r="FZ212" s="215"/>
      <c r="GA212" s="215"/>
      <c r="GB212" s="215"/>
      <c r="GC212" s="215"/>
      <c r="GD212" s="215"/>
      <c r="GE212" s="215"/>
      <c r="GF212" s="215"/>
      <c r="GG212" s="215"/>
      <c r="GH212" s="215"/>
      <c r="GI212" s="215"/>
      <c r="GJ212" s="215"/>
      <c r="GK212" s="215"/>
      <c r="GL212" s="215"/>
      <c r="GM212" s="215"/>
      <c r="GN212" s="215"/>
      <c r="GO212" s="215"/>
      <c r="GP212" s="215"/>
      <c r="GQ212" s="215"/>
      <c r="GR212" s="215"/>
      <c r="GS212" s="215"/>
      <c r="GT212" s="215"/>
      <c r="GU212" s="215"/>
      <c r="GV212" s="215"/>
      <c r="GW212" s="215"/>
      <c r="GX212" s="215"/>
      <c r="GY212" s="215"/>
      <c r="GZ212" s="215"/>
      <c r="HA212" s="215"/>
      <c r="HB212" s="215"/>
      <c r="HC212" s="215"/>
      <c r="HD212" s="215"/>
      <c r="HE212" s="215"/>
      <c r="HF212" s="215"/>
      <c r="HG212" s="215"/>
      <c r="HH212" s="215"/>
      <c r="HI212" s="215"/>
      <c r="HJ212" s="215"/>
      <c r="HK212" s="215"/>
      <c r="HL212" s="215"/>
      <c r="HM212" s="215"/>
      <c r="HN212" s="215"/>
      <c r="HO212" s="215"/>
      <c r="HP212" s="215"/>
      <c r="HQ212" s="215"/>
      <c r="HR212" s="215"/>
      <c r="HS212" s="215"/>
      <c r="HT212" s="215"/>
      <c r="HU212" s="215"/>
      <c r="HV212" s="215"/>
      <c r="HW212" s="215"/>
      <c r="HX212" s="215"/>
      <c r="HY212" s="215"/>
      <c r="HZ212" s="215"/>
      <c r="IA212" s="215"/>
      <c r="IB212" s="215"/>
      <c r="IC212" s="215"/>
      <c r="ID212" s="215"/>
      <c r="IE212" s="215"/>
      <c r="IF212" s="215"/>
      <c r="IG212" s="215"/>
      <c r="IH212" s="215"/>
      <c r="II212" s="215"/>
      <c r="IJ212" s="215"/>
      <c r="IK212" s="215"/>
      <c r="IL212" s="215"/>
      <c r="IM212" s="215"/>
      <c r="IN212" s="215"/>
      <c r="IO212" s="215"/>
      <c r="IP212" s="215"/>
      <c r="IQ212" s="215"/>
      <c r="IR212" s="215"/>
      <c r="IS212" s="215"/>
      <c r="IT212" s="215"/>
      <c r="IU212" s="215"/>
      <c r="IV212" s="215"/>
      <c r="IW212" s="215"/>
      <c r="IX212" s="215"/>
      <c r="IY212" s="215"/>
      <c r="IZ212" s="215"/>
      <c r="JA212" s="215"/>
      <c r="JB212" s="215"/>
      <c r="JC212" s="215"/>
      <c r="JD212" s="215"/>
      <c r="JE212" s="215"/>
      <c r="JF212" s="215"/>
      <c r="JG212" s="215"/>
      <c r="JH212" s="215"/>
      <c r="JI212" s="215"/>
      <c r="JJ212" s="215"/>
      <c r="JK212" s="215"/>
      <c r="JL212" s="215"/>
      <c r="JM212" s="215"/>
      <c r="JN212" s="215"/>
      <c r="JO212" s="215"/>
      <c r="JP212" s="215"/>
      <c r="JQ212" s="215"/>
      <c r="JR212" s="215"/>
      <c r="JS212" s="215"/>
      <c r="JT212" s="215"/>
      <c r="JU212" s="215"/>
      <c r="JV212" s="215"/>
      <c r="JW212" s="215"/>
      <c r="JX212" s="215"/>
      <c r="JY212" s="215"/>
      <c r="JZ212" s="215"/>
      <c r="KA212" s="215"/>
      <c r="KB212" s="215"/>
      <c r="KC212" s="215"/>
      <c r="KD212" s="215"/>
      <c r="KE212" s="215"/>
      <c r="KF212" s="215"/>
      <c r="KG212" s="215"/>
      <c r="KH212" s="215"/>
      <c r="KI212" s="215"/>
      <c r="KJ212" s="215"/>
      <c r="KK212" s="215"/>
      <c r="KL212" s="215"/>
      <c r="KM212" s="215"/>
      <c r="KN212" s="215"/>
      <c r="KO212" s="215"/>
      <c r="KP212" s="215"/>
      <c r="KQ212" s="215"/>
      <c r="KR212" s="215"/>
      <c r="KS212" s="215"/>
      <c r="KT212" s="215"/>
      <c r="KU212" s="215"/>
      <c r="KV212" s="215"/>
      <c r="KW212" s="215"/>
      <c r="KX212" s="215"/>
      <c r="KY212" s="215"/>
      <c r="KZ212" s="215"/>
      <c r="LA212" s="215"/>
      <c r="LB212" s="215"/>
      <c r="LC212" s="215"/>
      <c r="LD212" s="215"/>
      <c r="LE212" s="215"/>
      <c r="LF212" s="215"/>
      <c r="LG212" s="215"/>
      <c r="LH212" s="215"/>
      <c r="LI212" s="215"/>
      <c r="LJ212" s="215"/>
      <c r="LK212" s="215"/>
      <c r="LL212" s="215"/>
      <c r="LM212" s="215"/>
      <c r="LN212" s="215"/>
      <c r="LO212" s="215"/>
      <c r="LP212" s="215"/>
      <c r="LQ212" s="215"/>
      <c r="LR212" s="215"/>
      <c r="LS212" s="215"/>
      <c r="LT212" s="215"/>
      <c r="LU212" s="215"/>
      <c r="LV212" s="215"/>
      <c r="LW212" s="215"/>
      <c r="LX212" s="215"/>
      <c r="LY212" s="215"/>
      <c r="LZ212" s="215"/>
      <c r="MA212" s="215"/>
      <c r="MB212" s="215"/>
      <c r="MC212" s="215"/>
      <c r="MD212" s="215"/>
      <c r="ME212" s="215"/>
      <c r="MF212" s="215"/>
      <c r="MG212" s="215"/>
      <c r="MH212" s="215"/>
      <c r="MI212" s="215"/>
      <c r="MJ212" s="215"/>
      <c r="MK212" s="215"/>
      <c r="ML212" s="215"/>
      <c r="MM212" s="215"/>
      <c r="MN212" s="215"/>
      <c r="MO212" s="215"/>
      <c r="MP212" s="215"/>
      <c r="MQ212" s="215"/>
      <c r="MR212" s="215"/>
      <c r="MS212" s="215"/>
      <c r="MT212" s="215"/>
      <c r="MU212" s="215"/>
      <c r="MV212" s="215"/>
      <c r="MW212" s="215"/>
      <c r="MX212" s="215"/>
      <c r="MY212" s="215"/>
      <c r="MZ212" s="215"/>
      <c r="NA212" s="215"/>
      <c r="NB212" s="215"/>
      <c r="NC212" s="215"/>
      <c r="ND212" s="215"/>
      <c r="NE212" s="215"/>
      <c r="NF212" s="215"/>
      <c r="NG212" s="215"/>
      <c r="NH212" s="215"/>
      <c r="NI212" s="215"/>
      <c r="NJ212" s="215"/>
      <c r="NK212" s="215"/>
      <c r="NL212" s="215"/>
      <c r="NM212" s="215"/>
      <c r="NN212" s="215"/>
      <c r="NO212" s="215"/>
      <c r="NP212" s="215"/>
      <c r="NQ212" s="215"/>
      <c r="NR212" s="215"/>
      <c r="NS212" s="215"/>
      <c r="NT212" s="215"/>
      <c r="NU212" s="215"/>
      <c r="NV212" s="215"/>
      <c r="NW212" s="215"/>
      <c r="NX212" s="215"/>
      <c r="NY212" s="215"/>
      <c r="NZ212" s="215"/>
      <c r="OA212" s="215"/>
      <c r="OB212" s="215"/>
      <c r="OC212" s="215"/>
      <c r="OD212" s="215"/>
      <c r="OE212" s="215"/>
      <c r="OF212" s="215"/>
      <c r="OG212" s="215"/>
      <c r="OH212" s="215"/>
      <c r="OI212" s="215"/>
      <c r="OJ212" s="215"/>
      <c r="OK212" s="215"/>
      <c r="OL212" s="215"/>
      <c r="OM212" s="215"/>
      <c r="ON212" s="215"/>
      <c r="OO212" s="215"/>
      <c r="OP212" s="215"/>
      <c r="OQ212" s="215"/>
      <c r="OR212" s="215"/>
      <c r="OS212" s="215"/>
      <c r="OT212" s="215"/>
      <c r="OU212" s="215"/>
      <c r="OV212" s="215"/>
      <c r="OW212" s="215"/>
      <c r="OX212" s="215"/>
      <c r="OY212" s="215"/>
      <c r="OZ212" s="215"/>
      <c r="PA212" s="215"/>
      <c r="PB212" s="215"/>
      <c r="PC212" s="215"/>
      <c r="PD212" s="215"/>
      <c r="PE212" s="215"/>
      <c r="PF212" s="215"/>
      <c r="PG212" s="215"/>
      <c r="PH212" s="215"/>
      <c r="PI212" s="215"/>
      <c r="PJ212" s="215"/>
      <c r="PK212" s="215"/>
      <c r="PL212" s="215"/>
      <c r="PM212" s="215"/>
      <c r="PN212" s="215"/>
      <c r="PO212" s="215"/>
      <c r="PP212" s="215"/>
      <c r="PQ212" s="215"/>
      <c r="PR212" s="215"/>
      <c r="PS212" s="215"/>
      <c r="PT212" s="215"/>
      <c r="PU212" s="215"/>
      <c r="PV212" s="215"/>
      <c r="PW212" s="215"/>
      <c r="PX212" s="215"/>
      <c r="PY212" s="215"/>
      <c r="PZ212" s="215"/>
      <c r="QA212" s="215"/>
      <c r="QB212" s="215"/>
      <c r="QC212" s="215"/>
      <c r="QD212" s="215"/>
      <c r="QE212" s="215"/>
      <c r="QF212" s="215"/>
      <c r="QG212" s="215"/>
      <c r="QH212" s="215"/>
      <c r="QI212" s="215"/>
      <c r="QJ212" s="215"/>
      <c r="QK212" s="215"/>
      <c r="QL212" s="215"/>
      <c r="QM212" s="215"/>
      <c r="QN212" s="215"/>
      <c r="QO212" s="215"/>
      <c r="QP212" s="215"/>
      <c r="QQ212" s="215"/>
      <c r="QR212" s="215"/>
      <c r="QS212" s="215"/>
      <c r="QT212" s="215"/>
      <c r="QU212" s="215"/>
      <c r="QV212" s="215"/>
      <c r="QW212" s="215"/>
      <c r="QX212" s="215"/>
      <c r="QY212" s="215"/>
      <c r="QZ212" s="215"/>
      <c r="RA212" s="215"/>
      <c r="RB212" s="215"/>
      <c r="RC212" s="215"/>
      <c r="RD212" s="215"/>
      <c r="RE212" s="215"/>
      <c r="RF212" s="215"/>
      <c r="RG212" s="215"/>
      <c r="RH212" s="215"/>
      <c r="RI212" s="215"/>
      <c r="RJ212" s="215"/>
      <c r="RK212" s="215"/>
      <c r="RL212" s="215"/>
      <c r="RM212" s="215"/>
      <c r="RN212" s="215"/>
      <c r="RO212" s="215"/>
      <c r="RP212" s="215"/>
      <c r="RQ212" s="215"/>
      <c r="RR212" s="215"/>
      <c r="RS212" s="215"/>
      <c r="RT212" s="215"/>
      <c r="RU212" s="215"/>
      <c r="RV212" s="215"/>
      <c r="RW212" s="215"/>
      <c r="RX212" s="215"/>
      <c r="RY212" s="215"/>
      <c r="RZ212" s="215"/>
      <c r="SA212" s="215"/>
      <c r="SB212" s="215"/>
      <c r="SC212" s="215"/>
      <c r="SD212" s="215"/>
      <c r="SE212" s="215"/>
      <c r="SF212" s="215"/>
      <c r="SG212" s="215"/>
      <c r="SH212" s="215"/>
      <c r="SI212" s="215"/>
      <c r="SJ212" s="215"/>
      <c r="SK212" s="215"/>
      <c r="SL212" s="215"/>
      <c r="SM212" s="215"/>
      <c r="SN212" s="215"/>
      <c r="SO212" s="215"/>
      <c r="SP212" s="215"/>
      <c r="SQ212" s="215"/>
      <c r="SR212" s="215"/>
      <c r="SS212" s="215"/>
      <c r="ST212" s="215"/>
      <c r="SU212" s="215"/>
      <c r="SV212" s="215"/>
      <c r="SW212" s="215"/>
      <c r="SX212" s="215"/>
      <c r="SY212" s="215"/>
      <c r="SZ212" s="215"/>
      <c r="TA212" s="215"/>
      <c r="TB212" s="215"/>
      <c r="TC212" s="215"/>
      <c r="TD212" s="215"/>
      <c r="TE212" s="215"/>
      <c r="TF212" s="215"/>
      <c r="TG212" s="215"/>
      <c r="TH212" s="215"/>
      <c r="TI212" s="215"/>
      <c r="TJ212" s="215"/>
      <c r="TK212" s="215"/>
      <c r="TL212" s="215"/>
      <c r="TM212" s="215"/>
      <c r="TN212" s="215"/>
      <c r="TO212" s="215"/>
      <c r="TP212" s="215"/>
      <c r="TQ212" s="215"/>
      <c r="TR212" s="215"/>
      <c r="TS212" s="215"/>
      <c r="TT212" s="215"/>
      <c r="TU212" s="215"/>
      <c r="TV212" s="215"/>
      <c r="TW212" s="215"/>
      <c r="TX212" s="215"/>
      <c r="TY212" s="215"/>
      <c r="TZ212" s="215"/>
      <c r="UA212" s="215"/>
      <c r="UB212" s="215"/>
      <c r="UC212" s="215"/>
      <c r="UD212" s="215"/>
      <c r="UE212" s="215"/>
      <c r="UF212" s="215"/>
      <c r="UG212" s="215"/>
      <c r="UH212" s="215"/>
      <c r="UI212" s="215"/>
      <c r="UJ212" s="215"/>
      <c r="UK212" s="215"/>
      <c r="UL212" s="215"/>
      <c r="UM212" s="215"/>
      <c r="UN212" s="215"/>
      <c r="UO212" s="215"/>
      <c r="UP212" s="215"/>
      <c r="UQ212" s="215"/>
      <c r="UR212" s="215"/>
      <c r="US212" s="215"/>
      <c r="UT212" s="215"/>
      <c r="UU212" s="215"/>
      <c r="UV212" s="215"/>
      <c r="UW212" s="215"/>
      <c r="UX212" s="215"/>
      <c r="UY212" s="215"/>
      <c r="UZ212" s="215"/>
      <c r="VA212" s="215"/>
      <c r="VB212" s="215"/>
      <c r="VC212" s="215"/>
      <c r="VD212" s="215"/>
      <c r="VE212" s="215"/>
      <c r="VF212" s="215"/>
      <c r="VG212" s="215"/>
      <c r="VH212" s="215"/>
      <c r="VI212" s="215"/>
      <c r="VJ212" s="215"/>
      <c r="VK212" s="215"/>
      <c r="VL212" s="215"/>
      <c r="VM212" s="215"/>
      <c r="VN212" s="215"/>
      <c r="VO212" s="215"/>
      <c r="VP212" s="215"/>
      <c r="VQ212" s="215"/>
      <c r="VR212" s="215"/>
      <c r="VS212" s="215"/>
      <c r="VT212" s="215"/>
      <c r="VU212" s="215"/>
      <c r="VV212" s="215"/>
      <c r="VW212" s="215"/>
      <c r="VX212" s="215"/>
      <c r="VY212" s="215"/>
      <c r="VZ212" s="215"/>
      <c r="WA212" s="215"/>
      <c r="WB212" s="215"/>
      <c r="WC212" s="215"/>
      <c r="WD212" s="215"/>
      <c r="WE212" s="215"/>
      <c r="WF212" s="215"/>
      <c r="WG212" s="215"/>
      <c r="WH212" s="215"/>
      <c r="WI212" s="215"/>
      <c r="WJ212" s="215"/>
      <c r="WK212" s="215"/>
      <c r="WL212" s="215"/>
      <c r="WM212" s="215"/>
      <c r="WN212" s="215"/>
      <c r="WO212" s="215"/>
      <c r="WP212" s="215"/>
      <c r="WQ212" s="215"/>
      <c r="WR212" s="215"/>
      <c r="WS212" s="215"/>
      <c r="WT212" s="215"/>
      <c r="WU212" s="215"/>
      <c r="WV212" s="215"/>
      <c r="WW212" s="215"/>
      <c r="WX212" s="215"/>
      <c r="WY212" s="215"/>
      <c r="WZ212" s="215"/>
      <c r="XA212" s="215"/>
      <c r="XB212" s="215"/>
      <c r="XC212" s="215"/>
      <c r="XD212" s="215"/>
      <c r="XE212" s="215"/>
      <c r="XF212" s="215"/>
      <c r="XG212" s="215"/>
      <c r="XH212" s="215"/>
      <c r="XI212" s="215"/>
      <c r="XJ212" s="215"/>
      <c r="XK212" s="215"/>
      <c r="XL212" s="215"/>
      <c r="XM212" s="215"/>
      <c r="XN212" s="215"/>
      <c r="XO212" s="215"/>
      <c r="XP212" s="215"/>
      <c r="XQ212" s="215"/>
      <c r="XR212" s="215"/>
      <c r="XS212" s="215"/>
      <c r="XT212" s="215"/>
      <c r="XU212" s="215"/>
      <c r="XV212" s="215"/>
      <c r="XW212" s="215"/>
      <c r="XX212" s="215"/>
      <c r="XY212" s="215"/>
      <c r="XZ212" s="215"/>
      <c r="YA212" s="215"/>
      <c r="YB212" s="215"/>
      <c r="YC212" s="215"/>
      <c r="YD212" s="215"/>
      <c r="YE212" s="215"/>
      <c r="YF212" s="215"/>
      <c r="YG212" s="215"/>
      <c r="YH212" s="215"/>
      <c r="YI212" s="215"/>
      <c r="YJ212" s="215"/>
      <c r="YK212" s="215"/>
      <c r="YL212" s="215"/>
      <c r="YM212" s="215"/>
      <c r="YN212" s="215"/>
      <c r="YO212" s="215"/>
      <c r="YP212" s="215"/>
      <c r="YQ212" s="215"/>
      <c r="YR212" s="215"/>
      <c r="YS212" s="215"/>
      <c r="YT212" s="215"/>
      <c r="YU212" s="215"/>
      <c r="YV212" s="215"/>
      <c r="YW212" s="215"/>
      <c r="YX212" s="215"/>
      <c r="YY212" s="215"/>
      <c r="YZ212" s="215"/>
      <c r="ZA212" s="215"/>
      <c r="ZB212" s="215"/>
      <c r="ZC212" s="215"/>
      <c r="ZD212" s="215"/>
      <c r="ZE212" s="215"/>
      <c r="ZF212" s="215"/>
      <c r="ZG212" s="215"/>
      <c r="ZH212" s="215"/>
      <c r="ZI212" s="215"/>
      <c r="ZJ212" s="215"/>
      <c r="ZK212" s="215"/>
      <c r="ZL212" s="215"/>
      <c r="ZM212" s="215"/>
      <c r="ZN212" s="215"/>
      <c r="ZO212" s="215"/>
      <c r="ZP212" s="215"/>
      <c r="ZQ212" s="215"/>
      <c r="ZR212" s="215"/>
      <c r="ZS212" s="215"/>
      <c r="ZT212" s="215"/>
      <c r="ZU212" s="215"/>
      <c r="ZV212" s="215"/>
      <c r="ZW212" s="215"/>
      <c r="ZX212" s="215"/>
      <c r="ZY212" s="215"/>
      <c r="ZZ212" s="215"/>
      <c r="AAA212" s="215"/>
      <c r="AAB212" s="215"/>
      <c r="AAC212" s="215"/>
      <c r="AAD212" s="215"/>
      <c r="AAE212" s="215"/>
      <c r="AAF212" s="215"/>
      <c r="AAG212" s="215"/>
      <c r="AAH212" s="215"/>
      <c r="AAI212" s="215"/>
      <c r="AAJ212" s="215"/>
      <c r="AAK212" s="215"/>
      <c r="AAL212" s="215"/>
      <c r="AAM212" s="215"/>
      <c r="AAN212" s="215"/>
      <c r="AAO212" s="215"/>
      <c r="AAP212" s="215"/>
      <c r="AAQ212" s="215"/>
      <c r="AAR212" s="215"/>
      <c r="AAS212" s="215"/>
      <c r="AAT212" s="215"/>
      <c r="AAU212" s="215"/>
      <c r="AAV212" s="215"/>
      <c r="AAW212" s="215"/>
      <c r="AAX212" s="215"/>
      <c r="AAY212" s="215"/>
      <c r="AAZ212" s="215"/>
      <c r="ABA212" s="215"/>
      <c r="ABB212" s="215"/>
      <c r="ABC212" s="215"/>
      <c r="ABD212" s="215"/>
      <c r="ABE212" s="215"/>
      <c r="ABF212" s="215"/>
      <c r="ABG212" s="215"/>
      <c r="ABH212" s="215"/>
      <c r="ABI212" s="215"/>
      <c r="ABJ212" s="215"/>
      <c r="ABK212" s="215"/>
      <c r="ABL212" s="215"/>
      <c r="ABM212" s="215"/>
      <c r="ABN212" s="215"/>
      <c r="ABO212" s="215"/>
      <c r="ABP212" s="215"/>
      <c r="ABQ212" s="215"/>
      <c r="ABR212" s="215"/>
      <c r="ABS212" s="215"/>
      <c r="ABT212" s="215"/>
      <c r="ABU212" s="215"/>
      <c r="ABV212" s="215"/>
      <c r="ABW212" s="215"/>
      <c r="ABX212" s="215"/>
      <c r="ABY212" s="215"/>
      <c r="ABZ212" s="215"/>
      <c r="ACA212" s="215"/>
      <c r="ACB212" s="215"/>
      <c r="ACC212" s="215"/>
      <c r="ACD212" s="215"/>
      <c r="ACE212" s="215"/>
      <c r="ACF212" s="215"/>
      <c r="ACG212" s="215"/>
      <c r="ACH212" s="215"/>
      <c r="ACI212" s="215"/>
      <c r="ACJ212" s="215"/>
      <c r="ACK212" s="215"/>
      <c r="ACL212" s="215"/>
      <c r="ACM212" s="215"/>
      <c r="ACN212" s="215"/>
      <c r="ACO212" s="215"/>
      <c r="ACP212" s="215"/>
      <c r="ACQ212" s="215"/>
      <c r="ACR212" s="215"/>
      <c r="ACS212" s="215"/>
      <c r="ACT212" s="215"/>
      <c r="ACU212" s="215"/>
      <c r="ACV212" s="215"/>
      <c r="ACW212" s="215"/>
      <c r="ACX212" s="215"/>
      <c r="ACY212" s="215"/>
      <c r="ACZ212" s="215"/>
      <c r="ADA212" s="215"/>
      <c r="ADB212" s="215"/>
      <c r="ADC212" s="215"/>
      <c r="ADD212" s="215"/>
      <c r="ADE212" s="215"/>
      <c r="ADF212" s="215"/>
      <c r="ADG212" s="215"/>
      <c r="ADH212" s="215"/>
      <c r="ADI212" s="215"/>
      <c r="ADJ212" s="215"/>
      <c r="ADK212" s="215"/>
      <c r="ADL212" s="215"/>
      <c r="ADM212" s="215"/>
      <c r="ADN212" s="215"/>
      <c r="ADO212" s="215"/>
      <c r="ADP212" s="215"/>
      <c r="ADQ212" s="215"/>
      <c r="ADR212" s="215"/>
      <c r="ADS212" s="215"/>
      <c r="ADT212" s="215"/>
      <c r="ADU212" s="215"/>
      <c r="ADV212" s="215"/>
      <c r="ADW212" s="215"/>
      <c r="ADX212" s="215"/>
      <c r="ADY212" s="215"/>
      <c r="ADZ212" s="215"/>
      <c r="AEA212" s="215"/>
      <c r="AEB212" s="215"/>
      <c r="AEC212" s="215"/>
      <c r="AED212" s="215"/>
      <c r="AEE212" s="215"/>
      <c r="AEF212" s="215"/>
      <c r="AEG212" s="215"/>
      <c r="AEH212" s="215"/>
      <c r="AEI212" s="215"/>
      <c r="AEJ212" s="215"/>
      <c r="AEK212" s="215"/>
      <c r="AEL212" s="215"/>
      <c r="AEM212" s="215"/>
      <c r="AEN212" s="215"/>
      <c r="AEO212" s="215"/>
      <c r="AEP212" s="215"/>
      <c r="AEQ212" s="215"/>
      <c r="AER212" s="215"/>
      <c r="AES212" s="215"/>
      <c r="AET212" s="215"/>
      <c r="AEU212" s="215"/>
      <c r="AEV212" s="215"/>
      <c r="AEW212" s="215"/>
      <c r="AEX212" s="215"/>
      <c r="AEY212" s="215"/>
      <c r="AEZ212" s="215"/>
      <c r="AFA212" s="215"/>
      <c r="AFB212" s="215"/>
      <c r="AFC212" s="215"/>
      <c r="AFD212" s="215"/>
      <c r="AFE212" s="215"/>
      <c r="AFF212" s="215"/>
      <c r="AFG212" s="215"/>
      <c r="AFH212" s="215"/>
      <c r="AFI212" s="215"/>
      <c r="AFJ212" s="215"/>
      <c r="AFK212" s="215"/>
      <c r="AFL212" s="215"/>
      <c r="AFM212" s="215"/>
      <c r="AFN212" s="215"/>
      <c r="AFO212" s="215"/>
      <c r="AFP212" s="215"/>
      <c r="AFQ212" s="215"/>
      <c r="AFR212" s="215"/>
      <c r="AFS212" s="215"/>
      <c r="AFT212" s="215"/>
      <c r="AFU212" s="215"/>
      <c r="AFV212" s="215"/>
      <c r="AFW212" s="215"/>
      <c r="AFX212" s="215"/>
      <c r="AFY212" s="215"/>
      <c r="AFZ212" s="215"/>
      <c r="AGA212" s="215"/>
      <c r="AGB212" s="215"/>
      <c r="AGC212" s="215"/>
      <c r="AGD212" s="215"/>
      <c r="AGE212" s="215"/>
      <c r="AGF212" s="215"/>
      <c r="AGG212" s="215"/>
      <c r="AGH212" s="215"/>
      <c r="AGI212" s="215"/>
      <c r="AGJ212" s="215"/>
      <c r="AGK212" s="215"/>
      <c r="AGL212" s="215"/>
      <c r="AGM212" s="215"/>
      <c r="AGN212" s="215"/>
      <c r="AGO212" s="215"/>
      <c r="AGP212" s="215"/>
      <c r="AGQ212" s="215"/>
      <c r="AGR212" s="215"/>
      <c r="AGS212" s="215"/>
      <c r="AGT212" s="215"/>
      <c r="AGU212" s="215"/>
      <c r="AGV212" s="215"/>
      <c r="AGW212" s="215"/>
      <c r="AGX212" s="215"/>
      <c r="AGY212" s="215"/>
      <c r="AGZ212" s="215"/>
      <c r="AHA212" s="215"/>
      <c r="AHB212" s="215"/>
      <c r="AHC212" s="215"/>
      <c r="AHD212" s="215"/>
      <c r="AHE212" s="215"/>
      <c r="AHF212" s="215"/>
      <c r="AHG212" s="215"/>
      <c r="AHH212" s="215"/>
      <c r="AHI212" s="215"/>
      <c r="AHJ212" s="215"/>
      <c r="AHK212" s="215"/>
      <c r="AHL212" s="215"/>
      <c r="AHM212" s="215"/>
      <c r="AHN212" s="215"/>
      <c r="AHO212" s="215"/>
      <c r="AHP212" s="215"/>
      <c r="AHQ212" s="215"/>
      <c r="AHR212" s="215"/>
      <c r="AHS212" s="215"/>
      <c r="AHT212" s="215"/>
      <c r="AHU212" s="215"/>
      <c r="AHV212" s="215"/>
      <c r="AHW212" s="215"/>
      <c r="AHX212" s="215"/>
      <c r="AHY212" s="215"/>
      <c r="AHZ212" s="215"/>
      <c r="AIA212" s="215"/>
      <c r="AIB212" s="215"/>
      <c r="AIC212" s="215"/>
      <c r="AID212" s="215"/>
      <c r="AIE212" s="215"/>
      <c r="AIF212" s="215"/>
      <c r="AIG212" s="215"/>
      <c r="AIH212" s="215"/>
      <c r="AII212" s="215"/>
      <c r="AIJ212" s="215"/>
      <c r="AIK212" s="215"/>
      <c r="AIL212" s="215"/>
      <c r="AIM212" s="215"/>
      <c r="AIN212" s="215"/>
      <c r="AIO212" s="215"/>
      <c r="AIP212" s="215"/>
      <c r="AIQ212" s="215"/>
      <c r="AIR212" s="215"/>
      <c r="AIS212" s="215"/>
      <c r="AIT212" s="215"/>
      <c r="AIU212" s="215"/>
      <c r="AIV212" s="215"/>
      <c r="AIW212" s="215"/>
      <c r="AIX212" s="215"/>
      <c r="AIY212" s="215"/>
      <c r="AIZ212" s="215"/>
      <c r="AJA212" s="215"/>
      <c r="AJB212" s="215"/>
      <c r="AJC212" s="215"/>
      <c r="AJD212" s="215"/>
      <c r="AJE212" s="215"/>
      <c r="AJF212" s="215"/>
      <c r="AJG212" s="215"/>
      <c r="AJH212" s="215"/>
      <c r="AJI212" s="215"/>
      <c r="AJJ212" s="215"/>
      <c r="AJK212" s="215"/>
      <c r="AJL212" s="215"/>
      <c r="AJM212" s="215"/>
      <c r="AJN212" s="215"/>
      <c r="AJO212" s="215"/>
      <c r="AJP212" s="215"/>
      <c r="AJQ212" s="215"/>
      <c r="AJR212" s="215"/>
      <c r="AJS212" s="215"/>
      <c r="AJT212" s="215"/>
      <c r="AJU212" s="215"/>
      <c r="AJV212" s="215"/>
      <c r="AJW212" s="215"/>
      <c r="AJX212" s="215"/>
      <c r="AJY212" s="215"/>
      <c r="AJZ212" s="215"/>
      <c r="AKA212" s="215"/>
      <c r="AKB212" s="215"/>
      <c r="AKC212" s="215"/>
      <c r="AKD212" s="215"/>
      <c r="AKE212" s="215"/>
      <c r="AKF212" s="215"/>
      <c r="AKG212" s="215"/>
      <c r="AKH212" s="215"/>
      <c r="AKI212" s="215"/>
      <c r="AKJ212" s="215"/>
      <c r="AKK212" s="215"/>
      <c r="AKL212" s="215"/>
      <c r="AKM212" s="215"/>
      <c r="AKN212" s="215"/>
      <c r="AKO212" s="215"/>
      <c r="AKP212" s="215"/>
    </row>
    <row r="213" spans="1:978" ht="38.25" x14ac:dyDescent="0.25">
      <c r="A213" s="309">
        <v>49</v>
      </c>
      <c r="B213" s="309">
        <v>50</v>
      </c>
      <c r="C213" s="243" t="s">
        <v>223</v>
      </c>
      <c r="D213" s="243" t="s">
        <v>124</v>
      </c>
      <c r="E213" s="270">
        <v>1.5</v>
      </c>
      <c r="F213" s="45">
        <v>530075</v>
      </c>
      <c r="G213" s="20" t="s">
        <v>226</v>
      </c>
      <c r="H213" s="20" t="s">
        <v>224</v>
      </c>
      <c r="I213" s="243" t="s">
        <v>63</v>
      </c>
      <c r="J213" s="90">
        <v>50</v>
      </c>
      <c r="K213" s="270">
        <f>AVERAGE(J213:J214)</f>
        <v>50</v>
      </c>
      <c r="L213" s="286">
        <f>E213/K213</f>
        <v>0.03</v>
      </c>
      <c r="M213" s="45">
        <v>2</v>
      </c>
      <c r="N213" s="45">
        <v>566</v>
      </c>
      <c r="O213" s="45">
        <v>278</v>
      </c>
      <c r="P213" s="45">
        <v>175</v>
      </c>
      <c r="Q213" s="45">
        <v>158</v>
      </c>
      <c r="R213" s="45">
        <v>236</v>
      </c>
      <c r="S213" s="45">
        <v>858</v>
      </c>
      <c r="T213" s="45">
        <v>2594</v>
      </c>
      <c r="U213" s="45">
        <v>3635</v>
      </c>
      <c r="V213" s="45">
        <v>3325</v>
      </c>
      <c r="W213" s="45">
        <v>2448</v>
      </c>
      <c r="X213" s="45">
        <v>2251</v>
      </c>
      <c r="Y213" s="45">
        <v>2199</v>
      </c>
      <c r="Z213" s="45">
        <v>2344</v>
      </c>
      <c r="AA213" s="45">
        <v>2298</v>
      </c>
      <c r="AB213" s="45">
        <v>2419</v>
      </c>
      <c r="AC213" s="45">
        <v>2575</v>
      </c>
      <c r="AD213" s="45">
        <v>2546</v>
      </c>
      <c r="AE213" s="45">
        <v>2628</v>
      </c>
      <c r="AF213" s="45">
        <v>2294</v>
      </c>
      <c r="AG213" s="45">
        <v>1800</v>
      </c>
      <c r="AH213" s="45">
        <v>1669</v>
      </c>
      <c r="AI213" s="45">
        <v>1673</v>
      </c>
      <c r="AJ213" s="45">
        <v>1296</v>
      </c>
      <c r="AK213" s="45">
        <v>953</v>
      </c>
      <c r="AL213" s="45">
        <v>40657</v>
      </c>
      <c r="AM213" s="270">
        <v>4200</v>
      </c>
      <c r="AN213" s="264">
        <f>$L$213*(1+0.15*(N215/$AM$213)^4)</f>
        <v>3.0001033183649186E-2</v>
      </c>
      <c r="AO213" s="264">
        <f t="shared" ref="AO213:BK213" si="155">$L$213*(1+0.15*(O215/$AM$213)^4)</f>
        <v>3.0000052960951682E-2</v>
      </c>
      <c r="AP213" s="264">
        <f t="shared" si="155"/>
        <v>3.0000009477532511E-2</v>
      </c>
      <c r="AQ213" s="264">
        <f t="shared" si="155"/>
        <v>3.0000006752812503E-2</v>
      </c>
      <c r="AR213" s="264">
        <f t="shared" si="155"/>
        <v>3.0000047980008333E-2</v>
      </c>
      <c r="AS213" s="264">
        <f t="shared" si="155"/>
        <v>3.0005408070748529E-2</v>
      </c>
      <c r="AT213" s="264">
        <f t="shared" si="155"/>
        <v>3.0617246662190751E-2</v>
      </c>
      <c r="AU213" s="264">
        <f t="shared" si="155"/>
        <v>3.5650582051330697E-2</v>
      </c>
      <c r="AV213" s="264">
        <f t="shared" si="155"/>
        <v>3.50414146308205E-2</v>
      </c>
      <c r="AW213" s="264">
        <f t="shared" si="155"/>
        <v>3.1141992512123434E-2</v>
      </c>
      <c r="AX213" s="264">
        <f t="shared" si="155"/>
        <v>3.0421851742222217E-2</v>
      </c>
      <c r="AY213" s="264">
        <f t="shared" si="155"/>
        <v>3.0385344052481833E-2</v>
      </c>
      <c r="AZ213" s="264">
        <f t="shared" si="155"/>
        <v>3.0460118619421089E-2</v>
      </c>
      <c r="BA213" s="264">
        <f t="shared" si="155"/>
        <v>3.0439549431296217E-2</v>
      </c>
      <c r="BB213" s="264">
        <f t="shared" si="155"/>
        <v>3.06427473635432E-2</v>
      </c>
      <c r="BC213" s="264">
        <f t="shared" si="155"/>
        <v>3.0807996339192234E-2</v>
      </c>
      <c r="BD213" s="264">
        <f t="shared" si="155"/>
        <v>3.0839173344439814E-2</v>
      </c>
      <c r="BE213" s="264">
        <f t="shared" si="155"/>
        <v>3.1071656963284049E-2</v>
      </c>
      <c r="BF213" s="264">
        <f t="shared" si="155"/>
        <v>3.0551468771701389E-2</v>
      </c>
      <c r="BG213" s="264">
        <f t="shared" si="155"/>
        <v>3.0206538203215325E-2</v>
      </c>
      <c r="BH213" s="264">
        <f t="shared" si="155"/>
        <v>3.0111943669104538E-2</v>
      </c>
      <c r="BI213" s="264">
        <f t="shared" si="155"/>
        <v>3.0088538109124683E-2</v>
      </c>
      <c r="BJ213" s="264">
        <f t="shared" si="155"/>
        <v>3.0033751201299461E-2</v>
      </c>
      <c r="BK213" s="264">
        <f t="shared" si="155"/>
        <v>3.0007478229019391E-2</v>
      </c>
      <c r="BL213" s="243">
        <f>E213*(0.000001)*0.5</f>
        <v>7.5000000000000002E-7</v>
      </c>
      <c r="BM213" s="243">
        <v>5394.9</v>
      </c>
      <c r="BN213" s="243">
        <v>0.01</v>
      </c>
      <c r="BO213" s="243">
        <v>3845.4</v>
      </c>
      <c r="BP213" s="243">
        <v>0.01</v>
      </c>
      <c r="BQ213" s="243">
        <v>2460.4</v>
      </c>
      <c r="BR213" s="243">
        <v>0.35</v>
      </c>
      <c r="BS213" s="243">
        <v>3356.2</v>
      </c>
      <c r="BT213" s="243">
        <v>0.12</v>
      </c>
      <c r="BU213" s="243">
        <v>8809.5</v>
      </c>
      <c r="BV213" s="243">
        <v>0.06</v>
      </c>
      <c r="BW213" s="243">
        <v>16383</v>
      </c>
      <c r="BX213" s="243">
        <v>0.18</v>
      </c>
      <c r="BY213" s="243">
        <v>9197.2000000000007</v>
      </c>
      <c r="BZ213" s="243">
        <v>0.06</v>
      </c>
      <c r="CA213" s="243">
        <v>9138.9</v>
      </c>
      <c r="CB213" s="243">
        <v>0.03</v>
      </c>
      <c r="CC213" s="243">
        <v>9693.5</v>
      </c>
      <c r="CD213" s="243">
        <v>0.06</v>
      </c>
      <c r="CE213" s="243">
        <v>9495.6</v>
      </c>
      <c r="CF213" s="243">
        <v>0.12</v>
      </c>
      <c r="CG213" s="243"/>
      <c r="CH213" s="243"/>
      <c r="CI213" s="243"/>
      <c r="CJ213" s="243"/>
      <c r="CK213" s="243"/>
      <c r="CL213" s="243"/>
      <c r="CM213" s="243"/>
      <c r="CN213" s="243"/>
      <c r="CO213" s="243"/>
      <c r="CP213" s="243"/>
      <c r="CQ213" s="243"/>
      <c r="CR213" s="243"/>
      <c r="CS213" s="243"/>
      <c r="CT213" s="243"/>
      <c r="CU213" s="243"/>
      <c r="CV213" s="243"/>
      <c r="CW213" s="243"/>
      <c r="CX213" s="243"/>
      <c r="CY213" s="243"/>
      <c r="CZ213" s="243"/>
      <c r="DA213" s="243"/>
      <c r="DB213" s="243"/>
      <c r="DC213" s="243"/>
      <c r="DD213" s="243"/>
      <c r="DE213" s="243"/>
      <c r="DF213" s="243"/>
      <c r="DG213" s="243"/>
      <c r="DH213" s="243"/>
      <c r="DI213" s="243"/>
      <c r="DJ213" s="243"/>
      <c r="DK213" s="243"/>
      <c r="DL213" s="243"/>
      <c r="DM213" s="243"/>
      <c r="DN213" s="243"/>
      <c r="DO213" s="243"/>
      <c r="DP213" s="243"/>
      <c r="DQ213" s="243"/>
      <c r="DR213" s="243"/>
      <c r="DS213" s="243"/>
      <c r="DT213" s="243"/>
      <c r="DU213" s="243"/>
      <c r="DV213" s="243"/>
      <c r="DW213" s="243"/>
      <c r="DX213" s="243"/>
      <c r="DY213" s="243"/>
      <c r="DZ213" s="243"/>
      <c r="EA213" s="243">
        <f>BM213*BN213+BO213*BP213+BQ213*BR213+BS213*BT213+BU213*BV213+BW213*BX213+BY213*BZ213+CA213*CB213+CC213*CD213+CE213*CF213+CG213*CH213+CI213*CJ213+CK213*CL213+CM213*CN213+CO213*CP213+CQ213*CR213+CS213*CT213+CU213*CV213+CW213*CX213+CY213*CZ213+DA213*DB213</f>
        <v>7380.8780000000006</v>
      </c>
      <c r="EB213" s="243">
        <f>(PI()+2*E213)*EA213</f>
        <v>45330.34610184253</v>
      </c>
      <c r="EC213" s="243">
        <f>EB213/E213</f>
        <v>30220.230734561686</v>
      </c>
      <c r="ED213" s="243">
        <f>PI()*EA213</f>
        <v>23187.712101842528</v>
      </c>
      <c r="EE213" s="253">
        <f>SUM(BN213,BP213,BR213,BT213,BV213,BX213,BZ213,CB213,CD213,CF213)</f>
        <v>1</v>
      </c>
      <c r="EF213" s="238"/>
      <c r="EG213" s="238"/>
      <c r="EH213" s="238"/>
      <c r="EI213" s="238"/>
      <c r="EJ213" s="238"/>
      <c r="EK213" s="238"/>
      <c r="EL213" s="238"/>
      <c r="EM213" s="238"/>
      <c r="EN213" s="238"/>
      <c r="EO213" s="238"/>
      <c r="EP213" s="238"/>
      <c r="EQ213" s="238"/>
      <c r="ER213" s="238"/>
      <c r="ES213" s="238"/>
      <c r="ET213" s="238"/>
      <c r="EU213" s="238"/>
      <c r="EV213" s="238"/>
      <c r="EW213" s="238"/>
      <c r="EX213" s="238"/>
      <c r="EY213" s="238"/>
      <c r="EZ213" s="238"/>
      <c r="FA213" s="238"/>
      <c r="FB213" s="238"/>
      <c r="FC213" s="238"/>
      <c r="FD213" s="238"/>
      <c r="FE213" s="238"/>
      <c r="FF213" s="238"/>
      <c r="FG213" s="238"/>
      <c r="FH213" s="238"/>
      <c r="FI213" s="238"/>
      <c r="FJ213" s="238"/>
      <c r="FK213" s="238"/>
      <c r="FL213" s="238"/>
      <c r="FM213" s="238"/>
      <c r="FN213" s="238"/>
      <c r="FO213" s="238"/>
      <c r="FP213" s="238"/>
      <c r="FQ213" s="238"/>
      <c r="FR213" s="238"/>
      <c r="FS213" s="238"/>
      <c r="FT213" s="238"/>
      <c r="FU213" s="238"/>
      <c r="FV213" s="238"/>
      <c r="FW213" s="238"/>
      <c r="FX213" s="238"/>
      <c r="FY213" s="238"/>
      <c r="FZ213" s="238"/>
      <c r="GA213" s="238"/>
      <c r="GB213" s="238"/>
      <c r="GC213" s="238"/>
      <c r="GD213" s="238"/>
      <c r="GE213" s="238"/>
      <c r="GF213" s="238"/>
      <c r="GG213" s="238"/>
      <c r="GH213" s="238"/>
      <c r="GI213" s="238"/>
      <c r="GJ213" s="238"/>
      <c r="GK213" s="238"/>
      <c r="GL213" s="238"/>
      <c r="GM213" s="238"/>
      <c r="GN213" s="238"/>
      <c r="GO213" s="238"/>
      <c r="GP213" s="238"/>
      <c r="GQ213" s="238"/>
      <c r="GR213" s="238"/>
      <c r="GS213" s="238"/>
      <c r="GT213" s="238"/>
      <c r="GU213" s="238"/>
      <c r="GV213" s="238"/>
      <c r="GW213" s="238"/>
      <c r="GX213" s="238"/>
      <c r="GY213" s="238"/>
      <c r="GZ213" s="238"/>
      <c r="HA213" s="238"/>
      <c r="HB213" s="238"/>
      <c r="HC213" s="238"/>
      <c r="HD213" s="238"/>
      <c r="HE213" s="238"/>
      <c r="HF213" s="238"/>
      <c r="HG213" s="238"/>
      <c r="HH213" s="238"/>
      <c r="HI213" s="238"/>
      <c r="HJ213" s="238"/>
      <c r="HK213" s="238"/>
      <c r="HL213" s="238"/>
      <c r="HM213" s="238"/>
      <c r="HN213" s="238"/>
      <c r="HO213" s="238"/>
      <c r="HP213" s="238"/>
      <c r="HQ213" s="238"/>
      <c r="HR213" s="238"/>
      <c r="HS213" s="238"/>
      <c r="HT213" s="238"/>
      <c r="HU213" s="238"/>
      <c r="HV213" s="238"/>
      <c r="HW213" s="238"/>
      <c r="HX213" s="238"/>
      <c r="HY213" s="238"/>
      <c r="HZ213" s="238"/>
      <c r="IA213" s="238"/>
      <c r="IB213" s="238"/>
      <c r="IC213" s="238"/>
      <c r="ID213" s="238"/>
      <c r="IE213" s="238"/>
      <c r="IF213" s="238"/>
      <c r="IG213" s="238"/>
      <c r="IH213" s="238"/>
      <c r="II213" s="238"/>
      <c r="IJ213" s="238"/>
      <c r="IK213" s="238"/>
      <c r="IL213" s="238"/>
      <c r="IM213" s="238"/>
      <c r="IN213" s="238"/>
      <c r="IO213" s="238"/>
      <c r="IP213" s="238"/>
      <c r="IQ213" s="238"/>
      <c r="IR213" s="238"/>
      <c r="IS213" s="238"/>
      <c r="IT213" s="238"/>
      <c r="IU213" s="238"/>
      <c r="IV213" s="238"/>
      <c r="IW213" s="238"/>
      <c r="IX213" s="238"/>
      <c r="IY213" s="238"/>
      <c r="IZ213" s="238"/>
      <c r="JA213" s="238"/>
      <c r="JB213" s="238"/>
      <c r="JC213" s="238"/>
      <c r="JD213" s="238"/>
      <c r="JE213" s="238"/>
      <c r="JF213" s="238"/>
      <c r="JG213" s="238"/>
      <c r="JH213" s="238"/>
      <c r="JI213" s="238"/>
      <c r="JJ213" s="238"/>
      <c r="JK213" s="238"/>
      <c r="JL213" s="238"/>
      <c r="JM213" s="238"/>
      <c r="JN213" s="238"/>
      <c r="JO213" s="238"/>
      <c r="JP213" s="238"/>
      <c r="JQ213" s="238"/>
      <c r="JR213" s="238"/>
      <c r="JS213" s="238"/>
      <c r="JT213" s="238"/>
      <c r="JU213" s="238"/>
      <c r="JV213" s="238"/>
      <c r="JW213" s="238"/>
      <c r="JX213" s="238"/>
      <c r="JY213" s="238"/>
      <c r="JZ213" s="238"/>
      <c r="KA213" s="238"/>
      <c r="KB213" s="238"/>
      <c r="KC213" s="238"/>
      <c r="KD213" s="238"/>
      <c r="KE213" s="238"/>
      <c r="KF213" s="238"/>
      <c r="KG213" s="238"/>
      <c r="KH213" s="238"/>
      <c r="KI213" s="238"/>
      <c r="KJ213" s="238"/>
      <c r="KK213" s="238"/>
      <c r="KL213" s="238"/>
      <c r="KM213" s="238"/>
      <c r="KN213" s="238"/>
      <c r="KO213" s="238"/>
      <c r="KP213" s="238"/>
      <c r="KQ213" s="238"/>
      <c r="KR213" s="238"/>
      <c r="KS213" s="238"/>
      <c r="KT213" s="238"/>
      <c r="KU213" s="238"/>
      <c r="KV213" s="238"/>
      <c r="KW213" s="238"/>
      <c r="KX213" s="238"/>
      <c r="KY213" s="238"/>
      <c r="KZ213" s="238"/>
      <c r="LA213" s="238"/>
      <c r="LB213" s="238"/>
      <c r="LC213" s="238"/>
      <c r="LD213" s="238"/>
      <c r="LE213" s="238"/>
      <c r="LF213" s="238"/>
      <c r="LG213" s="238"/>
      <c r="LH213" s="238"/>
      <c r="LI213" s="238"/>
      <c r="LJ213" s="238"/>
      <c r="LK213" s="238"/>
      <c r="LL213" s="238"/>
      <c r="LM213" s="238"/>
      <c r="LN213" s="238"/>
      <c r="LO213" s="238"/>
      <c r="LP213" s="238"/>
      <c r="LQ213" s="238"/>
      <c r="LR213" s="238"/>
      <c r="LS213" s="238"/>
      <c r="LT213" s="238"/>
      <c r="LU213" s="238"/>
      <c r="LV213" s="238"/>
      <c r="LW213" s="238"/>
      <c r="LX213" s="238"/>
      <c r="LY213" s="238"/>
      <c r="LZ213" s="238"/>
      <c r="MA213" s="238"/>
      <c r="MB213" s="238"/>
      <c r="MC213" s="238"/>
      <c r="MD213" s="238"/>
      <c r="ME213" s="238"/>
      <c r="MF213" s="238"/>
      <c r="MG213" s="238"/>
      <c r="MH213" s="238"/>
      <c r="MI213" s="238"/>
      <c r="MJ213" s="238"/>
      <c r="MK213" s="238"/>
      <c r="ML213" s="238"/>
      <c r="MM213" s="238"/>
      <c r="MN213" s="238"/>
      <c r="MO213" s="238"/>
      <c r="MP213" s="238"/>
      <c r="MQ213" s="238"/>
      <c r="MR213" s="238"/>
      <c r="MS213" s="238"/>
      <c r="MT213" s="238"/>
      <c r="MU213" s="238"/>
      <c r="MV213" s="238"/>
      <c r="MW213" s="238"/>
      <c r="MX213" s="238"/>
      <c r="MY213" s="238"/>
      <c r="MZ213" s="238"/>
      <c r="NA213" s="238"/>
      <c r="NB213" s="238"/>
      <c r="NC213" s="238"/>
      <c r="ND213" s="238"/>
      <c r="NE213" s="238"/>
      <c r="NF213" s="238"/>
      <c r="NG213" s="238"/>
      <c r="NH213" s="238"/>
      <c r="NI213" s="238"/>
      <c r="NJ213" s="238"/>
      <c r="NK213" s="238"/>
      <c r="NL213" s="238"/>
      <c r="NM213" s="238"/>
      <c r="NN213" s="238"/>
      <c r="NO213" s="238"/>
      <c r="NP213" s="238"/>
      <c r="NQ213" s="238"/>
      <c r="NR213" s="238"/>
      <c r="NS213" s="238"/>
      <c r="NT213" s="238"/>
      <c r="NU213" s="238"/>
      <c r="NV213" s="238"/>
      <c r="NW213" s="238"/>
      <c r="NX213" s="238"/>
      <c r="NY213" s="238"/>
      <c r="NZ213" s="238"/>
      <c r="OA213" s="238"/>
      <c r="OB213" s="238"/>
      <c r="OC213" s="238"/>
      <c r="OD213" s="238"/>
      <c r="OE213" s="238"/>
      <c r="OF213" s="238"/>
      <c r="OG213" s="238"/>
      <c r="OH213" s="238"/>
      <c r="OI213" s="238"/>
      <c r="OJ213" s="238"/>
      <c r="OK213" s="238"/>
      <c r="OL213" s="238"/>
      <c r="OM213" s="238"/>
      <c r="ON213" s="238"/>
      <c r="OO213" s="238"/>
      <c r="OP213" s="238"/>
      <c r="OQ213" s="238"/>
      <c r="OR213" s="238"/>
      <c r="OS213" s="238"/>
      <c r="OT213" s="238"/>
      <c r="OU213" s="238"/>
      <c r="OV213" s="238"/>
      <c r="OW213" s="238"/>
      <c r="OX213" s="238"/>
      <c r="OY213" s="238"/>
      <c r="OZ213" s="238"/>
      <c r="PA213" s="238"/>
      <c r="PB213" s="238"/>
      <c r="PC213" s="238"/>
      <c r="PD213" s="238"/>
      <c r="PE213" s="238"/>
      <c r="PF213" s="238"/>
      <c r="PG213" s="238"/>
      <c r="PH213" s="238"/>
      <c r="PI213" s="238"/>
      <c r="PJ213" s="238"/>
      <c r="PK213" s="238"/>
      <c r="PL213" s="238"/>
      <c r="PM213" s="238"/>
      <c r="PN213" s="238"/>
      <c r="PO213" s="238"/>
      <c r="PP213" s="238"/>
      <c r="PQ213" s="238"/>
      <c r="PR213" s="238"/>
      <c r="PS213" s="238"/>
      <c r="PT213" s="238"/>
      <c r="PU213" s="238"/>
      <c r="PV213" s="238"/>
      <c r="PW213" s="238"/>
      <c r="PX213" s="238"/>
      <c r="PY213" s="238"/>
      <c r="PZ213" s="238"/>
      <c r="QA213" s="238"/>
      <c r="QB213" s="238"/>
      <c r="QC213" s="238"/>
      <c r="QD213" s="238"/>
      <c r="QE213" s="238"/>
      <c r="QF213" s="238"/>
      <c r="QG213" s="238"/>
      <c r="QH213" s="238"/>
      <c r="QI213" s="238"/>
      <c r="QJ213" s="238"/>
      <c r="QK213" s="238"/>
      <c r="QL213" s="238"/>
      <c r="QM213" s="238"/>
      <c r="QN213" s="238"/>
      <c r="QO213" s="238"/>
      <c r="QP213" s="238"/>
      <c r="QQ213" s="238"/>
      <c r="QR213" s="238"/>
      <c r="QS213" s="238"/>
      <c r="QT213" s="238"/>
      <c r="QU213" s="238"/>
      <c r="QV213" s="238"/>
      <c r="QW213" s="238"/>
      <c r="QX213" s="238"/>
      <c r="QY213" s="238"/>
      <c r="QZ213" s="238"/>
      <c r="RA213" s="238"/>
      <c r="RB213" s="238"/>
      <c r="RC213" s="238"/>
      <c r="RD213" s="238"/>
      <c r="RE213" s="238"/>
      <c r="RF213" s="238"/>
      <c r="RG213" s="238"/>
      <c r="RH213" s="238"/>
      <c r="RI213" s="238"/>
      <c r="RJ213" s="238"/>
      <c r="RK213" s="238"/>
      <c r="RL213" s="238"/>
      <c r="RM213" s="238"/>
      <c r="RN213" s="238"/>
      <c r="RO213" s="238"/>
      <c r="RP213" s="238"/>
      <c r="RQ213" s="238"/>
      <c r="RR213" s="238"/>
      <c r="RS213" s="238"/>
      <c r="RT213" s="238"/>
      <c r="RU213" s="238"/>
      <c r="RV213" s="238"/>
      <c r="RW213" s="238"/>
      <c r="RX213" s="238"/>
      <c r="RY213" s="238"/>
      <c r="RZ213" s="238"/>
      <c r="SA213" s="238"/>
      <c r="SB213" s="238"/>
      <c r="SC213" s="238"/>
      <c r="SD213" s="238"/>
      <c r="SE213" s="238"/>
      <c r="SF213" s="238"/>
      <c r="SG213" s="238"/>
      <c r="SH213" s="238"/>
      <c r="SI213" s="238"/>
      <c r="SJ213" s="238"/>
      <c r="SK213" s="238"/>
      <c r="SL213" s="238"/>
      <c r="SM213" s="238"/>
      <c r="SN213" s="238"/>
      <c r="SO213" s="238"/>
      <c r="SP213" s="238"/>
      <c r="SQ213" s="238"/>
      <c r="SR213" s="238"/>
      <c r="SS213" s="238"/>
      <c r="ST213" s="238"/>
      <c r="SU213" s="238"/>
      <c r="SV213" s="238"/>
      <c r="SW213" s="238"/>
      <c r="SX213" s="238"/>
      <c r="SY213" s="238"/>
      <c r="SZ213" s="238"/>
      <c r="TA213" s="238"/>
      <c r="TB213" s="238"/>
      <c r="TC213" s="238"/>
      <c r="TD213" s="238"/>
      <c r="TE213" s="238"/>
      <c r="TF213" s="238"/>
      <c r="TG213" s="238"/>
      <c r="TH213" s="238"/>
      <c r="TI213" s="238"/>
      <c r="TJ213" s="238"/>
      <c r="TK213" s="238"/>
      <c r="TL213" s="238"/>
      <c r="TM213" s="238"/>
      <c r="TN213" s="238"/>
      <c r="TO213" s="238"/>
      <c r="TP213" s="238"/>
      <c r="TQ213" s="238"/>
      <c r="TR213" s="238"/>
      <c r="TS213" s="238"/>
      <c r="TT213" s="238"/>
      <c r="TU213" s="238"/>
      <c r="TV213" s="238"/>
      <c r="TW213" s="238"/>
      <c r="TX213" s="238"/>
      <c r="TY213" s="238"/>
      <c r="TZ213" s="238"/>
      <c r="UA213" s="238"/>
      <c r="UB213" s="238"/>
      <c r="UC213" s="238"/>
      <c r="UD213" s="238"/>
      <c r="UE213" s="238"/>
      <c r="UF213" s="238"/>
      <c r="UG213" s="238"/>
      <c r="UH213" s="238"/>
      <c r="UI213" s="238"/>
      <c r="UJ213" s="238"/>
      <c r="UK213" s="238"/>
      <c r="UL213" s="238"/>
      <c r="UM213" s="238"/>
      <c r="UN213" s="238"/>
      <c r="UO213" s="238"/>
      <c r="UP213" s="238"/>
      <c r="UQ213" s="238"/>
      <c r="UR213" s="238"/>
      <c r="US213" s="238"/>
      <c r="UT213" s="238"/>
      <c r="UU213" s="238"/>
      <c r="UV213" s="238"/>
      <c r="UW213" s="238"/>
      <c r="UX213" s="238"/>
      <c r="UY213" s="238"/>
      <c r="UZ213" s="238"/>
      <c r="VA213" s="238"/>
      <c r="VB213" s="238"/>
      <c r="VC213" s="238"/>
      <c r="VD213" s="238"/>
      <c r="VE213" s="238"/>
      <c r="VF213" s="238"/>
      <c r="VG213" s="238"/>
      <c r="VH213" s="238"/>
      <c r="VI213" s="238"/>
      <c r="VJ213" s="238"/>
      <c r="VK213" s="238"/>
      <c r="VL213" s="238"/>
      <c r="VM213" s="238"/>
      <c r="VN213" s="238"/>
      <c r="VO213" s="238"/>
      <c r="VP213" s="238"/>
      <c r="VQ213" s="238"/>
      <c r="VR213" s="238"/>
      <c r="VS213" s="238"/>
      <c r="VT213" s="238"/>
      <c r="VU213" s="238"/>
      <c r="VV213" s="238"/>
      <c r="VW213" s="238"/>
      <c r="VX213" s="238"/>
      <c r="VY213" s="238"/>
      <c r="VZ213" s="238"/>
      <c r="WA213" s="238"/>
      <c r="WB213" s="238"/>
      <c r="WC213" s="238"/>
      <c r="WD213" s="238"/>
      <c r="WE213" s="238"/>
      <c r="WF213" s="238"/>
      <c r="WG213" s="238"/>
      <c r="WH213" s="238"/>
      <c r="WI213" s="238"/>
      <c r="WJ213" s="238"/>
      <c r="WK213" s="238"/>
      <c r="WL213" s="238"/>
      <c r="WM213" s="238"/>
      <c r="WN213" s="238"/>
      <c r="WO213" s="238"/>
      <c r="WP213" s="238"/>
      <c r="WQ213" s="238"/>
      <c r="WR213" s="238"/>
      <c r="WS213" s="238"/>
      <c r="WT213" s="238"/>
      <c r="WU213" s="238"/>
      <c r="WV213" s="238"/>
      <c r="WW213" s="238"/>
      <c r="WX213" s="238"/>
      <c r="WY213" s="238"/>
      <c r="WZ213" s="238"/>
      <c r="XA213" s="238"/>
      <c r="XB213" s="238"/>
      <c r="XC213" s="238"/>
      <c r="XD213" s="238"/>
      <c r="XE213" s="238"/>
      <c r="XF213" s="238"/>
      <c r="XG213" s="238"/>
      <c r="XH213" s="238"/>
      <c r="XI213" s="238"/>
      <c r="XJ213" s="238"/>
      <c r="XK213" s="238"/>
      <c r="XL213" s="238"/>
      <c r="XM213" s="238"/>
      <c r="XN213" s="238"/>
      <c r="XO213" s="238"/>
      <c r="XP213" s="238"/>
      <c r="XQ213" s="238"/>
      <c r="XR213" s="238"/>
      <c r="XS213" s="238"/>
      <c r="XT213" s="238"/>
      <c r="XU213" s="238"/>
      <c r="XV213" s="238"/>
      <c r="XW213" s="238"/>
      <c r="XX213" s="238"/>
      <c r="XY213" s="238"/>
      <c r="XZ213" s="238"/>
      <c r="YA213" s="238"/>
      <c r="YB213" s="238"/>
      <c r="YC213" s="238"/>
      <c r="YD213" s="238"/>
      <c r="YE213" s="238"/>
      <c r="YF213" s="238"/>
      <c r="YG213" s="238"/>
      <c r="YH213" s="238"/>
      <c r="YI213" s="238"/>
      <c r="YJ213" s="238"/>
      <c r="YK213" s="238"/>
      <c r="YL213" s="238"/>
      <c r="YM213" s="238"/>
      <c r="YN213" s="238"/>
      <c r="YO213" s="238"/>
      <c r="YP213" s="238"/>
      <c r="YQ213" s="238"/>
      <c r="YR213" s="238"/>
      <c r="YS213" s="238"/>
      <c r="YT213" s="238"/>
      <c r="YU213" s="238"/>
      <c r="YV213" s="238"/>
      <c r="YW213" s="238"/>
      <c r="YX213" s="238"/>
      <c r="YY213" s="238"/>
      <c r="YZ213" s="238"/>
      <c r="ZA213" s="238"/>
      <c r="ZB213" s="238"/>
      <c r="ZC213" s="238"/>
      <c r="ZD213" s="238"/>
      <c r="ZE213" s="238"/>
      <c r="ZF213" s="238"/>
      <c r="ZG213" s="238"/>
      <c r="ZH213" s="238"/>
      <c r="ZI213" s="238"/>
      <c r="ZJ213" s="238"/>
      <c r="ZK213" s="238"/>
      <c r="ZL213" s="238"/>
      <c r="ZM213" s="238"/>
      <c r="ZN213" s="238"/>
      <c r="ZO213" s="238"/>
      <c r="ZP213" s="238"/>
      <c r="ZQ213" s="238"/>
      <c r="ZR213" s="238"/>
      <c r="ZS213" s="238"/>
      <c r="ZT213" s="238"/>
      <c r="ZU213" s="238"/>
      <c r="ZV213" s="238"/>
      <c r="ZW213" s="238"/>
      <c r="ZX213" s="238"/>
      <c r="ZY213" s="238"/>
      <c r="ZZ213" s="238"/>
      <c r="AAA213" s="238"/>
      <c r="AAB213" s="238"/>
      <c r="AAC213" s="238"/>
      <c r="AAD213" s="238"/>
      <c r="AAE213" s="238"/>
      <c r="AAF213" s="238"/>
      <c r="AAG213" s="238"/>
      <c r="AAH213" s="238"/>
      <c r="AAI213" s="238"/>
      <c r="AAJ213" s="238"/>
      <c r="AAK213" s="238"/>
      <c r="AAL213" s="238"/>
      <c r="AAM213" s="238"/>
      <c r="AAN213" s="238"/>
      <c r="AAO213" s="238"/>
      <c r="AAP213" s="238"/>
      <c r="AAQ213" s="238"/>
      <c r="AAR213" s="238"/>
      <c r="AAS213" s="238"/>
      <c r="AAT213" s="238"/>
      <c r="AAU213" s="238"/>
      <c r="AAV213" s="238"/>
      <c r="AAW213" s="238"/>
      <c r="AAX213" s="238"/>
      <c r="AAY213" s="238"/>
      <c r="AAZ213" s="238"/>
      <c r="ABA213" s="238"/>
      <c r="ABB213" s="238"/>
      <c r="ABC213" s="238"/>
      <c r="ABD213" s="238"/>
      <c r="ABE213" s="238"/>
      <c r="ABF213" s="238"/>
      <c r="ABG213" s="238"/>
      <c r="ABH213" s="238"/>
      <c r="ABI213" s="238"/>
      <c r="ABJ213" s="238"/>
      <c r="ABK213" s="238"/>
      <c r="ABL213" s="238"/>
      <c r="ABM213" s="238"/>
      <c r="ABN213" s="238"/>
      <c r="ABO213" s="238"/>
      <c r="ABP213" s="238"/>
      <c r="ABQ213" s="238"/>
      <c r="ABR213" s="238"/>
      <c r="ABS213" s="238"/>
      <c r="ABT213" s="238"/>
      <c r="ABU213" s="238"/>
      <c r="ABV213" s="238"/>
      <c r="ABW213" s="238"/>
      <c r="ABX213" s="238"/>
      <c r="ABY213" s="238"/>
      <c r="ABZ213" s="238"/>
      <c r="ACA213" s="238"/>
      <c r="ACB213" s="238"/>
      <c r="ACC213" s="238"/>
      <c r="ACD213" s="238"/>
      <c r="ACE213" s="238"/>
      <c r="ACF213" s="238"/>
      <c r="ACG213" s="238"/>
      <c r="ACH213" s="238"/>
      <c r="ACI213" s="238"/>
      <c r="ACJ213" s="238"/>
      <c r="ACK213" s="238"/>
      <c r="ACL213" s="238"/>
      <c r="ACM213" s="238"/>
      <c r="ACN213" s="238"/>
      <c r="ACO213" s="238"/>
      <c r="ACP213" s="238"/>
      <c r="ACQ213" s="238"/>
      <c r="ACR213" s="238"/>
      <c r="ACS213" s="238"/>
      <c r="ACT213" s="238"/>
      <c r="ACU213" s="238"/>
      <c r="ACV213" s="238"/>
      <c r="ACW213" s="238"/>
      <c r="ACX213" s="238"/>
      <c r="ACY213" s="238"/>
      <c r="ACZ213" s="238"/>
      <c r="ADA213" s="238"/>
      <c r="ADB213" s="238"/>
      <c r="ADC213" s="238"/>
      <c r="ADD213" s="238"/>
      <c r="ADE213" s="238"/>
      <c r="ADF213" s="238"/>
      <c r="ADG213" s="238"/>
      <c r="ADH213" s="238"/>
      <c r="ADI213" s="238"/>
      <c r="ADJ213" s="238"/>
      <c r="ADK213" s="238"/>
      <c r="ADL213" s="238"/>
      <c r="ADM213" s="238"/>
      <c r="ADN213" s="238"/>
      <c r="ADO213" s="238"/>
      <c r="ADP213" s="238"/>
      <c r="ADQ213" s="238"/>
      <c r="ADR213" s="238"/>
      <c r="ADS213" s="238"/>
      <c r="ADT213" s="238"/>
      <c r="ADU213" s="238"/>
      <c r="ADV213" s="238"/>
      <c r="ADW213" s="238"/>
      <c r="ADX213" s="238"/>
      <c r="ADY213" s="238"/>
      <c r="ADZ213" s="238"/>
      <c r="AEA213" s="238"/>
      <c r="AEB213" s="238"/>
      <c r="AEC213" s="238"/>
      <c r="AED213" s="238"/>
      <c r="AEE213" s="238"/>
      <c r="AEF213" s="238"/>
      <c r="AEG213" s="238"/>
      <c r="AEH213" s="238"/>
      <c r="AEI213" s="238"/>
      <c r="AEJ213" s="238"/>
      <c r="AEK213" s="238"/>
      <c r="AEL213" s="238"/>
      <c r="AEM213" s="238"/>
      <c r="AEN213" s="238"/>
      <c r="AEO213" s="238"/>
      <c r="AEP213" s="238"/>
      <c r="AEQ213" s="238"/>
      <c r="AER213" s="238"/>
      <c r="AES213" s="238"/>
      <c r="AET213" s="238"/>
      <c r="AEU213" s="238"/>
      <c r="AEV213" s="238"/>
      <c r="AEW213" s="238"/>
      <c r="AEX213" s="238"/>
      <c r="AEY213" s="238"/>
      <c r="AEZ213" s="238"/>
      <c r="AFA213" s="238"/>
      <c r="AFB213" s="238"/>
      <c r="AFC213" s="238"/>
      <c r="AFD213" s="238"/>
      <c r="AFE213" s="238"/>
      <c r="AFF213" s="238"/>
      <c r="AFG213" s="238"/>
      <c r="AFH213" s="238"/>
      <c r="AFI213" s="238"/>
      <c r="AFJ213" s="238"/>
      <c r="AFK213" s="238"/>
      <c r="AFL213" s="238"/>
      <c r="AFM213" s="238"/>
      <c r="AFN213" s="238"/>
      <c r="AFO213" s="238"/>
      <c r="AFP213" s="238"/>
      <c r="AFQ213" s="238"/>
      <c r="AFR213" s="238"/>
      <c r="AFS213" s="238"/>
      <c r="AFT213" s="238"/>
      <c r="AFU213" s="238"/>
      <c r="AFV213" s="238"/>
      <c r="AFW213" s="238"/>
      <c r="AFX213" s="238"/>
      <c r="AFY213" s="238"/>
      <c r="AFZ213" s="238"/>
      <c r="AGA213" s="238"/>
      <c r="AGB213" s="238"/>
      <c r="AGC213" s="238"/>
      <c r="AGD213" s="238"/>
      <c r="AGE213" s="238"/>
      <c r="AGF213" s="238"/>
      <c r="AGG213" s="238"/>
      <c r="AGH213" s="238"/>
      <c r="AGI213" s="238"/>
      <c r="AGJ213" s="238"/>
      <c r="AGK213" s="238"/>
      <c r="AGL213" s="238"/>
      <c r="AGM213" s="238"/>
      <c r="AGN213" s="238"/>
      <c r="AGO213" s="238"/>
      <c r="AGP213" s="238"/>
      <c r="AGQ213" s="238"/>
      <c r="AGR213" s="238"/>
      <c r="AGS213" s="238"/>
      <c r="AGT213" s="238"/>
      <c r="AGU213" s="238"/>
      <c r="AGV213" s="238"/>
      <c r="AGW213" s="238"/>
      <c r="AGX213" s="238"/>
      <c r="AGY213" s="238"/>
      <c r="AGZ213" s="238"/>
      <c r="AHA213" s="238"/>
      <c r="AHB213" s="238"/>
      <c r="AHC213" s="238"/>
      <c r="AHD213" s="238"/>
      <c r="AHE213" s="238"/>
      <c r="AHF213" s="238"/>
      <c r="AHG213" s="238"/>
      <c r="AHH213" s="238"/>
      <c r="AHI213" s="238"/>
      <c r="AHJ213" s="238"/>
      <c r="AHK213" s="238"/>
      <c r="AHL213" s="238"/>
      <c r="AHM213" s="238"/>
      <c r="AHN213" s="238"/>
      <c r="AHO213" s="238"/>
      <c r="AHP213" s="238"/>
      <c r="AHQ213" s="238"/>
      <c r="AHR213" s="238"/>
      <c r="AHS213" s="238"/>
      <c r="AHT213" s="238"/>
      <c r="AHU213" s="238"/>
      <c r="AHV213" s="238"/>
      <c r="AHW213" s="238"/>
      <c r="AHX213" s="238"/>
      <c r="AHY213" s="238"/>
      <c r="AHZ213" s="238"/>
      <c r="AIA213" s="238"/>
      <c r="AIB213" s="238"/>
      <c r="AIC213" s="238"/>
      <c r="AID213" s="238"/>
      <c r="AIE213" s="238"/>
      <c r="AIF213" s="238"/>
      <c r="AIG213" s="238"/>
      <c r="AIH213" s="238"/>
      <c r="AII213" s="238"/>
      <c r="AIJ213" s="238"/>
      <c r="AIK213" s="238"/>
      <c r="AIL213" s="238"/>
      <c r="AIM213" s="238"/>
      <c r="AIN213" s="238"/>
      <c r="AIO213" s="238"/>
      <c r="AIP213" s="238"/>
      <c r="AIQ213" s="238"/>
      <c r="AIR213" s="238"/>
      <c r="AIS213" s="238"/>
      <c r="AIT213" s="238"/>
      <c r="AIU213" s="238"/>
      <c r="AIV213" s="238"/>
      <c r="AIW213" s="238"/>
      <c r="AIX213" s="238"/>
      <c r="AIY213" s="238"/>
      <c r="AIZ213" s="238"/>
      <c r="AJA213" s="238"/>
      <c r="AJB213" s="238"/>
      <c r="AJC213" s="238"/>
      <c r="AJD213" s="238"/>
      <c r="AJE213" s="238"/>
      <c r="AJF213" s="238"/>
      <c r="AJG213" s="238"/>
      <c r="AJH213" s="238"/>
      <c r="AJI213" s="238"/>
      <c r="AJJ213" s="238"/>
      <c r="AJK213" s="238"/>
      <c r="AJL213" s="238"/>
      <c r="AJM213" s="238"/>
      <c r="AJN213" s="238"/>
      <c r="AJO213" s="238"/>
      <c r="AJP213" s="238"/>
      <c r="AJQ213" s="238"/>
      <c r="AJR213" s="238"/>
      <c r="AJS213" s="238"/>
      <c r="AJT213" s="238"/>
      <c r="AJU213" s="238"/>
      <c r="AJV213" s="238"/>
      <c r="AJW213" s="238"/>
      <c r="AJX213" s="238"/>
      <c r="AJY213" s="238"/>
      <c r="AJZ213" s="238"/>
      <c r="AKA213" s="238"/>
      <c r="AKB213" s="238"/>
      <c r="AKC213" s="238"/>
      <c r="AKD213" s="238"/>
      <c r="AKE213" s="238"/>
      <c r="AKF213" s="238"/>
      <c r="AKG213" s="238"/>
      <c r="AKH213" s="238"/>
      <c r="AKI213" s="238"/>
      <c r="AKJ213" s="238"/>
      <c r="AKK213" s="238"/>
      <c r="AKL213" s="238"/>
      <c r="AKM213" s="238"/>
      <c r="AKN213" s="238"/>
      <c r="AKO213" s="238"/>
      <c r="AKP213" s="238"/>
    </row>
    <row r="214" spans="1:978" ht="25.5" x14ac:dyDescent="0.25">
      <c r="A214" s="310"/>
      <c r="B214" s="310"/>
      <c r="C214" s="244"/>
      <c r="D214" s="244"/>
      <c r="E214" s="293"/>
      <c r="F214" s="47">
        <v>530164</v>
      </c>
      <c r="G214" s="23" t="s">
        <v>229</v>
      </c>
      <c r="H214" s="23" t="s">
        <v>228</v>
      </c>
      <c r="I214" s="245"/>
      <c r="J214" s="92">
        <v>50</v>
      </c>
      <c r="K214" s="271"/>
      <c r="L214" s="288"/>
      <c r="M214" s="47">
        <v>3</v>
      </c>
      <c r="N214" s="47">
        <v>468</v>
      </c>
      <c r="O214" s="47">
        <v>213</v>
      </c>
      <c r="P214" s="47">
        <v>144</v>
      </c>
      <c r="Q214" s="47">
        <v>135</v>
      </c>
      <c r="R214" s="47">
        <v>243</v>
      </c>
      <c r="S214" s="47">
        <v>705</v>
      </c>
      <c r="T214" s="47">
        <v>2517</v>
      </c>
      <c r="U214" s="47">
        <v>5257</v>
      </c>
      <c r="V214" s="47">
        <v>5316</v>
      </c>
      <c r="W214" s="47">
        <v>3513</v>
      </c>
      <c r="X214" s="47">
        <v>2396</v>
      </c>
      <c r="Y214" s="47">
        <v>2345</v>
      </c>
      <c r="Z214" s="47">
        <v>2406</v>
      </c>
      <c r="AA214" s="47">
        <v>2398</v>
      </c>
      <c r="AB214" s="47">
        <v>2744</v>
      </c>
      <c r="AC214" s="47">
        <v>2893</v>
      </c>
      <c r="AD214" s="47">
        <v>2973</v>
      </c>
      <c r="AE214" s="47">
        <v>3240</v>
      </c>
      <c r="AF214" s="47">
        <v>2676</v>
      </c>
      <c r="AG214" s="47">
        <v>2088</v>
      </c>
      <c r="AH214" s="47">
        <v>1667</v>
      </c>
      <c r="AI214" s="47">
        <v>1473</v>
      </c>
      <c r="AJ214" s="47">
        <v>1175</v>
      </c>
      <c r="AK214" s="47">
        <v>742</v>
      </c>
      <c r="AL214" s="47">
        <v>46474</v>
      </c>
      <c r="AM214" s="293"/>
      <c r="AN214" s="265"/>
      <c r="AO214" s="265"/>
      <c r="AP214" s="265"/>
      <c r="AQ214" s="265"/>
      <c r="AR214" s="265"/>
      <c r="AS214" s="265"/>
      <c r="AT214" s="265"/>
      <c r="AU214" s="265"/>
      <c r="AV214" s="265"/>
      <c r="AW214" s="265"/>
      <c r="AX214" s="265"/>
      <c r="AY214" s="265"/>
      <c r="AZ214" s="265"/>
      <c r="BA214" s="265"/>
      <c r="BB214" s="265"/>
      <c r="BC214" s="265"/>
      <c r="BD214" s="265"/>
      <c r="BE214" s="265"/>
      <c r="BF214" s="265"/>
      <c r="BG214" s="265"/>
      <c r="BH214" s="265"/>
      <c r="BI214" s="265"/>
      <c r="BJ214" s="265"/>
      <c r="BK214" s="265"/>
      <c r="BL214" s="244"/>
      <c r="BM214" s="244"/>
      <c r="BN214" s="244"/>
      <c r="BO214" s="244"/>
      <c r="BP214" s="244"/>
      <c r="BQ214" s="244"/>
      <c r="BR214" s="244"/>
      <c r="BS214" s="244"/>
      <c r="BT214" s="244"/>
      <c r="BU214" s="244"/>
      <c r="BV214" s="244"/>
      <c r="BW214" s="244"/>
      <c r="BX214" s="244"/>
      <c r="BY214" s="244"/>
      <c r="BZ214" s="244"/>
      <c r="CA214" s="244"/>
      <c r="CB214" s="244"/>
      <c r="CC214" s="244"/>
      <c r="CD214" s="244"/>
      <c r="CE214" s="244"/>
      <c r="CF214" s="244"/>
      <c r="CG214" s="244"/>
      <c r="CH214" s="244"/>
      <c r="CI214" s="244"/>
      <c r="CJ214" s="244"/>
      <c r="CK214" s="244"/>
      <c r="CL214" s="244"/>
      <c r="CM214" s="244"/>
      <c r="CN214" s="244"/>
      <c r="CO214" s="244"/>
      <c r="CP214" s="244"/>
      <c r="CQ214" s="244"/>
      <c r="CR214" s="244"/>
      <c r="CS214" s="244"/>
      <c r="CT214" s="244"/>
      <c r="CU214" s="244"/>
      <c r="CV214" s="244"/>
      <c r="CW214" s="244"/>
      <c r="CX214" s="244"/>
      <c r="CY214" s="244"/>
      <c r="CZ214" s="244"/>
      <c r="DA214" s="244"/>
      <c r="DB214" s="244"/>
      <c r="DC214" s="244"/>
      <c r="DD214" s="244"/>
      <c r="DE214" s="244"/>
      <c r="DF214" s="244"/>
      <c r="DG214" s="244"/>
      <c r="DH214" s="244"/>
      <c r="DI214" s="244"/>
      <c r="DJ214" s="244"/>
      <c r="DK214" s="244"/>
      <c r="DL214" s="244"/>
      <c r="DM214" s="244"/>
      <c r="DN214" s="244"/>
      <c r="DO214" s="244"/>
      <c r="DP214" s="244"/>
      <c r="DQ214" s="244"/>
      <c r="DR214" s="244"/>
      <c r="DS214" s="244"/>
      <c r="DT214" s="244"/>
      <c r="DU214" s="244"/>
      <c r="DV214" s="244"/>
      <c r="DW214" s="244"/>
      <c r="DX214" s="244"/>
      <c r="DY214" s="244"/>
      <c r="DZ214" s="244"/>
      <c r="EA214" s="244"/>
      <c r="EB214" s="244"/>
      <c r="EC214" s="244"/>
      <c r="ED214" s="244"/>
      <c r="EE214" s="253"/>
      <c r="EF214" s="238"/>
      <c r="EG214" s="238"/>
      <c r="EH214" s="238"/>
      <c r="EI214" s="238"/>
      <c r="EJ214" s="238"/>
      <c r="EK214" s="238"/>
      <c r="EL214" s="238"/>
      <c r="EM214" s="238"/>
      <c r="EN214" s="238"/>
      <c r="EO214" s="238"/>
      <c r="EP214" s="238"/>
      <c r="EQ214" s="238"/>
      <c r="ER214" s="238"/>
      <c r="ES214" s="238"/>
      <c r="ET214" s="238"/>
      <c r="EU214" s="238"/>
      <c r="EV214" s="238"/>
      <c r="EW214" s="238"/>
      <c r="EX214" s="238"/>
      <c r="EY214" s="238"/>
      <c r="EZ214" s="238"/>
      <c r="FA214" s="238"/>
      <c r="FB214" s="238"/>
      <c r="FC214" s="238"/>
      <c r="FD214" s="238"/>
      <c r="FE214" s="238"/>
      <c r="FF214" s="238"/>
      <c r="FG214" s="238"/>
      <c r="FH214" s="238"/>
      <c r="FI214" s="238"/>
      <c r="FJ214" s="238"/>
      <c r="FK214" s="238"/>
      <c r="FL214" s="238"/>
      <c r="FM214" s="238"/>
      <c r="FN214" s="238"/>
      <c r="FO214" s="238"/>
      <c r="FP214" s="238"/>
      <c r="FQ214" s="238"/>
      <c r="FR214" s="238"/>
      <c r="FS214" s="238"/>
      <c r="FT214" s="238"/>
      <c r="FU214" s="238"/>
      <c r="FV214" s="238"/>
      <c r="FW214" s="238"/>
      <c r="FX214" s="238"/>
      <c r="FY214" s="238"/>
      <c r="FZ214" s="238"/>
      <c r="GA214" s="238"/>
      <c r="GB214" s="238"/>
      <c r="GC214" s="238"/>
      <c r="GD214" s="238"/>
      <c r="GE214" s="238"/>
      <c r="GF214" s="238"/>
      <c r="GG214" s="238"/>
      <c r="GH214" s="238"/>
      <c r="GI214" s="238"/>
      <c r="GJ214" s="238"/>
      <c r="GK214" s="238"/>
      <c r="GL214" s="238"/>
      <c r="GM214" s="238"/>
      <c r="GN214" s="238"/>
      <c r="GO214" s="238"/>
      <c r="GP214" s="238"/>
      <c r="GQ214" s="238"/>
      <c r="GR214" s="238"/>
      <c r="GS214" s="238"/>
      <c r="GT214" s="238"/>
      <c r="GU214" s="238"/>
      <c r="GV214" s="238"/>
      <c r="GW214" s="238"/>
      <c r="GX214" s="238"/>
      <c r="GY214" s="238"/>
      <c r="GZ214" s="238"/>
      <c r="HA214" s="238"/>
      <c r="HB214" s="238"/>
      <c r="HC214" s="238"/>
      <c r="HD214" s="238"/>
      <c r="HE214" s="238"/>
      <c r="HF214" s="238"/>
      <c r="HG214" s="238"/>
      <c r="HH214" s="238"/>
      <c r="HI214" s="238"/>
      <c r="HJ214" s="238"/>
      <c r="HK214" s="238"/>
      <c r="HL214" s="238"/>
      <c r="HM214" s="238"/>
      <c r="HN214" s="238"/>
      <c r="HO214" s="238"/>
      <c r="HP214" s="238"/>
      <c r="HQ214" s="238"/>
      <c r="HR214" s="238"/>
      <c r="HS214" s="238"/>
      <c r="HT214" s="238"/>
      <c r="HU214" s="238"/>
      <c r="HV214" s="238"/>
      <c r="HW214" s="238"/>
      <c r="HX214" s="238"/>
      <c r="HY214" s="238"/>
      <c r="HZ214" s="238"/>
      <c r="IA214" s="238"/>
      <c r="IB214" s="238"/>
      <c r="IC214" s="238"/>
      <c r="ID214" s="238"/>
      <c r="IE214" s="238"/>
      <c r="IF214" s="238"/>
      <c r="IG214" s="238"/>
      <c r="IH214" s="238"/>
      <c r="II214" s="238"/>
      <c r="IJ214" s="238"/>
      <c r="IK214" s="238"/>
      <c r="IL214" s="238"/>
      <c r="IM214" s="238"/>
      <c r="IN214" s="238"/>
      <c r="IO214" s="238"/>
      <c r="IP214" s="238"/>
      <c r="IQ214" s="238"/>
      <c r="IR214" s="238"/>
      <c r="IS214" s="238"/>
      <c r="IT214" s="238"/>
      <c r="IU214" s="238"/>
      <c r="IV214" s="238"/>
      <c r="IW214" s="238"/>
      <c r="IX214" s="238"/>
      <c r="IY214" s="238"/>
      <c r="IZ214" s="238"/>
      <c r="JA214" s="238"/>
      <c r="JB214" s="238"/>
      <c r="JC214" s="238"/>
      <c r="JD214" s="238"/>
      <c r="JE214" s="238"/>
      <c r="JF214" s="238"/>
      <c r="JG214" s="238"/>
      <c r="JH214" s="238"/>
      <c r="JI214" s="238"/>
      <c r="JJ214" s="238"/>
      <c r="JK214" s="238"/>
      <c r="JL214" s="238"/>
      <c r="JM214" s="238"/>
      <c r="JN214" s="238"/>
      <c r="JO214" s="238"/>
      <c r="JP214" s="238"/>
      <c r="JQ214" s="238"/>
      <c r="JR214" s="238"/>
      <c r="JS214" s="238"/>
      <c r="JT214" s="238"/>
      <c r="JU214" s="238"/>
      <c r="JV214" s="238"/>
      <c r="JW214" s="238"/>
      <c r="JX214" s="238"/>
      <c r="JY214" s="238"/>
      <c r="JZ214" s="238"/>
      <c r="KA214" s="238"/>
      <c r="KB214" s="238"/>
      <c r="KC214" s="238"/>
      <c r="KD214" s="238"/>
      <c r="KE214" s="238"/>
      <c r="KF214" s="238"/>
      <c r="KG214" s="238"/>
      <c r="KH214" s="238"/>
      <c r="KI214" s="238"/>
      <c r="KJ214" s="238"/>
      <c r="KK214" s="238"/>
      <c r="KL214" s="238"/>
      <c r="KM214" s="238"/>
      <c r="KN214" s="238"/>
      <c r="KO214" s="238"/>
      <c r="KP214" s="238"/>
      <c r="KQ214" s="238"/>
      <c r="KR214" s="238"/>
      <c r="KS214" s="238"/>
      <c r="KT214" s="238"/>
      <c r="KU214" s="238"/>
      <c r="KV214" s="238"/>
      <c r="KW214" s="238"/>
      <c r="KX214" s="238"/>
      <c r="KY214" s="238"/>
      <c r="KZ214" s="238"/>
      <c r="LA214" s="238"/>
      <c r="LB214" s="238"/>
      <c r="LC214" s="238"/>
      <c r="LD214" s="238"/>
      <c r="LE214" s="238"/>
      <c r="LF214" s="238"/>
      <c r="LG214" s="238"/>
      <c r="LH214" s="238"/>
      <c r="LI214" s="238"/>
      <c r="LJ214" s="238"/>
      <c r="LK214" s="238"/>
      <c r="LL214" s="238"/>
      <c r="LM214" s="238"/>
      <c r="LN214" s="238"/>
      <c r="LO214" s="238"/>
      <c r="LP214" s="238"/>
      <c r="LQ214" s="238"/>
      <c r="LR214" s="238"/>
      <c r="LS214" s="238"/>
      <c r="LT214" s="238"/>
      <c r="LU214" s="238"/>
      <c r="LV214" s="238"/>
      <c r="LW214" s="238"/>
      <c r="LX214" s="238"/>
      <c r="LY214" s="238"/>
      <c r="LZ214" s="238"/>
      <c r="MA214" s="238"/>
      <c r="MB214" s="238"/>
      <c r="MC214" s="238"/>
      <c r="MD214" s="238"/>
      <c r="ME214" s="238"/>
      <c r="MF214" s="238"/>
      <c r="MG214" s="238"/>
      <c r="MH214" s="238"/>
      <c r="MI214" s="238"/>
      <c r="MJ214" s="238"/>
      <c r="MK214" s="238"/>
      <c r="ML214" s="238"/>
      <c r="MM214" s="238"/>
      <c r="MN214" s="238"/>
      <c r="MO214" s="238"/>
      <c r="MP214" s="238"/>
      <c r="MQ214" s="238"/>
      <c r="MR214" s="238"/>
      <c r="MS214" s="238"/>
      <c r="MT214" s="238"/>
      <c r="MU214" s="238"/>
      <c r="MV214" s="238"/>
      <c r="MW214" s="238"/>
      <c r="MX214" s="238"/>
      <c r="MY214" s="238"/>
      <c r="MZ214" s="238"/>
      <c r="NA214" s="238"/>
      <c r="NB214" s="238"/>
      <c r="NC214" s="238"/>
      <c r="ND214" s="238"/>
      <c r="NE214" s="238"/>
      <c r="NF214" s="238"/>
      <c r="NG214" s="238"/>
      <c r="NH214" s="238"/>
      <c r="NI214" s="238"/>
      <c r="NJ214" s="238"/>
      <c r="NK214" s="238"/>
      <c r="NL214" s="238"/>
      <c r="NM214" s="238"/>
      <c r="NN214" s="238"/>
      <c r="NO214" s="238"/>
      <c r="NP214" s="238"/>
      <c r="NQ214" s="238"/>
      <c r="NR214" s="238"/>
      <c r="NS214" s="238"/>
      <c r="NT214" s="238"/>
      <c r="NU214" s="238"/>
      <c r="NV214" s="238"/>
      <c r="NW214" s="238"/>
      <c r="NX214" s="238"/>
      <c r="NY214" s="238"/>
      <c r="NZ214" s="238"/>
      <c r="OA214" s="238"/>
      <c r="OB214" s="238"/>
      <c r="OC214" s="238"/>
      <c r="OD214" s="238"/>
      <c r="OE214" s="238"/>
      <c r="OF214" s="238"/>
      <c r="OG214" s="238"/>
      <c r="OH214" s="238"/>
      <c r="OI214" s="238"/>
      <c r="OJ214" s="238"/>
      <c r="OK214" s="238"/>
      <c r="OL214" s="238"/>
      <c r="OM214" s="238"/>
      <c r="ON214" s="238"/>
      <c r="OO214" s="238"/>
      <c r="OP214" s="238"/>
      <c r="OQ214" s="238"/>
      <c r="OR214" s="238"/>
      <c r="OS214" s="238"/>
      <c r="OT214" s="238"/>
      <c r="OU214" s="238"/>
      <c r="OV214" s="238"/>
      <c r="OW214" s="238"/>
      <c r="OX214" s="238"/>
      <c r="OY214" s="238"/>
      <c r="OZ214" s="238"/>
      <c r="PA214" s="238"/>
      <c r="PB214" s="238"/>
      <c r="PC214" s="238"/>
      <c r="PD214" s="238"/>
      <c r="PE214" s="238"/>
      <c r="PF214" s="238"/>
      <c r="PG214" s="238"/>
      <c r="PH214" s="238"/>
      <c r="PI214" s="238"/>
      <c r="PJ214" s="238"/>
      <c r="PK214" s="238"/>
      <c r="PL214" s="238"/>
      <c r="PM214" s="238"/>
      <c r="PN214" s="238"/>
      <c r="PO214" s="238"/>
      <c r="PP214" s="238"/>
      <c r="PQ214" s="238"/>
      <c r="PR214" s="238"/>
      <c r="PS214" s="238"/>
      <c r="PT214" s="238"/>
      <c r="PU214" s="238"/>
      <c r="PV214" s="238"/>
      <c r="PW214" s="238"/>
      <c r="PX214" s="238"/>
      <c r="PY214" s="238"/>
      <c r="PZ214" s="238"/>
      <c r="QA214" s="238"/>
      <c r="QB214" s="238"/>
      <c r="QC214" s="238"/>
      <c r="QD214" s="238"/>
      <c r="QE214" s="238"/>
      <c r="QF214" s="238"/>
      <c r="QG214" s="238"/>
      <c r="QH214" s="238"/>
      <c r="QI214" s="238"/>
      <c r="QJ214" s="238"/>
      <c r="QK214" s="238"/>
      <c r="QL214" s="238"/>
      <c r="QM214" s="238"/>
      <c r="QN214" s="238"/>
      <c r="QO214" s="238"/>
      <c r="QP214" s="238"/>
      <c r="QQ214" s="238"/>
      <c r="QR214" s="238"/>
      <c r="QS214" s="238"/>
      <c r="QT214" s="238"/>
      <c r="QU214" s="238"/>
      <c r="QV214" s="238"/>
      <c r="QW214" s="238"/>
      <c r="QX214" s="238"/>
      <c r="QY214" s="238"/>
      <c r="QZ214" s="238"/>
      <c r="RA214" s="238"/>
      <c r="RB214" s="238"/>
      <c r="RC214" s="238"/>
      <c r="RD214" s="238"/>
      <c r="RE214" s="238"/>
      <c r="RF214" s="238"/>
      <c r="RG214" s="238"/>
      <c r="RH214" s="238"/>
      <c r="RI214" s="238"/>
      <c r="RJ214" s="238"/>
      <c r="RK214" s="238"/>
      <c r="RL214" s="238"/>
      <c r="RM214" s="238"/>
      <c r="RN214" s="238"/>
      <c r="RO214" s="238"/>
      <c r="RP214" s="238"/>
      <c r="RQ214" s="238"/>
      <c r="RR214" s="238"/>
      <c r="RS214" s="238"/>
      <c r="RT214" s="238"/>
      <c r="RU214" s="238"/>
      <c r="RV214" s="238"/>
      <c r="RW214" s="238"/>
      <c r="RX214" s="238"/>
      <c r="RY214" s="238"/>
      <c r="RZ214" s="238"/>
      <c r="SA214" s="238"/>
      <c r="SB214" s="238"/>
      <c r="SC214" s="238"/>
      <c r="SD214" s="238"/>
      <c r="SE214" s="238"/>
      <c r="SF214" s="238"/>
      <c r="SG214" s="238"/>
      <c r="SH214" s="238"/>
      <c r="SI214" s="238"/>
      <c r="SJ214" s="238"/>
      <c r="SK214" s="238"/>
      <c r="SL214" s="238"/>
      <c r="SM214" s="238"/>
      <c r="SN214" s="238"/>
      <c r="SO214" s="238"/>
      <c r="SP214" s="238"/>
      <c r="SQ214" s="238"/>
      <c r="SR214" s="238"/>
      <c r="SS214" s="238"/>
      <c r="ST214" s="238"/>
      <c r="SU214" s="238"/>
      <c r="SV214" s="238"/>
      <c r="SW214" s="238"/>
      <c r="SX214" s="238"/>
      <c r="SY214" s="238"/>
      <c r="SZ214" s="238"/>
      <c r="TA214" s="238"/>
      <c r="TB214" s="238"/>
      <c r="TC214" s="238"/>
      <c r="TD214" s="238"/>
      <c r="TE214" s="238"/>
      <c r="TF214" s="238"/>
      <c r="TG214" s="238"/>
      <c r="TH214" s="238"/>
      <c r="TI214" s="238"/>
      <c r="TJ214" s="238"/>
      <c r="TK214" s="238"/>
      <c r="TL214" s="238"/>
      <c r="TM214" s="238"/>
      <c r="TN214" s="238"/>
      <c r="TO214" s="238"/>
      <c r="TP214" s="238"/>
      <c r="TQ214" s="238"/>
      <c r="TR214" s="238"/>
      <c r="TS214" s="238"/>
      <c r="TT214" s="238"/>
      <c r="TU214" s="238"/>
      <c r="TV214" s="238"/>
      <c r="TW214" s="238"/>
      <c r="TX214" s="238"/>
      <c r="TY214" s="238"/>
      <c r="TZ214" s="238"/>
      <c r="UA214" s="238"/>
      <c r="UB214" s="238"/>
      <c r="UC214" s="238"/>
      <c r="UD214" s="238"/>
      <c r="UE214" s="238"/>
      <c r="UF214" s="238"/>
      <c r="UG214" s="238"/>
      <c r="UH214" s="238"/>
      <c r="UI214" s="238"/>
      <c r="UJ214" s="238"/>
      <c r="UK214" s="238"/>
      <c r="UL214" s="238"/>
      <c r="UM214" s="238"/>
      <c r="UN214" s="238"/>
      <c r="UO214" s="238"/>
      <c r="UP214" s="238"/>
      <c r="UQ214" s="238"/>
      <c r="UR214" s="238"/>
      <c r="US214" s="238"/>
      <c r="UT214" s="238"/>
      <c r="UU214" s="238"/>
      <c r="UV214" s="238"/>
      <c r="UW214" s="238"/>
      <c r="UX214" s="238"/>
      <c r="UY214" s="238"/>
      <c r="UZ214" s="238"/>
      <c r="VA214" s="238"/>
      <c r="VB214" s="238"/>
      <c r="VC214" s="238"/>
      <c r="VD214" s="238"/>
      <c r="VE214" s="238"/>
      <c r="VF214" s="238"/>
      <c r="VG214" s="238"/>
      <c r="VH214" s="238"/>
      <c r="VI214" s="238"/>
      <c r="VJ214" s="238"/>
      <c r="VK214" s="238"/>
      <c r="VL214" s="238"/>
      <c r="VM214" s="238"/>
      <c r="VN214" s="238"/>
      <c r="VO214" s="238"/>
      <c r="VP214" s="238"/>
      <c r="VQ214" s="238"/>
      <c r="VR214" s="238"/>
      <c r="VS214" s="238"/>
      <c r="VT214" s="238"/>
      <c r="VU214" s="238"/>
      <c r="VV214" s="238"/>
      <c r="VW214" s="238"/>
      <c r="VX214" s="238"/>
      <c r="VY214" s="238"/>
      <c r="VZ214" s="238"/>
      <c r="WA214" s="238"/>
      <c r="WB214" s="238"/>
      <c r="WC214" s="238"/>
      <c r="WD214" s="238"/>
      <c r="WE214" s="238"/>
      <c r="WF214" s="238"/>
      <c r="WG214" s="238"/>
      <c r="WH214" s="238"/>
      <c r="WI214" s="238"/>
      <c r="WJ214" s="238"/>
      <c r="WK214" s="238"/>
      <c r="WL214" s="238"/>
      <c r="WM214" s="238"/>
      <c r="WN214" s="238"/>
      <c r="WO214" s="238"/>
      <c r="WP214" s="238"/>
      <c r="WQ214" s="238"/>
      <c r="WR214" s="238"/>
      <c r="WS214" s="238"/>
      <c r="WT214" s="238"/>
      <c r="WU214" s="238"/>
      <c r="WV214" s="238"/>
      <c r="WW214" s="238"/>
      <c r="WX214" s="238"/>
      <c r="WY214" s="238"/>
      <c r="WZ214" s="238"/>
      <c r="XA214" s="238"/>
      <c r="XB214" s="238"/>
      <c r="XC214" s="238"/>
      <c r="XD214" s="238"/>
      <c r="XE214" s="238"/>
      <c r="XF214" s="238"/>
      <c r="XG214" s="238"/>
      <c r="XH214" s="238"/>
      <c r="XI214" s="238"/>
      <c r="XJ214" s="238"/>
      <c r="XK214" s="238"/>
      <c r="XL214" s="238"/>
      <c r="XM214" s="238"/>
      <c r="XN214" s="238"/>
      <c r="XO214" s="238"/>
      <c r="XP214" s="238"/>
      <c r="XQ214" s="238"/>
      <c r="XR214" s="238"/>
      <c r="XS214" s="238"/>
      <c r="XT214" s="238"/>
      <c r="XU214" s="238"/>
      <c r="XV214" s="238"/>
      <c r="XW214" s="238"/>
      <c r="XX214" s="238"/>
      <c r="XY214" s="238"/>
      <c r="XZ214" s="238"/>
      <c r="YA214" s="238"/>
      <c r="YB214" s="238"/>
      <c r="YC214" s="238"/>
      <c r="YD214" s="238"/>
      <c r="YE214" s="238"/>
      <c r="YF214" s="238"/>
      <c r="YG214" s="238"/>
      <c r="YH214" s="238"/>
      <c r="YI214" s="238"/>
      <c r="YJ214" s="238"/>
      <c r="YK214" s="238"/>
      <c r="YL214" s="238"/>
      <c r="YM214" s="238"/>
      <c r="YN214" s="238"/>
      <c r="YO214" s="238"/>
      <c r="YP214" s="238"/>
      <c r="YQ214" s="238"/>
      <c r="YR214" s="238"/>
      <c r="YS214" s="238"/>
      <c r="YT214" s="238"/>
      <c r="YU214" s="238"/>
      <c r="YV214" s="238"/>
      <c r="YW214" s="238"/>
      <c r="YX214" s="238"/>
      <c r="YY214" s="238"/>
      <c r="YZ214" s="238"/>
      <c r="ZA214" s="238"/>
      <c r="ZB214" s="238"/>
      <c r="ZC214" s="238"/>
      <c r="ZD214" s="238"/>
      <c r="ZE214" s="238"/>
      <c r="ZF214" s="238"/>
      <c r="ZG214" s="238"/>
      <c r="ZH214" s="238"/>
      <c r="ZI214" s="238"/>
      <c r="ZJ214" s="238"/>
      <c r="ZK214" s="238"/>
      <c r="ZL214" s="238"/>
      <c r="ZM214" s="238"/>
      <c r="ZN214" s="238"/>
      <c r="ZO214" s="238"/>
      <c r="ZP214" s="238"/>
      <c r="ZQ214" s="238"/>
      <c r="ZR214" s="238"/>
      <c r="ZS214" s="238"/>
      <c r="ZT214" s="238"/>
      <c r="ZU214" s="238"/>
      <c r="ZV214" s="238"/>
      <c r="ZW214" s="238"/>
      <c r="ZX214" s="238"/>
      <c r="ZY214" s="238"/>
      <c r="ZZ214" s="238"/>
      <c r="AAA214" s="238"/>
      <c r="AAB214" s="238"/>
      <c r="AAC214" s="238"/>
      <c r="AAD214" s="238"/>
      <c r="AAE214" s="238"/>
      <c r="AAF214" s="238"/>
      <c r="AAG214" s="238"/>
      <c r="AAH214" s="238"/>
      <c r="AAI214" s="238"/>
      <c r="AAJ214" s="238"/>
      <c r="AAK214" s="238"/>
      <c r="AAL214" s="238"/>
      <c r="AAM214" s="238"/>
      <c r="AAN214" s="238"/>
      <c r="AAO214" s="238"/>
      <c r="AAP214" s="238"/>
      <c r="AAQ214" s="238"/>
      <c r="AAR214" s="238"/>
      <c r="AAS214" s="238"/>
      <c r="AAT214" s="238"/>
      <c r="AAU214" s="238"/>
      <c r="AAV214" s="238"/>
      <c r="AAW214" s="238"/>
      <c r="AAX214" s="238"/>
      <c r="AAY214" s="238"/>
      <c r="AAZ214" s="238"/>
      <c r="ABA214" s="238"/>
      <c r="ABB214" s="238"/>
      <c r="ABC214" s="238"/>
      <c r="ABD214" s="238"/>
      <c r="ABE214" s="238"/>
      <c r="ABF214" s="238"/>
      <c r="ABG214" s="238"/>
      <c r="ABH214" s="238"/>
      <c r="ABI214" s="238"/>
      <c r="ABJ214" s="238"/>
      <c r="ABK214" s="238"/>
      <c r="ABL214" s="238"/>
      <c r="ABM214" s="238"/>
      <c r="ABN214" s="238"/>
      <c r="ABO214" s="238"/>
      <c r="ABP214" s="238"/>
      <c r="ABQ214" s="238"/>
      <c r="ABR214" s="238"/>
      <c r="ABS214" s="238"/>
      <c r="ABT214" s="238"/>
      <c r="ABU214" s="238"/>
      <c r="ABV214" s="238"/>
      <c r="ABW214" s="238"/>
      <c r="ABX214" s="238"/>
      <c r="ABY214" s="238"/>
      <c r="ABZ214" s="238"/>
      <c r="ACA214" s="238"/>
      <c r="ACB214" s="238"/>
      <c r="ACC214" s="238"/>
      <c r="ACD214" s="238"/>
      <c r="ACE214" s="238"/>
      <c r="ACF214" s="238"/>
      <c r="ACG214" s="238"/>
      <c r="ACH214" s="238"/>
      <c r="ACI214" s="238"/>
      <c r="ACJ214" s="238"/>
      <c r="ACK214" s="238"/>
      <c r="ACL214" s="238"/>
      <c r="ACM214" s="238"/>
      <c r="ACN214" s="238"/>
      <c r="ACO214" s="238"/>
      <c r="ACP214" s="238"/>
      <c r="ACQ214" s="238"/>
      <c r="ACR214" s="238"/>
      <c r="ACS214" s="238"/>
      <c r="ACT214" s="238"/>
      <c r="ACU214" s="238"/>
      <c r="ACV214" s="238"/>
      <c r="ACW214" s="238"/>
      <c r="ACX214" s="238"/>
      <c r="ACY214" s="238"/>
      <c r="ACZ214" s="238"/>
      <c r="ADA214" s="238"/>
      <c r="ADB214" s="238"/>
      <c r="ADC214" s="238"/>
      <c r="ADD214" s="238"/>
      <c r="ADE214" s="238"/>
      <c r="ADF214" s="238"/>
      <c r="ADG214" s="238"/>
      <c r="ADH214" s="238"/>
      <c r="ADI214" s="238"/>
      <c r="ADJ214" s="238"/>
      <c r="ADK214" s="238"/>
      <c r="ADL214" s="238"/>
      <c r="ADM214" s="238"/>
      <c r="ADN214" s="238"/>
      <c r="ADO214" s="238"/>
      <c r="ADP214" s="238"/>
      <c r="ADQ214" s="238"/>
      <c r="ADR214" s="238"/>
      <c r="ADS214" s="238"/>
      <c r="ADT214" s="238"/>
      <c r="ADU214" s="238"/>
      <c r="ADV214" s="238"/>
      <c r="ADW214" s="238"/>
      <c r="ADX214" s="238"/>
      <c r="ADY214" s="238"/>
      <c r="ADZ214" s="238"/>
      <c r="AEA214" s="238"/>
      <c r="AEB214" s="238"/>
      <c r="AEC214" s="238"/>
      <c r="AED214" s="238"/>
      <c r="AEE214" s="238"/>
      <c r="AEF214" s="238"/>
      <c r="AEG214" s="238"/>
      <c r="AEH214" s="238"/>
      <c r="AEI214" s="238"/>
      <c r="AEJ214" s="238"/>
      <c r="AEK214" s="238"/>
      <c r="AEL214" s="238"/>
      <c r="AEM214" s="238"/>
      <c r="AEN214" s="238"/>
      <c r="AEO214" s="238"/>
      <c r="AEP214" s="238"/>
      <c r="AEQ214" s="238"/>
      <c r="AER214" s="238"/>
      <c r="AES214" s="238"/>
      <c r="AET214" s="238"/>
      <c r="AEU214" s="238"/>
      <c r="AEV214" s="238"/>
      <c r="AEW214" s="238"/>
      <c r="AEX214" s="238"/>
      <c r="AEY214" s="238"/>
      <c r="AEZ214" s="238"/>
      <c r="AFA214" s="238"/>
      <c r="AFB214" s="238"/>
      <c r="AFC214" s="238"/>
      <c r="AFD214" s="238"/>
      <c r="AFE214" s="238"/>
      <c r="AFF214" s="238"/>
      <c r="AFG214" s="238"/>
      <c r="AFH214" s="238"/>
      <c r="AFI214" s="238"/>
      <c r="AFJ214" s="238"/>
      <c r="AFK214" s="238"/>
      <c r="AFL214" s="238"/>
      <c r="AFM214" s="238"/>
      <c r="AFN214" s="238"/>
      <c r="AFO214" s="238"/>
      <c r="AFP214" s="238"/>
      <c r="AFQ214" s="238"/>
      <c r="AFR214" s="238"/>
      <c r="AFS214" s="238"/>
      <c r="AFT214" s="238"/>
      <c r="AFU214" s="238"/>
      <c r="AFV214" s="238"/>
      <c r="AFW214" s="238"/>
      <c r="AFX214" s="238"/>
      <c r="AFY214" s="238"/>
      <c r="AFZ214" s="238"/>
      <c r="AGA214" s="238"/>
      <c r="AGB214" s="238"/>
      <c r="AGC214" s="238"/>
      <c r="AGD214" s="238"/>
      <c r="AGE214" s="238"/>
      <c r="AGF214" s="238"/>
      <c r="AGG214" s="238"/>
      <c r="AGH214" s="238"/>
      <c r="AGI214" s="238"/>
      <c r="AGJ214" s="238"/>
      <c r="AGK214" s="238"/>
      <c r="AGL214" s="238"/>
      <c r="AGM214" s="238"/>
      <c r="AGN214" s="238"/>
      <c r="AGO214" s="238"/>
      <c r="AGP214" s="238"/>
      <c r="AGQ214" s="238"/>
      <c r="AGR214" s="238"/>
      <c r="AGS214" s="238"/>
      <c r="AGT214" s="238"/>
      <c r="AGU214" s="238"/>
      <c r="AGV214" s="238"/>
      <c r="AGW214" s="238"/>
      <c r="AGX214" s="238"/>
      <c r="AGY214" s="238"/>
      <c r="AGZ214" s="238"/>
      <c r="AHA214" s="238"/>
      <c r="AHB214" s="238"/>
      <c r="AHC214" s="238"/>
      <c r="AHD214" s="238"/>
      <c r="AHE214" s="238"/>
      <c r="AHF214" s="238"/>
      <c r="AHG214" s="238"/>
      <c r="AHH214" s="238"/>
      <c r="AHI214" s="238"/>
      <c r="AHJ214" s="238"/>
      <c r="AHK214" s="238"/>
      <c r="AHL214" s="238"/>
      <c r="AHM214" s="238"/>
      <c r="AHN214" s="238"/>
      <c r="AHO214" s="238"/>
      <c r="AHP214" s="238"/>
      <c r="AHQ214" s="238"/>
      <c r="AHR214" s="238"/>
      <c r="AHS214" s="238"/>
      <c r="AHT214" s="238"/>
      <c r="AHU214" s="238"/>
      <c r="AHV214" s="238"/>
      <c r="AHW214" s="238"/>
      <c r="AHX214" s="238"/>
      <c r="AHY214" s="238"/>
      <c r="AHZ214" s="238"/>
      <c r="AIA214" s="238"/>
      <c r="AIB214" s="238"/>
      <c r="AIC214" s="238"/>
      <c r="AID214" s="238"/>
      <c r="AIE214" s="238"/>
      <c r="AIF214" s="238"/>
      <c r="AIG214" s="238"/>
      <c r="AIH214" s="238"/>
      <c r="AII214" s="238"/>
      <c r="AIJ214" s="238"/>
      <c r="AIK214" s="238"/>
      <c r="AIL214" s="238"/>
      <c r="AIM214" s="238"/>
      <c r="AIN214" s="238"/>
      <c r="AIO214" s="238"/>
      <c r="AIP214" s="238"/>
      <c r="AIQ214" s="238"/>
      <c r="AIR214" s="238"/>
      <c r="AIS214" s="238"/>
      <c r="AIT214" s="238"/>
      <c r="AIU214" s="238"/>
      <c r="AIV214" s="238"/>
      <c r="AIW214" s="238"/>
      <c r="AIX214" s="238"/>
      <c r="AIY214" s="238"/>
      <c r="AIZ214" s="238"/>
      <c r="AJA214" s="238"/>
      <c r="AJB214" s="238"/>
      <c r="AJC214" s="238"/>
      <c r="AJD214" s="238"/>
      <c r="AJE214" s="238"/>
      <c r="AJF214" s="238"/>
      <c r="AJG214" s="238"/>
      <c r="AJH214" s="238"/>
      <c r="AJI214" s="238"/>
      <c r="AJJ214" s="238"/>
      <c r="AJK214" s="238"/>
      <c r="AJL214" s="238"/>
      <c r="AJM214" s="238"/>
      <c r="AJN214" s="238"/>
      <c r="AJO214" s="238"/>
      <c r="AJP214" s="238"/>
      <c r="AJQ214" s="238"/>
      <c r="AJR214" s="238"/>
      <c r="AJS214" s="238"/>
      <c r="AJT214" s="238"/>
      <c r="AJU214" s="238"/>
      <c r="AJV214" s="238"/>
      <c r="AJW214" s="238"/>
      <c r="AJX214" s="238"/>
      <c r="AJY214" s="238"/>
      <c r="AJZ214" s="238"/>
      <c r="AKA214" s="238"/>
      <c r="AKB214" s="238"/>
      <c r="AKC214" s="238"/>
      <c r="AKD214" s="238"/>
      <c r="AKE214" s="238"/>
      <c r="AKF214" s="238"/>
      <c r="AKG214" s="238"/>
      <c r="AKH214" s="238"/>
      <c r="AKI214" s="238"/>
      <c r="AKJ214" s="238"/>
      <c r="AKK214" s="238"/>
      <c r="AKL214" s="238"/>
      <c r="AKM214" s="238"/>
      <c r="AKN214" s="238"/>
      <c r="AKO214" s="238"/>
      <c r="AKP214" s="238"/>
    </row>
    <row r="215" spans="1:978" x14ac:dyDescent="0.25">
      <c r="A215" s="311"/>
      <c r="B215" s="311"/>
      <c r="C215" s="245"/>
      <c r="D215" s="245"/>
      <c r="E215" s="271"/>
      <c r="F215" s="292" t="s">
        <v>387</v>
      </c>
      <c r="G215" s="292"/>
      <c r="H215" s="292"/>
      <c r="I215" s="292"/>
      <c r="J215" s="292"/>
      <c r="K215" s="292"/>
      <c r="L215" s="292"/>
      <c r="M215" s="292"/>
      <c r="N215" s="7">
        <f t="shared" ref="N215:AL215" si="156">ROUNDUP(AVERAGE(N213:N214),0)</f>
        <v>517</v>
      </c>
      <c r="O215" s="7">
        <f t="shared" si="156"/>
        <v>246</v>
      </c>
      <c r="P215" s="7">
        <f t="shared" si="156"/>
        <v>160</v>
      </c>
      <c r="Q215" s="7">
        <f t="shared" si="156"/>
        <v>147</v>
      </c>
      <c r="R215" s="7">
        <f t="shared" si="156"/>
        <v>240</v>
      </c>
      <c r="S215" s="7">
        <f t="shared" si="156"/>
        <v>782</v>
      </c>
      <c r="T215" s="7">
        <f t="shared" si="156"/>
        <v>2556</v>
      </c>
      <c r="U215" s="7">
        <f t="shared" si="156"/>
        <v>4446</v>
      </c>
      <c r="V215" s="7">
        <f t="shared" si="156"/>
        <v>4321</v>
      </c>
      <c r="W215" s="7">
        <f t="shared" si="156"/>
        <v>2981</v>
      </c>
      <c r="X215" s="7">
        <f t="shared" si="156"/>
        <v>2324</v>
      </c>
      <c r="Y215" s="7">
        <f t="shared" si="156"/>
        <v>2272</v>
      </c>
      <c r="Z215" s="7">
        <f t="shared" si="156"/>
        <v>2375</v>
      </c>
      <c r="AA215" s="7">
        <f t="shared" si="156"/>
        <v>2348</v>
      </c>
      <c r="AB215" s="7">
        <f t="shared" si="156"/>
        <v>2582</v>
      </c>
      <c r="AC215" s="7">
        <f t="shared" si="156"/>
        <v>2734</v>
      </c>
      <c r="AD215" s="7">
        <f t="shared" si="156"/>
        <v>2760</v>
      </c>
      <c r="AE215" s="7">
        <f t="shared" si="156"/>
        <v>2934</v>
      </c>
      <c r="AF215" s="7">
        <f t="shared" si="156"/>
        <v>2485</v>
      </c>
      <c r="AG215" s="7">
        <f t="shared" si="156"/>
        <v>1944</v>
      </c>
      <c r="AH215" s="7">
        <f t="shared" si="156"/>
        <v>1668</v>
      </c>
      <c r="AI215" s="7">
        <f t="shared" si="156"/>
        <v>1573</v>
      </c>
      <c r="AJ215" s="7">
        <f t="shared" si="156"/>
        <v>1236</v>
      </c>
      <c r="AK215" s="7">
        <f t="shared" si="156"/>
        <v>848</v>
      </c>
      <c r="AL215" s="7">
        <f t="shared" si="156"/>
        <v>43566</v>
      </c>
      <c r="AM215" s="271"/>
      <c r="AN215" s="266"/>
      <c r="AO215" s="266"/>
      <c r="AP215" s="266"/>
      <c r="AQ215" s="266"/>
      <c r="AR215" s="266"/>
      <c r="AS215" s="266"/>
      <c r="AT215" s="266"/>
      <c r="AU215" s="266"/>
      <c r="AV215" s="266"/>
      <c r="AW215" s="266"/>
      <c r="AX215" s="266"/>
      <c r="AY215" s="266"/>
      <c r="AZ215" s="266"/>
      <c r="BA215" s="266"/>
      <c r="BB215" s="266"/>
      <c r="BC215" s="266"/>
      <c r="BD215" s="266"/>
      <c r="BE215" s="266"/>
      <c r="BF215" s="266"/>
      <c r="BG215" s="266"/>
      <c r="BH215" s="266"/>
      <c r="BI215" s="266"/>
      <c r="BJ215" s="266"/>
      <c r="BK215" s="266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5"/>
      <c r="DZ215" s="245"/>
      <c r="EA215" s="245"/>
      <c r="EB215" s="245"/>
      <c r="EC215" s="245"/>
      <c r="ED215" s="245"/>
      <c r="EE215" s="253"/>
      <c r="EF215" s="238"/>
      <c r="EG215" s="238"/>
      <c r="EH215" s="238"/>
      <c r="EI215" s="238"/>
      <c r="EJ215" s="238"/>
      <c r="EK215" s="238"/>
      <c r="EL215" s="238"/>
      <c r="EM215" s="238"/>
      <c r="EN215" s="238"/>
      <c r="EO215" s="238"/>
      <c r="EP215" s="238"/>
      <c r="EQ215" s="238"/>
      <c r="ER215" s="238"/>
      <c r="ES215" s="238"/>
      <c r="ET215" s="238"/>
      <c r="EU215" s="238"/>
      <c r="EV215" s="238"/>
      <c r="EW215" s="238"/>
      <c r="EX215" s="238"/>
      <c r="EY215" s="238"/>
      <c r="EZ215" s="238"/>
      <c r="FA215" s="238"/>
      <c r="FB215" s="238"/>
      <c r="FC215" s="238"/>
      <c r="FD215" s="238"/>
      <c r="FE215" s="238"/>
      <c r="FF215" s="238"/>
      <c r="FG215" s="238"/>
      <c r="FH215" s="238"/>
      <c r="FI215" s="238"/>
      <c r="FJ215" s="238"/>
      <c r="FK215" s="238"/>
      <c r="FL215" s="238"/>
      <c r="FM215" s="238"/>
      <c r="FN215" s="238"/>
      <c r="FO215" s="238"/>
      <c r="FP215" s="238"/>
      <c r="FQ215" s="238"/>
      <c r="FR215" s="238"/>
      <c r="FS215" s="238"/>
      <c r="FT215" s="238"/>
      <c r="FU215" s="238"/>
      <c r="FV215" s="238"/>
      <c r="FW215" s="238"/>
      <c r="FX215" s="238"/>
      <c r="FY215" s="238"/>
      <c r="FZ215" s="238"/>
      <c r="GA215" s="238"/>
      <c r="GB215" s="238"/>
      <c r="GC215" s="238"/>
      <c r="GD215" s="238"/>
      <c r="GE215" s="238"/>
      <c r="GF215" s="238"/>
      <c r="GG215" s="238"/>
      <c r="GH215" s="238"/>
      <c r="GI215" s="238"/>
      <c r="GJ215" s="238"/>
      <c r="GK215" s="238"/>
      <c r="GL215" s="238"/>
      <c r="GM215" s="238"/>
      <c r="GN215" s="238"/>
      <c r="GO215" s="238"/>
      <c r="GP215" s="238"/>
      <c r="GQ215" s="238"/>
      <c r="GR215" s="238"/>
      <c r="GS215" s="238"/>
      <c r="GT215" s="238"/>
      <c r="GU215" s="238"/>
      <c r="GV215" s="238"/>
      <c r="GW215" s="238"/>
      <c r="GX215" s="238"/>
      <c r="GY215" s="238"/>
      <c r="GZ215" s="238"/>
      <c r="HA215" s="238"/>
      <c r="HB215" s="238"/>
      <c r="HC215" s="238"/>
      <c r="HD215" s="238"/>
      <c r="HE215" s="238"/>
      <c r="HF215" s="238"/>
      <c r="HG215" s="238"/>
      <c r="HH215" s="238"/>
      <c r="HI215" s="238"/>
      <c r="HJ215" s="238"/>
      <c r="HK215" s="238"/>
      <c r="HL215" s="238"/>
      <c r="HM215" s="238"/>
      <c r="HN215" s="238"/>
      <c r="HO215" s="238"/>
      <c r="HP215" s="238"/>
      <c r="HQ215" s="238"/>
      <c r="HR215" s="238"/>
      <c r="HS215" s="238"/>
      <c r="HT215" s="238"/>
      <c r="HU215" s="238"/>
      <c r="HV215" s="238"/>
      <c r="HW215" s="238"/>
      <c r="HX215" s="238"/>
      <c r="HY215" s="238"/>
      <c r="HZ215" s="238"/>
      <c r="IA215" s="238"/>
      <c r="IB215" s="238"/>
      <c r="IC215" s="238"/>
      <c r="ID215" s="238"/>
      <c r="IE215" s="238"/>
      <c r="IF215" s="238"/>
      <c r="IG215" s="238"/>
      <c r="IH215" s="238"/>
      <c r="II215" s="238"/>
      <c r="IJ215" s="238"/>
      <c r="IK215" s="238"/>
      <c r="IL215" s="238"/>
      <c r="IM215" s="238"/>
      <c r="IN215" s="238"/>
      <c r="IO215" s="238"/>
      <c r="IP215" s="238"/>
      <c r="IQ215" s="238"/>
      <c r="IR215" s="238"/>
      <c r="IS215" s="238"/>
      <c r="IT215" s="238"/>
      <c r="IU215" s="238"/>
      <c r="IV215" s="238"/>
      <c r="IW215" s="238"/>
      <c r="IX215" s="238"/>
      <c r="IY215" s="238"/>
      <c r="IZ215" s="238"/>
      <c r="JA215" s="238"/>
      <c r="JB215" s="238"/>
      <c r="JC215" s="238"/>
      <c r="JD215" s="238"/>
      <c r="JE215" s="238"/>
      <c r="JF215" s="238"/>
      <c r="JG215" s="238"/>
      <c r="JH215" s="238"/>
      <c r="JI215" s="238"/>
      <c r="JJ215" s="238"/>
      <c r="JK215" s="238"/>
      <c r="JL215" s="238"/>
      <c r="JM215" s="238"/>
      <c r="JN215" s="238"/>
      <c r="JO215" s="238"/>
      <c r="JP215" s="238"/>
      <c r="JQ215" s="238"/>
      <c r="JR215" s="238"/>
      <c r="JS215" s="238"/>
      <c r="JT215" s="238"/>
      <c r="JU215" s="238"/>
      <c r="JV215" s="238"/>
      <c r="JW215" s="238"/>
      <c r="JX215" s="238"/>
      <c r="JY215" s="238"/>
      <c r="JZ215" s="238"/>
      <c r="KA215" s="238"/>
      <c r="KB215" s="238"/>
      <c r="KC215" s="238"/>
      <c r="KD215" s="238"/>
      <c r="KE215" s="238"/>
      <c r="KF215" s="238"/>
      <c r="KG215" s="238"/>
      <c r="KH215" s="238"/>
      <c r="KI215" s="238"/>
      <c r="KJ215" s="238"/>
      <c r="KK215" s="238"/>
      <c r="KL215" s="238"/>
      <c r="KM215" s="238"/>
      <c r="KN215" s="238"/>
      <c r="KO215" s="238"/>
      <c r="KP215" s="238"/>
      <c r="KQ215" s="238"/>
      <c r="KR215" s="238"/>
      <c r="KS215" s="238"/>
      <c r="KT215" s="238"/>
      <c r="KU215" s="238"/>
      <c r="KV215" s="238"/>
      <c r="KW215" s="238"/>
      <c r="KX215" s="238"/>
      <c r="KY215" s="238"/>
      <c r="KZ215" s="238"/>
      <c r="LA215" s="238"/>
      <c r="LB215" s="238"/>
      <c r="LC215" s="238"/>
      <c r="LD215" s="238"/>
      <c r="LE215" s="238"/>
      <c r="LF215" s="238"/>
      <c r="LG215" s="238"/>
      <c r="LH215" s="238"/>
      <c r="LI215" s="238"/>
      <c r="LJ215" s="238"/>
      <c r="LK215" s="238"/>
      <c r="LL215" s="238"/>
      <c r="LM215" s="238"/>
      <c r="LN215" s="238"/>
      <c r="LO215" s="238"/>
      <c r="LP215" s="238"/>
      <c r="LQ215" s="238"/>
      <c r="LR215" s="238"/>
      <c r="LS215" s="238"/>
      <c r="LT215" s="238"/>
      <c r="LU215" s="238"/>
      <c r="LV215" s="238"/>
      <c r="LW215" s="238"/>
      <c r="LX215" s="238"/>
      <c r="LY215" s="238"/>
      <c r="LZ215" s="238"/>
      <c r="MA215" s="238"/>
      <c r="MB215" s="238"/>
      <c r="MC215" s="238"/>
      <c r="MD215" s="238"/>
      <c r="ME215" s="238"/>
      <c r="MF215" s="238"/>
      <c r="MG215" s="238"/>
      <c r="MH215" s="238"/>
      <c r="MI215" s="238"/>
      <c r="MJ215" s="238"/>
      <c r="MK215" s="238"/>
      <c r="ML215" s="238"/>
      <c r="MM215" s="238"/>
      <c r="MN215" s="238"/>
      <c r="MO215" s="238"/>
      <c r="MP215" s="238"/>
      <c r="MQ215" s="238"/>
      <c r="MR215" s="238"/>
      <c r="MS215" s="238"/>
      <c r="MT215" s="238"/>
      <c r="MU215" s="238"/>
      <c r="MV215" s="238"/>
      <c r="MW215" s="238"/>
      <c r="MX215" s="238"/>
      <c r="MY215" s="238"/>
      <c r="MZ215" s="238"/>
      <c r="NA215" s="238"/>
      <c r="NB215" s="238"/>
      <c r="NC215" s="238"/>
      <c r="ND215" s="238"/>
      <c r="NE215" s="238"/>
      <c r="NF215" s="238"/>
      <c r="NG215" s="238"/>
      <c r="NH215" s="238"/>
      <c r="NI215" s="238"/>
      <c r="NJ215" s="238"/>
      <c r="NK215" s="238"/>
      <c r="NL215" s="238"/>
      <c r="NM215" s="238"/>
      <c r="NN215" s="238"/>
      <c r="NO215" s="238"/>
      <c r="NP215" s="238"/>
      <c r="NQ215" s="238"/>
      <c r="NR215" s="238"/>
      <c r="NS215" s="238"/>
      <c r="NT215" s="238"/>
      <c r="NU215" s="238"/>
      <c r="NV215" s="238"/>
      <c r="NW215" s="238"/>
      <c r="NX215" s="238"/>
      <c r="NY215" s="238"/>
      <c r="NZ215" s="238"/>
      <c r="OA215" s="238"/>
      <c r="OB215" s="238"/>
      <c r="OC215" s="238"/>
      <c r="OD215" s="238"/>
      <c r="OE215" s="238"/>
      <c r="OF215" s="238"/>
      <c r="OG215" s="238"/>
      <c r="OH215" s="238"/>
      <c r="OI215" s="238"/>
      <c r="OJ215" s="238"/>
      <c r="OK215" s="238"/>
      <c r="OL215" s="238"/>
      <c r="OM215" s="238"/>
      <c r="ON215" s="238"/>
      <c r="OO215" s="238"/>
      <c r="OP215" s="238"/>
      <c r="OQ215" s="238"/>
      <c r="OR215" s="238"/>
      <c r="OS215" s="238"/>
      <c r="OT215" s="238"/>
      <c r="OU215" s="238"/>
      <c r="OV215" s="238"/>
      <c r="OW215" s="238"/>
      <c r="OX215" s="238"/>
      <c r="OY215" s="238"/>
      <c r="OZ215" s="238"/>
      <c r="PA215" s="238"/>
      <c r="PB215" s="238"/>
      <c r="PC215" s="238"/>
      <c r="PD215" s="238"/>
      <c r="PE215" s="238"/>
      <c r="PF215" s="238"/>
      <c r="PG215" s="238"/>
      <c r="PH215" s="238"/>
      <c r="PI215" s="238"/>
      <c r="PJ215" s="238"/>
      <c r="PK215" s="238"/>
      <c r="PL215" s="238"/>
      <c r="PM215" s="238"/>
      <c r="PN215" s="238"/>
      <c r="PO215" s="238"/>
      <c r="PP215" s="238"/>
      <c r="PQ215" s="238"/>
      <c r="PR215" s="238"/>
      <c r="PS215" s="238"/>
      <c r="PT215" s="238"/>
      <c r="PU215" s="238"/>
      <c r="PV215" s="238"/>
      <c r="PW215" s="238"/>
      <c r="PX215" s="238"/>
      <c r="PY215" s="238"/>
      <c r="PZ215" s="238"/>
      <c r="QA215" s="238"/>
      <c r="QB215" s="238"/>
      <c r="QC215" s="238"/>
      <c r="QD215" s="238"/>
      <c r="QE215" s="238"/>
      <c r="QF215" s="238"/>
      <c r="QG215" s="238"/>
      <c r="QH215" s="238"/>
      <c r="QI215" s="238"/>
      <c r="QJ215" s="238"/>
      <c r="QK215" s="238"/>
      <c r="QL215" s="238"/>
      <c r="QM215" s="238"/>
      <c r="QN215" s="238"/>
      <c r="QO215" s="238"/>
      <c r="QP215" s="238"/>
      <c r="QQ215" s="238"/>
      <c r="QR215" s="238"/>
      <c r="QS215" s="238"/>
      <c r="QT215" s="238"/>
      <c r="QU215" s="238"/>
      <c r="QV215" s="238"/>
      <c r="QW215" s="238"/>
      <c r="QX215" s="238"/>
      <c r="QY215" s="238"/>
      <c r="QZ215" s="238"/>
      <c r="RA215" s="238"/>
      <c r="RB215" s="238"/>
      <c r="RC215" s="238"/>
      <c r="RD215" s="238"/>
      <c r="RE215" s="238"/>
      <c r="RF215" s="238"/>
      <c r="RG215" s="238"/>
      <c r="RH215" s="238"/>
      <c r="RI215" s="238"/>
      <c r="RJ215" s="238"/>
      <c r="RK215" s="238"/>
      <c r="RL215" s="238"/>
      <c r="RM215" s="238"/>
      <c r="RN215" s="238"/>
      <c r="RO215" s="238"/>
      <c r="RP215" s="238"/>
      <c r="RQ215" s="238"/>
      <c r="RR215" s="238"/>
      <c r="RS215" s="238"/>
      <c r="RT215" s="238"/>
      <c r="RU215" s="238"/>
      <c r="RV215" s="238"/>
      <c r="RW215" s="238"/>
      <c r="RX215" s="238"/>
      <c r="RY215" s="238"/>
      <c r="RZ215" s="238"/>
      <c r="SA215" s="238"/>
      <c r="SB215" s="238"/>
      <c r="SC215" s="238"/>
      <c r="SD215" s="238"/>
      <c r="SE215" s="238"/>
      <c r="SF215" s="238"/>
      <c r="SG215" s="238"/>
      <c r="SH215" s="238"/>
      <c r="SI215" s="238"/>
      <c r="SJ215" s="238"/>
      <c r="SK215" s="238"/>
      <c r="SL215" s="238"/>
      <c r="SM215" s="238"/>
      <c r="SN215" s="238"/>
      <c r="SO215" s="238"/>
      <c r="SP215" s="238"/>
      <c r="SQ215" s="238"/>
      <c r="SR215" s="238"/>
      <c r="SS215" s="238"/>
      <c r="ST215" s="238"/>
      <c r="SU215" s="238"/>
      <c r="SV215" s="238"/>
      <c r="SW215" s="238"/>
      <c r="SX215" s="238"/>
      <c r="SY215" s="238"/>
      <c r="SZ215" s="238"/>
      <c r="TA215" s="238"/>
      <c r="TB215" s="238"/>
      <c r="TC215" s="238"/>
      <c r="TD215" s="238"/>
      <c r="TE215" s="238"/>
      <c r="TF215" s="238"/>
      <c r="TG215" s="238"/>
      <c r="TH215" s="238"/>
      <c r="TI215" s="238"/>
      <c r="TJ215" s="238"/>
      <c r="TK215" s="238"/>
      <c r="TL215" s="238"/>
      <c r="TM215" s="238"/>
      <c r="TN215" s="238"/>
      <c r="TO215" s="238"/>
      <c r="TP215" s="238"/>
      <c r="TQ215" s="238"/>
      <c r="TR215" s="238"/>
      <c r="TS215" s="238"/>
      <c r="TT215" s="238"/>
      <c r="TU215" s="238"/>
      <c r="TV215" s="238"/>
      <c r="TW215" s="238"/>
      <c r="TX215" s="238"/>
      <c r="TY215" s="238"/>
      <c r="TZ215" s="238"/>
      <c r="UA215" s="238"/>
      <c r="UB215" s="238"/>
      <c r="UC215" s="238"/>
      <c r="UD215" s="238"/>
      <c r="UE215" s="238"/>
      <c r="UF215" s="238"/>
      <c r="UG215" s="238"/>
      <c r="UH215" s="238"/>
      <c r="UI215" s="238"/>
      <c r="UJ215" s="238"/>
      <c r="UK215" s="238"/>
      <c r="UL215" s="238"/>
      <c r="UM215" s="238"/>
      <c r="UN215" s="238"/>
      <c r="UO215" s="238"/>
      <c r="UP215" s="238"/>
      <c r="UQ215" s="238"/>
      <c r="UR215" s="238"/>
      <c r="US215" s="238"/>
      <c r="UT215" s="238"/>
      <c r="UU215" s="238"/>
      <c r="UV215" s="238"/>
      <c r="UW215" s="238"/>
      <c r="UX215" s="238"/>
      <c r="UY215" s="238"/>
      <c r="UZ215" s="238"/>
      <c r="VA215" s="238"/>
      <c r="VB215" s="238"/>
      <c r="VC215" s="238"/>
      <c r="VD215" s="238"/>
      <c r="VE215" s="238"/>
      <c r="VF215" s="238"/>
      <c r="VG215" s="238"/>
      <c r="VH215" s="238"/>
      <c r="VI215" s="238"/>
      <c r="VJ215" s="238"/>
      <c r="VK215" s="238"/>
      <c r="VL215" s="238"/>
      <c r="VM215" s="238"/>
      <c r="VN215" s="238"/>
      <c r="VO215" s="238"/>
      <c r="VP215" s="238"/>
      <c r="VQ215" s="238"/>
      <c r="VR215" s="238"/>
      <c r="VS215" s="238"/>
      <c r="VT215" s="238"/>
      <c r="VU215" s="238"/>
      <c r="VV215" s="238"/>
      <c r="VW215" s="238"/>
      <c r="VX215" s="238"/>
      <c r="VY215" s="238"/>
      <c r="VZ215" s="238"/>
      <c r="WA215" s="238"/>
      <c r="WB215" s="238"/>
      <c r="WC215" s="238"/>
      <c r="WD215" s="238"/>
      <c r="WE215" s="238"/>
      <c r="WF215" s="238"/>
      <c r="WG215" s="238"/>
      <c r="WH215" s="238"/>
      <c r="WI215" s="238"/>
      <c r="WJ215" s="238"/>
      <c r="WK215" s="238"/>
      <c r="WL215" s="238"/>
      <c r="WM215" s="238"/>
      <c r="WN215" s="238"/>
      <c r="WO215" s="238"/>
      <c r="WP215" s="238"/>
      <c r="WQ215" s="238"/>
      <c r="WR215" s="238"/>
      <c r="WS215" s="238"/>
      <c r="WT215" s="238"/>
      <c r="WU215" s="238"/>
      <c r="WV215" s="238"/>
      <c r="WW215" s="238"/>
      <c r="WX215" s="238"/>
      <c r="WY215" s="238"/>
      <c r="WZ215" s="238"/>
      <c r="XA215" s="238"/>
      <c r="XB215" s="238"/>
      <c r="XC215" s="238"/>
      <c r="XD215" s="238"/>
      <c r="XE215" s="238"/>
      <c r="XF215" s="238"/>
      <c r="XG215" s="238"/>
      <c r="XH215" s="238"/>
      <c r="XI215" s="238"/>
      <c r="XJ215" s="238"/>
      <c r="XK215" s="238"/>
      <c r="XL215" s="238"/>
      <c r="XM215" s="238"/>
      <c r="XN215" s="238"/>
      <c r="XO215" s="238"/>
      <c r="XP215" s="238"/>
      <c r="XQ215" s="238"/>
      <c r="XR215" s="238"/>
      <c r="XS215" s="238"/>
      <c r="XT215" s="238"/>
      <c r="XU215" s="238"/>
      <c r="XV215" s="238"/>
      <c r="XW215" s="238"/>
      <c r="XX215" s="238"/>
      <c r="XY215" s="238"/>
      <c r="XZ215" s="238"/>
      <c r="YA215" s="238"/>
      <c r="YB215" s="238"/>
      <c r="YC215" s="238"/>
      <c r="YD215" s="238"/>
      <c r="YE215" s="238"/>
      <c r="YF215" s="238"/>
      <c r="YG215" s="238"/>
      <c r="YH215" s="238"/>
      <c r="YI215" s="238"/>
      <c r="YJ215" s="238"/>
      <c r="YK215" s="238"/>
      <c r="YL215" s="238"/>
      <c r="YM215" s="238"/>
      <c r="YN215" s="238"/>
      <c r="YO215" s="238"/>
      <c r="YP215" s="238"/>
      <c r="YQ215" s="238"/>
      <c r="YR215" s="238"/>
      <c r="YS215" s="238"/>
      <c r="YT215" s="238"/>
      <c r="YU215" s="238"/>
      <c r="YV215" s="238"/>
      <c r="YW215" s="238"/>
      <c r="YX215" s="238"/>
      <c r="YY215" s="238"/>
      <c r="YZ215" s="238"/>
      <c r="ZA215" s="238"/>
      <c r="ZB215" s="238"/>
      <c r="ZC215" s="238"/>
      <c r="ZD215" s="238"/>
      <c r="ZE215" s="238"/>
      <c r="ZF215" s="238"/>
      <c r="ZG215" s="238"/>
      <c r="ZH215" s="238"/>
      <c r="ZI215" s="238"/>
      <c r="ZJ215" s="238"/>
      <c r="ZK215" s="238"/>
      <c r="ZL215" s="238"/>
      <c r="ZM215" s="238"/>
      <c r="ZN215" s="238"/>
      <c r="ZO215" s="238"/>
      <c r="ZP215" s="238"/>
      <c r="ZQ215" s="238"/>
      <c r="ZR215" s="238"/>
      <c r="ZS215" s="238"/>
      <c r="ZT215" s="238"/>
      <c r="ZU215" s="238"/>
      <c r="ZV215" s="238"/>
      <c r="ZW215" s="238"/>
      <c r="ZX215" s="238"/>
      <c r="ZY215" s="238"/>
      <c r="ZZ215" s="238"/>
      <c r="AAA215" s="238"/>
      <c r="AAB215" s="238"/>
      <c r="AAC215" s="238"/>
      <c r="AAD215" s="238"/>
      <c r="AAE215" s="238"/>
      <c r="AAF215" s="238"/>
      <c r="AAG215" s="238"/>
      <c r="AAH215" s="238"/>
      <c r="AAI215" s="238"/>
      <c r="AAJ215" s="238"/>
      <c r="AAK215" s="238"/>
      <c r="AAL215" s="238"/>
      <c r="AAM215" s="238"/>
      <c r="AAN215" s="238"/>
      <c r="AAO215" s="238"/>
      <c r="AAP215" s="238"/>
      <c r="AAQ215" s="238"/>
      <c r="AAR215" s="238"/>
      <c r="AAS215" s="238"/>
      <c r="AAT215" s="238"/>
      <c r="AAU215" s="238"/>
      <c r="AAV215" s="238"/>
      <c r="AAW215" s="238"/>
      <c r="AAX215" s="238"/>
      <c r="AAY215" s="238"/>
      <c r="AAZ215" s="238"/>
      <c r="ABA215" s="238"/>
      <c r="ABB215" s="238"/>
      <c r="ABC215" s="238"/>
      <c r="ABD215" s="238"/>
      <c r="ABE215" s="238"/>
      <c r="ABF215" s="238"/>
      <c r="ABG215" s="238"/>
      <c r="ABH215" s="238"/>
      <c r="ABI215" s="238"/>
      <c r="ABJ215" s="238"/>
      <c r="ABK215" s="238"/>
      <c r="ABL215" s="238"/>
      <c r="ABM215" s="238"/>
      <c r="ABN215" s="238"/>
      <c r="ABO215" s="238"/>
      <c r="ABP215" s="238"/>
      <c r="ABQ215" s="238"/>
      <c r="ABR215" s="238"/>
      <c r="ABS215" s="238"/>
      <c r="ABT215" s="238"/>
      <c r="ABU215" s="238"/>
      <c r="ABV215" s="238"/>
      <c r="ABW215" s="238"/>
      <c r="ABX215" s="238"/>
      <c r="ABY215" s="238"/>
      <c r="ABZ215" s="238"/>
      <c r="ACA215" s="238"/>
      <c r="ACB215" s="238"/>
      <c r="ACC215" s="238"/>
      <c r="ACD215" s="238"/>
      <c r="ACE215" s="238"/>
      <c r="ACF215" s="238"/>
      <c r="ACG215" s="238"/>
      <c r="ACH215" s="238"/>
      <c r="ACI215" s="238"/>
      <c r="ACJ215" s="238"/>
      <c r="ACK215" s="238"/>
      <c r="ACL215" s="238"/>
      <c r="ACM215" s="238"/>
      <c r="ACN215" s="238"/>
      <c r="ACO215" s="238"/>
      <c r="ACP215" s="238"/>
      <c r="ACQ215" s="238"/>
      <c r="ACR215" s="238"/>
      <c r="ACS215" s="238"/>
      <c r="ACT215" s="238"/>
      <c r="ACU215" s="238"/>
      <c r="ACV215" s="238"/>
      <c r="ACW215" s="238"/>
      <c r="ACX215" s="238"/>
      <c r="ACY215" s="238"/>
      <c r="ACZ215" s="238"/>
      <c r="ADA215" s="238"/>
      <c r="ADB215" s="238"/>
      <c r="ADC215" s="238"/>
      <c r="ADD215" s="238"/>
      <c r="ADE215" s="238"/>
      <c r="ADF215" s="238"/>
      <c r="ADG215" s="238"/>
      <c r="ADH215" s="238"/>
      <c r="ADI215" s="238"/>
      <c r="ADJ215" s="238"/>
      <c r="ADK215" s="238"/>
      <c r="ADL215" s="238"/>
      <c r="ADM215" s="238"/>
      <c r="ADN215" s="238"/>
      <c r="ADO215" s="238"/>
      <c r="ADP215" s="238"/>
      <c r="ADQ215" s="238"/>
      <c r="ADR215" s="238"/>
      <c r="ADS215" s="238"/>
      <c r="ADT215" s="238"/>
      <c r="ADU215" s="238"/>
      <c r="ADV215" s="238"/>
      <c r="ADW215" s="238"/>
      <c r="ADX215" s="238"/>
      <c r="ADY215" s="238"/>
      <c r="ADZ215" s="238"/>
      <c r="AEA215" s="238"/>
      <c r="AEB215" s="238"/>
      <c r="AEC215" s="238"/>
      <c r="AED215" s="238"/>
      <c r="AEE215" s="238"/>
      <c r="AEF215" s="238"/>
      <c r="AEG215" s="238"/>
      <c r="AEH215" s="238"/>
      <c r="AEI215" s="238"/>
      <c r="AEJ215" s="238"/>
      <c r="AEK215" s="238"/>
      <c r="AEL215" s="238"/>
      <c r="AEM215" s="238"/>
      <c r="AEN215" s="238"/>
      <c r="AEO215" s="238"/>
      <c r="AEP215" s="238"/>
      <c r="AEQ215" s="238"/>
      <c r="AER215" s="238"/>
      <c r="AES215" s="238"/>
      <c r="AET215" s="238"/>
      <c r="AEU215" s="238"/>
      <c r="AEV215" s="238"/>
      <c r="AEW215" s="238"/>
      <c r="AEX215" s="238"/>
      <c r="AEY215" s="238"/>
      <c r="AEZ215" s="238"/>
      <c r="AFA215" s="238"/>
      <c r="AFB215" s="238"/>
      <c r="AFC215" s="238"/>
      <c r="AFD215" s="238"/>
      <c r="AFE215" s="238"/>
      <c r="AFF215" s="238"/>
      <c r="AFG215" s="238"/>
      <c r="AFH215" s="238"/>
      <c r="AFI215" s="238"/>
      <c r="AFJ215" s="238"/>
      <c r="AFK215" s="238"/>
      <c r="AFL215" s="238"/>
      <c r="AFM215" s="238"/>
      <c r="AFN215" s="238"/>
      <c r="AFO215" s="238"/>
      <c r="AFP215" s="238"/>
      <c r="AFQ215" s="238"/>
      <c r="AFR215" s="238"/>
      <c r="AFS215" s="238"/>
      <c r="AFT215" s="238"/>
      <c r="AFU215" s="238"/>
      <c r="AFV215" s="238"/>
      <c r="AFW215" s="238"/>
      <c r="AFX215" s="238"/>
      <c r="AFY215" s="238"/>
      <c r="AFZ215" s="238"/>
      <c r="AGA215" s="238"/>
      <c r="AGB215" s="238"/>
      <c r="AGC215" s="238"/>
      <c r="AGD215" s="238"/>
      <c r="AGE215" s="238"/>
      <c r="AGF215" s="238"/>
      <c r="AGG215" s="238"/>
      <c r="AGH215" s="238"/>
      <c r="AGI215" s="238"/>
      <c r="AGJ215" s="238"/>
      <c r="AGK215" s="238"/>
      <c r="AGL215" s="238"/>
      <c r="AGM215" s="238"/>
      <c r="AGN215" s="238"/>
      <c r="AGO215" s="238"/>
      <c r="AGP215" s="238"/>
      <c r="AGQ215" s="238"/>
      <c r="AGR215" s="238"/>
      <c r="AGS215" s="238"/>
      <c r="AGT215" s="238"/>
      <c r="AGU215" s="238"/>
      <c r="AGV215" s="238"/>
      <c r="AGW215" s="238"/>
      <c r="AGX215" s="238"/>
      <c r="AGY215" s="238"/>
      <c r="AGZ215" s="238"/>
      <c r="AHA215" s="238"/>
      <c r="AHB215" s="238"/>
      <c r="AHC215" s="238"/>
      <c r="AHD215" s="238"/>
      <c r="AHE215" s="238"/>
      <c r="AHF215" s="238"/>
      <c r="AHG215" s="238"/>
      <c r="AHH215" s="238"/>
      <c r="AHI215" s="238"/>
      <c r="AHJ215" s="238"/>
      <c r="AHK215" s="238"/>
      <c r="AHL215" s="238"/>
      <c r="AHM215" s="238"/>
      <c r="AHN215" s="238"/>
      <c r="AHO215" s="238"/>
      <c r="AHP215" s="238"/>
      <c r="AHQ215" s="238"/>
      <c r="AHR215" s="238"/>
      <c r="AHS215" s="238"/>
      <c r="AHT215" s="238"/>
      <c r="AHU215" s="238"/>
      <c r="AHV215" s="238"/>
      <c r="AHW215" s="238"/>
      <c r="AHX215" s="238"/>
      <c r="AHY215" s="238"/>
      <c r="AHZ215" s="238"/>
      <c r="AIA215" s="238"/>
      <c r="AIB215" s="238"/>
      <c r="AIC215" s="238"/>
      <c r="AID215" s="238"/>
      <c r="AIE215" s="238"/>
      <c r="AIF215" s="238"/>
      <c r="AIG215" s="238"/>
      <c r="AIH215" s="238"/>
      <c r="AII215" s="238"/>
      <c r="AIJ215" s="238"/>
      <c r="AIK215" s="238"/>
      <c r="AIL215" s="238"/>
      <c r="AIM215" s="238"/>
      <c r="AIN215" s="238"/>
      <c r="AIO215" s="238"/>
      <c r="AIP215" s="238"/>
      <c r="AIQ215" s="238"/>
      <c r="AIR215" s="238"/>
      <c r="AIS215" s="238"/>
      <c r="AIT215" s="238"/>
      <c r="AIU215" s="238"/>
      <c r="AIV215" s="238"/>
      <c r="AIW215" s="238"/>
      <c r="AIX215" s="238"/>
      <c r="AIY215" s="238"/>
      <c r="AIZ215" s="238"/>
      <c r="AJA215" s="238"/>
      <c r="AJB215" s="238"/>
      <c r="AJC215" s="238"/>
      <c r="AJD215" s="238"/>
      <c r="AJE215" s="238"/>
      <c r="AJF215" s="238"/>
      <c r="AJG215" s="238"/>
      <c r="AJH215" s="238"/>
      <c r="AJI215" s="238"/>
      <c r="AJJ215" s="238"/>
      <c r="AJK215" s="238"/>
      <c r="AJL215" s="238"/>
      <c r="AJM215" s="238"/>
      <c r="AJN215" s="238"/>
      <c r="AJO215" s="238"/>
      <c r="AJP215" s="238"/>
      <c r="AJQ215" s="238"/>
      <c r="AJR215" s="238"/>
      <c r="AJS215" s="238"/>
      <c r="AJT215" s="238"/>
      <c r="AJU215" s="238"/>
      <c r="AJV215" s="238"/>
      <c r="AJW215" s="238"/>
      <c r="AJX215" s="238"/>
      <c r="AJY215" s="238"/>
      <c r="AJZ215" s="238"/>
      <c r="AKA215" s="238"/>
      <c r="AKB215" s="238"/>
      <c r="AKC215" s="238"/>
      <c r="AKD215" s="238"/>
      <c r="AKE215" s="238"/>
      <c r="AKF215" s="238"/>
      <c r="AKG215" s="238"/>
      <c r="AKH215" s="238"/>
      <c r="AKI215" s="238"/>
      <c r="AKJ215" s="238"/>
      <c r="AKK215" s="238"/>
      <c r="AKL215" s="238"/>
      <c r="AKM215" s="238"/>
      <c r="AKN215" s="238"/>
      <c r="AKO215" s="238"/>
      <c r="AKP215" s="238"/>
    </row>
    <row r="216" spans="1:978" ht="25.5" x14ac:dyDescent="0.25">
      <c r="A216" s="303">
        <v>49</v>
      </c>
      <c r="B216" s="303">
        <v>61</v>
      </c>
      <c r="C216" s="240" t="s">
        <v>183</v>
      </c>
      <c r="D216" s="240" t="s">
        <v>45</v>
      </c>
      <c r="E216" s="267">
        <v>2.2000000000000002</v>
      </c>
      <c r="F216" s="42">
        <v>530074</v>
      </c>
      <c r="G216" s="29" t="s">
        <v>230</v>
      </c>
      <c r="H216" s="29" t="s">
        <v>216</v>
      </c>
      <c r="I216" s="240" t="s">
        <v>63</v>
      </c>
      <c r="J216" s="93">
        <v>35</v>
      </c>
      <c r="K216" s="267">
        <f>AVERAGE(J216:J218)</f>
        <v>40</v>
      </c>
      <c r="L216" s="289">
        <f>E216/K216</f>
        <v>5.5000000000000007E-2</v>
      </c>
      <c r="M216" s="240">
        <v>2</v>
      </c>
      <c r="N216" s="42">
        <v>43</v>
      </c>
      <c r="O216" s="42">
        <v>31</v>
      </c>
      <c r="P216" s="42">
        <v>22</v>
      </c>
      <c r="Q216" s="42">
        <v>26</v>
      </c>
      <c r="R216" s="42">
        <v>17</v>
      </c>
      <c r="S216" s="42">
        <v>57</v>
      </c>
      <c r="T216" s="42">
        <v>162</v>
      </c>
      <c r="U216" s="42">
        <v>294</v>
      </c>
      <c r="V216" s="42">
        <v>336</v>
      </c>
      <c r="W216" s="42">
        <v>378</v>
      </c>
      <c r="X216" s="42">
        <v>466</v>
      </c>
      <c r="Y216" s="42">
        <v>428</v>
      </c>
      <c r="Z216" s="42">
        <v>433</v>
      </c>
      <c r="AA216" s="42">
        <v>432</v>
      </c>
      <c r="AB216" s="42">
        <v>493</v>
      </c>
      <c r="AC216" s="42">
        <v>550</v>
      </c>
      <c r="AD216" s="42">
        <v>674</v>
      </c>
      <c r="AE216" s="42">
        <v>666</v>
      </c>
      <c r="AF216" s="42">
        <v>434</v>
      </c>
      <c r="AG216" s="42">
        <v>343</v>
      </c>
      <c r="AH216" s="42">
        <v>243</v>
      </c>
      <c r="AI216" s="42">
        <v>279</v>
      </c>
      <c r="AJ216" s="42">
        <v>128</v>
      </c>
      <c r="AK216" s="42">
        <v>92</v>
      </c>
      <c r="AL216" s="42">
        <v>6325</v>
      </c>
      <c r="AM216" s="132">
        <v>800</v>
      </c>
      <c r="AN216" s="261">
        <f>$L$216*(1+0.15*(N219/$AM$219)^4)</f>
        <v>5.5002640153096326E-2</v>
      </c>
      <c r="AO216" s="261">
        <f t="shared" ref="AO216:BK216" si="157">$L$216*(1+0.15*(O219/$AM$219)^4)</f>
        <v>5.5000359540176402E-2</v>
      </c>
      <c r="AP216" s="261">
        <f t="shared" si="157"/>
        <v>5.5000051562500013E-2</v>
      </c>
      <c r="AQ216" s="261">
        <f t="shared" si="157"/>
        <v>5.5000046596406872E-2</v>
      </c>
      <c r="AR216" s="261">
        <f t="shared" si="157"/>
        <v>5.5000116112324839E-2</v>
      </c>
      <c r="AS216" s="261">
        <f t="shared" si="157"/>
        <v>5.50041765625E-2</v>
      </c>
      <c r="AT216" s="261">
        <f t="shared" si="157"/>
        <v>5.5221959655156264E-2</v>
      </c>
      <c r="AU216" s="261">
        <f t="shared" si="157"/>
        <v>5.7067091615166023E-2</v>
      </c>
      <c r="AV216" s="261">
        <f t="shared" si="157"/>
        <v>5.742412594479554E-2</v>
      </c>
      <c r="AW216" s="261">
        <f t="shared" si="157"/>
        <v>5.7326849100703743E-2</v>
      </c>
      <c r="AX216" s="261">
        <f t="shared" si="157"/>
        <v>5.8617578424580701E-2</v>
      </c>
      <c r="AY216" s="261">
        <f t="shared" si="157"/>
        <v>5.9512817320000008E-2</v>
      </c>
      <c r="AZ216" s="261">
        <f t="shared" si="157"/>
        <v>6.0234640340166026E-2</v>
      </c>
      <c r="BA216" s="261">
        <f t="shared" si="157"/>
        <v>6.0657434282500013E-2</v>
      </c>
      <c r="BB216" s="261">
        <f t="shared" si="157"/>
        <v>6.304567554969788E-2</v>
      </c>
      <c r="BC216" s="261">
        <f t="shared" si="157"/>
        <v>7.0066965533447281E-2</v>
      </c>
      <c r="BD216" s="261">
        <f t="shared" si="157"/>
        <v>7.5547464917373672E-2</v>
      </c>
      <c r="BE216" s="261">
        <f t="shared" si="157"/>
        <v>7.6887540814131489E-2</v>
      </c>
      <c r="BF216" s="261">
        <f t="shared" si="157"/>
        <v>6.1544580395889288E-2</v>
      </c>
      <c r="BG216" s="261">
        <f t="shared" si="157"/>
        <v>5.7391367956611941E-2</v>
      </c>
      <c r="BH216" s="261">
        <f t="shared" si="157"/>
        <v>5.6309964459609993E-2</v>
      </c>
      <c r="BI216" s="261">
        <f t="shared" si="157"/>
        <v>5.5811345920000005E-2</v>
      </c>
      <c r="BJ216" s="261">
        <f t="shared" si="157"/>
        <v>5.5158839699541024E-2</v>
      </c>
      <c r="BK216" s="261">
        <f t="shared" si="157"/>
        <v>5.5030336041182265E-2</v>
      </c>
      <c r="BL216" s="240">
        <f>E216*(0.000001)*0.5</f>
        <v>1.1000000000000001E-6</v>
      </c>
      <c r="BM216" s="240">
        <v>3356.2</v>
      </c>
      <c r="BN216" s="240">
        <v>0.01</v>
      </c>
      <c r="BO216" s="240">
        <v>5394.9</v>
      </c>
      <c r="BP216" s="240">
        <v>0.01</v>
      </c>
      <c r="BQ216" s="240">
        <v>2460.4</v>
      </c>
      <c r="BR216" s="240">
        <v>0.18</v>
      </c>
      <c r="BS216" s="240">
        <v>9845.4</v>
      </c>
      <c r="BT216" s="240">
        <v>0.18</v>
      </c>
      <c r="BU216" s="240">
        <v>5470.2</v>
      </c>
      <c r="BV216" s="240">
        <v>0.08</v>
      </c>
      <c r="BW216" s="240">
        <v>3584.4</v>
      </c>
      <c r="BX216" s="240">
        <v>0.08</v>
      </c>
      <c r="BY216" s="240">
        <v>3071.5</v>
      </c>
      <c r="BZ216" s="240">
        <v>0.08</v>
      </c>
      <c r="CA216" s="240">
        <v>5909.5</v>
      </c>
      <c r="CB216" s="240">
        <v>0.1</v>
      </c>
      <c r="CC216" s="240">
        <v>12381</v>
      </c>
      <c r="CD216" s="240">
        <v>0.08</v>
      </c>
      <c r="CE216" s="240">
        <v>648.5</v>
      </c>
      <c r="CF216" s="240">
        <v>0.18</v>
      </c>
      <c r="CG216" s="240">
        <v>1004.8</v>
      </c>
      <c r="CH216" s="240">
        <v>0.01</v>
      </c>
      <c r="CI216" s="240">
        <v>8235.7000000000007</v>
      </c>
      <c r="CJ216" s="240">
        <v>0.01</v>
      </c>
      <c r="CK216" s="240"/>
      <c r="CL216" s="240"/>
      <c r="CM216" s="240"/>
      <c r="CN216" s="240"/>
      <c r="CO216" s="240"/>
      <c r="CP216" s="240"/>
      <c r="CQ216" s="240"/>
      <c r="CR216" s="240"/>
      <c r="CS216" s="240"/>
      <c r="CT216" s="240"/>
      <c r="CU216" s="240"/>
      <c r="CV216" s="240"/>
      <c r="CW216" s="240"/>
      <c r="CX216" s="240"/>
      <c r="CY216" s="240"/>
      <c r="CZ216" s="240"/>
      <c r="DA216" s="240"/>
      <c r="DB216" s="240"/>
      <c r="DC216" s="240"/>
      <c r="DD216" s="240"/>
      <c r="DE216" s="240"/>
      <c r="DF216" s="240"/>
      <c r="DG216" s="240"/>
      <c r="DH216" s="240"/>
      <c r="DI216" s="240"/>
      <c r="DJ216" s="240"/>
      <c r="DK216" s="240"/>
      <c r="DL216" s="240"/>
      <c r="DM216" s="240"/>
      <c r="DN216" s="240"/>
      <c r="DO216" s="240"/>
      <c r="DP216" s="240"/>
      <c r="DQ216" s="240"/>
      <c r="DR216" s="240"/>
      <c r="DS216" s="240"/>
      <c r="DT216" s="240"/>
      <c r="DU216" s="240"/>
      <c r="DV216" s="240"/>
      <c r="DW216" s="240"/>
      <c r="DX216" s="240"/>
      <c r="DY216" s="240"/>
      <c r="DZ216" s="240"/>
      <c r="EA216" s="240">
        <f>BM216*BN216+BO216*BP216+BQ216*BR216+BS216*BT216+BU216*BV216+BW216*BX216+BY216*BZ216+CA216*CB216+CC216*CD216+CE216*CF216+CG216*CH216+CI216*CJ216+CK216*CL216+CM216*CN216+CO216*CP216+CQ216*CR216+CS216*CT216+CU216*CV216+CW216*CX216+CY216*CZ216+DA216*DB216+DC216*DD216+DE216*DF216</f>
        <v>5063.2079999999996</v>
      </c>
      <c r="EB216" s="240">
        <f>(PI()+2*E216)*EA216</f>
        <v>38184.652256397065</v>
      </c>
      <c r="EC216" s="240">
        <f>EB216/E216</f>
        <v>17356.660116544121</v>
      </c>
      <c r="ED216" s="240">
        <f>PI()*EA216</f>
        <v>15906.537056397068</v>
      </c>
      <c r="EE216" s="252">
        <f>SUM(BN216,BP216,BR216,BT216,BV216,BX216,BZ216,CB216,CD216,CF216,CH216,CJ216,CL216,CN216)</f>
        <v>1</v>
      </c>
      <c r="EF216" s="238"/>
      <c r="EG216" s="238"/>
      <c r="EH216" s="238"/>
      <c r="EI216" s="238"/>
      <c r="EJ216" s="238"/>
      <c r="EK216" s="238"/>
      <c r="EL216" s="238"/>
      <c r="EM216" s="238"/>
      <c r="EN216" s="238"/>
      <c r="EO216" s="238"/>
      <c r="EP216" s="238"/>
      <c r="EQ216" s="238"/>
      <c r="ER216" s="238"/>
      <c r="ES216" s="238"/>
      <c r="ET216" s="238"/>
      <c r="EU216" s="238"/>
      <c r="EV216" s="238"/>
      <c r="EW216" s="238"/>
      <c r="EX216" s="238"/>
      <c r="EY216" s="238"/>
      <c r="EZ216" s="238"/>
      <c r="FA216" s="238"/>
      <c r="FB216" s="238"/>
      <c r="FC216" s="238"/>
      <c r="FD216" s="238"/>
      <c r="FE216" s="238"/>
      <c r="FF216" s="238"/>
      <c r="FG216" s="238"/>
      <c r="FH216" s="238"/>
      <c r="FI216" s="238"/>
      <c r="FJ216" s="238"/>
      <c r="FK216" s="238"/>
      <c r="FL216" s="238"/>
      <c r="FM216" s="238"/>
      <c r="FN216" s="238"/>
      <c r="FO216" s="238"/>
      <c r="FP216" s="238"/>
      <c r="FQ216" s="238"/>
      <c r="FR216" s="238"/>
      <c r="FS216" s="238"/>
      <c r="FT216" s="238"/>
      <c r="FU216" s="238"/>
      <c r="FV216" s="238"/>
      <c r="FW216" s="238"/>
      <c r="FX216" s="238"/>
      <c r="FY216" s="238"/>
      <c r="FZ216" s="238"/>
      <c r="GA216" s="238"/>
      <c r="GB216" s="238"/>
      <c r="GC216" s="238"/>
      <c r="GD216" s="238"/>
      <c r="GE216" s="238"/>
      <c r="GF216" s="238"/>
      <c r="GG216" s="238"/>
      <c r="GH216" s="238"/>
      <c r="GI216" s="238"/>
      <c r="GJ216" s="238"/>
      <c r="GK216" s="238"/>
      <c r="GL216" s="238"/>
      <c r="GM216" s="238"/>
      <c r="GN216" s="238"/>
      <c r="GO216" s="238"/>
      <c r="GP216" s="238"/>
      <c r="GQ216" s="238"/>
      <c r="GR216" s="238"/>
      <c r="GS216" s="238"/>
      <c r="GT216" s="238"/>
      <c r="GU216" s="238"/>
      <c r="GV216" s="238"/>
      <c r="GW216" s="238"/>
      <c r="GX216" s="238"/>
      <c r="GY216" s="238"/>
      <c r="GZ216" s="238"/>
      <c r="HA216" s="238"/>
      <c r="HB216" s="238"/>
      <c r="HC216" s="238"/>
      <c r="HD216" s="238"/>
      <c r="HE216" s="238"/>
      <c r="HF216" s="238"/>
      <c r="HG216" s="238"/>
      <c r="HH216" s="238"/>
      <c r="HI216" s="238"/>
      <c r="HJ216" s="238"/>
      <c r="HK216" s="238"/>
      <c r="HL216" s="238"/>
      <c r="HM216" s="238"/>
      <c r="HN216" s="238"/>
      <c r="HO216" s="238"/>
      <c r="HP216" s="238"/>
      <c r="HQ216" s="238"/>
      <c r="HR216" s="238"/>
      <c r="HS216" s="238"/>
      <c r="HT216" s="238"/>
      <c r="HU216" s="238"/>
      <c r="HV216" s="238"/>
      <c r="HW216" s="238"/>
      <c r="HX216" s="238"/>
      <c r="HY216" s="238"/>
      <c r="HZ216" s="238"/>
      <c r="IA216" s="238"/>
      <c r="IB216" s="238"/>
      <c r="IC216" s="238"/>
      <c r="ID216" s="238"/>
      <c r="IE216" s="238"/>
      <c r="IF216" s="238"/>
      <c r="IG216" s="238"/>
      <c r="IH216" s="238"/>
      <c r="II216" s="238"/>
      <c r="IJ216" s="238"/>
      <c r="IK216" s="238"/>
      <c r="IL216" s="238"/>
      <c r="IM216" s="238"/>
      <c r="IN216" s="238"/>
      <c r="IO216" s="238"/>
      <c r="IP216" s="238"/>
      <c r="IQ216" s="238"/>
      <c r="IR216" s="238"/>
      <c r="IS216" s="238"/>
      <c r="IT216" s="238"/>
      <c r="IU216" s="238"/>
      <c r="IV216" s="238"/>
      <c r="IW216" s="238"/>
      <c r="IX216" s="238"/>
      <c r="IY216" s="238"/>
      <c r="IZ216" s="238"/>
      <c r="JA216" s="238"/>
      <c r="JB216" s="238"/>
      <c r="JC216" s="238"/>
      <c r="JD216" s="238"/>
      <c r="JE216" s="238"/>
      <c r="JF216" s="238"/>
      <c r="JG216" s="238"/>
      <c r="JH216" s="238"/>
      <c r="JI216" s="238"/>
      <c r="JJ216" s="238"/>
      <c r="JK216" s="238"/>
      <c r="JL216" s="238"/>
      <c r="JM216" s="238"/>
      <c r="JN216" s="238"/>
      <c r="JO216" s="238"/>
      <c r="JP216" s="238"/>
      <c r="JQ216" s="238"/>
      <c r="JR216" s="238"/>
      <c r="JS216" s="238"/>
      <c r="JT216" s="238"/>
      <c r="JU216" s="238"/>
      <c r="JV216" s="238"/>
      <c r="JW216" s="238"/>
      <c r="JX216" s="238"/>
      <c r="JY216" s="238"/>
      <c r="JZ216" s="238"/>
      <c r="KA216" s="238"/>
      <c r="KB216" s="238"/>
      <c r="KC216" s="238"/>
      <c r="KD216" s="238"/>
      <c r="KE216" s="238"/>
      <c r="KF216" s="238"/>
      <c r="KG216" s="238"/>
      <c r="KH216" s="238"/>
      <c r="KI216" s="238"/>
      <c r="KJ216" s="238"/>
      <c r="KK216" s="238"/>
      <c r="KL216" s="238"/>
      <c r="KM216" s="238"/>
      <c r="KN216" s="238"/>
      <c r="KO216" s="238"/>
      <c r="KP216" s="238"/>
      <c r="KQ216" s="238"/>
      <c r="KR216" s="238"/>
      <c r="KS216" s="238"/>
      <c r="KT216" s="238"/>
      <c r="KU216" s="238"/>
      <c r="KV216" s="238"/>
      <c r="KW216" s="238"/>
      <c r="KX216" s="238"/>
      <c r="KY216" s="238"/>
      <c r="KZ216" s="238"/>
      <c r="LA216" s="238"/>
      <c r="LB216" s="238"/>
      <c r="LC216" s="238"/>
      <c r="LD216" s="238"/>
      <c r="LE216" s="238"/>
      <c r="LF216" s="238"/>
      <c r="LG216" s="238"/>
      <c r="LH216" s="238"/>
      <c r="LI216" s="238"/>
      <c r="LJ216" s="238"/>
      <c r="LK216" s="238"/>
      <c r="LL216" s="238"/>
      <c r="LM216" s="238"/>
      <c r="LN216" s="238"/>
      <c r="LO216" s="238"/>
      <c r="LP216" s="238"/>
      <c r="LQ216" s="238"/>
      <c r="LR216" s="238"/>
      <c r="LS216" s="238"/>
      <c r="LT216" s="238"/>
      <c r="LU216" s="238"/>
      <c r="LV216" s="238"/>
      <c r="LW216" s="238"/>
      <c r="LX216" s="238"/>
      <c r="LY216" s="238"/>
      <c r="LZ216" s="238"/>
      <c r="MA216" s="238"/>
      <c r="MB216" s="238"/>
      <c r="MC216" s="238"/>
      <c r="MD216" s="238"/>
      <c r="ME216" s="238"/>
      <c r="MF216" s="238"/>
      <c r="MG216" s="238"/>
      <c r="MH216" s="238"/>
      <c r="MI216" s="238"/>
      <c r="MJ216" s="238"/>
      <c r="MK216" s="238"/>
      <c r="ML216" s="238"/>
      <c r="MM216" s="238"/>
      <c r="MN216" s="238"/>
      <c r="MO216" s="238"/>
      <c r="MP216" s="238"/>
      <c r="MQ216" s="238"/>
      <c r="MR216" s="238"/>
      <c r="MS216" s="238"/>
      <c r="MT216" s="238"/>
      <c r="MU216" s="238"/>
      <c r="MV216" s="238"/>
      <c r="MW216" s="238"/>
      <c r="MX216" s="238"/>
      <c r="MY216" s="238"/>
      <c r="MZ216" s="238"/>
      <c r="NA216" s="238"/>
      <c r="NB216" s="238"/>
      <c r="NC216" s="238"/>
      <c r="ND216" s="238"/>
      <c r="NE216" s="238"/>
      <c r="NF216" s="238"/>
      <c r="NG216" s="238"/>
      <c r="NH216" s="238"/>
      <c r="NI216" s="238"/>
      <c r="NJ216" s="238"/>
      <c r="NK216" s="238"/>
      <c r="NL216" s="238"/>
      <c r="NM216" s="238"/>
      <c r="NN216" s="238"/>
      <c r="NO216" s="238"/>
      <c r="NP216" s="238"/>
      <c r="NQ216" s="238"/>
      <c r="NR216" s="238"/>
      <c r="NS216" s="238"/>
      <c r="NT216" s="238"/>
      <c r="NU216" s="238"/>
      <c r="NV216" s="238"/>
      <c r="NW216" s="238"/>
      <c r="NX216" s="238"/>
      <c r="NY216" s="238"/>
      <c r="NZ216" s="238"/>
      <c r="OA216" s="238"/>
      <c r="OB216" s="238"/>
      <c r="OC216" s="238"/>
      <c r="OD216" s="238"/>
      <c r="OE216" s="238"/>
      <c r="OF216" s="238"/>
      <c r="OG216" s="238"/>
      <c r="OH216" s="238"/>
      <c r="OI216" s="238"/>
      <c r="OJ216" s="238"/>
      <c r="OK216" s="238"/>
      <c r="OL216" s="238"/>
      <c r="OM216" s="238"/>
      <c r="ON216" s="238"/>
      <c r="OO216" s="238"/>
      <c r="OP216" s="238"/>
      <c r="OQ216" s="238"/>
      <c r="OR216" s="238"/>
      <c r="OS216" s="238"/>
      <c r="OT216" s="238"/>
      <c r="OU216" s="238"/>
      <c r="OV216" s="238"/>
      <c r="OW216" s="238"/>
      <c r="OX216" s="238"/>
      <c r="OY216" s="238"/>
      <c r="OZ216" s="238"/>
      <c r="PA216" s="238"/>
      <c r="PB216" s="238"/>
      <c r="PC216" s="238"/>
      <c r="PD216" s="238"/>
      <c r="PE216" s="238"/>
      <c r="PF216" s="238"/>
      <c r="PG216" s="238"/>
      <c r="PH216" s="238"/>
      <c r="PI216" s="238"/>
      <c r="PJ216" s="238"/>
      <c r="PK216" s="238"/>
      <c r="PL216" s="238"/>
      <c r="PM216" s="238"/>
      <c r="PN216" s="238"/>
      <c r="PO216" s="238"/>
      <c r="PP216" s="238"/>
      <c r="PQ216" s="238"/>
      <c r="PR216" s="238"/>
      <c r="PS216" s="238"/>
      <c r="PT216" s="238"/>
      <c r="PU216" s="238"/>
      <c r="PV216" s="238"/>
      <c r="PW216" s="238"/>
      <c r="PX216" s="238"/>
      <c r="PY216" s="238"/>
      <c r="PZ216" s="238"/>
      <c r="QA216" s="238"/>
      <c r="QB216" s="238"/>
      <c r="QC216" s="238"/>
      <c r="QD216" s="238"/>
      <c r="QE216" s="238"/>
      <c r="QF216" s="238"/>
      <c r="QG216" s="238"/>
      <c r="QH216" s="238"/>
      <c r="QI216" s="238"/>
      <c r="QJ216" s="238"/>
      <c r="QK216" s="238"/>
      <c r="QL216" s="238"/>
      <c r="QM216" s="238"/>
      <c r="QN216" s="238"/>
      <c r="QO216" s="238"/>
      <c r="QP216" s="238"/>
      <c r="QQ216" s="238"/>
      <c r="QR216" s="238"/>
      <c r="QS216" s="238"/>
      <c r="QT216" s="238"/>
      <c r="QU216" s="238"/>
      <c r="QV216" s="238"/>
      <c r="QW216" s="238"/>
      <c r="QX216" s="238"/>
      <c r="QY216" s="238"/>
      <c r="QZ216" s="238"/>
      <c r="RA216" s="238"/>
      <c r="RB216" s="238"/>
      <c r="RC216" s="238"/>
      <c r="RD216" s="238"/>
      <c r="RE216" s="238"/>
      <c r="RF216" s="238"/>
      <c r="RG216" s="238"/>
      <c r="RH216" s="238"/>
      <c r="RI216" s="238"/>
      <c r="RJ216" s="238"/>
      <c r="RK216" s="238"/>
      <c r="RL216" s="238"/>
      <c r="RM216" s="238"/>
      <c r="RN216" s="238"/>
      <c r="RO216" s="238"/>
      <c r="RP216" s="238"/>
      <c r="RQ216" s="238"/>
      <c r="RR216" s="238"/>
      <c r="RS216" s="238"/>
      <c r="RT216" s="238"/>
      <c r="RU216" s="238"/>
      <c r="RV216" s="238"/>
      <c r="RW216" s="238"/>
      <c r="RX216" s="238"/>
      <c r="RY216" s="238"/>
      <c r="RZ216" s="238"/>
      <c r="SA216" s="238"/>
      <c r="SB216" s="238"/>
      <c r="SC216" s="238"/>
      <c r="SD216" s="238"/>
      <c r="SE216" s="238"/>
      <c r="SF216" s="238"/>
      <c r="SG216" s="238"/>
      <c r="SH216" s="238"/>
      <c r="SI216" s="238"/>
      <c r="SJ216" s="238"/>
      <c r="SK216" s="238"/>
      <c r="SL216" s="238"/>
      <c r="SM216" s="238"/>
      <c r="SN216" s="238"/>
      <c r="SO216" s="238"/>
      <c r="SP216" s="238"/>
      <c r="SQ216" s="238"/>
      <c r="SR216" s="238"/>
      <c r="SS216" s="238"/>
      <c r="ST216" s="238"/>
      <c r="SU216" s="238"/>
      <c r="SV216" s="238"/>
      <c r="SW216" s="238"/>
      <c r="SX216" s="238"/>
      <c r="SY216" s="238"/>
      <c r="SZ216" s="238"/>
      <c r="TA216" s="238"/>
      <c r="TB216" s="238"/>
      <c r="TC216" s="238"/>
      <c r="TD216" s="238"/>
      <c r="TE216" s="238"/>
      <c r="TF216" s="238"/>
      <c r="TG216" s="238"/>
      <c r="TH216" s="238"/>
      <c r="TI216" s="238"/>
      <c r="TJ216" s="238"/>
      <c r="TK216" s="238"/>
      <c r="TL216" s="238"/>
      <c r="TM216" s="238"/>
      <c r="TN216" s="238"/>
      <c r="TO216" s="238"/>
      <c r="TP216" s="238"/>
      <c r="TQ216" s="238"/>
      <c r="TR216" s="238"/>
      <c r="TS216" s="238"/>
      <c r="TT216" s="238"/>
      <c r="TU216" s="238"/>
      <c r="TV216" s="238"/>
      <c r="TW216" s="238"/>
      <c r="TX216" s="238"/>
      <c r="TY216" s="238"/>
      <c r="TZ216" s="238"/>
      <c r="UA216" s="238"/>
      <c r="UB216" s="238"/>
      <c r="UC216" s="238"/>
      <c r="UD216" s="238"/>
      <c r="UE216" s="238"/>
      <c r="UF216" s="238"/>
      <c r="UG216" s="238"/>
      <c r="UH216" s="238"/>
      <c r="UI216" s="238"/>
      <c r="UJ216" s="238"/>
      <c r="UK216" s="238"/>
      <c r="UL216" s="238"/>
      <c r="UM216" s="238"/>
      <c r="UN216" s="238"/>
      <c r="UO216" s="238"/>
      <c r="UP216" s="238"/>
      <c r="UQ216" s="238"/>
      <c r="UR216" s="238"/>
      <c r="US216" s="238"/>
      <c r="UT216" s="238"/>
      <c r="UU216" s="238"/>
      <c r="UV216" s="238"/>
      <c r="UW216" s="238"/>
      <c r="UX216" s="238"/>
      <c r="UY216" s="238"/>
      <c r="UZ216" s="238"/>
      <c r="VA216" s="238"/>
      <c r="VB216" s="238"/>
      <c r="VC216" s="238"/>
      <c r="VD216" s="238"/>
      <c r="VE216" s="238"/>
      <c r="VF216" s="238"/>
      <c r="VG216" s="238"/>
      <c r="VH216" s="238"/>
      <c r="VI216" s="238"/>
      <c r="VJ216" s="238"/>
      <c r="VK216" s="238"/>
      <c r="VL216" s="238"/>
      <c r="VM216" s="238"/>
      <c r="VN216" s="238"/>
      <c r="VO216" s="238"/>
      <c r="VP216" s="238"/>
      <c r="VQ216" s="238"/>
      <c r="VR216" s="238"/>
      <c r="VS216" s="238"/>
      <c r="VT216" s="238"/>
      <c r="VU216" s="238"/>
      <c r="VV216" s="238"/>
      <c r="VW216" s="238"/>
      <c r="VX216" s="238"/>
      <c r="VY216" s="238"/>
      <c r="VZ216" s="238"/>
      <c r="WA216" s="238"/>
      <c r="WB216" s="238"/>
      <c r="WC216" s="238"/>
      <c r="WD216" s="238"/>
      <c r="WE216" s="238"/>
      <c r="WF216" s="238"/>
      <c r="WG216" s="238"/>
      <c r="WH216" s="238"/>
      <c r="WI216" s="238"/>
      <c r="WJ216" s="238"/>
      <c r="WK216" s="238"/>
      <c r="WL216" s="238"/>
      <c r="WM216" s="238"/>
      <c r="WN216" s="238"/>
      <c r="WO216" s="238"/>
      <c r="WP216" s="238"/>
      <c r="WQ216" s="238"/>
      <c r="WR216" s="238"/>
      <c r="WS216" s="238"/>
      <c r="WT216" s="238"/>
      <c r="WU216" s="238"/>
      <c r="WV216" s="238"/>
      <c r="WW216" s="238"/>
      <c r="WX216" s="238"/>
      <c r="WY216" s="238"/>
      <c r="WZ216" s="238"/>
      <c r="XA216" s="238"/>
      <c r="XB216" s="238"/>
      <c r="XC216" s="238"/>
      <c r="XD216" s="238"/>
      <c r="XE216" s="238"/>
      <c r="XF216" s="238"/>
      <c r="XG216" s="238"/>
      <c r="XH216" s="238"/>
      <c r="XI216" s="238"/>
      <c r="XJ216" s="238"/>
      <c r="XK216" s="238"/>
      <c r="XL216" s="238"/>
      <c r="XM216" s="238"/>
      <c r="XN216" s="238"/>
      <c r="XO216" s="238"/>
      <c r="XP216" s="238"/>
      <c r="XQ216" s="238"/>
      <c r="XR216" s="238"/>
      <c r="XS216" s="238"/>
      <c r="XT216" s="238"/>
      <c r="XU216" s="238"/>
      <c r="XV216" s="238"/>
      <c r="XW216" s="238"/>
      <c r="XX216" s="238"/>
      <c r="XY216" s="238"/>
      <c r="XZ216" s="238"/>
      <c r="YA216" s="238"/>
      <c r="YB216" s="238"/>
      <c r="YC216" s="238"/>
      <c r="YD216" s="238"/>
      <c r="YE216" s="238"/>
      <c r="YF216" s="238"/>
      <c r="YG216" s="238"/>
      <c r="YH216" s="238"/>
      <c r="YI216" s="238"/>
      <c r="YJ216" s="238"/>
      <c r="YK216" s="238"/>
      <c r="YL216" s="238"/>
      <c r="YM216" s="238"/>
      <c r="YN216" s="238"/>
      <c r="YO216" s="238"/>
      <c r="YP216" s="238"/>
      <c r="YQ216" s="238"/>
      <c r="YR216" s="238"/>
      <c r="YS216" s="238"/>
      <c r="YT216" s="238"/>
      <c r="YU216" s="238"/>
      <c r="YV216" s="238"/>
      <c r="YW216" s="238"/>
      <c r="YX216" s="238"/>
      <c r="YY216" s="238"/>
      <c r="YZ216" s="238"/>
      <c r="ZA216" s="238"/>
      <c r="ZB216" s="238"/>
      <c r="ZC216" s="238"/>
      <c r="ZD216" s="238"/>
      <c r="ZE216" s="238"/>
      <c r="ZF216" s="238"/>
      <c r="ZG216" s="238"/>
      <c r="ZH216" s="238"/>
      <c r="ZI216" s="238"/>
      <c r="ZJ216" s="238"/>
      <c r="ZK216" s="238"/>
      <c r="ZL216" s="238"/>
      <c r="ZM216" s="238"/>
      <c r="ZN216" s="238"/>
      <c r="ZO216" s="238"/>
      <c r="ZP216" s="238"/>
      <c r="ZQ216" s="238"/>
      <c r="ZR216" s="238"/>
      <c r="ZS216" s="238"/>
      <c r="ZT216" s="238"/>
      <c r="ZU216" s="238"/>
      <c r="ZV216" s="238"/>
      <c r="ZW216" s="238"/>
      <c r="ZX216" s="238"/>
      <c r="ZY216" s="238"/>
      <c r="ZZ216" s="238"/>
      <c r="AAA216" s="238"/>
      <c r="AAB216" s="238"/>
      <c r="AAC216" s="238"/>
      <c r="AAD216" s="238"/>
      <c r="AAE216" s="238"/>
      <c r="AAF216" s="238"/>
      <c r="AAG216" s="238"/>
      <c r="AAH216" s="238"/>
      <c r="AAI216" s="238"/>
      <c r="AAJ216" s="238"/>
      <c r="AAK216" s="238"/>
      <c r="AAL216" s="238"/>
      <c r="AAM216" s="238"/>
      <c r="AAN216" s="238"/>
      <c r="AAO216" s="238"/>
      <c r="AAP216" s="238"/>
      <c r="AAQ216" s="238"/>
      <c r="AAR216" s="238"/>
      <c r="AAS216" s="238"/>
      <c r="AAT216" s="238"/>
      <c r="AAU216" s="238"/>
      <c r="AAV216" s="238"/>
      <c r="AAW216" s="238"/>
      <c r="AAX216" s="238"/>
      <c r="AAY216" s="238"/>
      <c r="AAZ216" s="238"/>
      <c r="ABA216" s="238"/>
      <c r="ABB216" s="238"/>
      <c r="ABC216" s="238"/>
      <c r="ABD216" s="238"/>
      <c r="ABE216" s="238"/>
      <c r="ABF216" s="238"/>
      <c r="ABG216" s="238"/>
      <c r="ABH216" s="238"/>
      <c r="ABI216" s="238"/>
      <c r="ABJ216" s="238"/>
      <c r="ABK216" s="238"/>
      <c r="ABL216" s="238"/>
      <c r="ABM216" s="238"/>
      <c r="ABN216" s="238"/>
      <c r="ABO216" s="238"/>
      <c r="ABP216" s="238"/>
      <c r="ABQ216" s="238"/>
      <c r="ABR216" s="238"/>
      <c r="ABS216" s="238"/>
      <c r="ABT216" s="238"/>
      <c r="ABU216" s="238"/>
      <c r="ABV216" s="238"/>
      <c r="ABW216" s="238"/>
      <c r="ABX216" s="238"/>
      <c r="ABY216" s="238"/>
      <c r="ABZ216" s="238"/>
      <c r="ACA216" s="238"/>
      <c r="ACB216" s="238"/>
      <c r="ACC216" s="238"/>
      <c r="ACD216" s="238"/>
      <c r="ACE216" s="238"/>
      <c r="ACF216" s="238"/>
      <c r="ACG216" s="238"/>
      <c r="ACH216" s="238"/>
      <c r="ACI216" s="238"/>
      <c r="ACJ216" s="238"/>
      <c r="ACK216" s="238"/>
      <c r="ACL216" s="238"/>
      <c r="ACM216" s="238"/>
      <c r="ACN216" s="238"/>
      <c r="ACO216" s="238"/>
      <c r="ACP216" s="238"/>
      <c r="ACQ216" s="238"/>
      <c r="ACR216" s="238"/>
      <c r="ACS216" s="238"/>
      <c r="ACT216" s="238"/>
      <c r="ACU216" s="238"/>
      <c r="ACV216" s="238"/>
      <c r="ACW216" s="238"/>
      <c r="ACX216" s="238"/>
      <c r="ACY216" s="238"/>
      <c r="ACZ216" s="238"/>
      <c r="ADA216" s="238"/>
      <c r="ADB216" s="238"/>
      <c r="ADC216" s="238"/>
      <c r="ADD216" s="238"/>
      <c r="ADE216" s="238"/>
      <c r="ADF216" s="238"/>
      <c r="ADG216" s="238"/>
      <c r="ADH216" s="238"/>
      <c r="ADI216" s="238"/>
      <c r="ADJ216" s="238"/>
      <c r="ADK216" s="238"/>
      <c r="ADL216" s="238"/>
      <c r="ADM216" s="238"/>
      <c r="ADN216" s="238"/>
      <c r="ADO216" s="238"/>
      <c r="ADP216" s="238"/>
      <c r="ADQ216" s="238"/>
      <c r="ADR216" s="238"/>
      <c r="ADS216" s="238"/>
      <c r="ADT216" s="238"/>
      <c r="ADU216" s="238"/>
      <c r="ADV216" s="238"/>
      <c r="ADW216" s="238"/>
      <c r="ADX216" s="238"/>
      <c r="ADY216" s="238"/>
      <c r="ADZ216" s="238"/>
      <c r="AEA216" s="238"/>
      <c r="AEB216" s="238"/>
      <c r="AEC216" s="238"/>
      <c r="AED216" s="238"/>
      <c r="AEE216" s="238"/>
      <c r="AEF216" s="238"/>
      <c r="AEG216" s="238"/>
      <c r="AEH216" s="238"/>
      <c r="AEI216" s="238"/>
      <c r="AEJ216" s="238"/>
      <c r="AEK216" s="238"/>
      <c r="AEL216" s="238"/>
      <c r="AEM216" s="238"/>
      <c r="AEN216" s="238"/>
      <c r="AEO216" s="238"/>
      <c r="AEP216" s="238"/>
      <c r="AEQ216" s="238"/>
      <c r="AER216" s="238"/>
      <c r="AES216" s="238"/>
      <c r="AET216" s="238"/>
      <c r="AEU216" s="238"/>
      <c r="AEV216" s="238"/>
      <c r="AEW216" s="238"/>
      <c r="AEX216" s="238"/>
      <c r="AEY216" s="238"/>
      <c r="AEZ216" s="238"/>
      <c r="AFA216" s="238"/>
      <c r="AFB216" s="238"/>
      <c r="AFC216" s="238"/>
      <c r="AFD216" s="238"/>
      <c r="AFE216" s="238"/>
      <c r="AFF216" s="238"/>
      <c r="AFG216" s="238"/>
      <c r="AFH216" s="238"/>
      <c r="AFI216" s="238"/>
      <c r="AFJ216" s="238"/>
      <c r="AFK216" s="238"/>
      <c r="AFL216" s="238"/>
      <c r="AFM216" s="238"/>
      <c r="AFN216" s="238"/>
      <c r="AFO216" s="238"/>
      <c r="AFP216" s="238"/>
      <c r="AFQ216" s="238"/>
      <c r="AFR216" s="238"/>
      <c r="AFS216" s="238"/>
      <c r="AFT216" s="238"/>
      <c r="AFU216" s="238"/>
      <c r="AFV216" s="238"/>
      <c r="AFW216" s="238"/>
      <c r="AFX216" s="238"/>
      <c r="AFY216" s="238"/>
      <c r="AFZ216" s="238"/>
      <c r="AGA216" s="238"/>
      <c r="AGB216" s="238"/>
      <c r="AGC216" s="238"/>
      <c r="AGD216" s="238"/>
      <c r="AGE216" s="238"/>
      <c r="AGF216" s="238"/>
      <c r="AGG216" s="238"/>
      <c r="AGH216" s="238"/>
      <c r="AGI216" s="238"/>
      <c r="AGJ216" s="238"/>
      <c r="AGK216" s="238"/>
      <c r="AGL216" s="238"/>
      <c r="AGM216" s="238"/>
      <c r="AGN216" s="238"/>
      <c r="AGO216" s="238"/>
      <c r="AGP216" s="238"/>
      <c r="AGQ216" s="238"/>
      <c r="AGR216" s="238"/>
      <c r="AGS216" s="238"/>
      <c r="AGT216" s="238"/>
      <c r="AGU216" s="238"/>
      <c r="AGV216" s="238"/>
      <c r="AGW216" s="238"/>
      <c r="AGX216" s="238"/>
      <c r="AGY216" s="238"/>
      <c r="AGZ216" s="238"/>
      <c r="AHA216" s="238"/>
      <c r="AHB216" s="238"/>
      <c r="AHC216" s="238"/>
      <c r="AHD216" s="238"/>
      <c r="AHE216" s="238"/>
      <c r="AHF216" s="238"/>
      <c r="AHG216" s="238"/>
      <c r="AHH216" s="238"/>
      <c r="AHI216" s="238"/>
      <c r="AHJ216" s="238"/>
      <c r="AHK216" s="238"/>
      <c r="AHL216" s="238"/>
      <c r="AHM216" s="238"/>
      <c r="AHN216" s="238"/>
      <c r="AHO216" s="238"/>
      <c r="AHP216" s="238"/>
      <c r="AHQ216" s="238"/>
      <c r="AHR216" s="238"/>
      <c r="AHS216" s="238"/>
      <c r="AHT216" s="238"/>
      <c r="AHU216" s="238"/>
      <c r="AHV216" s="238"/>
      <c r="AHW216" s="238"/>
      <c r="AHX216" s="238"/>
      <c r="AHY216" s="238"/>
      <c r="AHZ216" s="238"/>
      <c r="AIA216" s="238"/>
      <c r="AIB216" s="238"/>
      <c r="AIC216" s="238"/>
      <c r="AID216" s="238"/>
      <c r="AIE216" s="238"/>
      <c r="AIF216" s="238"/>
      <c r="AIG216" s="238"/>
      <c r="AIH216" s="238"/>
      <c r="AII216" s="238"/>
      <c r="AIJ216" s="238"/>
      <c r="AIK216" s="238"/>
      <c r="AIL216" s="238"/>
      <c r="AIM216" s="238"/>
      <c r="AIN216" s="238"/>
      <c r="AIO216" s="238"/>
      <c r="AIP216" s="238"/>
      <c r="AIQ216" s="238"/>
      <c r="AIR216" s="238"/>
      <c r="AIS216" s="238"/>
      <c r="AIT216" s="238"/>
      <c r="AIU216" s="238"/>
      <c r="AIV216" s="238"/>
      <c r="AIW216" s="238"/>
      <c r="AIX216" s="238"/>
      <c r="AIY216" s="238"/>
      <c r="AIZ216" s="238"/>
      <c r="AJA216" s="238"/>
      <c r="AJB216" s="238"/>
      <c r="AJC216" s="238"/>
      <c r="AJD216" s="238"/>
      <c r="AJE216" s="238"/>
      <c r="AJF216" s="238"/>
      <c r="AJG216" s="238"/>
      <c r="AJH216" s="238"/>
      <c r="AJI216" s="238"/>
      <c r="AJJ216" s="238"/>
      <c r="AJK216" s="238"/>
      <c r="AJL216" s="238"/>
      <c r="AJM216" s="238"/>
      <c r="AJN216" s="238"/>
      <c r="AJO216" s="238"/>
      <c r="AJP216" s="238"/>
      <c r="AJQ216" s="238"/>
      <c r="AJR216" s="238"/>
      <c r="AJS216" s="238"/>
      <c r="AJT216" s="238"/>
      <c r="AJU216" s="238"/>
      <c r="AJV216" s="238"/>
      <c r="AJW216" s="238"/>
      <c r="AJX216" s="238"/>
      <c r="AJY216" s="238"/>
      <c r="AJZ216" s="238"/>
      <c r="AKA216" s="238"/>
      <c r="AKB216" s="238"/>
      <c r="AKC216" s="238"/>
      <c r="AKD216" s="238"/>
      <c r="AKE216" s="238"/>
      <c r="AKF216" s="238"/>
      <c r="AKG216" s="238"/>
      <c r="AKH216" s="238"/>
      <c r="AKI216" s="238"/>
      <c r="AKJ216" s="238"/>
      <c r="AKK216" s="238"/>
      <c r="AKL216" s="238"/>
      <c r="AKM216" s="238"/>
      <c r="AKN216" s="238"/>
      <c r="AKO216" s="238"/>
      <c r="AKP216" s="238"/>
    </row>
    <row r="217" spans="1:978" ht="25.5" x14ac:dyDescent="0.25">
      <c r="A217" s="304"/>
      <c r="B217" s="304"/>
      <c r="C217" s="241"/>
      <c r="D217" s="241"/>
      <c r="E217" s="268"/>
      <c r="F217" s="43">
        <v>530041</v>
      </c>
      <c r="G217" s="33" t="s">
        <v>231</v>
      </c>
      <c r="H217" s="33" t="s">
        <v>230</v>
      </c>
      <c r="I217" s="241"/>
      <c r="J217" s="94">
        <v>40</v>
      </c>
      <c r="K217" s="268"/>
      <c r="L217" s="291"/>
      <c r="M217" s="241"/>
      <c r="N217" s="43">
        <v>93</v>
      </c>
      <c r="O217" s="43">
        <v>52</v>
      </c>
      <c r="P217" s="43">
        <v>34</v>
      </c>
      <c r="Q217" s="43">
        <v>34</v>
      </c>
      <c r="R217" s="43">
        <v>50</v>
      </c>
      <c r="S217" s="43">
        <v>125</v>
      </c>
      <c r="T217" s="43">
        <v>358</v>
      </c>
      <c r="U217" s="43">
        <v>614</v>
      </c>
      <c r="V217" s="43">
        <v>601</v>
      </c>
      <c r="W217" s="43">
        <v>627</v>
      </c>
      <c r="X217" s="43">
        <v>654</v>
      </c>
      <c r="Y217" s="43">
        <v>711</v>
      </c>
      <c r="Z217" s="43">
        <v>742</v>
      </c>
      <c r="AA217" s="43">
        <v>750</v>
      </c>
      <c r="AB217" s="43">
        <v>830</v>
      </c>
      <c r="AC217" s="43">
        <v>966</v>
      </c>
      <c r="AD217" s="43">
        <v>990</v>
      </c>
      <c r="AE217" s="43">
        <v>1042</v>
      </c>
      <c r="AF217" s="43">
        <v>802</v>
      </c>
      <c r="AG217" s="43">
        <v>618</v>
      </c>
      <c r="AH217" s="43">
        <v>479</v>
      </c>
      <c r="AI217" s="43">
        <v>387</v>
      </c>
      <c r="AJ217" s="43">
        <v>264</v>
      </c>
      <c r="AK217" s="43">
        <v>168</v>
      </c>
      <c r="AL217" s="43">
        <v>11059</v>
      </c>
      <c r="AM217" s="132">
        <v>1600</v>
      </c>
      <c r="AN217" s="262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62"/>
      <c r="BH217" s="262"/>
      <c r="BI217" s="262"/>
      <c r="BJ217" s="262"/>
      <c r="BK217" s="262"/>
      <c r="BL217" s="241"/>
      <c r="BM217" s="241"/>
      <c r="BN217" s="241"/>
      <c r="BO217" s="241"/>
      <c r="BP217" s="241"/>
      <c r="BQ217" s="241"/>
      <c r="BR217" s="241"/>
      <c r="BS217" s="241"/>
      <c r="BT217" s="241"/>
      <c r="BU217" s="241"/>
      <c r="BV217" s="241"/>
      <c r="BW217" s="241"/>
      <c r="BX217" s="241"/>
      <c r="BY217" s="241"/>
      <c r="BZ217" s="241"/>
      <c r="CA217" s="241"/>
      <c r="CB217" s="241"/>
      <c r="CC217" s="241"/>
      <c r="CD217" s="241"/>
      <c r="CE217" s="241"/>
      <c r="CF217" s="241"/>
      <c r="CG217" s="241"/>
      <c r="CH217" s="241"/>
      <c r="CI217" s="241"/>
      <c r="CJ217" s="241"/>
      <c r="CK217" s="241"/>
      <c r="CL217" s="241"/>
      <c r="CM217" s="241"/>
      <c r="CN217" s="241"/>
      <c r="CO217" s="241"/>
      <c r="CP217" s="241"/>
      <c r="CQ217" s="241"/>
      <c r="CR217" s="241"/>
      <c r="CS217" s="241"/>
      <c r="CT217" s="241"/>
      <c r="CU217" s="241"/>
      <c r="CV217" s="241"/>
      <c r="CW217" s="241"/>
      <c r="CX217" s="241"/>
      <c r="CY217" s="241"/>
      <c r="CZ217" s="241"/>
      <c r="DA217" s="241"/>
      <c r="DB217" s="241"/>
      <c r="DC217" s="241"/>
      <c r="DD217" s="241"/>
      <c r="DE217" s="241"/>
      <c r="DF217" s="241"/>
      <c r="DG217" s="241"/>
      <c r="DH217" s="241"/>
      <c r="DI217" s="241"/>
      <c r="DJ217" s="241"/>
      <c r="DK217" s="241"/>
      <c r="DL217" s="241"/>
      <c r="DM217" s="241"/>
      <c r="DN217" s="241"/>
      <c r="DO217" s="241"/>
      <c r="DP217" s="241"/>
      <c r="DQ217" s="241"/>
      <c r="DR217" s="241"/>
      <c r="DS217" s="241"/>
      <c r="DT217" s="241"/>
      <c r="DU217" s="241"/>
      <c r="DV217" s="241"/>
      <c r="DW217" s="241"/>
      <c r="DX217" s="241"/>
      <c r="DY217" s="241"/>
      <c r="DZ217" s="241"/>
      <c r="EA217" s="241"/>
      <c r="EB217" s="241"/>
      <c r="EC217" s="241"/>
      <c r="ED217" s="241"/>
      <c r="EE217" s="252"/>
      <c r="EF217" s="238"/>
      <c r="EG217" s="238"/>
      <c r="EH217" s="238"/>
      <c r="EI217" s="238"/>
      <c r="EJ217" s="238"/>
      <c r="EK217" s="238"/>
      <c r="EL217" s="238"/>
      <c r="EM217" s="238"/>
      <c r="EN217" s="238"/>
      <c r="EO217" s="238"/>
      <c r="EP217" s="238"/>
      <c r="EQ217" s="238"/>
      <c r="ER217" s="238"/>
      <c r="ES217" s="238"/>
      <c r="ET217" s="238"/>
      <c r="EU217" s="238"/>
      <c r="EV217" s="238"/>
      <c r="EW217" s="238"/>
      <c r="EX217" s="238"/>
      <c r="EY217" s="238"/>
      <c r="EZ217" s="238"/>
      <c r="FA217" s="238"/>
      <c r="FB217" s="238"/>
      <c r="FC217" s="238"/>
      <c r="FD217" s="238"/>
      <c r="FE217" s="238"/>
      <c r="FF217" s="238"/>
      <c r="FG217" s="238"/>
      <c r="FH217" s="238"/>
      <c r="FI217" s="238"/>
      <c r="FJ217" s="238"/>
      <c r="FK217" s="238"/>
      <c r="FL217" s="238"/>
      <c r="FM217" s="238"/>
      <c r="FN217" s="238"/>
      <c r="FO217" s="238"/>
      <c r="FP217" s="238"/>
      <c r="FQ217" s="238"/>
      <c r="FR217" s="238"/>
      <c r="FS217" s="238"/>
      <c r="FT217" s="238"/>
      <c r="FU217" s="238"/>
      <c r="FV217" s="238"/>
      <c r="FW217" s="238"/>
      <c r="FX217" s="238"/>
      <c r="FY217" s="238"/>
      <c r="FZ217" s="238"/>
      <c r="GA217" s="238"/>
      <c r="GB217" s="238"/>
      <c r="GC217" s="238"/>
      <c r="GD217" s="238"/>
      <c r="GE217" s="238"/>
      <c r="GF217" s="238"/>
      <c r="GG217" s="238"/>
      <c r="GH217" s="238"/>
      <c r="GI217" s="238"/>
      <c r="GJ217" s="238"/>
      <c r="GK217" s="238"/>
      <c r="GL217" s="238"/>
      <c r="GM217" s="238"/>
      <c r="GN217" s="238"/>
      <c r="GO217" s="238"/>
      <c r="GP217" s="238"/>
      <c r="GQ217" s="238"/>
      <c r="GR217" s="238"/>
      <c r="GS217" s="238"/>
      <c r="GT217" s="238"/>
      <c r="GU217" s="238"/>
      <c r="GV217" s="238"/>
      <c r="GW217" s="238"/>
      <c r="GX217" s="238"/>
      <c r="GY217" s="238"/>
      <c r="GZ217" s="238"/>
      <c r="HA217" s="238"/>
      <c r="HB217" s="238"/>
      <c r="HC217" s="238"/>
      <c r="HD217" s="238"/>
      <c r="HE217" s="238"/>
      <c r="HF217" s="238"/>
      <c r="HG217" s="238"/>
      <c r="HH217" s="238"/>
      <c r="HI217" s="238"/>
      <c r="HJ217" s="238"/>
      <c r="HK217" s="238"/>
      <c r="HL217" s="238"/>
      <c r="HM217" s="238"/>
      <c r="HN217" s="238"/>
      <c r="HO217" s="238"/>
      <c r="HP217" s="238"/>
      <c r="HQ217" s="238"/>
      <c r="HR217" s="238"/>
      <c r="HS217" s="238"/>
      <c r="HT217" s="238"/>
      <c r="HU217" s="238"/>
      <c r="HV217" s="238"/>
      <c r="HW217" s="238"/>
      <c r="HX217" s="238"/>
      <c r="HY217" s="238"/>
      <c r="HZ217" s="238"/>
      <c r="IA217" s="238"/>
      <c r="IB217" s="238"/>
      <c r="IC217" s="238"/>
      <c r="ID217" s="238"/>
      <c r="IE217" s="238"/>
      <c r="IF217" s="238"/>
      <c r="IG217" s="238"/>
      <c r="IH217" s="238"/>
      <c r="II217" s="238"/>
      <c r="IJ217" s="238"/>
      <c r="IK217" s="238"/>
      <c r="IL217" s="238"/>
      <c r="IM217" s="238"/>
      <c r="IN217" s="238"/>
      <c r="IO217" s="238"/>
      <c r="IP217" s="238"/>
      <c r="IQ217" s="238"/>
      <c r="IR217" s="238"/>
      <c r="IS217" s="238"/>
      <c r="IT217" s="238"/>
      <c r="IU217" s="238"/>
      <c r="IV217" s="238"/>
      <c r="IW217" s="238"/>
      <c r="IX217" s="238"/>
      <c r="IY217" s="238"/>
      <c r="IZ217" s="238"/>
      <c r="JA217" s="238"/>
      <c r="JB217" s="238"/>
      <c r="JC217" s="238"/>
      <c r="JD217" s="238"/>
      <c r="JE217" s="238"/>
      <c r="JF217" s="238"/>
      <c r="JG217" s="238"/>
      <c r="JH217" s="238"/>
      <c r="JI217" s="238"/>
      <c r="JJ217" s="238"/>
      <c r="JK217" s="238"/>
      <c r="JL217" s="238"/>
      <c r="JM217" s="238"/>
      <c r="JN217" s="238"/>
      <c r="JO217" s="238"/>
      <c r="JP217" s="238"/>
      <c r="JQ217" s="238"/>
      <c r="JR217" s="238"/>
      <c r="JS217" s="238"/>
      <c r="JT217" s="238"/>
      <c r="JU217" s="238"/>
      <c r="JV217" s="238"/>
      <c r="JW217" s="238"/>
      <c r="JX217" s="238"/>
      <c r="JY217" s="238"/>
      <c r="JZ217" s="238"/>
      <c r="KA217" s="238"/>
      <c r="KB217" s="238"/>
      <c r="KC217" s="238"/>
      <c r="KD217" s="238"/>
      <c r="KE217" s="238"/>
      <c r="KF217" s="238"/>
      <c r="KG217" s="238"/>
      <c r="KH217" s="238"/>
      <c r="KI217" s="238"/>
      <c r="KJ217" s="238"/>
      <c r="KK217" s="238"/>
      <c r="KL217" s="238"/>
      <c r="KM217" s="238"/>
      <c r="KN217" s="238"/>
      <c r="KO217" s="238"/>
      <c r="KP217" s="238"/>
      <c r="KQ217" s="238"/>
      <c r="KR217" s="238"/>
      <c r="KS217" s="238"/>
      <c r="KT217" s="238"/>
      <c r="KU217" s="238"/>
      <c r="KV217" s="238"/>
      <c r="KW217" s="238"/>
      <c r="KX217" s="238"/>
      <c r="KY217" s="238"/>
      <c r="KZ217" s="238"/>
      <c r="LA217" s="238"/>
      <c r="LB217" s="238"/>
      <c r="LC217" s="238"/>
      <c r="LD217" s="238"/>
      <c r="LE217" s="238"/>
      <c r="LF217" s="238"/>
      <c r="LG217" s="238"/>
      <c r="LH217" s="238"/>
      <c r="LI217" s="238"/>
      <c r="LJ217" s="238"/>
      <c r="LK217" s="238"/>
      <c r="LL217" s="238"/>
      <c r="LM217" s="238"/>
      <c r="LN217" s="238"/>
      <c r="LO217" s="238"/>
      <c r="LP217" s="238"/>
      <c r="LQ217" s="238"/>
      <c r="LR217" s="238"/>
      <c r="LS217" s="238"/>
      <c r="LT217" s="238"/>
      <c r="LU217" s="238"/>
      <c r="LV217" s="238"/>
      <c r="LW217" s="238"/>
      <c r="LX217" s="238"/>
      <c r="LY217" s="238"/>
      <c r="LZ217" s="238"/>
      <c r="MA217" s="238"/>
      <c r="MB217" s="238"/>
      <c r="MC217" s="238"/>
      <c r="MD217" s="238"/>
      <c r="ME217" s="238"/>
      <c r="MF217" s="238"/>
      <c r="MG217" s="238"/>
      <c r="MH217" s="238"/>
      <c r="MI217" s="238"/>
      <c r="MJ217" s="238"/>
      <c r="MK217" s="238"/>
      <c r="ML217" s="238"/>
      <c r="MM217" s="238"/>
      <c r="MN217" s="238"/>
      <c r="MO217" s="238"/>
      <c r="MP217" s="238"/>
      <c r="MQ217" s="238"/>
      <c r="MR217" s="238"/>
      <c r="MS217" s="238"/>
      <c r="MT217" s="238"/>
      <c r="MU217" s="238"/>
      <c r="MV217" s="238"/>
      <c r="MW217" s="238"/>
      <c r="MX217" s="238"/>
      <c r="MY217" s="238"/>
      <c r="MZ217" s="238"/>
      <c r="NA217" s="238"/>
      <c r="NB217" s="238"/>
      <c r="NC217" s="238"/>
      <c r="ND217" s="238"/>
      <c r="NE217" s="238"/>
      <c r="NF217" s="238"/>
      <c r="NG217" s="238"/>
      <c r="NH217" s="238"/>
      <c r="NI217" s="238"/>
      <c r="NJ217" s="238"/>
      <c r="NK217" s="238"/>
      <c r="NL217" s="238"/>
      <c r="NM217" s="238"/>
      <c r="NN217" s="238"/>
      <c r="NO217" s="238"/>
      <c r="NP217" s="238"/>
      <c r="NQ217" s="238"/>
      <c r="NR217" s="238"/>
      <c r="NS217" s="238"/>
      <c r="NT217" s="238"/>
      <c r="NU217" s="238"/>
      <c r="NV217" s="238"/>
      <c r="NW217" s="238"/>
      <c r="NX217" s="238"/>
      <c r="NY217" s="238"/>
      <c r="NZ217" s="238"/>
      <c r="OA217" s="238"/>
      <c r="OB217" s="238"/>
      <c r="OC217" s="238"/>
      <c r="OD217" s="238"/>
      <c r="OE217" s="238"/>
      <c r="OF217" s="238"/>
      <c r="OG217" s="238"/>
      <c r="OH217" s="238"/>
      <c r="OI217" s="238"/>
      <c r="OJ217" s="238"/>
      <c r="OK217" s="238"/>
      <c r="OL217" s="238"/>
      <c r="OM217" s="238"/>
      <c r="ON217" s="238"/>
      <c r="OO217" s="238"/>
      <c r="OP217" s="238"/>
      <c r="OQ217" s="238"/>
      <c r="OR217" s="238"/>
      <c r="OS217" s="238"/>
      <c r="OT217" s="238"/>
      <c r="OU217" s="238"/>
      <c r="OV217" s="238"/>
      <c r="OW217" s="238"/>
      <c r="OX217" s="238"/>
      <c r="OY217" s="238"/>
      <c r="OZ217" s="238"/>
      <c r="PA217" s="238"/>
      <c r="PB217" s="238"/>
      <c r="PC217" s="238"/>
      <c r="PD217" s="238"/>
      <c r="PE217" s="238"/>
      <c r="PF217" s="238"/>
      <c r="PG217" s="238"/>
      <c r="PH217" s="238"/>
      <c r="PI217" s="238"/>
      <c r="PJ217" s="238"/>
      <c r="PK217" s="238"/>
      <c r="PL217" s="238"/>
      <c r="PM217" s="238"/>
      <c r="PN217" s="238"/>
      <c r="PO217" s="238"/>
      <c r="PP217" s="238"/>
      <c r="PQ217" s="238"/>
      <c r="PR217" s="238"/>
      <c r="PS217" s="238"/>
      <c r="PT217" s="238"/>
      <c r="PU217" s="238"/>
      <c r="PV217" s="238"/>
      <c r="PW217" s="238"/>
      <c r="PX217" s="238"/>
      <c r="PY217" s="238"/>
      <c r="PZ217" s="238"/>
      <c r="QA217" s="238"/>
      <c r="QB217" s="238"/>
      <c r="QC217" s="238"/>
      <c r="QD217" s="238"/>
      <c r="QE217" s="238"/>
      <c r="QF217" s="238"/>
      <c r="QG217" s="238"/>
      <c r="QH217" s="238"/>
      <c r="QI217" s="238"/>
      <c r="QJ217" s="238"/>
      <c r="QK217" s="238"/>
      <c r="QL217" s="238"/>
      <c r="QM217" s="238"/>
      <c r="QN217" s="238"/>
      <c r="QO217" s="238"/>
      <c r="QP217" s="238"/>
      <c r="QQ217" s="238"/>
      <c r="QR217" s="238"/>
      <c r="QS217" s="238"/>
      <c r="QT217" s="238"/>
      <c r="QU217" s="238"/>
      <c r="QV217" s="238"/>
      <c r="QW217" s="238"/>
      <c r="QX217" s="238"/>
      <c r="QY217" s="238"/>
      <c r="QZ217" s="238"/>
      <c r="RA217" s="238"/>
      <c r="RB217" s="238"/>
      <c r="RC217" s="238"/>
      <c r="RD217" s="238"/>
      <c r="RE217" s="238"/>
      <c r="RF217" s="238"/>
      <c r="RG217" s="238"/>
      <c r="RH217" s="238"/>
      <c r="RI217" s="238"/>
      <c r="RJ217" s="238"/>
      <c r="RK217" s="238"/>
      <c r="RL217" s="238"/>
      <c r="RM217" s="238"/>
      <c r="RN217" s="238"/>
      <c r="RO217" s="238"/>
      <c r="RP217" s="238"/>
      <c r="RQ217" s="238"/>
      <c r="RR217" s="238"/>
      <c r="RS217" s="238"/>
      <c r="RT217" s="238"/>
      <c r="RU217" s="238"/>
      <c r="RV217" s="238"/>
      <c r="RW217" s="238"/>
      <c r="RX217" s="238"/>
      <c r="RY217" s="238"/>
      <c r="RZ217" s="238"/>
      <c r="SA217" s="238"/>
      <c r="SB217" s="238"/>
      <c r="SC217" s="238"/>
      <c r="SD217" s="238"/>
      <c r="SE217" s="238"/>
      <c r="SF217" s="238"/>
      <c r="SG217" s="238"/>
      <c r="SH217" s="238"/>
      <c r="SI217" s="238"/>
      <c r="SJ217" s="238"/>
      <c r="SK217" s="238"/>
      <c r="SL217" s="238"/>
      <c r="SM217" s="238"/>
      <c r="SN217" s="238"/>
      <c r="SO217" s="238"/>
      <c r="SP217" s="238"/>
      <c r="SQ217" s="238"/>
      <c r="SR217" s="238"/>
      <c r="SS217" s="238"/>
      <c r="ST217" s="238"/>
      <c r="SU217" s="238"/>
      <c r="SV217" s="238"/>
      <c r="SW217" s="238"/>
      <c r="SX217" s="238"/>
      <c r="SY217" s="238"/>
      <c r="SZ217" s="238"/>
      <c r="TA217" s="238"/>
      <c r="TB217" s="238"/>
      <c r="TC217" s="238"/>
      <c r="TD217" s="238"/>
      <c r="TE217" s="238"/>
      <c r="TF217" s="238"/>
      <c r="TG217" s="238"/>
      <c r="TH217" s="238"/>
      <c r="TI217" s="238"/>
      <c r="TJ217" s="238"/>
      <c r="TK217" s="238"/>
      <c r="TL217" s="238"/>
      <c r="TM217" s="238"/>
      <c r="TN217" s="238"/>
      <c r="TO217" s="238"/>
      <c r="TP217" s="238"/>
      <c r="TQ217" s="238"/>
      <c r="TR217" s="238"/>
      <c r="TS217" s="238"/>
      <c r="TT217" s="238"/>
      <c r="TU217" s="238"/>
      <c r="TV217" s="238"/>
      <c r="TW217" s="238"/>
      <c r="TX217" s="238"/>
      <c r="TY217" s="238"/>
      <c r="TZ217" s="238"/>
      <c r="UA217" s="238"/>
      <c r="UB217" s="238"/>
      <c r="UC217" s="238"/>
      <c r="UD217" s="238"/>
      <c r="UE217" s="238"/>
      <c r="UF217" s="238"/>
      <c r="UG217" s="238"/>
      <c r="UH217" s="238"/>
      <c r="UI217" s="238"/>
      <c r="UJ217" s="238"/>
      <c r="UK217" s="238"/>
      <c r="UL217" s="238"/>
      <c r="UM217" s="238"/>
      <c r="UN217" s="238"/>
      <c r="UO217" s="238"/>
      <c r="UP217" s="238"/>
      <c r="UQ217" s="238"/>
      <c r="UR217" s="238"/>
      <c r="US217" s="238"/>
      <c r="UT217" s="238"/>
      <c r="UU217" s="238"/>
      <c r="UV217" s="238"/>
      <c r="UW217" s="238"/>
      <c r="UX217" s="238"/>
      <c r="UY217" s="238"/>
      <c r="UZ217" s="238"/>
      <c r="VA217" s="238"/>
      <c r="VB217" s="238"/>
      <c r="VC217" s="238"/>
      <c r="VD217" s="238"/>
      <c r="VE217" s="238"/>
      <c r="VF217" s="238"/>
      <c r="VG217" s="238"/>
      <c r="VH217" s="238"/>
      <c r="VI217" s="238"/>
      <c r="VJ217" s="238"/>
      <c r="VK217" s="238"/>
      <c r="VL217" s="238"/>
      <c r="VM217" s="238"/>
      <c r="VN217" s="238"/>
      <c r="VO217" s="238"/>
      <c r="VP217" s="238"/>
      <c r="VQ217" s="238"/>
      <c r="VR217" s="238"/>
      <c r="VS217" s="238"/>
      <c r="VT217" s="238"/>
      <c r="VU217" s="238"/>
      <c r="VV217" s="238"/>
      <c r="VW217" s="238"/>
      <c r="VX217" s="238"/>
      <c r="VY217" s="238"/>
      <c r="VZ217" s="238"/>
      <c r="WA217" s="238"/>
      <c r="WB217" s="238"/>
      <c r="WC217" s="238"/>
      <c r="WD217" s="238"/>
      <c r="WE217" s="238"/>
      <c r="WF217" s="238"/>
      <c r="WG217" s="238"/>
      <c r="WH217" s="238"/>
      <c r="WI217" s="238"/>
      <c r="WJ217" s="238"/>
      <c r="WK217" s="238"/>
      <c r="WL217" s="238"/>
      <c r="WM217" s="238"/>
      <c r="WN217" s="238"/>
      <c r="WO217" s="238"/>
      <c r="WP217" s="238"/>
      <c r="WQ217" s="238"/>
      <c r="WR217" s="238"/>
      <c r="WS217" s="238"/>
      <c r="WT217" s="238"/>
      <c r="WU217" s="238"/>
      <c r="WV217" s="238"/>
      <c r="WW217" s="238"/>
      <c r="WX217" s="238"/>
      <c r="WY217" s="238"/>
      <c r="WZ217" s="238"/>
      <c r="XA217" s="238"/>
      <c r="XB217" s="238"/>
      <c r="XC217" s="238"/>
      <c r="XD217" s="238"/>
      <c r="XE217" s="238"/>
      <c r="XF217" s="238"/>
      <c r="XG217" s="238"/>
      <c r="XH217" s="238"/>
      <c r="XI217" s="238"/>
      <c r="XJ217" s="238"/>
      <c r="XK217" s="238"/>
      <c r="XL217" s="238"/>
      <c r="XM217" s="238"/>
      <c r="XN217" s="238"/>
      <c r="XO217" s="238"/>
      <c r="XP217" s="238"/>
      <c r="XQ217" s="238"/>
      <c r="XR217" s="238"/>
      <c r="XS217" s="238"/>
      <c r="XT217" s="238"/>
      <c r="XU217" s="238"/>
      <c r="XV217" s="238"/>
      <c r="XW217" s="238"/>
      <c r="XX217" s="238"/>
      <c r="XY217" s="238"/>
      <c r="XZ217" s="238"/>
      <c r="YA217" s="238"/>
      <c r="YB217" s="238"/>
      <c r="YC217" s="238"/>
      <c r="YD217" s="238"/>
      <c r="YE217" s="238"/>
      <c r="YF217" s="238"/>
      <c r="YG217" s="238"/>
      <c r="YH217" s="238"/>
      <c r="YI217" s="238"/>
      <c r="YJ217" s="238"/>
      <c r="YK217" s="238"/>
      <c r="YL217" s="238"/>
      <c r="YM217" s="238"/>
      <c r="YN217" s="238"/>
      <c r="YO217" s="238"/>
      <c r="YP217" s="238"/>
      <c r="YQ217" s="238"/>
      <c r="YR217" s="238"/>
      <c r="YS217" s="238"/>
      <c r="YT217" s="238"/>
      <c r="YU217" s="238"/>
      <c r="YV217" s="238"/>
      <c r="YW217" s="238"/>
      <c r="YX217" s="238"/>
      <c r="YY217" s="238"/>
      <c r="YZ217" s="238"/>
      <c r="ZA217" s="238"/>
      <c r="ZB217" s="238"/>
      <c r="ZC217" s="238"/>
      <c r="ZD217" s="238"/>
      <c r="ZE217" s="238"/>
      <c r="ZF217" s="238"/>
      <c r="ZG217" s="238"/>
      <c r="ZH217" s="238"/>
      <c r="ZI217" s="238"/>
      <c r="ZJ217" s="238"/>
      <c r="ZK217" s="238"/>
      <c r="ZL217" s="238"/>
      <c r="ZM217" s="238"/>
      <c r="ZN217" s="238"/>
      <c r="ZO217" s="238"/>
      <c r="ZP217" s="238"/>
      <c r="ZQ217" s="238"/>
      <c r="ZR217" s="238"/>
      <c r="ZS217" s="238"/>
      <c r="ZT217" s="238"/>
      <c r="ZU217" s="238"/>
      <c r="ZV217" s="238"/>
      <c r="ZW217" s="238"/>
      <c r="ZX217" s="238"/>
      <c r="ZY217" s="238"/>
      <c r="ZZ217" s="238"/>
      <c r="AAA217" s="238"/>
      <c r="AAB217" s="238"/>
      <c r="AAC217" s="238"/>
      <c r="AAD217" s="238"/>
      <c r="AAE217" s="238"/>
      <c r="AAF217" s="238"/>
      <c r="AAG217" s="238"/>
      <c r="AAH217" s="238"/>
      <c r="AAI217" s="238"/>
      <c r="AAJ217" s="238"/>
      <c r="AAK217" s="238"/>
      <c r="AAL217" s="238"/>
      <c r="AAM217" s="238"/>
      <c r="AAN217" s="238"/>
      <c r="AAO217" s="238"/>
      <c r="AAP217" s="238"/>
      <c r="AAQ217" s="238"/>
      <c r="AAR217" s="238"/>
      <c r="AAS217" s="238"/>
      <c r="AAT217" s="238"/>
      <c r="AAU217" s="238"/>
      <c r="AAV217" s="238"/>
      <c r="AAW217" s="238"/>
      <c r="AAX217" s="238"/>
      <c r="AAY217" s="238"/>
      <c r="AAZ217" s="238"/>
      <c r="ABA217" s="238"/>
      <c r="ABB217" s="238"/>
      <c r="ABC217" s="238"/>
      <c r="ABD217" s="238"/>
      <c r="ABE217" s="238"/>
      <c r="ABF217" s="238"/>
      <c r="ABG217" s="238"/>
      <c r="ABH217" s="238"/>
      <c r="ABI217" s="238"/>
      <c r="ABJ217" s="238"/>
      <c r="ABK217" s="238"/>
      <c r="ABL217" s="238"/>
      <c r="ABM217" s="238"/>
      <c r="ABN217" s="238"/>
      <c r="ABO217" s="238"/>
      <c r="ABP217" s="238"/>
      <c r="ABQ217" s="238"/>
      <c r="ABR217" s="238"/>
      <c r="ABS217" s="238"/>
      <c r="ABT217" s="238"/>
      <c r="ABU217" s="238"/>
      <c r="ABV217" s="238"/>
      <c r="ABW217" s="238"/>
      <c r="ABX217" s="238"/>
      <c r="ABY217" s="238"/>
      <c r="ABZ217" s="238"/>
      <c r="ACA217" s="238"/>
      <c r="ACB217" s="238"/>
      <c r="ACC217" s="238"/>
      <c r="ACD217" s="238"/>
      <c r="ACE217" s="238"/>
      <c r="ACF217" s="238"/>
      <c r="ACG217" s="238"/>
      <c r="ACH217" s="238"/>
      <c r="ACI217" s="238"/>
      <c r="ACJ217" s="238"/>
      <c r="ACK217" s="238"/>
      <c r="ACL217" s="238"/>
      <c r="ACM217" s="238"/>
      <c r="ACN217" s="238"/>
      <c r="ACO217" s="238"/>
      <c r="ACP217" s="238"/>
      <c r="ACQ217" s="238"/>
      <c r="ACR217" s="238"/>
      <c r="ACS217" s="238"/>
      <c r="ACT217" s="238"/>
      <c r="ACU217" s="238"/>
      <c r="ACV217" s="238"/>
      <c r="ACW217" s="238"/>
      <c r="ACX217" s="238"/>
      <c r="ACY217" s="238"/>
      <c r="ACZ217" s="238"/>
      <c r="ADA217" s="238"/>
      <c r="ADB217" s="238"/>
      <c r="ADC217" s="238"/>
      <c r="ADD217" s="238"/>
      <c r="ADE217" s="238"/>
      <c r="ADF217" s="238"/>
      <c r="ADG217" s="238"/>
      <c r="ADH217" s="238"/>
      <c r="ADI217" s="238"/>
      <c r="ADJ217" s="238"/>
      <c r="ADK217" s="238"/>
      <c r="ADL217" s="238"/>
      <c r="ADM217" s="238"/>
      <c r="ADN217" s="238"/>
      <c r="ADO217" s="238"/>
      <c r="ADP217" s="238"/>
      <c r="ADQ217" s="238"/>
      <c r="ADR217" s="238"/>
      <c r="ADS217" s="238"/>
      <c r="ADT217" s="238"/>
      <c r="ADU217" s="238"/>
      <c r="ADV217" s="238"/>
      <c r="ADW217" s="238"/>
      <c r="ADX217" s="238"/>
      <c r="ADY217" s="238"/>
      <c r="ADZ217" s="238"/>
      <c r="AEA217" s="238"/>
      <c r="AEB217" s="238"/>
      <c r="AEC217" s="238"/>
      <c r="AED217" s="238"/>
      <c r="AEE217" s="238"/>
      <c r="AEF217" s="238"/>
      <c r="AEG217" s="238"/>
      <c r="AEH217" s="238"/>
      <c r="AEI217" s="238"/>
      <c r="AEJ217" s="238"/>
      <c r="AEK217" s="238"/>
      <c r="AEL217" s="238"/>
      <c r="AEM217" s="238"/>
      <c r="AEN217" s="238"/>
      <c r="AEO217" s="238"/>
      <c r="AEP217" s="238"/>
      <c r="AEQ217" s="238"/>
      <c r="AER217" s="238"/>
      <c r="AES217" s="238"/>
      <c r="AET217" s="238"/>
      <c r="AEU217" s="238"/>
      <c r="AEV217" s="238"/>
      <c r="AEW217" s="238"/>
      <c r="AEX217" s="238"/>
      <c r="AEY217" s="238"/>
      <c r="AEZ217" s="238"/>
      <c r="AFA217" s="238"/>
      <c r="AFB217" s="238"/>
      <c r="AFC217" s="238"/>
      <c r="AFD217" s="238"/>
      <c r="AFE217" s="238"/>
      <c r="AFF217" s="238"/>
      <c r="AFG217" s="238"/>
      <c r="AFH217" s="238"/>
      <c r="AFI217" s="238"/>
      <c r="AFJ217" s="238"/>
      <c r="AFK217" s="238"/>
      <c r="AFL217" s="238"/>
      <c r="AFM217" s="238"/>
      <c r="AFN217" s="238"/>
      <c r="AFO217" s="238"/>
      <c r="AFP217" s="238"/>
      <c r="AFQ217" s="238"/>
      <c r="AFR217" s="238"/>
      <c r="AFS217" s="238"/>
      <c r="AFT217" s="238"/>
      <c r="AFU217" s="238"/>
      <c r="AFV217" s="238"/>
      <c r="AFW217" s="238"/>
      <c r="AFX217" s="238"/>
      <c r="AFY217" s="238"/>
      <c r="AFZ217" s="238"/>
      <c r="AGA217" s="238"/>
      <c r="AGB217" s="238"/>
      <c r="AGC217" s="238"/>
      <c r="AGD217" s="238"/>
      <c r="AGE217" s="238"/>
      <c r="AGF217" s="238"/>
      <c r="AGG217" s="238"/>
      <c r="AGH217" s="238"/>
      <c r="AGI217" s="238"/>
      <c r="AGJ217" s="238"/>
      <c r="AGK217" s="238"/>
      <c r="AGL217" s="238"/>
      <c r="AGM217" s="238"/>
      <c r="AGN217" s="238"/>
      <c r="AGO217" s="238"/>
      <c r="AGP217" s="238"/>
      <c r="AGQ217" s="238"/>
      <c r="AGR217" s="238"/>
      <c r="AGS217" s="238"/>
      <c r="AGT217" s="238"/>
      <c r="AGU217" s="238"/>
      <c r="AGV217" s="238"/>
      <c r="AGW217" s="238"/>
      <c r="AGX217" s="238"/>
      <c r="AGY217" s="238"/>
      <c r="AGZ217" s="238"/>
      <c r="AHA217" s="238"/>
      <c r="AHB217" s="238"/>
      <c r="AHC217" s="238"/>
      <c r="AHD217" s="238"/>
      <c r="AHE217" s="238"/>
      <c r="AHF217" s="238"/>
      <c r="AHG217" s="238"/>
      <c r="AHH217" s="238"/>
      <c r="AHI217" s="238"/>
      <c r="AHJ217" s="238"/>
      <c r="AHK217" s="238"/>
      <c r="AHL217" s="238"/>
      <c r="AHM217" s="238"/>
      <c r="AHN217" s="238"/>
      <c r="AHO217" s="238"/>
      <c r="AHP217" s="238"/>
      <c r="AHQ217" s="238"/>
      <c r="AHR217" s="238"/>
      <c r="AHS217" s="238"/>
      <c r="AHT217" s="238"/>
      <c r="AHU217" s="238"/>
      <c r="AHV217" s="238"/>
      <c r="AHW217" s="238"/>
      <c r="AHX217" s="238"/>
      <c r="AHY217" s="238"/>
      <c r="AHZ217" s="238"/>
      <c r="AIA217" s="238"/>
      <c r="AIB217" s="238"/>
      <c r="AIC217" s="238"/>
      <c r="AID217" s="238"/>
      <c r="AIE217" s="238"/>
      <c r="AIF217" s="238"/>
      <c r="AIG217" s="238"/>
      <c r="AIH217" s="238"/>
      <c r="AII217" s="238"/>
      <c r="AIJ217" s="238"/>
      <c r="AIK217" s="238"/>
      <c r="AIL217" s="238"/>
      <c r="AIM217" s="238"/>
      <c r="AIN217" s="238"/>
      <c r="AIO217" s="238"/>
      <c r="AIP217" s="238"/>
      <c r="AIQ217" s="238"/>
      <c r="AIR217" s="238"/>
      <c r="AIS217" s="238"/>
      <c r="AIT217" s="238"/>
      <c r="AIU217" s="238"/>
      <c r="AIV217" s="238"/>
      <c r="AIW217" s="238"/>
      <c r="AIX217" s="238"/>
      <c r="AIY217" s="238"/>
      <c r="AIZ217" s="238"/>
      <c r="AJA217" s="238"/>
      <c r="AJB217" s="238"/>
      <c r="AJC217" s="238"/>
      <c r="AJD217" s="238"/>
      <c r="AJE217" s="238"/>
      <c r="AJF217" s="238"/>
      <c r="AJG217" s="238"/>
      <c r="AJH217" s="238"/>
      <c r="AJI217" s="238"/>
      <c r="AJJ217" s="238"/>
      <c r="AJK217" s="238"/>
      <c r="AJL217" s="238"/>
      <c r="AJM217" s="238"/>
      <c r="AJN217" s="238"/>
      <c r="AJO217" s="238"/>
      <c r="AJP217" s="238"/>
      <c r="AJQ217" s="238"/>
      <c r="AJR217" s="238"/>
      <c r="AJS217" s="238"/>
      <c r="AJT217" s="238"/>
      <c r="AJU217" s="238"/>
      <c r="AJV217" s="238"/>
      <c r="AJW217" s="238"/>
      <c r="AJX217" s="238"/>
      <c r="AJY217" s="238"/>
      <c r="AJZ217" s="238"/>
      <c r="AKA217" s="238"/>
      <c r="AKB217" s="238"/>
      <c r="AKC217" s="238"/>
      <c r="AKD217" s="238"/>
      <c r="AKE217" s="238"/>
      <c r="AKF217" s="238"/>
      <c r="AKG217" s="238"/>
      <c r="AKH217" s="238"/>
      <c r="AKI217" s="238"/>
      <c r="AKJ217" s="238"/>
      <c r="AKK217" s="238"/>
      <c r="AKL217" s="238"/>
      <c r="AKM217" s="238"/>
      <c r="AKN217" s="238"/>
      <c r="AKO217" s="238"/>
      <c r="AKP217" s="238"/>
    </row>
    <row r="218" spans="1:978" ht="25.5" x14ac:dyDescent="0.25">
      <c r="A218" s="304"/>
      <c r="B218" s="304"/>
      <c r="C218" s="241"/>
      <c r="D218" s="241"/>
      <c r="E218" s="268"/>
      <c r="F218" s="44">
        <v>530237</v>
      </c>
      <c r="G218" s="30" t="s">
        <v>232</v>
      </c>
      <c r="H218" s="30" t="s">
        <v>231</v>
      </c>
      <c r="I218" s="242"/>
      <c r="J218" s="95">
        <v>45</v>
      </c>
      <c r="K218" s="269"/>
      <c r="L218" s="290"/>
      <c r="M218" s="242"/>
      <c r="N218" s="44">
        <v>185</v>
      </c>
      <c r="O218" s="44">
        <v>111</v>
      </c>
      <c r="P218" s="44">
        <v>63</v>
      </c>
      <c r="Q218" s="44">
        <v>57</v>
      </c>
      <c r="R218" s="44">
        <v>80</v>
      </c>
      <c r="S218" s="44">
        <v>178</v>
      </c>
      <c r="T218" s="44">
        <v>451</v>
      </c>
      <c r="U218" s="44">
        <v>788</v>
      </c>
      <c r="V218" s="44">
        <v>829</v>
      </c>
      <c r="W218" s="44">
        <v>744</v>
      </c>
      <c r="X218" s="44">
        <v>832</v>
      </c>
      <c r="Y218" s="44">
        <v>924</v>
      </c>
      <c r="Z218" s="44">
        <v>966</v>
      </c>
      <c r="AA218" s="44">
        <v>1000</v>
      </c>
      <c r="AB218" s="44">
        <v>1061</v>
      </c>
      <c r="AC218" s="44">
        <v>1273</v>
      </c>
      <c r="AD218" s="44">
        <v>1351</v>
      </c>
      <c r="AE218" s="44">
        <v>1355</v>
      </c>
      <c r="AF218" s="44">
        <v>1028</v>
      </c>
      <c r="AG218" s="44">
        <v>800</v>
      </c>
      <c r="AH218" s="44">
        <v>792</v>
      </c>
      <c r="AI218" s="44">
        <v>676</v>
      </c>
      <c r="AJ218" s="44">
        <v>502</v>
      </c>
      <c r="AK218" s="44">
        <v>329</v>
      </c>
      <c r="AL218" s="44">
        <v>15463</v>
      </c>
      <c r="AM218" s="132">
        <v>1600</v>
      </c>
      <c r="AN218" s="262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62"/>
      <c r="BH218" s="262"/>
      <c r="BI218" s="262"/>
      <c r="BJ218" s="262"/>
      <c r="BK218" s="262"/>
      <c r="BL218" s="241"/>
      <c r="BM218" s="241"/>
      <c r="BN218" s="241"/>
      <c r="BO218" s="241"/>
      <c r="BP218" s="241"/>
      <c r="BQ218" s="241"/>
      <c r="BR218" s="241"/>
      <c r="BS218" s="241"/>
      <c r="BT218" s="241"/>
      <c r="BU218" s="241"/>
      <c r="BV218" s="241"/>
      <c r="BW218" s="241"/>
      <c r="BX218" s="241"/>
      <c r="BY218" s="241"/>
      <c r="BZ218" s="241"/>
      <c r="CA218" s="241"/>
      <c r="CB218" s="241"/>
      <c r="CC218" s="241"/>
      <c r="CD218" s="241"/>
      <c r="CE218" s="241"/>
      <c r="CF218" s="241"/>
      <c r="CG218" s="241"/>
      <c r="CH218" s="241"/>
      <c r="CI218" s="241"/>
      <c r="CJ218" s="241"/>
      <c r="CK218" s="241"/>
      <c r="CL218" s="241"/>
      <c r="CM218" s="241"/>
      <c r="CN218" s="241"/>
      <c r="CO218" s="241"/>
      <c r="CP218" s="241"/>
      <c r="CQ218" s="241"/>
      <c r="CR218" s="241"/>
      <c r="CS218" s="241"/>
      <c r="CT218" s="241"/>
      <c r="CU218" s="241"/>
      <c r="CV218" s="241"/>
      <c r="CW218" s="241"/>
      <c r="CX218" s="241"/>
      <c r="CY218" s="241"/>
      <c r="CZ218" s="241"/>
      <c r="DA218" s="241"/>
      <c r="DB218" s="241"/>
      <c r="DC218" s="241"/>
      <c r="DD218" s="241"/>
      <c r="DE218" s="241"/>
      <c r="DF218" s="241"/>
      <c r="DG218" s="241"/>
      <c r="DH218" s="241"/>
      <c r="DI218" s="241"/>
      <c r="DJ218" s="241"/>
      <c r="DK218" s="241"/>
      <c r="DL218" s="241"/>
      <c r="DM218" s="241"/>
      <c r="DN218" s="241"/>
      <c r="DO218" s="241"/>
      <c r="DP218" s="241"/>
      <c r="DQ218" s="241"/>
      <c r="DR218" s="241"/>
      <c r="DS218" s="241"/>
      <c r="DT218" s="241"/>
      <c r="DU218" s="241"/>
      <c r="DV218" s="241"/>
      <c r="DW218" s="241"/>
      <c r="DX218" s="241"/>
      <c r="DY218" s="241"/>
      <c r="DZ218" s="241"/>
      <c r="EA218" s="241"/>
      <c r="EB218" s="241"/>
      <c r="EC218" s="241"/>
      <c r="ED218" s="241"/>
      <c r="EE218" s="252"/>
      <c r="EF218" s="238"/>
      <c r="EG218" s="238"/>
      <c r="EH218" s="238"/>
      <c r="EI218" s="238"/>
      <c r="EJ218" s="238"/>
      <c r="EK218" s="238"/>
      <c r="EL218" s="238"/>
      <c r="EM218" s="238"/>
      <c r="EN218" s="238"/>
      <c r="EO218" s="238"/>
      <c r="EP218" s="238"/>
      <c r="EQ218" s="238"/>
      <c r="ER218" s="238"/>
      <c r="ES218" s="238"/>
      <c r="ET218" s="238"/>
      <c r="EU218" s="238"/>
      <c r="EV218" s="238"/>
      <c r="EW218" s="238"/>
      <c r="EX218" s="238"/>
      <c r="EY218" s="238"/>
      <c r="EZ218" s="238"/>
      <c r="FA218" s="238"/>
      <c r="FB218" s="238"/>
      <c r="FC218" s="238"/>
      <c r="FD218" s="238"/>
      <c r="FE218" s="238"/>
      <c r="FF218" s="238"/>
      <c r="FG218" s="238"/>
      <c r="FH218" s="238"/>
      <c r="FI218" s="238"/>
      <c r="FJ218" s="238"/>
      <c r="FK218" s="238"/>
      <c r="FL218" s="238"/>
      <c r="FM218" s="238"/>
      <c r="FN218" s="238"/>
      <c r="FO218" s="238"/>
      <c r="FP218" s="238"/>
      <c r="FQ218" s="238"/>
      <c r="FR218" s="238"/>
      <c r="FS218" s="238"/>
      <c r="FT218" s="238"/>
      <c r="FU218" s="238"/>
      <c r="FV218" s="238"/>
      <c r="FW218" s="238"/>
      <c r="FX218" s="238"/>
      <c r="FY218" s="238"/>
      <c r="FZ218" s="238"/>
      <c r="GA218" s="238"/>
      <c r="GB218" s="238"/>
      <c r="GC218" s="238"/>
      <c r="GD218" s="238"/>
      <c r="GE218" s="238"/>
      <c r="GF218" s="238"/>
      <c r="GG218" s="238"/>
      <c r="GH218" s="238"/>
      <c r="GI218" s="238"/>
      <c r="GJ218" s="238"/>
      <c r="GK218" s="238"/>
      <c r="GL218" s="238"/>
      <c r="GM218" s="238"/>
      <c r="GN218" s="238"/>
      <c r="GO218" s="238"/>
      <c r="GP218" s="238"/>
      <c r="GQ218" s="238"/>
      <c r="GR218" s="238"/>
      <c r="GS218" s="238"/>
      <c r="GT218" s="238"/>
      <c r="GU218" s="238"/>
      <c r="GV218" s="238"/>
      <c r="GW218" s="238"/>
      <c r="GX218" s="238"/>
      <c r="GY218" s="238"/>
      <c r="GZ218" s="238"/>
      <c r="HA218" s="238"/>
      <c r="HB218" s="238"/>
      <c r="HC218" s="238"/>
      <c r="HD218" s="238"/>
      <c r="HE218" s="238"/>
      <c r="HF218" s="238"/>
      <c r="HG218" s="238"/>
      <c r="HH218" s="238"/>
      <c r="HI218" s="238"/>
      <c r="HJ218" s="238"/>
      <c r="HK218" s="238"/>
      <c r="HL218" s="238"/>
      <c r="HM218" s="238"/>
      <c r="HN218" s="238"/>
      <c r="HO218" s="238"/>
      <c r="HP218" s="238"/>
      <c r="HQ218" s="238"/>
      <c r="HR218" s="238"/>
      <c r="HS218" s="238"/>
      <c r="HT218" s="238"/>
      <c r="HU218" s="238"/>
      <c r="HV218" s="238"/>
      <c r="HW218" s="238"/>
      <c r="HX218" s="238"/>
      <c r="HY218" s="238"/>
      <c r="HZ218" s="238"/>
      <c r="IA218" s="238"/>
      <c r="IB218" s="238"/>
      <c r="IC218" s="238"/>
      <c r="ID218" s="238"/>
      <c r="IE218" s="238"/>
      <c r="IF218" s="238"/>
      <c r="IG218" s="238"/>
      <c r="IH218" s="238"/>
      <c r="II218" s="238"/>
      <c r="IJ218" s="238"/>
      <c r="IK218" s="238"/>
      <c r="IL218" s="238"/>
      <c r="IM218" s="238"/>
      <c r="IN218" s="238"/>
      <c r="IO218" s="238"/>
      <c r="IP218" s="238"/>
      <c r="IQ218" s="238"/>
      <c r="IR218" s="238"/>
      <c r="IS218" s="238"/>
      <c r="IT218" s="238"/>
      <c r="IU218" s="238"/>
      <c r="IV218" s="238"/>
      <c r="IW218" s="238"/>
      <c r="IX218" s="238"/>
      <c r="IY218" s="238"/>
      <c r="IZ218" s="238"/>
      <c r="JA218" s="238"/>
      <c r="JB218" s="238"/>
      <c r="JC218" s="238"/>
      <c r="JD218" s="238"/>
      <c r="JE218" s="238"/>
      <c r="JF218" s="238"/>
      <c r="JG218" s="238"/>
      <c r="JH218" s="238"/>
      <c r="JI218" s="238"/>
      <c r="JJ218" s="238"/>
      <c r="JK218" s="238"/>
      <c r="JL218" s="238"/>
      <c r="JM218" s="238"/>
      <c r="JN218" s="238"/>
      <c r="JO218" s="238"/>
      <c r="JP218" s="238"/>
      <c r="JQ218" s="238"/>
      <c r="JR218" s="238"/>
      <c r="JS218" s="238"/>
      <c r="JT218" s="238"/>
      <c r="JU218" s="238"/>
      <c r="JV218" s="238"/>
      <c r="JW218" s="238"/>
      <c r="JX218" s="238"/>
      <c r="JY218" s="238"/>
      <c r="JZ218" s="238"/>
      <c r="KA218" s="238"/>
      <c r="KB218" s="238"/>
      <c r="KC218" s="238"/>
      <c r="KD218" s="238"/>
      <c r="KE218" s="238"/>
      <c r="KF218" s="238"/>
      <c r="KG218" s="238"/>
      <c r="KH218" s="238"/>
      <c r="KI218" s="238"/>
      <c r="KJ218" s="238"/>
      <c r="KK218" s="238"/>
      <c r="KL218" s="238"/>
      <c r="KM218" s="238"/>
      <c r="KN218" s="238"/>
      <c r="KO218" s="238"/>
      <c r="KP218" s="238"/>
      <c r="KQ218" s="238"/>
      <c r="KR218" s="238"/>
      <c r="KS218" s="238"/>
      <c r="KT218" s="238"/>
      <c r="KU218" s="238"/>
      <c r="KV218" s="238"/>
      <c r="KW218" s="238"/>
      <c r="KX218" s="238"/>
      <c r="KY218" s="238"/>
      <c r="KZ218" s="238"/>
      <c r="LA218" s="238"/>
      <c r="LB218" s="238"/>
      <c r="LC218" s="238"/>
      <c r="LD218" s="238"/>
      <c r="LE218" s="238"/>
      <c r="LF218" s="238"/>
      <c r="LG218" s="238"/>
      <c r="LH218" s="238"/>
      <c r="LI218" s="238"/>
      <c r="LJ218" s="238"/>
      <c r="LK218" s="238"/>
      <c r="LL218" s="238"/>
      <c r="LM218" s="238"/>
      <c r="LN218" s="238"/>
      <c r="LO218" s="238"/>
      <c r="LP218" s="238"/>
      <c r="LQ218" s="238"/>
      <c r="LR218" s="238"/>
      <c r="LS218" s="238"/>
      <c r="LT218" s="238"/>
      <c r="LU218" s="238"/>
      <c r="LV218" s="238"/>
      <c r="LW218" s="238"/>
      <c r="LX218" s="238"/>
      <c r="LY218" s="238"/>
      <c r="LZ218" s="238"/>
      <c r="MA218" s="238"/>
      <c r="MB218" s="238"/>
      <c r="MC218" s="238"/>
      <c r="MD218" s="238"/>
      <c r="ME218" s="238"/>
      <c r="MF218" s="238"/>
      <c r="MG218" s="238"/>
      <c r="MH218" s="238"/>
      <c r="MI218" s="238"/>
      <c r="MJ218" s="238"/>
      <c r="MK218" s="238"/>
      <c r="ML218" s="238"/>
      <c r="MM218" s="238"/>
      <c r="MN218" s="238"/>
      <c r="MO218" s="238"/>
      <c r="MP218" s="238"/>
      <c r="MQ218" s="238"/>
      <c r="MR218" s="238"/>
      <c r="MS218" s="238"/>
      <c r="MT218" s="238"/>
      <c r="MU218" s="238"/>
      <c r="MV218" s="238"/>
      <c r="MW218" s="238"/>
      <c r="MX218" s="238"/>
      <c r="MY218" s="238"/>
      <c r="MZ218" s="238"/>
      <c r="NA218" s="238"/>
      <c r="NB218" s="238"/>
      <c r="NC218" s="238"/>
      <c r="ND218" s="238"/>
      <c r="NE218" s="238"/>
      <c r="NF218" s="238"/>
      <c r="NG218" s="238"/>
      <c r="NH218" s="238"/>
      <c r="NI218" s="238"/>
      <c r="NJ218" s="238"/>
      <c r="NK218" s="238"/>
      <c r="NL218" s="238"/>
      <c r="NM218" s="238"/>
      <c r="NN218" s="238"/>
      <c r="NO218" s="238"/>
      <c r="NP218" s="238"/>
      <c r="NQ218" s="238"/>
      <c r="NR218" s="238"/>
      <c r="NS218" s="238"/>
      <c r="NT218" s="238"/>
      <c r="NU218" s="238"/>
      <c r="NV218" s="238"/>
      <c r="NW218" s="238"/>
      <c r="NX218" s="238"/>
      <c r="NY218" s="238"/>
      <c r="NZ218" s="238"/>
      <c r="OA218" s="238"/>
      <c r="OB218" s="238"/>
      <c r="OC218" s="238"/>
      <c r="OD218" s="238"/>
      <c r="OE218" s="238"/>
      <c r="OF218" s="238"/>
      <c r="OG218" s="238"/>
      <c r="OH218" s="238"/>
      <c r="OI218" s="238"/>
      <c r="OJ218" s="238"/>
      <c r="OK218" s="238"/>
      <c r="OL218" s="238"/>
      <c r="OM218" s="238"/>
      <c r="ON218" s="238"/>
      <c r="OO218" s="238"/>
      <c r="OP218" s="238"/>
      <c r="OQ218" s="238"/>
      <c r="OR218" s="238"/>
      <c r="OS218" s="238"/>
      <c r="OT218" s="238"/>
      <c r="OU218" s="238"/>
      <c r="OV218" s="238"/>
      <c r="OW218" s="238"/>
      <c r="OX218" s="238"/>
      <c r="OY218" s="238"/>
      <c r="OZ218" s="238"/>
      <c r="PA218" s="238"/>
      <c r="PB218" s="238"/>
      <c r="PC218" s="238"/>
      <c r="PD218" s="238"/>
      <c r="PE218" s="238"/>
      <c r="PF218" s="238"/>
      <c r="PG218" s="238"/>
      <c r="PH218" s="238"/>
      <c r="PI218" s="238"/>
      <c r="PJ218" s="238"/>
      <c r="PK218" s="238"/>
      <c r="PL218" s="238"/>
      <c r="PM218" s="238"/>
      <c r="PN218" s="238"/>
      <c r="PO218" s="238"/>
      <c r="PP218" s="238"/>
      <c r="PQ218" s="238"/>
      <c r="PR218" s="238"/>
      <c r="PS218" s="238"/>
      <c r="PT218" s="238"/>
      <c r="PU218" s="238"/>
      <c r="PV218" s="238"/>
      <c r="PW218" s="238"/>
      <c r="PX218" s="238"/>
      <c r="PY218" s="238"/>
      <c r="PZ218" s="238"/>
      <c r="QA218" s="238"/>
      <c r="QB218" s="238"/>
      <c r="QC218" s="238"/>
      <c r="QD218" s="238"/>
      <c r="QE218" s="238"/>
      <c r="QF218" s="238"/>
      <c r="QG218" s="238"/>
      <c r="QH218" s="238"/>
      <c r="QI218" s="238"/>
      <c r="QJ218" s="238"/>
      <c r="QK218" s="238"/>
      <c r="QL218" s="238"/>
      <c r="QM218" s="238"/>
      <c r="QN218" s="238"/>
      <c r="QO218" s="238"/>
      <c r="QP218" s="238"/>
      <c r="QQ218" s="238"/>
      <c r="QR218" s="238"/>
      <c r="QS218" s="238"/>
      <c r="QT218" s="238"/>
      <c r="QU218" s="238"/>
      <c r="QV218" s="238"/>
      <c r="QW218" s="238"/>
      <c r="QX218" s="238"/>
      <c r="QY218" s="238"/>
      <c r="QZ218" s="238"/>
      <c r="RA218" s="238"/>
      <c r="RB218" s="238"/>
      <c r="RC218" s="238"/>
      <c r="RD218" s="238"/>
      <c r="RE218" s="238"/>
      <c r="RF218" s="238"/>
      <c r="RG218" s="238"/>
      <c r="RH218" s="238"/>
      <c r="RI218" s="238"/>
      <c r="RJ218" s="238"/>
      <c r="RK218" s="238"/>
      <c r="RL218" s="238"/>
      <c r="RM218" s="238"/>
      <c r="RN218" s="238"/>
      <c r="RO218" s="238"/>
      <c r="RP218" s="238"/>
      <c r="RQ218" s="238"/>
      <c r="RR218" s="238"/>
      <c r="RS218" s="238"/>
      <c r="RT218" s="238"/>
      <c r="RU218" s="238"/>
      <c r="RV218" s="238"/>
      <c r="RW218" s="238"/>
      <c r="RX218" s="238"/>
      <c r="RY218" s="238"/>
      <c r="RZ218" s="238"/>
      <c r="SA218" s="238"/>
      <c r="SB218" s="238"/>
      <c r="SC218" s="238"/>
      <c r="SD218" s="238"/>
      <c r="SE218" s="238"/>
      <c r="SF218" s="238"/>
      <c r="SG218" s="238"/>
      <c r="SH218" s="238"/>
      <c r="SI218" s="238"/>
      <c r="SJ218" s="238"/>
      <c r="SK218" s="238"/>
      <c r="SL218" s="238"/>
      <c r="SM218" s="238"/>
      <c r="SN218" s="238"/>
      <c r="SO218" s="238"/>
      <c r="SP218" s="238"/>
      <c r="SQ218" s="238"/>
      <c r="SR218" s="238"/>
      <c r="SS218" s="238"/>
      <c r="ST218" s="238"/>
      <c r="SU218" s="238"/>
      <c r="SV218" s="238"/>
      <c r="SW218" s="238"/>
      <c r="SX218" s="238"/>
      <c r="SY218" s="238"/>
      <c r="SZ218" s="238"/>
      <c r="TA218" s="238"/>
      <c r="TB218" s="238"/>
      <c r="TC218" s="238"/>
      <c r="TD218" s="238"/>
      <c r="TE218" s="238"/>
      <c r="TF218" s="238"/>
      <c r="TG218" s="238"/>
      <c r="TH218" s="238"/>
      <c r="TI218" s="238"/>
      <c r="TJ218" s="238"/>
      <c r="TK218" s="238"/>
      <c r="TL218" s="238"/>
      <c r="TM218" s="238"/>
      <c r="TN218" s="238"/>
      <c r="TO218" s="238"/>
      <c r="TP218" s="238"/>
      <c r="TQ218" s="238"/>
      <c r="TR218" s="238"/>
      <c r="TS218" s="238"/>
      <c r="TT218" s="238"/>
      <c r="TU218" s="238"/>
      <c r="TV218" s="238"/>
      <c r="TW218" s="238"/>
      <c r="TX218" s="238"/>
      <c r="TY218" s="238"/>
      <c r="TZ218" s="238"/>
      <c r="UA218" s="238"/>
      <c r="UB218" s="238"/>
      <c r="UC218" s="238"/>
      <c r="UD218" s="238"/>
      <c r="UE218" s="238"/>
      <c r="UF218" s="238"/>
      <c r="UG218" s="238"/>
      <c r="UH218" s="238"/>
      <c r="UI218" s="238"/>
      <c r="UJ218" s="238"/>
      <c r="UK218" s="238"/>
      <c r="UL218" s="238"/>
      <c r="UM218" s="238"/>
      <c r="UN218" s="238"/>
      <c r="UO218" s="238"/>
      <c r="UP218" s="238"/>
      <c r="UQ218" s="238"/>
      <c r="UR218" s="238"/>
      <c r="US218" s="238"/>
      <c r="UT218" s="238"/>
      <c r="UU218" s="238"/>
      <c r="UV218" s="238"/>
      <c r="UW218" s="238"/>
      <c r="UX218" s="238"/>
      <c r="UY218" s="238"/>
      <c r="UZ218" s="238"/>
      <c r="VA218" s="238"/>
      <c r="VB218" s="238"/>
      <c r="VC218" s="238"/>
      <c r="VD218" s="238"/>
      <c r="VE218" s="238"/>
      <c r="VF218" s="238"/>
      <c r="VG218" s="238"/>
      <c r="VH218" s="238"/>
      <c r="VI218" s="238"/>
      <c r="VJ218" s="238"/>
      <c r="VK218" s="238"/>
      <c r="VL218" s="238"/>
      <c r="VM218" s="238"/>
      <c r="VN218" s="238"/>
      <c r="VO218" s="238"/>
      <c r="VP218" s="238"/>
      <c r="VQ218" s="238"/>
      <c r="VR218" s="238"/>
      <c r="VS218" s="238"/>
      <c r="VT218" s="238"/>
      <c r="VU218" s="238"/>
      <c r="VV218" s="238"/>
      <c r="VW218" s="238"/>
      <c r="VX218" s="238"/>
      <c r="VY218" s="238"/>
      <c r="VZ218" s="238"/>
      <c r="WA218" s="238"/>
      <c r="WB218" s="238"/>
      <c r="WC218" s="238"/>
      <c r="WD218" s="238"/>
      <c r="WE218" s="238"/>
      <c r="WF218" s="238"/>
      <c r="WG218" s="238"/>
      <c r="WH218" s="238"/>
      <c r="WI218" s="238"/>
      <c r="WJ218" s="238"/>
      <c r="WK218" s="238"/>
      <c r="WL218" s="238"/>
      <c r="WM218" s="238"/>
      <c r="WN218" s="238"/>
      <c r="WO218" s="238"/>
      <c r="WP218" s="238"/>
      <c r="WQ218" s="238"/>
      <c r="WR218" s="238"/>
      <c r="WS218" s="238"/>
      <c r="WT218" s="238"/>
      <c r="WU218" s="238"/>
      <c r="WV218" s="238"/>
      <c r="WW218" s="238"/>
      <c r="WX218" s="238"/>
      <c r="WY218" s="238"/>
      <c r="WZ218" s="238"/>
      <c r="XA218" s="238"/>
      <c r="XB218" s="238"/>
      <c r="XC218" s="238"/>
      <c r="XD218" s="238"/>
      <c r="XE218" s="238"/>
      <c r="XF218" s="238"/>
      <c r="XG218" s="238"/>
      <c r="XH218" s="238"/>
      <c r="XI218" s="238"/>
      <c r="XJ218" s="238"/>
      <c r="XK218" s="238"/>
      <c r="XL218" s="238"/>
      <c r="XM218" s="238"/>
      <c r="XN218" s="238"/>
      <c r="XO218" s="238"/>
      <c r="XP218" s="238"/>
      <c r="XQ218" s="238"/>
      <c r="XR218" s="238"/>
      <c r="XS218" s="238"/>
      <c r="XT218" s="238"/>
      <c r="XU218" s="238"/>
      <c r="XV218" s="238"/>
      <c r="XW218" s="238"/>
      <c r="XX218" s="238"/>
      <c r="XY218" s="238"/>
      <c r="XZ218" s="238"/>
      <c r="YA218" s="238"/>
      <c r="YB218" s="238"/>
      <c r="YC218" s="238"/>
      <c r="YD218" s="238"/>
      <c r="YE218" s="238"/>
      <c r="YF218" s="238"/>
      <c r="YG218" s="238"/>
      <c r="YH218" s="238"/>
      <c r="YI218" s="238"/>
      <c r="YJ218" s="238"/>
      <c r="YK218" s="238"/>
      <c r="YL218" s="238"/>
      <c r="YM218" s="238"/>
      <c r="YN218" s="238"/>
      <c r="YO218" s="238"/>
      <c r="YP218" s="238"/>
      <c r="YQ218" s="238"/>
      <c r="YR218" s="238"/>
      <c r="YS218" s="238"/>
      <c r="YT218" s="238"/>
      <c r="YU218" s="238"/>
      <c r="YV218" s="238"/>
      <c r="YW218" s="238"/>
      <c r="YX218" s="238"/>
      <c r="YY218" s="238"/>
      <c r="YZ218" s="238"/>
      <c r="ZA218" s="238"/>
      <c r="ZB218" s="238"/>
      <c r="ZC218" s="238"/>
      <c r="ZD218" s="238"/>
      <c r="ZE218" s="238"/>
      <c r="ZF218" s="238"/>
      <c r="ZG218" s="238"/>
      <c r="ZH218" s="238"/>
      <c r="ZI218" s="238"/>
      <c r="ZJ218" s="238"/>
      <c r="ZK218" s="238"/>
      <c r="ZL218" s="238"/>
      <c r="ZM218" s="238"/>
      <c r="ZN218" s="238"/>
      <c r="ZO218" s="238"/>
      <c r="ZP218" s="238"/>
      <c r="ZQ218" s="238"/>
      <c r="ZR218" s="238"/>
      <c r="ZS218" s="238"/>
      <c r="ZT218" s="238"/>
      <c r="ZU218" s="238"/>
      <c r="ZV218" s="238"/>
      <c r="ZW218" s="238"/>
      <c r="ZX218" s="238"/>
      <c r="ZY218" s="238"/>
      <c r="ZZ218" s="238"/>
      <c r="AAA218" s="238"/>
      <c r="AAB218" s="238"/>
      <c r="AAC218" s="238"/>
      <c r="AAD218" s="238"/>
      <c r="AAE218" s="238"/>
      <c r="AAF218" s="238"/>
      <c r="AAG218" s="238"/>
      <c r="AAH218" s="238"/>
      <c r="AAI218" s="238"/>
      <c r="AAJ218" s="238"/>
      <c r="AAK218" s="238"/>
      <c r="AAL218" s="238"/>
      <c r="AAM218" s="238"/>
      <c r="AAN218" s="238"/>
      <c r="AAO218" s="238"/>
      <c r="AAP218" s="238"/>
      <c r="AAQ218" s="238"/>
      <c r="AAR218" s="238"/>
      <c r="AAS218" s="238"/>
      <c r="AAT218" s="238"/>
      <c r="AAU218" s="238"/>
      <c r="AAV218" s="238"/>
      <c r="AAW218" s="238"/>
      <c r="AAX218" s="238"/>
      <c r="AAY218" s="238"/>
      <c r="AAZ218" s="238"/>
      <c r="ABA218" s="238"/>
      <c r="ABB218" s="238"/>
      <c r="ABC218" s="238"/>
      <c r="ABD218" s="238"/>
      <c r="ABE218" s="238"/>
      <c r="ABF218" s="238"/>
      <c r="ABG218" s="238"/>
      <c r="ABH218" s="238"/>
      <c r="ABI218" s="238"/>
      <c r="ABJ218" s="238"/>
      <c r="ABK218" s="238"/>
      <c r="ABL218" s="238"/>
      <c r="ABM218" s="238"/>
      <c r="ABN218" s="238"/>
      <c r="ABO218" s="238"/>
      <c r="ABP218" s="238"/>
      <c r="ABQ218" s="238"/>
      <c r="ABR218" s="238"/>
      <c r="ABS218" s="238"/>
      <c r="ABT218" s="238"/>
      <c r="ABU218" s="238"/>
      <c r="ABV218" s="238"/>
      <c r="ABW218" s="238"/>
      <c r="ABX218" s="238"/>
      <c r="ABY218" s="238"/>
      <c r="ABZ218" s="238"/>
      <c r="ACA218" s="238"/>
      <c r="ACB218" s="238"/>
      <c r="ACC218" s="238"/>
      <c r="ACD218" s="238"/>
      <c r="ACE218" s="238"/>
      <c r="ACF218" s="238"/>
      <c r="ACG218" s="238"/>
      <c r="ACH218" s="238"/>
      <c r="ACI218" s="238"/>
      <c r="ACJ218" s="238"/>
      <c r="ACK218" s="238"/>
      <c r="ACL218" s="238"/>
      <c r="ACM218" s="238"/>
      <c r="ACN218" s="238"/>
      <c r="ACO218" s="238"/>
      <c r="ACP218" s="238"/>
      <c r="ACQ218" s="238"/>
      <c r="ACR218" s="238"/>
      <c r="ACS218" s="238"/>
      <c r="ACT218" s="238"/>
      <c r="ACU218" s="238"/>
      <c r="ACV218" s="238"/>
      <c r="ACW218" s="238"/>
      <c r="ACX218" s="238"/>
      <c r="ACY218" s="238"/>
      <c r="ACZ218" s="238"/>
      <c r="ADA218" s="238"/>
      <c r="ADB218" s="238"/>
      <c r="ADC218" s="238"/>
      <c r="ADD218" s="238"/>
      <c r="ADE218" s="238"/>
      <c r="ADF218" s="238"/>
      <c r="ADG218" s="238"/>
      <c r="ADH218" s="238"/>
      <c r="ADI218" s="238"/>
      <c r="ADJ218" s="238"/>
      <c r="ADK218" s="238"/>
      <c r="ADL218" s="238"/>
      <c r="ADM218" s="238"/>
      <c r="ADN218" s="238"/>
      <c r="ADO218" s="238"/>
      <c r="ADP218" s="238"/>
      <c r="ADQ218" s="238"/>
      <c r="ADR218" s="238"/>
      <c r="ADS218" s="238"/>
      <c r="ADT218" s="238"/>
      <c r="ADU218" s="238"/>
      <c r="ADV218" s="238"/>
      <c r="ADW218" s="238"/>
      <c r="ADX218" s="238"/>
      <c r="ADY218" s="238"/>
      <c r="ADZ218" s="238"/>
      <c r="AEA218" s="238"/>
      <c r="AEB218" s="238"/>
      <c r="AEC218" s="238"/>
      <c r="AED218" s="238"/>
      <c r="AEE218" s="238"/>
      <c r="AEF218" s="238"/>
      <c r="AEG218" s="238"/>
      <c r="AEH218" s="238"/>
      <c r="AEI218" s="238"/>
      <c r="AEJ218" s="238"/>
      <c r="AEK218" s="238"/>
      <c r="AEL218" s="238"/>
      <c r="AEM218" s="238"/>
      <c r="AEN218" s="238"/>
      <c r="AEO218" s="238"/>
      <c r="AEP218" s="238"/>
      <c r="AEQ218" s="238"/>
      <c r="AER218" s="238"/>
      <c r="AES218" s="238"/>
      <c r="AET218" s="238"/>
      <c r="AEU218" s="238"/>
      <c r="AEV218" s="238"/>
      <c r="AEW218" s="238"/>
      <c r="AEX218" s="238"/>
      <c r="AEY218" s="238"/>
      <c r="AEZ218" s="238"/>
      <c r="AFA218" s="238"/>
      <c r="AFB218" s="238"/>
      <c r="AFC218" s="238"/>
      <c r="AFD218" s="238"/>
      <c r="AFE218" s="238"/>
      <c r="AFF218" s="238"/>
      <c r="AFG218" s="238"/>
      <c r="AFH218" s="238"/>
      <c r="AFI218" s="238"/>
      <c r="AFJ218" s="238"/>
      <c r="AFK218" s="238"/>
      <c r="AFL218" s="238"/>
      <c r="AFM218" s="238"/>
      <c r="AFN218" s="238"/>
      <c r="AFO218" s="238"/>
      <c r="AFP218" s="238"/>
      <c r="AFQ218" s="238"/>
      <c r="AFR218" s="238"/>
      <c r="AFS218" s="238"/>
      <c r="AFT218" s="238"/>
      <c r="AFU218" s="238"/>
      <c r="AFV218" s="238"/>
      <c r="AFW218" s="238"/>
      <c r="AFX218" s="238"/>
      <c r="AFY218" s="238"/>
      <c r="AFZ218" s="238"/>
      <c r="AGA218" s="238"/>
      <c r="AGB218" s="238"/>
      <c r="AGC218" s="238"/>
      <c r="AGD218" s="238"/>
      <c r="AGE218" s="238"/>
      <c r="AGF218" s="238"/>
      <c r="AGG218" s="238"/>
      <c r="AGH218" s="238"/>
      <c r="AGI218" s="238"/>
      <c r="AGJ218" s="238"/>
      <c r="AGK218" s="238"/>
      <c r="AGL218" s="238"/>
      <c r="AGM218" s="238"/>
      <c r="AGN218" s="238"/>
      <c r="AGO218" s="238"/>
      <c r="AGP218" s="238"/>
      <c r="AGQ218" s="238"/>
      <c r="AGR218" s="238"/>
      <c r="AGS218" s="238"/>
      <c r="AGT218" s="238"/>
      <c r="AGU218" s="238"/>
      <c r="AGV218" s="238"/>
      <c r="AGW218" s="238"/>
      <c r="AGX218" s="238"/>
      <c r="AGY218" s="238"/>
      <c r="AGZ218" s="238"/>
      <c r="AHA218" s="238"/>
      <c r="AHB218" s="238"/>
      <c r="AHC218" s="238"/>
      <c r="AHD218" s="238"/>
      <c r="AHE218" s="238"/>
      <c r="AHF218" s="238"/>
      <c r="AHG218" s="238"/>
      <c r="AHH218" s="238"/>
      <c r="AHI218" s="238"/>
      <c r="AHJ218" s="238"/>
      <c r="AHK218" s="238"/>
      <c r="AHL218" s="238"/>
      <c r="AHM218" s="238"/>
      <c r="AHN218" s="238"/>
      <c r="AHO218" s="238"/>
      <c r="AHP218" s="238"/>
      <c r="AHQ218" s="238"/>
      <c r="AHR218" s="238"/>
      <c r="AHS218" s="238"/>
      <c r="AHT218" s="238"/>
      <c r="AHU218" s="238"/>
      <c r="AHV218" s="238"/>
      <c r="AHW218" s="238"/>
      <c r="AHX218" s="238"/>
      <c r="AHY218" s="238"/>
      <c r="AHZ218" s="238"/>
      <c r="AIA218" s="238"/>
      <c r="AIB218" s="238"/>
      <c r="AIC218" s="238"/>
      <c r="AID218" s="238"/>
      <c r="AIE218" s="238"/>
      <c r="AIF218" s="238"/>
      <c r="AIG218" s="238"/>
      <c r="AIH218" s="238"/>
      <c r="AII218" s="238"/>
      <c r="AIJ218" s="238"/>
      <c r="AIK218" s="238"/>
      <c r="AIL218" s="238"/>
      <c r="AIM218" s="238"/>
      <c r="AIN218" s="238"/>
      <c r="AIO218" s="238"/>
      <c r="AIP218" s="238"/>
      <c r="AIQ218" s="238"/>
      <c r="AIR218" s="238"/>
      <c r="AIS218" s="238"/>
      <c r="AIT218" s="238"/>
      <c r="AIU218" s="238"/>
      <c r="AIV218" s="238"/>
      <c r="AIW218" s="238"/>
      <c r="AIX218" s="238"/>
      <c r="AIY218" s="238"/>
      <c r="AIZ218" s="238"/>
      <c r="AJA218" s="238"/>
      <c r="AJB218" s="238"/>
      <c r="AJC218" s="238"/>
      <c r="AJD218" s="238"/>
      <c r="AJE218" s="238"/>
      <c r="AJF218" s="238"/>
      <c r="AJG218" s="238"/>
      <c r="AJH218" s="238"/>
      <c r="AJI218" s="238"/>
      <c r="AJJ218" s="238"/>
      <c r="AJK218" s="238"/>
      <c r="AJL218" s="238"/>
      <c r="AJM218" s="238"/>
      <c r="AJN218" s="238"/>
      <c r="AJO218" s="238"/>
      <c r="AJP218" s="238"/>
      <c r="AJQ218" s="238"/>
      <c r="AJR218" s="238"/>
      <c r="AJS218" s="238"/>
      <c r="AJT218" s="238"/>
      <c r="AJU218" s="238"/>
      <c r="AJV218" s="238"/>
      <c r="AJW218" s="238"/>
      <c r="AJX218" s="238"/>
      <c r="AJY218" s="238"/>
      <c r="AJZ218" s="238"/>
      <c r="AKA218" s="238"/>
      <c r="AKB218" s="238"/>
      <c r="AKC218" s="238"/>
      <c r="AKD218" s="238"/>
      <c r="AKE218" s="238"/>
      <c r="AKF218" s="238"/>
      <c r="AKG218" s="238"/>
      <c r="AKH218" s="238"/>
      <c r="AKI218" s="238"/>
      <c r="AKJ218" s="238"/>
      <c r="AKK218" s="238"/>
      <c r="AKL218" s="238"/>
      <c r="AKM218" s="238"/>
      <c r="AKN218" s="238"/>
      <c r="AKO218" s="238"/>
      <c r="AKP218" s="238"/>
    </row>
    <row r="219" spans="1:978" x14ac:dyDescent="0.25">
      <c r="A219" s="305"/>
      <c r="B219" s="305"/>
      <c r="C219" s="242"/>
      <c r="D219" s="242"/>
      <c r="E219" s="269"/>
      <c r="F219" s="278" t="s">
        <v>387</v>
      </c>
      <c r="G219" s="278"/>
      <c r="H219" s="278"/>
      <c r="I219" s="278"/>
      <c r="J219" s="278"/>
      <c r="K219" s="278"/>
      <c r="L219" s="278"/>
      <c r="M219" s="278"/>
      <c r="N219" s="43">
        <f t="shared" ref="N219:AL219" si="158">ROUNDUP(AVERAGE(N216:N218),0)</f>
        <v>107</v>
      </c>
      <c r="O219" s="43">
        <f t="shared" si="158"/>
        <v>65</v>
      </c>
      <c r="P219" s="43">
        <f t="shared" si="158"/>
        <v>40</v>
      </c>
      <c r="Q219" s="43">
        <f t="shared" si="158"/>
        <v>39</v>
      </c>
      <c r="R219" s="43">
        <f t="shared" si="158"/>
        <v>49</v>
      </c>
      <c r="S219" s="43">
        <f t="shared" si="158"/>
        <v>120</v>
      </c>
      <c r="T219" s="43">
        <f t="shared" si="158"/>
        <v>324</v>
      </c>
      <c r="U219" s="43">
        <f t="shared" si="158"/>
        <v>566</v>
      </c>
      <c r="V219" s="43">
        <f t="shared" si="158"/>
        <v>589</v>
      </c>
      <c r="W219" s="43">
        <f t="shared" si="158"/>
        <v>583</v>
      </c>
      <c r="X219" s="43">
        <f t="shared" si="158"/>
        <v>651</v>
      </c>
      <c r="Y219" s="43">
        <f t="shared" si="158"/>
        <v>688</v>
      </c>
      <c r="Z219" s="43">
        <f t="shared" si="158"/>
        <v>714</v>
      </c>
      <c r="AA219" s="43">
        <f t="shared" si="158"/>
        <v>728</v>
      </c>
      <c r="AB219" s="43">
        <f t="shared" si="158"/>
        <v>795</v>
      </c>
      <c r="AC219" s="43">
        <f t="shared" si="158"/>
        <v>930</v>
      </c>
      <c r="AD219" s="43">
        <f t="shared" si="158"/>
        <v>1005</v>
      </c>
      <c r="AE219" s="43">
        <f t="shared" si="158"/>
        <v>1021</v>
      </c>
      <c r="AF219" s="43">
        <f t="shared" si="158"/>
        <v>755</v>
      </c>
      <c r="AG219" s="43">
        <f t="shared" si="158"/>
        <v>587</v>
      </c>
      <c r="AH219" s="43">
        <f t="shared" si="158"/>
        <v>505</v>
      </c>
      <c r="AI219" s="43">
        <f t="shared" si="158"/>
        <v>448</v>
      </c>
      <c r="AJ219" s="43">
        <f t="shared" si="158"/>
        <v>298</v>
      </c>
      <c r="AK219" s="43">
        <f t="shared" si="158"/>
        <v>197</v>
      </c>
      <c r="AL219" s="43">
        <f t="shared" si="158"/>
        <v>10949</v>
      </c>
      <c r="AM219" s="128">
        <f>MIN(AM216:AM218)</f>
        <v>800</v>
      </c>
      <c r="AN219" s="263"/>
      <c r="AO219" s="263"/>
      <c r="AP219" s="263"/>
      <c r="AQ219" s="263"/>
      <c r="AR219" s="263"/>
      <c r="AS219" s="263"/>
      <c r="AT219" s="263"/>
      <c r="AU219" s="263"/>
      <c r="AV219" s="263"/>
      <c r="AW219" s="263"/>
      <c r="AX219" s="263"/>
      <c r="AY219" s="263"/>
      <c r="AZ219" s="263"/>
      <c r="BA219" s="263"/>
      <c r="BB219" s="263"/>
      <c r="BC219" s="263"/>
      <c r="BD219" s="263"/>
      <c r="BE219" s="263"/>
      <c r="BF219" s="263"/>
      <c r="BG219" s="263"/>
      <c r="BH219" s="263"/>
      <c r="BI219" s="263"/>
      <c r="BJ219" s="263"/>
      <c r="BK219" s="263"/>
      <c r="BL219" s="242"/>
      <c r="BM219" s="242"/>
      <c r="BN219" s="242"/>
      <c r="BO219" s="242"/>
      <c r="BP219" s="242"/>
      <c r="BQ219" s="242"/>
      <c r="BR219" s="242"/>
      <c r="BS219" s="242"/>
      <c r="BT219" s="242"/>
      <c r="BU219" s="242"/>
      <c r="BV219" s="242"/>
      <c r="BW219" s="242"/>
      <c r="BX219" s="242"/>
      <c r="BY219" s="242"/>
      <c r="BZ219" s="242"/>
      <c r="CA219" s="242"/>
      <c r="CB219" s="242"/>
      <c r="CC219" s="242"/>
      <c r="CD219" s="242"/>
      <c r="CE219" s="242"/>
      <c r="CF219" s="242"/>
      <c r="CG219" s="242"/>
      <c r="CH219" s="242"/>
      <c r="CI219" s="242"/>
      <c r="CJ219" s="242"/>
      <c r="CK219" s="242"/>
      <c r="CL219" s="242"/>
      <c r="CM219" s="242"/>
      <c r="CN219" s="242"/>
      <c r="CO219" s="242"/>
      <c r="CP219" s="242"/>
      <c r="CQ219" s="242"/>
      <c r="CR219" s="242"/>
      <c r="CS219" s="242"/>
      <c r="CT219" s="242"/>
      <c r="CU219" s="242"/>
      <c r="CV219" s="242"/>
      <c r="CW219" s="242"/>
      <c r="CX219" s="242"/>
      <c r="CY219" s="242"/>
      <c r="CZ219" s="242"/>
      <c r="DA219" s="242"/>
      <c r="DB219" s="242"/>
      <c r="DC219" s="242"/>
      <c r="DD219" s="242"/>
      <c r="DE219" s="242"/>
      <c r="DF219" s="242"/>
      <c r="DG219" s="242"/>
      <c r="DH219" s="242"/>
      <c r="DI219" s="242"/>
      <c r="DJ219" s="242"/>
      <c r="DK219" s="242"/>
      <c r="DL219" s="242"/>
      <c r="DM219" s="242"/>
      <c r="DN219" s="242"/>
      <c r="DO219" s="242"/>
      <c r="DP219" s="242"/>
      <c r="DQ219" s="242"/>
      <c r="DR219" s="242"/>
      <c r="DS219" s="242"/>
      <c r="DT219" s="242"/>
      <c r="DU219" s="242"/>
      <c r="DV219" s="242"/>
      <c r="DW219" s="242"/>
      <c r="DX219" s="242"/>
      <c r="DY219" s="242"/>
      <c r="DZ219" s="242"/>
      <c r="EA219" s="242"/>
      <c r="EB219" s="242"/>
      <c r="EC219" s="242"/>
      <c r="ED219" s="242"/>
      <c r="EE219" s="252"/>
      <c r="EF219" s="238"/>
      <c r="EG219" s="238"/>
      <c r="EH219" s="238"/>
      <c r="EI219" s="238"/>
      <c r="EJ219" s="238"/>
      <c r="EK219" s="238"/>
      <c r="EL219" s="238"/>
      <c r="EM219" s="238"/>
      <c r="EN219" s="238"/>
      <c r="EO219" s="238"/>
      <c r="EP219" s="238"/>
      <c r="EQ219" s="238"/>
      <c r="ER219" s="238"/>
      <c r="ES219" s="238"/>
      <c r="ET219" s="238"/>
      <c r="EU219" s="238"/>
      <c r="EV219" s="238"/>
      <c r="EW219" s="238"/>
      <c r="EX219" s="238"/>
      <c r="EY219" s="238"/>
      <c r="EZ219" s="238"/>
      <c r="FA219" s="238"/>
      <c r="FB219" s="238"/>
      <c r="FC219" s="238"/>
      <c r="FD219" s="238"/>
      <c r="FE219" s="238"/>
      <c r="FF219" s="238"/>
      <c r="FG219" s="238"/>
      <c r="FH219" s="238"/>
      <c r="FI219" s="238"/>
      <c r="FJ219" s="238"/>
      <c r="FK219" s="238"/>
      <c r="FL219" s="238"/>
      <c r="FM219" s="238"/>
      <c r="FN219" s="238"/>
      <c r="FO219" s="238"/>
      <c r="FP219" s="238"/>
      <c r="FQ219" s="238"/>
      <c r="FR219" s="238"/>
      <c r="FS219" s="238"/>
      <c r="FT219" s="238"/>
      <c r="FU219" s="238"/>
      <c r="FV219" s="238"/>
      <c r="FW219" s="238"/>
      <c r="FX219" s="238"/>
      <c r="FY219" s="238"/>
      <c r="FZ219" s="238"/>
      <c r="GA219" s="238"/>
      <c r="GB219" s="238"/>
      <c r="GC219" s="238"/>
      <c r="GD219" s="238"/>
      <c r="GE219" s="238"/>
      <c r="GF219" s="238"/>
      <c r="GG219" s="238"/>
      <c r="GH219" s="238"/>
      <c r="GI219" s="238"/>
      <c r="GJ219" s="238"/>
      <c r="GK219" s="238"/>
      <c r="GL219" s="238"/>
      <c r="GM219" s="238"/>
      <c r="GN219" s="238"/>
      <c r="GO219" s="238"/>
      <c r="GP219" s="238"/>
      <c r="GQ219" s="238"/>
      <c r="GR219" s="238"/>
      <c r="GS219" s="238"/>
      <c r="GT219" s="238"/>
      <c r="GU219" s="238"/>
      <c r="GV219" s="238"/>
      <c r="GW219" s="238"/>
      <c r="GX219" s="238"/>
      <c r="GY219" s="238"/>
      <c r="GZ219" s="238"/>
      <c r="HA219" s="238"/>
      <c r="HB219" s="238"/>
      <c r="HC219" s="238"/>
      <c r="HD219" s="238"/>
      <c r="HE219" s="238"/>
      <c r="HF219" s="238"/>
      <c r="HG219" s="238"/>
      <c r="HH219" s="238"/>
      <c r="HI219" s="238"/>
      <c r="HJ219" s="238"/>
      <c r="HK219" s="238"/>
      <c r="HL219" s="238"/>
      <c r="HM219" s="238"/>
      <c r="HN219" s="238"/>
      <c r="HO219" s="238"/>
      <c r="HP219" s="238"/>
      <c r="HQ219" s="238"/>
      <c r="HR219" s="238"/>
      <c r="HS219" s="238"/>
      <c r="HT219" s="238"/>
      <c r="HU219" s="238"/>
      <c r="HV219" s="238"/>
      <c r="HW219" s="238"/>
      <c r="HX219" s="238"/>
      <c r="HY219" s="238"/>
      <c r="HZ219" s="238"/>
      <c r="IA219" s="238"/>
      <c r="IB219" s="238"/>
      <c r="IC219" s="238"/>
      <c r="ID219" s="238"/>
      <c r="IE219" s="238"/>
      <c r="IF219" s="238"/>
      <c r="IG219" s="238"/>
      <c r="IH219" s="238"/>
      <c r="II219" s="238"/>
      <c r="IJ219" s="238"/>
      <c r="IK219" s="238"/>
      <c r="IL219" s="238"/>
      <c r="IM219" s="238"/>
      <c r="IN219" s="238"/>
      <c r="IO219" s="238"/>
      <c r="IP219" s="238"/>
      <c r="IQ219" s="238"/>
      <c r="IR219" s="238"/>
      <c r="IS219" s="238"/>
      <c r="IT219" s="238"/>
      <c r="IU219" s="238"/>
      <c r="IV219" s="238"/>
      <c r="IW219" s="238"/>
      <c r="IX219" s="238"/>
      <c r="IY219" s="238"/>
      <c r="IZ219" s="238"/>
      <c r="JA219" s="238"/>
      <c r="JB219" s="238"/>
      <c r="JC219" s="238"/>
      <c r="JD219" s="238"/>
      <c r="JE219" s="238"/>
      <c r="JF219" s="238"/>
      <c r="JG219" s="238"/>
      <c r="JH219" s="238"/>
      <c r="JI219" s="238"/>
      <c r="JJ219" s="238"/>
      <c r="JK219" s="238"/>
      <c r="JL219" s="238"/>
      <c r="JM219" s="238"/>
      <c r="JN219" s="238"/>
      <c r="JO219" s="238"/>
      <c r="JP219" s="238"/>
      <c r="JQ219" s="238"/>
      <c r="JR219" s="238"/>
      <c r="JS219" s="238"/>
      <c r="JT219" s="238"/>
      <c r="JU219" s="238"/>
      <c r="JV219" s="238"/>
      <c r="JW219" s="238"/>
      <c r="JX219" s="238"/>
      <c r="JY219" s="238"/>
      <c r="JZ219" s="238"/>
      <c r="KA219" s="238"/>
      <c r="KB219" s="238"/>
      <c r="KC219" s="238"/>
      <c r="KD219" s="238"/>
      <c r="KE219" s="238"/>
      <c r="KF219" s="238"/>
      <c r="KG219" s="238"/>
      <c r="KH219" s="238"/>
      <c r="KI219" s="238"/>
      <c r="KJ219" s="238"/>
      <c r="KK219" s="238"/>
      <c r="KL219" s="238"/>
      <c r="KM219" s="238"/>
      <c r="KN219" s="238"/>
      <c r="KO219" s="238"/>
      <c r="KP219" s="238"/>
      <c r="KQ219" s="238"/>
      <c r="KR219" s="238"/>
      <c r="KS219" s="238"/>
      <c r="KT219" s="238"/>
      <c r="KU219" s="238"/>
      <c r="KV219" s="238"/>
      <c r="KW219" s="238"/>
      <c r="KX219" s="238"/>
      <c r="KY219" s="238"/>
      <c r="KZ219" s="238"/>
      <c r="LA219" s="238"/>
      <c r="LB219" s="238"/>
      <c r="LC219" s="238"/>
      <c r="LD219" s="238"/>
      <c r="LE219" s="238"/>
      <c r="LF219" s="238"/>
      <c r="LG219" s="238"/>
      <c r="LH219" s="238"/>
      <c r="LI219" s="238"/>
      <c r="LJ219" s="238"/>
      <c r="LK219" s="238"/>
      <c r="LL219" s="238"/>
      <c r="LM219" s="238"/>
      <c r="LN219" s="238"/>
      <c r="LO219" s="238"/>
      <c r="LP219" s="238"/>
      <c r="LQ219" s="238"/>
      <c r="LR219" s="238"/>
      <c r="LS219" s="238"/>
      <c r="LT219" s="238"/>
      <c r="LU219" s="238"/>
      <c r="LV219" s="238"/>
      <c r="LW219" s="238"/>
      <c r="LX219" s="238"/>
      <c r="LY219" s="238"/>
      <c r="LZ219" s="238"/>
      <c r="MA219" s="238"/>
      <c r="MB219" s="238"/>
      <c r="MC219" s="238"/>
      <c r="MD219" s="238"/>
      <c r="ME219" s="238"/>
      <c r="MF219" s="238"/>
      <c r="MG219" s="238"/>
      <c r="MH219" s="238"/>
      <c r="MI219" s="238"/>
      <c r="MJ219" s="238"/>
      <c r="MK219" s="238"/>
      <c r="ML219" s="238"/>
      <c r="MM219" s="238"/>
      <c r="MN219" s="238"/>
      <c r="MO219" s="238"/>
      <c r="MP219" s="238"/>
      <c r="MQ219" s="238"/>
      <c r="MR219" s="238"/>
      <c r="MS219" s="238"/>
      <c r="MT219" s="238"/>
      <c r="MU219" s="238"/>
      <c r="MV219" s="238"/>
      <c r="MW219" s="238"/>
      <c r="MX219" s="238"/>
      <c r="MY219" s="238"/>
      <c r="MZ219" s="238"/>
      <c r="NA219" s="238"/>
      <c r="NB219" s="238"/>
      <c r="NC219" s="238"/>
      <c r="ND219" s="238"/>
      <c r="NE219" s="238"/>
      <c r="NF219" s="238"/>
      <c r="NG219" s="238"/>
      <c r="NH219" s="238"/>
      <c r="NI219" s="238"/>
      <c r="NJ219" s="238"/>
      <c r="NK219" s="238"/>
      <c r="NL219" s="238"/>
      <c r="NM219" s="238"/>
      <c r="NN219" s="238"/>
      <c r="NO219" s="238"/>
      <c r="NP219" s="238"/>
      <c r="NQ219" s="238"/>
      <c r="NR219" s="238"/>
      <c r="NS219" s="238"/>
      <c r="NT219" s="238"/>
      <c r="NU219" s="238"/>
      <c r="NV219" s="238"/>
      <c r="NW219" s="238"/>
      <c r="NX219" s="238"/>
      <c r="NY219" s="238"/>
      <c r="NZ219" s="238"/>
      <c r="OA219" s="238"/>
      <c r="OB219" s="238"/>
      <c r="OC219" s="238"/>
      <c r="OD219" s="238"/>
      <c r="OE219" s="238"/>
      <c r="OF219" s="238"/>
      <c r="OG219" s="238"/>
      <c r="OH219" s="238"/>
      <c r="OI219" s="238"/>
      <c r="OJ219" s="238"/>
      <c r="OK219" s="238"/>
      <c r="OL219" s="238"/>
      <c r="OM219" s="238"/>
      <c r="ON219" s="238"/>
      <c r="OO219" s="238"/>
      <c r="OP219" s="238"/>
      <c r="OQ219" s="238"/>
      <c r="OR219" s="238"/>
      <c r="OS219" s="238"/>
      <c r="OT219" s="238"/>
      <c r="OU219" s="238"/>
      <c r="OV219" s="238"/>
      <c r="OW219" s="238"/>
      <c r="OX219" s="238"/>
      <c r="OY219" s="238"/>
      <c r="OZ219" s="238"/>
      <c r="PA219" s="238"/>
      <c r="PB219" s="238"/>
      <c r="PC219" s="238"/>
      <c r="PD219" s="238"/>
      <c r="PE219" s="238"/>
      <c r="PF219" s="238"/>
      <c r="PG219" s="238"/>
      <c r="PH219" s="238"/>
      <c r="PI219" s="238"/>
      <c r="PJ219" s="238"/>
      <c r="PK219" s="238"/>
      <c r="PL219" s="238"/>
      <c r="PM219" s="238"/>
      <c r="PN219" s="238"/>
      <c r="PO219" s="238"/>
      <c r="PP219" s="238"/>
      <c r="PQ219" s="238"/>
      <c r="PR219" s="238"/>
      <c r="PS219" s="238"/>
      <c r="PT219" s="238"/>
      <c r="PU219" s="238"/>
      <c r="PV219" s="238"/>
      <c r="PW219" s="238"/>
      <c r="PX219" s="238"/>
      <c r="PY219" s="238"/>
      <c r="PZ219" s="238"/>
      <c r="QA219" s="238"/>
      <c r="QB219" s="238"/>
      <c r="QC219" s="238"/>
      <c r="QD219" s="238"/>
      <c r="QE219" s="238"/>
      <c r="QF219" s="238"/>
      <c r="QG219" s="238"/>
      <c r="QH219" s="238"/>
      <c r="QI219" s="238"/>
      <c r="QJ219" s="238"/>
      <c r="QK219" s="238"/>
      <c r="QL219" s="238"/>
      <c r="QM219" s="238"/>
      <c r="QN219" s="238"/>
      <c r="QO219" s="238"/>
      <c r="QP219" s="238"/>
      <c r="QQ219" s="238"/>
      <c r="QR219" s="238"/>
      <c r="QS219" s="238"/>
      <c r="QT219" s="238"/>
      <c r="QU219" s="238"/>
      <c r="QV219" s="238"/>
      <c r="QW219" s="238"/>
      <c r="QX219" s="238"/>
      <c r="QY219" s="238"/>
      <c r="QZ219" s="238"/>
      <c r="RA219" s="238"/>
      <c r="RB219" s="238"/>
      <c r="RC219" s="238"/>
      <c r="RD219" s="238"/>
      <c r="RE219" s="238"/>
      <c r="RF219" s="238"/>
      <c r="RG219" s="238"/>
      <c r="RH219" s="238"/>
      <c r="RI219" s="238"/>
      <c r="RJ219" s="238"/>
      <c r="RK219" s="238"/>
      <c r="RL219" s="238"/>
      <c r="RM219" s="238"/>
      <c r="RN219" s="238"/>
      <c r="RO219" s="238"/>
      <c r="RP219" s="238"/>
      <c r="RQ219" s="238"/>
      <c r="RR219" s="238"/>
      <c r="RS219" s="238"/>
      <c r="RT219" s="238"/>
      <c r="RU219" s="238"/>
      <c r="RV219" s="238"/>
      <c r="RW219" s="238"/>
      <c r="RX219" s="238"/>
      <c r="RY219" s="238"/>
      <c r="RZ219" s="238"/>
      <c r="SA219" s="238"/>
      <c r="SB219" s="238"/>
      <c r="SC219" s="238"/>
      <c r="SD219" s="238"/>
      <c r="SE219" s="238"/>
      <c r="SF219" s="238"/>
      <c r="SG219" s="238"/>
      <c r="SH219" s="238"/>
      <c r="SI219" s="238"/>
      <c r="SJ219" s="238"/>
      <c r="SK219" s="238"/>
      <c r="SL219" s="238"/>
      <c r="SM219" s="238"/>
      <c r="SN219" s="238"/>
      <c r="SO219" s="238"/>
      <c r="SP219" s="238"/>
      <c r="SQ219" s="238"/>
      <c r="SR219" s="238"/>
      <c r="SS219" s="238"/>
      <c r="ST219" s="238"/>
      <c r="SU219" s="238"/>
      <c r="SV219" s="238"/>
      <c r="SW219" s="238"/>
      <c r="SX219" s="238"/>
      <c r="SY219" s="238"/>
      <c r="SZ219" s="238"/>
      <c r="TA219" s="238"/>
      <c r="TB219" s="238"/>
      <c r="TC219" s="238"/>
      <c r="TD219" s="238"/>
      <c r="TE219" s="238"/>
      <c r="TF219" s="238"/>
      <c r="TG219" s="238"/>
      <c r="TH219" s="238"/>
      <c r="TI219" s="238"/>
      <c r="TJ219" s="238"/>
      <c r="TK219" s="238"/>
      <c r="TL219" s="238"/>
      <c r="TM219" s="238"/>
      <c r="TN219" s="238"/>
      <c r="TO219" s="238"/>
      <c r="TP219" s="238"/>
      <c r="TQ219" s="238"/>
      <c r="TR219" s="238"/>
      <c r="TS219" s="238"/>
      <c r="TT219" s="238"/>
      <c r="TU219" s="238"/>
      <c r="TV219" s="238"/>
      <c r="TW219" s="238"/>
      <c r="TX219" s="238"/>
      <c r="TY219" s="238"/>
      <c r="TZ219" s="238"/>
      <c r="UA219" s="238"/>
      <c r="UB219" s="238"/>
      <c r="UC219" s="238"/>
      <c r="UD219" s="238"/>
      <c r="UE219" s="238"/>
      <c r="UF219" s="238"/>
      <c r="UG219" s="238"/>
      <c r="UH219" s="238"/>
      <c r="UI219" s="238"/>
      <c r="UJ219" s="238"/>
      <c r="UK219" s="238"/>
      <c r="UL219" s="238"/>
      <c r="UM219" s="238"/>
      <c r="UN219" s="238"/>
      <c r="UO219" s="238"/>
      <c r="UP219" s="238"/>
      <c r="UQ219" s="238"/>
      <c r="UR219" s="238"/>
      <c r="US219" s="238"/>
      <c r="UT219" s="238"/>
      <c r="UU219" s="238"/>
      <c r="UV219" s="238"/>
      <c r="UW219" s="238"/>
      <c r="UX219" s="238"/>
      <c r="UY219" s="238"/>
      <c r="UZ219" s="238"/>
      <c r="VA219" s="238"/>
      <c r="VB219" s="238"/>
      <c r="VC219" s="238"/>
      <c r="VD219" s="238"/>
      <c r="VE219" s="238"/>
      <c r="VF219" s="238"/>
      <c r="VG219" s="238"/>
      <c r="VH219" s="238"/>
      <c r="VI219" s="238"/>
      <c r="VJ219" s="238"/>
      <c r="VK219" s="238"/>
      <c r="VL219" s="238"/>
      <c r="VM219" s="238"/>
      <c r="VN219" s="238"/>
      <c r="VO219" s="238"/>
      <c r="VP219" s="238"/>
      <c r="VQ219" s="238"/>
      <c r="VR219" s="238"/>
      <c r="VS219" s="238"/>
      <c r="VT219" s="238"/>
      <c r="VU219" s="238"/>
      <c r="VV219" s="238"/>
      <c r="VW219" s="238"/>
      <c r="VX219" s="238"/>
      <c r="VY219" s="238"/>
      <c r="VZ219" s="238"/>
      <c r="WA219" s="238"/>
      <c r="WB219" s="238"/>
      <c r="WC219" s="238"/>
      <c r="WD219" s="238"/>
      <c r="WE219" s="238"/>
      <c r="WF219" s="238"/>
      <c r="WG219" s="238"/>
      <c r="WH219" s="238"/>
      <c r="WI219" s="238"/>
      <c r="WJ219" s="238"/>
      <c r="WK219" s="238"/>
      <c r="WL219" s="238"/>
      <c r="WM219" s="238"/>
      <c r="WN219" s="238"/>
      <c r="WO219" s="238"/>
      <c r="WP219" s="238"/>
      <c r="WQ219" s="238"/>
      <c r="WR219" s="238"/>
      <c r="WS219" s="238"/>
      <c r="WT219" s="238"/>
      <c r="WU219" s="238"/>
      <c r="WV219" s="238"/>
      <c r="WW219" s="238"/>
      <c r="WX219" s="238"/>
      <c r="WY219" s="238"/>
      <c r="WZ219" s="238"/>
      <c r="XA219" s="238"/>
      <c r="XB219" s="238"/>
      <c r="XC219" s="238"/>
      <c r="XD219" s="238"/>
      <c r="XE219" s="238"/>
      <c r="XF219" s="238"/>
      <c r="XG219" s="238"/>
      <c r="XH219" s="238"/>
      <c r="XI219" s="238"/>
      <c r="XJ219" s="238"/>
      <c r="XK219" s="238"/>
      <c r="XL219" s="238"/>
      <c r="XM219" s="238"/>
      <c r="XN219" s="238"/>
      <c r="XO219" s="238"/>
      <c r="XP219" s="238"/>
      <c r="XQ219" s="238"/>
      <c r="XR219" s="238"/>
      <c r="XS219" s="238"/>
      <c r="XT219" s="238"/>
      <c r="XU219" s="238"/>
      <c r="XV219" s="238"/>
      <c r="XW219" s="238"/>
      <c r="XX219" s="238"/>
      <c r="XY219" s="238"/>
      <c r="XZ219" s="238"/>
      <c r="YA219" s="238"/>
      <c r="YB219" s="238"/>
      <c r="YC219" s="238"/>
      <c r="YD219" s="238"/>
      <c r="YE219" s="238"/>
      <c r="YF219" s="238"/>
      <c r="YG219" s="238"/>
      <c r="YH219" s="238"/>
      <c r="YI219" s="238"/>
      <c r="YJ219" s="238"/>
      <c r="YK219" s="238"/>
      <c r="YL219" s="238"/>
      <c r="YM219" s="238"/>
      <c r="YN219" s="238"/>
      <c r="YO219" s="238"/>
      <c r="YP219" s="238"/>
      <c r="YQ219" s="238"/>
      <c r="YR219" s="238"/>
      <c r="YS219" s="238"/>
      <c r="YT219" s="238"/>
      <c r="YU219" s="238"/>
      <c r="YV219" s="238"/>
      <c r="YW219" s="238"/>
      <c r="YX219" s="238"/>
      <c r="YY219" s="238"/>
      <c r="YZ219" s="238"/>
      <c r="ZA219" s="238"/>
      <c r="ZB219" s="238"/>
      <c r="ZC219" s="238"/>
      <c r="ZD219" s="238"/>
      <c r="ZE219" s="238"/>
      <c r="ZF219" s="238"/>
      <c r="ZG219" s="238"/>
      <c r="ZH219" s="238"/>
      <c r="ZI219" s="238"/>
      <c r="ZJ219" s="238"/>
      <c r="ZK219" s="238"/>
      <c r="ZL219" s="238"/>
      <c r="ZM219" s="238"/>
      <c r="ZN219" s="238"/>
      <c r="ZO219" s="238"/>
      <c r="ZP219" s="238"/>
      <c r="ZQ219" s="238"/>
      <c r="ZR219" s="238"/>
      <c r="ZS219" s="238"/>
      <c r="ZT219" s="238"/>
      <c r="ZU219" s="238"/>
      <c r="ZV219" s="238"/>
      <c r="ZW219" s="238"/>
      <c r="ZX219" s="238"/>
      <c r="ZY219" s="238"/>
      <c r="ZZ219" s="238"/>
      <c r="AAA219" s="238"/>
      <c r="AAB219" s="238"/>
      <c r="AAC219" s="238"/>
      <c r="AAD219" s="238"/>
      <c r="AAE219" s="238"/>
      <c r="AAF219" s="238"/>
      <c r="AAG219" s="238"/>
      <c r="AAH219" s="238"/>
      <c r="AAI219" s="238"/>
      <c r="AAJ219" s="238"/>
      <c r="AAK219" s="238"/>
      <c r="AAL219" s="238"/>
      <c r="AAM219" s="238"/>
      <c r="AAN219" s="238"/>
      <c r="AAO219" s="238"/>
      <c r="AAP219" s="238"/>
      <c r="AAQ219" s="238"/>
      <c r="AAR219" s="238"/>
      <c r="AAS219" s="238"/>
      <c r="AAT219" s="238"/>
      <c r="AAU219" s="238"/>
      <c r="AAV219" s="238"/>
      <c r="AAW219" s="238"/>
      <c r="AAX219" s="238"/>
      <c r="AAY219" s="238"/>
      <c r="AAZ219" s="238"/>
      <c r="ABA219" s="238"/>
      <c r="ABB219" s="238"/>
      <c r="ABC219" s="238"/>
      <c r="ABD219" s="238"/>
      <c r="ABE219" s="238"/>
      <c r="ABF219" s="238"/>
      <c r="ABG219" s="238"/>
      <c r="ABH219" s="238"/>
      <c r="ABI219" s="238"/>
      <c r="ABJ219" s="238"/>
      <c r="ABK219" s="238"/>
      <c r="ABL219" s="238"/>
      <c r="ABM219" s="238"/>
      <c r="ABN219" s="238"/>
      <c r="ABO219" s="238"/>
      <c r="ABP219" s="238"/>
      <c r="ABQ219" s="238"/>
      <c r="ABR219" s="238"/>
      <c r="ABS219" s="238"/>
      <c r="ABT219" s="238"/>
      <c r="ABU219" s="238"/>
      <c r="ABV219" s="238"/>
      <c r="ABW219" s="238"/>
      <c r="ABX219" s="238"/>
      <c r="ABY219" s="238"/>
      <c r="ABZ219" s="238"/>
      <c r="ACA219" s="238"/>
      <c r="ACB219" s="238"/>
      <c r="ACC219" s="238"/>
      <c r="ACD219" s="238"/>
      <c r="ACE219" s="238"/>
      <c r="ACF219" s="238"/>
      <c r="ACG219" s="238"/>
      <c r="ACH219" s="238"/>
      <c r="ACI219" s="238"/>
      <c r="ACJ219" s="238"/>
      <c r="ACK219" s="238"/>
      <c r="ACL219" s="238"/>
      <c r="ACM219" s="238"/>
      <c r="ACN219" s="238"/>
      <c r="ACO219" s="238"/>
      <c r="ACP219" s="238"/>
      <c r="ACQ219" s="238"/>
      <c r="ACR219" s="238"/>
      <c r="ACS219" s="238"/>
      <c r="ACT219" s="238"/>
      <c r="ACU219" s="238"/>
      <c r="ACV219" s="238"/>
      <c r="ACW219" s="238"/>
      <c r="ACX219" s="238"/>
      <c r="ACY219" s="238"/>
      <c r="ACZ219" s="238"/>
      <c r="ADA219" s="238"/>
      <c r="ADB219" s="238"/>
      <c r="ADC219" s="238"/>
      <c r="ADD219" s="238"/>
      <c r="ADE219" s="238"/>
      <c r="ADF219" s="238"/>
      <c r="ADG219" s="238"/>
      <c r="ADH219" s="238"/>
      <c r="ADI219" s="238"/>
      <c r="ADJ219" s="238"/>
      <c r="ADK219" s="238"/>
      <c r="ADL219" s="238"/>
      <c r="ADM219" s="238"/>
      <c r="ADN219" s="238"/>
      <c r="ADO219" s="238"/>
      <c r="ADP219" s="238"/>
      <c r="ADQ219" s="238"/>
      <c r="ADR219" s="238"/>
      <c r="ADS219" s="238"/>
      <c r="ADT219" s="238"/>
      <c r="ADU219" s="238"/>
      <c r="ADV219" s="238"/>
      <c r="ADW219" s="238"/>
      <c r="ADX219" s="238"/>
      <c r="ADY219" s="238"/>
      <c r="ADZ219" s="238"/>
      <c r="AEA219" s="238"/>
      <c r="AEB219" s="238"/>
      <c r="AEC219" s="238"/>
      <c r="AED219" s="238"/>
      <c r="AEE219" s="238"/>
      <c r="AEF219" s="238"/>
      <c r="AEG219" s="238"/>
      <c r="AEH219" s="238"/>
      <c r="AEI219" s="238"/>
      <c r="AEJ219" s="238"/>
      <c r="AEK219" s="238"/>
      <c r="AEL219" s="238"/>
      <c r="AEM219" s="238"/>
      <c r="AEN219" s="238"/>
      <c r="AEO219" s="238"/>
      <c r="AEP219" s="238"/>
      <c r="AEQ219" s="238"/>
      <c r="AER219" s="238"/>
      <c r="AES219" s="238"/>
      <c r="AET219" s="238"/>
      <c r="AEU219" s="238"/>
      <c r="AEV219" s="238"/>
      <c r="AEW219" s="238"/>
      <c r="AEX219" s="238"/>
      <c r="AEY219" s="238"/>
      <c r="AEZ219" s="238"/>
      <c r="AFA219" s="238"/>
      <c r="AFB219" s="238"/>
      <c r="AFC219" s="238"/>
      <c r="AFD219" s="238"/>
      <c r="AFE219" s="238"/>
      <c r="AFF219" s="238"/>
      <c r="AFG219" s="238"/>
      <c r="AFH219" s="238"/>
      <c r="AFI219" s="238"/>
      <c r="AFJ219" s="238"/>
      <c r="AFK219" s="238"/>
      <c r="AFL219" s="238"/>
      <c r="AFM219" s="238"/>
      <c r="AFN219" s="238"/>
      <c r="AFO219" s="238"/>
      <c r="AFP219" s="238"/>
      <c r="AFQ219" s="238"/>
      <c r="AFR219" s="238"/>
      <c r="AFS219" s="238"/>
      <c r="AFT219" s="238"/>
      <c r="AFU219" s="238"/>
      <c r="AFV219" s="238"/>
      <c r="AFW219" s="238"/>
      <c r="AFX219" s="238"/>
      <c r="AFY219" s="238"/>
      <c r="AFZ219" s="238"/>
      <c r="AGA219" s="238"/>
      <c r="AGB219" s="238"/>
      <c r="AGC219" s="238"/>
      <c r="AGD219" s="238"/>
      <c r="AGE219" s="238"/>
      <c r="AGF219" s="238"/>
      <c r="AGG219" s="238"/>
      <c r="AGH219" s="238"/>
      <c r="AGI219" s="238"/>
      <c r="AGJ219" s="238"/>
      <c r="AGK219" s="238"/>
      <c r="AGL219" s="238"/>
      <c r="AGM219" s="238"/>
      <c r="AGN219" s="238"/>
      <c r="AGO219" s="238"/>
      <c r="AGP219" s="238"/>
      <c r="AGQ219" s="238"/>
      <c r="AGR219" s="238"/>
      <c r="AGS219" s="238"/>
      <c r="AGT219" s="238"/>
      <c r="AGU219" s="238"/>
      <c r="AGV219" s="238"/>
      <c r="AGW219" s="238"/>
      <c r="AGX219" s="238"/>
      <c r="AGY219" s="238"/>
      <c r="AGZ219" s="238"/>
      <c r="AHA219" s="238"/>
      <c r="AHB219" s="238"/>
      <c r="AHC219" s="238"/>
      <c r="AHD219" s="238"/>
      <c r="AHE219" s="238"/>
      <c r="AHF219" s="238"/>
      <c r="AHG219" s="238"/>
      <c r="AHH219" s="238"/>
      <c r="AHI219" s="238"/>
      <c r="AHJ219" s="238"/>
      <c r="AHK219" s="238"/>
      <c r="AHL219" s="238"/>
      <c r="AHM219" s="238"/>
      <c r="AHN219" s="238"/>
      <c r="AHO219" s="238"/>
      <c r="AHP219" s="238"/>
      <c r="AHQ219" s="238"/>
      <c r="AHR219" s="238"/>
      <c r="AHS219" s="238"/>
      <c r="AHT219" s="238"/>
      <c r="AHU219" s="238"/>
      <c r="AHV219" s="238"/>
      <c r="AHW219" s="238"/>
      <c r="AHX219" s="238"/>
      <c r="AHY219" s="238"/>
      <c r="AHZ219" s="238"/>
      <c r="AIA219" s="238"/>
      <c r="AIB219" s="238"/>
      <c r="AIC219" s="238"/>
      <c r="AID219" s="238"/>
      <c r="AIE219" s="238"/>
      <c r="AIF219" s="238"/>
      <c r="AIG219" s="238"/>
      <c r="AIH219" s="238"/>
      <c r="AII219" s="238"/>
      <c r="AIJ219" s="238"/>
      <c r="AIK219" s="238"/>
      <c r="AIL219" s="238"/>
      <c r="AIM219" s="238"/>
      <c r="AIN219" s="238"/>
      <c r="AIO219" s="238"/>
      <c r="AIP219" s="238"/>
      <c r="AIQ219" s="238"/>
      <c r="AIR219" s="238"/>
      <c r="AIS219" s="238"/>
      <c r="AIT219" s="238"/>
      <c r="AIU219" s="238"/>
      <c r="AIV219" s="238"/>
      <c r="AIW219" s="238"/>
      <c r="AIX219" s="238"/>
      <c r="AIY219" s="238"/>
      <c r="AIZ219" s="238"/>
      <c r="AJA219" s="238"/>
      <c r="AJB219" s="238"/>
      <c r="AJC219" s="238"/>
      <c r="AJD219" s="238"/>
      <c r="AJE219" s="238"/>
      <c r="AJF219" s="238"/>
      <c r="AJG219" s="238"/>
      <c r="AJH219" s="238"/>
      <c r="AJI219" s="238"/>
      <c r="AJJ219" s="238"/>
      <c r="AJK219" s="238"/>
      <c r="AJL219" s="238"/>
      <c r="AJM219" s="238"/>
      <c r="AJN219" s="238"/>
      <c r="AJO219" s="238"/>
      <c r="AJP219" s="238"/>
      <c r="AJQ219" s="238"/>
      <c r="AJR219" s="238"/>
      <c r="AJS219" s="238"/>
      <c r="AJT219" s="238"/>
      <c r="AJU219" s="238"/>
      <c r="AJV219" s="238"/>
      <c r="AJW219" s="238"/>
      <c r="AJX219" s="238"/>
      <c r="AJY219" s="238"/>
      <c r="AJZ219" s="238"/>
      <c r="AKA219" s="238"/>
      <c r="AKB219" s="238"/>
      <c r="AKC219" s="238"/>
      <c r="AKD219" s="238"/>
      <c r="AKE219" s="238"/>
      <c r="AKF219" s="238"/>
      <c r="AKG219" s="238"/>
      <c r="AKH219" s="238"/>
      <c r="AKI219" s="238"/>
      <c r="AKJ219" s="238"/>
      <c r="AKK219" s="238"/>
      <c r="AKL219" s="238"/>
      <c r="AKM219" s="238"/>
      <c r="AKN219" s="238"/>
      <c r="AKO219" s="238"/>
      <c r="AKP219" s="238"/>
    </row>
    <row r="220" spans="1:978" ht="30" x14ac:dyDescent="0.25">
      <c r="A220" s="40">
        <v>5</v>
      </c>
      <c r="B220" s="40">
        <v>14</v>
      </c>
      <c r="C220" s="36" t="s">
        <v>50</v>
      </c>
      <c r="D220" s="7" t="s">
        <v>43</v>
      </c>
      <c r="E220" s="129">
        <v>3.3</v>
      </c>
      <c r="F220" s="7">
        <v>540900</v>
      </c>
      <c r="G220" s="27" t="s">
        <v>233</v>
      </c>
      <c r="H220" s="27" t="s">
        <v>234</v>
      </c>
      <c r="I220" s="7" t="s">
        <v>7</v>
      </c>
      <c r="J220" s="7">
        <v>55</v>
      </c>
      <c r="K220" s="129">
        <f>AVERAGE(J220)</f>
        <v>55</v>
      </c>
      <c r="L220" s="152">
        <f>E220/K220</f>
        <v>0.06</v>
      </c>
      <c r="M220" s="7">
        <v>2</v>
      </c>
      <c r="N220" s="7">
        <v>246</v>
      </c>
      <c r="O220" s="7">
        <v>160</v>
      </c>
      <c r="P220" s="7">
        <v>131</v>
      </c>
      <c r="Q220" s="7">
        <v>101</v>
      </c>
      <c r="R220" s="7">
        <v>99</v>
      </c>
      <c r="S220" s="7">
        <v>95</v>
      </c>
      <c r="T220" s="7">
        <v>198</v>
      </c>
      <c r="U220" s="7">
        <v>340</v>
      </c>
      <c r="V220" s="7">
        <v>365</v>
      </c>
      <c r="W220" s="7">
        <v>424</v>
      </c>
      <c r="X220" s="7">
        <v>496</v>
      </c>
      <c r="Y220" s="7">
        <v>567</v>
      </c>
      <c r="Z220" s="7">
        <v>604</v>
      </c>
      <c r="AA220" s="7">
        <v>569</v>
      </c>
      <c r="AB220" s="7">
        <v>671</v>
      </c>
      <c r="AC220" s="7">
        <v>898</v>
      </c>
      <c r="AD220" s="7">
        <v>936</v>
      </c>
      <c r="AE220" s="7">
        <v>840</v>
      </c>
      <c r="AF220" s="7">
        <v>552</v>
      </c>
      <c r="AG220" s="7">
        <v>500</v>
      </c>
      <c r="AH220" s="7">
        <v>498</v>
      </c>
      <c r="AI220" s="7">
        <v>445</v>
      </c>
      <c r="AJ220" s="7">
        <v>405</v>
      </c>
      <c r="AK220" s="7">
        <v>388</v>
      </c>
      <c r="AL220" s="7">
        <v>9960</v>
      </c>
      <c r="AM220" s="129">
        <v>2800</v>
      </c>
      <c r="AN220" s="169">
        <f>$L$220*(1+0.15*(N220/$AM$220)^4)</f>
        <v>6.0000536229635824E-2</v>
      </c>
      <c r="AO220" s="169">
        <f t="shared" ref="AO220:BK220" si="159">$L$220*(1+0.15*(O220/$AM$220)^4)</f>
        <v>6.0000095960016667E-2</v>
      </c>
      <c r="AP220" s="169">
        <f t="shared" si="159"/>
        <v>6.0000043121669497E-2</v>
      </c>
      <c r="AQ220" s="169">
        <f t="shared" si="159"/>
        <v>6.0000015236874107E-2</v>
      </c>
      <c r="AR220" s="169">
        <f t="shared" si="159"/>
        <v>6.000001406537004E-2</v>
      </c>
      <c r="AS220" s="169">
        <f t="shared" si="159"/>
        <v>6.0000011926274618E-2</v>
      </c>
      <c r="AT220" s="169">
        <f t="shared" si="159"/>
        <v>6.0000225045920709E-2</v>
      </c>
      <c r="AU220" s="169">
        <f t="shared" si="159"/>
        <v>6.0001956708142429E-2</v>
      </c>
      <c r="AV220" s="169">
        <f t="shared" si="159"/>
        <v>6.0002598853759262E-2</v>
      </c>
      <c r="AW220" s="169">
        <f t="shared" si="159"/>
        <v>6.0004732316801333E-2</v>
      </c>
      <c r="AX220" s="169">
        <f t="shared" si="159"/>
        <v>6.0008862109054553E-2</v>
      </c>
      <c r="AY220" s="169">
        <f t="shared" si="159"/>
        <v>6.0015133612851559E-2</v>
      </c>
      <c r="AZ220" s="169">
        <f t="shared" si="159"/>
        <v>6.001948759020824E-2</v>
      </c>
      <c r="BA220" s="169">
        <f t="shared" si="159"/>
        <v>6.0015348270676422E-2</v>
      </c>
      <c r="BB220" s="169">
        <f t="shared" si="159"/>
        <v>6.0029682499198399E-2</v>
      </c>
      <c r="BC220" s="169">
        <f t="shared" si="159"/>
        <v>6.0095217271139367E-2</v>
      </c>
      <c r="BD220" s="169">
        <f t="shared" si="159"/>
        <v>6.011238640493128E-2</v>
      </c>
      <c r="BE220" s="169">
        <f t="shared" si="159"/>
        <v>6.0072899999999999E-2</v>
      </c>
      <c r="BF220" s="169">
        <f t="shared" si="159"/>
        <v>6.0013594608179927E-2</v>
      </c>
      <c r="BG220" s="169">
        <f t="shared" si="159"/>
        <v>6.0009151460329029E-2</v>
      </c>
      <c r="BH220" s="169">
        <f t="shared" si="159"/>
        <v>6.0009005913163521E-2</v>
      </c>
      <c r="BI220" s="169">
        <f t="shared" si="159"/>
        <v>6.0005741831294666E-2</v>
      </c>
      <c r="BJ220" s="169">
        <f t="shared" si="159"/>
        <v>6.0003939403595261E-2</v>
      </c>
      <c r="BK220" s="169">
        <f t="shared" si="159"/>
        <v>6.0003318465343604E-2</v>
      </c>
      <c r="BL220" s="7">
        <f>E220*(0.000001)*0.5</f>
        <v>1.6499999999999999E-6</v>
      </c>
      <c r="BM220" s="7">
        <v>1001.1</v>
      </c>
      <c r="BN220" s="7">
        <v>0.02</v>
      </c>
      <c r="BO220" s="7">
        <v>852.2</v>
      </c>
      <c r="BP220" s="7">
        <v>0.21</v>
      </c>
      <c r="BQ220" s="7">
        <v>1271.0999999999999</v>
      </c>
      <c r="BR220" s="7">
        <v>0.25</v>
      </c>
      <c r="BS220" s="7">
        <v>417.2</v>
      </c>
      <c r="BT220" s="7">
        <v>0.51</v>
      </c>
      <c r="BU220" s="7">
        <v>4283.5</v>
      </c>
      <c r="BV220" s="7">
        <v>0.01</v>
      </c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>
        <f>BM220*BN220+BO220*BP220+BQ220*BR220+BS220*BT220+BU220*BV220+BW220*BX220+BY220*BZ220+CA220*CB220+CC220*CD220+CE220*CF220+CG220*CH220+CI220*CJ220+CK220*CL220+CM220*CN220+CO220*CP220+CQ220*CR220+CS220*CT220+CU220*CV220+CW220*CX220+CY220*CZ220+DA220*DB220</f>
        <v>772.36599999999999</v>
      </c>
      <c r="EB220" s="7">
        <f>(PI()+2*E220)*EA220</f>
        <v>7524.0749514825338</v>
      </c>
      <c r="EC220" s="7">
        <f>EB220/E220</f>
        <v>2280.022712570465</v>
      </c>
      <c r="ED220" s="7">
        <f>PI()*EA220</f>
        <v>2426.4593514825342</v>
      </c>
      <c r="EE220" s="220">
        <f>SUM(BN220,BP220,BR220,BT220,BV220,BX220,BZ220,CB220,CD220,CF220,CH220,CJ220,CL220,CN220,CP220,CR220,CT220,CV220,CX220,CZ220,DB220)</f>
        <v>1</v>
      </c>
      <c r="EF220" s="215"/>
      <c r="EG220" s="215"/>
      <c r="EH220" s="215"/>
      <c r="EI220" s="215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  <c r="EY220" s="215"/>
      <c r="EZ220" s="215"/>
      <c r="FA220" s="215"/>
      <c r="FB220" s="215"/>
      <c r="FC220" s="215"/>
      <c r="FD220" s="215"/>
      <c r="FE220" s="215"/>
      <c r="FF220" s="215"/>
      <c r="FG220" s="215"/>
      <c r="FH220" s="215"/>
      <c r="FI220" s="215"/>
      <c r="FJ220" s="215"/>
      <c r="FK220" s="215"/>
      <c r="FL220" s="215"/>
      <c r="FM220" s="215"/>
      <c r="FN220" s="215"/>
      <c r="FO220" s="215"/>
      <c r="FP220" s="215"/>
      <c r="FQ220" s="215"/>
      <c r="FR220" s="215"/>
      <c r="FS220" s="215"/>
      <c r="FT220" s="215"/>
      <c r="FU220" s="215"/>
      <c r="FV220" s="215"/>
      <c r="FW220" s="215"/>
      <c r="FX220" s="215"/>
      <c r="FY220" s="215"/>
      <c r="FZ220" s="215"/>
      <c r="GA220" s="215"/>
      <c r="GB220" s="215"/>
      <c r="GC220" s="215"/>
      <c r="GD220" s="215"/>
      <c r="GE220" s="215"/>
      <c r="GF220" s="215"/>
      <c r="GG220" s="215"/>
      <c r="GH220" s="215"/>
      <c r="GI220" s="215"/>
      <c r="GJ220" s="215"/>
      <c r="GK220" s="215"/>
      <c r="GL220" s="215"/>
      <c r="GM220" s="215"/>
      <c r="GN220" s="215"/>
      <c r="GO220" s="215"/>
      <c r="GP220" s="215"/>
      <c r="GQ220" s="215"/>
      <c r="GR220" s="215"/>
      <c r="GS220" s="215"/>
      <c r="GT220" s="215"/>
      <c r="GU220" s="215"/>
      <c r="GV220" s="215"/>
      <c r="GW220" s="215"/>
      <c r="GX220" s="215"/>
      <c r="GY220" s="215"/>
      <c r="GZ220" s="215"/>
      <c r="HA220" s="215"/>
      <c r="HB220" s="215"/>
      <c r="HC220" s="215"/>
      <c r="HD220" s="215"/>
      <c r="HE220" s="215"/>
      <c r="HF220" s="215"/>
      <c r="HG220" s="215"/>
      <c r="HH220" s="215"/>
      <c r="HI220" s="215"/>
      <c r="HJ220" s="215"/>
      <c r="HK220" s="215"/>
      <c r="HL220" s="215"/>
      <c r="HM220" s="215"/>
      <c r="HN220" s="215"/>
      <c r="HO220" s="215"/>
      <c r="HP220" s="215"/>
      <c r="HQ220" s="215"/>
      <c r="HR220" s="215"/>
      <c r="HS220" s="215"/>
      <c r="HT220" s="215"/>
      <c r="HU220" s="215"/>
      <c r="HV220" s="215"/>
      <c r="HW220" s="215"/>
      <c r="HX220" s="215"/>
      <c r="HY220" s="215"/>
      <c r="HZ220" s="215"/>
      <c r="IA220" s="215"/>
      <c r="IB220" s="215"/>
      <c r="IC220" s="215"/>
      <c r="ID220" s="215"/>
      <c r="IE220" s="215"/>
      <c r="IF220" s="215"/>
      <c r="IG220" s="215"/>
      <c r="IH220" s="215"/>
      <c r="II220" s="215"/>
      <c r="IJ220" s="215"/>
      <c r="IK220" s="215"/>
      <c r="IL220" s="215"/>
      <c r="IM220" s="215"/>
      <c r="IN220" s="215"/>
      <c r="IO220" s="215"/>
      <c r="IP220" s="215"/>
      <c r="IQ220" s="215"/>
      <c r="IR220" s="215"/>
      <c r="IS220" s="215"/>
      <c r="IT220" s="215"/>
      <c r="IU220" s="215"/>
      <c r="IV220" s="215"/>
      <c r="IW220" s="215"/>
      <c r="IX220" s="215"/>
      <c r="IY220" s="215"/>
      <c r="IZ220" s="215"/>
      <c r="JA220" s="215"/>
      <c r="JB220" s="215"/>
      <c r="JC220" s="215"/>
      <c r="JD220" s="215"/>
      <c r="JE220" s="215"/>
      <c r="JF220" s="215"/>
      <c r="JG220" s="215"/>
      <c r="JH220" s="215"/>
      <c r="JI220" s="215"/>
      <c r="JJ220" s="215"/>
      <c r="JK220" s="215"/>
      <c r="JL220" s="215"/>
      <c r="JM220" s="215"/>
      <c r="JN220" s="215"/>
      <c r="JO220" s="215"/>
      <c r="JP220" s="215"/>
      <c r="JQ220" s="215"/>
      <c r="JR220" s="215"/>
      <c r="JS220" s="215"/>
      <c r="JT220" s="215"/>
      <c r="JU220" s="215"/>
      <c r="JV220" s="215"/>
      <c r="JW220" s="215"/>
      <c r="JX220" s="215"/>
      <c r="JY220" s="215"/>
      <c r="JZ220" s="215"/>
      <c r="KA220" s="215"/>
      <c r="KB220" s="215"/>
      <c r="KC220" s="215"/>
      <c r="KD220" s="215"/>
      <c r="KE220" s="215"/>
      <c r="KF220" s="215"/>
      <c r="KG220" s="215"/>
      <c r="KH220" s="215"/>
      <c r="KI220" s="215"/>
      <c r="KJ220" s="215"/>
      <c r="KK220" s="215"/>
      <c r="KL220" s="215"/>
      <c r="KM220" s="215"/>
      <c r="KN220" s="215"/>
      <c r="KO220" s="215"/>
      <c r="KP220" s="215"/>
      <c r="KQ220" s="215"/>
      <c r="KR220" s="215"/>
      <c r="KS220" s="215"/>
      <c r="KT220" s="215"/>
      <c r="KU220" s="215"/>
      <c r="KV220" s="215"/>
      <c r="KW220" s="215"/>
      <c r="KX220" s="215"/>
      <c r="KY220" s="215"/>
      <c r="KZ220" s="215"/>
      <c r="LA220" s="215"/>
      <c r="LB220" s="215"/>
      <c r="LC220" s="215"/>
      <c r="LD220" s="215"/>
      <c r="LE220" s="215"/>
      <c r="LF220" s="215"/>
      <c r="LG220" s="215"/>
      <c r="LH220" s="215"/>
      <c r="LI220" s="215"/>
      <c r="LJ220" s="215"/>
      <c r="LK220" s="215"/>
      <c r="LL220" s="215"/>
      <c r="LM220" s="215"/>
      <c r="LN220" s="215"/>
      <c r="LO220" s="215"/>
      <c r="LP220" s="215"/>
      <c r="LQ220" s="215"/>
      <c r="LR220" s="215"/>
      <c r="LS220" s="215"/>
      <c r="LT220" s="215"/>
      <c r="LU220" s="215"/>
      <c r="LV220" s="215"/>
      <c r="LW220" s="215"/>
      <c r="LX220" s="215"/>
      <c r="LY220" s="215"/>
      <c r="LZ220" s="215"/>
      <c r="MA220" s="215"/>
      <c r="MB220" s="215"/>
      <c r="MC220" s="215"/>
      <c r="MD220" s="215"/>
      <c r="ME220" s="215"/>
      <c r="MF220" s="215"/>
      <c r="MG220" s="215"/>
      <c r="MH220" s="215"/>
      <c r="MI220" s="215"/>
      <c r="MJ220" s="215"/>
      <c r="MK220" s="215"/>
      <c r="ML220" s="215"/>
      <c r="MM220" s="215"/>
      <c r="MN220" s="215"/>
      <c r="MO220" s="215"/>
      <c r="MP220" s="215"/>
      <c r="MQ220" s="215"/>
      <c r="MR220" s="215"/>
      <c r="MS220" s="215"/>
      <c r="MT220" s="215"/>
      <c r="MU220" s="215"/>
      <c r="MV220" s="215"/>
      <c r="MW220" s="215"/>
      <c r="MX220" s="215"/>
      <c r="MY220" s="215"/>
      <c r="MZ220" s="215"/>
      <c r="NA220" s="215"/>
      <c r="NB220" s="215"/>
      <c r="NC220" s="215"/>
      <c r="ND220" s="215"/>
      <c r="NE220" s="215"/>
      <c r="NF220" s="215"/>
      <c r="NG220" s="215"/>
      <c r="NH220" s="215"/>
      <c r="NI220" s="215"/>
      <c r="NJ220" s="215"/>
      <c r="NK220" s="215"/>
      <c r="NL220" s="215"/>
      <c r="NM220" s="215"/>
      <c r="NN220" s="215"/>
      <c r="NO220" s="215"/>
      <c r="NP220" s="215"/>
      <c r="NQ220" s="215"/>
      <c r="NR220" s="215"/>
      <c r="NS220" s="215"/>
      <c r="NT220" s="215"/>
      <c r="NU220" s="215"/>
      <c r="NV220" s="215"/>
      <c r="NW220" s="215"/>
      <c r="NX220" s="215"/>
      <c r="NY220" s="215"/>
      <c r="NZ220" s="215"/>
      <c r="OA220" s="215"/>
      <c r="OB220" s="215"/>
      <c r="OC220" s="215"/>
      <c r="OD220" s="215"/>
      <c r="OE220" s="215"/>
      <c r="OF220" s="215"/>
      <c r="OG220" s="215"/>
      <c r="OH220" s="215"/>
      <c r="OI220" s="215"/>
      <c r="OJ220" s="215"/>
      <c r="OK220" s="215"/>
      <c r="OL220" s="215"/>
      <c r="OM220" s="215"/>
      <c r="ON220" s="215"/>
      <c r="OO220" s="215"/>
      <c r="OP220" s="215"/>
      <c r="OQ220" s="215"/>
      <c r="OR220" s="215"/>
      <c r="OS220" s="215"/>
      <c r="OT220" s="215"/>
      <c r="OU220" s="215"/>
      <c r="OV220" s="215"/>
      <c r="OW220" s="215"/>
      <c r="OX220" s="215"/>
      <c r="OY220" s="215"/>
      <c r="OZ220" s="215"/>
      <c r="PA220" s="215"/>
      <c r="PB220" s="215"/>
      <c r="PC220" s="215"/>
      <c r="PD220" s="215"/>
      <c r="PE220" s="215"/>
      <c r="PF220" s="215"/>
      <c r="PG220" s="215"/>
      <c r="PH220" s="215"/>
      <c r="PI220" s="215"/>
      <c r="PJ220" s="215"/>
      <c r="PK220" s="215"/>
      <c r="PL220" s="215"/>
      <c r="PM220" s="215"/>
      <c r="PN220" s="215"/>
      <c r="PO220" s="215"/>
      <c r="PP220" s="215"/>
      <c r="PQ220" s="215"/>
      <c r="PR220" s="215"/>
      <c r="PS220" s="215"/>
      <c r="PT220" s="215"/>
      <c r="PU220" s="215"/>
      <c r="PV220" s="215"/>
      <c r="PW220" s="215"/>
      <c r="PX220" s="215"/>
      <c r="PY220" s="215"/>
      <c r="PZ220" s="215"/>
      <c r="QA220" s="215"/>
      <c r="QB220" s="215"/>
      <c r="QC220" s="215"/>
      <c r="QD220" s="215"/>
      <c r="QE220" s="215"/>
      <c r="QF220" s="215"/>
      <c r="QG220" s="215"/>
      <c r="QH220" s="215"/>
      <c r="QI220" s="215"/>
      <c r="QJ220" s="215"/>
      <c r="QK220" s="215"/>
      <c r="QL220" s="215"/>
      <c r="QM220" s="215"/>
      <c r="QN220" s="215"/>
      <c r="QO220" s="215"/>
      <c r="QP220" s="215"/>
      <c r="QQ220" s="215"/>
      <c r="QR220" s="215"/>
      <c r="QS220" s="215"/>
      <c r="QT220" s="215"/>
      <c r="QU220" s="215"/>
      <c r="QV220" s="215"/>
      <c r="QW220" s="215"/>
      <c r="QX220" s="215"/>
      <c r="QY220" s="215"/>
      <c r="QZ220" s="215"/>
      <c r="RA220" s="215"/>
      <c r="RB220" s="215"/>
      <c r="RC220" s="215"/>
      <c r="RD220" s="215"/>
      <c r="RE220" s="215"/>
      <c r="RF220" s="215"/>
      <c r="RG220" s="215"/>
      <c r="RH220" s="215"/>
      <c r="RI220" s="215"/>
      <c r="RJ220" s="215"/>
      <c r="RK220" s="215"/>
      <c r="RL220" s="215"/>
      <c r="RM220" s="215"/>
      <c r="RN220" s="215"/>
      <c r="RO220" s="215"/>
      <c r="RP220" s="215"/>
      <c r="RQ220" s="215"/>
      <c r="RR220" s="215"/>
      <c r="RS220" s="215"/>
      <c r="RT220" s="215"/>
      <c r="RU220" s="215"/>
      <c r="RV220" s="215"/>
      <c r="RW220" s="215"/>
      <c r="RX220" s="215"/>
      <c r="RY220" s="215"/>
      <c r="RZ220" s="215"/>
      <c r="SA220" s="215"/>
      <c r="SB220" s="215"/>
      <c r="SC220" s="215"/>
      <c r="SD220" s="215"/>
      <c r="SE220" s="215"/>
      <c r="SF220" s="215"/>
      <c r="SG220" s="215"/>
      <c r="SH220" s="215"/>
      <c r="SI220" s="215"/>
      <c r="SJ220" s="215"/>
      <c r="SK220" s="215"/>
      <c r="SL220" s="215"/>
      <c r="SM220" s="215"/>
      <c r="SN220" s="215"/>
      <c r="SO220" s="215"/>
      <c r="SP220" s="215"/>
      <c r="SQ220" s="215"/>
      <c r="SR220" s="215"/>
      <c r="SS220" s="215"/>
      <c r="ST220" s="215"/>
      <c r="SU220" s="215"/>
      <c r="SV220" s="215"/>
      <c r="SW220" s="215"/>
      <c r="SX220" s="215"/>
      <c r="SY220" s="215"/>
      <c r="SZ220" s="215"/>
      <c r="TA220" s="215"/>
      <c r="TB220" s="215"/>
      <c r="TC220" s="215"/>
      <c r="TD220" s="215"/>
      <c r="TE220" s="215"/>
      <c r="TF220" s="215"/>
      <c r="TG220" s="215"/>
      <c r="TH220" s="215"/>
      <c r="TI220" s="215"/>
      <c r="TJ220" s="215"/>
      <c r="TK220" s="215"/>
      <c r="TL220" s="215"/>
      <c r="TM220" s="215"/>
      <c r="TN220" s="215"/>
      <c r="TO220" s="215"/>
      <c r="TP220" s="215"/>
      <c r="TQ220" s="215"/>
      <c r="TR220" s="215"/>
      <c r="TS220" s="215"/>
      <c r="TT220" s="215"/>
      <c r="TU220" s="215"/>
      <c r="TV220" s="215"/>
      <c r="TW220" s="215"/>
      <c r="TX220" s="215"/>
      <c r="TY220" s="215"/>
      <c r="TZ220" s="215"/>
      <c r="UA220" s="215"/>
      <c r="UB220" s="215"/>
      <c r="UC220" s="215"/>
      <c r="UD220" s="215"/>
      <c r="UE220" s="215"/>
      <c r="UF220" s="215"/>
      <c r="UG220" s="215"/>
      <c r="UH220" s="215"/>
      <c r="UI220" s="215"/>
      <c r="UJ220" s="215"/>
      <c r="UK220" s="215"/>
      <c r="UL220" s="215"/>
      <c r="UM220" s="215"/>
      <c r="UN220" s="215"/>
      <c r="UO220" s="215"/>
      <c r="UP220" s="215"/>
      <c r="UQ220" s="215"/>
      <c r="UR220" s="215"/>
      <c r="US220" s="215"/>
      <c r="UT220" s="215"/>
      <c r="UU220" s="215"/>
      <c r="UV220" s="215"/>
      <c r="UW220" s="215"/>
      <c r="UX220" s="215"/>
      <c r="UY220" s="215"/>
      <c r="UZ220" s="215"/>
      <c r="VA220" s="215"/>
      <c r="VB220" s="215"/>
      <c r="VC220" s="215"/>
      <c r="VD220" s="215"/>
      <c r="VE220" s="215"/>
      <c r="VF220" s="215"/>
      <c r="VG220" s="215"/>
      <c r="VH220" s="215"/>
      <c r="VI220" s="215"/>
      <c r="VJ220" s="215"/>
      <c r="VK220" s="215"/>
      <c r="VL220" s="215"/>
      <c r="VM220" s="215"/>
      <c r="VN220" s="215"/>
      <c r="VO220" s="215"/>
      <c r="VP220" s="215"/>
      <c r="VQ220" s="215"/>
      <c r="VR220" s="215"/>
      <c r="VS220" s="215"/>
      <c r="VT220" s="215"/>
      <c r="VU220" s="215"/>
      <c r="VV220" s="215"/>
      <c r="VW220" s="215"/>
      <c r="VX220" s="215"/>
      <c r="VY220" s="215"/>
      <c r="VZ220" s="215"/>
      <c r="WA220" s="215"/>
      <c r="WB220" s="215"/>
      <c r="WC220" s="215"/>
      <c r="WD220" s="215"/>
      <c r="WE220" s="215"/>
      <c r="WF220" s="215"/>
      <c r="WG220" s="215"/>
      <c r="WH220" s="215"/>
      <c r="WI220" s="215"/>
      <c r="WJ220" s="215"/>
      <c r="WK220" s="215"/>
      <c r="WL220" s="215"/>
      <c r="WM220" s="215"/>
      <c r="WN220" s="215"/>
      <c r="WO220" s="215"/>
      <c r="WP220" s="215"/>
      <c r="WQ220" s="215"/>
      <c r="WR220" s="215"/>
      <c r="WS220" s="215"/>
      <c r="WT220" s="215"/>
      <c r="WU220" s="215"/>
      <c r="WV220" s="215"/>
      <c r="WW220" s="215"/>
      <c r="WX220" s="215"/>
      <c r="WY220" s="215"/>
      <c r="WZ220" s="215"/>
      <c r="XA220" s="215"/>
      <c r="XB220" s="215"/>
      <c r="XC220" s="215"/>
      <c r="XD220" s="215"/>
      <c r="XE220" s="215"/>
      <c r="XF220" s="215"/>
      <c r="XG220" s="215"/>
      <c r="XH220" s="215"/>
      <c r="XI220" s="215"/>
      <c r="XJ220" s="215"/>
      <c r="XK220" s="215"/>
      <c r="XL220" s="215"/>
      <c r="XM220" s="215"/>
      <c r="XN220" s="215"/>
      <c r="XO220" s="215"/>
      <c r="XP220" s="215"/>
      <c r="XQ220" s="215"/>
      <c r="XR220" s="215"/>
      <c r="XS220" s="215"/>
      <c r="XT220" s="215"/>
      <c r="XU220" s="215"/>
      <c r="XV220" s="215"/>
      <c r="XW220" s="215"/>
      <c r="XX220" s="215"/>
      <c r="XY220" s="215"/>
      <c r="XZ220" s="215"/>
      <c r="YA220" s="215"/>
      <c r="YB220" s="215"/>
      <c r="YC220" s="215"/>
      <c r="YD220" s="215"/>
      <c r="YE220" s="215"/>
      <c r="YF220" s="215"/>
      <c r="YG220" s="215"/>
      <c r="YH220" s="215"/>
      <c r="YI220" s="215"/>
      <c r="YJ220" s="215"/>
      <c r="YK220" s="215"/>
      <c r="YL220" s="215"/>
      <c r="YM220" s="215"/>
      <c r="YN220" s="215"/>
      <c r="YO220" s="215"/>
      <c r="YP220" s="215"/>
      <c r="YQ220" s="215"/>
      <c r="YR220" s="215"/>
      <c r="YS220" s="215"/>
      <c r="YT220" s="215"/>
      <c r="YU220" s="215"/>
      <c r="YV220" s="215"/>
      <c r="YW220" s="215"/>
      <c r="YX220" s="215"/>
      <c r="YY220" s="215"/>
      <c r="YZ220" s="215"/>
      <c r="ZA220" s="215"/>
      <c r="ZB220" s="215"/>
      <c r="ZC220" s="215"/>
      <c r="ZD220" s="215"/>
      <c r="ZE220" s="215"/>
      <c r="ZF220" s="215"/>
      <c r="ZG220" s="215"/>
      <c r="ZH220" s="215"/>
      <c r="ZI220" s="215"/>
      <c r="ZJ220" s="215"/>
      <c r="ZK220" s="215"/>
      <c r="ZL220" s="215"/>
      <c r="ZM220" s="215"/>
      <c r="ZN220" s="215"/>
      <c r="ZO220" s="215"/>
      <c r="ZP220" s="215"/>
      <c r="ZQ220" s="215"/>
      <c r="ZR220" s="215"/>
      <c r="ZS220" s="215"/>
      <c r="ZT220" s="215"/>
      <c r="ZU220" s="215"/>
      <c r="ZV220" s="215"/>
      <c r="ZW220" s="215"/>
      <c r="ZX220" s="215"/>
      <c r="ZY220" s="215"/>
      <c r="ZZ220" s="215"/>
      <c r="AAA220" s="215"/>
      <c r="AAB220" s="215"/>
      <c r="AAC220" s="215"/>
      <c r="AAD220" s="215"/>
      <c r="AAE220" s="215"/>
      <c r="AAF220" s="215"/>
      <c r="AAG220" s="215"/>
      <c r="AAH220" s="215"/>
      <c r="AAI220" s="215"/>
      <c r="AAJ220" s="215"/>
      <c r="AAK220" s="215"/>
      <c r="AAL220" s="215"/>
      <c r="AAM220" s="215"/>
      <c r="AAN220" s="215"/>
      <c r="AAO220" s="215"/>
      <c r="AAP220" s="215"/>
      <c r="AAQ220" s="215"/>
      <c r="AAR220" s="215"/>
      <c r="AAS220" s="215"/>
      <c r="AAT220" s="215"/>
      <c r="AAU220" s="215"/>
      <c r="AAV220" s="215"/>
      <c r="AAW220" s="215"/>
      <c r="AAX220" s="215"/>
      <c r="AAY220" s="215"/>
      <c r="AAZ220" s="215"/>
      <c r="ABA220" s="215"/>
      <c r="ABB220" s="215"/>
      <c r="ABC220" s="215"/>
      <c r="ABD220" s="215"/>
      <c r="ABE220" s="215"/>
      <c r="ABF220" s="215"/>
      <c r="ABG220" s="215"/>
      <c r="ABH220" s="215"/>
      <c r="ABI220" s="215"/>
      <c r="ABJ220" s="215"/>
      <c r="ABK220" s="215"/>
      <c r="ABL220" s="215"/>
      <c r="ABM220" s="215"/>
      <c r="ABN220" s="215"/>
      <c r="ABO220" s="215"/>
      <c r="ABP220" s="215"/>
      <c r="ABQ220" s="215"/>
      <c r="ABR220" s="215"/>
      <c r="ABS220" s="215"/>
      <c r="ABT220" s="215"/>
      <c r="ABU220" s="215"/>
      <c r="ABV220" s="215"/>
      <c r="ABW220" s="215"/>
      <c r="ABX220" s="215"/>
      <c r="ABY220" s="215"/>
      <c r="ABZ220" s="215"/>
      <c r="ACA220" s="215"/>
      <c r="ACB220" s="215"/>
      <c r="ACC220" s="215"/>
      <c r="ACD220" s="215"/>
      <c r="ACE220" s="215"/>
      <c r="ACF220" s="215"/>
      <c r="ACG220" s="215"/>
      <c r="ACH220" s="215"/>
      <c r="ACI220" s="215"/>
      <c r="ACJ220" s="215"/>
      <c r="ACK220" s="215"/>
      <c r="ACL220" s="215"/>
      <c r="ACM220" s="215"/>
      <c r="ACN220" s="215"/>
      <c r="ACO220" s="215"/>
      <c r="ACP220" s="215"/>
      <c r="ACQ220" s="215"/>
      <c r="ACR220" s="215"/>
      <c r="ACS220" s="215"/>
      <c r="ACT220" s="215"/>
      <c r="ACU220" s="215"/>
      <c r="ACV220" s="215"/>
      <c r="ACW220" s="215"/>
      <c r="ACX220" s="215"/>
      <c r="ACY220" s="215"/>
      <c r="ACZ220" s="215"/>
      <c r="ADA220" s="215"/>
      <c r="ADB220" s="215"/>
      <c r="ADC220" s="215"/>
      <c r="ADD220" s="215"/>
      <c r="ADE220" s="215"/>
      <c r="ADF220" s="215"/>
      <c r="ADG220" s="215"/>
      <c r="ADH220" s="215"/>
      <c r="ADI220" s="215"/>
      <c r="ADJ220" s="215"/>
      <c r="ADK220" s="215"/>
      <c r="ADL220" s="215"/>
      <c r="ADM220" s="215"/>
      <c r="ADN220" s="215"/>
      <c r="ADO220" s="215"/>
      <c r="ADP220" s="215"/>
      <c r="ADQ220" s="215"/>
      <c r="ADR220" s="215"/>
      <c r="ADS220" s="215"/>
      <c r="ADT220" s="215"/>
      <c r="ADU220" s="215"/>
      <c r="ADV220" s="215"/>
      <c r="ADW220" s="215"/>
      <c r="ADX220" s="215"/>
      <c r="ADY220" s="215"/>
      <c r="ADZ220" s="215"/>
      <c r="AEA220" s="215"/>
      <c r="AEB220" s="215"/>
      <c r="AEC220" s="215"/>
      <c r="AED220" s="215"/>
      <c r="AEE220" s="215"/>
      <c r="AEF220" s="215"/>
      <c r="AEG220" s="215"/>
      <c r="AEH220" s="215"/>
      <c r="AEI220" s="215"/>
      <c r="AEJ220" s="215"/>
      <c r="AEK220" s="215"/>
      <c r="AEL220" s="215"/>
      <c r="AEM220" s="215"/>
      <c r="AEN220" s="215"/>
      <c r="AEO220" s="215"/>
      <c r="AEP220" s="215"/>
      <c r="AEQ220" s="215"/>
      <c r="AER220" s="215"/>
      <c r="AES220" s="215"/>
      <c r="AET220" s="215"/>
      <c r="AEU220" s="215"/>
      <c r="AEV220" s="215"/>
      <c r="AEW220" s="215"/>
      <c r="AEX220" s="215"/>
      <c r="AEY220" s="215"/>
      <c r="AEZ220" s="215"/>
      <c r="AFA220" s="215"/>
      <c r="AFB220" s="215"/>
      <c r="AFC220" s="215"/>
      <c r="AFD220" s="215"/>
      <c r="AFE220" s="215"/>
      <c r="AFF220" s="215"/>
      <c r="AFG220" s="215"/>
      <c r="AFH220" s="215"/>
      <c r="AFI220" s="215"/>
      <c r="AFJ220" s="215"/>
      <c r="AFK220" s="215"/>
      <c r="AFL220" s="215"/>
      <c r="AFM220" s="215"/>
      <c r="AFN220" s="215"/>
      <c r="AFO220" s="215"/>
      <c r="AFP220" s="215"/>
      <c r="AFQ220" s="215"/>
      <c r="AFR220" s="215"/>
      <c r="AFS220" s="215"/>
      <c r="AFT220" s="215"/>
      <c r="AFU220" s="215"/>
      <c r="AFV220" s="215"/>
      <c r="AFW220" s="215"/>
      <c r="AFX220" s="215"/>
      <c r="AFY220" s="215"/>
      <c r="AFZ220" s="215"/>
      <c r="AGA220" s="215"/>
      <c r="AGB220" s="215"/>
      <c r="AGC220" s="215"/>
      <c r="AGD220" s="215"/>
      <c r="AGE220" s="215"/>
      <c r="AGF220" s="215"/>
      <c r="AGG220" s="215"/>
      <c r="AGH220" s="215"/>
      <c r="AGI220" s="215"/>
      <c r="AGJ220" s="215"/>
      <c r="AGK220" s="215"/>
      <c r="AGL220" s="215"/>
      <c r="AGM220" s="215"/>
      <c r="AGN220" s="215"/>
      <c r="AGO220" s="215"/>
      <c r="AGP220" s="215"/>
      <c r="AGQ220" s="215"/>
      <c r="AGR220" s="215"/>
      <c r="AGS220" s="215"/>
      <c r="AGT220" s="215"/>
      <c r="AGU220" s="215"/>
      <c r="AGV220" s="215"/>
      <c r="AGW220" s="215"/>
      <c r="AGX220" s="215"/>
      <c r="AGY220" s="215"/>
      <c r="AGZ220" s="215"/>
      <c r="AHA220" s="215"/>
      <c r="AHB220" s="215"/>
      <c r="AHC220" s="215"/>
      <c r="AHD220" s="215"/>
      <c r="AHE220" s="215"/>
      <c r="AHF220" s="215"/>
      <c r="AHG220" s="215"/>
      <c r="AHH220" s="215"/>
      <c r="AHI220" s="215"/>
      <c r="AHJ220" s="215"/>
      <c r="AHK220" s="215"/>
      <c r="AHL220" s="215"/>
      <c r="AHM220" s="215"/>
      <c r="AHN220" s="215"/>
      <c r="AHO220" s="215"/>
      <c r="AHP220" s="215"/>
      <c r="AHQ220" s="215"/>
      <c r="AHR220" s="215"/>
      <c r="AHS220" s="215"/>
      <c r="AHT220" s="215"/>
      <c r="AHU220" s="215"/>
      <c r="AHV220" s="215"/>
      <c r="AHW220" s="215"/>
      <c r="AHX220" s="215"/>
      <c r="AHY220" s="215"/>
      <c r="AHZ220" s="215"/>
      <c r="AIA220" s="215"/>
      <c r="AIB220" s="215"/>
      <c r="AIC220" s="215"/>
      <c r="AID220" s="215"/>
      <c r="AIE220" s="215"/>
      <c r="AIF220" s="215"/>
      <c r="AIG220" s="215"/>
      <c r="AIH220" s="215"/>
      <c r="AII220" s="215"/>
      <c r="AIJ220" s="215"/>
      <c r="AIK220" s="215"/>
      <c r="AIL220" s="215"/>
      <c r="AIM220" s="215"/>
      <c r="AIN220" s="215"/>
      <c r="AIO220" s="215"/>
      <c r="AIP220" s="215"/>
      <c r="AIQ220" s="215"/>
      <c r="AIR220" s="215"/>
      <c r="AIS220" s="215"/>
      <c r="AIT220" s="215"/>
      <c r="AIU220" s="215"/>
      <c r="AIV220" s="215"/>
      <c r="AIW220" s="215"/>
      <c r="AIX220" s="215"/>
      <c r="AIY220" s="215"/>
      <c r="AIZ220" s="215"/>
      <c r="AJA220" s="215"/>
      <c r="AJB220" s="215"/>
      <c r="AJC220" s="215"/>
      <c r="AJD220" s="215"/>
      <c r="AJE220" s="215"/>
      <c r="AJF220" s="215"/>
      <c r="AJG220" s="215"/>
      <c r="AJH220" s="215"/>
      <c r="AJI220" s="215"/>
      <c r="AJJ220" s="215"/>
      <c r="AJK220" s="215"/>
      <c r="AJL220" s="215"/>
      <c r="AJM220" s="215"/>
      <c r="AJN220" s="215"/>
      <c r="AJO220" s="215"/>
      <c r="AJP220" s="215"/>
      <c r="AJQ220" s="215"/>
      <c r="AJR220" s="215"/>
      <c r="AJS220" s="215"/>
      <c r="AJT220" s="215"/>
      <c r="AJU220" s="215"/>
      <c r="AJV220" s="215"/>
      <c r="AJW220" s="215"/>
      <c r="AJX220" s="215"/>
      <c r="AJY220" s="215"/>
      <c r="AJZ220" s="215"/>
      <c r="AKA220" s="215"/>
      <c r="AKB220" s="215"/>
      <c r="AKC220" s="215"/>
      <c r="AKD220" s="215"/>
      <c r="AKE220" s="215"/>
      <c r="AKF220" s="215"/>
      <c r="AKG220" s="215"/>
      <c r="AKH220" s="215"/>
      <c r="AKI220" s="215"/>
      <c r="AKJ220" s="215"/>
      <c r="AKK220" s="215"/>
      <c r="AKL220" s="215"/>
      <c r="AKM220" s="215"/>
      <c r="AKN220" s="215"/>
      <c r="AKO220" s="215"/>
      <c r="AKP220" s="215"/>
    </row>
    <row r="221" spans="1:978" ht="25.5" x14ac:dyDescent="0.25">
      <c r="A221" s="303">
        <v>50</v>
      </c>
      <c r="B221" s="303">
        <v>51</v>
      </c>
      <c r="C221" s="240" t="s">
        <v>223</v>
      </c>
      <c r="D221" s="240" t="s">
        <v>124</v>
      </c>
      <c r="E221" s="267">
        <v>1.7</v>
      </c>
      <c r="F221" s="42">
        <v>530242</v>
      </c>
      <c r="G221" s="29" t="s">
        <v>235</v>
      </c>
      <c r="H221" s="29" t="s">
        <v>227</v>
      </c>
      <c r="I221" s="240" t="s">
        <v>63</v>
      </c>
      <c r="J221" s="93">
        <v>50</v>
      </c>
      <c r="K221" s="267">
        <f>AVERAGE(J221:J224)</f>
        <v>50</v>
      </c>
      <c r="L221" s="289">
        <f>E221/K221</f>
        <v>3.4000000000000002E-2</v>
      </c>
      <c r="M221" s="42">
        <v>3</v>
      </c>
      <c r="N221" s="42">
        <v>566</v>
      </c>
      <c r="O221" s="42">
        <v>278</v>
      </c>
      <c r="P221" s="42">
        <v>182</v>
      </c>
      <c r="Q221" s="42">
        <v>185</v>
      </c>
      <c r="R221" s="42">
        <v>292</v>
      </c>
      <c r="S221" s="42">
        <v>874</v>
      </c>
      <c r="T221" s="42">
        <v>2782</v>
      </c>
      <c r="U221" s="42">
        <v>4818</v>
      </c>
      <c r="V221" s="42">
        <v>5060</v>
      </c>
      <c r="W221" s="42">
        <v>3547</v>
      </c>
      <c r="X221" s="42">
        <v>2574</v>
      </c>
      <c r="Y221" s="42">
        <v>2458</v>
      </c>
      <c r="Z221" s="42">
        <v>2639</v>
      </c>
      <c r="AA221" s="42">
        <v>2690</v>
      </c>
      <c r="AB221" s="42">
        <v>3027</v>
      </c>
      <c r="AC221" s="42">
        <v>3093</v>
      </c>
      <c r="AD221" s="42">
        <v>3234</v>
      </c>
      <c r="AE221" s="42">
        <v>3373</v>
      </c>
      <c r="AF221" s="42">
        <v>2787</v>
      </c>
      <c r="AG221" s="42">
        <v>2145</v>
      </c>
      <c r="AH221" s="42">
        <v>1749</v>
      </c>
      <c r="AI221" s="42">
        <v>1610</v>
      </c>
      <c r="AJ221" s="42">
        <v>1439</v>
      </c>
      <c r="AK221" s="42">
        <v>965</v>
      </c>
      <c r="AL221" s="42">
        <v>51542</v>
      </c>
      <c r="AM221" s="267">
        <v>4200</v>
      </c>
      <c r="AN221" s="261">
        <f>$L$221*(1+0.15*(N225/$AM$221)^4)</f>
        <v>3.400139363182008E-2</v>
      </c>
      <c r="AO221" s="261">
        <f t="shared" ref="AO221:BK221" si="160">$L$221*(1+0.15*(O225/$AM$221)^4)</f>
        <v>3.4000092379427353E-2</v>
      </c>
      <c r="AP221" s="261">
        <f t="shared" si="160"/>
        <v>3.4000018786432079E-2</v>
      </c>
      <c r="AQ221" s="261">
        <f t="shared" si="160"/>
        <v>3.4000019616647649E-2</v>
      </c>
      <c r="AR221" s="261">
        <f t="shared" si="160"/>
        <v>3.4000106621889521E-2</v>
      </c>
      <c r="AS221" s="261">
        <f t="shared" si="160"/>
        <v>3.4008636373051231E-2</v>
      </c>
      <c r="AT221" s="261">
        <f t="shared" si="160"/>
        <v>3.4915729184417869E-2</v>
      </c>
      <c r="AU221" s="261">
        <f t="shared" si="160"/>
        <v>4.4375358833659312E-2</v>
      </c>
      <c r="AV221" s="261">
        <f t="shared" si="160"/>
        <v>4.532468900176518E-2</v>
      </c>
      <c r="AW221" s="261">
        <f t="shared" si="160"/>
        <v>3.625272427274611E-2</v>
      </c>
      <c r="AX221" s="261">
        <f t="shared" si="160"/>
        <v>3.4772286031591777E-2</v>
      </c>
      <c r="AY221" s="261">
        <f t="shared" si="160"/>
        <v>3.4683268933187503E-2</v>
      </c>
      <c r="AZ221" s="261">
        <f t="shared" si="160"/>
        <v>3.4819306431080353E-2</v>
      </c>
      <c r="BA221" s="261">
        <f t="shared" si="160"/>
        <v>3.4885301265098353E-2</v>
      </c>
      <c r="BB221" s="261">
        <f t="shared" si="160"/>
        <v>3.5531284556979285E-2</v>
      </c>
      <c r="BC221" s="261">
        <f t="shared" si="160"/>
        <v>3.5779537395225325E-2</v>
      </c>
      <c r="BD221" s="261">
        <f t="shared" si="160"/>
        <v>3.6022619868885122E-2</v>
      </c>
      <c r="BE221" s="261">
        <f t="shared" si="160"/>
        <v>3.6357126989860267E-2</v>
      </c>
      <c r="BF221" s="261">
        <f t="shared" si="160"/>
        <v>3.5067721405313702E-2</v>
      </c>
      <c r="BG221" s="261">
        <f t="shared" si="160"/>
        <v>3.4368134678928242E-2</v>
      </c>
      <c r="BH221" s="261">
        <f t="shared" si="160"/>
        <v>3.4177077846150462E-2</v>
      </c>
      <c r="BI221" s="261">
        <f t="shared" si="160"/>
        <v>3.4124452999059036E-2</v>
      </c>
      <c r="BJ221" s="261">
        <f t="shared" si="160"/>
        <v>3.4065334363112536E-2</v>
      </c>
      <c r="BK221" s="261">
        <f t="shared" si="160"/>
        <v>3.4014036967767398E-2</v>
      </c>
      <c r="BL221" s="240">
        <f>E221*(0.000001)*0.5</f>
        <v>8.4999999999999991E-7</v>
      </c>
      <c r="BM221" s="240">
        <v>9197.2000000000007</v>
      </c>
      <c r="BN221" s="240">
        <v>0.02</v>
      </c>
      <c r="BO221" s="240">
        <v>9138.9</v>
      </c>
      <c r="BP221" s="240">
        <v>0.1</v>
      </c>
      <c r="BQ221" s="240">
        <v>4888.1000000000004</v>
      </c>
      <c r="BR221" s="240">
        <v>0.05</v>
      </c>
      <c r="BS221" s="240">
        <v>12495.9</v>
      </c>
      <c r="BT221" s="240">
        <v>0.05</v>
      </c>
      <c r="BU221" s="240">
        <v>7879.5</v>
      </c>
      <c r="BV221" s="240">
        <v>0.05</v>
      </c>
      <c r="BW221" s="240">
        <v>5226.1000000000004</v>
      </c>
      <c r="BX221" s="240">
        <v>0.1</v>
      </c>
      <c r="BY221" s="240">
        <v>11737.5</v>
      </c>
      <c r="BZ221" s="240">
        <v>0.05</v>
      </c>
      <c r="CA221" s="240">
        <v>7294.1</v>
      </c>
      <c r="CB221" s="240">
        <v>0.1</v>
      </c>
      <c r="CC221" s="240">
        <v>5383.3</v>
      </c>
      <c r="CD221" s="240">
        <v>0.05</v>
      </c>
      <c r="CE221" s="240">
        <v>708.5</v>
      </c>
      <c r="CF221" s="240">
        <v>0.2</v>
      </c>
      <c r="CG221" s="240">
        <v>7042.6</v>
      </c>
      <c r="CH221" s="240">
        <v>0.15</v>
      </c>
      <c r="CI221" s="240">
        <v>3606.7</v>
      </c>
      <c r="CJ221" s="240">
        <v>0.05</v>
      </c>
      <c r="CK221" s="240">
        <v>6208.5</v>
      </c>
      <c r="CL221" s="240">
        <v>0.02</v>
      </c>
      <c r="CM221" s="240">
        <v>18082.2</v>
      </c>
      <c r="CN221" s="240">
        <v>0.01</v>
      </c>
      <c r="CO221" s="240"/>
      <c r="CP221" s="240"/>
      <c r="CQ221" s="240"/>
      <c r="CR221" s="240"/>
      <c r="CS221" s="240"/>
      <c r="CT221" s="240"/>
      <c r="CU221" s="240"/>
      <c r="CV221" s="240"/>
      <c r="CW221" s="240"/>
      <c r="CX221" s="240"/>
      <c r="CY221" s="240"/>
      <c r="CZ221" s="240"/>
      <c r="DA221" s="240"/>
      <c r="DB221" s="240"/>
      <c r="DC221" s="240"/>
      <c r="DD221" s="240"/>
      <c r="DE221" s="240"/>
      <c r="DF221" s="240"/>
      <c r="DG221" s="240"/>
      <c r="DH221" s="240"/>
      <c r="DI221" s="240"/>
      <c r="DJ221" s="240"/>
      <c r="DK221" s="240"/>
      <c r="DL221" s="240"/>
      <c r="DM221" s="240"/>
      <c r="DN221" s="240"/>
      <c r="DO221" s="240"/>
      <c r="DP221" s="240"/>
      <c r="DQ221" s="240"/>
      <c r="DR221" s="240"/>
      <c r="DS221" s="240"/>
      <c r="DT221" s="240"/>
      <c r="DU221" s="240"/>
      <c r="DV221" s="240"/>
      <c r="DW221" s="240"/>
      <c r="DX221" s="240"/>
      <c r="DY221" s="240"/>
      <c r="DZ221" s="240"/>
      <c r="EA221" s="240">
        <f>BM221*BN221+BO221*BP221+BQ221*BR221+BS221*BT221+BU221*BV221+BW221*BX221+BY221*BZ221+CA221*CB221+CC221*CD221+CE221*CF221+CG221*CH221+CI221*CJ221+CK221*CL221+CM221*CN221+CO221*CP221+CQ221*CR221+CS221*CT221+CU221*CV221+CW221*CX221+CY221*CZ221+DA221*DB221+DC221*DD221+DE221*DF221</f>
        <v>6152.4860000000008</v>
      </c>
      <c r="EB221" s="240">
        <f>(PI()+2*E221)*EA221</f>
        <v>40247.057218914058</v>
      </c>
      <c r="EC221" s="240">
        <f>EB221/E221</f>
        <v>23674.739540537681</v>
      </c>
      <c r="ED221" s="240">
        <f>PI()*EA221</f>
        <v>19328.604818914053</v>
      </c>
      <c r="EE221" s="252">
        <f>SUM(BN221,BP221,BR221,BT221,BV221,BX221,BZ221,CB221,CD221,CF221,CH221,CJ221,CL221,CN221,CP221,CR221,CT221,CV221,CX221,CZ221,DB221,DD221,DF221)</f>
        <v>1</v>
      </c>
      <c r="EF221" s="238"/>
      <c r="EG221" s="238"/>
      <c r="EH221" s="238"/>
      <c r="EI221" s="238"/>
      <c r="EJ221" s="238"/>
      <c r="EK221" s="238"/>
      <c r="EL221" s="238"/>
      <c r="EM221" s="238"/>
      <c r="EN221" s="238"/>
      <c r="EO221" s="238"/>
      <c r="EP221" s="238"/>
      <c r="EQ221" s="238"/>
      <c r="ER221" s="238"/>
      <c r="ES221" s="238"/>
      <c r="ET221" s="238"/>
      <c r="EU221" s="238"/>
      <c r="EV221" s="238"/>
      <c r="EW221" s="238"/>
      <c r="EX221" s="238"/>
      <c r="EY221" s="238"/>
      <c r="EZ221" s="238"/>
      <c r="FA221" s="238"/>
      <c r="FB221" s="238"/>
      <c r="FC221" s="238"/>
      <c r="FD221" s="238"/>
      <c r="FE221" s="238"/>
      <c r="FF221" s="238"/>
      <c r="FG221" s="238"/>
      <c r="FH221" s="238"/>
      <c r="FI221" s="238"/>
      <c r="FJ221" s="238"/>
      <c r="FK221" s="238"/>
      <c r="FL221" s="238"/>
      <c r="FM221" s="238"/>
      <c r="FN221" s="238"/>
      <c r="FO221" s="238"/>
      <c r="FP221" s="238"/>
      <c r="FQ221" s="238"/>
      <c r="FR221" s="238"/>
      <c r="FS221" s="238"/>
      <c r="FT221" s="238"/>
      <c r="FU221" s="238"/>
      <c r="FV221" s="238"/>
      <c r="FW221" s="238"/>
      <c r="FX221" s="238"/>
      <c r="FY221" s="238"/>
      <c r="FZ221" s="238"/>
      <c r="GA221" s="238"/>
      <c r="GB221" s="238"/>
      <c r="GC221" s="238"/>
      <c r="GD221" s="238"/>
      <c r="GE221" s="238"/>
      <c r="GF221" s="238"/>
      <c r="GG221" s="238"/>
      <c r="GH221" s="238"/>
      <c r="GI221" s="238"/>
      <c r="GJ221" s="238"/>
      <c r="GK221" s="238"/>
      <c r="GL221" s="238"/>
      <c r="GM221" s="238"/>
      <c r="GN221" s="238"/>
      <c r="GO221" s="238"/>
      <c r="GP221" s="238"/>
      <c r="GQ221" s="238"/>
      <c r="GR221" s="238"/>
      <c r="GS221" s="238"/>
      <c r="GT221" s="238"/>
      <c r="GU221" s="238"/>
      <c r="GV221" s="238"/>
      <c r="GW221" s="238"/>
      <c r="GX221" s="238"/>
      <c r="GY221" s="238"/>
      <c r="GZ221" s="238"/>
      <c r="HA221" s="238"/>
      <c r="HB221" s="238"/>
      <c r="HC221" s="238"/>
      <c r="HD221" s="238"/>
      <c r="HE221" s="238"/>
      <c r="HF221" s="238"/>
      <c r="HG221" s="238"/>
      <c r="HH221" s="238"/>
      <c r="HI221" s="238"/>
      <c r="HJ221" s="238"/>
      <c r="HK221" s="238"/>
      <c r="HL221" s="238"/>
      <c r="HM221" s="238"/>
      <c r="HN221" s="238"/>
      <c r="HO221" s="238"/>
      <c r="HP221" s="238"/>
      <c r="HQ221" s="238"/>
      <c r="HR221" s="238"/>
      <c r="HS221" s="238"/>
      <c r="HT221" s="238"/>
      <c r="HU221" s="238"/>
      <c r="HV221" s="238"/>
      <c r="HW221" s="238"/>
      <c r="HX221" s="238"/>
      <c r="HY221" s="238"/>
      <c r="HZ221" s="238"/>
      <c r="IA221" s="238"/>
      <c r="IB221" s="238"/>
      <c r="IC221" s="238"/>
      <c r="ID221" s="238"/>
      <c r="IE221" s="238"/>
      <c r="IF221" s="238"/>
      <c r="IG221" s="238"/>
      <c r="IH221" s="238"/>
      <c r="II221" s="238"/>
      <c r="IJ221" s="238"/>
      <c r="IK221" s="238"/>
      <c r="IL221" s="238"/>
      <c r="IM221" s="238"/>
      <c r="IN221" s="238"/>
      <c r="IO221" s="238"/>
      <c r="IP221" s="238"/>
      <c r="IQ221" s="238"/>
      <c r="IR221" s="238"/>
      <c r="IS221" s="238"/>
      <c r="IT221" s="238"/>
      <c r="IU221" s="238"/>
      <c r="IV221" s="238"/>
      <c r="IW221" s="238"/>
      <c r="IX221" s="238"/>
      <c r="IY221" s="238"/>
      <c r="IZ221" s="238"/>
      <c r="JA221" s="238"/>
      <c r="JB221" s="238"/>
      <c r="JC221" s="238"/>
      <c r="JD221" s="238"/>
      <c r="JE221" s="238"/>
      <c r="JF221" s="238"/>
      <c r="JG221" s="238"/>
      <c r="JH221" s="238"/>
      <c r="JI221" s="238"/>
      <c r="JJ221" s="238"/>
      <c r="JK221" s="238"/>
      <c r="JL221" s="238"/>
      <c r="JM221" s="238"/>
      <c r="JN221" s="238"/>
      <c r="JO221" s="238"/>
      <c r="JP221" s="238"/>
      <c r="JQ221" s="238"/>
      <c r="JR221" s="238"/>
      <c r="JS221" s="238"/>
      <c r="JT221" s="238"/>
      <c r="JU221" s="238"/>
      <c r="JV221" s="238"/>
      <c r="JW221" s="238"/>
      <c r="JX221" s="238"/>
      <c r="JY221" s="238"/>
      <c r="JZ221" s="238"/>
      <c r="KA221" s="238"/>
      <c r="KB221" s="238"/>
      <c r="KC221" s="238"/>
      <c r="KD221" s="238"/>
      <c r="KE221" s="238"/>
      <c r="KF221" s="238"/>
      <c r="KG221" s="238"/>
      <c r="KH221" s="238"/>
      <c r="KI221" s="238"/>
      <c r="KJ221" s="238"/>
      <c r="KK221" s="238"/>
      <c r="KL221" s="238"/>
      <c r="KM221" s="238"/>
      <c r="KN221" s="238"/>
      <c r="KO221" s="238"/>
      <c r="KP221" s="238"/>
      <c r="KQ221" s="238"/>
      <c r="KR221" s="238"/>
      <c r="KS221" s="238"/>
      <c r="KT221" s="238"/>
      <c r="KU221" s="238"/>
      <c r="KV221" s="238"/>
      <c r="KW221" s="238"/>
      <c r="KX221" s="238"/>
      <c r="KY221" s="238"/>
      <c r="KZ221" s="238"/>
      <c r="LA221" s="238"/>
      <c r="LB221" s="238"/>
      <c r="LC221" s="238"/>
      <c r="LD221" s="238"/>
      <c r="LE221" s="238"/>
      <c r="LF221" s="238"/>
      <c r="LG221" s="238"/>
      <c r="LH221" s="238"/>
      <c r="LI221" s="238"/>
      <c r="LJ221" s="238"/>
      <c r="LK221" s="238"/>
      <c r="LL221" s="238"/>
      <c r="LM221" s="238"/>
      <c r="LN221" s="238"/>
      <c r="LO221" s="238"/>
      <c r="LP221" s="238"/>
      <c r="LQ221" s="238"/>
      <c r="LR221" s="238"/>
      <c r="LS221" s="238"/>
      <c r="LT221" s="238"/>
      <c r="LU221" s="238"/>
      <c r="LV221" s="238"/>
      <c r="LW221" s="238"/>
      <c r="LX221" s="238"/>
      <c r="LY221" s="238"/>
      <c r="LZ221" s="238"/>
      <c r="MA221" s="238"/>
      <c r="MB221" s="238"/>
      <c r="MC221" s="238"/>
      <c r="MD221" s="238"/>
      <c r="ME221" s="238"/>
      <c r="MF221" s="238"/>
      <c r="MG221" s="238"/>
      <c r="MH221" s="238"/>
      <c r="MI221" s="238"/>
      <c r="MJ221" s="238"/>
      <c r="MK221" s="238"/>
      <c r="ML221" s="238"/>
      <c r="MM221" s="238"/>
      <c r="MN221" s="238"/>
      <c r="MO221" s="238"/>
      <c r="MP221" s="238"/>
      <c r="MQ221" s="238"/>
      <c r="MR221" s="238"/>
      <c r="MS221" s="238"/>
      <c r="MT221" s="238"/>
      <c r="MU221" s="238"/>
      <c r="MV221" s="238"/>
      <c r="MW221" s="238"/>
      <c r="MX221" s="238"/>
      <c r="MY221" s="238"/>
      <c r="MZ221" s="238"/>
      <c r="NA221" s="238"/>
      <c r="NB221" s="238"/>
      <c r="NC221" s="238"/>
      <c r="ND221" s="238"/>
      <c r="NE221" s="238"/>
      <c r="NF221" s="238"/>
      <c r="NG221" s="238"/>
      <c r="NH221" s="238"/>
      <c r="NI221" s="238"/>
      <c r="NJ221" s="238"/>
      <c r="NK221" s="238"/>
      <c r="NL221" s="238"/>
      <c r="NM221" s="238"/>
      <c r="NN221" s="238"/>
      <c r="NO221" s="238"/>
      <c r="NP221" s="238"/>
      <c r="NQ221" s="238"/>
      <c r="NR221" s="238"/>
      <c r="NS221" s="238"/>
      <c r="NT221" s="238"/>
      <c r="NU221" s="238"/>
      <c r="NV221" s="238"/>
      <c r="NW221" s="238"/>
      <c r="NX221" s="238"/>
      <c r="NY221" s="238"/>
      <c r="NZ221" s="238"/>
      <c r="OA221" s="238"/>
      <c r="OB221" s="238"/>
      <c r="OC221" s="238"/>
      <c r="OD221" s="238"/>
      <c r="OE221" s="238"/>
      <c r="OF221" s="238"/>
      <c r="OG221" s="238"/>
      <c r="OH221" s="238"/>
      <c r="OI221" s="238"/>
      <c r="OJ221" s="238"/>
      <c r="OK221" s="238"/>
      <c r="OL221" s="238"/>
      <c r="OM221" s="238"/>
      <c r="ON221" s="238"/>
      <c r="OO221" s="238"/>
      <c r="OP221" s="238"/>
      <c r="OQ221" s="238"/>
      <c r="OR221" s="238"/>
      <c r="OS221" s="238"/>
      <c r="OT221" s="238"/>
      <c r="OU221" s="238"/>
      <c r="OV221" s="238"/>
      <c r="OW221" s="238"/>
      <c r="OX221" s="238"/>
      <c r="OY221" s="238"/>
      <c r="OZ221" s="238"/>
      <c r="PA221" s="238"/>
      <c r="PB221" s="238"/>
      <c r="PC221" s="238"/>
      <c r="PD221" s="238"/>
      <c r="PE221" s="238"/>
      <c r="PF221" s="238"/>
      <c r="PG221" s="238"/>
      <c r="PH221" s="238"/>
      <c r="PI221" s="238"/>
      <c r="PJ221" s="238"/>
      <c r="PK221" s="238"/>
      <c r="PL221" s="238"/>
      <c r="PM221" s="238"/>
      <c r="PN221" s="238"/>
      <c r="PO221" s="238"/>
      <c r="PP221" s="238"/>
      <c r="PQ221" s="238"/>
      <c r="PR221" s="238"/>
      <c r="PS221" s="238"/>
      <c r="PT221" s="238"/>
      <c r="PU221" s="238"/>
      <c r="PV221" s="238"/>
      <c r="PW221" s="238"/>
      <c r="PX221" s="238"/>
      <c r="PY221" s="238"/>
      <c r="PZ221" s="238"/>
      <c r="QA221" s="238"/>
      <c r="QB221" s="238"/>
      <c r="QC221" s="238"/>
      <c r="QD221" s="238"/>
      <c r="QE221" s="238"/>
      <c r="QF221" s="238"/>
      <c r="QG221" s="238"/>
      <c r="QH221" s="238"/>
      <c r="QI221" s="238"/>
      <c r="QJ221" s="238"/>
      <c r="QK221" s="238"/>
      <c r="QL221" s="238"/>
      <c r="QM221" s="238"/>
      <c r="QN221" s="238"/>
      <c r="QO221" s="238"/>
      <c r="QP221" s="238"/>
      <c r="QQ221" s="238"/>
      <c r="QR221" s="238"/>
      <c r="QS221" s="238"/>
      <c r="QT221" s="238"/>
      <c r="QU221" s="238"/>
      <c r="QV221" s="238"/>
      <c r="QW221" s="238"/>
      <c r="QX221" s="238"/>
      <c r="QY221" s="238"/>
      <c r="QZ221" s="238"/>
      <c r="RA221" s="238"/>
      <c r="RB221" s="238"/>
      <c r="RC221" s="238"/>
      <c r="RD221" s="238"/>
      <c r="RE221" s="238"/>
      <c r="RF221" s="238"/>
      <c r="RG221" s="238"/>
      <c r="RH221" s="238"/>
      <c r="RI221" s="238"/>
      <c r="RJ221" s="238"/>
      <c r="RK221" s="238"/>
      <c r="RL221" s="238"/>
      <c r="RM221" s="238"/>
      <c r="RN221" s="238"/>
      <c r="RO221" s="238"/>
      <c r="RP221" s="238"/>
      <c r="RQ221" s="238"/>
      <c r="RR221" s="238"/>
      <c r="RS221" s="238"/>
      <c r="RT221" s="238"/>
      <c r="RU221" s="238"/>
      <c r="RV221" s="238"/>
      <c r="RW221" s="238"/>
      <c r="RX221" s="238"/>
      <c r="RY221" s="238"/>
      <c r="RZ221" s="238"/>
      <c r="SA221" s="238"/>
      <c r="SB221" s="238"/>
      <c r="SC221" s="238"/>
      <c r="SD221" s="238"/>
      <c r="SE221" s="238"/>
      <c r="SF221" s="238"/>
      <c r="SG221" s="238"/>
      <c r="SH221" s="238"/>
      <c r="SI221" s="238"/>
      <c r="SJ221" s="238"/>
      <c r="SK221" s="238"/>
      <c r="SL221" s="238"/>
      <c r="SM221" s="238"/>
      <c r="SN221" s="238"/>
      <c r="SO221" s="238"/>
      <c r="SP221" s="238"/>
      <c r="SQ221" s="238"/>
      <c r="SR221" s="238"/>
      <c r="SS221" s="238"/>
      <c r="ST221" s="238"/>
      <c r="SU221" s="238"/>
      <c r="SV221" s="238"/>
      <c r="SW221" s="238"/>
      <c r="SX221" s="238"/>
      <c r="SY221" s="238"/>
      <c r="SZ221" s="238"/>
      <c r="TA221" s="238"/>
      <c r="TB221" s="238"/>
      <c r="TC221" s="238"/>
      <c r="TD221" s="238"/>
      <c r="TE221" s="238"/>
      <c r="TF221" s="238"/>
      <c r="TG221" s="238"/>
      <c r="TH221" s="238"/>
      <c r="TI221" s="238"/>
      <c r="TJ221" s="238"/>
      <c r="TK221" s="238"/>
      <c r="TL221" s="238"/>
      <c r="TM221" s="238"/>
      <c r="TN221" s="238"/>
      <c r="TO221" s="238"/>
      <c r="TP221" s="238"/>
      <c r="TQ221" s="238"/>
      <c r="TR221" s="238"/>
      <c r="TS221" s="238"/>
      <c r="TT221" s="238"/>
      <c r="TU221" s="238"/>
      <c r="TV221" s="238"/>
      <c r="TW221" s="238"/>
      <c r="TX221" s="238"/>
      <c r="TY221" s="238"/>
      <c r="TZ221" s="238"/>
      <c r="UA221" s="238"/>
      <c r="UB221" s="238"/>
      <c r="UC221" s="238"/>
      <c r="UD221" s="238"/>
      <c r="UE221" s="238"/>
      <c r="UF221" s="238"/>
      <c r="UG221" s="238"/>
      <c r="UH221" s="238"/>
      <c r="UI221" s="238"/>
      <c r="UJ221" s="238"/>
      <c r="UK221" s="238"/>
      <c r="UL221" s="238"/>
      <c r="UM221" s="238"/>
      <c r="UN221" s="238"/>
      <c r="UO221" s="238"/>
      <c r="UP221" s="238"/>
      <c r="UQ221" s="238"/>
      <c r="UR221" s="238"/>
      <c r="US221" s="238"/>
      <c r="UT221" s="238"/>
      <c r="UU221" s="238"/>
      <c r="UV221" s="238"/>
      <c r="UW221" s="238"/>
      <c r="UX221" s="238"/>
      <c r="UY221" s="238"/>
      <c r="UZ221" s="238"/>
      <c r="VA221" s="238"/>
      <c r="VB221" s="238"/>
      <c r="VC221" s="238"/>
      <c r="VD221" s="238"/>
      <c r="VE221" s="238"/>
      <c r="VF221" s="238"/>
      <c r="VG221" s="238"/>
      <c r="VH221" s="238"/>
      <c r="VI221" s="238"/>
      <c r="VJ221" s="238"/>
      <c r="VK221" s="238"/>
      <c r="VL221" s="238"/>
      <c r="VM221" s="238"/>
      <c r="VN221" s="238"/>
      <c r="VO221" s="238"/>
      <c r="VP221" s="238"/>
      <c r="VQ221" s="238"/>
      <c r="VR221" s="238"/>
      <c r="VS221" s="238"/>
      <c r="VT221" s="238"/>
      <c r="VU221" s="238"/>
      <c r="VV221" s="238"/>
      <c r="VW221" s="238"/>
      <c r="VX221" s="238"/>
      <c r="VY221" s="238"/>
      <c r="VZ221" s="238"/>
      <c r="WA221" s="238"/>
      <c r="WB221" s="238"/>
      <c r="WC221" s="238"/>
      <c r="WD221" s="238"/>
      <c r="WE221" s="238"/>
      <c r="WF221" s="238"/>
      <c r="WG221" s="238"/>
      <c r="WH221" s="238"/>
      <c r="WI221" s="238"/>
      <c r="WJ221" s="238"/>
      <c r="WK221" s="238"/>
      <c r="WL221" s="238"/>
      <c r="WM221" s="238"/>
      <c r="WN221" s="238"/>
      <c r="WO221" s="238"/>
      <c r="WP221" s="238"/>
      <c r="WQ221" s="238"/>
      <c r="WR221" s="238"/>
      <c r="WS221" s="238"/>
      <c r="WT221" s="238"/>
      <c r="WU221" s="238"/>
      <c r="WV221" s="238"/>
      <c r="WW221" s="238"/>
      <c r="WX221" s="238"/>
      <c r="WY221" s="238"/>
      <c r="WZ221" s="238"/>
      <c r="XA221" s="238"/>
      <c r="XB221" s="238"/>
      <c r="XC221" s="238"/>
      <c r="XD221" s="238"/>
      <c r="XE221" s="238"/>
      <c r="XF221" s="238"/>
      <c r="XG221" s="238"/>
      <c r="XH221" s="238"/>
      <c r="XI221" s="238"/>
      <c r="XJ221" s="238"/>
      <c r="XK221" s="238"/>
      <c r="XL221" s="238"/>
      <c r="XM221" s="238"/>
      <c r="XN221" s="238"/>
      <c r="XO221" s="238"/>
      <c r="XP221" s="238"/>
      <c r="XQ221" s="238"/>
      <c r="XR221" s="238"/>
      <c r="XS221" s="238"/>
      <c r="XT221" s="238"/>
      <c r="XU221" s="238"/>
      <c r="XV221" s="238"/>
      <c r="XW221" s="238"/>
      <c r="XX221" s="238"/>
      <c r="XY221" s="238"/>
      <c r="XZ221" s="238"/>
      <c r="YA221" s="238"/>
      <c r="YB221" s="238"/>
      <c r="YC221" s="238"/>
      <c r="YD221" s="238"/>
      <c r="YE221" s="238"/>
      <c r="YF221" s="238"/>
      <c r="YG221" s="238"/>
      <c r="YH221" s="238"/>
      <c r="YI221" s="238"/>
      <c r="YJ221" s="238"/>
      <c r="YK221" s="238"/>
      <c r="YL221" s="238"/>
      <c r="YM221" s="238"/>
      <c r="YN221" s="238"/>
      <c r="YO221" s="238"/>
      <c r="YP221" s="238"/>
      <c r="YQ221" s="238"/>
      <c r="YR221" s="238"/>
      <c r="YS221" s="238"/>
      <c r="YT221" s="238"/>
      <c r="YU221" s="238"/>
      <c r="YV221" s="238"/>
      <c r="YW221" s="238"/>
      <c r="YX221" s="238"/>
      <c r="YY221" s="238"/>
      <c r="YZ221" s="238"/>
      <c r="ZA221" s="238"/>
      <c r="ZB221" s="238"/>
      <c r="ZC221" s="238"/>
      <c r="ZD221" s="238"/>
      <c r="ZE221" s="238"/>
      <c r="ZF221" s="238"/>
      <c r="ZG221" s="238"/>
      <c r="ZH221" s="238"/>
      <c r="ZI221" s="238"/>
      <c r="ZJ221" s="238"/>
      <c r="ZK221" s="238"/>
      <c r="ZL221" s="238"/>
      <c r="ZM221" s="238"/>
      <c r="ZN221" s="238"/>
      <c r="ZO221" s="238"/>
      <c r="ZP221" s="238"/>
      <c r="ZQ221" s="238"/>
      <c r="ZR221" s="238"/>
      <c r="ZS221" s="238"/>
      <c r="ZT221" s="238"/>
      <c r="ZU221" s="238"/>
      <c r="ZV221" s="238"/>
      <c r="ZW221" s="238"/>
      <c r="ZX221" s="238"/>
      <c r="ZY221" s="238"/>
      <c r="ZZ221" s="238"/>
      <c r="AAA221" s="238"/>
      <c r="AAB221" s="238"/>
      <c r="AAC221" s="238"/>
      <c r="AAD221" s="238"/>
      <c r="AAE221" s="238"/>
      <c r="AAF221" s="238"/>
      <c r="AAG221" s="238"/>
      <c r="AAH221" s="238"/>
      <c r="AAI221" s="238"/>
      <c r="AAJ221" s="238"/>
      <c r="AAK221" s="238"/>
      <c r="AAL221" s="238"/>
      <c r="AAM221" s="238"/>
      <c r="AAN221" s="238"/>
      <c r="AAO221" s="238"/>
      <c r="AAP221" s="238"/>
      <c r="AAQ221" s="238"/>
      <c r="AAR221" s="238"/>
      <c r="AAS221" s="238"/>
      <c r="AAT221" s="238"/>
      <c r="AAU221" s="238"/>
      <c r="AAV221" s="238"/>
      <c r="AAW221" s="238"/>
      <c r="AAX221" s="238"/>
      <c r="AAY221" s="238"/>
      <c r="AAZ221" s="238"/>
      <c r="ABA221" s="238"/>
      <c r="ABB221" s="238"/>
      <c r="ABC221" s="238"/>
      <c r="ABD221" s="238"/>
      <c r="ABE221" s="238"/>
      <c r="ABF221" s="238"/>
      <c r="ABG221" s="238"/>
      <c r="ABH221" s="238"/>
      <c r="ABI221" s="238"/>
      <c r="ABJ221" s="238"/>
      <c r="ABK221" s="238"/>
      <c r="ABL221" s="238"/>
      <c r="ABM221" s="238"/>
      <c r="ABN221" s="238"/>
      <c r="ABO221" s="238"/>
      <c r="ABP221" s="238"/>
      <c r="ABQ221" s="238"/>
      <c r="ABR221" s="238"/>
      <c r="ABS221" s="238"/>
      <c r="ABT221" s="238"/>
      <c r="ABU221" s="238"/>
      <c r="ABV221" s="238"/>
      <c r="ABW221" s="238"/>
      <c r="ABX221" s="238"/>
      <c r="ABY221" s="238"/>
      <c r="ABZ221" s="238"/>
      <c r="ACA221" s="238"/>
      <c r="ACB221" s="238"/>
      <c r="ACC221" s="238"/>
      <c r="ACD221" s="238"/>
      <c r="ACE221" s="238"/>
      <c r="ACF221" s="238"/>
      <c r="ACG221" s="238"/>
      <c r="ACH221" s="238"/>
      <c r="ACI221" s="238"/>
      <c r="ACJ221" s="238"/>
      <c r="ACK221" s="238"/>
      <c r="ACL221" s="238"/>
      <c r="ACM221" s="238"/>
      <c r="ACN221" s="238"/>
      <c r="ACO221" s="238"/>
      <c r="ACP221" s="238"/>
      <c r="ACQ221" s="238"/>
      <c r="ACR221" s="238"/>
      <c r="ACS221" s="238"/>
      <c r="ACT221" s="238"/>
      <c r="ACU221" s="238"/>
      <c r="ACV221" s="238"/>
      <c r="ACW221" s="238"/>
      <c r="ACX221" s="238"/>
      <c r="ACY221" s="238"/>
      <c r="ACZ221" s="238"/>
      <c r="ADA221" s="238"/>
      <c r="ADB221" s="238"/>
      <c r="ADC221" s="238"/>
      <c r="ADD221" s="238"/>
      <c r="ADE221" s="238"/>
      <c r="ADF221" s="238"/>
      <c r="ADG221" s="238"/>
      <c r="ADH221" s="238"/>
      <c r="ADI221" s="238"/>
      <c r="ADJ221" s="238"/>
      <c r="ADK221" s="238"/>
      <c r="ADL221" s="238"/>
      <c r="ADM221" s="238"/>
      <c r="ADN221" s="238"/>
      <c r="ADO221" s="238"/>
      <c r="ADP221" s="238"/>
      <c r="ADQ221" s="238"/>
      <c r="ADR221" s="238"/>
      <c r="ADS221" s="238"/>
      <c r="ADT221" s="238"/>
      <c r="ADU221" s="238"/>
      <c r="ADV221" s="238"/>
      <c r="ADW221" s="238"/>
      <c r="ADX221" s="238"/>
      <c r="ADY221" s="238"/>
      <c r="ADZ221" s="238"/>
      <c r="AEA221" s="238"/>
      <c r="AEB221" s="238"/>
      <c r="AEC221" s="238"/>
      <c r="AED221" s="238"/>
      <c r="AEE221" s="238"/>
      <c r="AEF221" s="238"/>
      <c r="AEG221" s="238"/>
      <c r="AEH221" s="238"/>
      <c r="AEI221" s="238"/>
      <c r="AEJ221" s="238"/>
      <c r="AEK221" s="238"/>
      <c r="AEL221" s="238"/>
      <c r="AEM221" s="238"/>
      <c r="AEN221" s="238"/>
      <c r="AEO221" s="238"/>
      <c r="AEP221" s="238"/>
      <c r="AEQ221" s="238"/>
      <c r="AER221" s="238"/>
      <c r="AES221" s="238"/>
      <c r="AET221" s="238"/>
      <c r="AEU221" s="238"/>
      <c r="AEV221" s="238"/>
      <c r="AEW221" s="238"/>
      <c r="AEX221" s="238"/>
      <c r="AEY221" s="238"/>
      <c r="AEZ221" s="238"/>
      <c r="AFA221" s="238"/>
      <c r="AFB221" s="238"/>
      <c r="AFC221" s="238"/>
      <c r="AFD221" s="238"/>
      <c r="AFE221" s="238"/>
      <c r="AFF221" s="238"/>
      <c r="AFG221" s="238"/>
      <c r="AFH221" s="238"/>
      <c r="AFI221" s="238"/>
      <c r="AFJ221" s="238"/>
      <c r="AFK221" s="238"/>
      <c r="AFL221" s="238"/>
      <c r="AFM221" s="238"/>
      <c r="AFN221" s="238"/>
      <c r="AFO221" s="238"/>
      <c r="AFP221" s="238"/>
      <c r="AFQ221" s="238"/>
      <c r="AFR221" s="238"/>
      <c r="AFS221" s="238"/>
      <c r="AFT221" s="238"/>
      <c r="AFU221" s="238"/>
      <c r="AFV221" s="238"/>
      <c r="AFW221" s="238"/>
      <c r="AFX221" s="238"/>
      <c r="AFY221" s="238"/>
      <c r="AFZ221" s="238"/>
      <c r="AGA221" s="238"/>
      <c r="AGB221" s="238"/>
      <c r="AGC221" s="238"/>
      <c r="AGD221" s="238"/>
      <c r="AGE221" s="238"/>
      <c r="AGF221" s="238"/>
      <c r="AGG221" s="238"/>
      <c r="AGH221" s="238"/>
      <c r="AGI221" s="238"/>
      <c r="AGJ221" s="238"/>
      <c r="AGK221" s="238"/>
      <c r="AGL221" s="238"/>
      <c r="AGM221" s="238"/>
      <c r="AGN221" s="238"/>
      <c r="AGO221" s="238"/>
      <c r="AGP221" s="238"/>
      <c r="AGQ221" s="238"/>
      <c r="AGR221" s="238"/>
      <c r="AGS221" s="238"/>
      <c r="AGT221" s="238"/>
      <c r="AGU221" s="238"/>
      <c r="AGV221" s="238"/>
      <c r="AGW221" s="238"/>
      <c r="AGX221" s="238"/>
      <c r="AGY221" s="238"/>
      <c r="AGZ221" s="238"/>
      <c r="AHA221" s="238"/>
      <c r="AHB221" s="238"/>
      <c r="AHC221" s="238"/>
      <c r="AHD221" s="238"/>
      <c r="AHE221" s="238"/>
      <c r="AHF221" s="238"/>
      <c r="AHG221" s="238"/>
      <c r="AHH221" s="238"/>
      <c r="AHI221" s="238"/>
      <c r="AHJ221" s="238"/>
      <c r="AHK221" s="238"/>
      <c r="AHL221" s="238"/>
      <c r="AHM221" s="238"/>
      <c r="AHN221" s="238"/>
      <c r="AHO221" s="238"/>
      <c r="AHP221" s="238"/>
      <c r="AHQ221" s="238"/>
      <c r="AHR221" s="238"/>
      <c r="AHS221" s="238"/>
      <c r="AHT221" s="238"/>
      <c r="AHU221" s="238"/>
      <c r="AHV221" s="238"/>
      <c r="AHW221" s="238"/>
      <c r="AHX221" s="238"/>
      <c r="AHY221" s="238"/>
      <c r="AHZ221" s="238"/>
      <c r="AIA221" s="238"/>
      <c r="AIB221" s="238"/>
      <c r="AIC221" s="238"/>
      <c r="AID221" s="238"/>
      <c r="AIE221" s="238"/>
      <c r="AIF221" s="238"/>
      <c r="AIG221" s="238"/>
      <c r="AIH221" s="238"/>
      <c r="AII221" s="238"/>
      <c r="AIJ221" s="238"/>
      <c r="AIK221" s="238"/>
      <c r="AIL221" s="238"/>
      <c r="AIM221" s="238"/>
      <c r="AIN221" s="238"/>
      <c r="AIO221" s="238"/>
      <c r="AIP221" s="238"/>
      <c r="AIQ221" s="238"/>
      <c r="AIR221" s="238"/>
      <c r="AIS221" s="238"/>
      <c r="AIT221" s="238"/>
      <c r="AIU221" s="238"/>
      <c r="AIV221" s="238"/>
      <c r="AIW221" s="238"/>
      <c r="AIX221" s="238"/>
      <c r="AIY221" s="238"/>
      <c r="AIZ221" s="238"/>
      <c r="AJA221" s="238"/>
      <c r="AJB221" s="238"/>
      <c r="AJC221" s="238"/>
      <c r="AJD221" s="238"/>
      <c r="AJE221" s="238"/>
      <c r="AJF221" s="238"/>
      <c r="AJG221" s="238"/>
      <c r="AJH221" s="238"/>
      <c r="AJI221" s="238"/>
      <c r="AJJ221" s="238"/>
      <c r="AJK221" s="238"/>
      <c r="AJL221" s="238"/>
      <c r="AJM221" s="238"/>
      <c r="AJN221" s="238"/>
      <c r="AJO221" s="238"/>
      <c r="AJP221" s="238"/>
      <c r="AJQ221" s="238"/>
      <c r="AJR221" s="238"/>
      <c r="AJS221" s="238"/>
      <c r="AJT221" s="238"/>
      <c r="AJU221" s="238"/>
      <c r="AJV221" s="238"/>
      <c r="AJW221" s="238"/>
      <c r="AJX221" s="238"/>
      <c r="AJY221" s="238"/>
      <c r="AJZ221" s="238"/>
      <c r="AKA221" s="238"/>
      <c r="AKB221" s="238"/>
      <c r="AKC221" s="238"/>
      <c r="AKD221" s="238"/>
      <c r="AKE221" s="238"/>
      <c r="AKF221" s="238"/>
      <c r="AKG221" s="238"/>
      <c r="AKH221" s="238"/>
      <c r="AKI221" s="238"/>
      <c r="AKJ221" s="238"/>
      <c r="AKK221" s="238"/>
      <c r="AKL221" s="238"/>
      <c r="AKM221" s="238"/>
      <c r="AKN221" s="238"/>
      <c r="AKO221" s="238"/>
      <c r="AKP221" s="238"/>
    </row>
    <row r="222" spans="1:978" x14ac:dyDescent="0.25">
      <c r="A222" s="304"/>
      <c r="B222" s="304"/>
      <c r="C222" s="241"/>
      <c r="D222" s="241"/>
      <c r="E222" s="268"/>
      <c r="F222" s="43">
        <v>530163</v>
      </c>
      <c r="G222" s="33" t="s">
        <v>236</v>
      </c>
      <c r="H222" s="33" t="s">
        <v>235</v>
      </c>
      <c r="I222" s="241"/>
      <c r="J222" s="94">
        <v>50</v>
      </c>
      <c r="K222" s="268"/>
      <c r="L222" s="291"/>
      <c r="M222" s="43">
        <v>4</v>
      </c>
      <c r="N222" s="43">
        <v>552</v>
      </c>
      <c r="O222" s="43">
        <v>290</v>
      </c>
      <c r="P222" s="43">
        <v>202</v>
      </c>
      <c r="Q222" s="43">
        <v>216</v>
      </c>
      <c r="R222" s="43">
        <v>355</v>
      </c>
      <c r="S222" s="43">
        <v>1084</v>
      </c>
      <c r="T222" s="43">
        <v>3293</v>
      </c>
      <c r="U222" s="43">
        <v>5209</v>
      </c>
      <c r="V222" s="43">
        <v>5029</v>
      </c>
      <c r="W222" s="43">
        <v>3379</v>
      </c>
      <c r="X222" s="43">
        <v>2646</v>
      </c>
      <c r="Y222" s="43">
        <v>2604</v>
      </c>
      <c r="Z222" s="43">
        <v>2785</v>
      </c>
      <c r="AA222" s="43">
        <v>2852</v>
      </c>
      <c r="AB222" s="43">
        <v>3284</v>
      </c>
      <c r="AC222" s="43">
        <v>3313</v>
      </c>
      <c r="AD222" s="43">
        <v>3412</v>
      </c>
      <c r="AE222" s="43">
        <v>3510</v>
      </c>
      <c r="AF222" s="43">
        <v>2841</v>
      </c>
      <c r="AG222" s="43">
        <v>2223</v>
      </c>
      <c r="AH222" s="43">
        <v>1822</v>
      </c>
      <c r="AI222" s="43">
        <v>1726</v>
      </c>
      <c r="AJ222" s="43">
        <v>1501</v>
      </c>
      <c r="AK222" s="43">
        <v>987</v>
      </c>
      <c r="AL222" s="43">
        <v>54247</v>
      </c>
      <c r="AM222" s="268"/>
      <c r="AN222" s="262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62"/>
      <c r="BH222" s="262"/>
      <c r="BI222" s="262"/>
      <c r="BJ222" s="262"/>
      <c r="BK222" s="262"/>
      <c r="BL222" s="241"/>
      <c r="BM222" s="241"/>
      <c r="BN222" s="241"/>
      <c r="BO222" s="241"/>
      <c r="BP222" s="241"/>
      <c r="BQ222" s="241"/>
      <c r="BR222" s="241"/>
      <c r="BS222" s="241"/>
      <c r="BT222" s="241"/>
      <c r="BU222" s="241"/>
      <c r="BV222" s="241"/>
      <c r="BW222" s="241"/>
      <c r="BX222" s="241"/>
      <c r="BY222" s="241"/>
      <c r="BZ222" s="241"/>
      <c r="CA222" s="241"/>
      <c r="CB222" s="241"/>
      <c r="CC222" s="241"/>
      <c r="CD222" s="241"/>
      <c r="CE222" s="241"/>
      <c r="CF222" s="241"/>
      <c r="CG222" s="241"/>
      <c r="CH222" s="241"/>
      <c r="CI222" s="241"/>
      <c r="CJ222" s="241"/>
      <c r="CK222" s="241"/>
      <c r="CL222" s="241"/>
      <c r="CM222" s="241"/>
      <c r="CN222" s="241"/>
      <c r="CO222" s="241"/>
      <c r="CP222" s="241"/>
      <c r="CQ222" s="241"/>
      <c r="CR222" s="241"/>
      <c r="CS222" s="241"/>
      <c r="CT222" s="241"/>
      <c r="CU222" s="241"/>
      <c r="CV222" s="241"/>
      <c r="CW222" s="241"/>
      <c r="CX222" s="241"/>
      <c r="CY222" s="241"/>
      <c r="CZ222" s="241"/>
      <c r="DA222" s="241"/>
      <c r="DB222" s="241"/>
      <c r="DC222" s="241"/>
      <c r="DD222" s="241"/>
      <c r="DE222" s="241"/>
      <c r="DF222" s="241"/>
      <c r="DG222" s="241"/>
      <c r="DH222" s="241"/>
      <c r="DI222" s="241"/>
      <c r="DJ222" s="241"/>
      <c r="DK222" s="241"/>
      <c r="DL222" s="241"/>
      <c r="DM222" s="241"/>
      <c r="DN222" s="241"/>
      <c r="DO222" s="241"/>
      <c r="DP222" s="241"/>
      <c r="DQ222" s="241"/>
      <c r="DR222" s="241"/>
      <c r="DS222" s="241"/>
      <c r="DT222" s="241"/>
      <c r="DU222" s="241"/>
      <c r="DV222" s="241"/>
      <c r="DW222" s="241"/>
      <c r="DX222" s="241"/>
      <c r="DY222" s="241"/>
      <c r="DZ222" s="241"/>
      <c r="EA222" s="241"/>
      <c r="EB222" s="241"/>
      <c r="EC222" s="241"/>
      <c r="ED222" s="241"/>
      <c r="EE222" s="252"/>
      <c r="EF222" s="238"/>
      <c r="EG222" s="238"/>
      <c r="EH222" s="238"/>
      <c r="EI222" s="238"/>
      <c r="EJ222" s="238"/>
      <c r="EK222" s="238"/>
      <c r="EL222" s="238"/>
      <c r="EM222" s="238"/>
      <c r="EN222" s="238"/>
      <c r="EO222" s="238"/>
      <c r="EP222" s="238"/>
      <c r="EQ222" s="238"/>
      <c r="ER222" s="238"/>
      <c r="ES222" s="238"/>
      <c r="ET222" s="238"/>
      <c r="EU222" s="238"/>
      <c r="EV222" s="238"/>
      <c r="EW222" s="238"/>
      <c r="EX222" s="238"/>
      <c r="EY222" s="238"/>
      <c r="EZ222" s="238"/>
      <c r="FA222" s="238"/>
      <c r="FB222" s="238"/>
      <c r="FC222" s="238"/>
      <c r="FD222" s="238"/>
      <c r="FE222" s="238"/>
      <c r="FF222" s="238"/>
      <c r="FG222" s="238"/>
      <c r="FH222" s="238"/>
      <c r="FI222" s="238"/>
      <c r="FJ222" s="238"/>
      <c r="FK222" s="238"/>
      <c r="FL222" s="238"/>
      <c r="FM222" s="238"/>
      <c r="FN222" s="238"/>
      <c r="FO222" s="238"/>
      <c r="FP222" s="238"/>
      <c r="FQ222" s="238"/>
      <c r="FR222" s="238"/>
      <c r="FS222" s="238"/>
      <c r="FT222" s="238"/>
      <c r="FU222" s="238"/>
      <c r="FV222" s="238"/>
      <c r="FW222" s="238"/>
      <c r="FX222" s="238"/>
      <c r="FY222" s="238"/>
      <c r="FZ222" s="238"/>
      <c r="GA222" s="238"/>
      <c r="GB222" s="238"/>
      <c r="GC222" s="238"/>
      <c r="GD222" s="238"/>
      <c r="GE222" s="238"/>
      <c r="GF222" s="238"/>
      <c r="GG222" s="238"/>
      <c r="GH222" s="238"/>
      <c r="GI222" s="238"/>
      <c r="GJ222" s="238"/>
      <c r="GK222" s="238"/>
      <c r="GL222" s="238"/>
      <c r="GM222" s="238"/>
      <c r="GN222" s="238"/>
      <c r="GO222" s="238"/>
      <c r="GP222" s="238"/>
      <c r="GQ222" s="238"/>
      <c r="GR222" s="238"/>
      <c r="GS222" s="238"/>
      <c r="GT222" s="238"/>
      <c r="GU222" s="238"/>
      <c r="GV222" s="238"/>
      <c r="GW222" s="238"/>
      <c r="GX222" s="238"/>
      <c r="GY222" s="238"/>
      <c r="GZ222" s="238"/>
      <c r="HA222" s="238"/>
      <c r="HB222" s="238"/>
      <c r="HC222" s="238"/>
      <c r="HD222" s="238"/>
      <c r="HE222" s="238"/>
      <c r="HF222" s="238"/>
      <c r="HG222" s="238"/>
      <c r="HH222" s="238"/>
      <c r="HI222" s="238"/>
      <c r="HJ222" s="238"/>
      <c r="HK222" s="238"/>
      <c r="HL222" s="238"/>
      <c r="HM222" s="238"/>
      <c r="HN222" s="238"/>
      <c r="HO222" s="238"/>
      <c r="HP222" s="238"/>
      <c r="HQ222" s="238"/>
      <c r="HR222" s="238"/>
      <c r="HS222" s="238"/>
      <c r="HT222" s="238"/>
      <c r="HU222" s="238"/>
      <c r="HV222" s="238"/>
      <c r="HW222" s="238"/>
      <c r="HX222" s="238"/>
      <c r="HY222" s="238"/>
      <c r="HZ222" s="238"/>
      <c r="IA222" s="238"/>
      <c r="IB222" s="238"/>
      <c r="IC222" s="238"/>
      <c r="ID222" s="238"/>
      <c r="IE222" s="238"/>
      <c r="IF222" s="238"/>
      <c r="IG222" s="238"/>
      <c r="IH222" s="238"/>
      <c r="II222" s="238"/>
      <c r="IJ222" s="238"/>
      <c r="IK222" s="238"/>
      <c r="IL222" s="238"/>
      <c r="IM222" s="238"/>
      <c r="IN222" s="238"/>
      <c r="IO222" s="238"/>
      <c r="IP222" s="238"/>
      <c r="IQ222" s="238"/>
      <c r="IR222" s="238"/>
      <c r="IS222" s="238"/>
      <c r="IT222" s="238"/>
      <c r="IU222" s="238"/>
      <c r="IV222" s="238"/>
      <c r="IW222" s="238"/>
      <c r="IX222" s="238"/>
      <c r="IY222" s="238"/>
      <c r="IZ222" s="238"/>
      <c r="JA222" s="238"/>
      <c r="JB222" s="238"/>
      <c r="JC222" s="238"/>
      <c r="JD222" s="238"/>
      <c r="JE222" s="238"/>
      <c r="JF222" s="238"/>
      <c r="JG222" s="238"/>
      <c r="JH222" s="238"/>
      <c r="JI222" s="238"/>
      <c r="JJ222" s="238"/>
      <c r="JK222" s="238"/>
      <c r="JL222" s="238"/>
      <c r="JM222" s="238"/>
      <c r="JN222" s="238"/>
      <c r="JO222" s="238"/>
      <c r="JP222" s="238"/>
      <c r="JQ222" s="238"/>
      <c r="JR222" s="238"/>
      <c r="JS222" s="238"/>
      <c r="JT222" s="238"/>
      <c r="JU222" s="238"/>
      <c r="JV222" s="238"/>
      <c r="JW222" s="238"/>
      <c r="JX222" s="238"/>
      <c r="JY222" s="238"/>
      <c r="JZ222" s="238"/>
      <c r="KA222" s="238"/>
      <c r="KB222" s="238"/>
      <c r="KC222" s="238"/>
      <c r="KD222" s="238"/>
      <c r="KE222" s="238"/>
      <c r="KF222" s="238"/>
      <c r="KG222" s="238"/>
      <c r="KH222" s="238"/>
      <c r="KI222" s="238"/>
      <c r="KJ222" s="238"/>
      <c r="KK222" s="238"/>
      <c r="KL222" s="238"/>
      <c r="KM222" s="238"/>
      <c r="KN222" s="238"/>
      <c r="KO222" s="238"/>
      <c r="KP222" s="238"/>
      <c r="KQ222" s="238"/>
      <c r="KR222" s="238"/>
      <c r="KS222" s="238"/>
      <c r="KT222" s="238"/>
      <c r="KU222" s="238"/>
      <c r="KV222" s="238"/>
      <c r="KW222" s="238"/>
      <c r="KX222" s="238"/>
      <c r="KY222" s="238"/>
      <c r="KZ222" s="238"/>
      <c r="LA222" s="238"/>
      <c r="LB222" s="238"/>
      <c r="LC222" s="238"/>
      <c r="LD222" s="238"/>
      <c r="LE222" s="238"/>
      <c r="LF222" s="238"/>
      <c r="LG222" s="238"/>
      <c r="LH222" s="238"/>
      <c r="LI222" s="238"/>
      <c r="LJ222" s="238"/>
      <c r="LK222" s="238"/>
      <c r="LL222" s="238"/>
      <c r="LM222" s="238"/>
      <c r="LN222" s="238"/>
      <c r="LO222" s="238"/>
      <c r="LP222" s="238"/>
      <c r="LQ222" s="238"/>
      <c r="LR222" s="238"/>
      <c r="LS222" s="238"/>
      <c r="LT222" s="238"/>
      <c r="LU222" s="238"/>
      <c r="LV222" s="238"/>
      <c r="LW222" s="238"/>
      <c r="LX222" s="238"/>
      <c r="LY222" s="238"/>
      <c r="LZ222" s="238"/>
      <c r="MA222" s="238"/>
      <c r="MB222" s="238"/>
      <c r="MC222" s="238"/>
      <c r="MD222" s="238"/>
      <c r="ME222" s="238"/>
      <c r="MF222" s="238"/>
      <c r="MG222" s="238"/>
      <c r="MH222" s="238"/>
      <c r="MI222" s="238"/>
      <c r="MJ222" s="238"/>
      <c r="MK222" s="238"/>
      <c r="ML222" s="238"/>
      <c r="MM222" s="238"/>
      <c r="MN222" s="238"/>
      <c r="MO222" s="238"/>
      <c r="MP222" s="238"/>
      <c r="MQ222" s="238"/>
      <c r="MR222" s="238"/>
      <c r="MS222" s="238"/>
      <c r="MT222" s="238"/>
      <c r="MU222" s="238"/>
      <c r="MV222" s="238"/>
      <c r="MW222" s="238"/>
      <c r="MX222" s="238"/>
      <c r="MY222" s="238"/>
      <c r="MZ222" s="238"/>
      <c r="NA222" s="238"/>
      <c r="NB222" s="238"/>
      <c r="NC222" s="238"/>
      <c r="ND222" s="238"/>
      <c r="NE222" s="238"/>
      <c r="NF222" s="238"/>
      <c r="NG222" s="238"/>
      <c r="NH222" s="238"/>
      <c r="NI222" s="238"/>
      <c r="NJ222" s="238"/>
      <c r="NK222" s="238"/>
      <c r="NL222" s="238"/>
      <c r="NM222" s="238"/>
      <c r="NN222" s="238"/>
      <c r="NO222" s="238"/>
      <c r="NP222" s="238"/>
      <c r="NQ222" s="238"/>
      <c r="NR222" s="238"/>
      <c r="NS222" s="238"/>
      <c r="NT222" s="238"/>
      <c r="NU222" s="238"/>
      <c r="NV222" s="238"/>
      <c r="NW222" s="238"/>
      <c r="NX222" s="238"/>
      <c r="NY222" s="238"/>
      <c r="NZ222" s="238"/>
      <c r="OA222" s="238"/>
      <c r="OB222" s="238"/>
      <c r="OC222" s="238"/>
      <c r="OD222" s="238"/>
      <c r="OE222" s="238"/>
      <c r="OF222" s="238"/>
      <c r="OG222" s="238"/>
      <c r="OH222" s="238"/>
      <c r="OI222" s="238"/>
      <c r="OJ222" s="238"/>
      <c r="OK222" s="238"/>
      <c r="OL222" s="238"/>
      <c r="OM222" s="238"/>
      <c r="ON222" s="238"/>
      <c r="OO222" s="238"/>
      <c r="OP222" s="238"/>
      <c r="OQ222" s="238"/>
      <c r="OR222" s="238"/>
      <c r="OS222" s="238"/>
      <c r="OT222" s="238"/>
      <c r="OU222" s="238"/>
      <c r="OV222" s="238"/>
      <c r="OW222" s="238"/>
      <c r="OX222" s="238"/>
      <c r="OY222" s="238"/>
      <c r="OZ222" s="238"/>
      <c r="PA222" s="238"/>
      <c r="PB222" s="238"/>
      <c r="PC222" s="238"/>
      <c r="PD222" s="238"/>
      <c r="PE222" s="238"/>
      <c r="PF222" s="238"/>
      <c r="PG222" s="238"/>
      <c r="PH222" s="238"/>
      <c r="PI222" s="238"/>
      <c r="PJ222" s="238"/>
      <c r="PK222" s="238"/>
      <c r="PL222" s="238"/>
      <c r="PM222" s="238"/>
      <c r="PN222" s="238"/>
      <c r="PO222" s="238"/>
      <c r="PP222" s="238"/>
      <c r="PQ222" s="238"/>
      <c r="PR222" s="238"/>
      <c r="PS222" s="238"/>
      <c r="PT222" s="238"/>
      <c r="PU222" s="238"/>
      <c r="PV222" s="238"/>
      <c r="PW222" s="238"/>
      <c r="PX222" s="238"/>
      <c r="PY222" s="238"/>
      <c r="PZ222" s="238"/>
      <c r="QA222" s="238"/>
      <c r="QB222" s="238"/>
      <c r="QC222" s="238"/>
      <c r="QD222" s="238"/>
      <c r="QE222" s="238"/>
      <c r="QF222" s="238"/>
      <c r="QG222" s="238"/>
      <c r="QH222" s="238"/>
      <c r="QI222" s="238"/>
      <c r="QJ222" s="238"/>
      <c r="QK222" s="238"/>
      <c r="QL222" s="238"/>
      <c r="QM222" s="238"/>
      <c r="QN222" s="238"/>
      <c r="QO222" s="238"/>
      <c r="QP222" s="238"/>
      <c r="QQ222" s="238"/>
      <c r="QR222" s="238"/>
      <c r="QS222" s="238"/>
      <c r="QT222" s="238"/>
      <c r="QU222" s="238"/>
      <c r="QV222" s="238"/>
      <c r="QW222" s="238"/>
      <c r="QX222" s="238"/>
      <c r="QY222" s="238"/>
      <c r="QZ222" s="238"/>
      <c r="RA222" s="238"/>
      <c r="RB222" s="238"/>
      <c r="RC222" s="238"/>
      <c r="RD222" s="238"/>
      <c r="RE222" s="238"/>
      <c r="RF222" s="238"/>
      <c r="RG222" s="238"/>
      <c r="RH222" s="238"/>
      <c r="RI222" s="238"/>
      <c r="RJ222" s="238"/>
      <c r="RK222" s="238"/>
      <c r="RL222" s="238"/>
      <c r="RM222" s="238"/>
      <c r="RN222" s="238"/>
      <c r="RO222" s="238"/>
      <c r="RP222" s="238"/>
      <c r="RQ222" s="238"/>
      <c r="RR222" s="238"/>
      <c r="RS222" s="238"/>
      <c r="RT222" s="238"/>
      <c r="RU222" s="238"/>
      <c r="RV222" s="238"/>
      <c r="RW222" s="238"/>
      <c r="RX222" s="238"/>
      <c r="RY222" s="238"/>
      <c r="RZ222" s="238"/>
      <c r="SA222" s="238"/>
      <c r="SB222" s="238"/>
      <c r="SC222" s="238"/>
      <c r="SD222" s="238"/>
      <c r="SE222" s="238"/>
      <c r="SF222" s="238"/>
      <c r="SG222" s="238"/>
      <c r="SH222" s="238"/>
      <c r="SI222" s="238"/>
      <c r="SJ222" s="238"/>
      <c r="SK222" s="238"/>
      <c r="SL222" s="238"/>
      <c r="SM222" s="238"/>
      <c r="SN222" s="238"/>
      <c r="SO222" s="238"/>
      <c r="SP222" s="238"/>
      <c r="SQ222" s="238"/>
      <c r="SR222" s="238"/>
      <c r="SS222" s="238"/>
      <c r="ST222" s="238"/>
      <c r="SU222" s="238"/>
      <c r="SV222" s="238"/>
      <c r="SW222" s="238"/>
      <c r="SX222" s="238"/>
      <c r="SY222" s="238"/>
      <c r="SZ222" s="238"/>
      <c r="TA222" s="238"/>
      <c r="TB222" s="238"/>
      <c r="TC222" s="238"/>
      <c r="TD222" s="238"/>
      <c r="TE222" s="238"/>
      <c r="TF222" s="238"/>
      <c r="TG222" s="238"/>
      <c r="TH222" s="238"/>
      <c r="TI222" s="238"/>
      <c r="TJ222" s="238"/>
      <c r="TK222" s="238"/>
      <c r="TL222" s="238"/>
      <c r="TM222" s="238"/>
      <c r="TN222" s="238"/>
      <c r="TO222" s="238"/>
      <c r="TP222" s="238"/>
      <c r="TQ222" s="238"/>
      <c r="TR222" s="238"/>
      <c r="TS222" s="238"/>
      <c r="TT222" s="238"/>
      <c r="TU222" s="238"/>
      <c r="TV222" s="238"/>
      <c r="TW222" s="238"/>
      <c r="TX222" s="238"/>
      <c r="TY222" s="238"/>
      <c r="TZ222" s="238"/>
      <c r="UA222" s="238"/>
      <c r="UB222" s="238"/>
      <c r="UC222" s="238"/>
      <c r="UD222" s="238"/>
      <c r="UE222" s="238"/>
      <c r="UF222" s="238"/>
      <c r="UG222" s="238"/>
      <c r="UH222" s="238"/>
      <c r="UI222" s="238"/>
      <c r="UJ222" s="238"/>
      <c r="UK222" s="238"/>
      <c r="UL222" s="238"/>
      <c r="UM222" s="238"/>
      <c r="UN222" s="238"/>
      <c r="UO222" s="238"/>
      <c r="UP222" s="238"/>
      <c r="UQ222" s="238"/>
      <c r="UR222" s="238"/>
      <c r="US222" s="238"/>
      <c r="UT222" s="238"/>
      <c r="UU222" s="238"/>
      <c r="UV222" s="238"/>
      <c r="UW222" s="238"/>
      <c r="UX222" s="238"/>
      <c r="UY222" s="238"/>
      <c r="UZ222" s="238"/>
      <c r="VA222" s="238"/>
      <c r="VB222" s="238"/>
      <c r="VC222" s="238"/>
      <c r="VD222" s="238"/>
      <c r="VE222" s="238"/>
      <c r="VF222" s="238"/>
      <c r="VG222" s="238"/>
      <c r="VH222" s="238"/>
      <c r="VI222" s="238"/>
      <c r="VJ222" s="238"/>
      <c r="VK222" s="238"/>
      <c r="VL222" s="238"/>
      <c r="VM222" s="238"/>
      <c r="VN222" s="238"/>
      <c r="VO222" s="238"/>
      <c r="VP222" s="238"/>
      <c r="VQ222" s="238"/>
      <c r="VR222" s="238"/>
      <c r="VS222" s="238"/>
      <c r="VT222" s="238"/>
      <c r="VU222" s="238"/>
      <c r="VV222" s="238"/>
      <c r="VW222" s="238"/>
      <c r="VX222" s="238"/>
      <c r="VY222" s="238"/>
      <c r="VZ222" s="238"/>
      <c r="WA222" s="238"/>
      <c r="WB222" s="238"/>
      <c r="WC222" s="238"/>
      <c r="WD222" s="238"/>
      <c r="WE222" s="238"/>
      <c r="WF222" s="238"/>
      <c r="WG222" s="238"/>
      <c r="WH222" s="238"/>
      <c r="WI222" s="238"/>
      <c r="WJ222" s="238"/>
      <c r="WK222" s="238"/>
      <c r="WL222" s="238"/>
      <c r="WM222" s="238"/>
      <c r="WN222" s="238"/>
      <c r="WO222" s="238"/>
      <c r="WP222" s="238"/>
      <c r="WQ222" s="238"/>
      <c r="WR222" s="238"/>
      <c r="WS222" s="238"/>
      <c r="WT222" s="238"/>
      <c r="WU222" s="238"/>
      <c r="WV222" s="238"/>
      <c r="WW222" s="238"/>
      <c r="WX222" s="238"/>
      <c r="WY222" s="238"/>
      <c r="WZ222" s="238"/>
      <c r="XA222" s="238"/>
      <c r="XB222" s="238"/>
      <c r="XC222" s="238"/>
      <c r="XD222" s="238"/>
      <c r="XE222" s="238"/>
      <c r="XF222" s="238"/>
      <c r="XG222" s="238"/>
      <c r="XH222" s="238"/>
      <c r="XI222" s="238"/>
      <c r="XJ222" s="238"/>
      <c r="XK222" s="238"/>
      <c r="XL222" s="238"/>
      <c r="XM222" s="238"/>
      <c r="XN222" s="238"/>
      <c r="XO222" s="238"/>
      <c r="XP222" s="238"/>
      <c r="XQ222" s="238"/>
      <c r="XR222" s="238"/>
      <c r="XS222" s="238"/>
      <c r="XT222" s="238"/>
      <c r="XU222" s="238"/>
      <c r="XV222" s="238"/>
      <c r="XW222" s="238"/>
      <c r="XX222" s="238"/>
      <c r="XY222" s="238"/>
      <c r="XZ222" s="238"/>
      <c r="YA222" s="238"/>
      <c r="YB222" s="238"/>
      <c r="YC222" s="238"/>
      <c r="YD222" s="238"/>
      <c r="YE222" s="238"/>
      <c r="YF222" s="238"/>
      <c r="YG222" s="238"/>
      <c r="YH222" s="238"/>
      <c r="YI222" s="238"/>
      <c r="YJ222" s="238"/>
      <c r="YK222" s="238"/>
      <c r="YL222" s="238"/>
      <c r="YM222" s="238"/>
      <c r="YN222" s="238"/>
      <c r="YO222" s="238"/>
      <c r="YP222" s="238"/>
      <c r="YQ222" s="238"/>
      <c r="YR222" s="238"/>
      <c r="YS222" s="238"/>
      <c r="YT222" s="238"/>
      <c r="YU222" s="238"/>
      <c r="YV222" s="238"/>
      <c r="YW222" s="238"/>
      <c r="YX222" s="238"/>
      <c r="YY222" s="238"/>
      <c r="YZ222" s="238"/>
      <c r="ZA222" s="238"/>
      <c r="ZB222" s="238"/>
      <c r="ZC222" s="238"/>
      <c r="ZD222" s="238"/>
      <c r="ZE222" s="238"/>
      <c r="ZF222" s="238"/>
      <c r="ZG222" s="238"/>
      <c r="ZH222" s="238"/>
      <c r="ZI222" s="238"/>
      <c r="ZJ222" s="238"/>
      <c r="ZK222" s="238"/>
      <c r="ZL222" s="238"/>
      <c r="ZM222" s="238"/>
      <c r="ZN222" s="238"/>
      <c r="ZO222" s="238"/>
      <c r="ZP222" s="238"/>
      <c r="ZQ222" s="238"/>
      <c r="ZR222" s="238"/>
      <c r="ZS222" s="238"/>
      <c r="ZT222" s="238"/>
      <c r="ZU222" s="238"/>
      <c r="ZV222" s="238"/>
      <c r="ZW222" s="238"/>
      <c r="ZX222" s="238"/>
      <c r="ZY222" s="238"/>
      <c r="ZZ222" s="238"/>
      <c r="AAA222" s="238"/>
      <c r="AAB222" s="238"/>
      <c r="AAC222" s="238"/>
      <c r="AAD222" s="238"/>
      <c r="AAE222" s="238"/>
      <c r="AAF222" s="238"/>
      <c r="AAG222" s="238"/>
      <c r="AAH222" s="238"/>
      <c r="AAI222" s="238"/>
      <c r="AAJ222" s="238"/>
      <c r="AAK222" s="238"/>
      <c r="AAL222" s="238"/>
      <c r="AAM222" s="238"/>
      <c r="AAN222" s="238"/>
      <c r="AAO222" s="238"/>
      <c r="AAP222" s="238"/>
      <c r="AAQ222" s="238"/>
      <c r="AAR222" s="238"/>
      <c r="AAS222" s="238"/>
      <c r="AAT222" s="238"/>
      <c r="AAU222" s="238"/>
      <c r="AAV222" s="238"/>
      <c r="AAW222" s="238"/>
      <c r="AAX222" s="238"/>
      <c r="AAY222" s="238"/>
      <c r="AAZ222" s="238"/>
      <c r="ABA222" s="238"/>
      <c r="ABB222" s="238"/>
      <c r="ABC222" s="238"/>
      <c r="ABD222" s="238"/>
      <c r="ABE222" s="238"/>
      <c r="ABF222" s="238"/>
      <c r="ABG222" s="238"/>
      <c r="ABH222" s="238"/>
      <c r="ABI222" s="238"/>
      <c r="ABJ222" s="238"/>
      <c r="ABK222" s="238"/>
      <c r="ABL222" s="238"/>
      <c r="ABM222" s="238"/>
      <c r="ABN222" s="238"/>
      <c r="ABO222" s="238"/>
      <c r="ABP222" s="238"/>
      <c r="ABQ222" s="238"/>
      <c r="ABR222" s="238"/>
      <c r="ABS222" s="238"/>
      <c r="ABT222" s="238"/>
      <c r="ABU222" s="238"/>
      <c r="ABV222" s="238"/>
      <c r="ABW222" s="238"/>
      <c r="ABX222" s="238"/>
      <c r="ABY222" s="238"/>
      <c r="ABZ222" s="238"/>
      <c r="ACA222" s="238"/>
      <c r="ACB222" s="238"/>
      <c r="ACC222" s="238"/>
      <c r="ACD222" s="238"/>
      <c r="ACE222" s="238"/>
      <c r="ACF222" s="238"/>
      <c r="ACG222" s="238"/>
      <c r="ACH222" s="238"/>
      <c r="ACI222" s="238"/>
      <c r="ACJ222" s="238"/>
      <c r="ACK222" s="238"/>
      <c r="ACL222" s="238"/>
      <c r="ACM222" s="238"/>
      <c r="ACN222" s="238"/>
      <c r="ACO222" s="238"/>
      <c r="ACP222" s="238"/>
      <c r="ACQ222" s="238"/>
      <c r="ACR222" s="238"/>
      <c r="ACS222" s="238"/>
      <c r="ACT222" s="238"/>
      <c r="ACU222" s="238"/>
      <c r="ACV222" s="238"/>
      <c r="ACW222" s="238"/>
      <c r="ACX222" s="238"/>
      <c r="ACY222" s="238"/>
      <c r="ACZ222" s="238"/>
      <c r="ADA222" s="238"/>
      <c r="ADB222" s="238"/>
      <c r="ADC222" s="238"/>
      <c r="ADD222" s="238"/>
      <c r="ADE222" s="238"/>
      <c r="ADF222" s="238"/>
      <c r="ADG222" s="238"/>
      <c r="ADH222" s="238"/>
      <c r="ADI222" s="238"/>
      <c r="ADJ222" s="238"/>
      <c r="ADK222" s="238"/>
      <c r="ADL222" s="238"/>
      <c r="ADM222" s="238"/>
      <c r="ADN222" s="238"/>
      <c r="ADO222" s="238"/>
      <c r="ADP222" s="238"/>
      <c r="ADQ222" s="238"/>
      <c r="ADR222" s="238"/>
      <c r="ADS222" s="238"/>
      <c r="ADT222" s="238"/>
      <c r="ADU222" s="238"/>
      <c r="ADV222" s="238"/>
      <c r="ADW222" s="238"/>
      <c r="ADX222" s="238"/>
      <c r="ADY222" s="238"/>
      <c r="ADZ222" s="238"/>
      <c r="AEA222" s="238"/>
      <c r="AEB222" s="238"/>
      <c r="AEC222" s="238"/>
      <c r="AED222" s="238"/>
      <c r="AEE222" s="238"/>
      <c r="AEF222" s="238"/>
      <c r="AEG222" s="238"/>
      <c r="AEH222" s="238"/>
      <c r="AEI222" s="238"/>
      <c r="AEJ222" s="238"/>
      <c r="AEK222" s="238"/>
      <c r="AEL222" s="238"/>
      <c r="AEM222" s="238"/>
      <c r="AEN222" s="238"/>
      <c r="AEO222" s="238"/>
      <c r="AEP222" s="238"/>
      <c r="AEQ222" s="238"/>
      <c r="AER222" s="238"/>
      <c r="AES222" s="238"/>
      <c r="AET222" s="238"/>
      <c r="AEU222" s="238"/>
      <c r="AEV222" s="238"/>
      <c r="AEW222" s="238"/>
      <c r="AEX222" s="238"/>
      <c r="AEY222" s="238"/>
      <c r="AEZ222" s="238"/>
      <c r="AFA222" s="238"/>
      <c r="AFB222" s="238"/>
      <c r="AFC222" s="238"/>
      <c r="AFD222" s="238"/>
      <c r="AFE222" s="238"/>
      <c r="AFF222" s="238"/>
      <c r="AFG222" s="238"/>
      <c r="AFH222" s="238"/>
      <c r="AFI222" s="238"/>
      <c r="AFJ222" s="238"/>
      <c r="AFK222" s="238"/>
      <c r="AFL222" s="238"/>
      <c r="AFM222" s="238"/>
      <c r="AFN222" s="238"/>
      <c r="AFO222" s="238"/>
      <c r="AFP222" s="238"/>
      <c r="AFQ222" s="238"/>
      <c r="AFR222" s="238"/>
      <c r="AFS222" s="238"/>
      <c r="AFT222" s="238"/>
      <c r="AFU222" s="238"/>
      <c r="AFV222" s="238"/>
      <c r="AFW222" s="238"/>
      <c r="AFX222" s="238"/>
      <c r="AFY222" s="238"/>
      <c r="AFZ222" s="238"/>
      <c r="AGA222" s="238"/>
      <c r="AGB222" s="238"/>
      <c r="AGC222" s="238"/>
      <c r="AGD222" s="238"/>
      <c r="AGE222" s="238"/>
      <c r="AGF222" s="238"/>
      <c r="AGG222" s="238"/>
      <c r="AGH222" s="238"/>
      <c r="AGI222" s="238"/>
      <c r="AGJ222" s="238"/>
      <c r="AGK222" s="238"/>
      <c r="AGL222" s="238"/>
      <c r="AGM222" s="238"/>
      <c r="AGN222" s="238"/>
      <c r="AGO222" s="238"/>
      <c r="AGP222" s="238"/>
      <c r="AGQ222" s="238"/>
      <c r="AGR222" s="238"/>
      <c r="AGS222" s="238"/>
      <c r="AGT222" s="238"/>
      <c r="AGU222" s="238"/>
      <c r="AGV222" s="238"/>
      <c r="AGW222" s="238"/>
      <c r="AGX222" s="238"/>
      <c r="AGY222" s="238"/>
      <c r="AGZ222" s="238"/>
      <c r="AHA222" s="238"/>
      <c r="AHB222" s="238"/>
      <c r="AHC222" s="238"/>
      <c r="AHD222" s="238"/>
      <c r="AHE222" s="238"/>
      <c r="AHF222" s="238"/>
      <c r="AHG222" s="238"/>
      <c r="AHH222" s="238"/>
      <c r="AHI222" s="238"/>
      <c r="AHJ222" s="238"/>
      <c r="AHK222" s="238"/>
      <c r="AHL222" s="238"/>
      <c r="AHM222" s="238"/>
      <c r="AHN222" s="238"/>
      <c r="AHO222" s="238"/>
      <c r="AHP222" s="238"/>
      <c r="AHQ222" s="238"/>
      <c r="AHR222" s="238"/>
      <c r="AHS222" s="238"/>
      <c r="AHT222" s="238"/>
      <c r="AHU222" s="238"/>
      <c r="AHV222" s="238"/>
      <c r="AHW222" s="238"/>
      <c r="AHX222" s="238"/>
      <c r="AHY222" s="238"/>
      <c r="AHZ222" s="238"/>
      <c r="AIA222" s="238"/>
      <c r="AIB222" s="238"/>
      <c r="AIC222" s="238"/>
      <c r="AID222" s="238"/>
      <c r="AIE222" s="238"/>
      <c r="AIF222" s="238"/>
      <c r="AIG222" s="238"/>
      <c r="AIH222" s="238"/>
      <c r="AII222" s="238"/>
      <c r="AIJ222" s="238"/>
      <c r="AIK222" s="238"/>
      <c r="AIL222" s="238"/>
      <c r="AIM222" s="238"/>
      <c r="AIN222" s="238"/>
      <c r="AIO222" s="238"/>
      <c r="AIP222" s="238"/>
      <c r="AIQ222" s="238"/>
      <c r="AIR222" s="238"/>
      <c r="AIS222" s="238"/>
      <c r="AIT222" s="238"/>
      <c r="AIU222" s="238"/>
      <c r="AIV222" s="238"/>
      <c r="AIW222" s="238"/>
      <c r="AIX222" s="238"/>
      <c r="AIY222" s="238"/>
      <c r="AIZ222" s="238"/>
      <c r="AJA222" s="238"/>
      <c r="AJB222" s="238"/>
      <c r="AJC222" s="238"/>
      <c r="AJD222" s="238"/>
      <c r="AJE222" s="238"/>
      <c r="AJF222" s="238"/>
      <c r="AJG222" s="238"/>
      <c r="AJH222" s="238"/>
      <c r="AJI222" s="238"/>
      <c r="AJJ222" s="238"/>
      <c r="AJK222" s="238"/>
      <c r="AJL222" s="238"/>
      <c r="AJM222" s="238"/>
      <c r="AJN222" s="238"/>
      <c r="AJO222" s="238"/>
      <c r="AJP222" s="238"/>
      <c r="AJQ222" s="238"/>
      <c r="AJR222" s="238"/>
      <c r="AJS222" s="238"/>
      <c r="AJT222" s="238"/>
      <c r="AJU222" s="238"/>
      <c r="AJV222" s="238"/>
      <c r="AJW222" s="238"/>
      <c r="AJX222" s="238"/>
      <c r="AJY222" s="238"/>
      <c r="AJZ222" s="238"/>
      <c r="AKA222" s="238"/>
      <c r="AKB222" s="238"/>
      <c r="AKC222" s="238"/>
      <c r="AKD222" s="238"/>
      <c r="AKE222" s="238"/>
      <c r="AKF222" s="238"/>
      <c r="AKG222" s="238"/>
      <c r="AKH222" s="238"/>
      <c r="AKI222" s="238"/>
      <c r="AKJ222" s="238"/>
      <c r="AKK222" s="238"/>
      <c r="AKL222" s="238"/>
      <c r="AKM222" s="238"/>
      <c r="AKN222" s="238"/>
      <c r="AKO222" s="238"/>
      <c r="AKP222" s="238"/>
    </row>
    <row r="223" spans="1:978" x14ac:dyDescent="0.25">
      <c r="A223" s="304"/>
      <c r="B223" s="304"/>
      <c r="C223" s="241"/>
      <c r="D223" s="241"/>
      <c r="E223" s="268"/>
      <c r="F223" s="43">
        <v>530162</v>
      </c>
      <c r="G223" s="77" t="s">
        <v>237</v>
      </c>
      <c r="H223" s="33" t="s">
        <v>236</v>
      </c>
      <c r="I223" s="241"/>
      <c r="J223" s="94">
        <v>50</v>
      </c>
      <c r="K223" s="268"/>
      <c r="L223" s="291"/>
      <c r="M223" s="43">
        <v>3</v>
      </c>
      <c r="N223" s="43">
        <v>513</v>
      </c>
      <c r="O223" s="43">
        <v>277</v>
      </c>
      <c r="P223" s="43">
        <v>166</v>
      </c>
      <c r="Q223" s="43">
        <v>168</v>
      </c>
      <c r="R223" s="43">
        <v>239</v>
      </c>
      <c r="S223" s="43">
        <v>711</v>
      </c>
      <c r="T223" s="43">
        <v>2368</v>
      </c>
      <c r="U223" s="43">
        <v>4888</v>
      </c>
      <c r="V223" s="43">
        <v>5170</v>
      </c>
      <c r="W223" s="43">
        <v>3388</v>
      </c>
      <c r="X223" s="43">
        <v>2583</v>
      </c>
      <c r="Y223" s="43">
        <v>2469</v>
      </c>
      <c r="Z223" s="43">
        <v>2534</v>
      </c>
      <c r="AA223" s="43">
        <v>2551</v>
      </c>
      <c r="AB223" s="43">
        <v>2946</v>
      </c>
      <c r="AC223" s="43">
        <v>3090</v>
      </c>
      <c r="AD223" s="43">
        <v>3199</v>
      </c>
      <c r="AE223" s="43">
        <v>3341</v>
      </c>
      <c r="AF223" s="43">
        <v>2671</v>
      </c>
      <c r="AG223" s="43">
        <v>1981</v>
      </c>
      <c r="AH223" s="43">
        <v>1777</v>
      </c>
      <c r="AI223" s="43">
        <v>1631</v>
      </c>
      <c r="AJ223" s="43">
        <v>1344</v>
      </c>
      <c r="AK223" s="43">
        <v>928</v>
      </c>
      <c r="AL223" s="43">
        <v>47735</v>
      </c>
      <c r="AM223" s="268"/>
      <c r="AN223" s="262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62"/>
      <c r="BH223" s="262"/>
      <c r="BI223" s="262"/>
      <c r="BJ223" s="262"/>
      <c r="BK223" s="262"/>
      <c r="BL223" s="241"/>
      <c r="BM223" s="241"/>
      <c r="BN223" s="241"/>
      <c r="BO223" s="241"/>
      <c r="BP223" s="241"/>
      <c r="BQ223" s="241"/>
      <c r="BR223" s="241"/>
      <c r="BS223" s="241"/>
      <c r="BT223" s="241"/>
      <c r="BU223" s="241"/>
      <c r="BV223" s="241"/>
      <c r="BW223" s="241"/>
      <c r="BX223" s="241"/>
      <c r="BY223" s="241"/>
      <c r="BZ223" s="241"/>
      <c r="CA223" s="241"/>
      <c r="CB223" s="241"/>
      <c r="CC223" s="241"/>
      <c r="CD223" s="241"/>
      <c r="CE223" s="241"/>
      <c r="CF223" s="241"/>
      <c r="CG223" s="241"/>
      <c r="CH223" s="241"/>
      <c r="CI223" s="241"/>
      <c r="CJ223" s="241"/>
      <c r="CK223" s="241"/>
      <c r="CL223" s="241"/>
      <c r="CM223" s="241"/>
      <c r="CN223" s="241"/>
      <c r="CO223" s="241"/>
      <c r="CP223" s="241"/>
      <c r="CQ223" s="241"/>
      <c r="CR223" s="241"/>
      <c r="CS223" s="241"/>
      <c r="CT223" s="241"/>
      <c r="CU223" s="241"/>
      <c r="CV223" s="241"/>
      <c r="CW223" s="241"/>
      <c r="CX223" s="241"/>
      <c r="CY223" s="241"/>
      <c r="CZ223" s="241"/>
      <c r="DA223" s="241"/>
      <c r="DB223" s="241"/>
      <c r="DC223" s="241"/>
      <c r="DD223" s="241"/>
      <c r="DE223" s="241"/>
      <c r="DF223" s="241"/>
      <c r="DG223" s="241"/>
      <c r="DH223" s="241"/>
      <c r="DI223" s="241"/>
      <c r="DJ223" s="241"/>
      <c r="DK223" s="241"/>
      <c r="DL223" s="241"/>
      <c r="DM223" s="241"/>
      <c r="DN223" s="241"/>
      <c r="DO223" s="241"/>
      <c r="DP223" s="241"/>
      <c r="DQ223" s="241"/>
      <c r="DR223" s="241"/>
      <c r="DS223" s="241"/>
      <c r="DT223" s="241"/>
      <c r="DU223" s="241"/>
      <c r="DV223" s="241"/>
      <c r="DW223" s="241"/>
      <c r="DX223" s="241"/>
      <c r="DY223" s="241"/>
      <c r="DZ223" s="241"/>
      <c r="EA223" s="241"/>
      <c r="EB223" s="241"/>
      <c r="EC223" s="241"/>
      <c r="ED223" s="241"/>
      <c r="EE223" s="252"/>
      <c r="EF223" s="238"/>
      <c r="EG223" s="238"/>
      <c r="EH223" s="238"/>
      <c r="EI223" s="238"/>
      <c r="EJ223" s="238"/>
      <c r="EK223" s="238"/>
      <c r="EL223" s="238"/>
      <c r="EM223" s="238"/>
      <c r="EN223" s="238"/>
      <c r="EO223" s="238"/>
      <c r="EP223" s="238"/>
      <c r="EQ223" s="238"/>
      <c r="ER223" s="238"/>
      <c r="ES223" s="238"/>
      <c r="ET223" s="238"/>
      <c r="EU223" s="238"/>
      <c r="EV223" s="238"/>
      <c r="EW223" s="238"/>
      <c r="EX223" s="238"/>
      <c r="EY223" s="238"/>
      <c r="EZ223" s="238"/>
      <c r="FA223" s="238"/>
      <c r="FB223" s="238"/>
      <c r="FC223" s="238"/>
      <c r="FD223" s="238"/>
      <c r="FE223" s="238"/>
      <c r="FF223" s="238"/>
      <c r="FG223" s="238"/>
      <c r="FH223" s="238"/>
      <c r="FI223" s="238"/>
      <c r="FJ223" s="238"/>
      <c r="FK223" s="238"/>
      <c r="FL223" s="238"/>
      <c r="FM223" s="238"/>
      <c r="FN223" s="238"/>
      <c r="FO223" s="238"/>
      <c r="FP223" s="238"/>
      <c r="FQ223" s="238"/>
      <c r="FR223" s="238"/>
      <c r="FS223" s="238"/>
      <c r="FT223" s="238"/>
      <c r="FU223" s="238"/>
      <c r="FV223" s="238"/>
      <c r="FW223" s="238"/>
      <c r="FX223" s="238"/>
      <c r="FY223" s="238"/>
      <c r="FZ223" s="238"/>
      <c r="GA223" s="238"/>
      <c r="GB223" s="238"/>
      <c r="GC223" s="238"/>
      <c r="GD223" s="238"/>
      <c r="GE223" s="238"/>
      <c r="GF223" s="238"/>
      <c r="GG223" s="238"/>
      <c r="GH223" s="238"/>
      <c r="GI223" s="238"/>
      <c r="GJ223" s="238"/>
      <c r="GK223" s="238"/>
      <c r="GL223" s="238"/>
      <c r="GM223" s="238"/>
      <c r="GN223" s="238"/>
      <c r="GO223" s="238"/>
      <c r="GP223" s="238"/>
      <c r="GQ223" s="238"/>
      <c r="GR223" s="238"/>
      <c r="GS223" s="238"/>
      <c r="GT223" s="238"/>
      <c r="GU223" s="238"/>
      <c r="GV223" s="238"/>
      <c r="GW223" s="238"/>
      <c r="GX223" s="238"/>
      <c r="GY223" s="238"/>
      <c r="GZ223" s="238"/>
      <c r="HA223" s="238"/>
      <c r="HB223" s="238"/>
      <c r="HC223" s="238"/>
      <c r="HD223" s="238"/>
      <c r="HE223" s="238"/>
      <c r="HF223" s="238"/>
      <c r="HG223" s="238"/>
      <c r="HH223" s="238"/>
      <c r="HI223" s="238"/>
      <c r="HJ223" s="238"/>
      <c r="HK223" s="238"/>
      <c r="HL223" s="238"/>
      <c r="HM223" s="238"/>
      <c r="HN223" s="238"/>
      <c r="HO223" s="238"/>
      <c r="HP223" s="238"/>
      <c r="HQ223" s="238"/>
      <c r="HR223" s="238"/>
      <c r="HS223" s="238"/>
      <c r="HT223" s="238"/>
      <c r="HU223" s="238"/>
      <c r="HV223" s="238"/>
      <c r="HW223" s="238"/>
      <c r="HX223" s="238"/>
      <c r="HY223" s="238"/>
      <c r="HZ223" s="238"/>
      <c r="IA223" s="238"/>
      <c r="IB223" s="238"/>
      <c r="IC223" s="238"/>
      <c r="ID223" s="238"/>
      <c r="IE223" s="238"/>
      <c r="IF223" s="238"/>
      <c r="IG223" s="238"/>
      <c r="IH223" s="238"/>
      <c r="II223" s="238"/>
      <c r="IJ223" s="238"/>
      <c r="IK223" s="238"/>
      <c r="IL223" s="238"/>
      <c r="IM223" s="238"/>
      <c r="IN223" s="238"/>
      <c r="IO223" s="238"/>
      <c r="IP223" s="238"/>
      <c r="IQ223" s="238"/>
      <c r="IR223" s="238"/>
      <c r="IS223" s="238"/>
      <c r="IT223" s="238"/>
      <c r="IU223" s="238"/>
      <c r="IV223" s="238"/>
      <c r="IW223" s="238"/>
      <c r="IX223" s="238"/>
      <c r="IY223" s="238"/>
      <c r="IZ223" s="238"/>
      <c r="JA223" s="238"/>
      <c r="JB223" s="238"/>
      <c r="JC223" s="238"/>
      <c r="JD223" s="238"/>
      <c r="JE223" s="238"/>
      <c r="JF223" s="238"/>
      <c r="JG223" s="238"/>
      <c r="JH223" s="238"/>
      <c r="JI223" s="238"/>
      <c r="JJ223" s="238"/>
      <c r="JK223" s="238"/>
      <c r="JL223" s="238"/>
      <c r="JM223" s="238"/>
      <c r="JN223" s="238"/>
      <c r="JO223" s="238"/>
      <c r="JP223" s="238"/>
      <c r="JQ223" s="238"/>
      <c r="JR223" s="238"/>
      <c r="JS223" s="238"/>
      <c r="JT223" s="238"/>
      <c r="JU223" s="238"/>
      <c r="JV223" s="238"/>
      <c r="JW223" s="238"/>
      <c r="JX223" s="238"/>
      <c r="JY223" s="238"/>
      <c r="JZ223" s="238"/>
      <c r="KA223" s="238"/>
      <c r="KB223" s="238"/>
      <c r="KC223" s="238"/>
      <c r="KD223" s="238"/>
      <c r="KE223" s="238"/>
      <c r="KF223" s="238"/>
      <c r="KG223" s="238"/>
      <c r="KH223" s="238"/>
      <c r="KI223" s="238"/>
      <c r="KJ223" s="238"/>
      <c r="KK223" s="238"/>
      <c r="KL223" s="238"/>
      <c r="KM223" s="238"/>
      <c r="KN223" s="238"/>
      <c r="KO223" s="238"/>
      <c r="KP223" s="238"/>
      <c r="KQ223" s="238"/>
      <c r="KR223" s="238"/>
      <c r="KS223" s="238"/>
      <c r="KT223" s="238"/>
      <c r="KU223" s="238"/>
      <c r="KV223" s="238"/>
      <c r="KW223" s="238"/>
      <c r="KX223" s="238"/>
      <c r="KY223" s="238"/>
      <c r="KZ223" s="238"/>
      <c r="LA223" s="238"/>
      <c r="LB223" s="238"/>
      <c r="LC223" s="238"/>
      <c r="LD223" s="238"/>
      <c r="LE223" s="238"/>
      <c r="LF223" s="238"/>
      <c r="LG223" s="238"/>
      <c r="LH223" s="238"/>
      <c r="LI223" s="238"/>
      <c r="LJ223" s="238"/>
      <c r="LK223" s="238"/>
      <c r="LL223" s="238"/>
      <c r="LM223" s="238"/>
      <c r="LN223" s="238"/>
      <c r="LO223" s="238"/>
      <c r="LP223" s="238"/>
      <c r="LQ223" s="238"/>
      <c r="LR223" s="238"/>
      <c r="LS223" s="238"/>
      <c r="LT223" s="238"/>
      <c r="LU223" s="238"/>
      <c r="LV223" s="238"/>
      <c r="LW223" s="238"/>
      <c r="LX223" s="238"/>
      <c r="LY223" s="238"/>
      <c r="LZ223" s="238"/>
      <c r="MA223" s="238"/>
      <c r="MB223" s="238"/>
      <c r="MC223" s="238"/>
      <c r="MD223" s="238"/>
      <c r="ME223" s="238"/>
      <c r="MF223" s="238"/>
      <c r="MG223" s="238"/>
      <c r="MH223" s="238"/>
      <c r="MI223" s="238"/>
      <c r="MJ223" s="238"/>
      <c r="MK223" s="238"/>
      <c r="ML223" s="238"/>
      <c r="MM223" s="238"/>
      <c r="MN223" s="238"/>
      <c r="MO223" s="238"/>
      <c r="MP223" s="238"/>
      <c r="MQ223" s="238"/>
      <c r="MR223" s="238"/>
      <c r="MS223" s="238"/>
      <c r="MT223" s="238"/>
      <c r="MU223" s="238"/>
      <c r="MV223" s="238"/>
      <c r="MW223" s="238"/>
      <c r="MX223" s="238"/>
      <c r="MY223" s="238"/>
      <c r="MZ223" s="238"/>
      <c r="NA223" s="238"/>
      <c r="NB223" s="238"/>
      <c r="NC223" s="238"/>
      <c r="ND223" s="238"/>
      <c r="NE223" s="238"/>
      <c r="NF223" s="238"/>
      <c r="NG223" s="238"/>
      <c r="NH223" s="238"/>
      <c r="NI223" s="238"/>
      <c r="NJ223" s="238"/>
      <c r="NK223" s="238"/>
      <c r="NL223" s="238"/>
      <c r="NM223" s="238"/>
      <c r="NN223" s="238"/>
      <c r="NO223" s="238"/>
      <c r="NP223" s="238"/>
      <c r="NQ223" s="238"/>
      <c r="NR223" s="238"/>
      <c r="NS223" s="238"/>
      <c r="NT223" s="238"/>
      <c r="NU223" s="238"/>
      <c r="NV223" s="238"/>
      <c r="NW223" s="238"/>
      <c r="NX223" s="238"/>
      <c r="NY223" s="238"/>
      <c r="NZ223" s="238"/>
      <c r="OA223" s="238"/>
      <c r="OB223" s="238"/>
      <c r="OC223" s="238"/>
      <c r="OD223" s="238"/>
      <c r="OE223" s="238"/>
      <c r="OF223" s="238"/>
      <c r="OG223" s="238"/>
      <c r="OH223" s="238"/>
      <c r="OI223" s="238"/>
      <c r="OJ223" s="238"/>
      <c r="OK223" s="238"/>
      <c r="OL223" s="238"/>
      <c r="OM223" s="238"/>
      <c r="ON223" s="238"/>
      <c r="OO223" s="238"/>
      <c r="OP223" s="238"/>
      <c r="OQ223" s="238"/>
      <c r="OR223" s="238"/>
      <c r="OS223" s="238"/>
      <c r="OT223" s="238"/>
      <c r="OU223" s="238"/>
      <c r="OV223" s="238"/>
      <c r="OW223" s="238"/>
      <c r="OX223" s="238"/>
      <c r="OY223" s="238"/>
      <c r="OZ223" s="238"/>
      <c r="PA223" s="238"/>
      <c r="PB223" s="238"/>
      <c r="PC223" s="238"/>
      <c r="PD223" s="238"/>
      <c r="PE223" s="238"/>
      <c r="PF223" s="238"/>
      <c r="PG223" s="238"/>
      <c r="PH223" s="238"/>
      <c r="PI223" s="238"/>
      <c r="PJ223" s="238"/>
      <c r="PK223" s="238"/>
      <c r="PL223" s="238"/>
      <c r="PM223" s="238"/>
      <c r="PN223" s="238"/>
      <c r="PO223" s="238"/>
      <c r="PP223" s="238"/>
      <c r="PQ223" s="238"/>
      <c r="PR223" s="238"/>
      <c r="PS223" s="238"/>
      <c r="PT223" s="238"/>
      <c r="PU223" s="238"/>
      <c r="PV223" s="238"/>
      <c r="PW223" s="238"/>
      <c r="PX223" s="238"/>
      <c r="PY223" s="238"/>
      <c r="PZ223" s="238"/>
      <c r="QA223" s="238"/>
      <c r="QB223" s="238"/>
      <c r="QC223" s="238"/>
      <c r="QD223" s="238"/>
      <c r="QE223" s="238"/>
      <c r="QF223" s="238"/>
      <c r="QG223" s="238"/>
      <c r="QH223" s="238"/>
      <c r="QI223" s="238"/>
      <c r="QJ223" s="238"/>
      <c r="QK223" s="238"/>
      <c r="QL223" s="238"/>
      <c r="QM223" s="238"/>
      <c r="QN223" s="238"/>
      <c r="QO223" s="238"/>
      <c r="QP223" s="238"/>
      <c r="QQ223" s="238"/>
      <c r="QR223" s="238"/>
      <c r="QS223" s="238"/>
      <c r="QT223" s="238"/>
      <c r="QU223" s="238"/>
      <c r="QV223" s="238"/>
      <c r="QW223" s="238"/>
      <c r="QX223" s="238"/>
      <c r="QY223" s="238"/>
      <c r="QZ223" s="238"/>
      <c r="RA223" s="238"/>
      <c r="RB223" s="238"/>
      <c r="RC223" s="238"/>
      <c r="RD223" s="238"/>
      <c r="RE223" s="238"/>
      <c r="RF223" s="238"/>
      <c r="RG223" s="238"/>
      <c r="RH223" s="238"/>
      <c r="RI223" s="238"/>
      <c r="RJ223" s="238"/>
      <c r="RK223" s="238"/>
      <c r="RL223" s="238"/>
      <c r="RM223" s="238"/>
      <c r="RN223" s="238"/>
      <c r="RO223" s="238"/>
      <c r="RP223" s="238"/>
      <c r="RQ223" s="238"/>
      <c r="RR223" s="238"/>
      <c r="RS223" s="238"/>
      <c r="RT223" s="238"/>
      <c r="RU223" s="238"/>
      <c r="RV223" s="238"/>
      <c r="RW223" s="238"/>
      <c r="RX223" s="238"/>
      <c r="RY223" s="238"/>
      <c r="RZ223" s="238"/>
      <c r="SA223" s="238"/>
      <c r="SB223" s="238"/>
      <c r="SC223" s="238"/>
      <c r="SD223" s="238"/>
      <c r="SE223" s="238"/>
      <c r="SF223" s="238"/>
      <c r="SG223" s="238"/>
      <c r="SH223" s="238"/>
      <c r="SI223" s="238"/>
      <c r="SJ223" s="238"/>
      <c r="SK223" s="238"/>
      <c r="SL223" s="238"/>
      <c r="SM223" s="238"/>
      <c r="SN223" s="238"/>
      <c r="SO223" s="238"/>
      <c r="SP223" s="238"/>
      <c r="SQ223" s="238"/>
      <c r="SR223" s="238"/>
      <c r="SS223" s="238"/>
      <c r="ST223" s="238"/>
      <c r="SU223" s="238"/>
      <c r="SV223" s="238"/>
      <c r="SW223" s="238"/>
      <c r="SX223" s="238"/>
      <c r="SY223" s="238"/>
      <c r="SZ223" s="238"/>
      <c r="TA223" s="238"/>
      <c r="TB223" s="238"/>
      <c r="TC223" s="238"/>
      <c r="TD223" s="238"/>
      <c r="TE223" s="238"/>
      <c r="TF223" s="238"/>
      <c r="TG223" s="238"/>
      <c r="TH223" s="238"/>
      <c r="TI223" s="238"/>
      <c r="TJ223" s="238"/>
      <c r="TK223" s="238"/>
      <c r="TL223" s="238"/>
      <c r="TM223" s="238"/>
      <c r="TN223" s="238"/>
      <c r="TO223" s="238"/>
      <c r="TP223" s="238"/>
      <c r="TQ223" s="238"/>
      <c r="TR223" s="238"/>
      <c r="TS223" s="238"/>
      <c r="TT223" s="238"/>
      <c r="TU223" s="238"/>
      <c r="TV223" s="238"/>
      <c r="TW223" s="238"/>
      <c r="TX223" s="238"/>
      <c r="TY223" s="238"/>
      <c r="TZ223" s="238"/>
      <c r="UA223" s="238"/>
      <c r="UB223" s="238"/>
      <c r="UC223" s="238"/>
      <c r="UD223" s="238"/>
      <c r="UE223" s="238"/>
      <c r="UF223" s="238"/>
      <c r="UG223" s="238"/>
      <c r="UH223" s="238"/>
      <c r="UI223" s="238"/>
      <c r="UJ223" s="238"/>
      <c r="UK223" s="238"/>
      <c r="UL223" s="238"/>
      <c r="UM223" s="238"/>
      <c r="UN223" s="238"/>
      <c r="UO223" s="238"/>
      <c r="UP223" s="238"/>
      <c r="UQ223" s="238"/>
      <c r="UR223" s="238"/>
      <c r="US223" s="238"/>
      <c r="UT223" s="238"/>
      <c r="UU223" s="238"/>
      <c r="UV223" s="238"/>
      <c r="UW223" s="238"/>
      <c r="UX223" s="238"/>
      <c r="UY223" s="238"/>
      <c r="UZ223" s="238"/>
      <c r="VA223" s="238"/>
      <c r="VB223" s="238"/>
      <c r="VC223" s="238"/>
      <c r="VD223" s="238"/>
      <c r="VE223" s="238"/>
      <c r="VF223" s="238"/>
      <c r="VG223" s="238"/>
      <c r="VH223" s="238"/>
      <c r="VI223" s="238"/>
      <c r="VJ223" s="238"/>
      <c r="VK223" s="238"/>
      <c r="VL223" s="238"/>
      <c r="VM223" s="238"/>
      <c r="VN223" s="238"/>
      <c r="VO223" s="238"/>
      <c r="VP223" s="238"/>
      <c r="VQ223" s="238"/>
      <c r="VR223" s="238"/>
      <c r="VS223" s="238"/>
      <c r="VT223" s="238"/>
      <c r="VU223" s="238"/>
      <c r="VV223" s="238"/>
      <c r="VW223" s="238"/>
      <c r="VX223" s="238"/>
      <c r="VY223" s="238"/>
      <c r="VZ223" s="238"/>
      <c r="WA223" s="238"/>
      <c r="WB223" s="238"/>
      <c r="WC223" s="238"/>
      <c r="WD223" s="238"/>
      <c r="WE223" s="238"/>
      <c r="WF223" s="238"/>
      <c r="WG223" s="238"/>
      <c r="WH223" s="238"/>
      <c r="WI223" s="238"/>
      <c r="WJ223" s="238"/>
      <c r="WK223" s="238"/>
      <c r="WL223" s="238"/>
      <c r="WM223" s="238"/>
      <c r="WN223" s="238"/>
      <c r="WO223" s="238"/>
      <c r="WP223" s="238"/>
      <c r="WQ223" s="238"/>
      <c r="WR223" s="238"/>
      <c r="WS223" s="238"/>
      <c r="WT223" s="238"/>
      <c r="WU223" s="238"/>
      <c r="WV223" s="238"/>
      <c r="WW223" s="238"/>
      <c r="WX223" s="238"/>
      <c r="WY223" s="238"/>
      <c r="WZ223" s="238"/>
      <c r="XA223" s="238"/>
      <c r="XB223" s="238"/>
      <c r="XC223" s="238"/>
      <c r="XD223" s="238"/>
      <c r="XE223" s="238"/>
      <c r="XF223" s="238"/>
      <c r="XG223" s="238"/>
      <c r="XH223" s="238"/>
      <c r="XI223" s="238"/>
      <c r="XJ223" s="238"/>
      <c r="XK223" s="238"/>
      <c r="XL223" s="238"/>
      <c r="XM223" s="238"/>
      <c r="XN223" s="238"/>
      <c r="XO223" s="238"/>
      <c r="XP223" s="238"/>
      <c r="XQ223" s="238"/>
      <c r="XR223" s="238"/>
      <c r="XS223" s="238"/>
      <c r="XT223" s="238"/>
      <c r="XU223" s="238"/>
      <c r="XV223" s="238"/>
      <c r="XW223" s="238"/>
      <c r="XX223" s="238"/>
      <c r="XY223" s="238"/>
      <c r="XZ223" s="238"/>
      <c r="YA223" s="238"/>
      <c r="YB223" s="238"/>
      <c r="YC223" s="238"/>
      <c r="YD223" s="238"/>
      <c r="YE223" s="238"/>
      <c r="YF223" s="238"/>
      <c r="YG223" s="238"/>
      <c r="YH223" s="238"/>
      <c r="YI223" s="238"/>
      <c r="YJ223" s="238"/>
      <c r="YK223" s="238"/>
      <c r="YL223" s="238"/>
      <c r="YM223" s="238"/>
      <c r="YN223" s="238"/>
      <c r="YO223" s="238"/>
      <c r="YP223" s="238"/>
      <c r="YQ223" s="238"/>
      <c r="YR223" s="238"/>
      <c r="YS223" s="238"/>
      <c r="YT223" s="238"/>
      <c r="YU223" s="238"/>
      <c r="YV223" s="238"/>
      <c r="YW223" s="238"/>
      <c r="YX223" s="238"/>
      <c r="YY223" s="238"/>
      <c r="YZ223" s="238"/>
      <c r="ZA223" s="238"/>
      <c r="ZB223" s="238"/>
      <c r="ZC223" s="238"/>
      <c r="ZD223" s="238"/>
      <c r="ZE223" s="238"/>
      <c r="ZF223" s="238"/>
      <c r="ZG223" s="238"/>
      <c r="ZH223" s="238"/>
      <c r="ZI223" s="238"/>
      <c r="ZJ223" s="238"/>
      <c r="ZK223" s="238"/>
      <c r="ZL223" s="238"/>
      <c r="ZM223" s="238"/>
      <c r="ZN223" s="238"/>
      <c r="ZO223" s="238"/>
      <c r="ZP223" s="238"/>
      <c r="ZQ223" s="238"/>
      <c r="ZR223" s="238"/>
      <c r="ZS223" s="238"/>
      <c r="ZT223" s="238"/>
      <c r="ZU223" s="238"/>
      <c r="ZV223" s="238"/>
      <c r="ZW223" s="238"/>
      <c r="ZX223" s="238"/>
      <c r="ZY223" s="238"/>
      <c r="ZZ223" s="238"/>
      <c r="AAA223" s="238"/>
      <c r="AAB223" s="238"/>
      <c r="AAC223" s="238"/>
      <c r="AAD223" s="238"/>
      <c r="AAE223" s="238"/>
      <c r="AAF223" s="238"/>
      <c r="AAG223" s="238"/>
      <c r="AAH223" s="238"/>
      <c r="AAI223" s="238"/>
      <c r="AAJ223" s="238"/>
      <c r="AAK223" s="238"/>
      <c r="AAL223" s="238"/>
      <c r="AAM223" s="238"/>
      <c r="AAN223" s="238"/>
      <c r="AAO223" s="238"/>
      <c r="AAP223" s="238"/>
      <c r="AAQ223" s="238"/>
      <c r="AAR223" s="238"/>
      <c r="AAS223" s="238"/>
      <c r="AAT223" s="238"/>
      <c r="AAU223" s="238"/>
      <c r="AAV223" s="238"/>
      <c r="AAW223" s="238"/>
      <c r="AAX223" s="238"/>
      <c r="AAY223" s="238"/>
      <c r="AAZ223" s="238"/>
      <c r="ABA223" s="238"/>
      <c r="ABB223" s="238"/>
      <c r="ABC223" s="238"/>
      <c r="ABD223" s="238"/>
      <c r="ABE223" s="238"/>
      <c r="ABF223" s="238"/>
      <c r="ABG223" s="238"/>
      <c r="ABH223" s="238"/>
      <c r="ABI223" s="238"/>
      <c r="ABJ223" s="238"/>
      <c r="ABK223" s="238"/>
      <c r="ABL223" s="238"/>
      <c r="ABM223" s="238"/>
      <c r="ABN223" s="238"/>
      <c r="ABO223" s="238"/>
      <c r="ABP223" s="238"/>
      <c r="ABQ223" s="238"/>
      <c r="ABR223" s="238"/>
      <c r="ABS223" s="238"/>
      <c r="ABT223" s="238"/>
      <c r="ABU223" s="238"/>
      <c r="ABV223" s="238"/>
      <c r="ABW223" s="238"/>
      <c r="ABX223" s="238"/>
      <c r="ABY223" s="238"/>
      <c r="ABZ223" s="238"/>
      <c r="ACA223" s="238"/>
      <c r="ACB223" s="238"/>
      <c r="ACC223" s="238"/>
      <c r="ACD223" s="238"/>
      <c r="ACE223" s="238"/>
      <c r="ACF223" s="238"/>
      <c r="ACG223" s="238"/>
      <c r="ACH223" s="238"/>
      <c r="ACI223" s="238"/>
      <c r="ACJ223" s="238"/>
      <c r="ACK223" s="238"/>
      <c r="ACL223" s="238"/>
      <c r="ACM223" s="238"/>
      <c r="ACN223" s="238"/>
      <c r="ACO223" s="238"/>
      <c r="ACP223" s="238"/>
      <c r="ACQ223" s="238"/>
      <c r="ACR223" s="238"/>
      <c r="ACS223" s="238"/>
      <c r="ACT223" s="238"/>
      <c r="ACU223" s="238"/>
      <c r="ACV223" s="238"/>
      <c r="ACW223" s="238"/>
      <c r="ACX223" s="238"/>
      <c r="ACY223" s="238"/>
      <c r="ACZ223" s="238"/>
      <c r="ADA223" s="238"/>
      <c r="ADB223" s="238"/>
      <c r="ADC223" s="238"/>
      <c r="ADD223" s="238"/>
      <c r="ADE223" s="238"/>
      <c r="ADF223" s="238"/>
      <c r="ADG223" s="238"/>
      <c r="ADH223" s="238"/>
      <c r="ADI223" s="238"/>
      <c r="ADJ223" s="238"/>
      <c r="ADK223" s="238"/>
      <c r="ADL223" s="238"/>
      <c r="ADM223" s="238"/>
      <c r="ADN223" s="238"/>
      <c r="ADO223" s="238"/>
      <c r="ADP223" s="238"/>
      <c r="ADQ223" s="238"/>
      <c r="ADR223" s="238"/>
      <c r="ADS223" s="238"/>
      <c r="ADT223" s="238"/>
      <c r="ADU223" s="238"/>
      <c r="ADV223" s="238"/>
      <c r="ADW223" s="238"/>
      <c r="ADX223" s="238"/>
      <c r="ADY223" s="238"/>
      <c r="ADZ223" s="238"/>
      <c r="AEA223" s="238"/>
      <c r="AEB223" s="238"/>
      <c r="AEC223" s="238"/>
      <c r="AED223" s="238"/>
      <c r="AEE223" s="238"/>
      <c r="AEF223" s="238"/>
      <c r="AEG223" s="238"/>
      <c r="AEH223" s="238"/>
      <c r="AEI223" s="238"/>
      <c r="AEJ223" s="238"/>
      <c r="AEK223" s="238"/>
      <c r="AEL223" s="238"/>
      <c r="AEM223" s="238"/>
      <c r="AEN223" s="238"/>
      <c r="AEO223" s="238"/>
      <c r="AEP223" s="238"/>
      <c r="AEQ223" s="238"/>
      <c r="AER223" s="238"/>
      <c r="AES223" s="238"/>
      <c r="AET223" s="238"/>
      <c r="AEU223" s="238"/>
      <c r="AEV223" s="238"/>
      <c r="AEW223" s="238"/>
      <c r="AEX223" s="238"/>
      <c r="AEY223" s="238"/>
      <c r="AEZ223" s="238"/>
      <c r="AFA223" s="238"/>
      <c r="AFB223" s="238"/>
      <c r="AFC223" s="238"/>
      <c r="AFD223" s="238"/>
      <c r="AFE223" s="238"/>
      <c r="AFF223" s="238"/>
      <c r="AFG223" s="238"/>
      <c r="AFH223" s="238"/>
      <c r="AFI223" s="238"/>
      <c r="AFJ223" s="238"/>
      <c r="AFK223" s="238"/>
      <c r="AFL223" s="238"/>
      <c r="AFM223" s="238"/>
      <c r="AFN223" s="238"/>
      <c r="AFO223" s="238"/>
      <c r="AFP223" s="238"/>
      <c r="AFQ223" s="238"/>
      <c r="AFR223" s="238"/>
      <c r="AFS223" s="238"/>
      <c r="AFT223" s="238"/>
      <c r="AFU223" s="238"/>
      <c r="AFV223" s="238"/>
      <c r="AFW223" s="238"/>
      <c r="AFX223" s="238"/>
      <c r="AFY223" s="238"/>
      <c r="AFZ223" s="238"/>
      <c r="AGA223" s="238"/>
      <c r="AGB223" s="238"/>
      <c r="AGC223" s="238"/>
      <c r="AGD223" s="238"/>
      <c r="AGE223" s="238"/>
      <c r="AGF223" s="238"/>
      <c r="AGG223" s="238"/>
      <c r="AGH223" s="238"/>
      <c r="AGI223" s="238"/>
      <c r="AGJ223" s="238"/>
      <c r="AGK223" s="238"/>
      <c r="AGL223" s="238"/>
      <c r="AGM223" s="238"/>
      <c r="AGN223" s="238"/>
      <c r="AGO223" s="238"/>
      <c r="AGP223" s="238"/>
      <c r="AGQ223" s="238"/>
      <c r="AGR223" s="238"/>
      <c r="AGS223" s="238"/>
      <c r="AGT223" s="238"/>
      <c r="AGU223" s="238"/>
      <c r="AGV223" s="238"/>
      <c r="AGW223" s="238"/>
      <c r="AGX223" s="238"/>
      <c r="AGY223" s="238"/>
      <c r="AGZ223" s="238"/>
      <c r="AHA223" s="238"/>
      <c r="AHB223" s="238"/>
      <c r="AHC223" s="238"/>
      <c r="AHD223" s="238"/>
      <c r="AHE223" s="238"/>
      <c r="AHF223" s="238"/>
      <c r="AHG223" s="238"/>
      <c r="AHH223" s="238"/>
      <c r="AHI223" s="238"/>
      <c r="AHJ223" s="238"/>
      <c r="AHK223" s="238"/>
      <c r="AHL223" s="238"/>
      <c r="AHM223" s="238"/>
      <c r="AHN223" s="238"/>
      <c r="AHO223" s="238"/>
      <c r="AHP223" s="238"/>
      <c r="AHQ223" s="238"/>
      <c r="AHR223" s="238"/>
      <c r="AHS223" s="238"/>
      <c r="AHT223" s="238"/>
      <c r="AHU223" s="238"/>
      <c r="AHV223" s="238"/>
      <c r="AHW223" s="238"/>
      <c r="AHX223" s="238"/>
      <c r="AHY223" s="238"/>
      <c r="AHZ223" s="238"/>
      <c r="AIA223" s="238"/>
      <c r="AIB223" s="238"/>
      <c r="AIC223" s="238"/>
      <c r="AID223" s="238"/>
      <c r="AIE223" s="238"/>
      <c r="AIF223" s="238"/>
      <c r="AIG223" s="238"/>
      <c r="AIH223" s="238"/>
      <c r="AII223" s="238"/>
      <c r="AIJ223" s="238"/>
      <c r="AIK223" s="238"/>
      <c r="AIL223" s="238"/>
      <c r="AIM223" s="238"/>
      <c r="AIN223" s="238"/>
      <c r="AIO223" s="238"/>
      <c r="AIP223" s="238"/>
      <c r="AIQ223" s="238"/>
      <c r="AIR223" s="238"/>
      <c r="AIS223" s="238"/>
      <c r="AIT223" s="238"/>
      <c r="AIU223" s="238"/>
      <c r="AIV223" s="238"/>
      <c r="AIW223" s="238"/>
      <c r="AIX223" s="238"/>
      <c r="AIY223" s="238"/>
      <c r="AIZ223" s="238"/>
      <c r="AJA223" s="238"/>
      <c r="AJB223" s="238"/>
      <c r="AJC223" s="238"/>
      <c r="AJD223" s="238"/>
      <c r="AJE223" s="238"/>
      <c r="AJF223" s="238"/>
      <c r="AJG223" s="238"/>
      <c r="AJH223" s="238"/>
      <c r="AJI223" s="238"/>
      <c r="AJJ223" s="238"/>
      <c r="AJK223" s="238"/>
      <c r="AJL223" s="238"/>
      <c r="AJM223" s="238"/>
      <c r="AJN223" s="238"/>
      <c r="AJO223" s="238"/>
      <c r="AJP223" s="238"/>
      <c r="AJQ223" s="238"/>
      <c r="AJR223" s="238"/>
      <c r="AJS223" s="238"/>
      <c r="AJT223" s="238"/>
      <c r="AJU223" s="238"/>
      <c r="AJV223" s="238"/>
      <c r="AJW223" s="238"/>
      <c r="AJX223" s="238"/>
      <c r="AJY223" s="238"/>
      <c r="AJZ223" s="238"/>
      <c r="AKA223" s="238"/>
      <c r="AKB223" s="238"/>
      <c r="AKC223" s="238"/>
      <c r="AKD223" s="238"/>
      <c r="AKE223" s="238"/>
      <c r="AKF223" s="238"/>
      <c r="AKG223" s="238"/>
      <c r="AKH223" s="238"/>
      <c r="AKI223" s="238"/>
      <c r="AKJ223" s="238"/>
      <c r="AKK223" s="238"/>
      <c r="AKL223" s="238"/>
      <c r="AKM223" s="238"/>
      <c r="AKN223" s="238"/>
      <c r="AKO223" s="238"/>
      <c r="AKP223" s="238"/>
    </row>
    <row r="224" spans="1:978" ht="25.5" x14ac:dyDescent="0.25">
      <c r="A224" s="304"/>
      <c r="B224" s="304"/>
      <c r="C224" s="241"/>
      <c r="D224" s="241"/>
      <c r="E224" s="268"/>
      <c r="F224" s="44">
        <v>530008</v>
      </c>
      <c r="G224" s="30" t="s">
        <v>238</v>
      </c>
      <c r="H224" s="78" t="s">
        <v>237</v>
      </c>
      <c r="I224" s="242"/>
      <c r="J224" s="95">
        <v>50</v>
      </c>
      <c r="K224" s="269"/>
      <c r="L224" s="290"/>
      <c r="M224" s="44">
        <v>3</v>
      </c>
      <c r="N224" s="44">
        <v>526</v>
      </c>
      <c r="O224" s="44">
        <v>249</v>
      </c>
      <c r="P224" s="44">
        <v>186</v>
      </c>
      <c r="Q224" s="44">
        <v>173</v>
      </c>
      <c r="R224" s="44">
        <v>247</v>
      </c>
      <c r="S224" s="44">
        <v>736</v>
      </c>
      <c r="T224" s="44">
        <v>2492</v>
      </c>
      <c r="U224" s="44">
        <v>5147</v>
      </c>
      <c r="V224" s="44">
        <v>5248</v>
      </c>
      <c r="W224" s="44">
        <v>3379</v>
      </c>
      <c r="X224" s="44">
        <v>2675</v>
      </c>
      <c r="Y224" s="44">
        <v>2631</v>
      </c>
      <c r="Z224" s="44">
        <v>2678</v>
      </c>
      <c r="AA224" s="44">
        <v>2750</v>
      </c>
      <c r="AB224" s="44">
        <v>3178</v>
      </c>
      <c r="AC224" s="44">
        <v>3413</v>
      </c>
      <c r="AD224" s="44">
        <v>3485</v>
      </c>
      <c r="AE224" s="44">
        <v>3627</v>
      </c>
      <c r="AF224" s="44">
        <v>3065</v>
      </c>
      <c r="AG224" s="44">
        <v>2359</v>
      </c>
      <c r="AH224" s="44">
        <v>1903</v>
      </c>
      <c r="AI224" s="44">
        <v>1673</v>
      </c>
      <c r="AJ224" s="44">
        <v>1366</v>
      </c>
      <c r="AK224" s="44">
        <v>966</v>
      </c>
      <c r="AL224" s="44">
        <v>50609</v>
      </c>
      <c r="AM224" s="268"/>
      <c r="AN224" s="262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62"/>
      <c r="BH224" s="262"/>
      <c r="BI224" s="262"/>
      <c r="BJ224" s="262"/>
      <c r="BK224" s="262"/>
      <c r="BL224" s="241"/>
      <c r="BM224" s="241"/>
      <c r="BN224" s="241"/>
      <c r="BO224" s="241"/>
      <c r="BP224" s="241"/>
      <c r="BQ224" s="241"/>
      <c r="BR224" s="241"/>
      <c r="BS224" s="241"/>
      <c r="BT224" s="241"/>
      <c r="BU224" s="241"/>
      <c r="BV224" s="241"/>
      <c r="BW224" s="241"/>
      <c r="BX224" s="241"/>
      <c r="BY224" s="241"/>
      <c r="BZ224" s="241"/>
      <c r="CA224" s="241"/>
      <c r="CB224" s="241"/>
      <c r="CC224" s="241"/>
      <c r="CD224" s="241"/>
      <c r="CE224" s="241"/>
      <c r="CF224" s="241"/>
      <c r="CG224" s="241"/>
      <c r="CH224" s="241"/>
      <c r="CI224" s="241"/>
      <c r="CJ224" s="241"/>
      <c r="CK224" s="241"/>
      <c r="CL224" s="241"/>
      <c r="CM224" s="241"/>
      <c r="CN224" s="241"/>
      <c r="CO224" s="241"/>
      <c r="CP224" s="241"/>
      <c r="CQ224" s="241"/>
      <c r="CR224" s="241"/>
      <c r="CS224" s="241"/>
      <c r="CT224" s="241"/>
      <c r="CU224" s="241"/>
      <c r="CV224" s="241"/>
      <c r="CW224" s="241"/>
      <c r="CX224" s="241"/>
      <c r="CY224" s="241"/>
      <c r="CZ224" s="241"/>
      <c r="DA224" s="241"/>
      <c r="DB224" s="241"/>
      <c r="DC224" s="241"/>
      <c r="DD224" s="241"/>
      <c r="DE224" s="241"/>
      <c r="DF224" s="241"/>
      <c r="DG224" s="241"/>
      <c r="DH224" s="241"/>
      <c r="DI224" s="241"/>
      <c r="DJ224" s="241"/>
      <c r="DK224" s="241"/>
      <c r="DL224" s="241"/>
      <c r="DM224" s="241"/>
      <c r="DN224" s="241"/>
      <c r="DO224" s="241"/>
      <c r="DP224" s="241"/>
      <c r="DQ224" s="241"/>
      <c r="DR224" s="241"/>
      <c r="DS224" s="241"/>
      <c r="DT224" s="241"/>
      <c r="DU224" s="241"/>
      <c r="DV224" s="241"/>
      <c r="DW224" s="241"/>
      <c r="DX224" s="241"/>
      <c r="DY224" s="241"/>
      <c r="DZ224" s="241"/>
      <c r="EA224" s="241"/>
      <c r="EB224" s="241"/>
      <c r="EC224" s="241"/>
      <c r="ED224" s="241"/>
      <c r="EE224" s="252"/>
      <c r="EF224" s="238"/>
      <c r="EG224" s="238"/>
      <c r="EH224" s="238"/>
      <c r="EI224" s="238"/>
      <c r="EJ224" s="238"/>
      <c r="EK224" s="238"/>
      <c r="EL224" s="238"/>
      <c r="EM224" s="238"/>
      <c r="EN224" s="238"/>
      <c r="EO224" s="238"/>
      <c r="EP224" s="238"/>
      <c r="EQ224" s="238"/>
      <c r="ER224" s="238"/>
      <c r="ES224" s="238"/>
      <c r="ET224" s="238"/>
      <c r="EU224" s="238"/>
      <c r="EV224" s="238"/>
      <c r="EW224" s="238"/>
      <c r="EX224" s="238"/>
      <c r="EY224" s="238"/>
      <c r="EZ224" s="238"/>
      <c r="FA224" s="238"/>
      <c r="FB224" s="238"/>
      <c r="FC224" s="238"/>
      <c r="FD224" s="238"/>
      <c r="FE224" s="238"/>
      <c r="FF224" s="238"/>
      <c r="FG224" s="238"/>
      <c r="FH224" s="238"/>
      <c r="FI224" s="238"/>
      <c r="FJ224" s="238"/>
      <c r="FK224" s="238"/>
      <c r="FL224" s="238"/>
      <c r="FM224" s="238"/>
      <c r="FN224" s="238"/>
      <c r="FO224" s="238"/>
      <c r="FP224" s="238"/>
      <c r="FQ224" s="238"/>
      <c r="FR224" s="238"/>
      <c r="FS224" s="238"/>
      <c r="FT224" s="238"/>
      <c r="FU224" s="238"/>
      <c r="FV224" s="238"/>
      <c r="FW224" s="238"/>
      <c r="FX224" s="238"/>
      <c r="FY224" s="238"/>
      <c r="FZ224" s="238"/>
      <c r="GA224" s="238"/>
      <c r="GB224" s="238"/>
      <c r="GC224" s="238"/>
      <c r="GD224" s="238"/>
      <c r="GE224" s="238"/>
      <c r="GF224" s="238"/>
      <c r="GG224" s="238"/>
      <c r="GH224" s="238"/>
      <c r="GI224" s="238"/>
      <c r="GJ224" s="238"/>
      <c r="GK224" s="238"/>
      <c r="GL224" s="238"/>
      <c r="GM224" s="238"/>
      <c r="GN224" s="238"/>
      <c r="GO224" s="238"/>
      <c r="GP224" s="238"/>
      <c r="GQ224" s="238"/>
      <c r="GR224" s="238"/>
      <c r="GS224" s="238"/>
      <c r="GT224" s="238"/>
      <c r="GU224" s="238"/>
      <c r="GV224" s="238"/>
      <c r="GW224" s="238"/>
      <c r="GX224" s="238"/>
      <c r="GY224" s="238"/>
      <c r="GZ224" s="238"/>
      <c r="HA224" s="238"/>
      <c r="HB224" s="238"/>
      <c r="HC224" s="238"/>
      <c r="HD224" s="238"/>
      <c r="HE224" s="238"/>
      <c r="HF224" s="238"/>
      <c r="HG224" s="238"/>
      <c r="HH224" s="238"/>
      <c r="HI224" s="238"/>
      <c r="HJ224" s="238"/>
      <c r="HK224" s="238"/>
      <c r="HL224" s="238"/>
      <c r="HM224" s="238"/>
      <c r="HN224" s="238"/>
      <c r="HO224" s="238"/>
      <c r="HP224" s="238"/>
      <c r="HQ224" s="238"/>
      <c r="HR224" s="238"/>
      <c r="HS224" s="238"/>
      <c r="HT224" s="238"/>
      <c r="HU224" s="238"/>
      <c r="HV224" s="238"/>
      <c r="HW224" s="238"/>
      <c r="HX224" s="238"/>
      <c r="HY224" s="238"/>
      <c r="HZ224" s="238"/>
      <c r="IA224" s="238"/>
      <c r="IB224" s="238"/>
      <c r="IC224" s="238"/>
      <c r="ID224" s="238"/>
      <c r="IE224" s="238"/>
      <c r="IF224" s="238"/>
      <c r="IG224" s="238"/>
      <c r="IH224" s="238"/>
      <c r="II224" s="238"/>
      <c r="IJ224" s="238"/>
      <c r="IK224" s="238"/>
      <c r="IL224" s="238"/>
      <c r="IM224" s="238"/>
      <c r="IN224" s="238"/>
      <c r="IO224" s="238"/>
      <c r="IP224" s="238"/>
      <c r="IQ224" s="238"/>
      <c r="IR224" s="238"/>
      <c r="IS224" s="238"/>
      <c r="IT224" s="238"/>
      <c r="IU224" s="238"/>
      <c r="IV224" s="238"/>
      <c r="IW224" s="238"/>
      <c r="IX224" s="238"/>
      <c r="IY224" s="238"/>
      <c r="IZ224" s="238"/>
      <c r="JA224" s="238"/>
      <c r="JB224" s="238"/>
      <c r="JC224" s="238"/>
      <c r="JD224" s="238"/>
      <c r="JE224" s="238"/>
      <c r="JF224" s="238"/>
      <c r="JG224" s="238"/>
      <c r="JH224" s="238"/>
      <c r="JI224" s="238"/>
      <c r="JJ224" s="238"/>
      <c r="JK224" s="238"/>
      <c r="JL224" s="238"/>
      <c r="JM224" s="238"/>
      <c r="JN224" s="238"/>
      <c r="JO224" s="238"/>
      <c r="JP224" s="238"/>
      <c r="JQ224" s="238"/>
      <c r="JR224" s="238"/>
      <c r="JS224" s="238"/>
      <c r="JT224" s="238"/>
      <c r="JU224" s="238"/>
      <c r="JV224" s="238"/>
      <c r="JW224" s="238"/>
      <c r="JX224" s="238"/>
      <c r="JY224" s="238"/>
      <c r="JZ224" s="238"/>
      <c r="KA224" s="238"/>
      <c r="KB224" s="238"/>
      <c r="KC224" s="238"/>
      <c r="KD224" s="238"/>
      <c r="KE224" s="238"/>
      <c r="KF224" s="238"/>
      <c r="KG224" s="238"/>
      <c r="KH224" s="238"/>
      <c r="KI224" s="238"/>
      <c r="KJ224" s="238"/>
      <c r="KK224" s="238"/>
      <c r="KL224" s="238"/>
      <c r="KM224" s="238"/>
      <c r="KN224" s="238"/>
      <c r="KO224" s="238"/>
      <c r="KP224" s="238"/>
      <c r="KQ224" s="238"/>
      <c r="KR224" s="238"/>
      <c r="KS224" s="238"/>
      <c r="KT224" s="238"/>
      <c r="KU224" s="238"/>
      <c r="KV224" s="238"/>
      <c r="KW224" s="238"/>
      <c r="KX224" s="238"/>
      <c r="KY224" s="238"/>
      <c r="KZ224" s="238"/>
      <c r="LA224" s="238"/>
      <c r="LB224" s="238"/>
      <c r="LC224" s="238"/>
      <c r="LD224" s="238"/>
      <c r="LE224" s="238"/>
      <c r="LF224" s="238"/>
      <c r="LG224" s="238"/>
      <c r="LH224" s="238"/>
      <c r="LI224" s="238"/>
      <c r="LJ224" s="238"/>
      <c r="LK224" s="238"/>
      <c r="LL224" s="238"/>
      <c r="LM224" s="238"/>
      <c r="LN224" s="238"/>
      <c r="LO224" s="238"/>
      <c r="LP224" s="238"/>
      <c r="LQ224" s="238"/>
      <c r="LR224" s="238"/>
      <c r="LS224" s="238"/>
      <c r="LT224" s="238"/>
      <c r="LU224" s="238"/>
      <c r="LV224" s="238"/>
      <c r="LW224" s="238"/>
      <c r="LX224" s="238"/>
      <c r="LY224" s="238"/>
      <c r="LZ224" s="238"/>
      <c r="MA224" s="238"/>
      <c r="MB224" s="238"/>
      <c r="MC224" s="238"/>
      <c r="MD224" s="238"/>
      <c r="ME224" s="238"/>
      <c r="MF224" s="238"/>
      <c r="MG224" s="238"/>
      <c r="MH224" s="238"/>
      <c r="MI224" s="238"/>
      <c r="MJ224" s="238"/>
      <c r="MK224" s="238"/>
      <c r="ML224" s="238"/>
      <c r="MM224" s="238"/>
      <c r="MN224" s="238"/>
      <c r="MO224" s="238"/>
      <c r="MP224" s="238"/>
      <c r="MQ224" s="238"/>
      <c r="MR224" s="238"/>
      <c r="MS224" s="238"/>
      <c r="MT224" s="238"/>
      <c r="MU224" s="238"/>
      <c r="MV224" s="238"/>
      <c r="MW224" s="238"/>
      <c r="MX224" s="238"/>
      <c r="MY224" s="238"/>
      <c r="MZ224" s="238"/>
      <c r="NA224" s="238"/>
      <c r="NB224" s="238"/>
      <c r="NC224" s="238"/>
      <c r="ND224" s="238"/>
      <c r="NE224" s="238"/>
      <c r="NF224" s="238"/>
      <c r="NG224" s="238"/>
      <c r="NH224" s="238"/>
      <c r="NI224" s="238"/>
      <c r="NJ224" s="238"/>
      <c r="NK224" s="238"/>
      <c r="NL224" s="238"/>
      <c r="NM224" s="238"/>
      <c r="NN224" s="238"/>
      <c r="NO224" s="238"/>
      <c r="NP224" s="238"/>
      <c r="NQ224" s="238"/>
      <c r="NR224" s="238"/>
      <c r="NS224" s="238"/>
      <c r="NT224" s="238"/>
      <c r="NU224" s="238"/>
      <c r="NV224" s="238"/>
      <c r="NW224" s="238"/>
      <c r="NX224" s="238"/>
      <c r="NY224" s="238"/>
      <c r="NZ224" s="238"/>
      <c r="OA224" s="238"/>
      <c r="OB224" s="238"/>
      <c r="OC224" s="238"/>
      <c r="OD224" s="238"/>
      <c r="OE224" s="238"/>
      <c r="OF224" s="238"/>
      <c r="OG224" s="238"/>
      <c r="OH224" s="238"/>
      <c r="OI224" s="238"/>
      <c r="OJ224" s="238"/>
      <c r="OK224" s="238"/>
      <c r="OL224" s="238"/>
      <c r="OM224" s="238"/>
      <c r="ON224" s="238"/>
      <c r="OO224" s="238"/>
      <c r="OP224" s="238"/>
      <c r="OQ224" s="238"/>
      <c r="OR224" s="238"/>
      <c r="OS224" s="238"/>
      <c r="OT224" s="238"/>
      <c r="OU224" s="238"/>
      <c r="OV224" s="238"/>
      <c r="OW224" s="238"/>
      <c r="OX224" s="238"/>
      <c r="OY224" s="238"/>
      <c r="OZ224" s="238"/>
      <c r="PA224" s="238"/>
      <c r="PB224" s="238"/>
      <c r="PC224" s="238"/>
      <c r="PD224" s="238"/>
      <c r="PE224" s="238"/>
      <c r="PF224" s="238"/>
      <c r="PG224" s="238"/>
      <c r="PH224" s="238"/>
      <c r="PI224" s="238"/>
      <c r="PJ224" s="238"/>
      <c r="PK224" s="238"/>
      <c r="PL224" s="238"/>
      <c r="PM224" s="238"/>
      <c r="PN224" s="238"/>
      <c r="PO224" s="238"/>
      <c r="PP224" s="238"/>
      <c r="PQ224" s="238"/>
      <c r="PR224" s="238"/>
      <c r="PS224" s="238"/>
      <c r="PT224" s="238"/>
      <c r="PU224" s="238"/>
      <c r="PV224" s="238"/>
      <c r="PW224" s="238"/>
      <c r="PX224" s="238"/>
      <c r="PY224" s="238"/>
      <c r="PZ224" s="238"/>
      <c r="QA224" s="238"/>
      <c r="QB224" s="238"/>
      <c r="QC224" s="238"/>
      <c r="QD224" s="238"/>
      <c r="QE224" s="238"/>
      <c r="QF224" s="238"/>
      <c r="QG224" s="238"/>
      <c r="QH224" s="238"/>
      <c r="QI224" s="238"/>
      <c r="QJ224" s="238"/>
      <c r="QK224" s="238"/>
      <c r="QL224" s="238"/>
      <c r="QM224" s="238"/>
      <c r="QN224" s="238"/>
      <c r="QO224" s="238"/>
      <c r="QP224" s="238"/>
      <c r="QQ224" s="238"/>
      <c r="QR224" s="238"/>
      <c r="QS224" s="238"/>
      <c r="QT224" s="238"/>
      <c r="QU224" s="238"/>
      <c r="QV224" s="238"/>
      <c r="QW224" s="238"/>
      <c r="QX224" s="238"/>
      <c r="QY224" s="238"/>
      <c r="QZ224" s="238"/>
      <c r="RA224" s="238"/>
      <c r="RB224" s="238"/>
      <c r="RC224" s="238"/>
      <c r="RD224" s="238"/>
      <c r="RE224" s="238"/>
      <c r="RF224" s="238"/>
      <c r="RG224" s="238"/>
      <c r="RH224" s="238"/>
      <c r="RI224" s="238"/>
      <c r="RJ224" s="238"/>
      <c r="RK224" s="238"/>
      <c r="RL224" s="238"/>
      <c r="RM224" s="238"/>
      <c r="RN224" s="238"/>
      <c r="RO224" s="238"/>
      <c r="RP224" s="238"/>
      <c r="RQ224" s="238"/>
      <c r="RR224" s="238"/>
      <c r="RS224" s="238"/>
      <c r="RT224" s="238"/>
      <c r="RU224" s="238"/>
      <c r="RV224" s="238"/>
      <c r="RW224" s="238"/>
      <c r="RX224" s="238"/>
      <c r="RY224" s="238"/>
      <c r="RZ224" s="238"/>
      <c r="SA224" s="238"/>
      <c r="SB224" s="238"/>
      <c r="SC224" s="238"/>
      <c r="SD224" s="238"/>
      <c r="SE224" s="238"/>
      <c r="SF224" s="238"/>
      <c r="SG224" s="238"/>
      <c r="SH224" s="238"/>
      <c r="SI224" s="238"/>
      <c r="SJ224" s="238"/>
      <c r="SK224" s="238"/>
      <c r="SL224" s="238"/>
      <c r="SM224" s="238"/>
      <c r="SN224" s="238"/>
      <c r="SO224" s="238"/>
      <c r="SP224" s="238"/>
      <c r="SQ224" s="238"/>
      <c r="SR224" s="238"/>
      <c r="SS224" s="238"/>
      <c r="ST224" s="238"/>
      <c r="SU224" s="238"/>
      <c r="SV224" s="238"/>
      <c r="SW224" s="238"/>
      <c r="SX224" s="238"/>
      <c r="SY224" s="238"/>
      <c r="SZ224" s="238"/>
      <c r="TA224" s="238"/>
      <c r="TB224" s="238"/>
      <c r="TC224" s="238"/>
      <c r="TD224" s="238"/>
      <c r="TE224" s="238"/>
      <c r="TF224" s="238"/>
      <c r="TG224" s="238"/>
      <c r="TH224" s="238"/>
      <c r="TI224" s="238"/>
      <c r="TJ224" s="238"/>
      <c r="TK224" s="238"/>
      <c r="TL224" s="238"/>
      <c r="TM224" s="238"/>
      <c r="TN224" s="238"/>
      <c r="TO224" s="238"/>
      <c r="TP224" s="238"/>
      <c r="TQ224" s="238"/>
      <c r="TR224" s="238"/>
      <c r="TS224" s="238"/>
      <c r="TT224" s="238"/>
      <c r="TU224" s="238"/>
      <c r="TV224" s="238"/>
      <c r="TW224" s="238"/>
      <c r="TX224" s="238"/>
      <c r="TY224" s="238"/>
      <c r="TZ224" s="238"/>
      <c r="UA224" s="238"/>
      <c r="UB224" s="238"/>
      <c r="UC224" s="238"/>
      <c r="UD224" s="238"/>
      <c r="UE224" s="238"/>
      <c r="UF224" s="238"/>
      <c r="UG224" s="238"/>
      <c r="UH224" s="238"/>
      <c r="UI224" s="238"/>
      <c r="UJ224" s="238"/>
      <c r="UK224" s="238"/>
      <c r="UL224" s="238"/>
      <c r="UM224" s="238"/>
      <c r="UN224" s="238"/>
      <c r="UO224" s="238"/>
      <c r="UP224" s="238"/>
      <c r="UQ224" s="238"/>
      <c r="UR224" s="238"/>
      <c r="US224" s="238"/>
      <c r="UT224" s="238"/>
      <c r="UU224" s="238"/>
      <c r="UV224" s="238"/>
      <c r="UW224" s="238"/>
      <c r="UX224" s="238"/>
      <c r="UY224" s="238"/>
      <c r="UZ224" s="238"/>
      <c r="VA224" s="238"/>
      <c r="VB224" s="238"/>
      <c r="VC224" s="238"/>
      <c r="VD224" s="238"/>
      <c r="VE224" s="238"/>
      <c r="VF224" s="238"/>
      <c r="VG224" s="238"/>
      <c r="VH224" s="238"/>
      <c r="VI224" s="238"/>
      <c r="VJ224" s="238"/>
      <c r="VK224" s="238"/>
      <c r="VL224" s="238"/>
      <c r="VM224" s="238"/>
      <c r="VN224" s="238"/>
      <c r="VO224" s="238"/>
      <c r="VP224" s="238"/>
      <c r="VQ224" s="238"/>
      <c r="VR224" s="238"/>
      <c r="VS224" s="238"/>
      <c r="VT224" s="238"/>
      <c r="VU224" s="238"/>
      <c r="VV224" s="238"/>
      <c r="VW224" s="238"/>
      <c r="VX224" s="238"/>
      <c r="VY224" s="238"/>
      <c r="VZ224" s="238"/>
      <c r="WA224" s="238"/>
      <c r="WB224" s="238"/>
      <c r="WC224" s="238"/>
      <c r="WD224" s="238"/>
      <c r="WE224" s="238"/>
      <c r="WF224" s="238"/>
      <c r="WG224" s="238"/>
      <c r="WH224" s="238"/>
      <c r="WI224" s="238"/>
      <c r="WJ224" s="238"/>
      <c r="WK224" s="238"/>
      <c r="WL224" s="238"/>
      <c r="WM224" s="238"/>
      <c r="WN224" s="238"/>
      <c r="WO224" s="238"/>
      <c r="WP224" s="238"/>
      <c r="WQ224" s="238"/>
      <c r="WR224" s="238"/>
      <c r="WS224" s="238"/>
      <c r="WT224" s="238"/>
      <c r="WU224" s="238"/>
      <c r="WV224" s="238"/>
      <c r="WW224" s="238"/>
      <c r="WX224" s="238"/>
      <c r="WY224" s="238"/>
      <c r="WZ224" s="238"/>
      <c r="XA224" s="238"/>
      <c r="XB224" s="238"/>
      <c r="XC224" s="238"/>
      <c r="XD224" s="238"/>
      <c r="XE224" s="238"/>
      <c r="XF224" s="238"/>
      <c r="XG224" s="238"/>
      <c r="XH224" s="238"/>
      <c r="XI224" s="238"/>
      <c r="XJ224" s="238"/>
      <c r="XK224" s="238"/>
      <c r="XL224" s="238"/>
      <c r="XM224" s="238"/>
      <c r="XN224" s="238"/>
      <c r="XO224" s="238"/>
      <c r="XP224" s="238"/>
      <c r="XQ224" s="238"/>
      <c r="XR224" s="238"/>
      <c r="XS224" s="238"/>
      <c r="XT224" s="238"/>
      <c r="XU224" s="238"/>
      <c r="XV224" s="238"/>
      <c r="XW224" s="238"/>
      <c r="XX224" s="238"/>
      <c r="XY224" s="238"/>
      <c r="XZ224" s="238"/>
      <c r="YA224" s="238"/>
      <c r="YB224" s="238"/>
      <c r="YC224" s="238"/>
      <c r="YD224" s="238"/>
      <c r="YE224" s="238"/>
      <c r="YF224" s="238"/>
      <c r="YG224" s="238"/>
      <c r="YH224" s="238"/>
      <c r="YI224" s="238"/>
      <c r="YJ224" s="238"/>
      <c r="YK224" s="238"/>
      <c r="YL224" s="238"/>
      <c r="YM224" s="238"/>
      <c r="YN224" s="238"/>
      <c r="YO224" s="238"/>
      <c r="YP224" s="238"/>
      <c r="YQ224" s="238"/>
      <c r="YR224" s="238"/>
      <c r="YS224" s="238"/>
      <c r="YT224" s="238"/>
      <c r="YU224" s="238"/>
      <c r="YV224" s="238"/>
      <c r="YW224" s="238"/>
      <c r="YX224" s="238"/>
      <c r="YY224" s="238"/>
      <c r="YZ224" s="238"/>
      <c r="ZA224" s="238"/>
      <c r="ZB224" s="238"/>
      <c r="ZC224" s="238"/>
      <c r="ZD224" s="238"/>
      <c r="ZE224" s="238"/>
      <c r="ZF224" s="238"/>
      <c r="ZG224" s="238"/>
      <c r="ZH224" s="238"/>
      <c r="ZI224" s="238"/>
      <c r="ZJ224" s="238"/>
      <c r="ZK224" s="238"/>
      <c r="ZL224" s="238"/>
      <c r="ZM224" s="238"/>
      <c r="ZN224" s="238"/>
      <c r="ZO224" s="238"/>
      <c r="ZP224" s="238"/>
      <c r="ZQ224" s="238"/>
      <c r="ZR224" s="238"/>
      <c r="ZS224" s="238"/>
      <c r="ZT224" s="238"/>
      <c r="ZU224" s="238"/>
      <c r="ZV224" s="238"/>
      <c r="ZW224" s="238"/>
      <c r="ZX224" s="238"/>
      <c r="ZY224" s="238"/>
      <c r="ZZ224" s="238"/>
      <c r="AAA224" s="238"/>
      <c r="AAB224" s="238"/>
      <c r="AAC224" s="238"/>
      <c r="AAD224" s="238"/>
      <c r="AAE224" s="238"/>
      <c r="AAF224" s="238"/>
      <c r="AAG224" s="238"/>
      <c r="AAH224" s="238"/>
      <c r="AAI224" s="238"/>
      <c r="AAJ224" s="238"/>
      <c r="AAK224" s="238"/>
      <c r="AAL224" s="238"/>
      <c r="AAM224" s="238"/>
      <c r="AAN224" s="238"/>
      <c r="AAO224" s="238"/>
      <c r="AAP224" s="238"/>
      <c r="AAQ224" s="238"/>
      <c r="AAR224" s="238"/>
      <c r="AAS224" s="238"/>
      <c r="AAT224" s="238"/>
      <c r="AAU224" s="238"/>
      <c r="AAV224" s="238"/>
      <c r="AAW224" s="238"/>
      <c r="AAX224" s="238"/>
      <c r="AAY224" s="238"/>
      <c r="AAZ224" s="238"/>
      <c r="ABA224" s="238"/>
      <c r="ABB224" s="238"/>
      <c r="ABC224" s="238"/>
      <c r="ABD224" s="238"/>
      <c r="ABE224" s="238"/>
      <c r="ABF224" s="238"/>
      <c r="ABG224" s="238"/>
      <c r="ABH224" s="238"/>
      <c r="ABI224" s="238"/>
      <c r="ABJ224" s="238"/>
      <c r="ABK224" s="238"/>
      <c r="ABL224" s="238"/>
      <c r="ABM224" s="238"/>
      <c r="ABN224" s="238"/>
      <c r="ABO224" s="238"/>
      <c r="ABP224" s="238"/>
      <c r="ABQ224" s="238"/>
      <c r="ABR224" s="238"/>
      <c r="ABS224" s="238"/>
      <c r="ABT224" s="238"/>
      <c r="ABU224" s="238"/>
      <c r="ABV224" s="238"/>
      <c r="ABW224" s="238"/>
      <c r="ABX224" s="238"/>
      <c r="ABY224" s="238"/>
      <c r="ABZ224" s="238"/>
      <c r="ACA224" s="238"/>
      <c r="ACB224" s="238"/>
      <c r="ACC224" s="238"/>
      <c r="ACD224" s="238"/>
      <c r="ACE224" s="238"/>
      <c r="ACF224" s="238"/>
      <c r="ACG224" s="238"/>
      <c r="ACH224" s="238"/>
      <c r="ACI224" s="238"/>
      <c r="ACJ224" s="238"/>
      <c r="ACK224" s="238"/>
      <c r="ACL224" s="238"/>
      <c r="ACM224" s="238"/>
      <c r="ACN224" s="238"/>
      <c r="ACO224" s="238"/>
      <c r="ACP224" s="238"/>
      <c r="ACQ224" s="238"/>
      <c r="ACR224" s="238"/>
      <c r="ACS224" s="238"/>
      <c r="ACT224" s="238"/>
      <c r="ACU224" s="238"/>
      <c r="ACV224" s="238"/>
      <c r="ACW224" s="238"/>
      <c r="ACX224" s="238"/>
      <c r="ACY224" s="238"/>
      <c r="ACZ224" s="238"/>
      <c r="ADA224" s="238"/>
      <c r="ADB224" s="238"/>
      <c r="ADC224" s="238"/>
      <c r="ADD224" s="238"/>
      <c r="ADE224" s="238"/>
      <c r="ADF224" s="238"/>
      <c r="ADG224" s="238"/>
      <c r="ADH224" s="238"/>
      <c r="ADI224" s="238"/>
      <c r="ADJ224" s="238"/>
      <c r="ADK224" s="238"/>
      <c r="ADL224" s="238"/>
      <c r="ADM224" s="238"/>
      <c r="ADN224" s="238"/>
      <c r="ADO224" s="238"/>
      <c r="ADP224" s="238"/>
      <c r="ADQ224" s="238"/>
      <c r="ADR224" s="238"/>
      <c r="ADS224" s="238"/>
      <c r="ADT224" s="238"/>
      <c r="ADU224" s="238"/>
      <c r="ADV224" s="238"/>
      <c r="ADW224" s="238"/>
      <c r="ADX224" s="238"/>
      <c r="ADY224" s="238"/>
      <c r="ADZ224" s="238"/>
      <c r="AEA224" s="238"/>
      <c r="AEB224" s="238"/>
      <c r="AEC224" s="238"/>
      <c r="AED224" s="238"/>
      <c r="AEE224" s="238"/>
      <c r="AEF224" s="238"/>
      <c r="AEG224" s="238"/>
      <c r="AEH224" s="238"/>
      <c r="AEI224" s="238"/>
      <c r="AEJ224" s="238"/>
      <c r="AEK224" s="238"/>
      <c r="AEL224" s="238"/>
      <c r="AEM224" s="238"/>
      <c r="AEN224" s="238"/>
      <c r="AEO224" s="238"/>
      <c r="AEP224" s="238"/>
      <c r="AEQ224" s="238"/>
      <c r="AER224" s="238"/>
      <c r="AES224" s="238"/>
      <c r="AET224" s="238"/>
      <c r="AEU224" s="238"/>
      <c r="AEV224" s="238"/>
      <c r="AEW224" s="238"/>
      <c r="AEX224" s="238"/>
      <c r="AEY224" s="238"/>
      <c r="AEZ224" s="238"/>
      <c r="AFA224" s="238"/>
      <c r="AFB224" s="238"/>
      <c r="AFC224" s="238"/>
      <c r="AFD224" s="238"/>
      <c r="AFE224" s="238"/>
      <c r="AFF224" s="238"/>
      <c r="AFG224" s="238"/>
      <c r="AFH224" s="238"/>
      <c r="AFI224" s="238"/>
      <c r="AFJ224" s="238"/>
      <c r="AFK224" s="238"/>
      <c r="AFL224" s="238"/>
      <c r="AFM224" s="238"/>
      <c r="AFN224" s="238"/>
      <c r="AFO224" s="238"/>
      <c r="AFP224" s="238"/>
      <c r="AFQ224" s="238"/>
      <c r="AFR224" s="238"/>
      <c r="AFS224" s="238"/>
      <c r="AFT224" s="238"/>
      <c r="AFU224" s="238"/>
      <c r="AFV224" s="238"/>
      <c r="AFW224" s="238"/>
      <c r="AFX224" s="238"/>
      <c r="AFY224" s="238"/>
      <c r="AFZ224" s="238"/>
      <c r="AGA224" s="238"/>
      <c r="AGB224" s="238"/>
      <c r="AGC224" s="238"/>
      <c r="AGD224" s="238"/>
      <c r="AGE224" s="238"/>
      <c r="AGF224" s="238"/>
      <c r="AGG224" s="238"/>
      <c r="AGH224" s="238"/>
      <c r="AGI224" s="238"/>
      <c r="AGJ224" s="238"/>
      <c r="AGK224" s="238"/>
      <c r="AGL224" s="238"/>
      <c r="AGM224" s="238"/>
      <c r="AGN224" s="238"/>
      <c r="AGO224" s="238"/>
      <c r="AGP224" s="238"/>
      <c r="AGQ224" s="238"/>
      <c r="AGR224" s="238"/>
      <c r="AGS224" s="238"/>
      <c r="AGT224" s="238"/>
      <c r="AGU224" s="238"/>
      <c r="AGV224" s="238"/>
      <c r="AGW224" s="238"/>
      <c r="AGX224" s="238"/>
      <c r="AGY224" s="238"/>
      <c r="AGZ224" s="238"/>
      <c r="AHA224" s="238"/>
      <c r="AHB224" s="238"/>
      <c r="AHC224" s="238"/>
      <c r="AHD224" s="238"/>
      <c r="AHE224" s="238"/>
      <c r="AHF224" s="238"/>
      <c r="AHG224" s="238"/>
      <c r="AHH224" s="238"/>
      <c r="AHI224" s="238"/>
      <c r="AHJ224" s="238"/>
      <c r="AHK224" s="238"/>
      <c r="AHL224" s="238"/>
      <c r="AHM224" s="238"/>
      <c r="AHN224" s="238"/>
      <c r="AHO224" s="238"/>
      <c r="AHP224" s="238"/>
      <c r="AHQ224" s="238"/>
      <c r="AHR224" s="238"/>
      <c r="AHS224" s="238"/>
      <c r="AHT224" s="238"/>
      <c r="AHU224" s="238"/>
      <c r="AHV224" s="238"/>
      <c r="AHW224" s="238"/>
      <c r="AHX224" s="238"/>
      <c r="AHY224" s="238"/>
      <c r="AHZ224" s="238"/>
      <c r="AIA224" s="238"/>
      <c r="AIB224" s="238"/>
      <c r="AIC224" s="238"/>
      <c r="AID224" s="238"/>
      <c r="AIE224" s="238"/>
      <c r="AIF224" s="238"/>
      <c r="AIG224" s="238"/>
      <c r="AIH224" s="238"/>
      <c r="AII224" s="238"/>
      <c r="AIJ224" s="238"/>
      <c r="AIK224" s="238"/>
      <c r="AIL224" s="238"/>
      <c r="AIM224" s="238"/>
      <c r="AIN224" s="238"/>
      <c r="AIO224" s="238"/>
      <c r="AIP224" s="238"/>
      <c r="AIQ224" s="238"/>
      <c r="AIR224" s="238"/>
      <c r="AIS224" s="238"/>
      <c r="AIT224" s="238"/>
      <c r="AIU224" s="238"/>
      <c r="AIV224" s="238"/>
      <c r="AIW224" s="238"/>
      <c r="AIX224" s="238"/>
      <c r="AIY224" s="238"/>
      <c r="AIZ224" s="238"/>
      <c r="AJA224" s="238"/>
      <c r="AJB224" s="238"/>
      <c r="AJC224" s="238"/>
      <c r="AJD224" s="238"/>
      <c r="AJE224" s="238"/>
      <c r="AJF224" s="238"/>
      <c r="AJG224" s="238"/>
      <c r="AJH224" s="238"/>
      <c r="AJI224" s="238"/>
      <c r="AJJ224" s="238"/>
      <c r="AJK224" s="238"/>
      <c r="AJL224" s="238"/>
      <c r="AJM224" s="238"/>
      <c r="AJN224" s="238"/>
      <c r="AJO224" s="238"/>
      <c r="AJP224" s="238"/>
      <c r="AJQ224" s="238"/>
      <c r="AJR224" s="238"/>
      <c r="AJS224" s="238"/>
      <c r="AJT224" s="238"/>
      <c r="AJU224" s="238"/>
      <c r="AJV224" s="238"/>
      <c r="AJW224" s="238"/>
      <c r="AJX224" s="238"/>
      <c r="AJY224" s="238"/>
      <c r="AJZ224" s="238"/>
      <c r="AKA224" s="238"/>
      <c r="AKB224" s="238"/>
      <c r="AKC224" s="238"/>
      <c r="AKD224" s="238"/>
      <c r="AKE224" s="238"/>
      <c r="AKF224" s="238"/>
      <c r="AKG224" s="238"/>
      <c r="AKH224" s="238"/>
      <c r="AKI224" s="238"/>
      <c r="AKJ224" s="238"/>
      <c r="AKK224" s="238"/>
      <c r="AKL224" s="238"/>
      <c r="AKM224" s="238"/>
      <c r="AKN224" s="238"/>
      <c r="AKO224" s="238"/>
      <c r="AKP224" s="238"/>
    </row>
    <row r="225" spans="1:978" x14ac:dyDescent="0.25">
      <c r="A225" s="305"/>
      <c r="B225" s="305"/>
      <c r="C225" s="242"/>
      <c r="D225" s="242"/>
      <c r="E225" s="269"/>
      <c r="F225" s="278" t="s">
        <v>387</v>
      </c>
      <c r="G225" s="278"/>
      <c r="H225" s="278"/>
      <c r="I225" s="278"/>
      <c r="J225" s="278"/>
      <c r="K225" s="278"/>
      <c r="L225" s="278"/>
      <c r="M225" s="278"/>
      <c r="N225" s="43">
        <f t="shared" ref="N225:AL225" si="161">ROUNDUP(AVERAGE(N221:N224),0)</f>
        <v>540</v>
      </c>
      <c r="O225" s="43">
        <f t="shared" si="161"/>
        <v>274</v>
      </c>
      <c r="P225" s="43">
        <f t="shared" si="161"/>
        <v>184</v>
      </c>
      <c r="Q225" s="43">
        <f t="shared" si="161"/>
        <v>186</v>
      </c>
      <c r="R225" s="43">
        <f t="shared" si="161"/>
        <v>284</v>
      </c>
      <c r="S225" s="43">
        <f t="shared" si="161"/>
        <v>852</v>
      </c>
      <c r="T225" s="43">
        <f t="shared" si="161"/>
        <v>2734</v>
      </c>
      <c r="U225" s="43">
        <f t="shared" si="161"/>
        <v>5016</v>
      </c>
      <c r="V225" s="43">
        <f t="shared" si="161"/>
        <v>5127</v>
      </c>
      <c r="W225" s="43">
        <f t="shared" si="161"/>
        <v>3424</v>
      </c>
      <c r="X225" s="43">
        <f t="shared" si="161"/>
        <v>2620</v>
      </c>
      <c r="Y225" s="43">
        <f t="shared" si="161"/>
        <v>2541</v>
      </c>
      <c r="Z225" s="43">
        <f t="shared" si="161"/>
        <v>2659</v>
      </c>
      <c r="AA225" s="43">
        <f t="shared" si="161"/>
        <v>2711</v>
      </c>
      <c r="AB225" s="43">
        <f t="shared" si="161"/>
        <v>3109</v>
      </c>
      <c r="AC225" s="43">
        <f t="shared" si="161"/>
        <v>3228</v>
      </c>
      <c r="AD225" s="43">
        <f t="shared" si="161"/>
        <v>3333</v>
      </c>
      <c r="AE225" s="43">
        <f t="shared" si="161"/>
        <v>3463</v>
      </c>
      <c r="AF225" s="43">
        <f t="shared" si="161"/>
        <v>2841</v>
      </c>
      <c r="AG225" s="43">
        <f t="shared" si="161"/>
        <v>2177</v>
      </c>
      <c r="AH225" s="43">
        <f t="shared" si="161"/>
        <v>1813</v>
      </c>
      <c r="AI225" s="43">
        <f t="shared" si="161"/>
        <v>1660</v>
      </c>
      <c r="AJ225" s="43">
        <f t="shared" si="161"/>
        <v>1413</v>
      </c>
      <c r="AK225" s="43">
        <f t="shared" si="161"/>
        <v>962</v>
      </c>
      <c r="AL225" s="43">
        <f t="shared" si="161"/>
        <v>51034</v>
      </c>
      <c r="AM225" s="269"/>
      <c r="AN225" s="263"/>
      <c r="AO225" s="263"/>
      <c r="AP225" s="263"/>
      <c r="AQ225" s="263"/>
      <c r="AR225" s="263"/>
      <c r="AS225" s="263"/>
      <c r="AT225" s="263"/>
      <c r="AU225" s="263"/>
      <c r="AV225" s="263"/>
      <c r="AW225" s="263"/>
      <c r="AX225" s="263"/>
      <c r="AY225" s="263"/>
      <c r="AZ225" s="263"/>
      <c r="BA225" s="263"/>
      <c r="BB225" s="263"/>
      <c r="BC225" s="263"/>
      <c r="BD225" s="263"/>
      <c r="BE225" s="263"/>
      <c r="BF225" s="263"/>
      <c r="BG225" s="263"/>
      <c r="BH225" s="263"/>
      <c r="BI225" s="263"/>
      <c r="BJ225" s="263"/>
      <c r="BK225" s="263"/>
      <c r="BL225" s="242"/>
      <c r="BM225" s="242"/>
      <c r="BN225" s="242"/>
      <c r="BO225" s="242"/>
      <c r="BP225" s="242"/>
      <c r="BQ225" s="242"/>
      <c r="BR225" s="242"/>
      <c r="BS225" s="242"/>
      <c r="BT225" s="242"/>
      <c r="BU225" s="242"/>
      <c r="BV225" s="242"/>
      <c r="BW225" s="242"/>
      <c r="BX225" s="242"/>
      <c r="BY225" s="242"/>
      <c r="BZ225" s="242"/>
      <c r="CA225" s="242"/>
      <c r="CB225" s="242"/>
      <c r="CC225" s="242"/>
      <c r="CD225" s="242"/>
      <c r="CE225" s="242"/>
      <c r="CF225" s="242"/>
      <c r="CG225" s="242"/>
      <c r="CH225" s="242"/>
      <c r="CI225" s="242"/>
      <c r="CJ225" s="242"/>
      <c r="CK225" s="242"/>
      <c r="CL225" s="242"/>
      <c r="CM225" s="242"/>
      <c r="CN225" s="242"/>
      <c r="CO225" s="242"/>
      <c r="CP225" s="242"/>
      <c r="CQ225" s="242"/>
      <c r="CR225" s="242"/>
      <c r="CS225" s="242"/>
      <c r="CT225" s="242"/>
      <c r="CU225" s="242"/>
      <c r="CV225" s="242"/>
      <c r="CW225" s="242"/>
      <c r="CX225" s="242"/>
      <c r="CY225" s="242"/>
      <c r="CZ225" s="242"/>
      <c r="DA225" s="242"/>
      <c r="DB225" s="242"/>
      <c r="DC225" s="242"/>
      <c r="DD225" s="242"/>
      <c r="DE225" s="242"/>
      <c r="DF225" s="242"/>
      <c r="DG225" s="242"/>
      <c r="DH225" s="242"/>
      <c r="DI225" s="242"/>
      <c r="DJ225" s="242"/>
      <c r="DK225" s="242"/>
      <c r="DL225" s="242"/>
      <c r="DM225" s="242"/>
      <c r="DN225" s="242"/>
      <c r="DO225" s="242"/>
      <c r="DP225" s="242"/>
      <c r="DQ225" s="242"/>
      <c r="DR225" s="242"/>
      <c r="DS225" s="242"/>
      <c r="DT225" s="242"/>
      <c r="DU225" s="242"/>
      <c r="DV225" s="242"/>
      <c r="DW225" s="242"/>
      <c r="DX225" s="242"/>
      <c r="DY225" s="242"/>
      <c r="DZ225" s="242"/>
      <c r="EA225" s="242"/>
      <c r="EB225" s="242"/>
      <c r="EC225" s="242"/>
      <c r="ED225" s="242"/>
      <c r="EE225" s="252"/>
      <c r="EF225" s="238"/>
      <c r="EG225" s="238"/>
      <c r="EH225" s="238"/>
      <c r="EI225" s="238"/>
      <c r="EJ225" s="238"/>
      <c r="EK225" s="238"/>
      <c r="EL225" s="238"/>
      <c r="EM225" s="238"/>
      <c r="EN225" s="238"/>
      <c r="EO225" s="238"/>
      <c r="EP225" s="238"/>
      <c r="EQ225" s="238"/>
      <c r="ER225" s="238"/>
      <c r="ES225" s="238"/>
      <c r="ET225" s="238"/>
      <c r="EU225" s="238"/>
      <c r="EV225" s="238"/>
      <c r="EW225" s="238"/>
      <c r="EX225" s="238"/>
      <c r="EY225" s="238"/>
      <c r="EZ225" s="238"/>
      <c r="FA225" s="238"/>
      <c r="FB225" s="238"/>
      <c r="FC225" s="238"/>
      <c r="FD225" s="238"/>
      <c r="FE225" s="238"/>
      <c r="FF225" s="238"/>
      <c r="FG225" s="238"/>
      <c r="FH225" s="238"/>
      <c r="FI225" s="238"/>
      <c r="FJ225" s="238"/>
      <c r="FK225" s="238"/>
      <c r="FL225" s="238"/>
      <c r="FM225" s="238"/>
      <c r="FN225" s="238"/>
      <c r="FO225" s="238"/>
      <c r="FP225" s="238"/>
      <c r="FQ225" s="238"/>
      <c r="FR225" s="238"/>
      <c r="FS225" s="238"/>
      <c r="FT225" s="238"/>
      <c r="FU225" s="238"/>
      <c r="FV225" s="238"/>
      <c r="FW225" s="238"/>
      <c r="FX225" s="238"/>
      <c r="FY225" s="238"/>
      <c r="FZ225" s="238"/>
      <c r="GA225" s="238"/>
      <c r="GB225" s="238"/>
      <c r="GC225" s="238"/>
      <c r="GD225" s="238"/>
      <c r="GE225" s="238"/>
      <c r="GF225" s="238"/>
      <c r="GG225" s="238"/>
      <c r="GH225" s="238"/>
      <c r="GI225" s="238"/>
      <c r="GJ225" s="238"/>
      <c r="GK225" s="238"/>
      <c r="GL225" s="238"/>
      <c r="GM225" s="238"/>
      <c r="GN225" s="238"/>
      <c r="GO225" s="238"/>
      <c r="GP225" s="238"/>
      <c r="GQ225" s="238"/>
      <c r="GR225" s="238"/>
      <c r="GS225" s="238"/>
      <c r="GT225" s="238"/>
      <c r="GU225" s="238"/>
      <c r="GV225" s="238"/>
      <c r="GW225" s="238"/>
      <c r="GX225" s="238"/>
      <c r="GY225" s="238"/>
      <c r="GZ225" s="238"/>
      <c r="HA225" s="238"/>
      <c r="HB225" s="238"/>
      <c r="HC225" s="238"/>
      <c r="HD225" s="238"/>
      <c r="HE225" s="238"/>
      <c r="HF225" s="238"/>
      <c r="HG225" s="238"/>
      <c r="HH225" s="238"/>
      <c r="HI225" s="238"/>
      <c r="HJ225" s="238"/>
      <c r="HK225" s="238"/>
      <c r="HL225" s="238"/>
      <c r="HM225" s="238"/>
      <c r="HN225" s="238"/>
      <c r="HO225" s="238"/>
      <c r="HP225" s="238"/>
      <c r="HQ225" s="238"/>
      <c r="HR225" s="238"/>
      <c r="HS225" s="238"/>
      <c r="HT225" s="238"/>
      <c r="HU225" s="238"/>
      <c r="HV225" s="238"/>
      <c r="HW225" s="238"/>
      <c r="HX225" s="238"/>
      <c r="HY225" s="238"/>
      <c r="HZ225" s="238"/>
      <c r="IA225" s="238"/>
      <c r="IB225" s="238"/>
      <c r="IC225" s="238"/>
      <c r="ID225" s="238"/>
      <c r="IE225" s="238"/>
      <c r="IF225" s="238"/>
      <c r="IG225" s="238"/>
      <c r="IH225" s="238"/>
      <c r="II225" s="238"/>
      <c r="IJ225" s="238"/>
      <c r="IK225" s="238"/>
      <c r="IL225" s="238"/>
      <c r="IM225" s="238"/>
      <c r="IN225" s="238"/>
      <c r="IO225" s="238"/>
      <c r="IP225" s="238"/>
      <c r="IQ225" s="238"/>
      <c r="IR225" s="238"/>
      <c r="IS225" s="238"/>
      <c r="IT225" s="238"/>
      <c r="IU225" s="238"/>
      <c r="IV225" s="238"/>
      <c r="IW225" s="238"/>
      <c r="IX225" s="238"/>
      <c r="IY225" s="238"/>
      <c r="IZ225" s="238"/>
      <c r="JA225" s="238"/>
      <c r="JB225" s="238"/>
      <c r="JC225" s="238"/>
      <c r="JD225" s="238"/>
      <c r="JE225" s="238"/>
      <c r="JF225" s="238"/>
      <c r="JG225" s="238"/>
      <c r="JH225" s="238"/>
      <c r="JI225" s="238"/>
      <c r="JJ225" s="238"/>
      <c r="JK225" s="238"/>
      <c r="JL225" s="238"/>
      <c r="JM225" s="238"/>
      <c r="JN225" s="238"/>
      <c r="JO225" s="238"/>
      <c r="JP225" s="238"/>
      <c r="JQ225" s="238"/>
      <c r="JR225" s="238"/>
      <c r="JS225" s="238"/>
      <c r="JT225" s="238"/>
      <c r="JU225" s="238"/>
      <c r="JV225" s="238"/>
      <c r="JW225" s="238"/>
      <c r="JX225" s="238"/>
      <c r="JY225" s="238"/>
      <c r="JZ225" s="238"/>
      <c r="KA225" s="238"/>
      <c r="KB225" s="238"/>
      <c r="KC225" s="238"/>
      <c r="KD225" s="238"/>
      <c r="KE225" s="238"/>
      <c r="KF225" s="238"/>
      <c r="KG225" s="238"/>
      <c r="KH225" s="238"/>
      <c r="KI225" s="238"/>
      <c r="KJ225" s="238"/>
      <c r="KK225" s="238"/>
      <c r="KL225" s="238"/>
      <c r="KM225" s="238"/>
      <c r="KN225" s="238"/>
      <c r="KO225" s="238"/>
      <c r="KP225" s="238"/>
      <c r="KQ225" s="238"/>
      <c r="KR225" s="238"/>
      <c r="KS225" s="238"/>
      <c r="KT225" s="238"/>
      <c r="KU225" s="238"/>
      <c r="KV225" s="238"/>
      <c r="KW225" s="238"/>
      <c r="KX225" s="238"/>
      <c r="KY225" s="238"/>
      <c r="KZ225" s="238"/>
      <c r="LA225" s="238"/>
      <c r="LB225" s="238"/>
      <c r="LC225" s="238"/>
      <c r="LD225" s="238"/>
      <c r="LE225" s="238"/>
      <c r="LF225" s="238"/>
      <c r="LG225" s="238"/>
      <c r="LH225" s="238"/>
      <c r="LI225" s="238"/>
      <c r="LJ225" s="238"/>
      <c r="LK225" s="238"/>
      <c r="LL225" s="238"/>
      <c r="LM225" s="238"/>
      <c r="LN225" s="238"/>
      <c r="LO225" s="238"/>
      <c r="LP225" s="238"/>
      <c r="LQ225" s="238"/>
      <c r="LR225" s="238"/>
      <c r="LS225" s="238"/>
      <c r="LT225" s="238"/>
      <c r="LU225" s="238"/>
      <c r="LV225" s="238"/>
      <c r="LW225" s="238"/>
      <c r="LX225" s="238"/>
      <c r="LY225" s="238"/>
      <c r="LZ225" s="238"/>
      <c r="MA225" s="238"/>
      <c r="MB225" s="238"/>
      <c r="MC225" s="238"/>
      <c r="MD225" s="238"/>
      <c r="ME225" s="238"/>
      <c r="MF225" s="238"/>
      <c r="MG225" s="238"/>
      <c r="MH225" s="238"/>
      <c r="MI225" s="238"/>
      <c r="MJ225" s="238"/>
      <c r="MK225" s="238"/>
      <c r="ML225" s="238"/>
      <c r="MM225" s="238"/>
      <c r="MN225" s="238"/>
      <c r="MO225" s="238"/>
      <c r="MP225" s="238"/>
      <c r="MQ225" s="238"/>
      <c r="MR225" s="238"/>
      <c r="MS225" s="238"/>
      <c r="MT225" s="238"/>
      <c r="MU225" s="238"/>
      <c r="MV225" s="238"/>
      <c r="MW225" s="238"/>
      <c r="MX225" s="238"/>
      <c r="MY225" s="238"/>
      <c r="MZ225" s="238"/>
      <c r="NA225" s="238"/>
      <c r="NB225" s="238"/>
      <c r="NC225" s="238"/>
      <c r="ND225" s="238"/>
      <c r="NE225" s="238"/>
      <c r="NF225" s="238"/>
      <c r="NG225" s="238"/>
      <c r="NH225" s="238"/>
      <c r="NI225" s="238"/>
      <c r="NJ225" s="238"/>
      <c r="NK225" s="238"/>
      <c r="NL225" s="238"/>
      <c r="NM225" s="238"/>
      <c r="NN225" s="238"/>
      <c r="NO225" s="238"/>
      <c r="NP225" s="238"/>
      <c r="NQ225" s="238"/>
      <c r="NR225" s="238"/>
      <c r="NS225" s="238"/>
      <c r="NT225" s="238"/>
      <c r="NU225" s="238"/>
      <c r="NV225" s="238"/>
      <c r="NW225" s="238"/>
      <c r="NX225" s="238"/>
      <c r="NY225" s="238"/>
      <c r="NZ225" s="238"/>
      <c r="OA225" s="238"/>
      <c r="OB225" s="238"/>
      <c r="OC225" s="238"/>
      <c r="OD225" s="238"/>
      <c r="OE225" s="238"/>
      <c r="OF225" s="238"/>
      <c r="OG225" s="238"/>
      <c r="OH225" s="238"/>
      <c r="OI225" s="238"/>
      <c r="OJ225" s="238"/>
      <c r="OK225" s="238"/>
      <c r="OL225" s="238"/>
      <c r="OM225" s="238"/>
      <c r="ON225" s="238"/>
      <c r="OO225" s="238"/>
      <c r="OP225" s="238"/>
      <c r="OQ225" s="238"/>
      <c r="OR225" s="238"/>
      <c r="OS225" s="238"/>
      <c r="OT225" s="238"/>
      <c r="OU225" s="238"/>
      <c r="OV225" s="238"/>
      <c r="OW225" s="238"/>
      <c r="OX225" s="238"/>
      <c r="OY225" s="238"/>
      <c r="OZ225" s="238"/>
      <c r="PA225" s="238"/>
      <c r="PB225" s="238"/>
      <c r="PC225" s="238"/>
      <c r="PD225" s="238"/>
      <c r="PE225" s="238"/>
      <c r="PF225" s="238"/>
      <c r="PG225" s="238"/>
      <c r="PH225" s="238"/>
      <c r="PI225" s="238"/>
      <c r="PJ225" s="238"/>
      <c r="PK225" s="238"/>
      <c r="PL225" s="238"/>
      <c r="PM225" s="238"/>
      <c r="PN225" s="238"/>
      <c r="PO225" s="238"/>
      <c r="PP225" s="238"/>
      <c r="PQ225" s="238"/>
      <c r="PR225" s="238"/>
      <c r="PS225" s="238"/>
      <c r="PT225" s="238"/>
      <c r="PU225" s="238"/>
      <c r="PV225" s="238"/>
      <c r="PW225" s="238"/>
      <c r="PX225" s="238"/>
      <c r="PY225" s="238"/>
      <c r="PZ225" s="238"/>
      <c r="QA225" s="238"/>
      <c r="QB225" s="238"/>
      <c r="QC225" s="238"/>
      <c r="QD225" s="238"/>
      <c r="QE225" s="238"/>
      <c r="QF225" s="238"/>
      <c r="QG225" s="238"/>
      <c r="QH225" s="238"/>
      <c r="QI225" s="238"/>
      <c r="QJ225" s="238"/>
      <c r="QK225" s="238"/>
      <c r="QL225" s="238"/>
      <c r="QM225" s="238"/>
      <c r="QN225" s="238"/>
      <c r="QO225" s="238"/>
      <c r="QP225" s="238"/>
      <c r="QQ225" s="238"/>
      <c r="QR225" s="238"/>
      <c r="QS225" s="238"/>
      <c r="QT225" s="238"/>
      <c r="QU225" s="238"/>
      <c r="QV225" s="238"/>
      <c r="QW225" s="238"/>
      <c r="QX225" s="238"/>
      <c r="QY225" s="238"/>
      <c r="QZ225" s="238"/>
      <c r="RA225" s="238"/>
      <c r="RB225" s="238"/>
      <c r="RC225" s="238"/>
      <c r="RD225" s="238"/>
      <c r="RE225" s="238"/>
      <c r="RF225" s="238"/>
      <c r="RG225" s="238"/>
      <c r="RH225" s="238"/>
      <c r="RI225" s="238"/>
      <c r="RJ225" s="238"/>
      <c r="RK225" s="238"/>
      <c r="RL225" s="238"/>
      <c r="RM225" s="238"/>
      <c r="RN225" s="238"/>
      <c r="RO225" s="238"/>
      <c r="RP225" s="238"/>
      <c r="RQ225" s="238"/>
      <c r="RR225" s="238"/>
      <c r="RS225" s="238"/>
      <c r="RT225" s="238"/>
      <c r="RU225" s="238"/>
      <c r="RV225" s="238"/>
      <c r="RW225" s="238"/>
      <c r="RX225" s="238"/>
      <c r="RY225" s="238"/>
      <c r="RZ225" s="238"/>
      <c r="SA225" s="238"/>
      <c r="SB225" s="238"/>
      <c r="SC225" s="238"/>
      <c r="SD225" s="238"/>
      <c r="SE225" s="238"/>
      <c r="SF225" s="238"/>
      <c r="SG225" s="238"/>
      <c r="SH225" s="238"/>
      <c r="SI225" s="238"/>
      <c r="SJ225" s="238"/>
      <c r="SK225" s="238"/>
      <c r="SL225" s="238"/>
      <c r="SM225" s="238"/>
      <c r="SN225" s="238"/>
      <c r="SO225" s="238"/>
      <c r="SP225" s="238"/>
      <c r="SQ225" s="238"/>
      <c r="SR225" s="238"/>
      <c r="SS225" s="238"/>
      <c r="ST225" s="238"/>
      <c r="SU225" s="238"/>
      <c r="SV225" s="238"/>
      <c r="SW225" s="238"/>
      <c r="SX225" s="238"/>
      <c r="SY225" s="238"/>
      <c r="SZ225" s="238"/>
      <c r="TA225" s="238"/>
      <c r="TB225" s="238"/>
      <c r="TC225" s="238"/>
      <c r="TD225" s="238"/>
      <c r="TE225" s="238"/>
      <c r="TF225" s="238"/>
      <c r="TG225" s="238"/>
      <c r="TH225" s="238"/>
      <c r="TI225" s="238"/>
      <c r="TJ225" s="238"/>
      <c r="TK225" s="238"/>
      <c r="TL225" s="238"/>
      <c r="TM225" s="238"/>
      <c r="TN225" s="238"/>
      <c r="TO225" s="238"/>
      <c r="TP225" s="238"/>
      <c r="TQ225" s="238"/>
      <c r="TR225" s="238"/>
      <c r="TS225" s="238"/>
      <c r="TT225" s="238"/>
      <c r="TU225" s="238"/>
      <c r="TV225" s="238"/>
      <c r="TW225" s="238"/>
      <c r="TX225" s="238"/>
      <c r="TY225" s="238"/>
      <c r="TZ225" s="238"/>
      <c r="UA225" s="238"/>
      <c r="UB225" s="238"/>
      <c r="UC225" s="238"/>
      <c r="UD225" s="238"/>
      <c r="UE225" s="238"/>
      <c r="UF225" s="238"/>
      <c r="UG225" s="238"/>
      <c r="UH225" s="238"/>
      <c r="UI225" s="238"/>
      <c r="UJ225" s="238"/>
      <c r="UK225" s="238"/>
      <c r="UL225" s="238"/>
      <c r="UM225" s="238"/>
      <c r="UN225" s="238"/>
      <c r="UO225" s="238"/>
      <c r="UP225" s="238"/>
      <c r="UQ225" s="238"/>
      <c r="UR225" s="238"/>
      <c r="US225" s="238"/>
      <c r="UT225" s="238"/>
      <c r="UU225" s="238"/>
      <c r="UV225" s="238"/>
      <c r="UW225" s="238"/>
      <c r="UX225" s="238"/>
      <c r="UY225" s="238"/>
      <c r="UZ225" s="238"/>
      <c r="VA225" s="238"/>
      <c r="VB225" s="238"/>
      <c r="VC225" s="238"/>
      <c r="VD225" s="238"/>
      <c r="VE225" s="238"/>
      <c r="VF225" s="238"/>
      <c r="VG225" s="238"/>
      <c r="VH225" s="238"/>
      <c r="VI225" s="238"/>
      <c r="VJ225" s="238"/>
      <c r="VK225" s="238"/>
      <c r="VL225" s="238"/>
      <c r="VM225" s="238"/>
      <c r="VN225" s="238"/>
      <c r="VO225" s="238"/>
      <c r="VP225" s="238"/>
      <c r="VQ225" s="238"/>
      <c r="VR225" s="238"/>
      <c r="VS225" s="238"/>
      <c r="VT225" s="238"/>
      <c r="VU225" s="238"/>
      <c r="VV225" s="238"/>
      <c r="VW225" s="238"/>
      <c r="VX225" s="238"/>
      <c r="VY225" s="238"/>
      <c r="VZ225" s="238"/>
      <c r="WA225" s="238"/>
      <c r="WB225" s="238"/>
      <c r="WC225" s="238"/>
      <c r="WD225" s="238"/>
      <c r="WE225" s="238"/>
      <c r="WF225" s="238"/>
      <c r="WG225" s="238"/>
      <c r="WH225" s="238"/>
      <c r="WI225" s="238"/>
      <c r="WJ225" s="238"/>
      <c r="WK225" s="238"/>
      <c r="WL225" s="238"/>
      <c r="WM225" s="238"/>
      <c r="WN225" s="238"/>
      <c r="WO225" s="238"/>
      <c r="WP225" s="238"/>
      <c r="WQ225" s="238"/>
      <c r="WR225" s="238"/>
      <c r="WS225" s="238"/>
      <c r="WT225" s="238"/>
      <c r="WU225" s="238"/>
      <c r="WV225" s="238"/>
      <c r="WW225" s="238"/>
      <c r="WX225" s="238"/>
      <c r="WY225" s="238"/>
      <c r="WZ225" s="238"/>
      <c r="XA225" s="238"/>
      <c r="XB225" s="238"/>
      <c r="XC225" s="238"/>
      <c r="XD225" s="238"/>
      <c r="XE225" s="238"/>
      <c r="XF225" s="238"/>
      <c r="XG225" s="238"/>
      <c r="XH225" s="238"/>
      <c r="XI225" s="238"/>
      <c r="XJ225" s="238"/>
      <c r="XK225" s="238"/>
      <c r="XL225" s="238"/>
      <c r="XM225" s="238"/>
      <c r="XN225" s="238"/>
      <c r="XO225" s="238"/>
      <c r="XP225" s="238"/>
      <c r="XQ225" s="238"/>
      <c r="XR225" s="238"/>
      <c r="XS225" s="238"/>
      <c r="XT225" s="238"/>
      <c r="XU225" s="238"/>
      <c r="XV225" s="238"/>
      <c r="XW225" s="238"/>
      <c r="XX225" s="238"/>
      <c r="XY225" s="238"/>
      <c r="XZ225" s="238"/>
      <c r="YA225" s="238"/>
      <c r="YB225" s="238"/>
      <c r="YC225" s="238"/>
      <c r="YD225" s="238"/>
      <c r="YE225" s="238"/>
      <c r="YF225" s="238"/>
      <c r="YG225" s="238"/>
      <c r="YH225" s="238"/>
      <c r="YI225" s="238"/>
      <c r="YJ225" s="238"/>
      <c r="YK225" s="238"/>
      <c r="YL225" s="238"/>
      <c r="YM225" s="238"/>
      <c r="YN225" s="238"/>
      <c r="YO225" s="238"/>
      <c r="YP225" s="238"/>
      <c r="YQ225" s="238"/>
      <c r="YR225" s="238"/>
      <c r="YS225" s="238"/>
      <c r="YT225" s="238"/>
      <c r="YU225" s="238"/>
      <c r="YV225" s="238"/>
      <c r="YW225" s="238"/>
      <c r="YX225" s="238"/>
      <c r="YY225" s="238"/>
      <c r="YZ225" s="238"/>
      <c r="ZA225" s="238"/>
      <c r="ZB225" s="238"/>
      <c r="ZC225" s="238"/>
      <c r="ZD225" s="238"/>
      <c r="ZE225" s="238"/>
      <c r="ZF225" s="238"/>
      <c r="ZG225" s="238"/>
      <c r="ZH225" s="238"/>
      <c r="ZI225" s="238"/>
      <c r="ZJ225" s="238"/>
      <c r="ZK225" s="238"/>
      <c r="ZL225" s="238"/>
      <c r="ZM225" s="238"/>
      <c r="ZN225" s="238"/>
      <c r="ZO225" s="238"/>
      <c r="ZP225" s="238"/>
      <c r="ZQ225" s="238"/>
      <c r="ZR225" s="238"/>
      <c r="ZS225" s="238"/>
      <c r="ZT225" s="238"/>
      <c r="ZU225" s="238"/>
      <c r="ZV225" s="238"/>
      <c r="ZW225" s="238"/>
      <c r="ZX225" s="238"/>
      <c r="ZY225" s="238"/>
      <c r="ZZ225" s="238"/>
      <c r="AAA225" s="238"/>
      <c r="AAB225" s="238"/>
      <c r="AAC225" s="238"/>
      <c r="AAD225" s="238"/>
      <c r="AAE225" s="238"/>
      <c r="AAF225" s="238"/>
      <c r="AAG225" s="238"/>
      <c r="AAH225" s="238"/>
      <c r="AAI225" s="238"/>
      <c r="AAJ225" s="238"/>
      <c r="AAK225" s="238"/>
      <c r="AAL225" s="238"/>
      <c r="AAM225" s="238"/>
      <c r="AAN225" s="238"/>
      <c r="AAO225" s="238"/>
      <c r="AAP225" s="238"/>
      <c r="AAQ225" s="238"/>
      <c r="AAR225" s="238"/>
      <c r="AAS225" s="238"/>
      <c r="AAT225" s="238"/>
      <c r="AAU225" s="238"/>
      <c r="AAV225" s="238"/>
      <c r="AAW225" s="238"/>
      <c r="AAX225" s="238"/>
      <c r="AAY225" s="238"/>
      <c r="AAZ225" s="238"/>
      <c r="ABA225" s="238"/>
      <c r="ABB225" s="238"/>
      <c r="ABC225" s="238"/>
      <c r="ABD225" s="238"/>
      <c r="ABE225" s="238"/>
      <c r="ABF225" s="238"/>
      <c r="ABG225" s="238"/>
      <c r="ABH225" s="238"/>
      <c r="ABI225" s="238"/>
      <c r="ABJ225" s="238"/>
      <c r="ABK225" s="238"/>
      <c r="ABL225" s="238"/>
      <c r="ABM225" s="238"/>
      <c r="ABN225" s="238"/>
      <c r="ABO225" s="238"/>
      <c r="ABP225" s="238"/>
      <c r="ABQ225" s="238"/>
      <c r="ABR225" s="238"/>
      <c r="ABS225" s="238"/>
      <c r="ABT225" s="238"/>
      <c r="ABU225" s="238"/>
      <c r="ABV225" s="238"/>
      <c r="ABW225" s="238"/>
      <c r="ABX225" s="238"/>
      <c r="ABY225" s="238"/>
      <c r="ABZ225" s="238"/>
      <c r="ACA225" s="238"/>
      <c r="ACB225" s="238"/>
      <c r="ACC225" s="238"/>
      <c r="ACD225" s="238"/>
      <c r="ACE225" s="238"/>
      <c r="ACF225" s="238"/>
      <c r="ACG225" s="238"/>
      <c r="ACH225" s="238"/>
      <c r="ACI225" s="238"/>
      <c r="ACJ225" s="238"/>
      <c r="ACK225" s="238"/>
      <c r="ACL225" s="238"/>
      <c r="ACM225" s="238"/>
      <c r="ACN225" s="238"/>
      <c r="ACO225" s="238"/>
      <c r="ACP225" s="238"/>
      <c r="ACQ225" s="238"/>
      <c r="ACR225" s="238"/>
      <c r="ACS225" s="238"/>
      <c r="ACT225" s="238"/>
      <c r="ACU225" s="238"/>
      <c r="ACV225" s="238"/>
      <c r="ACW225" s="238"/>
      <c r="ACX225" s="238"/>
      <c r="ACY225" s="238"/>
      <c r="ACZ225" s="238"/>
      <c r="ADA225" s="238"/>
      <c r="ADB225" s="238"/>
      <c r="ADC225" s="238"/>
      <c r="ADD225" s="238"/>
      <c r="ADE225" s="238"/>
      <c r="ADF225" s="238"/>
      <c r="ADG225" s="238"/>
      <c r="ADH225" s="238"/>
      <c r="ADI225" s="238"/>
      <c r="ADJ225" s="238"/>
      <c r="ADK225" s="238"/>
      <c r="ADL225" s="238"/>
      <c r="ADM225" s="238"/>
      <c r="ADN225" s="238"/>
      <c r="ADO225" s="238"/>
      <c r="ADP225" s="238"/>
      <c r="ADQ225" s="238"/>
      <c r="ADR225" s="238"/>
      <c r="ADS225" s="238"/>
      <c r="ADT225" s="238"/>
      <c r="ADU225" s="238"/>
      <c r="ADV225" s="238"/>
      <c r="ADW225" s="238"/>
      <c r="ADX225" s="238"/>
      <c r="ADY225" s="238"/>
      <c r="ADZ225" s="238"/>
      <c r="AEA225" s="238"/>
      <c r="AEB225" s="238"/>
      <c r="AEC225" s="238"/>
      <c r="AED225" s="238"/>
      <c r="AEE225" s="238"/>
      <c r="AEF225" s="238"/>
      <c r="AEG225" s="238"/>
      <c r="AEH225" s="238"/>
      <c r="AEI225" s="238"/>
      <c r="AEJ225" s="238"/>
      <c r="AEK225" s="238"/>
      <c r="AEL225" s="238"/>
      <c r="AEM225" s="238"/>
      <c r="AEN225" s="238"/>
      <c r="AEO225" s="238"/>
      <c r="AEP225" s="238"/>
      <c r="AEQ225" s="238"/>
      <c r="AER225" s="238"/>
      <c r="AES225" s="238"/>
      <c r="AET225" s="238"/>
      <c r="AEU225" s="238"/>
      <c r="AEV225" s="238"/>
      <c r="AEW225" s="238"/>
      <c r="AEX225" s="238"/>
      <c r="AEY225" s="238"/>
      <c r="AEZ225" s="238"/>
      <c r="AFA225" s="238"/>
      <c r="AFB225" s="238"/>
      <c r="AFC225" s="238"/>
      <c r="AFD225" s="238"/>
      <c r="AFE225" s="238"/>
      <c r="AFF225" s="238"/>
      <c r="AFG225" s="238"/>
      <c r="AFH225" s="238"/>
      <c r="AFI225" s="238"/>
      <c r="AFJ225" s="238"/>
      <c r="AFK225" s="238"/>
      <c r="AFL225" s="238"/>
      <c r="AFM225" s="238"/>
      <c r="AFN225" s="238"/>
      <c r="AFO225" s="238"/>
      <c r="AFP225" s="238"/>
      <c r="AFQ225" s="238"/>
      <c r="AFR225" s="238"/>
      <c r="AFS225" s="238"/>
      <c r="AFT225" s="238"/>
      <c r="AFU225" s="238"/>
      <c r="AFV225" s="238"/>
      <c r="AFW225" s="238"/>
      <c r="AFX225" s="238"/>
      <c r="AFY225" s="238"/>
      <c r="AFZ225" s="238"/>
      <c r="AGA225" s="238"/>
      <c r="AGB225" s="238"/>
      <c r="AGC225" s="238"/>
      <c r="AGD225" s="238"/>
      <c r="AGE225" s="238"/>
      <c r="AGF225" s="238"/>
      <c r="AGG225" s="238"/>
      <c r="AGH225" s="238"/>
      <c r="AGI225" s="238"/>
      <c r="AGJ225" s="238"/>
      <c r="AGK225" s="238"/>
      <c r="AGL225" s="238"/>
      <c r="AGM225" s="238"/>
      <c r="AGN225" s="238"/>
      <c r="AGO225" s="238"/>
      <c r="AGP225" s="238"/>
      <c r="AGQ225" s="238"/>
      <c r="AGR225" s="238"/>
      <c r="AGS225" s="238"/>
      <c r="AGT225" s="238"/>
      <c r="AGU225" s="238"/>
      <c r="AGV225" s="238"/>
      <c r="AGW225" s="238"/>
      <c r="AGX225" s="238"/>
      <c r="AGY225" s="238"/>
      <c r="AGZ225" s="238"/>
      <c r="AHA225" s="238"/>
      <c r="AHB225" s="238"/>
      <c r="AHC225" s="238"/>
      <c r="AHD225" s="238"/>
      <c r="AHE225" s="238"/>
      <c r="AHF225" s="238"/>
      <c r="AHG225" s="238"/>
      <c r="AHH225" s="238"/>
      <c r="AHI225" s="238"/>
      <c r="AHJ225" s="238"/>
      <c r="AHK225" s="238"/>
      <c r="AHL225" s="238"/>
      <c r="AHM225" s="238"/>
      <c r="AHN225" s="238"/>
      <c r="AHO225" s="238"/>
      <c r="AHP225" s="238"/>
      <c r="AHQ225" s="238"/>
      <c r="AHR225" s="238"/>
      <c r="AHS225" s="238"/>
      <c r="AHT225" s="238"/>
      <c r="AHU225" s="238"/>
      <c r="AHV225" s="238"/>
      <c r="AHW225" s="238"/>
      <c r="AHX225" s="238"/>
      <c r="AHY225" s="238"/>
      <c r="AHZ225" s="238"/>
      <c r="AIA225" s="238"/>
      <c r="AIB225" s="238"/>
      <c r="AIC225" s="238"/>
      <c r="AID225" s="238"/>
      <c r="AIE225" s="238"/>
      <c r="AIF225" s="238"/>
      <c r="AIG225" s="238"/>
      <c r="AIH225" s="238"/>
      <c r="AII225" s="238"/>
      <c r="AIJ225" s="238"/>
      <c r="AIK225" s="238"/>
      <c r="AIL225" s="238"/>
      <c r="AIM225" s="238"/>
      <c r="AIN225" s="238"/>
      <c r="AIO225" s="238"/>
      <c r="AIP225" s="238"/>
      <c r="AIQ225" s="238"/>
      <c r="AIR225" s="238"/>
      <c r="AIS225" s="238"/>
      <c r="AIT225" s="238"/>
      <c r="AIU225" s="238"/>
      <c r="AIV225" s="238"/>
      <c r="AIW225" s="238"/>
      <c r="AIX225" s="238"/>
      <c r="AIY225" s="238"/>
      <c r="AIZ225" s="238"/>
      <c r="AJA225" s="238"/>
      <c r="AJB225" s="238"/>
      <c r="AJC225" s="238"/>
      <c r="AJD225" s="238"/>
      <c r="AJE225" s="238"/>
      <c r="AJF225" s="238"/>
      <c r="AJG225" s="238"/>
      <c r="AJH225" s="238"/>
      <c r="AJI225" s="238"/>
      <c r="AJJ225" s="238"/>
      <c r="AJK225" s="238"/>
      <c r="AJL225" s="238"/>
      <c r="AJM225" s="238"/>
      <c r="AJN225" s="238"/>
      <c r="AJO225" s="238"/>
      <c r="AJP225" s="238"/>
      <c r="AJQ225" s="238"/>
      <c r="AJR225" s="238"/>
      <c r="AJS225" s="238"/>
      <c r="AJT225" s="238"/>
      <c r="AJU225" s="238"/>
      <c r="AJV225" s="238"/>
      <c r="AJW225" s="238"/>
      <c r="AJX225" s="238"/>
      <c r="AJY225" s="238"/>
      <c r="AJZ225" s="238"/>
      <c r="AKA225" s="238"/>
      <c r="AKB225" s="238"/>
      <c r="AKC225" s="238"/>
      <c r="AKD225" s="238"/>
      <c r="AKE225" s="238"/>
      <c r="AKF225" s="238"/>
      <c r="AKG225" s="238"/>
      <c r="AKH225" s="238"/>
      <c r="AKI225" s="238"/>
      <c r="AKJ225" s="238"/>
      <c r="AKK225" s="238"/>
      <c r="AKL225" s="238"/>
      <c r="AKM225" s="238"/>
      <c r="AKN225" s="238"/>
      <c r="AKO225" s="238"/>
      <c r="AKP225" s="238"/>
    </row>
    <row r="226" spans="1:978" x14ac:dyDescent="0.25">
      <c r="A226" s="309">
        <v>50</v>
      </c>
      <c r="B226" s="309">
        <v>60</v>
      </c>
      <c r="C226" s="243" t="s">
        <v>207</v>
      </c>
      <c r="D226" s="243" t="s">
        <v>45</v>
      </c>
      <c r="E226" s="270">
        <v>2.5</v>
      </c>
      <c r="F226" s="45">
        <v>530170</v>
      </c>
      <c r="G226" s="20" t="s">
        <v>239</v>
      </c>
      <c r="H226" s="79" t="s">
        <v>240</v>
      </c>
      <c r="I226" s="243" t="s">
        <v>63</v>
      </c>
      <c r="J226" s="90">
        <v>30</v>
      </c>
      <c r="K226" s="270">
        <f>AVERAGE(J226:J228)</f>
        <v>30</v>
      </c>
      <c r="L226" s="286">
        <f>E226/K226</f>
        <v>8.3333333333333329E-2</v>
      </c>
      <c r="M226" s="243">
        <v>1</v>
      </c>
      <c r="N226" s="45">
        <v>122</v>
      </c>
      <c r="O226" s="45">
        <v>76</v>
      </c>
      <c r="P226" s="45">
        <v>60</v>
      </c>
      <c r="Q226" s="45">
        <v>39</v>
      </c>
      <c r="R226" s="45">
        <v>39</v>
      </c>
      <c r="S226" s="45">
        <v>89</v>
      </c>
      <c r="T226" s="45">
        <v>248</v>
      </c>
      <c r="U226" s="45">
        <v>375</v>
      </c>
      <c r="V226" s="45">
        <v>430</v>
      </c>
      <c r="W226" s="45">
        <v>399</v>
      </c>
      <c r="X226" s="45">
        <v>388</v>
      </c>
      <c r="Y226" s="45">
        <v>438</v>
      </c>
      <c r="Z226" s="45">
        <v>462</v>
      </c>
      <c r="AA226" s="45">
        <v>475</v>
      </c>
      <c r="AB226" s="45">
        <v>487</v>
      </c>
      <c r="AC226" s="45">
        <v>563</v>
      </c>
      <c r="AD226" s="45">
        <v>568</v>
      </c>
      <c r="AE226" s="45">
        <v>504</v>
      </c>
      <c r="AF226" s="45">
        <v>445</v>
      </c>
      <c r="AG226" s="45">
        <v>367</v>
      </c>
      <c r="AH226" s="45">
        <v>347</v>
      </c>
      <c r="AI226" s="45">
        <v>315</v>
      </c>
      <c r="AJ226" s="45">
        <v>244</v>
      </c>
      <c r="AK226" s="45">
        <v>190</v>
      </c>
      <c r="AL226" s="45">
        <v>7291</v>
      </c>
      <c r="AM226" s="125">
        <v>1600</v>
      </c>
      <c r="AN226" s="264">
        <f>$L$226*(1+0.15*(N229/$AM$229)^4)</f>
        <v>8.3337966116566978E-2</v>
      </c>
      <c r="AO226" s="264">
        <f t="shared" ref="AO226:BK226" si="162">$L$226*(1+0.15*(O229/$AM$229)^4)</f>
        <v>8.3334066060384099E-2</v>
      </c>
      <c r="AP226" s="264">
        <f t="shared" si="162"/>
        <v>8.3333556466145833E-2</v>
      </c>
      <c r="AQ226" s="264">
        <f t="shared" si="162"/>
        <v>8.3333495333333341E-2</v>
      </c>
      <c r="AR226" s="264">
        <f t="shared" si="162"/>
        <v>8.3333458474477123E-2</v>
      </c>
      <c r="AS226" s="264">
        <f t="shared" si="162"/>
        <v>8.3339051983266188E-2</v>
      </c>
      <c r="AT226" s="264">
        <f t="shared" si="162"/>
        <v>8.3486116888509113E-2</v>
      </c>
      <c r="AU226" s="264">
        <f t="shared" si="162"/>
        <v>8.40108177088216E-2</v>
      </c>
      <c r="AV226" s="264">
        <f t="shared" si="162"/>
        <v>8.435739271614584E-2</v>
      </c>
      <c r="AW226" s="264">
        <f t="shared" si="162"/>
        <v>8.4122425179066984E-2</v>
      </c>
      <c r="AX226" s="264">
        <f t="shared" si="162"/>
        <v>8.4003824380238845E-2</v>
      </c>
      <c r="AY226" s="264">
        <f t="shared" si="162"/>
        <v>8.4406091057973212E-2</v>
      </c>
      <c r="AZ226" s="264">
        <f t="shared" si="162"/>
        <v>8.4641296914418532E-2</v>
      </c>
      <c r="BA226" s="264">
        <f t="shared" si="162"/>
        <v>8.4809860479359928E-2</v>
      </c>
      <c r="BB226" s="264">
        <f t="shared" si="162"/>
        <v>8.530245345833333E-2</v>
      </c>
      <c r="BC226" s="264">
        <f t="shared" si="162"/>
        <v>8.7314844637074784E-2</v>
      </c>
      <c r="BD226" s="264">
        <f t="shared" si="162"/>
        <v>8.7368108262563055E-2</v>
      </c>
      <c r="BE226" s="264">
        <f t="shared" si="162"/>
        <v>8.507829343590291E-2</v>
      </c>
      <c r="BF226" s="264">
        <f t="shared" si="162"/>
        <v>8.4083798966145831E-2</v>
      </c>
      <c r="BG226" s="264">
        <f t="shared" si="162"/>
        <v>8.3750831419759114E-2</v>
      </c>
      <c r="BH226" s="264">
        <f t="shared" si="162"/>
        <v>8.3555194591145826E-2</v>
      </c>
      <c r="BI226" s="264">
        <f t="shared" si="162"/>
        <v>8.3515609232259105E-2</v>
      </c>
      <c r="BJ226" s="264">
        <f t="shared" si="162"/>
        <v>8.340880249352009E-2</v>
      </c>
      <c r="BK226" s="264">
        <f t="shared" si="162"/>
        <v>8.3361306849446606E-2</v>
      </c>
      <c r="BL226" s="243">
        <f>E226*(0.000001)*0.5</f>
        <v>1.2499999999999999E-6</v>
      </c>
      <c r="BM226" s="243">
        <v>9138.9</v>
      </c>
      <c r="BN226" s="243">
        <v>0.05</v>
      </c>
      <c r="BO226" s="243">
        <v>9197.2000000000007</v>
      </c>
      <c r="BP226" s="243">
        <v>0.05</v>
      </c>
      <c r="BQ226" s="243">
        <v>12495.2</v>
      </c>
      <c r="BR226" s="243">
        <v>0.08</v>
      </c>
      <c r="BS226" s="243">
        <v>10977.6</v>
      </c>
      <c r="BT226" s="243">
        <v>0.08</v>
      </c>
      <c r="BU226" s="243">
        <v>5149.3</v>
      </c>
      <c r="BV226" s="243">
        <v>0.2</v>
      </c>
      <c r="BW226" s="243">
        <v>9553.1</v>
      </c>
      <c r="BX226" s="243">
        <v>0.15</v>
      </c>
      <c r="BY226" s="243">
        <v>9103.7000000000007</v>
      </c>
      <c r="BZ226" s="243">
        <v>0.08</v>
      </c>
      <c r="CA226" s="243">
        <v>10604.5</v>
      </c>
      <c r="CB226" s="243">
        <v>0.08</v>
      </c>
      <c r="CC226" s="243">
        <v>7540.6</v>
      </c>
      <c r="CD226" s="243">
        <v>0.08</v>
      </c>
      <c r="CE226" s="243">
        <v>2797</v>
      </c>
      <c r="CF226" s="243">
        <v>0.05</v>
      </c>
      <c r="CG226" s="243">
        <v>13776.7</v>
      </c>
      <c r="CH226" s="243">
        <v>0.04</v>
      </c>
      <c r="CI226" s="243">
        <v>4564.2</v>
      </c>
      <c r="CJ226" s="243">
        <v>0.04</v>
      </c>
      <c r="CK226" s="243">
        <v>3333.3</v>
      </c>
      <c r="CL226" s="243">
        <v>0.01</v>
      </c>
      <c r="CM226" s="243">
        <v>3202.1</v>
      </c>
      <c r="CN226" s="243">
        <v>0.01</v>
      </c>
      <c r="CO226" s="243"/>
      <c r="CP226" s="243"/>
      <c r="CQ226" s="243"/>
      <c r="CR226" s="243"/>
      <c r="CS226" s="243"/>
      <c r="CT226" s="243"/>
      <c r="CU226" s="243"/>
      <c r="CV226" s="243"/>
      <c r="CW226" s="243"/>
      <c r="CX226" s="243"/>
      <c r="CY226" s="243"/>
      <c r="CZ226" s="243"/>
      <c r="DA226" s="243"/>
      <c r="DB226" s="243"/>
      <c r="DC226" s="243"/>
      <c r="DD226" s="243"/>
      <c r="DE226" s="243"/>
      <c r="DF226" s="243"/>
      <c r="DG226" s="243"/>
      <c r="DH226" s="243"/>
      <c r="DI226" s="243"/>
      <c r="DJ226" s="243"/>
      <c r="DK226" s="243"/>
      <c r="DL226" s="243"/>
      <c r="DM226" s="243"/>
      <c r="DN226" s="243"/>
      <c r="DO226" s="243"/>
      <c r="DP226" s="243"/>
      <c r="DQ226" s="243"/>
      <c r="DR226" s="243"/>
      <c r="DS226" s="243"/>
      <c r="DT226" s="243"/>
      <c r="DU226" s="243"/>
      <c r="DV226" s="243"/>
      <c r="DW226" s="243"/>
      <c r="DX226" s="243"/>
      <c r="DY226" s="243"/>
      <c r="DZ226" s="243"/>
      <c r="EA226" s="243">
        <f>BM226*BN226+BO226*BP226+BQ226*BR226+BS226*BT226+BU226*BV226+BW226*BX226+BY226*BZ226+CA226*CB226+CC226*CD226+CE226*CF226+CG226*CH226+CI226*CJ226+CK226*CL226+CM226*CN226+CO226*CP226+CQ226*CR226+CS226*CT226+CU226*CV226+CW226*CX226+CY226*CZ226+DA226*DB226</f>
        <v>8376.1980000000021</v>
      </c>
      <c r="EB226" s="243">
        <f>(PI()+2*E226)*EA226</f>
        <v>68195.592101813541</v>
      </c>
      <c r="EC226" s="243">
        <f>EB226/E226</f>
        <v>27278.236840725418</v>
      </c>
      <c r="ED226" s="243">
        <f>PI()*EA226</f>
        <v>26314.602101813525</v>
      </c>
      <c r="EE226" s="253">
        <f>SUM(BN226,BP226,BR226,BT226,BV226,BX226,BZ226,CB226,CD226,CF226,CH226,CJ226,CL226,CN226)</f>
        <v>1</v>
      </c>
      <c r="EF226" s="238"/>
      <c r="EG226" s="238"/>
      <c r="EH226" s="238"/>
      <c r="EI226" s="238"/>
      <c r="EJ226" s="238"/>
      <c r="EK226" s="238"/>
      <c r="EL226" s="238"/>
      <c r="EM226" s="238"/>
      <c r="EN226" s="238"/>
      <c r="EO226" s="238"/>
      <c r="EP226" s="238"/>
      <c r="EQ226" s="238"/>
      <c r="ER226" s="238"/>
      <c r="ES226" s="238"/>
      <c r="ET226" s="238"/>
      <c r="EU226" s="238"/>
      <c r="EV226" s="238"/>
      <c r="EW226" s="238"/>
      <c r="EX226" s="238"/>
      <c r="EY226" s="238"/>
      <c r="EZ226" s="238"/>
      <c r="FA226" s="238"/>
      <c r="FB226" s="238"/>
      <c r="FC226" s="238"/>
      <c r="FD226" s="238"/>
      <c r="FE226" s="238"/>
      <c r="FF226" s="238"/>
      <c r="FG226" s="238"/>
      <c r="FH226" s="238"/>
      <c r="FI226" s="238"/>
      <c r="FJ226" s="238"/>
      <c r="FK226" s="238"/>
      <c r="FL226" s="238"/>
      <c r="FM226" s="238"/>
      <c r="FN226" s="238"/>
      <c r="FO226" s="238"/>
      <c r="FP226" s="238"/>
      <c r="FQ226" s="238"/>
      <c r="FR226" s="238"/>
      <c r="FS226" s="238"/>
      <c r="FT226" s="238"/>
      <c r="FU226" s="238"/>
      <c r="FV226" s="238"/>
      <c r="FW226" s="238"/>
      <c r="FX226" s="238"/>
      <c r="FY226" s="238"/>
      <c r="FZ226" s="238"/>
      <c r="GA226" s="238"/>
      <c r="GB226" s="238"/>
      <c r="GC226" s="238"/>
      <c r="GD226" s="238"/>
      <c r="GE226" s="238"/>
      <c r="GF226" s="238"/>
      <c r="GG226" s="238"/>
      <c r="GH226" s="238"/>
      <c r="GI226" s="238"/>
      <c r="GJ226" s="238"/>
      <c r="GK226" s="238"/>
      <c r="GL226" s="238"/>
      <c r="GM226" s="238"/>
      <c r="GN226" s="238"/>
      <c r="GO226" s="238"/>
      <c r="GP226" s="238"/>
      <c r="GQ226" s="238"/>
      <c r="GR226" s="238"/>
      <c r="GS226" s="238"/>
      <c r="GT226" s="238"/>
      <c r="GU226" s="238"/>
      <c r="GV226" s="238"/>
      <c r="GW226" s="238"/>
      <c r="GX226" s="238"/>
      <c r="GY226" s="238"/>
      <c r="GZ226" s="238"/>
      <c r="HA226" s="238"/>
      <c r="HB226" s="238"/>
      <c r="HC226" s="238"/>
      <c r="HD226" s="238"/>
      <c r="HE226" s="238"/>
      <c r="HF226" s="238"/>
      <c r="HG226" s="238"/>
      <c r="HH226" s="238"/>
      <c r="HI226" s="238"/>
      <c r="HJ226" s="238"/>
      <c r="HK226" s="238"/>
      <c r="HL226" s="238"/>
      <c r="HM226" s="238"/>
      <c r="HN226" s="238"/>
      <c r="HO226" s="238"/>
      <c r="HP226" s="238"/>
      <c r="HQ226" s="238"/>
      <c r="HR226" s="238"/>
      <c r="HS226" s="238"/>
      <c r="HT226" s="238"/>
      <c r="HU226" s="238"/>
      <c r="HV226" s="238"/>
      <c r="HW226" s="238"/>
      <c r="HX226" s="238"/>
      <c r="HY226" s="238"/>
      <c r="HZ226" s="238"/>
      <c r="IA226" s="238"/>
      <c r="IB226" s="238"/>
      <c r="IC226" s="238"/>
      <c r="ID226" s="238"/>
      <c r="IE226" s="238"/>
      <c r="IF226" s="238"/>
      <c r="IG226" s="238"/>
      <c r="IH226" s="238"/>
      <c r="II226" s="238"/>
      <c r="IJ226" s="238"/>
      <c r="IK226" s="238"/>
      <c r="IL226" s="238"/>
      <c r="IM226" s="238"/>
      <c r="IN226" s="238"/>
      <c r="IO226" s="238"/>
      <c r="IP226" s="238"/>
      <c r="IQ226" s="238"/>
      <c r="IR226" s="238"/>
      <c r="IS226" s="238"/>
      <c r="IT226" s="238"/>
      <c r="IU226" s="238"/>
      <c r="IV226" s="238"/>
      <c r="IW226" s="238"/>
      <c r="IX226" s="238"/>
      <c r="IY226" s="238"/>
      <c r="IZ226" s="238"/>
      <c r="JA226" s="238"/>
      <c r="JB226" s="238"/>
      <c r="JC226" s="238"/>
      <c r="JD226" s="238"/>
      <c r="JE226" s="238"/>
      <c r="JF226" s="238"/>
      <c r="JG226" s="238"/>
      <c r="JH226" s="238"/>
      <c r="JI226" s="238"/>
      <c r="JJ226" s="238"/>
      <c r="JK226" s="238"/>
      <c r="JL226" s="238"/>
      <c r="JM226" s="238"/>
      <c r="JN226" s="238"/>
      <c r="JO226" s="238"/>
      <c r="JP226" s="238"/>
      <c r="JQ226" s="238"/>
      <c r="JR226" s="238"/>
      <c r="JS226" s="238"/>
      <c r="JT226" s="238"/>
      <c r="JU226" s="238"/>
      <c r="JV226" s="238"/>
      <c r="JW226" s="238"/>
      <c r="JX226" s="238"/>
      <c r="JY226" s="238"/>
      <c r="JZ226" s="238"/>
      <c r="KA226" s="238"/>
      <c r="KB226" s="238"/>
      <c r="KC226" s="238"/>
      <c r="KD226" s="238"/>
      <c r="KE226" s="238"/>
      <c r="KF226" s="238"/>
      <c r="KG226" s="238"/>
      <c r="KH226" s="238"/>
      <c r="KI226" s="238"/>
      <c r="KJ226" s="238"/>
      <c r="KK226" s="238"/>
      <c r="KL226" s="238"/>
      <c r="KM226" s="238"/>
      <c r="KN226" s="238"/>
      <c r="KO226" s="238"/>
      <c r="KP226" s="238"/>
      <c r="KQ226" s="238"/>
      <c r="KR226" s="238"/>
      <c r="KS226" s="238"/>
      <c r="KT226" s="238"/>
      <c r="KU226" s="238"/>
      <c r="KV226" s="238"/>
      <c r="KW226" s="238"/>
      <c r="KX226" s="238"/>
      <c r="KY226" s="238"/>
      <c r="KZ226" s="238"/>
      <c r="LA226" s="238"/>
      <c r="LB226" s="238"/>
      <c r="LC226" s="238"/>
      <c r="LD226" s="238"/>
      <c r="LE226" s="238"/>
      <c r="LF226" s="238"/>
      <c r="LG226" s="238"/>
      <c r="LH226" s="238"/>
      <c r="LI226" s="238"/>
      <c r="LJ226" s="238"/>
      <c r="LK226" s="238"/>
      <c r="LL226" s="238"/>
      <c r="LM226" s="238"/>
      <c r="LN226" s="238"/>
      <c r="LO226" s="238"/>
      <c r="LP226" s="238"/>
      <c r="LQ226" s="238"/>
      <c r="LR226" s="238"/>
      <c r="LS226" s="238"/>
      <c r="LT226" s="238"/>
      <c r="LU226" s="238"/>
      <c r="LV226" s="238"/>
      <c r="LW226" s="238"/>
      <c r="LX226" s="238"/>
      <c r="LY226" s="238"/>
      <c r="LZ226" s="238"/>
      <c r="MA226" s="238"/>
      <c r="MB226" s="238"/>
      <c r="MC226" s="238"/>
      <c r="MD226" s="238"/>
      <c r="ME226" s="238"/>
      <c r="MF226" s="238"/>
      <c r="MG226" s="238"/>
      <c r="MH226" s="238"/>
      <c r="MI226" s="238"/>
      <c r="MJ226" s="238"/>
      <c r="MK226" s="238"/>
      <c r="ML226" s="238"/>
      <c r="MM226" s="238"/>
      <c r="MN226" s="238"/>
      <c r="MO226" s="238"/>
      <c r="MP226" s="238"/>
      <c r="MQ226" s="238"/>
      <c r="MR226" s="238"/>
      <c r="MS226" s="238"/>
      <c r="MT226" s="238"/>
      <c r="MU226" s="238"/>
      <c r="MV226" s="238"/>
      <c r="MW226" s="238"/>
      <c r="MX226" s="238"/>
      <c r="MY226" s="238"/>
      <c r="MZ226" s="238"/>
      <c r="NA226" s="238"/>
      <c r="NB226" s="238"/>
      <c r="NC226" s="238"/>
      <c r="ND226" s="238"/>
      <c r="NE226" s="238"/>
      <c r="NF226" s="238"/>
      <c r="NG226" s="238"/>
      <c r="NH226" s="238"/>
      <c r="NI226" s="238"/>
      <c r="NJ226" s="238"/>
      <c r="NK226" s="238"/>
      <c r="NL226" s="238"/>
      <c r="NM226" s="238"/>
      <c r="NN226" s="238"/>
      <c r="NO226" s="238"/>
      <c r="NP226" s="238"/>
      <c r="NQ226" s="238"/>
      <c r="NR226" s="238"/>
      <c r="NS226" s="238"/>
      <c r="NT226" s="238"/>
      <c r="NU226" s="238"/>
      <c r="NV226" s="238"/>
      <c r="NW226" s="238"/>
      <c r="NX226" s="238"/>
      <c r="NY226" s="238"/>
      <c r="NZ226" s="238"/>
      <c r="OA226" s="238"/>
      <c r="OB226" s="238"/>
      <c r="OC226" s="238"/>
      <c r="OD226" s="238"/>
      <c r="OE226" s="238"/>
      <c r="OF226" s="238"/>
      <c r="OG226" s="238"/>
      <c r="OH226" s="238"/>
      <c r="OI226" s="238"/>
      <c r="OJ226" s="238"/>
      <c r="OK226" s="238"/>
      <c r="OL226" s="238"/>
      <c r="OM226" s="238"/>
      <c r="ON226" s="238"/>
      <c r="OO226" s="238"/>
      <c r="OP226" s="238"/>
      <c r="OQ226" s="238"/>
      <c r="OR226" s="238"/>
      <c r="OS226" s="238"/>
      <c r="OT226" s="238"/>
      <c r="OU226" s="238"/>
      <c r="OV226" s="238"/>
      <c r="OW226" s="238"/>
      <c r="OX226" s="238"/>
      <c r="OY226" s="238"/>
      <c r="OZ226" s="238"/>
      <c r="PA226" s="238"/>
      <c r="PB226" s="238"/>
      <c r="PC226" s="238"/>
      <c r="PD226" s="238"/>
      <c r="PE226" s="238"/>
      <c r="PF226" s="238"/>
      <c r="PG226" s="238"/>
      <c r="PH226" s="238"/>
      <c r="PI226" s="238"/>
      <c r="PJ226" s="238"/>
      <c r="PK226" s="238"/>
      <c r="PL226" s="238"/>
      <c r="PM226" s="238"/>
      <c r="PN226" s="238"/>
      <c r="PO226" s="238"/>
      <c r="PP226" s="238"/>
      <c r="PQ226" s="238"/>
      <c r="PR226" s="238"/>
      <c r="PS226" s="238"/>
      <c r="PT226" s="238"/>
      <c r="PU226" s="238"/>
      <c r="PV226" s="238"/>
      <c r="PW226" s="238"/>
      <c r="PX226" s="238"/>
      <c r="PY226" s="238"/>
      <c r="PZ226" s="238"/>
      <c r="QA226" s="238"/>
      <c r="QB226" s="238"/>
      <c r="QC226" s="238"/>
      <c r="QD226" s="238"/>
      <c r="QE226" s="238"/>
      <c r="QF226" s="238"/>
      <c r="QG226" s="238"/>
      <c r="QH226" s="238"/>
      <c r="QI226" s="238"/>
      <c r="QJ226" s="238"/>
      <c r="QK226" s="238"/>
      <c r="QL226" s="238"/>
      <c r="QM226" s="238"/>
      <c r="QN226" s="238"/>
      <c r="QO226" s="238"/>
      <c r="QP226" s="238"/>
      <c r="QQ226" s="238"/>
      <c r="QR226" s="238"/>
      <c r="QS226" s="238"/>
      <c r="QT226" s="238"/>
      <c r="QU226" s="238"/>
      <c r="QV226" s="238"/>
      <c r="QW226" s="238"/>
      <c r="QX226" s="238"/>
      <c r="QY226" s="238"/>
      <c r="QZ226" s="238"/>
      <c r="RA226" s="238"/>
      <c r="RB226" s="238"/>
      <c r="RC226" s="238"/>
      <c r="RD226" s="238"/>
      <c r="RE226" s="238"/>
      <c r="RF226" s="238"/>
      <c r="RG226" s="238"/>
      <c r="RH226" s="238"/>
      <c r="RI226" s="238"/>
      <c r="RJ226" s="238"/>
      <c r="RK226" s="238"/>
      <c r="RL226" s="238"/>
      <c r="RM226" s="238"/>
      <c r="RN226" s="238"/>
      <c r="RO226" s="238"/>
      <c r="RP226" s="238"/>
      <c r="RQ226" s="238"/>
      <c r="RR226" s="238"/>
      <c r="RS226" s="238"/>
      <c r="RT226" s="238"/>
      <c r="RU226" s="238"/>
      <c r="RV226" s="238"/>
      <c r="RW226" s="238"/>
      <c r="RX226" s="238"/>
      <c r="RY226" s="238"/>
      <c r="RZ226" s="238"/>
      <c r="SA226" s="238"/>
      <c r="SB226" s="238"/>
      <c r="SC226" s="238"/>
      <c r="SD226" s="238"/>
      <c r="SE226" s="238"/>
      <c r="SF226" s="238"/>
      <c r="SG226" s="238"/>
      <c r="SH226" s="238"/>
      <c r="SI226" s="238"/>
      <c r="SJ226" s="238"/>
      <c r="SK226" s="238"/>
      <c r="SL226" s="238"/>
      <c r="SM226" s="238"/>
      <c r="SN226" s="238"/>
      <c r="SO226" s="238"/>
      <c r="SP226" s="238"/>
      <c r="SQ226" s="238"/>
      <c r="SR226" s="238"/>
      <c r="SS226" s="238"/>
      <c r="ST226" s="238"/>
      <c r="SU226" s="238"/>
      <c r="SV226" s="238"/>
      <c r="SW226" s="238"/>
      <c r="SX226" s="238"/>
      <c r="SY226" s="238"/>
      <c r="SZ226" s="238"/>
      <c r="TA226" s="238"/>
      <c r="TB226" s="238"/>
      <c r="TC226" s="238"/>
      <c r="TD226" s="238"/>
      <c r="TE226" s="238"/>
      <c r="TF226" s="238"/>
      <c r="TG226" s="238"/>
      <c r="TH226" s="238"/>
      <c r="TI226" s="238"/>
      <c r="TJ226" s="238"/>
      <c r="TK226" s="238"/>
      <c r="TL226" s="238"/>
      <c r="TM226" s="238"/>
      <c r="TN226" s="238"/>
      <c r="TO226" s="238"/>
      <c r="TP226" s="238"/>
      <c r="TQ226" s="238"/>
      <c r="TR226" s="238"/>
      <c r="TS226" s="238"/>
      <c r="TT226" s="238"/>
      <c r="TU226" s="238"/>
      <c r="TV226" s="238"/>
      <c r="TW226" s="238"/>
      <c r="TX226" s="238"/>
      <c r="TY226" s="238"/>
      <c r="TZ226" s="238"/>
      <c r="UA226" s="238"/>
      <c r="UB226" s="238"/>
      <c r="UC226" s="238"/>
      <c r="UD226" s="238"/>
      <c r="UE226" s="238"/>
      <c r="UF226" s="238"/>
      <c r="UG226" s="238"/>
      <c r="UH226" s="238"/>
      <c r="UI226" s="238"/>
      <c r="UJ226" s="238"/>
      <c r="UK226" s="238"/>
      <c r="UL226" s="238"/>
      <c r="UM226" s="238"/>
      <c r="UN226" s="238"/>
      <c r="UO226" s="238"/>
      <c r="UP226" s="238"/>
      <c r="UQ226" s="238"/>
      <c r="UR226" s="238"/>
      <c r="US226" s="238"/>
      <c r="UT226" s="238"/>
      <c r="UU226" s="238"/>
      <c r="UV226" s="238"/>
      <c r="UW226" s="238"/>
      <c r="UX226" s="238"/>
      <c r="UY226" s="238"/>
      <c r="UZ226" s="238"/>
      <c r="VA226" s="238"/>
      <c r="VB226" s="238"/>
      <c r="VC226" s="238"/>
      <c r="VD226" s="238"/>
      <c r="VE226" s="238"/>
      <c r="VF226" s="238"/>
      <c r="VG226" s="238"/>
      <c r="VH226" s="238"/>
      <c r="VI226" s="238"/>
      <c r="VJ226" s="238"/>
      <c r="VK226" s="238"/>
      <c r="VL226" s="238"/>
      <c r="VM226" s="238"/>
      <c r="VN226" s="238"/>
      <c r="VO226" s="238"/>
      <c r="VP226" s="238"/>
      <c r="VQ226" s="238"/>
      <c r="VR226" s="238"/>
      <c r="VS226" s="238"/>
      <c r="VT226" s="238"/>
      <c r="VU226" s="238"/>
      <c r="VV226" s="238"/>
      <c r="VW226" s="238"/>
      <c r="VX226" s="238"/>
      <c r="VY226" s="238"/>
      <c r="VZ226" s="238"/>
      <c r="WA226" s="238"/>
      <c r="WB226" s="238"/>
      <c r="WC226" s="238"/>
      <c r="WD226" s="238"/>
      <c r="WE226" s="238"/>
      <c r="WF226" s="238"/>
      <c r="WG226" s="238"/>
      <c r="WH226" s="238"/>
      <c r="WI226" s="238"/>
      <c r="WJ226" s="238"/>
      <c r="WK226" s="238"/>
      <c r="WL226" s="238"/>
      <c r="WM226" s="238"/>
      <c r="WN226" s="238"/>
      <c r="WO226" s="238"/>
      <c r="WP226" s="238"/>
      <c r="WQ226" s="238"/>
      <c r="WR226" s="238"/>
      <c r="WS226" s="238"/>
      <c r="WT226" s="238"/>
      <c r="WU226" s="238"/>
      <c r="WV226" s="238"/>
      <c r="WW226" s="238"/>
      <c r="WX226" s="238"/>
      <c r="WY226" s="238"/>
      <c r="WZ226" s="238"/>
      <c r="XA226" s="238"/>
      <c r="XB226" s="238"/>
      <c r="XC226" s="238"/>
      <c r="XD226" s="238"/>
      <c r="XE226" s="238"/>
      <c r="XF226" s="238"/>
      <c r="XG226" s="238"/>
      <c r="XH226" s="238"/>
      <c r="XI226" s="238"/>
      <c r="XJ226" s="238"/>
      <c r="XK226" s="238"/>
      <c r="XL226" s="238"/>
      <c r="XM226" s="238"/>
      <c r="XN226" s="238"/>
      <c r="XO226" s="238"/>
      <c r="XP226" s="238"/>
      <c r="XQ226" s="238"/>
      <c r="XR226" s="238"/>
      <c r="XS226" s="238"/>
      <c r="XT226" s="238"/>
      <c r="XU226" s="238"/>
      <c r="XV226" s="238"/>
      <c r="XW226" s="238"/>
      <c r="XX226" s="238"/>
      <c r="XY226" s="238"/>
      <c r="XZ226" s="238"/>
      <c r="YA226" s="238"/>
      <c r="YB226" s="238"/>
      <c r="YC226" s="238"/>
      <c r="YD226" s="238"/>
      <c r="YE226" s="238"/>
      <c r="YF226" s="238"/>
      <c r="YG226" s="238"/>
      <c r="YH226" s="238"/>
      <c r="YI226" s="238"/>
      <c r="YJ226" s="238"/>
      <c r="YK226" s="238"/>
      <c r="YL226" s="238"/>
      <c r="YM226" s="238"/>
      <c r="YN226" s="238"/>
      <c r="YO226" s="238"/>
      <c r="YP226" s="238"/>
      <c r="YQ226" s="238"/>
      <c r="YR226" s="238"/>
      <c r="YS226" s="238"/>
      <c r="YT226" s="238"/>
      <c r="YU226" s="238"/>
      <c r="YV226" s="238"/>
      <c r="YW226" s="238"/>
      <c r="YX226" s="238"/>
      <c r="YY226" s="238"/>
      <c r="YZ226" s="238"/>
      <c r="ZA226" s="238"/>
      <c r="ZB226" s="238"/>
      <c r="ZC226" s="238"/>
      <c r="ZD226" s="238"/>
      <c r="ZE226" s="238"/>
      <c r="ZF226" s="238"/>
      <c r="ZG226" s="238"/>
      <c r="ZH226" s="238"/>
      <c r="ZI226" s="238"/>
      <c r="ZJ226" s="238"/>
      <c r="ZK226" s="238"/>
      <c r="ZL226" s="238"/>
      <c r="ZM226" s="238"/>
      <c r="ZN226" s="238"/>
      <c r="ZO226" s="238"/>
      <c r="ZP226" s="238"/>
      <c r="ZQ226" s="238"/>
      <c r="ZR226" s="238"/>
      <c r="ZS226" s="238"/>
      <c r="ZT226" s="238"/>
      <c r="ZU226" s="238"/>
      <c r="ZV226" s="238"/>
      <c r="ZW226" s="238"/>
      <c r="ZX226" s="238"/>
      <c r="ZY226" s="238"/>
      <c r="ZZ226" s="238"/>
      <c r="AAA226" s="238"/>
      <c r="AAB226" s="238"/>
      <c r="AAC226" s="238"/>
      <c r="AAD226" s="238"/>
      <c r="AAE226" s="238"/>
      <c r="AAF226" s="238"/>
      <c r="AAG226" s="238"/>
      <c r="AAH226" s="238"/>
      <c r="AAI226" s="238"/>
      <c r="AAJ226" s="238"/>
      <c r="AAK226" s="238"/>
      <c r="AAL226" s="238"/>
      <c r="AAM226" s="238"/>
      <c r="AAN226" s="238"/>
      <c r="AAO226" s="238"/>
      <c r="AAP226" s="238"/>
      <c r="AAQ226" s="238"/>
      <c r="AAR226" s="238"/>
      <c r="AAS226" s="238"/>
      <c r="AAT226" s="238"/>
      <c r="AAU226" s="238"/>
      <c r="AAV226" s="238"/>
      <c r="AAW226" s="238"/>
      <c r="AAX226" s="238"/>
      <c r="AAY226" s="238"/>
      <c r="AAZ226" s="238"/>
      <c r="ABA226" s="238"/>
      <c r="ABB226" s="238"/>
      <c r="ABC226" s="238"/>
      <c r="ABD226" s="238"/>
      <c r="ABE226" s="238"/>
      <c r="ABF226" s="238"/>
      <c r="ABG226" s="238"/>
      <c r="ABH226" s="238"/>
      <c r="ABI226" s="238"/>
      <c r="ABJ226" s="238"/>
      <c r="ABK226" s="238"/>
      <c r="ABL226" s="238"/>
      <c r="ABM226" s="238"/>
      <c r="ABN226" s="238"/>
      <c r="ABO226" s="238"/>
      <c r="ABP226" s="238"/>
      <c r="ABQ226" s="238"/>
      <c r="ABR226" s="238"/>
      <c r="ABS226" s="238"/>
      <c r="ABT226" s="238"/>
      <c r="ABU226" s="238"/>
      <c r="ABV226" s="238"/>
      <c r="ABW226" s="238"/>
      <c r="ABX226" s="238"/>
      <c r="ABY226" s="238"/>
      <c r="ABZ226" s="238"/>
      <c r="ACA226" s="238"/>
      <c r="ACB226" s="238"/>
      <c r="ACC226" s="238"/>
      <c r="ACD226" s="238"/>
      <c r="ACE226" s="238"/>
      <c r="ACF226" s="238"/>
      <c r="ACG226" s="238"/>
      <c r="ACH226" s="238"/>
      <c r="ACI226" s="238"/>
      <c r="ACJ226" s="238"/>
      <c r="ACK226" s="238"/>
      <c r="ACL226" s="238"/>
      <c r="ACM226" s="238"/>
      <c r="ACN226" s="238"/>
      <c r="ACO226" s="238"/>
      <c r="ACP226" s="238"/>
      <c r="ACQ226" s="238"/>
      <c r="ACR226" s="238"/>
      <c r="ACS226" s="238"/>
      <c r="ACT226" s="238"/>
      <c r="ACU226" s="238"/>
      <c r="ACV226" s="238"/>
      <c r="ACW226" s="238"/>
      <c r="ACX226" s="238"/>
      <c r="ACY226" s="238"/>
      <c r="ACZ226" s="238"/>
      <c r="ADA226" s="238"/>
      <c r="ADB226" s="238"/>
      <c r="ADC226" s="238"/>
      <c r="ADD226" s="238"/>
      <c r="ADE226" s="238"/>
      <c r="ADF226" s="238"/>
      <c r="ADG226" s="238"/>
      <c r="ADH226" s="238"/>
      <c r="ADI226" s="238"/>
      <c r="ADJ226" s="238"/>
      <c r="ADK226" s="238"/>
      <c r="ADL226" s="238"/>
      <c r="ADM226" s="238"/>
      <c r="ADN226" s="238"/>
      <c r="ADO226" s="238"/>
      <c r="ADP226" s="238"/>
      <c r="ADQ226" s="238"/>
      <c r="ADR226" s="238"/>
      <c r="ADS226" s="238"/>
      <c r="ADT226" s="238"/>
      <c r="ADU226" s="238"/>
      <c r="ADV226" s="238"/>
      <c r="ADW226" s="238"/>
      <c r="ADX226" s="238"/>
      <c r="ADY226" s="238"/>
      <c r="ADZ226" s="238"/>
      <c r="AEA226" s="238"/>
      <c r="AEB226" s="238"/>
      <c r="AEC226" s="238"/>
      <c r="AED226" s="238"/>
      <c r="AEE226" s="238"/>
      <c r="AEF226" s="238"/>
      <c r="AEG226" s="238"/>
      <c r="AEH226" s="238"/>
      <c r="AEI226" s="238"/>
      <c r="AEJ226" s="238"/>
      <c r="AEK226" s="238"/>
      <c r="AEL226" s="238"/>
      <c r="AEM226" s="238"/>
      <c r="AEN226" s="238"/>
      <c r="AEO226" s="238"/>
      <c r="AEP226" s="238"/>
      <c r="AEQ226" s="238"/>
      <c r="AER226" s="238"/>
      <c r="AES226" s="238"/>
      <c r="AET226" s="238"/>
      <c r="AEU226" s="238"/>
      <c r="AEV226" s="238"/>
      <c r="AEW226" s="238"/>
      <c r="AEX226" s="238"/>
      <c r="AEY226" s="238"/>
      <c r="AEZ226" s="238"/>
      <c r="AFA226" s="238"/>
      <c r="AFB226" s="238"/>
      <c r="AFC226" s="238"/>
      <c r="AFD226" s="238"/>
      <c r="AFE226" s="238"/>
      <c r="AFF226" s="238"/>
      <c r="AFG226" s="238"/>
      <c r="AFH226" s="238"/>
      <c r="AFI226" s="238"/>
      <c r="AFJ226" s="238"/>
      <c r="AFK226" s="238"/>
      <c r="AFL226" s="238"/>
      <c r="AFM226" s="238"/>
      <c r="AFN226" s="238"/>
      <c r="AFO226" s="238"/>
      <c r="AFP226" s="238"/>
      <c r="AFQ226" s="238"/>
      <c r="AFR226" s="238"/>
      <c r="AFS226" s="238"/>
      <c r="AFT226" s="238"/>
      <c r="AFU226" s="238"/>
      <c r="AFV226" s="238"/>
      <c r="AFW226" s="238"/>
      <c r="AFX226" s="238"/>
      <c r="AFY226" s="238"/>
      <c r="AFZ226" s="238"/>
      <c r="AGA226" s="238"/>
      <c r="AGB226" s="238"/>
      <c r="AGC226" s="238"/>
      <c r="AGD226" s="238"/>
      <c r="AGE226" s="238"/>
      <c r="AGF226" s="238"/>
      <c r="AGG226" s="238"/>
      <c r="AGH226" s="238"/>
      <c r="AGI226" s="238"/>
      <c r="AGJ226" s="238"/>
      <c r="AGK226" s="238"/>
      <c r="AGL226" s="238"/>
      <c r="AGM226" s="238"/>
      <c r="AGN226" s="238"/>
      <c r="AGO226" s="238"/>
      <c r="AGP226" s="238"/>
      <c r="AGQ226" s="238"/>
      <c r="AGR226" s="238"/>
      <c r="AGS226" s="238"/>
      <c r="AGT226" s="238"/>
      <c r="AGU226" s="238"/>
      <c r="AGV226" s="238"/>
      <c r="AGW226" s="238"/>
      <c r="AGX226" s="238"/>
      <c r="AGY226" s="238"/>
      <c r="AGZ226" s="238"/>
      <c r="AHA226" s="238"/>
      <c r="AHB226" s="238"/>
      <c r="AHC226" s="238"/>
      <c r="AHD226" s="238"/>
      <c r="AHE226" s="238"/>
      <c r="AHF226" s="238"/>
      <c r="AHG226" s="238"/>
      <c r="AHH226" s="238"/>
      <c r="AHI226" s="238"/>
      <c r="AHJ226" s="238"/>
      <c r="AHK226" s="238"/>
      <c r="AHL226" s="238"/>
      <c r="AHM226" s="238"/>
      <c r="AHN226" s="238"/>
      <c r="AHO226" s="238"/>
      <c r="AHP226" s="238"/>
      <c r="AHQ226" s="238"/>
      <c r="AHR226" s="238"/>
      <c r="AHS226" s="238"/>
      <c r="AHT226" s="238"/>
      <c r="AHU226" s="238"/>
      <c r="AHV226" s="238"/>
      <c r="AHW226" s="238"/>
      <c r="AHX226" s="238"/>
      <c r="AHY226" s="238"/>
      <c r="AHZ226" s="238"/>
      <c r="AIA226" s="238"/>
      <c r="AIB226" s="238"/>
      <c r="AIC226" s="238"/>
      <c r="AID226" s="238"/>
      <c r="AIE226" s="238"/>
      <c r="AIF226" s="238"/>
      <c r="AIG226" s="238"/>
      <c r="AIH226" s="238"/>
      <c r="AII226" s="238"/>
      <c r="AIJ226" s="238"/>
      <c r="AIK226" s="238"/>
      <c r="AIL226" s="238"/>
      <c r="AIM226" s="238"/>
      <c r="AIN226" s="238"/>
      <c r="AIO226" s="238"/>
      <c r="AIP226" s="238"/>
      <c r="AIQ226" s="238"/>
      <c r="AIR226" s="238"/>
      <c r="AIS226" s="238"/>
      <c r="AIT226" s="238"/>
      <c r="AIU226" s="238"/>
      <c r="AIV226" s="238"/>
      <c r="AIW226" s="238"/>
      <c r="AIX226" s="238"/>
      <c r="AIY226" s="238"/>
      <c r="AIZ226" s="238"/>
      <c r="AJA226" s="238"/>
      <c r="AJB226" s="238"/>
      <c r="AJC226" s="238"/>
      <c r="AJD226" s="238"/>
      <c r="AJE226" s="238"/>
      <c r="AJF226" s="238"/>
      <c r="AJG226" s="238"/>
      <c r="AJH226" s="238"/>
      <c r="AJI226" s="238"/>
      <c r="AJJ226" s="238"/>
      <c r="AJK226" s="238"/>
      <c r="AJL226" s="238"/>
      <c r="AJM226" s="238"/>
      <c r="AJN226" s="238"/>
      <c r="AJO226" s="238"/>
      <c r="AJP226" s="238"/>
      <c r="AJQ226" s="238"/>
      <c r="AJR226" s="238"/>
      <c r="AJS226" s="238"/>
      <c r="AJT226" s="238"/>
      <c r="AJU226" s="238"/>
      <c r="AJV226" s="238"/>
      <c r="AJW226" s="238"/>
      <c r="AJX226" s="238"/>
      <c r="AJY226" s="238"/>
      <c r="AJZ226" s="238"/>
      <c r="AKA226" s="238"/>
      <c r="AKB226" s="238"/>
      <c r="AKC226" s="238"/>
      <c r="AKD226" s="238"/>
      <c r="AKE226" s="238"/>
      <c r="AKF226" s="238"/>
      <c r="AKG226" s="238"/>
      <c r="AKH226" s="238"/>
      <c r="AKI226" s="238"/>
      <c r="AKJ226" s="238"/>
      <c r="AKK226" s="238"/>
      <c r="AKL226" s="238"/>
      <c r="AKM226" s="238"/>
      <c r="AKN226" s="238"/>
      <c r="AKO226" s="238"/>
      <c r="AKP226" s="238"/>
    </row>
    <row r="227" spans="1:978" x14ac:dyDescent="0.25">
      <c r="A227" s="310"/>
      <c r="B227" s="310"/>
      <c r="C227" s="244"/>
      <c r="D227" s="244"/>
      <c r="E227" s="293"/>
      <c r="F227" s="46">
        <v>530254</v>
      </c>
      <c r="G227" s="21" t="s">
        <v>241</v>
      </c>
      <c r="H227" s="21" t="s">
        <v>239</v>
      </c>
      <c r="I227" s="244"/>
      <c r="J227" s="91">
        <v>30</v>
      </c>
      <c r="K227" s="293"/>
      <c r="L227" s="287"/>
      <c r="M227" s="244"/>
      <c r="N227" s="46">
        <v>114</v>
      </c>
      <c r="O227" s="46">
        <v>62</v>
      </c>
      <c r="P227" s="46">
        <v>50</v>
      </c>
      <c r="Q227" s="46">
        <v>51</v>
      </c>
      <c r="R227" s="46">
        <v>49</v>
      </c>
      <c r="S227" s="46">
        <v>116</v>
      </c>
      <c r="T227" s="46">
        <v>228</v>
      </c>
      <c r="U227" s="46">
        <v>333</v>
      </c>
      <c r="V227" s="46">
        <v>381</v>
      </c>
      <c r="W227" s="46">
        <v>362</v>
      </c>
      <c r="X227" s="46">
        <v>325</v>
      </c>
      <c r="Y227" s="46">
        <v>394</v>
      </c>
      <c r="Z227" s="46">
        <v>414</v>
      </c>
      <c r="AA227" s="46">
        <v>395</v>
      </c>
      <c r="AB227" s="46">
        <v>451</v>
      </c>
      <c r="AC227" s="46">
        <v>540</v>
      </c>
      <c r="AD227" s="46">
        <v>508</v>
      </c>
      <c r="AE227" s="46">
        <v>422</v>
      </c>
      <c r="AF227" s="46">
        <v>327</v>
      </c>
      <c r="AG227" s="46">
        <v>302</v>
      </c>
      <c r="AH227" s="46">
        <v>234</v>
      </c>
      <c r="AI227" s="46">
        <v>250</v>
      </c>
      <c r="AJ227" s="46">
        <v>214</v>
      </c>
      <c r="AK227" s="46">
        <v>168</v>
      </c>
      <c r="AL227" s="46">
        <v>5973</v>
      </c>
      <c r="AM227" s="126">
        <v>800</v>
      </c>
      <c r="AN227" s="265"/>
      <c r="AO227" s="265"/>
      <c r="AP227" s="265"/>
      <c r="AQ227" s="265"/>
      <c r="AR227" s="265"/>
      <c r="AS227" s="265"/>
      <c r="AT227" s="265"/>
      <c r="AU227" s="265"/>
      <c r="AV227" s="265"/>
      <c r="AW227" s="265"/>
      <c r="AX227" s="265"/>
      <c r="AY227" s="265"/>
      <c r="AZ227" s="265"/>
      <c r="BA227" s="265"/>
      <c r="BB227" s="265"/>
      <c r="BC227" s="265"/>
      <c r="BD227" s="265"/>
      <c r="BE227" s="265"/>
      <c r="BF227" s="265"/>
      <c r="BG227" s="265"/>
      <c r="BH227" s="265"/>
      <c r="BI227" s="265"/>
      <c r="BJ227" s="265"/>
      <c r="BK227" s="265"/>
      <c r="BL227" s="244"/>
      <c r="BM227" s="244"/>
      <c r="BN227" s="244"/>
      <c r="BO227" s="244"/>
      <c r="BP227" s="244"/>
      <c r="BQ227" s="244"/>
      <c r="BR227" s="244"/>
      <c r="BS227" s="244"/>
      <c r="BT227" s="244"/>
      <c r="BU227" s="244"/>
      <c r="BV227" s="244"/>
      <c r="BW227" s="244"/>
      <c r="BX227" s="244"/>
      <c r="BY227" s="244"/>
      <c r="BZ227" s="244"/>
      <c r="CA227" s="244"/>
      <c r="CB227" s="244"/>
      <c r="CC227" s="244"/>
      <c r="CD227" s="244"/>
      <c r="CE227" s="244"/>
      <c r="CF227" s="244"/>
      <c r="CG227" s="244"/>
      <c r="CH227" s="244"/>
      <c r="CI227" s="244"/>
      <c r="CJ227" s="244"/>
      <c r="CK227" s="244"/>
      <c r="CL227" s="244"/>
      <c r="CM227" s="244"/>
      <c r="CN227" s="244"/>
      <c r="CO227" s="244"/>
      <c r="CP227" s="244"/>
      <c r="CQ227" s="244"/>
      <c r="CR227" s="244"/>
      <c r="CS227" s="244"/>
      <c r="CT227" s="244"/>
      <c r="CU227" s="244"/>
      <c r="CV227" s="244"/>
      <c r="CW227" s="244"/>
      <c r="CX227" s="244"/>
      <c r="CY227" s="244"/>
      <c r="CZ227" s="244"/>
      <c r="DA227" s="244"/>
      <c r="DB227" s="244"/>
      <c r="DC227" s="244"/>
      <c r="DD227" s="244"/>
      <c r="DE227" s="244"/>
      <c r="DF227" s="244"/>
      <c r="DG227" s="244"/>
      <c r="DH227" s="244"/>
      <c r="DI227" s="244"/>
      <c r="DJ227" s="244"/>
      <c r="DK227" s="244"/>
      <c r="DL227" s="244"/>
      <c r="DM227" s="244"/>
      <c r="DN227" s="244"/>
      <c r="DO227" s="244"/>
      <c r="DP227" s="244"/>
      <c r="DQ227" s="244"/>
      <c r="DR227" s="244"/>
      <c r="DS227" s="244"/>
      <c r="DT227" s="244"/>
      <c r="DU227" s="244"/>
      <c r="DV227" s="244"/>
      <c r="DW227" s="244"/>
      <c r="DX227" s="244"/>
      <c r="DY227" s="244"/>
      <c r="DZ227" s="244"/>
      <c r="EA227" s="244"/>
      <c r="EB227" s="244"/>
      <c r="EC227" s="244"/>
      <c r="ED227" s="244"/>
      <c r="EE227" s="253"/>
      <c r="EF227" s="238"/>
      <c r="EG227" s="238"/>
      <c r="EH227" s="238"/>
      <c r="EI227" s="238"/>
      <c r="EJ227" s="238"/>
      <c r="EK227" s="238"/>
      <c r="EL227" s="238"/>
      <c r="EM227" s="238"/>
      <c r="EN227" s="238"/>
      <c r="EO227" s="238"/>
      <c r="EP227" s="238"/>
      <c r="EQ227" s="238"/>
      <c r="ER227" s="238"/>
      <c r="ES227" s="238"/>
      <c r="ET227" s="238"/>
      <c r="EU227" s="238"/>
      <c r="EV227" s="238"/>
      <c r="EW227" s="238"/>
      <c r="EX227" s="238"/>
      <c r="EY227" s="238"/>
      <c r="EZ227" s="238"/>
      <c r="FA227" s="238"/>
      <c r="FB227" s="238"/>
      <c r="FC227" s="238"/>
      <c r="FD227" s="238"/>
      <c r="FE227" s="238"/>
      <c r="FF227" s="238"/>
      <c r="FG227" s="238"/>
      <c r="FH227" s="238"/>
      <c r="FI227" s="238"/>
      <c r="FJ227" s="238"/>
      <c r="FK227" s="238"/>
      <c r="FL227" s="238"/>
      <c r="FM227" s="238"/>
      <c r="FN227" s="238"/>
      <c r="FO227" s="238"/>
      <c r="FP227" s="238"/>
      <c r="FQ227" s="238"/>
      <c r="FR227" s="238"/>
      <c r="FS227" s="238"/>
      <c r="FT227" s="238"/>
      <c r="FU227" s="238"/>
      <c r="FV227" s="238"/>
      <c r="FW227" s="238"/>
      <c r="FX227" s="238"/>
      <c r="FY227" s="238"/>
      <c r="FZ227" s="238"/>
      <c r="GA227" s="238"/>
      <c r="GB227" s="238"/>
      <c r="GC227" s="238"/>
      <c r="GD227" s="238"/>
      <c r="GE227" s="238"/>
      <c r="GF227" s="238"/>
      <c r="GG227" s="238"/>
      <c r="GH227" s="238"/>
      <c r="GI227" s="238"/>
      <c r="GJ227" s="238"/>
      <c r="GK227" s="238"/>
      <c r="GL227" s="238"/>
      <c r="GM227" s="238"/>
      <c r="GN227" s="238"/>
      <c r="GO227" s="238"/>
      <c r="GP227" s="238"/>
      <c r="GQ227" s="238"/>
      <c r="GR227" s="238"/>
      <c r="GS227" s="238"/>
      <c r="GT227" s="238"/>
      <c r="GU227" s="238"/>
      <c r="GV227" s="238"/>
      <c r="GW227" s="238"/>
      <c r="GX227" s="238"/>
      <c r="GY227" s="238"/>
      <c r="GZ227" s="238"/>
      <c r="HA227" s="238"/>
      <c r="HB227" s="238"/>
      <c r="HC227" s="238"/>
      <c r="HD227" s="238"/>
      <c r="HE227" s="238"/>
      <c r="HF227" s="238"/>
      <c r="HG227" s="238"/>
      <c r="HH227" s="238"/>
      <c r="HI227" s="238"/>
      <c r="HJ227" s="238"/>
      <c r="HK227" s="238"/>
      <c r="HL227" s="238"/>
      <c r="HM227" s="238"/>
      <c r="HN227" s="238"/>
      <c r="HO227" s="238"/>
      <c r="HP227" s="238"/>
      <c r="HQ227" s="238"/>
      <c r="HR227" s="238"/>
      <c r="HS227" s="238"/>
      <c r="HT227" s="238"/>
      <c r="HU227" s="238"/>
      <c r="HV227" s="238"/>
      <c r="HW227" s="238"/>
      <c r="HX227" s="238"/>
      <c r="HY227" s="238"/>
      <c r="HZ227" s="238"/>
      <c r="IA227" s="238"/>
      <c r="IB227" s="238"/>
      <c r="IC227" s="238"/>
      <c r="ID227" s="238"/>
      <c r="IE227" s="238"/>
      <c r="IF227" s="238"/>
      <c r="IG227" s="238"/>
      <c r="IH227" s="238"/>
      <c r="II227" s="238"/>
      <c r="IJ227" s="238"/>
      <c r="IK227" s="238"/>
      <c r="IL227" s="238"/>
      <c r="IM227" s="238"/>
      <c r="IN227" s="238"/>
      <c r="IO227" s="238"/>
      <c r="IP227" s="238"/>
      <c r="IQ227" s="238"/>
      <c r="IR227" s="238"/>
      <c r="IS227" s="238"/>
      <c r="IT227" s="238"/>
      <c r="IU227" s="238"/>
      <c r="IV227" s="238"/>
      <c r="IW227" s="238"/>
      <c r="IX227" s="238"/>
      <c r="IY227" s="238"/>
      <c r="IZ227" s="238"/>
      <c r="JA227" s="238"/>
      <c r="JB227" s="238"/>
      <c r="JC227" s="238"/>
      <c r="JD227" s="238"/>
      <c r="JE227" s="238"/>
      <c r="JF227" s="238"/>
      <c r="JG227" s="238"/>
      <c r="JH227" s="238"/>
      <c r="JI227" s="238"/>
      <c r="JJ227" s="238"/>
      <c r="JK227" s="238"/>
      <c r="JL227" s="238"/>
      <c r="JM227" s="238"/>
      <c r="JN227" s="238"/>
      <c r="JO227" s="238"/>
      <c r="JP227" s="238"/>
      <c r="JQ227" s="238"/>
      <c r="JR227" s="238"/>
      <c r="JS227" s="238"/>
      <c r="JT227" s="238"/>
      <c r="JU227" s="238"/>
      <c r="JV227" s="238"/>
      <c r="JW227" s="238"/>
      <c r="JX227" s="238"/>
      <c r="JY227" s="238"/>
      <c r="JZ227" s="238"/>
      <c r="KA227" s="238"/>
      <c r="KB227" s="238"/>
      <c r="KC227" s="238"/>
      <c r="KD227" s="238"/>
      <c r="KE227" s="238"/>
      <c r="KF227" s="238"/>
      <c r="KG227" s="238"/>
      <c r="KH227" s="238"/>
      <c r="KI227" s="238"/>
      <c r="KJ227" s="238"/>
      <c r="KK227" s="238"/>
      <c r="KL227" s="238"/>
      <c r="KM227" s="238"/>
      <c r="KN227" s="238"/>
      <c r="KO227" s="238"/>
      <c r="KP227" s="238"/>
      <c r="KQ227" s="238"/>
      <c r="KR227" s="238"/>
      <c r="KS227" s="238"/>
      <c r="KT227" s="238"/>
      <c r="KU227" s="238"/>
      <c r="KV227" s="238"/>
      <c r="KW227" s="238"/>
      <c r="KX227" s="238"/>
      <c r="KY227" s="238"/>
      <c r="KZ227" s="238"/>
      <c r="LA227" s="238"/>
      <c r="LB227" s="238"/>
      <c r="LC227" s="238"/>
      <c r="LD227" s="238"/>
      <c r="LE227" s="238"/>
      <c r="LF227" s="238"/>
      <c r="LG227" s="238"/>
      <c r="LH227" s="238"/>
      <c r="LI227" s="238"/>
      <c r="LJ227" s="238"/>
      <c r="LK227" s="238"/>
      <c r="LL227" s="238"/>
      <c r="LM227" s="238"/>
      <c r="LN227" s="238"/>
      <c r="LO227" s="238"/>
      <c r="LP227" s="238"/>
      <c r="LQ227" s="238"/>
      <c r="LR227" s="238"/>
      <c r="LS227" s="238"/>
      <c r="LT227" s="238"/>
      <c r="LU227" s="238"/>
      <c r="LV227" s="238"/>
      <c r="LW227" s="238"/>
      <c r="LX227" s="238"/>
      <c r="LY227" s="238"/>
      <c r="LZ227" s="238"/>
      <c r="MA227" s="238"/>
      <c r="MB227" s="238"/>
      <c r="MC227" s="238"/>
      <c r="MD227" s="238"/>
      <c r="ME227" s="238"/>
      <c r="MF227" s="238"/>
      <c r="MG227" s="238"/>
      <c r="MH227" s="238"/>
      <c r="MI227" s="238"/>
      <c r="MJ227" s="238"/>
      <c r="MK227" s="238"/>
      <c r="ML227" s="238"/>
      <c r="MM227" s="238"/>
      <c r="MN227" s="238"/>
      <c r="MO227" s="238"/>
      <c r="MP227" s="238"/>
      <c r="MQ227" s="238"/>
      <c r="MR227" s="238"/>
      <c r="MS227" s="238"/>
      <c r="MT227" s="238"/>
      <c r="MU227" s="238"/>
      <c r="MV227" s="238"/>
      <c r="MW227" s="238"/>
      <c r="MX227" s="238"/>
      <c r="MY227" s="238"/>
      <c r="MZ227" s="238"/>
      <c r="NA227" s="238"/>
      <c r="NB227" s="238"/>
      <c r="NC227" s="238"/>
      <c r="ND227" s="238"/>
      <c r="NE227" s="238"/>
      <c r="NF227" s="238"/>
      <c r="NG227" s="238"/>
      <c r="NH227" s="238"/>
      <c r="NI227" s="238"/>
      <c r="NJ227" s="238"/>
      <c r="NK227" s="238"/>
      <c r="NL227" s="238"/>
      <c r="NM227" s="238"/>
      <c r="NN227" s="238"/>
      <c r="NO227" s="238"/>
      <c r="NP227" s="238"/>
      <c r="NQ227" s="238"/>
      <c r="NR227" s="238"/>
      <c r="NS227" s="238"/>
      <c r="NT227" s="238"/>
      <c r="NU227" s="238"/>
      <c r="NV227" s="238"/>
      <c r="NW227" s="238"/>
      <c r="NX227" s="238"/>
      <c r="NY227" s="238"/>
      <c r="NZ227" s="238"/>
      <c r="OA227" s="238"/>
      <c r="OB227" s="238"/>
      <c r="OC227" s="238"/>
      <c r="OD227" s="238"/>
      <c r="OE227" s="238"/>
      <c r="OF227" s="238"/>
      <c r="OG227" s="238"/>
      <c r="OH227" s="238"/>
      <c r="OI227" s="238"/>
      <c r="OJ227" s="238"/>
      <c r="OK227" s="238"/>
      <c r="OL227" s="238"/>
      <c r="OM227" s="238"/>
      <c r="ON227" s="238"/>
      <c r="OO227" s="238"/>
      <c r="OP227" s="238"/>
      <c r="OQ227" s="238"/>
      <c r="OR227" s="238"/>
      <c r="OS227" s="238"/>
      <c r="OT227" s="238"/>
      <c r="OU227" s="238"/>
      <c r="OV227" s="238"/>
      <c r="OW227" s="238"/>
      <c r="OX227" s="238"/>
      <c r="OY227" s="238"/>
      <c r="OZ227" s="238"/>
      <c r="PA227" s="238"/>
      <c r="PB227" s="238"/>
      <c r="PC227" s="238"/>
      <c r="PD227" s="238"/>
      <c r="PE227" s="238"/>
      <c r="PF227" s="238"/>
      <c r="PG227" s="238"/>
      <c r="PH227" s="238"/>
      <c r="PI227" s="238"/>
      <c r="PJ227" s="238"/>
      <c r="PK227" s="238"/>
      <c r="PL227" s="238"/>
      <c r="PM227" s="238"/>
      <c r="PN227" s="238"/>
      <c r="PO227" s="238"/>
      <c r="PP227" s="238"/>
      <c r="PQ227" s="238"/>
      <c r="PR227" s="238"/>
      <c r="PS227" s="238"/>
      <c r="PT227" s="238"/>
      <c r="PU227" s="238"/>
      <c r="PV227" s="238"/>
      <c r="PW227" s="238"/>
      <c r="PX227" s="238"/>
      <c r="PY227" s="238"/>
      <c r="PZ227" s="238"/>
      <c r="QA227" s="238"/>
      <c r="QB227" s="238"/>
      <c r="QC227" s="238"/>
      <c r="QD227" s="238"/>
      <c r="QE227" s="238"/>
      <c r="QF227" s="238"/>
      <c r="QG227" s="238"/>
      <c r="QH227" s="238"/>
      <c r="QI227" s="238"/>
      <c r="QJ227" s="238"/>
      <c r="QK227" s="238"/>
      <c r="QL227" s="238"/>
      <c r="QM227" s="238"/>
      <c r="QN227" s="238"/>
      <c r="QO227" s="238"/>
      <c r="QP227" s="238"/>
      <c r="QQ227" s="238"/>
      <c r="QR227" s="238"/>
      <c r="QS227" s="238"/>
      <c r="QT227" s="238"/>
      <c r="QU227" s="238"/>
      <c r="QV227" s="238"/>
      <c r="QW227" s="238"/>
      <c r="QX227" s="238"/>
      <c r="QY227" s="238"/>
      <c r="QZ227" s="238"/>
      <c r="RA227" s="238"/>
      <c r="RB227" s="238"/>
      <c r="RC227" s="238"/>
      <c r="RD227" s="238"/>
      <c r="RE227" s="238"/>
      <c r="RF227" s="238"/>
      <c r="RG227" s="238"/>
      <c r="RH227" s="238"/>
      <c r="RI227" s="238"/>
      <c r="RJ227" s="238"/>
      <c r="RK227" s="238"/>
      <c r="RL227" s="238"/>
      <c r="RM227" s="238"/>
      <c r="RN227" s="238"/>
      <c r="RO227" s="238"/>
      <c r="RP227" s="238"/>
      <c r="RQ227" s="238"/>
      <c r="RR227" s="238"/>
      <c r="RS227" s="238"/>
      <c r="RT227" s="238"/>
      <c r="RU227" s="238"/>
      <c r="RV227" s="238"/>
      <c r="RW227" s="238"/>
      <c r="RX227" s="238"/>
      <c r="RY227" s="238"/>
      <c r="RZ227" s="238"/>
      <c r="SA227" s="238"/>
      <c r="SB227" s="238"/>
      <c r="SC227" s="238"/>
      <c r="SD227" s="238"/>
      <c r="SE227" s="238"/>
      <c r="SF227" s="238"/>
      <c r="SG227" s="238"/>
      <c r="SH227" s="238"/>
      <c r="SI227" s="238"/>
      <c r="SJ227" s="238"/>
      <c r="SK227" s="238"/>
      <c r="SL227" s="238"/>
      <c r="SM227" s="238"/>
      <c r="SN227" s="238"/>
      <c r="SO227" s="238"/>
      <c r="SP227" s="238"/>
      <c r="SQ227" s="238"/>
      <c r="SR227" s="238"/>
      <c r="SS227" s="238"/>
      <c r="ST227" s="238"/>
      <c r="SU227" s="238"/>
      <c r="SV227" s="238"/>
      <c r="SW227" s="238"/>
      <c r="SX227" s="238"/>
      <c r="SY227" s="238"/>
      <c r="SZ227" s="238"/>
      <c r="TA227" s="238"/>
      <c r="TB227" s="238"/>
      <c r="TC227" s="238"/>
      <c r="TD227" s="238"/>
      <c r="TE227" s="238"/>
      <c r="TF227" s="238"/>
      <c r="TG227" s="238"/>
      <c r="TH227" s="238"/>
      <c r="TI227" s="238"/>
      <c r="TJ227" s="238"/>
      <c r="TK227" s="238"/>
      <c r="TL227" s="238"/>
      <c r="TM227" s="238"/>
      <c r="TN227" s="238"/>
      <c r="TO227" s="238"/>
      <c r="TP227" s="238"/>
      <c r="TQ227" s="238"/>
      <c r="TR227" s="238"/>
      <c r="TS227" s="238"/>
      <c r="TT227" s="238"/>
      <c r="TU227" s="238"/>
      <c r="TV227" s="238"/>
      <c r="TW227" s="238"/>
      <c r="TX227" s="238"/>
      <c r="TY227" s="238"/>
      <c r="TZ227" s="238"/>
      <c r="UA227" s="238"/>
      <c r="UB227" s="238"/>
      <c r="UC227" s="238"/>
      <c r="UD227" s="238"/>
      <c r="UE227" s="238"/>
      <c r="UF227" s="238"/>
      <c r="UG227" s="238"/>
      <c r="UH227" s="238"/>
      <c r="UI227" s="238"/>
      <c r="UJ227" s="238"/>
      <c r="UK227" s="238"/>
      <c r="UL227" s="238"/>
      <c r="UM227" s="238"/>
      <c r="UN227" s="238"/>
      <c r="UO227" s="238"/>
      <c r="UP227" s="238"/>
      <c r="UQ227" s="238"/>
      <c r="UR227" s="238"/>
      <c r="US227" s="238"/>
      <c r="UT227" s="238"/>
      <c r="UU227" s="238"/>
      <c r="UV227" s="238"/>
      <c r="UW227" s="238"/>
      <c r="UX227" s="238"/>
      <c r="UY227" s="238"/>
      <c r="UZ227" s="238"/>
      <c r="VA227" s="238"/>
      <c r="VB227" s="238"/>
      <c r="VC227" s="238"/>
      <c r="VD227" s="238"/>
      <c r="VE227" s="238"/>
      <c r="VF227" s="238"/>
      <c r="VG227" s="238"/>
      <c r="VH227" s="238"/>
      <c r="VI227" s="238"/>
      <c r="VJ227" s="238"/>
      <c r="VK227" s="238"/>
      <c r="VL227" s="238"/>
      <c r="VM227" s="238"/>
      <c r="VN227" s="238"/>
      <c r="VO227" s="238"/>
      <c r="VP227" s="238"/>
      <c r="VQ227" s="238"/>
      <c r="VR227" s="238"/>
      <c r="VS227" s="238"/>
      <c r="VT227" s="238"/>
      <c r="VU227" s="238"/>
      <c r="VV227" s="238"/>
      <c r="VW227" s="238"/>
      <c r="VX227" s="238"/>
      <c r="VY227" s="238"/>
      <c r="VZ227" s="238"/>
      <c r="WA227" s="238"/>
      <c r="WB227" s="238"/>
      <c r="WC227" s="238"/>
      <c r="WD227" s="238"/>
      <c r="WE227" s="238"/>
      <c r="WF227" s="238"/>
      <c r="WG227" s="238"/>
      <c r="WH227" s="238"/>
      <c r="WI227" s="238"/>
      <c r="WJ227" s="238"/>
      <c r="WK227" s="238"/>
      <c r="WL227" s="238"/>
      <c r="WM227" s="238"/>
      <c r="WN227" s="238"/>
      <c r="WO227" s="238"/>
      <c r="WP227" s="238"/>
      <c r="WQ227" s="238"/>
      <c r="WR227" s="238"/>
      <c r="WS227" s="238"/>
      <c r="WT227" s="238"/>
      <c r="WU227" s="238"/>
      <c r="WV227" s="238"/>
      <c r="WW227" s="238"/>
      <c r="WX227" s="238"/>
      <c r="WY227" s="238"/>
      <c r="WZ227" s="238"/>
      <c r="XA227" s="238"/>
      <c r="XB227" s="238"/>
      <c r="XC227" s="238"/>
      <c r="XD227" s="238"/>
      <c r="XE227" s="238"/>
      <c r="XF227" s="238"/>
      <c r="XG227" s="238"/>
      <c r="XH227" s="238"/>
      <c r="XI227" s="238"/>
      <c r="XJ227" s="238"/>
      <c r="XK227" s="238"/>
      <c r="XL227" s="238"/>
      <c r="XM227" s="238"/>
      <c r="XN227" s="238"/>
      <c r="XO227" s="238"/>
      <c r="XP227" s="238"/>
      <c r="XQ227" s="238"/>
      <c r="XR227" s="238"/>
      <c r="XS227" s="238"/>
      <c r="XT227" s="238"/>
      <c r="XU227" s="238"/>
      <c r="XV227" s="238"/>
      <c r="XW227" s="238"/>
      <c r="XX227" s="238"/>
      <c r="XY227" s="238"/>
      <c r="XZ227" s="238"/>
      <c r="YA227" s="238"/>
      <c r="YB227" s="238"/>
      <c r="YC227" s="238"/>
      <c r="YD227" s="238"/>
      <c r="YE227" s="238"/>
      <c r="YF227" s="238"/>
      <c r="YG227" s="238"/>
      <c r="YH227" s="238"/>
      <c r="YI227" s="238"/>
      <c r="YJ227" s="238"/>
      <c r="YK227" s="238"/>
      <c r="YL227" s="238"/>
      <c r="YM227" s="238"/>
      <c r="YN227" s="238"/>
      <c r="YO227" s="238"/>
      <c r="YP227" s="238"/>
      <c r="YQ227" s="238"/>
      <c r="YR227" s="238"/>
      <c r="YS227" s="238"/>
      <c r="YT227" s="238"/>
      <c r="YU227" s="238"/>
      <c r="YV227" s="238"/>
      <c r="YW227" s="238"/>
      <c r="YX227" s="238"/>
      <c r="YY227" s="238"/>
      <c r="YZ227" s="238"/>
      <c r="ZA227" s="238"/>
      <c r="ZB227" s="238"/>
      <c r="ZC227" s="238"/>
      <c r="ZD227" s="238"/>
      <c r="ZE227" s="238"/>
      <c r="ZF227" s="238"/>
      <c r="ZG227" s="238"/>
      <c r="ZH227" s="238"/>
      <c r="ZI227" s="238"/>
      <c r="ZJ227" s="238"/>
      <c r="ZK227" s="238"/>
      <c r="ZL227" s="238"/>
      <c r="ZM227" s="238"/>
      <c r="ZN227" s="238"/>
      <c r="ZO227" s="238"/>
      <c r="ZP227" s="238"/>
      <c r="ZQ227" s="238"/>
      <c r="ZR227" s="238"/>
      <c r="ZS227" s="238"/>
      <c r="ZT227" s="238"/>
      <c r="ZU227" s="238"/>
      <c r="ZV227" s="238"/>
      <c r="ZW227" s="238"/>
      <c r="ZX227" s="238"/>
      <c r="ZY227" s="238"/>
      <c r="ZZ227" s="238"/>
      <c r="AAA227" s="238"/>
      <c r="AAB227" s="238"/>
      <c r="AAC227" s="238"/>
      <c r="AAD227" s="238"/>
      <c r="AAE227" s="238"/>
      <c r="AAF227" s="238"/>
      <c r="AAG227" s="238"/>
      <c r="AAH227" s="238"/>
      <c r="AAI227" s="238"/>
      <c r="AAJ227" s="238"/>
      <c r="AAK227" s="238"/>
      <c r="AAL227" s="238"/>
      <c r="AAM227" s="238"/>
      <c r="AAN227" s="238"/>
      <c r="AAO227" s="238"/>
      <c r="AAP227" s="238"/>
      <c r="AAQ227" s="238"/>
      <c r="AAR227" s="238"/>
      <c r="AAS227" s="238"/>
      <c r="AAT227" s="238"/>
      <c r="AAU227" s="238"/>
      <c r="AAV227" s="238"/>
      <c r="AAW227" s="238"/>
      <c r="AAX227" s="238"/>
      <c r="AAY227" s="238"/>
      <c r="AAZ227" s="238"/>
      <c r="ABA227" s="238"/>
      <c r="ABB227" s="238"/>
      <c r="ABC227" s="238"/>
      <c r="ABD227" s="238"/>
      <c r="ABE227" s="238"/>
      <c r="ABF227" s="238"/>
      <c r="ABG227" s="238"/>
      <c r="ABH227" s="238"/>
      <c r="ABI227" s="238"/>
      <c r="ABJ227" s="238"/>
      <c r="ABK227" s="238"/>
      <c r="ABL227" s="238"/>
      <c r="ABM227" s="238"/>
      <c r="ABN227" s="238"/>
      <c r="ABO227" s="238"/>
      <c r="ABP227" s="238"/>
      <c r="ABQ227" s="238"/>
      <c r="ABR227" s="238"/>
      <c r="ABS227" s="238"/>
      <c r="ABT227" s="238"/>
      <c r="ABU227" s="238"/>
      <c r="ABV227" s="238"/>
      <c r="ABW227" s="238"/>
      <c r="ABX227" s="238"/>
      <c r="ABY227" s="238"/>
      <c r="ABZ227" s="238"/>
      <c r="ACA227" s="238"/>
      <c r="ACB227" s="238"/>
      <c r="ACC227" s="238"/>
      <c r="ACD227" s="238"/>
      <c r="ACE227" s="238"/>
      <c r="ACF227" s="238"/>
      <c r="ACG227" s="238"/>
      <c r="ACH227" s="238"/>
      <c r="ACI227" s="238"/>
      <c r="ACJ227" s="238"/>
      <c r="ACK227" s="238"/>
      <c r="ACL227" s="238"/>
      <c r="ACM227" s="238"/>
      <c r="ACN227" s="238"/>
      <c r="ACO227" s="238"/>
      <c r="ACP227" s="238"/>
      <c r="ACQ227" s="238"/>
      <c r="ACR227" s="238"/>
      <c r="ACS227" s="238"/>
      <c r="ACT227" s="238"/>
      <c r="ACU227" s="238"/>
      <c r="ACV227" s="238"/>
      <c r="ACW227" s="238"/>
      <c r="ACX227" s="238"/>
      <c r="ACY227" s="238"/>
      <c r="ACZ227" s="238"/>
      <c r="ADA227" s="238"/>
      <c r="ADB227" s="238"/>
      <c r="ADC227" s="238"/>
      <c r="ADD227" s="238"/>
      <c r="ADE227" s="238"/>
      <c r="ADF227" s="238"/>
      <c r="ADG227" s="238"/>
      <c r="ADH227" s="238"/>
      <c r="ADI227" s="238"/>
      <c r="ADJ227" s="238"/>
      <c r="ADK227" s="238"/>
      <c r="ADL227" s="238"/>
      <c r="ADM227" s="238"/>
      <c r="ADN227" s="238"/>
      <c r="ADO227" s="238"/>
      <c r="ADP227" s="238"/>
      <c r="ADQ227" s="238"/>
      <c r="ADR227" s="238"/>
      <c r="ADS227" s="238"/>
      <c r="ADT227" s="238"/>
      <c r="ADU227" s="238"/>
      <c r="ADV227" s="238"/>
      <c r="ADW227" s="238"/>
      <c r="ADX227" s="238"/>
      <c r="ADY227" s="238"/>
      <c r="ADZ227" s="238"/>
      <c r="AEA227" s="238"/>
      <c r="AEB227" s="238"/>
      <c r="AEC227" s="238"/>
      <c r="AED227" s="238"/>
      <c r="AEE227" s="238"/>
      <c r="AEF227" s="238"/>
      <c r="AEG227" s="238"/>
      <c r="AEH227" s="238"/>
      <c r="AEI227" s="238"/>
      <c r="AEJ227" s="238"/>
      <c r="AEK227" s="238"/>
      <c r="AEL227" s="238"/>
      <c r="AEM227" s="238"/>
      <c r="AEN227" s="238"/>
      <c r="AEO227" s="238"/>
      <c r="AEP227" s="238"/>
      <c r="AEQ227" s="238"/>
      <c r="AER227" s="238"/>
      <c r="AES227" s="238"/>
      <c r="AET227" s="238"/>
      <c r="AEU227" s="238"/>
      <c r="AEV227" s="238"/>
      <c r="AEW227" s="238"/>
      <c r="AEX227" s="238"/>
      <c r="AEY227" s="238"/>
      <c r="AEZ227" s="238"/>
      <c r="AFA227" s="238"/>
      <c r="AFB227" s="238"/>
      <c r="AFC227" s="238"/>
      <c r="AFD227" s="238"/>
      <c r="AFE227" s="238"/>
      <c r="AFF227" s="238"/>
      <c r="AFG227" s="238"/>
      <c r="AFH227" s="238"/>
      <c r="AFI227" s="238"/>
      <c r="AFJ227" s="238"/>
      <c r="AFK227" s="238"/>
      <c r="AFL227" s="238"/>
      <c r="AFM227" s="238"/>
      <c r="AFN227" s="238"/>
      <c r="AFO227" s="238"/>
      <c r="AFP227" s="238"/>
      <c r="AFQ227" s="238"/>
      <c r="AFR227" s="238"/>
      <c r="AFS227" s="238"/>
      <c r="AFT227" s="238"/>
      <c r="AFU227" s="238"/>
      <c r="AFV227" s="238"/>
      <c r="AFW227" s="238"/>
      <c r="AFX227" s="238"/>
      <c r="AFY227" s="238"/>
      <c r="AFZ227" s="238"/>
      <c r="AGA227" s="238"/>
      <c r="AGB227" s="238"/>
      <c r="AGC227" s="238"/>
      <c r="AGD227" s="238"/>
      <c r="AGE227" s="238"/>
      <c r="AGF227" s="238"/>
      <c r="AGG227" s="238"/>
      <c r="AGH227" s="238"/>
      <c r="AGI227" s="238"/>
      <c r="AGJ227" s="238"/>
      <c r="AGK227" s="238"/>
      <c r="AGL227" s="238"/>
      <c r="AGM227" s="238"/>
      <c r="AGN227" s="238"/>
      <c r="AGO227" s="238"/>
      <c r="AGP227" s="238"/>
      <c r="AGQ227" s="238"/>
      <c r="AGR227" s="238"/>
      <c r="AGS227" s="238"/>
      <c r="AGT227" s="238"/>
      <c r="AGU227" s="238"/>
      <c r="AGV227" s="238"/>
      <c r="AGW227" s="238"/>
      <c r="AGX227" s="238"/>
      <c r="AGY227" s="238"/>
      <c r="AGZ227" s="238"/>
      <c r="AHA227" s="238"/>
      <c r="AHB227" s="238"/>
      <c r="AHC227" s="238"/>
      <c r="AHD227" s="238"/>
      <c r="AHE227" s="238"/>
      <c r="AHF227" s="238"/>
      <c r="AHG227" s="238"/>
      <c r="AHH227" s="238"/>
      <c r="AHI227" s="238"/>
      <c r="AHJ227" s="238"/>
      <c r="AHK227" s="238"/>
      <c r="AHL227" s="238"/>
      <c r="AHM227" s="238"/>
      <c r="AHN227" s="238"/>
      <c r="AHO227" s="238"/>
      <c r="AHP227" s="238"/>
      <c r="AHQ227" s="238"/>
      <c r="AHR227" s="238"/>
      <c r="AHS227" s="238"/>
      <c r="AHT227" s="238"/>
      <c r="AHU227" s="238"/>
      <c r="AHV227" s="238"/>
      <c r="AHW227" s="238"/>
      <c r="AHX227" s="238"/>
      <c r="AHY227" s="238"/>
      <c r="AHZ227" s="238"/>
      <c r="AIA227" s="238"/>
      <c r="AIB227" s="238"/>
      <c r="AIC227" s="238"/>
      <c r="AID227" s="238"/>
      <c r="AIE227" s="238"/>
      <c r="AIF227" s="238"/>
      <c r="AIG227" s="238"/>
      <c r="AIH227" s="238"/>
      <c r="AII227" s="238"/>
      <c r="AIJ227" s="238"/>
      <c r="AIK227" s="238"/>
      <c r="AIL227" s="238"/>
      <c r="AIM227" s="238"/>
      <c r="AIN227" s="238"/>
      <c r="AIO227" s="238"/>
      <c r="AIP227" s="238"/>
      <c r="AIQ227" s="238"/>
      <c r="AIR227" s="238"/>
      <c r="AIS227" s="238"/>
      <c r="AIT227" s="238"/>
      <c r="AIU227" s="238"/>
      <c r="AIV227" s="238"/>
      <c r="AIW227" s="238"/>
      <c r="AIX227" s="238"/>
      <c r="AIY227" s="238"/>
      <c r="AIZ227" s="238"/>
      <c r="AJA227" s="238"/>
      <c r="AJB227" s="238"/>
      <c r="AJC227" s="238"/>
      <c r="AJD227" s="238"/>
      <c r="AJE227" s="238"/>
      <c r="AJF227" s="238"/>
      <c r="AJG227" s="238"/>
      <c r="AJH227" s="238"/>
      <c r="AJI227" s="238"/>
      <c r="AJJ227" s="238"/>
      <c r="AJK227" s="238"/>
      <c r="AJL227" s="238"/>
      <c r="AJM227" s="238"/>
      <c r="AJN227" s="238"/>
      <c r="AJO227" s="238"/>
      <c r="AJP227" s="238"/>
      <c r="AJQ227" s="238"/>
      <c r="AJR227" s="238"/>
      <c r="AJS227" s="238"/>
      <c r="AJT227" s="238"/>
      <c r="AJU227" s="238"/>
      <c r="AJV227" s="238"/>
      <c r="AJW227" s="238"/>
      <c r="AJX227" s="238"/>
      <c r="AJY227" s="238"/>
      <c r="AJZ227" s="238"/>
      <c r="AKA227" s="238"/>
      <c r="AKB227" s="238"/>
      <c r="AKC227" s="238"/>
      <c r="AKD227" s="238"/>
      <c r="AKE227" s="238"/>
      <c r="AKF227" s="238"/>
      <c r="AKG227" s="238"/>
      <c r="AKH227" s="238"/>
      <c r="AKI227" s="238"/>
      <c r="AKJ227" s="238"/>
      <c r="AKK227" s="238"/>
      <c r="AKL227" s="238"/>
      <c r="AKM227" s="238"/>
      <c r="AKN227" s="238"/>
      <c r="AKO227" s="238"/>
      <c r="AKP227" s="238"/>
    </row>
    <row r="228" spans="1:978" ht="25.5" x14ac:dyDescent="0.25">
      <c r="A228" s="310"/>
      <c r="B228" s="310"/>
      <c r="C228" s="244"/>
      <c r="D228" s="244"/>
      <c r="E228" s="293"/>
      <c r="F228" s="47">
        <v>530106</v>
      </c>
      <c r="G228" s="23" t="s">
        <v>242</v>
      </c>
      <c r="H228" s="23" t="s">
        <v>241</v>
      </c>
      <c r="I228" s="245"/>
      <c r="J228" s="92">
        <v>30</v>
      </c>
      <c r="K228" s="271"/>
      <c r="L228" s="288"/>
      <c r="M228" s="47">
        <v>2</v>
      </c>
      <c r="N228" s="47">
        <v>95</v>
      </c>
      <c r="O228" s="47">
        <v>70</v>
      </c>
      <c r="P228" s="47">
        <v>45</v>
      </c>
      <c r="Q228" s="47">
        <v>53</v>
      </c>
      <c r="R228" s="47">
        <v>47</v>
      </c>
      <c r="S228" s="47">
        <v>146</v>
      </c>
      <c r="T228" s="47">
        <v>322</v>
      </c>
      <c r="U228" s="47">
        <v>448</v>
      </c>
      <c r="V228" s="47">
        <v>472</v>
      </c>
      <c r="W228" s="47">
        <v>442</v>
      </c>
      <c r="X228" s="47">
        <v>440</v>
      </c>
      <c r="Y228" s="47">
        <v>466</v>
      </c>
      <c r="Z228" s="47">
        <v>489</v>
      </c>
      <c r="AA228" s="47">
        <v>536</v>
      </c>
      <c r="AB228" s="47">
        <v>574</v>
      </c>
      <c r="AC228" s="47">
        <v>700</v>
      </c>
      <c r="AD228" s="47">
        <v>731</v>
      </c>
      <c r="AE228" s="47">
        <v>540</v>
      </c>
      <c r="AF228" s="47">
        <v>415</v>
      </c>
      <c r="AG228" s="47">
        <v>355</v>
      </c>
      <c r="AH228" s="47">
        <v>294</v>
      </c>
      <c r="AI228" s="47">
        <v>269</v>
      </c>
      <c r="AJ228" s="47">
        <v>209</v>
      </c>
      <c r="AK228" s="47">
        <v>162</v>
      </c>
      <c r="AL228" s="47">
        <v>7776</v>
      </c>
      <c r="AM228" s="126">
        <v>800</v>
      </c>
      <c r="AN228" s="265"/>
      <c r="AO228" s="265"/>
      <c r="AP228" s="265"/>
      <c r="AQ228" s="265"/>
      <c r="AR228" s="265"/>
      <c r="AS228" s="265"/>
      <c r="AT228" s="265"/>
      <c r="AU228" s="265"/>
      <c r="AV228" s="265"/>
      <c r="AW228" s="265"/>
      <c r="AX228" s="265"/>
      <c r="AY228" s="265"/>
      <c r="AZ228" s="265"/>
      <c r="BA228" s="265"/>
      <c r="BB228" s="265"/>
      <c r="BC228" s="265"/>
      <c r="BD228" s="265"/>
      <c r="BE228" s="265"/>
      <c r="BF228" s="265"/>
      <c r="BG228" s="265"/>
      <c r="BH228" s="265"/>
      <c r="BI228" s="265"/>
      <c r="BJ228" s="265"/>
      <c r="BK228" s="265"/>
      <c r="BL228" s="244"/>
      <c r="BM228" s="244"/>
      <c r="BN228" s="244"/>
      <c r="BO228" s="244"/>
      <c r="BP228" s="244"/>
      <c r="BQ228" s="244"/>
      <c r="BR228" s="244"/>
      <c r="BS228" s="244"/>
      <c r="BT228" s="244"/>
      <c r="BU228" s="244"/>
      <c r="BV228" s="244"/>
      <c r="BW228" s="244"/>
      <c r="BX228" s="244"/>
      <c r="BY228" s="244"/>
      <c r="BZ228" s="244"/>
      <c r="CA228" s="244"/>
      <c r="CB228" s="244"/>
      <c r="CC228" s="244"/>
      <c r="CD228" s="244"/>
      <c r="CE228" s="244"/>
      <c r="CF228" s="244"/>
      <c r="CG228" s="244"/>
      <c r="CH228" s="244"/>
      <c r="CI228" s="244"/>
      <c r="CJ228" s="244"/>
      <c r="CK228" s="244"/>
      <c r="CL228" s="244"/>
      <c r="CM228" s="244"/>
      <c r="CN228" s="244"/>
      <c r="CO228" s="244"/>
      <c r="CP228" s="244"/>
      <c r="CQ228" s="244"/>
      <c r="CR228" s="244"/>
      <c r="CS228" s="244"/>
      <c r="CT228" s="244"/>
      <c r="CU228" s="244"/>
      <c r="CV228" s="244"/>
      <c r="CW228" s="244"/>
      <c r="CX228" s="244"/>
      <c r="CY228" s="244"/>
      <c r="CZ228" s="244"/>
      <c r="DA228" s="244"/>
      <c r="DB228" s="244"/>
      <c r="DC228" s="244"/>
      <c r="DD228" s="244"/>
      <c r="DE228" s="244"/>
      <c r="DF228" s="244"/>
      <c r="DG228" s="244"/>
      <c r="DH228" s="244"/>
      <c r="DI228" s="244"/>
      <c r="DJ228" s="244"/>
      <c r="DK228" s="244"/>
      <c r="DL228" s="244"/>
      <c r="DM228" s="244"/>
      <c r="DN228" s="244"/>
      <c r="DO228" s="244"/>
      <c r="DP228" s="244"/>
      <c r="DQ228" s="244"/>
      <c r="DR228" s="244"/>
      <c r="DS228" s="244"/>
      <c r="DT228" s="244"/>
      <c r="DU228" s="244"/>
      <c r="DV228" s="244"/>
      <c r="DW228" s="244"/>
      <c r="DX228" s="244"/>
      <c r="DY228" s="244"/>
      <c r="DZ228" s="244"/>
      <c r="EA228" s="244"/>
      <c r="EB228" s="244"/>
      <c r="EC228" s="244"/>
      <c r="ED228" s="244"/>
      <c r="EE228" s="253"/>
      <c r="EF228" s="238"/>
      <c r="EG228" s="238"/>
      <c r="EH228" s="238"/>
      <c r="EI228" s="238"/>
      <c r="EJ228" s="238"/>
      <c r="EK228" s="238"/>
      <c r="EL228" s="238"/>
      <c r="EM228" s="238"/>
      <c r="EN228" s="238"/>
      <c r="EO228" s="238"/>
      <c r="EP228" s="238"/>
      <c r="EQ228" s="238"/>
      <c r="ER228" s="238"/>
      <c r="ES228" s="238"/>
      <c r="ET228" s="238"/>
      <c r="EU228" s="238"/>
      <c r="EV228" s="238"/>
      <c r="EW228" s="238"/>
      <c r="EX228" s="238"/>
      <c r="EY228" s="238"/>
      <c r="EZ228" s="238"/>
      <c r="FA228" s="238"/>
      <c r="FB228" s="238"/>
      <c r="FC228" s="238"/>
      <c r="FD228" s="238"/>
      <c r="FE228" s="238"/>
      <c r="FF228" s="238"/>
      <c r="FG228" s="238"/>
      <c r="FH228" s="238"/>
      <c r="FI228" s="238"/>
      <c r="FJ228" s="238"/>
      <c r="FK228" s="238"/>
      <c r="FL228" s="238"/>
      <c r="FM228" s="238"/>
      <c r="FN228" s="238"/>
      <c r="FO228" s="238"/>
      <c r="FP228" s="238"/>
      <c r="FQ228" s="238"/>
      <c r="FR228" s="238"/>
      <c r="FS228" s="238"/>
      <c r="FT228" s="238"/>
      <c r="FU228" s="238"/>
      <c r="FV228" s="238"/>
      <c r="FW228" s="238"/>
      <c r="FX228" s="238"/>
      <c r="FY228" s="238"/>
      <c r="FZ228" s="238"/>
      <c r="GA228" s="238"/>
      <c r="GB228" s="238"/>
      <c r="GC228" s="238"/>
      <c r="GD228" s="238"/>
      <c r="GE228" s="238"/>
      <c r="GF228" s="238"/>
      <c r="GG228" s="238"/>
      <c r="GH228" s="238"/>
      <c r="GI228" s="238"/>
      <c r="GJ228" s="238"/>
      <c r="GK228" s="238"/>
      <c r="GL228" s="238"/>
      <c r="GM228" s="238"/>
      <c r="GN228" s="238"/>
      <c r="GO228" s="238"/>
      <c r="GP228" s="238"/>
      <c r="GQ228" s="238"/>
      <c r="GR228" s="238"/>
      <c r="GS228" s="238"/>
      <c r="GT228" s="238"/>
      <c r="GU228" s="238"/>
      <c r="GV228" s="238"/>
      <c r="GW228" s="238"/>
      <c r="GX228" s="238"/>
      <c r="GY228" s="238"/>
      <c r="GZ228" s="238"/>
      <c r="HA228" s="238"/>
      <c r="HB228" s="238"/>
      <c r="HC228" s="238"/>
      <c r="HD228" s="238"/>
      <c r="HE228" s="238"/>
      <c r="HF228" s="238"/>
      <c r="HG228" s="238"/>
      <c r="HH228" s="238"/>
      <c r="HI228" s="238"/>
      <c r="HJ228" s="238"/>
      <c r="HK228" s="238"/>
      <c r="HL228" s="238"/>
      <c r="HM228" s="238"/>
      <c r="HN228" s="238"/>
      <c r="HO228" s="238"/>
      <c r="HP228" s="238"/>
      <c r="HQ228" s="238"/>
      <c r="HR228" s="238"/>
      <c r="HS228" s="238"/>
      <c r="HT228" s="238"/>
      <c r="HU228" s="238"/>
      <c r="HV228" s="238"/>
      <c r="HW228" s="238"/>
      <c r="HX228" s="238"/>
      <c r="HY228" s="238"/>
      <c r="HZ228" s="238"/>
      <c r="IA228" s="238"/>
      <c r="IB228" s="238"/>
      <c r="IC228" s="238"/>
      <c r="ID228" s="238"/>
      <c r="IE228" s="238"/>
      <c r="IF228" s="238"/>
      <c r="IG228" s="238"/>
      <c r="IH228" s="238"/>
      <c r="II228" s="238"/>
      <c r="IJ228" s="238"/>
      <c r="IK228" s="238"/>
      <c r="IL228" s="238"/>
      <c r="IM228" s="238"/>
      <c r="IN228" s="238"/>
      <c r="IO228" s="238"/>
      <c r="IP228" s="238"/>
      <c r="IQ228" s="238"/>
      <c r="IR228" s="238"/>
      <c r="IS228" s="238"/>
      <c r="IT228" s="238"/>
      <c r="IU228" s="238"/>
      <c r="IV228" s="238"/>
      <c r="IW228" s="238"/>
      <c r="IX228" s="238"/>
      <c r="IY228" s="238"/>
      <c r="IZ228" s="238"/>
      <c r="JA228" s="238"/>
      <c r="JB228" s="238"/>
      <c r="JC228" s="238"/>
      <c r="JD228" s="238"/>
      <c r="JE228" s="238"/>
      <c r="JF228" s="238"/>
      <c r="JG228" s="238"/>
      <c r="JH228" s="238"/>
      <c r="JI228" s="238"/>
      <c r="JJ228" s="238"/>
      <c r="JK228" s="238"/>
      <c r="JL228" s="238"/>
      <c r="JM228" s="238"/>
      <c r="JN228" s="238"/>
      <c r="JO228" s="238"/>
      <c r="JP228" s="238"/>
      <c r="JQ228" s="238"/>
      <c r="JR228" s="238"/>
      <c r="JS228" s="238"/>
      <c r="JT228" s="238"/>
      <c r="JU228" s="238"/>
      <c r="JV228" s="238"/>
      <c r="JW228" s="238"/>
      <c r="JX228" s="238"/>
      <c r="JY228" s="238"/>
      <c r="JZ228" s="238"/>
      <c r="KA228" s="238"/>
      <c r="KB228" s="238"/>
      <c r="KC228" s="238"/>
      <c r="KD228" s="238"/>
      <c r="KE228" s="238"/>
      <c r="KF228" s="238"/>
      <c r="KG228" s="238"/>
      <c r="KH228" s="238"/>
      <c r="KI228" s="238"/>
      <c r="KJ228" s="238"/>
      <c r="KK228" s="238"/>
      <c r="KL228" s="238"/>
      <c r="KM228" s="238"/>
      <c r="KN228" s="238"/>
      <c r="KO228" s="238"/>
      <c r="KP228" s="238"/>
      <c r="KQ228" s="238"/>
      <c r="KR228" s="238"/>
      <c r="KS228" s="238"/>
      <c r="KT228" s="238"/>
      <c r="KU228" s="238"/>
      <c r="KV228" s="238"/>
      <c r="KW228" s="238"/>
      <c r="KX228" s="238"/>
      <c r="KY228" s="238"/>
      <c r="KZ228" s="238"/>
      <c r="LA228" s="238"/>
      <c r="LB228" s="238"/>
      <c r="LC228" s="238"/>
      <c r="LD228" s="238"/>
      <c r="LE228" s="238"/>
      <c r="LF228" s="238"/>
      <c r="LG228" s="238"/>
      <c r="LH228" s="238"/>
      <c r="LI228" s="238"/>
      <c r="LJ228" s="238"/>
      <c r="LK228" s="238"/>
      <c r="LL228" s="238"/>
      <c r="LM228" s="238"/>
      <c r="LN228" s="238"/>
      <c r="LO228" s="238"/>
      <c r="LP228" s="238"/>
      <c r="LQ228" s="238"/>
      <c r="LR228" s="238"/>
      <c r="LS228" s="238"/>
      <c r="LT228" s="238"/>
      <c r="LU228" s="238"/>
      <c r="LV228" s="238"/>
      <c r="LW228" s="238"/>
      <c r="LX228" s="238"/>
      <c r="LY228" s="238"/>
      <c r="LZ228" s="238"/>
      <c r="MA228" s="238"/>
      <c r="MB228" s="238"/>
      <c r="MC228" s="238"/>
      <c r="MD228" s="238"/>
      <c r="ME228" s="238"/>
      <c r="MF228" s="238"/>
      <c r="MG228" s="238"/>
      <c r="MH228" s="238"/>
      <c r="MI228" s="238"/>
      <c r="MJ228" s="238"/>
      <c r="MK228" s="238"/>
      <c r="ML228" s="238"/>
      <c r="MM228" s="238"/>
      <c r="MN228" s="238"/>
      <c r="MO228" s="238"/>
      <c r="MP228" s="238"/>
      <c r="MQ228" s="238"/>
      <c r="MR228" s="238"/>
      <c r="MS228" s="238"/>
      <c r="MT228" s="238"/>
      <c r="MU228" s="238"/>
      <c r="MV228" s="238"/>
      <c r="MW228" s="238"/>
      <c r="MX228" s="238"/>
      <c r="MY228" s="238"/>
      <c r="MZ228" s="238"/>
      <c r="NA228" s="238"/>
      <c r="NB228" s="238"/>
      <c r="NC228" s="238"/>
      <c r="ND228" s="238"/>
      <c r="NE228" s="238"/>
      <c r="NF228" s="238"/>
      <c r="NG228" s="238"/>
      <c r="NH228" s="238"/>
      <c r="NI228" s="238"/>
      <c r="NJ228" s="238"/>
      <c r="NK228" s="238"/>
      <c r="NL228" s="238"/>
      <c r="NM228" s="238"/>
      <c r="NN228" s="238"/>
      <c r="NO228" s="238"/>
      <c r="NP228" s="238"/>
      <c r="NQ228" s="238"/>
      <c r="NR228" s="238"/>
      <c r="NS228" s="238"/>
      <c r="NT228" s="238"/>
      <c r="NU228" s="238"/>
      <c r="NV228" s="238"/>
      <c r="NW228" s="238"/>
      <c r="NX228" s="238"/>
      <c r="NY228" s="238"/>
      <c r="NZ228" s="238"/>
      <c r="OA228" s="238"/>
      <c r="OB228" s="238"/>
      <c r="OC228" s="238"/>
      <c r="OD228" s="238"/>
      <c r="OE228" s="238"/>
      <c r="OF228" s="238"/>
      <c r="OG228" s="238"/>
      <c r="OH228" s="238"/>
      <c r="OI228" s="238"/>
      <c r="OJ228" s="238"/>
      <c r="OK228" s="238"/>
      <c r="OL228" s="238"/>
      <c r="OM228" s="238"/>
      <c r="ON228" s="238"/>
      <c r="OO228" s="238"/>
      <c r="OP228" s="238"/>
      <c r="OQ228" s="238"/>
      <c r="OR228" s="238"/>
      <c r="OS228" s="238"/>
      <c r="OT228" s="238"/>
      <c r="OU228" s="238"/>
      <c r="OV228" s="238"/>
      <c r="OW228" s="238"/>
      <c r="OX228" s="238"/>
      <c r="OY228" s="238"/>
      <c r="OZ228" s="238"/>
      <c r="PA228" s="238"/>
      <c r="PB228" s="238"/>
      <c r="PC228" s="238"/>
      <c r="PD228" s="238"/>
      <c r="PE228" s="238"/>
      <c r="PF228" s="238"/>
      <c r="PG228" s="238"/>
      <c r="PH228" s="238"/>
      <c r="PI228" s="238"/>
      <c r="PJ228" s="238"/>
      <c r="PK228" s="238"/>
      <c r="PL228" s="238"/>
      <c r="PM228" s="238"/>
      <c r="PN228" s="238"/>
      <c r="PO228" s="238"/>
      <c r="PP228" s="238"/>
      <c r="PQ228" s="238"/>
      <c r="PR228" s="238"/>
      <c r="PS228" s="238"/>
      <c r="PT228" s="238"/>
      <c r="PU228" s="238"/>
      <c r="PV228" s="238"/>
      <c r="PW228" s="238"/>
      <c r="PX228" s="238"/>
      <c r="PY228" s="238"/>
      <c r="PZ228" s="238"/>
      <c r="QA228" s="238"/>
      <c r="QB228" s="238"/>
      <c r="QC228" s="238"/>
      <c r="QD228" s="238"/>
      <c r="QE228" s="238"/>
      <c r="QF228" s="238"/>
      <c r="QG228" s="238"/>
      <c r="QH228" s="238"/>
      <c r="QI228" s="238"/>
      <c r="QJ228" s="238"/>
      <c r="QK228" s="238"/>
      <c r="QL228" s="238"/>
      <c r="QM228" s="238"/>
      <c r="QN228" s="238"/>
      <c r="QO228" s="238"/>
      <c r="QP228" s="238"/>
      <c r="QQ228" s="238"/>
      <c r="QR228" s="238"/>
      <c r="QS228" s="238"/>
      <c r="QT228" s="238"/>
      <c r="QU228" s="238"/>
      <c r="QV228" s="238"/>
      <c r="QW228" s="238"/>
      <c r="QX228" s="238"/>
      <c r="QY228" s="238"/>
      <c r="QZ228" s="238"/>
      <c r="RA228" s="238"/>
      <c r="RB228" s="238"/>
      <c r="RC228" s="238"/>
      <c r="RD228" s="238"/>
      <c r="RE228" s="238"/>
      <c r="RF228" s="238"/>
      <c r="RG228" s="238"/>
      <c r="RH228" s="238"/>
      <c r="RI228" s="238"/>
      <c r="RJ228" s="238"/>
      <c r="RK228" s="238"/>
      <c r="RL228" s="238"/>
      <c r="RM228" s="238"/>
      <c r="RN228" s="238"/>
      <c r="RO228" s="238"/>
      <c r="RP228" s="238"/>
      <c r="RQ228" s="238"/>
      <c r="RR228" s="238"/>
      <c r="RS228" s="238"/>
      <c r="RT228" s="238"/>
      <c r="RU228" s="238"/>
      <c r="RV228" s="238"/>
      <c r="RW228" s="238"/>
      <c r="RX228" s="238"/>
      <c r="RY228" s="238"/>
      <c r="RZ228" s="238"/>
      <c r="SA228" s="238"/>
      <c r="SB228" s="238"/>
      <c r="SC228" s="238"/>
      <c r="SD228" s="238"/>
      <c r="SE228" s="238"/>
      <c r="SF228" s="238"/>
      <c r="SG228" s="238"/>
      <c r="SH228" s="238"/>
      <c r="SI228" s="238"/>
      <c r="SJ228" s="238"/>
      <c r="SK228" s="238"/>
      <c r="SL228" s="238"/>
      <c r="SM228" s="238"/>
      <c r="SN228" s="238"/>
      <c r="SO228" s="238"/>
      <c r="SP228" s="238"/>
      <c r="SQ228" s="238"/>
      <c r="SR228" s="238"/>
      <c r="SS228" s="238"/>
      <c r="ST228" s="238"/>
      <c r="SU228" s="238"/>
      <c r="SV228" s="238"/>
      <c r="SW228" s="238"/>
      <c r="SX228" s="238"/>
      <c r="SY228" s="238"/>
      <c r="SZ228" s="238"/>
      <c r="TA228" s="238"/>
      <c r="TB228" s="238"/>
      <c r="TC228" s="238"/>
      <c r="TD228" s="238"/>
      <c r="TE228" s="238"/>
      <c r="TF228" s="238"/>
      <c r="TG228" s="238"/>
      <c r="TH228" s="238"/>
      <c r="TI228" s="238"/>
      <c r="TJ228" s="238"/>
      <c r="TK228" s="238"/>
      <c r="TL228" s="238"/>
      <c r="TM228" s="238"/>
      <c r="TN228" s="238"/>
      <c r="TO228" s="238"/>
      <c r="TP228" s="238"/>
      <c r="TQ228" s="238"/>
      <c r="TR228" s="238"/>
      <c r="TS228" s="238"/>
      <c r="TT228" s="238"/>
      <c r="TU228" s="238"/>
      <c r="TV228" s="238"/>
      <c r="TW228" s="238"/>
      <c r="TX228" s="238"/>
      <c r="TY228" s="238"/>
      <c r="TZ228" s="238"/>
      <c r="UA228" s="238"/>
      <c r="UB228" s="238"/>
      <c r="UC228" s="238"/>
      <c r="UD228" s="238"/>
      <c r="UE228" s="238"/>
      <c r="UF228" s="238"/>
      <c r="UG228" s="238"/>
      <c r="UH228" s="238"/>
      <c r="UI228" s="238"/>
      <c r="UJ228" s="238"/>
      <c r="UK228" s="238"/>
      <c r="UL228" s="238"/>
      <c r="UM228" s="238"/>
      <c r="UN228" s="238"/>
      <c r="UO228" s="238"/>
      <c r="UP228" s="238"/>
      <c r="UQ228" s="238"/>
      <c r="UR228" s="238"/>
      <c r="US228" s="238"/>
      <c r="UT228" s="238"/>
      <c r="UU228" s="238"/>
      <c r="UV228" s="238"/>
      <c r="UW228" s="238"/>
      <c r="UX228" s="238"/>
      <c r="UY228" s="238"/>
      <c r="UZ228" s="238"/>
      <c r="VA228" s="238"/>
      <c r="VB228" s="238"/>
      <c r="VC228" s="238"/>
      <c r="VD228" s="238"/>
      <c r="VE228" s="238"/>
      <c r="VF228" s="238"/>
      <c r="VG228" s="238"/>
      <c r="VH228" s="238"/>
      <c r="VI228" s="238"/>
      <c r="VJ228" s="238"/>
      <c r="VK228" s="238"/>
      <c r="VL228" s="238"/>
      <c r="VM228" s="238"/>
      <c r="VN228" s="238"/>
      <c r="VO228" s="238"/>
      <c r="VP228" s="238"/>
      <c r="VQ228" s="238"/>
      <c r="VR228" s="238"/>
      <c r="VS228" s="238"/>
      <c r="VT228" s="238"/>
      <c r="VU228" s="238"/>
      <c r="VV228" s="238"/>
      <c r="VW228" s="238"/>
      <c r="VX228" s="238"/>
      <c r="VY228" s="238"/>
      <c r="VZ228" s="238"/>
      <c r="WA228" s="238"/>
      <c r="WB228" s="238"/>
      <c r="WC228" s="238"/>
      <c r="WD228" s="238"/>
      <c r="WE228" s="238"/>
      <c r="WF228" s="238"/>
      <c r="WG228" s="238"/>
      <c r="WH228" s="238"/>
      <c r="WI228" s="238"/>
      <c r="WJ228" s="238"/>
      <c r="WK228" s="238"/>
      <c r="WL228" s="238"/>
      <c r="WM228" s="238"/>
      <c r="WN228" s="238"/>
      <c r="WO228" s="238"/>
      <c r="WP228" s="238"/>
      <c r="WQ228" s="238"/>
      <c r="WR228" s="238"/>
      <c r="WS228" s="238"/>
      <c r="WT228" s="238"/>
      <c r="WU228" s="238"/>
      <c r="WV228" s="238"/>
      <c r="WW228" s="238"/>
      <c r="WX228" s="238"/>
      <c r="WY228" s="238"/>
      <c r="WZ228" s="238"/>
      <c r="XA228" s="238"/>
      <c r="XB228" s="238"/>
      <c r="XC228" s="238"/>
      <c r="XD228" s="238"/>
      <c r="XE228" s="238"/>
      <c r="XF228" s="238"/>
      <c r="XG228" s="238"/>
      <c r="XH228" s="238"/>
      <c r="XI228" s="238"/>
      <c r="XJ228" s="238"/>
      <c r="XK228" s="238"/>
      <c r="XL228" s="238"/>
      <c r="XM228" s="238"/>
      <c r="XN228" s="238"/>
      <c r="XO228" s="238"/>
      <c r="XP228" s="238"/>
      <c r="XQ228" s="238"/>
      <c r="XR228" s="238"/>
      <c r="XS228" s="238"/>
      <c r="XT228" s="238"/>
      <c r="XU228" s="238"/>
      <c r="XV228" s="238"/>
      <c r="XW228" s="238"/>
      <c r="XX228" s="238"/>
      <c r="XY228" s="238"/>
      <c r="XZ228" s="238"/>
      <c r="YA228" s="238"/>
      <c r="YB228" s="238"/>
      <c r="YC228" s="238"/>
      <c r="YD228" s="238"/>
      <c r="YE228" s="238"/>
      <c r="YF228" s="238"/>
      <c r="YG228" s="238"/>
      <c r="YH228" s="238"/>
      <c r="YI228" s="238"/>
      <c r="YJ228" s="238"/>
      <c r="YK228" s="238"/>
      <c r="YL228" s="238"/>
      <c r="YM228" s="238"/>
      <c r="YN228" s="238"/>
      <c r="YO228" s="238"/>
      <c r="YP228" s="238"/>
      <c r="YQ228" s="238"/>
      <c r="YR228" s="238"/>
      <c r="YS228" s="238"/>
      <c r="YT228" s="238"/>
      <c r="YU228" s="238"/>
      <c r="YV228" s="238"/>
      <c r="YW228" s="238"/>
      <c r="YX228" s="238"/>
      <c r="YY228" s="238"/>
      <c r="YZ228" s="238"/>
      <c r="ZA228" s="238"/>
      <c r="ZB228" s="238"/>
      <c r="ZC228" s="238"/>
      <c r="ZD228" s="238"/>
      <c r="ZE228" s="238"/>
      <c r="ZF228" s="238"/>
      <c r="ZG228" s="238"/>
      <c r="ZH228" s="238"/>
      <c r="ZI228" s="238"/>
      <c r="ZJ228" s="238"/>
      <c r="ZK228" s="238"/>
      <c r="ZL228" s="238"/>
      <c r="ZM228" s="238"/>
      <c r="ZN228" s="238"/>
      <c r="ZO228" s="238"/>
      <c r="ZP228" s="238"/>
      <c r="ZQ228" s="238"/>
      <c r="ZR228" s="238"/>
      <c r="ZS228" s="238"/>
      <c r="ZT228" s="238"/>
      <c r="ZU228" s="238"/>
      <c r="ZV228" s="238"/>
      <c r="ZW228" s="238"/>
      <c r="ZX228" s="238"/>
      <c r="ZY228" s="238"/>
      <c r="ZZ228" s="238"/>
      <c r="AAA228" s="238"/>
      <c r="AAB228" s="238"/>
      <c r="AAC228" s="238"/>
      <c r="AAD228" s="238"/>
      <c r="AAE228" s="238"/>
      <c r="AAF228" s="238"/>
      <c r="AAG228" s="238"/>
      <c r="AAH228" s="238"/>
      <c r="AAI228" s="238"/>
      <c r="AAJ228" s="238"/>
      <c r="AAK228" s="238"/>
      <c r="AAL228" s="238"/>
      <c r="AAM228" s="238"/>
      <c r="AAN228" s="238"/>
      <c r="AAO228" s="238"/>
      <c r="AAP228" s="238"/>
      <c r="AAQ228" s="238"/>
      <c r="AAR228" s="238"/>
      <c r="AAS228" s="238"/>
      <c r="AAT228" s="238"/>
      <c r="AAU228" s="238"/>
      <c r="AAV228" s="238"/>
      <c r="AAW228" s="238"/>
      <c r="AAX228" s="238"/>
      <c r="AAY228" s="238"/>
      <c r="AAZ228" s="238"/>
      <c r="ABA228" s="238"/>
      <c r="ABB228" s="238"/>
      <c r="ABC228" s="238"/>
      <c r="ABD228" s="238"/>
      <c r="ABE228" s="238"/>
      <c r="ABF228" s="238"/>
      <c r="ABG228" s="238"/>
      <c r="ABH228" s="238"/>
      <c r="ABI228" s="238"/>
      <c r="ABJ228" s="238"/>
      <c r="ABK228" s="238"/>
      <c r="ABL228" s="238"/>
      <c r="ABM228" s="238"/>
      <c r="ABN228" s="238"/>
      <c r="ABO228" s="238"/>
      <c r="ABP228" s="238"/>
      <c r="ABQ228" s="238"/>
      <c r="ABR228" s="238"/>
      <c r="ABS228" s="238"/>
      <c r="ABT228" s="238"/>
      <c r="ABU228" s="238"/>
      <c r="ABV228" s="238"/>
      <c r="ABW228" s="238"/>
      <c r="ABX228" s="238"/>
      <c r="ABY228" s="238"/>
      <c r="ABZ228" s="238"/>
      <c r="ACA228" s="238"/>
      <c r="ACB228" s="238"/>
      <c r="ACC228" s="238"/>
      <c r="ACD228" s="238"/>
      <c r="ACE228" s="238"/>
      <c r="ACF228" s="238"/>
      <c r="ACG228" s="238"/>
      <c r="ACH228" s="238"/>
      <c r="ACI228" s="238"/>
      <c r="ACJ228" s="238"/>
      <c r="ACK228" s="238"/>
      <c r="ACL228" s="238"/>
      <c r="ACM228" s="238"/>
      <c r="ACN228" s="238"/>
      <c r="ACO228" s="238"/>
      <c r="ACP228" s="238"/>
      <c r="ACQ228" s="238"/>
      <c r="ACR228" s="238"/>
      <c r="ACS228" s="238"/>
      <c r="ACT228" s="238"/>
      <c r="ACU228" s="238"/>
      <c r="ACV228" s="238"/>
      <c r="ACW228" s="238"/>
      <c r="ACX228" s="238"/>
      <c r="ACY228" s="238"/>
      <c r="ACZ228" s="238"/>
      <c r="ADA228" s="238"/>
      <c r="ADB228" s="238"/>
      <c r="ADC228" s="238"/>
      <c r="ADD228" s="238"/>
      <c r="ADE228" s="238"/>
      <c r="ADF228" s="238"/>
      <c r="ADG228" s="238"/>
      <c r="ADH228" s="238"/>
      <c r="ADI228" s="238"/>
      <c r="ADJ228" s="238"/>
      <c r="ADK228" s="238"/>
      <c r="ADL228" s="238"/>
      <c r="ADM228" s="238"/>
      <c r="ADN228" s="238"/>
      <c r="ADO228" s="238"/>
      <c r="ADP228" s="238"/>
      <c r="ADQ228" s="238"/>
      <c r="ADR228" s="238"/>
      <c r="ADS228" s="238"/>
      <c r="ADT228" s="238"/>
      <c r="ADU228" s="238"/>
      <c r="ADV228" s="238"/>
      <c r="ADW228" s="238"/>
      <c r="ADX228" s="238"/>
      <c r="ADY228" s="238"/>
      <c r="ADZ228" s="238"/>
      <c r="AEA228" s="238"/>
      <c r="AEB228" s="238"/>
      <c r="AEC228" s="238"/>
      <c r="AED228" s="238"/>
      <c r="AEE228" s="238"/>
      <c r="AEF228" s="238"/>
      <c r="AEG228" s="238"/>
      <c r="AEH228" s="238"/>
      <c r="AEI228" s="238"/>
      <c r="AEJ228" s="238"/>
      <c r="AEK228" s="238"/>
      <c r="AEL228" s="238"/>
      <c r="AEM228" s="238"/>
      <c r="AEN228" s="238"/>
      <c r="AEO228" s="238"/>
      <c r="AEP228" s="238"/>
      <c r="AEQ228" s="238"/>
      <c r="AER228" s="238"/>
      <c r="AES228" s="238"/>
      <c r="AET228" s="238"/>
      <c r="AEU228" s="238"/>
      <c r="AEV228" s="238"/>
      <c r="AEW228" s="238"/>
      <c r="AEX228" s="238"/>
      <c r="AEY228" s="238"/>
      <c r="AEZ228" s="238"/>
      <c r="AFA228" s="238"/>
      <c r="AFB228" s="238"/>
      <c r="AFC228" s="238"/>
      <c r="AFD228" s="238"/>
      <c r="AFE228" s="238"/>
      <c r="AFF228" s="238"/>
      <c r="AFG228" s="238"/>
      <c r="AFH228" s="238"/>
      <c r="AFI228" s="238"/>
      <c r="AFJ228" s="238"/>
      <c r="AFK228" s="238"/>
      <c r="AFL228" s="238"/>
      <c r="AFM228" s="238"/>
      <c r="AFN228" s="238"/>
      <c r="AFO228" s="238"/>
      <c r="AFP228" s="238"/>
      <c r="AFQ228" s="238"/>
      <c r="AFR228" s="238"/>
      <c r="AFS228" s="238"/>
      <c r="AFT228" s="238"/>
      <c r="AFU228" s="238"/>
      <c r="AFV228" s="238"/>
      <c r="AFW228" s="238"/>
      <c r="AFX228" s="238"/>
      <c r="AFY228" s="238"/>
      <c r="AFZ228" s="238"/>
      <c r="AGA228" s="238"/>
      <c r="AGB228" s="238"/>
      <c r="AGC228" s="238"/>
      <c r="AGD228" s="238"/>
      <c r="AGE228" s="238"/>
      <c r="AGF228" s="238"/>
      <c r="AGG228" s="238"/>
      <c r="AGH228" s="238"/>
      <c r="AGI228" s="238"/>
      <c r="AGJ228" s="238"/>
      <c r="AGK228" s="238"/>
      <c r="AGL228" s="238"/>
      <c r="AGM228" s="238"/>
      <c r="AGN228" s="238"/>
      <c r="AGO228" s="238"/>
      <c r="AGP228" s="238"/>
      <c r="AGQ228" s="238"/>
      <c r="AGR228" s="238"/>
      <c r="AGS228" s="238"/>
      <c r="AGT228" s="238"/>
      <c r="AGU228" s="238"/>
      <c r="AGV228" s="238"/>
      <c r="AGW228" s="238"/>
      <c r="AGX228" s="238"/>
      <c r="AGY228" s="238"/>
      <c r="AGZ228" s="238"/>
      <c r="AHA228" s="238"/>
      <c r="AHB228" s="238"/>
      <c r="AHC228" s="238"/>
      <c r="AHD228" s="238"/>
      <c r="AHE228" s="238"/>
      <c r="AHF228" s="238"/>
      <c r="AHG228" s="238"/>
      <c r="AHH228" s="238"/>
      <c r="AHI228" s="238"/>
      <c r="AHJ228" s="238"/>
      <c r="AHK228" s="238"/>
      <c r="AHL228" s="238"/>
      <c r="AHM228" s="238"/>
      <c r="AHN228" s="238"/>
      <c r="AHO228" s="238"/>
      <c r="AHP228" s="238"/>
      <c r="AHQ228" s="238"/>
      <c r="AHR228" s="238"/>
      <c r="AHS228" s="238"/>
      <c r="AHT228" s="238"/>
      <c r="AHU228" s="238"/>
      <c r="AHV228" s="238"/>
      <c r="AHW228" s="238"/>
      <c r="AHX228" s="238"/>
      <c r="AHY228" s="238"/>
      <c r="AHZ228" s="238"/>
      <c r="AIA228" s="238"/>
      <c r="AIB228" s="238"/>
      <c r="AIC228" s="238"/>
      <c r="AID228" s="238"/>
      <c r="AIE228" s="238"/>
      <c r="AIF228" s="238"/>
      <c r="AIG228" s="238"/>
      <c r="AIH228" s="238"/>
      <c r="AII228" s="238"/>
      <c r="AIJ228" s="238"/>
      <c r="AIK228" s="238"/>
      <c r="AIL228" s="238"/>
      <c r="AIM228" s="238"/>
      <c r="AIN228" s="238"/>
      <c r="AIO228" s="238"/>
      <c r="AIP228" s="238"/>
      <c r="AIQ228" s="238"/>
      <c r="AIR228" s="238"/>
      <c r="AIS228" s="238"/>
      <c r="AIT228" s="238"/>
      <c r="AIU228" s="238"/>
      <c r="AIV228" s="238"/>
      <c r="AIW228" s="238"/>
      <c r="AIX228" s="238"/>
      <c r="AIY228" s="238"/>
      <c r="AIZ228" s="238"/>
      <c r="AJA228" s="238"/>
      <c r="AJB228" s="238"/>
      <c r="AJC228" s="238"/>
      <c r="AJD228" s="238"/>
      <c r="AJE228" s="238"/>
      <c r="AJF228" s="238"/>
      <c r="AJG228" s="238"/>
      <c r="AJH228" s="238"/>
      <c r="AJI228" s="238"/>
      <c r="AJJ228" s="238"/>
      <c r="AJK228" s="238"/>
      <c r="AJL228" s="238"/>
      <c r="AJM228" s="238"/>
      <c r="AJN228" s="238"/>
      <c r="AJO228" s="238"/>
      <c r="AJP228" s="238"/>
      <c r="AJQ228" s="238"/>
      <c r="AJR228" s="238"/>
      <c r="AJS228" s="238"/>
      <c r="AJT228" s="238"/>
      <c r="AJU228" s="238"/>
      <c r="AJV228" s="238"/>
      <c r="AJW228" s="238"/>
      <c r="AJX228" s="238"/>
      <c r="AJY228" s="238"/>
      <c r="AJZ228" s="238"/>
      <c r="AKA228" s="238"/>
      <c r="AKB228" s="238"/>
      <c r="AKC228" s="238"/>
      <c r="AKD228" s="238"/>
      <c r="AKE228" s="238"/>
      <c r="AKF228" s="238"/>
      <c r="AKG228" s="238"/>
      <c r="AKH228" s="238"/>
      <c r="AKI228" s="238"/>
      <c r="AKJ228" s="238"/>
      <c r="AKK228" s="238"/>
      <c r="AKL228" s="238"/>
      <c r="AKM228" s="238"/>
      <c r="AKN228" s="238"/>
      <c r="AKO228" s="238"/>
      <c r="AKP228" s="238"/>
    </row>
    <row r="229" spans="1:978" x14ac:dyDescent="0.25">
      <c r="A229" s="311"/>
      <c r="B229" s="311"/>
      <c r="C229" s="245"/>
      <c r="D229" s="245"/>
      <c r="E229" s="271"/>
      <c r="F229" s="292" t="s">
        <v>387</v>
      </c>
      <c r="G229" s="292"/>
      <c r="H229" s="292"/>
      <c r="I229" s="292"/>
      <c r="J229" s="292"/>
      <c r="K229" s="292"/>
      <c r="L229" s="292"/>
      <c r="M229" s="292"/>
      <c r="N229" s="46">
        <f t="shared" ref="N229:AL229" si="163">ROUNDUP(AVERAGE(N226:N228),0)</f>
        <v>111</v>
      </c>
      <c r="O229" s="46">
        <f t="shared" si="163"/>
        <v>70</v>
      </c>
      <c r="P229" s="46">
        <f t="shared" si="163"/>
        <v>52</v>
      </c>
      <c r="Q229" s="46">
        <f t="shared" si="163"/>
        <v>48</v>
      </c>
      <c r="R229" s="46">
        <f t="shared" si="163"/>
        <v>45</v>
      </c>
      <c r="S229" s="46">
        <f t="shared" si="163"/>
        <v>117</v>
      </c>
      <c r="T229" s="46">
        <f t="shared" si="163"/>
        <v>266</v>
      </c>
      <c r="U229" s="46">
        <f t="shared" si="163"/>
        <v>386</v>
      </c>
      <c r="V229" s="46">
        <f t="shared" si="163"/>
        <v>428</v>
      </c>
      <c r="W229" s="46">
        <f t="shared" si="163"/>
        <v>401</v>
      </c>
      <c r="X229" s="46">
        <f t="shared" si="163"/>
        <v>385</v>
      </c>
      <c r="Y229" s="46">
        <f t="shared" si="163"/>
        <v>433</v>
      </c>
      <c r="Z229" s="46">
        <f t="shared" si="163"/>
        <v>455</v>
      </c>
      <c r="AA229" s="46">
        <f t="shared" si="163"/>
        <v>469</v>
      </c>
      <c r="AB229" s="46">
        <f t="shared" si="163"/>
        <v>504</v>
      </c>
      <c r="AC229" s="46">
        <f t="shared" si="163"/>
        <v>601</v>
      </c>
      <c r="AD229" s="46">
        <f t="shared" si="163"/>
        <v>603</v>
      </c>
      <c r="AE229" s="46">
        <f t="shared" si="163"/>
        <v>489</v>
      </c>
      <c r="AF229" s="46">
        <f t="shared" si="163"/>
        <v>396</v>
      </c>
      <c r="AG229" s="46">
        <f t="shared" si="163"/>
        <v>342</v>
      </c>
      <c r="AH229" s="46">
        <f t="shared" si="163"/>
        <v>292</v>
      </c>
      <c r="AI229" s="46">
        <f t="shared" si="163"/>
        <v>278</v>
      </c>
      <c r="AJ229" s="46">
        <f t="shared" si="163"/>
        <v>223</v>
      </c>
      <c r="AK229" s="46">
        <f t="shared" si="163"/>
        <v>174</v>
      </c>
      <c r="AL229" s="46">
        <f t="shared" si="163"/>
        <v>7014</v>
      </c>
      <c r="AM229" s="129">
        <f>MIN(AM226:AM228)</f>
        <v>800</v>
      </c>
      <c r="AN229" s="266"/>
      <c r="AO229" s="266"/>
      <c r="AP229" s="266"/>
      <c r="AQ229" s="266"/>
      <c r="AR229" s="266"/>
      <c r="AS229" s="266"/>
      <c r="AT229" s="266"/>
      <c r="AU229" s="266"/>
      <c r="AV229" s="266"/>
      <c r="AW229" s="266"/>
      <c r="AX229" s="266"/>
      <c r="AY229" s="266"/>
      <c r="AZ229" s="266"/>
      <c r="BA229" s="266"/>
      <c r="BB229" s="266"/>
      <c r="BC229" s="266"/>
      <c r="BD229" s="266"/>
      <c r="BE229" s="266"/>
      <c r="BF229" s="266"/>
      <c r="BG229" s="266"/>
      <c r="BH229" s="266"/>
      <c r="BI229" s="266"/>
      <c r="BJ229" s="266"/>
      <c r="BK229" s="266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5"/>
      <c r="DZ229" s="245"/>
      <c r="EA229" s="245"/>
      <c r="EB229" s="245"/>
      <c r="EC229" s="245"/>
      <c r="ED229" s="245"/>
      <c r="EE229" s="253"/>
      <c r="EF229" s="238"/>
      <c r="EG229" s="238"/>
      <c r="EH229" s="238"/>
      <c r="EI229" s="238"/>
      <c r="EJ229" s="238"/>
      <c r="EK229" s="238"/>
      <c r="EL229" s="238"/>
      <c r="EM229" s="238"/>
      <c r="EN229" s="238"/>
      <c r="EO229" s="238"/>
      <c r="EP229" s="238"/>
      <c r="EQ229" s="238"/>
      <c r="ER229" s="238"/>
      <c r="ES229" s="238"/>
      <c r="ET229" s="238"/>
      <c r="EU229" s="238"/>
      <c r="EV229" s="238"/>
      <c r="EW229" s="238"/>
      <c r="EX229" s="238"/>
      <c r="EY229" s="238"/>
      <c r="EZ229" s="238"/>
      <c r="FA229" s="238"/>
      <c r="FB229" s="238"/>
      <c r="FC229" s="238"/>
      <c r="FD229" s="238"/>
      <c r="FE229" s="238"/>
      <c r="FF229" s="238"/>
      <c r="FG229" s="238"/>
      <c r="FH229" s="238"/>
      <c r="FI229" s="238"/>
      <c r="FJ229" s="238"/>
      <c r="FK229" s="238"/>
      <c r="FL229" s="238"/>
      <c r="FM229" s="238"/>
      <c r="FN229" s="238"/>
      <c r="FO229" s="238"/>
      <c r="FP229" s="238"/>
      <c r="FQ229" s="238"/>
      <c r="FR229" s="238"/>
      <c r="FS229" s="238"/>
      <c r="FT229" s="238"/>
      <c r="FU229" s="238"/>
      <c r="FV229" s="238"/>
      <c r="FW229" s="238"/>
      <c r="FX229" s="238"/>
      <c r="FY229" s="238"/>
      <c r="FZ229" s="238"/>
      <c r="GA229" s="238"/>
      <c r="GB229" s="238"/>
      <c r="GC229" s="238"/>
      <c r="GD229" s="238"/>
      <c r="GE229" s="238"/>
      <c r="GF229" s="238"/>
      <c r="GG229" s="238"/>
      <c r="GH229" s="238"/>
      <c r="GI229" s="238"/>
      <c r="GJ229" s="238"/>
      <c r="GK229" s="238"/>
      <c r="GL229" s="238"/>
      <c r="GM229" s="238"/>
      <c r="GN229" s="238"/>
      <c r="GO229" s="238"/>
      <c r="GP229" s="238"/>
      <c r="GQ229" s="238"/>
      <c r="GR229" s="238"/>
      <c r="GS229" s="238"/>
      <c r="GT229" s="238"/>
      <c r="GU229" s="238"/>
      <c r="GV229" s="238"/>
      <c r="GW229" s="238"/>
      <c r="GX229" s="238"/>
      <c r="GY229" s="238"/>
      <c r="GZ229" s="238"/>
      <c r="HA229" s="238"/>
      <c r="HB229" s="238"/>
      <c r="HC229" s="238"/>
      <c r="HD229" s="238"/>
      <c r="HE229" s="238"/>
      <c r="HF229" s="238"/>
      <c r="HG229" s="238"/>
      <c r="HH229" s="238"/>
      <c r="HI229" s="238"/>
      <c r="HJ229" s="238"/>
      <c r="HK229" s="238"/>
      <c r="HL229" s="238"/>
      <c r="HM229" s="238"/>
      <c r="HN229" s="238"/>
      <c r="HO229" s="238"/>
      <c r="HP229" s="238"/>
      <c r="HQ229" s="238"/>
      <c r="HR229" s="238"/>
      <c r="HS229" s="238"/>
      <c r="HT229" s="238"/>
      <c r="HU229" s="238"/>
      <c r="HV229" s="238"/>
      <c r="HW229" s="238"/>
      <c r="HX229" s="238"/>
      <c r="HY229" s="238"/>
      <c r="HZ229" s="238"/>
      <c r="IA229" s="238"/>
      <c r="IB229" s="238"/>
      <c r="IC229" s="238"/>
      <c r="ID229" s="238"/>
      <c r="IE229" s="238"/>
      <c r="IF229" s="238"/>
      <c r="IG229" s="238"/>
      <c r="IH229" s="238"/>
      <c r="II229" s="238"/>
      <c r="IJ229" s="238"/>
      <c r="IK229" s="238"/>
      <c r="IL229" s="238"/>
      <c r="IM229" s="238"/>
      <c r="IN229" s="238"/>
      <c r="IO229" s="238"/>
      <c r="IP229" s="238"/>
      <c r="IQ229" s="238"/>
      <c r="IR229" s="238"/>
      <c r="IS229" s="238"/>
      <c r="IT229" s="238"/>
      <c r="IU229" s="238"/>
      <c r="IV229" s="238"/>
      <c r="IW229" s="238"/>
      <c r="IX229" s="238"/>
      <c r="IY229" s="238"/>
      <c r="IZ229" s="238"/>
      <c r="JA229" s="238"/>
      <c r="JB229" s="238"/>
      <c r="JC229" s="238"/>
      <c r="JD229" s="238"/>
      <c r="JE229" s="238"/>
      <c r="JF229" s="238"/>
      <c r="JG229" s="238"/>
      <c r="JH229" s="238"/>
      <c r="JI229" s="238"/>
      <c r="JJ229" s="238"/>
      <c r="JK229" s="238"/>
      <c r="JL229" s="238"/>
      <c r="JM229" s="238"/>
      <c r="JN229" s="238"/>
      <c r="JO229" s="238"/>
      <c r="JP229" s="238"/>
      <c r="JQ229" s="238"/>
      <c r="JR229" s="238"/>
      <c r="JS229" s="238"/>
      <c r="JT229" s="238"/>
      <c r="JU229" s="238"/>
      <c r="JV229" s="238"/>
      <c r="JW229" s="238"/>
      <c r="JX229" s="238"/>
      <c r="JY229" s="238"/>
      <c r="JZ229" s="238"/>
      <c r="KA229" s="238"/>
      <c r="KB229" s="238"/>
      <c r="KC229" s="238"/>
      <c r="KD229" s="238"/>
      <c r="KE229" s="238"/>
      <c r="KF229" s="238"/>
      <c r="KG229" s="238"/>
      <c r="KH229" s="238"/>
      <c r="KI229" s="238"/>
      <c r="KJ229" s="238"/>
      <c r="KK229" s="238"/>
      <c r="KL229" s="238"/>
      <c r="KM229" s="238"/>
      <c r="KN229" s="238"/>
      <c r="KO229" s="238"/>
      <c r="KP229" s="238"/>
      <c r="KQ229" s="238"/>
      <c r="KR229" s="238"/>
      <c r="KS229" s="238"/>
      <c r="KT229" s="238"/>
      <c r="KU229" s="238"/>
      <c r="KV229" s="238"/>
      <c r="KW229" s="238"/>
      <c r="KX229" s="238"/>
      <c r="KY229" s="238"/>
      <c r="KZ229" s="238"/>
      <c r="LA229" s="238"/>
      <c r="LB229" s="238"/>
      <c r="LC229" s="238"/>
      <c r="LD229" s="238"/>
      <c r="LE229" s="238"/>
      <c r="LF229" s="238"/>
      <c r="LG229" s="238"/>
      <c r="LH229" s="238"/>
      <c r="LI229" s="238"/>
      <c r="LJ229" s="238"/>
      <c r="LK229" s="238"/>
      <c r="LL229" s="238"/>
      <c r="LM229" s="238"/>
      <c r="LN229" s="238"/>
      <c r="LO229" s="238"/>
      <c r="LP229" s="238"/>
      <c r="LQ229" s="238"/>
      <c r="LR229" s="238"/>
      <c r="LS229" s="238"/>
      <c r="LT229" s="238"/>
      <c r="LU229" s="238"/>
      <c r="LV229" s="238"/>
      <c r="LW229" s="238"/>
      <c r="LX229" s="238"/>
      <c r="LY229" s="238"/>
      <c r="LZ229" s="238"/>
      <c r="MA229" s="238"/>
      <c r="MB229" s="238"/>
      <c r="MC229" s="238"/>
      <c r="MD229" s="238"/>
      <c r="ME229" s="238"/>
      <c r="MF229" s="238"/>
      <c r="MG229" s="238"/>
      <c r="MH229" s="238"/>
      <c r="MI229" s="238"/>
      <c r="MJ229" s="238"/>
      <c r="MK229" s="238"/>
      <c r="ML229" s="238"/>
      <c r="MM229" s="238"/>
      <c r="MN229" s="238"/>
      <c r="MO229" s="238"/>
      <c r="MP229" s="238"/>
      <c r="MQ229" s="238"/>
      <c r="MR229" s="238"/>
      <c r="MS229" s="238"/>
      <c r="MT229" s="238"/>
      <c r="MU229" s="238"/>
      <c r="MV229" s="238"/>
      <c r="MW229" s="238"/>
      <c r="MX229" s="238"/>
      <c r="MY229" s="238"/>
      <c r="MZ229" s="238"/>
      <c r="NA229" s="238"/>
      <c r="NB229" s="238"/>
      <c r="NC229" s="238"/>
      <c r="ND229" s="238"/>
      <c r="NE229" s="238"/>
      <c r="NF229" s="238"/>
      <c r="NG229" s="238"/>
      <c r="NH229" s="238"/>
      <c r="NI229" s="238"/>
      <c r="NJ229" s="238"/>
      <c r="NK229" s="238"/>
      <c r="NL229" s="238"/>
      <c r="NM229" s="238"/>
      <c r="NN229" s="238"/>
      <c r="NO229" s="238"/>
      <c r="NP229" s="238"/>
      <c r="NQ229" s="238"/>
      <c r="NR229" s="238"/>
      <c r="NS229" s="238"/>
      <c r="NT229" s="238"/>
      <c r="NU229" s="238"/>
      <c r="NV229" s="238"/>
      <c r="NW229" s="238"/>
      <c r="NX229" s="238"/>
      <c r="NY229" s="238"/>
      <c r="NZ229" s="238"/>
      <c r="OA229" s="238"/>
      <c r="OB229" s="238"/>
      <c r="OC229" s="238"/>
      <c r="OD229" s="238"/>
      <c r="OE229" s="238"/>
      <c r="OF229" s="238"/>
      <c r="OG229" s="238"/>
      <c r="OH229" s="238"/>
      <c r="OI229" s="238"/>
      <c r="OJ229" s="238"/>
      <c r="OK229" s="238"/>
      <c r="OL229" s="238"/>
      <c r="OM229" s="238"/>
      <c r="ON229" s="238"/>
      <c r="OO229" s="238"/>
      <c r="OP229" s="238"/>
      <c r="OQ229" s="238"/>
      <c r="OR229" s="238"/>
      <c r="OS229" s="238"/>
      <c r="OT229" s="238"/>
      <c r="OU229" s="238"/>
      <c r="OV229" s="238"/>
      <c r="OW229" s="238"/>
      <c r="OX229" s="238"/>
      <c r="OY229" s="238"/>
      <c r="OZ229" s="238"/>
      <c r="PA229" s="238"/>
      <c r="PB229" s="238"/>
      <c r="PC229" s="238"/>
      <c r="PD229" s="238"/>
      <c r="PE229" s="238"/>
      <c r="PF229" s="238"/>
      <c r="PG229" s="238"/>
      <c r="PH229" s="238"/>
      <c r="PI229" s="238"/>
      <c r="PJ229" s="238"/>
      <c r="PK229" s="238"/>
      <c r="PL229" s="238"/>
      <c r="PM229" s="238"/>
      <c r="PN229" s="238"/>
      <c r="PO229" s="238"/>
      <c r="PP229" s="238"/>
      <c r="PQ229" s="238"/>
      <c r="PR229" s="238"/>
      <c r="PS229" s="238"/>
      <c r="PT229" s="238"/>
      <c r="PU229" s="238"/>
      <c r="PV229" s="238"/>
      <c r="PW229" s="238"/>
      <c r="PX229" s="238"/>
      <c r="PY229" s="238"/>
      <c r="PZ229" s="238"/>
      <c r="QA229" s="238"/>
      <c r="QB229" s="238"/>
      <c r="QC229" s="238"/>
      <c r="QD229" s="238"/>
      <c r="QE229" s="238"/>
      <c r="QF229" s="238"/>
      <c r="QG229" s="238"/>
      <c r="QH229" s="238"/>
      <c r="QI229" s="238"/>
      <c r="QJ229" s="238"/>
      <c r="QK229" s="238"/>
      <c r="QL229" s="238"/>
      <c r="QM229" s="238"/>
      <c r="QN229" s="238"/>
      <c r="QO229" s="238"/>
      <c r="QP229" s="238"/>
      <c r="QQ229" s="238"/>
      <c r="QR229" s="238"/>
      <c r="QS229" s="238"/>
      <c r="QT229" s="238"/>
      <c r="QU229" s="238"/>
      <c r="QV229" s="238"/>
      <c r="QW229" s="238"/>
      <c r="QX229" s="238"/>
      <c r="QY229" s="238"/>
      <c r="QZ229" s="238"/>
      <c r="RA229" s="238"/>
      <c r="RB229" s="238"/>
      <c r="RC229" s="238"/>
      <c r="RD229" s="238"/>
      <c r="RE229" s="238"/>
      <c r="RF229" s="238"/>
      <c r="RG229" s="238"/>
      <c r="RH229" s="238"/>
      <c r="RI229" s="238"/>
      <c r="RJ229" s="238"/>
      <c r="RK229" s="238"/>
      <c r="RL229" s="238"/>
      <c r="RM229" s="238"/>
      <c r="RN229" s="238"/>
      <c r="RO229" s="238"/>
      <c r="RP229" s="238"/>
      <c r="RQ229" s="238"/>
      <c r="RR229" s="238"/>
      <c r="RS229" s="238"/>
      <c r="RT229" s="238"/>
      <c r="RU229" s="238"/>
      <c r="RV229" s="238"/>
      <c r="RW229" s="238"/>
      <c r="RX229" s="238"/>
      <c r="RY229" s="238"/>
      <c r="RZ229" s="238"/>
      <c r="SA229" s="238"/>
      <c r="SB229" s="238"/>
      <c r="SC229" s="238"/>
      <c r="SD229" s="238"/>
      <c r="SE229" s="238"/>
      <c r="SF229" s="238"/>
      <c r="SG229" s="238"/>
      <c r="SH229" s="238"/>
      <c r="SI229" s="238"/>
      <c r="SJ229" s="238"/>
      <c r="SK229" s="238"/>
      <c r="SL229" s="238"/>
      <c r="SM229" s="238"/>
      <c r="SN229" s="238"/>
      <c r="SO229" s="238"/>
      <c r="SP229" s="238"/>
      <c r="SQ229" s="238"/>
      <c r="SR229" s="238"/>
      <c r="SS229" s="238"/>
      <c r="ST229" s="238"/>
      <c r="SU229" s="238"/>
      <c r="SV229" s="238"/>
      <c r="SW229" s="238"/>
      <c r="SX229" s="238"/>
      <c r="SY229" s="238"/>
      <c r="SZ229" s="238"/>
      <c r="TA229" s="238"/>
      <c r="TB229" s="238"/>
      <c r="TC229" s="238"/>
      <c r="TD229" s="238"/>
      <c r="TE229" s="238"/>
      <c r="TF229" s="238"/>
      <c r="TG229" s="238"/>
      <c r="TH229" s="238"/>
      <c r="TI229" s="238"/>
      <c r="TJ229" s="238"/>
      <c r="TK229" s="238"/>
      <c r="TL229" s="238"/>
      <c r="TM229" s="238"/>
      <c r="TN229" s="238"/>
      <c r="TO229" s="238"/>
      <c r="TP229" s="238"/>
      <c r="TQ229" s="238"/>
      <c r="TR229" s="238"/>
      <c r="TS229" s="238"/>
      <c r="TT229" s="238"/>
      <c r="TU229" s="238"/>
      <c r="TV229" s="238"/>
      <c r="TW229" s="238"/>
      <c r="TX229" s="238"/>
      <c r="TY229" s="238"/>
      <c r="TZ229" s="238"/>
      <c r="UA229" s="238"/>
      <c r="UB229" s="238"/>
      <c r="UC229" s="238"/>
      <c r="UD229" s="238"/>
      <c r="UE229" s="238"/>
      <c r="UF229" s="238"/>
      <c r="UG229" s="238"/>
      <c r="UH229" s="238"/>
      <c r="UI229" s="238"/>
      <c r="UJ229" s="238"/>
      <c r="UK229" s="238"/>
      <c r="UL229" s="238"/>
      <c r="UM229" s="238"/>
      <c r="UN229" s="238"/>
      <c r="UO229" s="238"/>
      <c r="UP229" s="238"/>
      <c r="UQ229" s="238"/>
      <c r="UR229" s="238"/>
      <c r="US229" s="238"/>
      <c r="UT229" s="238"/>
      <c r="UU229" s="238"/>
      <c r="UV229" s="238"/>
      <c r="UW229" s="238"/>
      <c r="UX229" s="238"/>
      <c r="UY229" s="238"/>
      <c r="UZ229" s="238"/>
      <c r="VA229" s="238"/>
      <c r="VB229" s="238"/>
      <c r="VC229" s="238"/>
      <c r="VD229" s="238"/>
      <c r="VE229" s="238"/>
      <c r="VF229" s="238"/>
      <c r="VG229" s="238"/>
      <c r="VH229" s="238"/>
      <c r="VI229" s="238"/>
      <c r="VJ229" s="238"/>
      <c r="VK229" s="238"/>
      <c r="VL229" s="238"/>
      <c r="VM229" s="238"/>
      <c r="VN229" s="238"/>
      <c r="VO229" s="238"/>
      <c r="VP229" s="238"/>
      <c r="VQ229" s="238"/>
      <c r="VR229" s="238"/>
      <c r="VS229" s="238"/>
      <c r="VT229" s="238"/>
      <c r="VU229" s="238"/>
      <c r="VV229" s="238"/>
      <c r="VW229" s="238"/>
      <c r="VX229" s="238"/>
      <c r="VY229" s="238"/>
      <c r="VZ229" s="238"/>
      <c r="WA229" s="238"/>
      <c r="WB229" s="238"/>
      <c r="WC229" s="238"/>
      <c r="WD229" s="238"/>
      <c r="WE229" s="238"/>
      <c r="WF229" s="238"/>
      <c r="WG229" s="238"/>
      <c r="WH229" s="238"/>
      <c r="WI229" s="238"/>
      <c r="WJ229" s="238"/>
      <c r="WK229" s="238"/>
      <c r="WL229" s="238"/>
      <c r="WM229" s="238"/>
      <c r="WN229" s="238"/>
      <c r="WO229" s="238"/>
      <c r="WP229" s="238"/>
      <c r="WQ229" s="238"/>
      <c r="WR229" s="238"/>
      <c r="WS229" s="238"/>
      <c r="WT229" s="238"/>
      <c r="WU229" s="238"/>
      <c r="WV229" s="238"/>
      <c r="WW229" s="238"/>
      <c r="WX229" s="238"/>
      <c r="WY229" s="238"/>
      <c r="WZ229" s="238"/>
      <c r="XA229" s="238"/>
      <c r="XB229" s="238"/>
      <c r="XC229" s="238"/>
      <c r="XD229" s="238"/>
      <c r="XE229" s="238"/>
      <c r="XF229" s="238"/>
      <c r="XG229" s="238"/>
      <c r="XH229" s="238"/>
      <c r="XI229" s="238"/>
      <c r="XJ229" s="238"/>
      <c r="XK229" s="238"/>
      <c r="XL229" s="238"/>
      <c r="XM229" s="238"/>
      <c r="XN229" s="238"/>
      <c r="XO229" s="238"/>
      <c r="XP229" s="238"/>
      <c r="XQ229" s="238"/>
      <c r="XR229" s="238"/>
      <c r="XS229" s="238"/>
      <c r="XT229" s="238"/>
      <c r="XU229" s="238"/>
      <c r="XV229" s="238"/>
      <c r="XW229" s="238"/>
      <c r="XX229" s="238"/>
      <c r="XY229" s="238"/>
      <c r="XZ229" s="238"/>
      <c r="YA229" s="238"/>
      <c r="YB229" s="238"/>
      <c r="YC229" s="238"/>
      <c r="YD229" s="238"/>
      <c r="YE229" s="238"/>
      <c r="YF229" s="238"/>
      <c r="YG229" s="238"/>
      <c r="YH229" s="238"/>
      <c r="YI229" s="238"/>
      <c r="YJ229" s="238"/>
      <c r="YK229" s="238"/>
      <c r="YL229" s="238"/>
      <c r="YM229" s="238"/>
      <c r="YN229" s="238"/>
      <c r="YO229" s="238"/>
      <c r="YP229" s="238"/>
      <c r="YQ229" s="238"/>
      <c r="YR229" s="238"/>
      <c r="YS229" s="238"/>
      <c r="YT229" s="238"/>
      <c r="YU229" s="238"/>
      <c r="YV229" s="238"/>
      <c r="YW229" s="238"/>
      <c r="YX229" s="238"/>
      <c r="YY229" s="238"/>
      <c r="YZ229" s="238"/>
      <c r="ZA229" s="238"/>
      <c r="ZB229" s="238"/>
      <c r="ZC229" s="238"/>
      <c r="ZD229" s="238"/>
      <c r="ZE229" s="238"/>
      <c r="ZF229" s="238"/>
      <c r="ZG229" s="238"/>
      <c r="ZH229" s="238"/>
      <c r="ZI229" s="238"/>
      <c r="ZJ229" s="238"/>
      <c r="ZK229" s="238"/>
      <c r="ZL229" s="238"/>
      <c r="ZM229" s="238"/>
      <c r="ZN229" s="238"/>
      <c r="ZO229" s="238"/>
      <c r="ZP229" s="238"/>
      <c r="ZQ229" s="238"/>
      <c r="ZR229" s="238"/>
      <c r="ZS229" s="238"/>
      <c r="ZT229" s="238"/>
      <c r="ZU229" s="238"/>
      <c r="ZV229" s="238"/>
      <c r="ZW229" s="238"/>
      <c r="ZX229" s="238"/>
      <c r="ZY229" s="238"/>
      <c r="ZZ229" s="238"/>
      <c r="AAA229" s="238"/>
      <c r="AAB229" s="238"/>
      <c r="AAC229" s="238"/>
      <c r="AAD229" s="238"/>
      <c r="AAE229" s="238"/>
      <c r="AAF229" s="238"/>
      <c r="AAG229" s="238"/>
      <c r="AAH229" s="238"/>
      <c r="AAI229" s="238"/>
      <c r="AAJ229" s="238"/>
      <c r="AAK229" s="238"/>
      <c r="AAL229" s="238"/>
      <c r="AAM229" s="238"/>
      <c r="AAN229" s="238"/>
      <c r="AAO229" s="238"/>
      <c r="AAP229" s="238"/>
      <c r="AAQ229" s="238"/>
      <c r="AAR229" s="238"/>
      <c r="AAS229" s="238"/>
      <c r="AAT229" s="238"/>
      <c r="AAU229" s="238"/>
      <c r="AAV229" s="238"/>
      <c r="AAW229" s="238"/>
      <c r="AAX229" s="238"/>
      <c r="AAY229" s="238"/>
      <c r="AAZ229" s="238"/>
      <c r="ABA229" s="238"/>
      <c r="ABB229" s="238"/>
      <c r="ABC229" s="238"/>
      <c r="ABD229" s="238"/>
      <c r="ABE229" s="238"/>
      <c r="ABF229" s="238"/>
      <c r="ABG229" s="238"/>
      <c r="ABH229" s="238"/>
      <c r="ABI229" s="238"/>
      <c r="ABJ229" s="238"/>
      <c r="ABK229" s="238"/>
      <c r="ABL229" s="238"/>
      <c r="ABM229" s="238"/>
      <c r="ABN229" s="238"/>
      <c r="ABO229" s="238"/>
      <c r="ABP229" s="238"/>
      <c r="ABQ229" s="238"/>
      <c r="ABR229" s="238"/>
      <c r="ABS229" s="238"/>
      <c r="ABT229" s="238"/>
      <c r="ABU229" s="238"/>
      <c r="ABV229" s="238"/>
      <c r="ABW229" s="238"/>
      <c r="ABX229" s="238"/>
      <c r="ABY229" s="238"/>
      <c r="ABZ229" s="238"/>
      <c r="ACA229" s="238"/>
      <c r="ACB229" s="238"/>
      <c r="ACC229" s="238"/>
      <c r="ACD229" s="238"/>
      <c r="ACE229" s="238"/>
      <c r="ACF229" s="238"/>
      <c r="ACG229" s="238"/>
      <c r="ACH229" s="238"/>
      <c r="ACI229" s="238"/>
      <c r="ACJ229" s="238"/>
      <c r="ACK229" s="238"/>
      <c r="ACL229" s="238"/>
      <c r="ACM229" s="238"/>
      <c r="ACN229" s="238"/>
      <c r="ACO229" s="238"/>
      <c r="ACP229" s="238"/>
      <c r="ACQ229" s="238"/>
      <c r="ACR229" s="238"/>
      <c r="ACS229" s="238"/>
      <c r="ACT229" s="238"/>
      <c r="ACU229" s="238"/>
      <c r="ACV229" s="238"/>
      <c r="ACW229" s="238"/>
      <c r="ACX229" s="238"/>
      <c r="ACY229" s="238"/>
      <c r="ACZ229" s="238"/>
      <c r="ADA229" s="238"/>
      <c r="ADB229" s="238"/>
      <c r="ADC229" s="238"/>
      <c r="ADD229" s="238"/>
      <c r="ADE229" s="238"/>
      <c r="ADF229" s="238"/>
      <c r="ADG229" s="238"/>
      <c r="ADH229" s="238"/>
      <c r="ADI229" s="238"/>
      <c r="ADJ229" s="238"/>
      <c r="ADK229" s="238"/>
      <c r="ADL229" s="238"/>
      <c r="ADM229" s="238"/>
      <c r="ADN229" s="238"/>
      <c r="ADO229" s="238"/>
      <c r="ADP229" s="238"/>
      <c r="ADQ229" s="238"/>
      <c r="ADR229" s="238"/>
      <c r="ADS229" s="238"/>
      <c r="ADT229" s="238"/>
      <c r="ADU229" s="238"/>
      <c r="ADV229" s="238"/>
      <c r="ADW229" s="238"/>
      <c r="ADX229" s="238"/>
      <c r="ADY229" s="238"/>
      <c r="ADZ229" s="238"/>
      <c r="AEA229" s="238"/>
      <c r="AEB229" s="238"/>
      <c r="AEC229" s="238"/>
      <c r="AED229" s="238"/>
      <c r="AEE229" s="238"/>
      <c r="AEF229" s="238"/>
      <c r="AEG229" s="238"/>
      <c r="AEH229" s="238"/>
      <c r="AEI229" s="238"/>
      <c r="AEJ229" s="238"/>
      <c r="AEK229" s="238"/>
      <c r="AEL229" s="238"/>
      <c r="AEM229" s="238"/>
      <c r="AEN229" s="238"/>
      <c r="AEO229" s="238"/>
      <c r="AEP229" s="238"/>
      <c r="AEQ229" s="238"/>
      <c r="AER229" s="238"/>
      <c r="AES229" s="238"/>
      <c r="AET229" s="238"/>
      <c r="AEU229" s="238"/>
      <c r="AEV229" s="238"/>
      <c r="AEW229" s="238"/>
      <c r="AEX229" s="238"/>
      <c r="AEY229" s="238"/>
      <c r="AEZ229" s="238"/>
      <c r="AFA229" s="238"/>
      <c r="AFB229" s="238"/>
      <c r="AFC229" s="238"/>
      <c r="AFD229" s="238"/>
      <c r="AFE229" s="238"/>
      <c r="AFF229" s="238"/>
      <c r="AFG229" s="238"/>
      <c r="AFH229" s="238"/>
      <c r="AFI229" s="238"/>
      <c r="AFJ229" s="238"/>
      <c r="AFK229" s="238"/>
      <c r="AFL229" s="238"/>
      <c r="AFM229" s="238"/>
      <c r="AFN229" s="238"/>
      <c r="AFO229" s="238"/>
      <c r="AFP229" s="238"/>
      <c r="AFQ229" s="238"/>
      <c r="AFR229" s="238"/>
      <c r="AFS229" s="238"/>
      <c r="AFT229" s="238"/>
      <c r="AFU229" s="238"/>
      <c r="AFV229" s="238"/>
      <c r="AFW229" s="238"/>
      <c r="AFX229" s="238"/>
      <c r="AFY229" s="238"/>
      <c r="AFZ229" s="238"/>
      <c r="AGA229" s="238"/>
      <c r="AGB229" s="238"/>
      <c r="AGC229" s="238"/>
      <c r="AGD229" s="238"/>
      <c r="AGE229" s="238"/>
      <c r="AGF229" s="238"/>
      <c r="AGG229" s="238"/>
      <c r="AGH229" s="238"/>
      <c r="AGI229" s="238"/>
      <c r="AGJ229" s="238"/>
      <c r="AGK229" s="238"/>
      <c r="AGL229" s="238"/>
      <c r="AGM229" s="238"/>
      <c r="AGN229" s="238"/>
      <c r="AGO229" s="238"/>
      <c r="AGP229" s="238"/>
      <c r="AGQ229" s="238"/>
      <c r="AGR229" s="238"/>
      <c r="AGS229" s="238"/>
      <c r="AGT229" s="238"/>
      <c r="AGU229" s="238"/>
      <c r="AGV229" s="238"/>
      <c r="AGW229" s="238"/>
      <c r="AGX229" s="238"/>
      <c r="AGY229" s="238"/>
      <c r="AGZ229" s="238"/>
      <c r="AHA229" s="238"/>
      <c r="AHB229" s="238"/>
      <c r="AHC229" s="238"/>
      <c r="AHD229" s="238"/>
      <c r="AHE229" s="238"/>
      <c r="AHF229" s="238"/>
      <c r="AHG229" s="238"/>
      <c r="AHH229" s="238"/>
      <c r="AHI229" s="238"/>
      <c r="AHJ229" s="238"/>
      <c r="AHK229" s="238"/>
      <c r="AHL229" s="238"/>
      <c r="AHM229" s="238"/>
      <c r="AHN229" s="238"/>
      <c r="AHO229" s="238"/>
      <c r="AHP229" s="238"/>
      <c r="AHQ229" s="238"/>
      <c r="AHR229" s="238"/>
      <c r="AHS229" s="238"/>
      <c r="AHT229" s="238"/>
      <c r="AHU229" s="238"/>
      <c r="AHV229" s="238"/>
      <c r="AHW229" s="238"/>
      <c r="AHX229" s="238"/>
      <c r="AHY229" s="238"/>
      <c r="AHZ229" s="238"/>
      <c r="AIA229" s="238"/>
      <c r="AIB229" s="238"/>
      <c r="AIC229" s="238"/>
      <c r="AID229" s="238"/>
      <c r="AIE229" s="238"/>
      <c r="AIF229" s="238"/>
      <c r="AIG229" s="238"/>
      <c r="AIH229" s="238"/>
      <c r="AII229" s="238"/>
      <c r="AIJ229" s="238"/>
      <c r="AIK229" s="238"/>
      <c r="AIL229" s="238"/>
      <c r="AIM229" s="238"/>
      <c r="AIN229" s="238"/>
      <c r="AIO229" s="238"/>
      <c r="AIP229" s="238"/>
      <c r="AIQ229" s="238"/>
      <c r="AIR229" s="238"/>
      <c r="AIS229" s="238"/>
      <c r="AIT229" s="238"/>
      <c r="AIU229" s="238"/>
      <c r="AIV229" s="238"/>
      <c r="AIW229" s="238"/>
      <c r="AIX229" s="238"/>
      <c r="AIY229" s="238"/>
      <c r="AIZ229" s="238"/>
      <c r="AJA229" s="238"/>
      <c r="AJB229" s="238"/>
      <c r="AJC229" s="238"/>
      <c r="AJD229" s="238"/>
      <c r="AJE229" s="238"/>
      <c r="AJF229" s="238"/>
      <c r="AJG229" s="238"/>
      <c r="AJH229" s="238"/>
      <c r="AJI229" s="238"/>
      <c r="AJJ229" s="238"/>
      <c r="AJK229" s="238"/>
      <c r="AJL229" s="238"/>
      <c r="AJM229" s="238"/>
      <c r="AJN229" s="238"/>
      <c r="AJO229" s="238"/>
      <c r="AJP229" s="238"/>
      <c r="AJQ229" s="238"/>
      <c r="AJR229" s="238"/>
      <c r="AJS229" s="238"/>
      <c r="AJT229" s="238"/>
      <c r="AJU229" s="238"/>
      <c r="AJV229" s="238"/>
      <c r="AJW229" s="238"/>
      <c r="AJX229" s="238"/>
      <c r="AJY229" s="238"/>
      <c r="AJZ229" s="238"/>
      <c r="AKA229" s="238"/>
      <c r="AKB229" s="238"/>
      <c r="AKC229" s="238"/>
      <c r="AKD229" s="238"/>
      <c r="AKE229" s="238"/>
      <c r="AKF229" s="238"/>
      <c r="AKG229" s="238"/>
      <c r="AKH229" s="238"/>
      <c r="AKI229" s="238"/>
      <c r="AKJ229" s="238"/>
      <c r="AKK229" s="238"/>
      <c r="AKL229" s="238"/>
      <c r="AKM229" s="238"/>
      <c r="AKN229" s="238"/>
      <c r="AKO229" s="238"/>
      <c r="AKP229" s="238"/>
    </row>
    <row r="230" spans="1:978" ht="25.5" x14ac:dyDescent="0.25">
      <c r="A230" s="303">
        <v>51</v>
      </c>
      <c r="B230" s="303">
        <v>55</v>
      </c>
      <c r="C230" s="240" t="s">
        <v>223</v>
      </c>
      <c r="D230" s="240" t="s">
        <v>124</v>
      </c>
      <c r="E230" s="267">
        <v>2.4</v>
      </c>
      <c r="F230" s="42">
        <v>530007</v>
      </c>
      <c r="G230" s="29" t="s">
        <v>244</v>
      </c>
      <c r="H230" s="29" t="s">
        <v>238</v>
      </c>
      <c r="I230" s="240" t="s">
        <v>63</v>
      </c>
      <c r="J230" s="93">
        <v>50</v>
      </c>
      <c r="K230" s="267">
        <f>AVERAGE(J230:J234)</f>
        <v>50</v>
      </c>
      <c r="L230" s="289">
        <f>E230/K230</f>
        <v>4.8000000000000001E-2</v>
      </c>
      <c r="M230" s="240">
        <v>3</v>
      </c>
      <c r="N230" s="42">
        <v>371</v>
      </c>
      <c r="O230" s="42">
        <v>209</v>
      </c>
      <c r="P230" s="42">
        <v>142</v>
      </c>
      <c r="Q230" s="42">
        <v>121</v>
      </c>
      <c r="R230" s="42">
        <v>170</v>
      </c>
      <c r="S230" s="42">
        <v>515</v>
      </c>
      <c r="T230" s="42">
        <v>1793</v>
      </c>
      <c r="U230" s="42">
        <v>4373</v>
      </c>
      <c r="V230" s="42">
        <v>4951</v>
      </c>
      <c r="W230" s="42">
        <v>2951</v>
      </c>
      <c r="X230" s="42">
        <v>2068</v>
      </c>
      <c r="Y230" s="42">
        <v>2008</v>
      </c>
      <c r="Z230" s="42">
        <v>2092</v>
      </c>
      <c r="AA230" s="42">
        <v>2125</v>
      </c>
      <c r="AB230" s="42">
        <v>2365</v>
      </c>
      <c r="AC230" s="42">
        <v>2566</v>
      </c>
      <c r="AD230" s="42">
        <v>2454</v>
      </c>
      <c r="AE230" s="42">
        <v>2375</v>
      </c>
      <c r="AF230" s="42">
        <v>2047</v>
      </c>
      <c r="AG230" s="42">
        <v>1562</v>
      </c>
      <c r="AH230" s="42">
        <v>1143</v>
      </c>
      <c r="AI230" s="42">
        <v>1011</v>
      </c>
      <c r="AJ230" s="42">
        <v>895</v>
      </c>
      <c r="AK230" s="42">
        <v>663</v>
      </c>
      <c r="AL230" s="42">
        <v>38290</v>
      </c>
      <c r="AM230" s="267">
        <v>4200</v>
      </c>
      <c r="AN230" s="261">
        <f>$L$230*(1+0.15*(N235/$AM$230)^4)</f>
        <v>4.8000148416121088E-2</v>
      </c>
      <c r="AO230" s="261">
        <f t="shared" ref="AO230:BK230" si="164">$L$230*(1+0.15*(O235/$AM$230)^4)</f>
        <v>4.8000014419947619E-2</v>
      </c>
      <c r="AP230" s="261">
        <f t="shared" si="164"/>
        <v>4.8000002812500005E-2</v>
      </c>
      <c r="AQ230" s="261">
        <f t="shared" si="164"/>
        <v>4.8000002134222217E-2</v>
      </c>
      <c r="AR230" s="261">
        <f t="shared" si="164"/>
        <v>4.8000008151125942E-2</v>
      </c>
      <c r="AS230" s="261">
        <f t="shared" si="164"/>
        <v>4.8001158190231874E-2</v>
      </c>
      <c r="AT230" s="261">
        <f t="shared" si="164"/>
        <v>4.8153544930367553E-2</v>
      </c>
      <c r="AU230" s="261">
        <f t="shared" si="164"/>
        <v>5.4823611960888891E-2</v>
      </c>
      <c r="AV230" s="261">
        <f t="shared" si="164"/>
        <v>5.8911362935813776E-2</v>
      </c>
      <c r="AW230" s="261">
        <f t="shared" si="164"/>
        <v>4.9244313963943173E-2</v>
      </c>
      <c r="AX230" s="261">
        <f t="shared" si="164"/>
        <v>4.8267534011589987E-2</v>
      </c>
      <c r="AY230" s="261">
        <f t="shared" si="164"/>
        <v>4.8239676298905458E-2</v>
      </c>
      <c r="AZ230" s="261">
        <f t="shared" si="164"/>
        <v>4.8266954149409992E-2</v>
      </c>
      <c r="BA230" s="261">
        <f t="shared" si="164"/>
        <v>4.8311179119825659E-2</v>
      </c>
      <c r="BB230" s="261">
        <f t="shared" si="164"/>
        <v>4.8425653031137043E-2</v>
      </c>
      <c r="BC230" s="261">
        <f t="shared" si="164"/>
        <v>4.8623089185817391E-2</v>
      </c>
      <c r="BD230" s="261">
        <f t="shared" si="164"/>
        <v>4.8525472844859113E-2</v>
      </c>
      <c r="BE230" s="261">
        <f t="shared" si="164"/>
        <v>4.8426475747555556E-2</v>
      </c>
      <c r="BF230" s="261">
        <f t="shared" si="164"/>
        <v>4.8224550576163296E-2</v>
      </c>
      <c r="BG230" s="261">
        <f t="shared" si="164"/>
        <v>4.805347953731133E-2</v>
      </c>
      <c r="BH230" s="261">
        <f t="shared" si="164"/>
        <v>4.8014258381230412E-2</v>
      </c>
      <c r="BI230" s="261">
        <f t="shared" si="164"/>
        <v>4.8009383112000002E-2</v>
      </c>
      <c r="BJ230" s="261">
        <f t="shared" si="164"/>
        <v>4.8005619320246558E-2</v>
      </c>
      <c r="BK230" s="261">
        <f t="shared" si="164"/>
        <v>4.8001590066100615E-2</v>
      </c>
      <c r="BL230" s="240">
        <f>E230*(0.000001)*0.5</f>
        <v>1.1999999999999999E-6</v>
      </c>
      <c r="BM230" s="240">
        <v>6208.5</v>
      </c>
      <c r="BN230" s="240">
        <v>0.01</v>
      </c>
      <c r="BO230" s="240">
        <v>708.5</v>
      </c>
      <c r="BP230" s="240">
        <v>0.01</v>
      </c>
      <c r="BQ230" s="240">
        <v>18082.2</v>
      </c>
      <c r="BR230" s="240">
        <v>5.0000000000000001E-3</v>
      </c>
      <c r="BS230" s="240">
        <v>14285.7</v>
      </c>
      <c r="BT230" s="240">
        <v>0.05</v>
      </c>
      <c r="BU230" s="240">
        <v>2720.8</v>
      </c>
      <c r="BV230" s="240">
        <v>5.5E-2</v>
      </c>
      <c r="BW230" s="240">
        <v>10190.700000000001</v>
      </c>
      <c r="BX230" s="240">
        <v>0.05</v>
      </c>
      <c r="BY230" s="240">
        <v>9011.5</v>
      </c>
      <c r="BZ230" s="240">
        <v>7.0000000000000007E-2</v>
      </c>
      <c r="CA230" s="240">
        <v>16205</v>
      </c>
      <c r="CB230" s="240">
        <v>0.05</v>
      </c>
      <c r="CC230" s="240">
        <v>9524.7999999999993</v>
      </c>
      <c r="CD230" s="240">
        <v>0.05</v>
      </c>
      <c r="CE230" s="240">
        <v>8572.7999999999993</v>
      </c>
      <c r="CF230" s="240">
        <v>7.0000000000000007E-2</v>
      </c>
      <c r="CG230" s="240">
        <v>13264.7</v>
      </c>
      <c r="CH230" s="240">
        <v>7.0000000000000007E-2</v>
      </c>
      <c r="CI230" s="240">
        <v>8551.9</v>
      </c>
      <c r="CJ230" s="240">
        <v>0.05</v>
      </c>
      <c r="CK230" s="240">
        <v>5699.8</v>
      </c>
      <c r="CL230" s="240">
        <v>0.05</v>
      </c>
      <c r="CM230" s="240">
        <v>2713.8</v>
      </c>
      <c r="CN230" s="240">
        <v>0.05</v>
      </c>
      <c r="CO230" s="240">
        <v>5181</v>
      </c>
      <c r="CP230" s="240">
        <v>7.0000000000000007E-2</v>
      </c>
      <c r="CQ230" s="240">
        <v>4319.1000000000004</v>
      </c>
      <c r="CR230" s="240">
        <v>7.0000000000000007E-2</v>
      </c>
      <c r="CS230" s="240">
        <v>5887.9</v>
      </c>
      <c r="CT230" s="240">
        <v>0.02</v>
      </c>
      <c r="CU230" s="240">
        <v>4067.3</v>
      </c>
      <c r="CV230" s="240">
        <v>7.0000000000000007E-2</v>
      </c>
      <c r="CW230" s="240">
        <v>10531.4</v>
      </c>
      <c r="CX230" s="240">
        <v>0.05</v>
      </c>
      <c r="CY230" s="240">
        <v>4277.1000000000004</v>
      </c>
      <c r="CZ230" s="240">
        <v>0.03</v>
      </c>
      <c r="DA230" s="240">
        <v>1780</v>
      </c>
      <c r="DB230" s="240">
        <v>0.04</v>
      </c>
      <c r="DC230" s="240">
        <v>18791.2</v>
      </c>
      <c r="DD230" s="240">
        <v>0.01</v>
      </c>
      <c r="DE230" s="240"/>
      <c r="DF230" s="240"/>
      <c r="DG230" s="240"/>
      <c r="DH230" s="240"/>
      <c r="DI230" s="240"/>
      <c r="DJ230" s="240"/>
      <c r="DK230" s="240"/>
      <c r="DL230" s="240"/>
      <c r="DM230" s="240"/>
      <c r="DN230" s="240"/>
      <c r="DO230" s="240"/>
      <c r="DP230" s="240"/>
      <c r="DQ230" s="240"/>
      <c r="DR230" s="240"/>
      <c r="DS230" s="240"/>
      <c r="DT230" s="240"/>
      <c r="DU230" s="240"/>
      <c r="DV230" s="240"/>
      <c r="DW230" s="240"/>
      <c r="DX230" s="240"/>
      <c r="DY230" s="240"/>
      <c r="DZ230" s="240"/>
      <c r="EA230" s="240">
        <f>BM230*BN230+BO230*BP230+BQ230*BR230+BS230*BT230+BU230*BV230+BW230*BX230+BY230*BZ230+CA230*CB230+CC230*CD230+CE230*CF230+CG230*CH230+CI230*CJ230+CK230*CL230+CM230*CN230+CO230*CP230+CQ230*CR230+CS230*CT230+CU230*CV230+CW230*CX230+CY230*CZ230+DA230*DB230</f>
        <v>7620.799</v>
      </c>
      <c r="EB230" s="240">
        <f>(PI()+2*E230)*EA230</f>
        <v>60521.281352884442</v>
      </c>
      <c r="EC230" s="240">
        <f>EB230/E230</f>
        <v>25217.200563701852</v>
      </c>
      <c r="ED230" s="240">
        <f>PI()*EA230</f>
        <v>23941.44615288444</v>
      </c>
      <c r="EE230" s="252">
        <f>SUM(BN230,BP230,BR230,BT230,BV230,BX230,BZ230,CB230,CD230,CF230,CH230,CJ230,CL230,CN230,CP230,CR230,CT230,CV230,CX230,CZ230,DB230,DD230,DF230)</f>
        <v>1.0000000000000004</v>
      </c>
      <c r="EF230" s="238"/>
      <c r="EG230" s="238"/>
      <c r="EH230" s="238"/>
      <c r="EI230" s="238"/>
      <c r="EJ230" s="238"/>
      <c r="EK230" s="238"/>
      <c r="EL230" s="238"/>
      <c r="EM230" s="238"/>
      <c r="EN230" s="238"/>
      <c r="EO230" s="238"/>
      <c r="EP230" s="238"/>
      <c r="EQ230" s="238"/>
      <c r="ER230" s="238"/>
      <c r="ES230" s="238"/>
      <c r="ET230" s="238"/>
      <c r="EU230" s="238"/>
      <c r="EV230" s="238"/>
      <c r="EW230" s="238"/>
      <c r="EX230" s="238"/>
      <c r="EY230" s="238"/>
      <c r="EZ230" s="238"/>
      <c r="FA230" s="238"/>
      <c r="FB230" s="238"/>
      <c r="FC230" s="238"/>
      <c r="FD230" s="238"/>
      <c r="FE230" s="238"/>
      <c r="FF230" s="238"/>
      <c r="FG230" s="238"/>
      <c r="FH230" s="238"/>
      <c r="FI230" s="238"/>
      <c r="FJ230" s="238"/>
      <c r="FK230" s="238"/>
      <c r="FL230" s="238"/>
      <c r="FM230" s="238"/>
      <c r="FN230" s="238"/>
      <c r="FO230" s="238"/>
      <c r="FP230" s="238"/>
      <c r="FQ230" s="238"/>
      <c r="FR230" s="238"/>
      <c r="FS230" s="238"/>
      <c r="FT230" s="238"/>
      <c r="FU230" s="238"/>
      <c r="FV230" s="238"/>
      <c r="FW230" s="238"/>
      <c r="FX230" s="238"/>
      <c r="FY230" s="238"/>
      <c r="FZ230" s="238"/>
      <c r="GA230" s="238"/>
      <c r="GB230" s="238"/>
      <c r="GC230" s="238"/>
      <c r="GD230" s="238"/>
      <c r="GE230" s="238"/>
      <c r="GF230" s="238"/>
      <c r="GG230" s="238"/>
      <c r="GH230" s="238"/>
      <c r="GI230" s="238"/>
      <c r="GJ230" s="238"/>
      <c r="GK230" s="238"/>
      <c r="GL230" s="238"/>
      <c r="GM230" s="238"/>
      <c r="GN230" s="238"/>
      <c r="GO230" s="238"/>
      <c r="GP230" s="238"/>
      <c r="GQ230" s="238"/>
      <c r="GR230" s="238"/>
      <c r="GS230" s="238"/>
      <c r="GT230" s="238"/>
      <c r="GU230" s="238"/>
      <c r="GV230" s="238"/>
      <c r="GW230" s="238"/>
      <c r="GX230" s="238"/>
      <c r="GY230" s="238"/>
      <c r="GZ230" s="238"/>
      <c r="HA230" s="238"/>
      <c r="HB230" s="238"/>
      <c r="HC230" s="238"/>
      <c r="HD230" s="238"/>
      <c r="HE230" s="238"/>
      <c r="HF230" s="238"/>
      <c r="HG230" s="238"/>
      <c r="HH230" s="238"/>
      <c r="HI230" s="238"/>
      <c r="HJ230" s="238"/>
      <c r="HK230" s="238"/>
      <c r="HL230" s="238"/>
      <c r="HM230" s="238"/>
      <c r="HN230" s="238"/>
      <c r="HO230" s="238"/>
      <c r="HP230" s="238"/>
      <c r="HQ230" s="238"/>
      <c r="HR230" s="238"/>
      <c r="HS230" s="238"/>
      <c r="HT230" s="238"/>
      <c r="HU230" s="238"/>
      <c r="HV230" s="238"/>
      <c r="HW230" s="238"/>
      <c r="HX230" s="238"/>
      <c r="HY230" s="238"/>
      <c r="HZ230" s="238"/>
      <c r="IA230" s="238"/>
      <c r="IB230" s="238"/>
      <c r="IC230" s="238"/>
      <c r="ID230" s="238"/>
      <c r="IE230" s="238"/>
      <c r="IF230" s="238"/>
      <c r="IG230" s="238"/>
      <c r="IH230" s="238"/>
      <c r="II230" s="238"/>
      <c r="IJ230" s="238"/>
      <c r="IK230" s="238"/>
      <c r="IL230" s="238"/>
      <c r="IM230" s="238"/>
      <c r="IN230" s="238"/>
      <c r="IO230" s="238"/>
      <c r="IP230" s="238"/>
      <c r="IQ230" s="238"/>
      <c r="IR230" s="238"/>
      <c r="IS230" s="238"/>
      <c r="IT230" s="238"/>
      <c r="IU230" s="238"/>
      <c r="IV230" s="238"/>
      <c r="IW230" s="238"/>
      <c r="IX230" s="238"/>
      <c r="IY230" s="238"/>
      <c r="IZ230" s="238"/>
      <c r="JA230" s="238"/>
      <c r="JB230" s="238"/>
      <c r="JC230" s="238"/>
      <c r="JD230" s="238"/>
      <c r="JE230" s="238"/>
      <c r="JF230" s="238"/>
      <c r="JG230" s="238"/>
      <c r="JH230" s="238"/>
      <c r="JI230" s="238"/>
      <c r="JJ230" s="238"/>
      <c r="JK230" s="238"/>
      <c r="JL230" s="238"/>
      <c r="JM230" s="238"/>
      <c r="JN230" s="238"/>
      <c r="JO230" s="238"/>
      <c r="JP230" s="238"/>
      <c r="JQ230" s="238"/>
      <c r="JR230" s="238"/>
      <c r="JS230" s="238"/>
      <c r="JT230" s="238"/>
      <c r="JU230" s="238"/>
      <c r="JV230" s="238"/>
      <c r="JW230" s="238"/>
      <c r="JX230" s="238"/>
      <c r="JY230" s="238"/>
      <c r="JZ230" s="238"/>
      <c r="KA230" s="238"/>
      <c r="KB230" s="238"/>
      <c r="KC230" s="238"/>
      <c r="KD230" s="238"/>
      <c r="KE230" s="238"/>
      <c r="KF230" s="238"/>
      <c r="KG230" s="238"/>
      <c r="KH230" s="238"/>
      <c r="KI230" s="238"/>
      <c r="KJ230" s="238"/>
      <c r="KK230" s="238"/>
      <c r="KL230" s="238"/>
      <c r="KM230" s="238"/>
      <c r="KN230" s="238"/>
      <c r="KO230" s="238"/>
      <c r="KP230" s="238"/>
      <c r="KQ230" s="238"/>
      <c r="KR230" s="238"/>
      <c r="KS230" s="238"/>
      <c r="KT230" s="238"/>
      <c r="KU230" s="238"/>
      <c r="KV230" s="238"/>
      <c r="KW230" s="238"/>
      <c r="KX230" s="238"/>
      <c r="KY230" s="238"/>
      <c r="KZ230" s="238"/>
      <c r="LA230" s="238"/>
      <c r="LB230" s="238"/>
      <c r="LC230" s="238"/>
      <c r="LD230" s="238"/>
      <c r="LE230" s="238"/>
      <c r="LF230" s="238"/>
      <c r="LG230" s="238"/>
      <c r="LH230" s="238"/>
      <c r="LI230" s="238"/>
      <c r="LJ230" s="238"/>
      <c r="LK230" s="238"/>
      <c r="LL230" s="238"/>
      <c r="LM230" s="238"/>
      <c r="LN230" s="238"/>
      <c r="LO230" s="238"/>
      <c r="LP230" s="238"/>
      <c r="LQ230" s="238"/>
      <c r="LR230" s="238"/>
      <c r="LS230" s="238"/>
      <c r="LT230" s="238"/>
      <c r="LU230" s="238"/>
      <c r="LV230" s="238"/>
      <c r="LW230" s="238"/>
      <c r="LX230" s="238"/>
      <c r="LY230" s="238"/>
      <c r="LZ230" s="238"/>
      <c r="MA230" s="238"/>
      <c r="MB230" s="238"/>
      <c r="MC230" s="238"/>
      <c r="MD230" s="238"/>
      <c r="ME230" s="238"/>
      <c r="MF230" s="238"/>
      <c r="MG230" s="238"/>
      <c r="MH230" s="238"/>
      <c r="MI230" s="238"/>
      <c r="MJ230" s="238"/>
      <c r="MK230" s="238"/>
      <c r="ML230" s="238"/>
      <c r="MM230" s="238"/>
      <c r="MN230" s="238"/>
      <c r="MO230" s="238"/>
      <c r="MP230" s="238"/>
      <c r="MQ230" s="238"/>
      <c r="MR230" s="238"/>
      <c r="MS230" s="238"/>
      <c r="MT230" s="238"/>
      <c r="MU230" s="238"/>
      <c r="MV230" s="238"/>
      <c r="MW230" s="238"/>
      <c r="MX230" s="238"/>
      <c r="MY230" s="238"/>
      <c r="MZ230" s="238"/>
      <c r="NA230" s="238"/>
      <c r="NB230" s="238"/>
      <c r="NC230" s="238"/>
      <c r="ND230" s="238"/>
      <c r="NE230" s="238"/>
      <c r="NF230" s="238"/>
      <c r="NG230" s="238"/>
      <c r="NH230" s="238"/>
      <c r="NI230" s="238"/>
      <c r="NJ230" s="238"/>
      <c r="NK230" s="238"/>
      <c r="NL230" s="238"/>
      <c r="NM230" s="238"/>
      <c r="NN230" s="238"/>
      <c r="NO230" s="238"/>
      <c r="NP230" s="238"/>
      <c r="NQ230" s="238"/>
      <c r="NR230" s="238"/>
      <c r="NS230" s="238"/>
      <c r="NT230" s="238"/>
      <c r="NU230" s="238"/>
      <c r="NV230" s="238"/>
      <c r="NW230" s="238"/>
      <c r="NX230" s="238"/>
      <c r="NY230" s="238"/>
      <c r="NZ230" s="238"/>
      <c r="OA230" s="238"/>
      <c r="OB230" s="238"/>
      <c r="OC230" s="238"/>
      <c r="OD230" s="238"/>
      <c r="OE230" s="238"/>
      <c r="OF230" s="238"/>
      <c r="OG230" s="238"/>
      <c r="OH230" s="238"/>
      <c r="OI230" s="238"/>
      <c r="OJ230" s="238"/>
      <c r="OK230" s="238"/>
      <c r="OL230" s="238"/>
      <c r="OM230" s="238"/>
      <c r="ON230" s="238"/>
      <c r="OO230" s="238"/>
      <c r="OP230" s="238"/>
      <c r="OQ230" s="238"/>
      <c r="OR230" s="238"/>
      <c r="OS230" s="238"/>
      <c r="OT230" s="238"/>
      <c r="OU230" s="238"/>
      <c r="OV230" s="238"/>
      <c r="OW230" s="238"/>
      <c r="OX230" s="238"/>
      <c r="OY230" s="238"/>
      <c r="OZ230" s="238"/>
      <c r="PA230" s="238"/>
      <c r="PB230" s="238"/>
      <c r="PC230" s="238"/>
      <c r="PD230" s="238"/>
      <c r="PE230" s="238"/>
      <c r="PF230" s="238"/>
      <c r="PG230" s="238"/>
      <c r="PH230" s="238"/>
      <c r="PI230" s="238"/>
      <c r="PJ230" s="238"/>
      <c r="PK230" s="238"/>
      <c r="PL230" s="238"/>
      <c r="PM230" s="238"/>
      <c r="PN230" s="238"/>
      <c r="PO230" s="238"/>
      <c r="PP230" s="238"/>
      <c r="PQ230" s="238"/>
      <c r="PR230" s="238"/>
      <c r="PS230" s="238"/>
      <c r="PT230" s="238"/>
      <c r="PU230" s="238"/>
      <c r="PV230" s="238"/>
      <c r="PW230" s="238"/>
      <c r="PX230" s="238"/>
      <c r="PY230" s="238"/>
      <c r="PZ230" s="238"/>
      <c r="QA230" s="238"/>
      <c r="QB230" s="238"/>
      <c r="QC230" s="238"/>
      <c r="QD230" s="238"/>
      <c r="QE230" s="238"/>
      <c r="QF230" s="238"/>
      <c r="QG230" s="238"/>
      <c r="QH230" s="238"/>
      <c r="QI230" s="238"/>
      <c r="QJ230" s="238"/>
      <c r="QK230" s="238"/>
      <c r="QL230" s="238"/>
      <c r="QM230" s="238"/>
      <c r="QN230" s="238"/>
      <c r="QO230" s="238"/>
      <c r="QP230" s="238"/>
      <c r="QQ230" s="238"/>
      <c r="QR230" s="238"/>
      <c r="QS230" s="238"/>
      <c r="QT230" s="238"/>
      <c r="QU230" s="238"/>
      <c r="QV230" s="238"/>
      <c r="QW230" s="238"/>
      <c r="QX230" s="238"/>
      <c r="QY230" s="238"/>
      <c r="QZ230" s="238"/>
      <c r="RA230" s="238"/>
      <c r="RB230" s="238"/>
      <c r="RC230" s="238"/>
      <c r="RD230" s="238"/>
      <c r="RE230" s="238"/>
      <c r="RF230" s="238"/>
      <c r="RG230" s="238"/>
      <c r="RH230" s="238"/>
      <c r="RI230" s="238"/>
      <c r="RJ230" s="238"/>
      <c r="RK230" s="238"/>
      <c r="RL230" s="238"/>
      <c r="RM230" s="238"/>
      <c r="RN230" s="238"/>
      <c r="RO230" s="238"/>
      <c r="RP230" s="238"/>
      <c r="RQ230" s="238"/>
      <c r="RR230" s="238"/>
      <c r="RS230" s="238"/>
      <c r="RT230" s="238"/>
      <c r="RU230" s="238"/>
      <c r="RV230" s="238"/>
      <c r="RW230" s="238"/>
      <c r="RX230" s="238"/>
      <c r="RY230" s="238"/>
      <c r="RZ230" s="238"/>
      <c r="SA230" s="238"/>
      <c r="SB230" s="238"/>
      <c r="SC230" s="238"/>
      <c r="SD230" s="238"/>
      <c r="SE230" s="238"/>
      <c r="SF230" s="238"/>
      <c r="SG230" s="238"/>
      <c r="SH230" s="238"/>
      <c r="SI230" s="238"/>
      <c r="SJ230" s="238"/>
      <c r="SK230" s="238"/>
      <c r="SL230" s="238"/>
      <c r="SM230" s="238"/>
      <c r="SN230" s="238"/>
      <c r="SO230" s="238"/>
      <c r="SP230" s="238"/>
      <c r="SQ230" s="238"/>
      <c r="SR230" s="238"/>
      <c r="SS230" s="238"/>
      <c r="ST230" s="238"/>
      <c r="SU230" s="238"/>
      <c r="SV230" s="238"/>
      <c r="SW230" s="238"/>
      <c r="SX230" s="238"/>
      <c r="SY230" s="238"/>
      <c r="SZ230" s="238"/>
      <c r="TA230" s="238"/>
      <c r="TB230" s="238"/>
      <c r="TC230" s="238"/>
      <c r="TD230" s="238"/>
      <c r="TE230" s="238"/>
      <c r="TF230" s="238"/>
      <c r="TG230" s="238"/>
      <c r="TH230" s="238"/>
      <c r="TI230" s="238"/>
      <c r="TJ230" s="238"/>
      <c r="TK230" s="238"/>
      <c r="TL230" s="238"/>
      <c r="TM230" s="238"/>
      <c r="TN230" s="238"/>
      <c r="TO230" s="238"/>
      <c r="TP230" s="238"/>
      <c r="TQ230" s="238"/>
      <c r="TR230" s="238"/>
      <c r="TS230" s="238"/>
      <c r="TT230" s="238"/>
      <c r="TU230" s="238"/>
      <c r="TV230" s="238"/>
      <c r="TW230" s="238"/>
      <c r="TX230" s="238"/>
      <c r="TY230" s="238"/>
      <c r="TZ230" s="238"/>
      <c r="UA230" s="238"/>
      <c r="UB230" s="238"/>
      <c r="UC230" s="238"/>
      <c r="UD230" s="238"/>
      <c r="UE230" s="238"/>
      <c r="UF230" s="238"/>
      <c r="UG230" s="238"/>
      <c r="UH230" s="238"/>
      <c r="UI230" s="238"/>
      <c r="UJ230" s="238"/>
      <c r="UK230" s="238"/>
      <c r="UL230" s="238"/>
      <c r="UM230" s="238"/>
      <c r="UN230" s="238"/>
      <c r="UO230" s="238"/>
      <c r="UP230" s="238"/>
      <c r="UQ230" s="238"/>
      <c r="UR230" s="238"/>
      <c r="US230" s="238"/>
      <c r="UT230" s="238"/>
      <c r="UU230" s="238"/>
      <c r="UV230" s="238"/>
      <c r="UW230" s="238"/>
      <c r="UX230" s="238"/>
      <c r="UY230" s="238"/>
      <c r="UZ230" s="238"/>
      <c r="VA230" s="238"/>
      <c r="VB230" s="238"/>
      <c r="VC230" s="238"/>
      <c r="VD230" s="238"/>
      <c r="VE230" s="238"/>
      <c r="VF230" s="238"/>
      <c r="VG230" s="238"/>
      <c r="VH230" s="238"/>
      <c r="VI230" s="238"/>
      <c r="VJ230" s="238"/>
      <c r="VK230" s="238"/>
      <c r="VL230" s="238"/>
      <c r="VM230" s="238"/>
      <c r="VN230" s="238"/>
      <c r="VO230" s="238"/>
      <c r="VP230" s="238"/>
      <c r="VQ230" s="238"/>
      <c r="VR230" s="238"/>
      <c r="VS230" s="238"/>
      <c r="VT230" s="238"/>
      <c r="VU230" s="238"/>
      <c r="VV230" s="238"/>
      <c r="VW230" s="238"/>
      <c r="VX230" s="238"/>
      <c r="VY230" s="238"/>
      <c r="VZ230" s="238"/>
      <c r="WA230" s="238"/>
      <c r="WB230" s="238"/>
      <c r="WC230" s="238"/>
      <c r="WD230" s="238"/>
      <c r="WE230" s="238"/>
      <c r="WF230" s="238"/>
      <c r="WG230" s="238"/>
      <c r="WH230" s="238"/>
      <c r="WI230" s="238"/>
      <c r="WJ230" s="238"/>
      <c r="WK230" s="238"/>
      <c r="WL230" s="238"/>
      <c r="WM230" s="238"/>
      <c r="WN230" s="238"/>
      <c r="WO230" s="238"/>
      <c r="WP230" s="238"/>
      <c r="WQ230" s="238"/>
      <c r="WR230" s="238"/>
      <c r="WS230" s="238"/>
      <c r="WT230" s="238"/>
      <c r="WU230" s="238"/>
      <c r="WV230" s="238"/>
      <c r="WW230" s="238"/>
      <c r="WX230" s="238"/>
      <c r="WY230" s="238"/>
      <c r="WZ230" s="238"/>
      <c r="XA230" s="238"/>
      <c r="XB230" s="238"/>
      <c r="XC230" s="238"/>
      <c r="XD230" s="238"/>
      <c r="XE230" s="238"/>
      <c r="XF230" s="238"/>
      <c r="XG230" s="238"/>
      <c r="XH230" s="238"/>
      <c r="XI230" s="238"/>
      <c r="XJ230" s="238"/>
      <c r="XK230" s="238"/>
      <c r="XL230" s="238"/>
      <c r="XM230" s="238"/>
      <c r="XN230" s="238"/>
      <c r="XO230" s="238"/>
      <c r="XP230" s="238"/>
      <c r="XQ230" s="238"/>
      <c r="XR230" s="238"/>
      <c r="XS230" s="238"/>
      <c r="XT230" s="238"/>
      <c r="XU230" s="238"/>
      <c r="XV230" s="238"/>
      <c r="XW230" s="238"/>
      <c r="XX230" s="238"/>
      <c r="XY230" s="238"/>
      <c r="XZ230" s="238"/>
      <c r="YA230" s="238"/>
      <c r="YB230" s="238"/>
      <c r="YC230" s="238"/>
      <c r="YD230" s="238"/>
      <c r="YE230" s="238"/>
      <c r="YF230" s="238"/>
      <c r="YG230" s="238"/>
      <c r="YH230" s="238"/>
      <c r="YI230" s="238"/>
      <c r="YJ230" s="238"/>
      <c r="YK230" s="238"/>
      <c r="YL230" s="238"/>
      <c r="YM230" s="238"/>
      <c r="YN230" s="238"/>
      <c r="YO230" s="238"/>
      <c r="YP230" s="238"/>
      <c r="YQ230" s="238"/>
      <c r="YR230" s="238"/>
      <c r="YS230" s="238"/>
      <c r="YT230" s="238"/>
      <c r="YU230" s="238"/>
      <c r="YV230" s="238"/>
      <c r="YW230" s="238"/>
      <c r="YX230" s="238"/>
      <c r="YY230" s="238"/>
      <c r="YZ230" s="238"/>
      <c r="ZA230" s="238"/>
      <c r="ZB230" s="238"/>
      <c r="ZC230" s="238"/>
      <c r="ZD230" s="238"/>
      <c r="ZE230" s="238"/>
      <c r="ZF230" s="238"/>
      <c r="ZG230" s="238"/>
      <c r="ZH230" s="238"/>
      <c r="ZI230" s="238"/>
      <c r="ZJ230" s="238"/>
      <c r="ZK230" s="238"/>
      <c r="ZL230" s="238"/>
      <c r="ZM230" s="238"/>
      <c r="ZN230" s="238"/>
      <c r="ZO230" s="238"/>
      <c r="ZP230" s="238"/>
      <c r="ZQ230" s="238"/>
      <c r="ZR230" s="238"/>
      <c r="ZS230" s="238"/>
      <c r="ZT230" s="238"/>
      <c r="ZU230" s="238"/>
      <c r="ZV230" s="238"/>
      <c r="ZW230" s="238"/>
      <c r="ZX230" s="238"/>
      <c r="ZY230" s="238"/>
      <c r="ZZ230" s="238"/>
      <c r="AAA230" s="238"/>
      <c r="AAB230" s="238"/>
      <c r="AAC230" s="238"/>
      <c r="AAD230" s="238"/>
      <c r="AAE230" s="238"/>
      <c r="AAF230" s="238"/>
      <c r="AAG230" s="238"/>
      <c r="AAH230" s="238"/>
      <c r="AAI230" s="238"/>
      <c r="AAJ230" s="238"/>
      <c r="AAK230" s="238"/>
      <c r="AAL230" s="238"/>
      <c r="AAM230" s="238"/>
      <c r="AAN230" s="238"/>
      <c r="AAO230" s="238"/>
      <c r="AAP230" s="238"/>
      <c r="AAQ230" s="238"/>
      <c r="AAR230" s="238"/>
      <c r="AAS230" s="238"/>
      <c r="AAT230" s="238"/>
      <c r="AAU230" s="238"/>
      <c r="AAV230" s="238"/>
      <c r="AAW230" s="238"/>
      <c r="AAX230" s="238"/>
      <c r="AAY230" s="238"/>
      <c r="AAZ230" s="238"/>
      <c r="ABA230" s="238"/>
      <c r="ABB230" s="238"/>
      <c r="ABC230" s="238"/>
      <c r="ABD230" s="238"/>
      <c r="ABE230" s="238"/>
      <c r="ABF230" s="238"/>
      <c r="ABG230" s="238"/>
      <c r="ABH230" s="238"/>
      <c r="ABI230" s="238"/>
      <c r="ABJ230" s="238"/>
      <c r="ABK230" s="238"/>
      <c r="ABL230" s="238"/>
      <c r="ABM230" s="238"/>
      <c r="ABN230" s="238"/>
      <c r="ABO230" s="238"/>
      <c r="ABP230" s="238"/>
      <c r="ABQ230" s="238"/>
      <c r="ABR230" s="238"/>
      <c r="ABS230" s="238"/>
      <c r="ABT230" s="238"/>
      <c r="ABU230" s="238"/>
      <c r="ABV230" s="238"/>
      <c r="ABW230" s="238"/>
      <c r="ABX230" s="238"/>
      <c r="ABY230" s="238"/>
      <c r="ABZ230" s="238"/>
      <c r="ACA230" s="238"/>
      <c r="ACB230" s="238"/>
      <c r="ACC230" s="238"/>
      <c r="ACD230" s="238"/>
      <c r="ACE230" s="238"/>
      <c r="ACF230" s="238"/>
      <c r="ACG230" s="238"/>
      <c r="ACH230" s="238"/>
      <c r="ACI230" s="238"/>
      <c r="ACJ230" s="238"/>
      <c r="ACK230" s="238"/>
      <c r="ACL230" s="238"/>
      <c r="ACM230" s="238"/>
      <c r="ACN230" s="238"/>
      <c r="ACO230" s="238"/>
      <c r="ACP230" s="238"/>
      <c r="ACQ230" s="238"/>
      <c r="ACR230" s="238"/>
      <c r="ACS230" s="238"/>
      <c r="ACT230" s="238"/>
      <c r="ACU230" s="238"/>
      <c r="ACV230" s="238"/>
      <c r="ACW230" s="238"/>
      <c r="ACX230" s="238"/>
      <c r="ACY230" s="238"/>
      <c r="ACZ230" s="238"/>
      <c r="ADA230" s="238"/>
      <c r="ADB230" s="238"/>
      <c r="ADC230" s="238"/>
      <c r="ADD230" s="238"/>
      <c r="ADE230" s="238"/>
      <c r="ADF230" s="238"/>
      <c r="ADG230" s="238"/>
      <c r="ADH230" s="238"/>
      <c r="ADI230" s="238"/>
      <c r="ADJ230" s="238"/>
      <c r="ADK230" s="238"/>
      <c r="ADL230" s="238"/>
      <c r="ADM230" s="238"/>
      <c r="ADN230" s="238"/>
      <c r="ADO230" s="238"/>
      <c r="ADP230" s="238"/>
      <c r="ADQ230" s="238"/>
      <c r="ADR230" s="238"/>
      <c r="ADS230" s="238"/>
      <c r="ADT230" s="238"/>
      <c r="ADU230" s="238"/>
      <c r="ADV230" s="238"/>
      <c r="ADW230" s="238"/>
      <c r="ADX230" s="238"/>
      <c r="ADY230" s="238"/>
      <c r="ADZ230" s="238"/>
      <c r="AEA230" s="238"/>
      <c r="AEB230" s="238"/>
      <c r="AEC230" s="238"/>
      <c r="AED230" s="238"/>
      <c r="AEE230" s="238"/>
      <c r="AEF230" s="238"/>
      <c r="AEG230" s="238"/>
      <c r="AEH230" s="238"/>
      <c r="AEI230" s="238"/>
      <c r="AEJ230" s="238"/>
      <c r="AEK230" s="238"/>
      <c r="AEL230" s="238"/>
      <c r="AEM230" s="238"/>
      <c r="AEN230" s="238"/>
      <c r="AEO230" s="238"/>
      <c r="AEP230" s="238"/>
      <c r="AEQ230" s="238"/>
      <c r="AER230" s="238"/>
      <c r="AES230" s="238"/>
      <c r="AET230" s="238"/>
      <c r="AEU230" s="238"/>
      <c r="AEV230" s="238"/>
      <c r="AEW230" s="238"/>
      <c r="AEX230" s="238"/>
      <c r="AEY230" s="238"/>
      <c r="AEZ230" s="238"/>
      <c r="AFA230" s="238"/>
      <c r="AFB230" s="238"/>
      <c r="AFC230" s="238"/>
      <c r="AFD230" s="238"/>
      <c r="AFE230" s="238"/>
      <c r="AFF230" s="238"/>
      <c r="AFG230" s="238"/>
      <c r="AFH230" s="238"/>
      <c r="AFI230" s="238"/>
      <c r="AFJ230" s="238"/>
      <c r="AFK230" s="238"/>
      <c r="AFL230" s="238"/>
      <c r="AFM230" s="238"/>
      <c r="AFN230" s="238"/>
      <c r="AFO230" s="238"/>
      <c r="AFP230" s="238"/>
      <c r="AFQ230" s="238"/>
      <c r="AFR230" s="238"/>
      <c r="AFS230" s="238"/>
      <c r="AFT230" s="238"/>
      <c r="AFU230" s="238"/>
      <c r="AFV230" s="238"/>
      <c r="AFW230" s="238"/>
      <c r="AFX230" s="238"/>
      <c r="AFY230" s="238"/>
      <c r="AFZ230" s="238"/>
      <c r="AGA230" s="238"/>
      <c r="AGB230" s="238"/>
      <c r="AGC230" s="238"/>
      <c r="AGD230" s="238"/>
      <c r="AGE230" s="238"/>
      <c r="AGF230" s="238"/>
      <c r="AGG230" s="238"/>
      <c r="AGH230" s="238"/>
      <c r="AGI230" s="238"/>
      <c r="AGJ230" s="238"/>
      <c r="AGK230" s="238"/>
      <c r="AGL230" s="238"/>
      <c r="AGM230" s="238"/>
      <c r="AGN230" s="238"/>
      <c r="AGO230" s="238"/>
      <c r="AGP230" s="238"/>
      <c r="AGQ230" s="238"/>
      <c r="AGR230" s="238"/>
      <c r="AGS230" s="238"/>
      <c r="AGT230" s="238"/>
      <c r="AGU230" s="238"/>
      <c r="AGV230" s="238"/>
      <c r="AGW230" s="238"/>
      <c r="AGX230" s="238"/>
      <c r="AGY230" s="238"/>
      <c r="AGZ230" s="238"/>
      <c r="AHA230" s="238"/>
      <c r="AHB230" s="238"/>
      <c r="AHC230" s="238"/>
      <c r="AHD230" s="238"/>
      <c r="AHE230" s="238"/>
      <c r="AHF230" s="238"/>
      <c r="AHG230" s="238"/>
      <c r="AHH230" s="238"/>
      <c r="AHI230" s="238"/>
      <c r="AHJ230" s="238"/>
      <c r="AHK230" s="238"/>
      <c r="AHL230" s="238"/>
      <c r="AHM230" s="238"/>
      <c r="AHN230" s="238"/>
      <c r="AHO230" s="238"/>
      <c r="AHP230" s="238"/>
      <c r="AHQ230" s="238"/>
      <c r="AHR230" s="238"/>
      <c r="AHS230" s="238"/>
      <c r="AHT230" s="238"/>
      <c r="AHU230" s="238"/>
      <c r="AHV230" s="238"/>
      <c r="AHW230" s="238"/>
      <c r="AHX230" s="238"/>
      <c r="AHY230" s="238"/>
      <c r="AHZ230" s="238"/>
      <c r="AIA230" s="238"/>
      <c r="AIB230" s="238"/>
      <c r="AIC230" s="238"/>
      <c r="AID230" s="238"/>
      <c r="AIE230" s="238"/>
      <c r="AIF230" s="238"/>
      <c r="AIG230" s="238"/>
      <c r="AIH230" s="238"/>
      <c r="AII230" s="238"/>
      <c r="AIJ230" s="238"/>
      <c r="AIK230" s="238"/>
      <c r="AIL230" s="238"/>
      <c r="AIM230" s="238"/>
      <c r="AIN230" s="238"/>
      <c r="AIO230" s="238"/>
      <c r="AIP230" s="238"/>
      <c r="AIQ230" s="238"/>
      <c r="AIR230" s="238"/>
      <c r="AIS230" s="238"/>
      <c r="AIT230" s="238"/>
      <c r="AIU230" s="238"/>
      <c r="AIV230" s="238"/>
      <c r="AIW230" s="238"/>
      <c r="AIX230" s="238"/>
      <c r="AIY230" s="238"/>
      <c r="AIZ230" s="238"/>
      <c r="AJA230" s="238"/>
      <c r="AJB230" s="238"/>
      <c r="AJC230" s="238"/>
      <c r="AJD230" s="238"/>
      <c r="AJE230" s="238"/>
      <c r="AJF230" s="238"/>
      <c r="AJG230" s="238"/>
      <c r="AJH230" s="238"/>
      <c r="AJI230" s="238"/>
      <c r="AJJ230" s="238"/>
      <c r="AJK230" s="238"/>
      <c r="AJL230" s="238"/>
      <c r="AJM230" s="238"/>
      <c r="AJN230" s="238"/>
      <c r="AJO230" s="238"/>
      <c r="AJP230" s="238"/>
      <c r="AJQ230" s="238"/>
      <c r="AJR230" s="238"/>
      <c r="AJS230" s="238"/>
      <c r="AJT230" s="238"/>
      <c r="AJU230" s="238"/>
      <c r="AJV230" s="238"/>
      <c r="AJW230" s="238"/>
      <c r="AJX230" s="238"/>
      <c r="AJY230" s="238"/>
      <c r="AJZ230" s="238"/>
      <c r="AKA230" s="238"/>
      <c r="AKB230" s="238"/>
      <c r="AKC230" s="238"/>
      <c r="AKD230" s="238"/>
      <c r="AKE230" s="238"/>
      <c r="AKF230" s="238"/>
      <c r="AKG230" s="238"/>
      <c r="AKH230" s="238"/>
      <c r="AKI230" s="238"/>
      <c r="AKJ230" s="238"/>
      <c r="AKK230" s="238"/>
      <c r="AKL230" s="238"/>
      <c r="AKM230" s="238"/>
      <c r="AKN230" s="238"/>
      <c r="AKO230" s="238"/>
      <c r="AKP230" s="238"/>
    </row>
    <row r="231" spans="1:978" ht="25.5" x14ac:dyDescent="0.25">
      <c r="A231" s="304"/>
      <c r="B231" s="304"/>
      <c r="C231" s="241"/>
      <c r="D231" s="241"/>
      <c r="E231" s="268"/>
      <c r="F231" s="43">
        <v>530152</v>
      </c>
      <c r="G231" s="33" t="s">
        <v>245</v>
      </c>
      <c r="H231" s="33" t="s">
        <v>244</v>
      </c>
      <c r="I231" s="241"/>
      <c r="J231" s="94">
        <v>50</v>
      </c>
      <c r="K231" s="268"/>
      <c r="L231" s="291"/>
      <c r="M231" s="241"/>
      <c r="N231" s="43">
        <v>247</v>
      </c>
      <c r="O231" s="43">
        <v>127</v>
      </c>
      <c r="P231" s="43">
        <v>82</v>
      </c>
      <c r="Q231" s="43">
        <v>80</v>
      </c>
      <c r="R231" s="43">
        <v>134</v>
      </c>
      <c r="S231" s="43">
        <v>522</v>
      </c>
      <c r="T231" s="43">
        <v>1300</v>
      </c>
      <c r="U231" s="43">
        <v>4679</v>
      </c>
      <c r="V231" s="43">
        <v>4397</v>
      </c>
      <c r="W231" s="43">
        <v>2416</v>
      </c>
      <c r="X231" s="43">
        <v>1763</v>
      </c>
      <c r="Y231" s="43">
        <v>1754</v>
      </c>
      <c r="Z231" s="43">
        <v>1776</v>
      </c>
      <c r="AA231" s="43">
        <v>1817</v>
      </c>
      <c r="AB231" s="43">
        <v>1936</v>
      </c>
      <c r="AC231" s="43">
        <v>2104</v>
      </c>
      <c r="AD231" s="43">
        <v>1991</v>
      </c>
      <c r="AE231" s="43">
        <v>1862</v>
      </c>
      <c r="AF231" s="43">
        <v>1593</v>
      </c>
      <c r="AG231" s="43">
        <v>1227</v>
      </c>
      <c r="AH231" s="43">
        <v>884</v>
      </c>
      <c r="AI231" s="43">
        <v>755</v>
      </c>
      <c r="AJ231" s="43">
        <v>616</v>
      </c>
      <c r="AK231" s="43">
        <v>436</v>
      </c>
      <c r="AL231" s="43">
        <v>33176</v>
      </c>
      <c r="AM231" s="268"/>
      <c r="AN231" s="262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62"/>
      <c r="BH231" s="262"/>
      <c r="BI231" s="262"/>
      <c r="BJ231" s="262"/>
      <c r="BK231" s="262"/>
      <c r="BL231" s="241"/>
      <c r="BM231" s="241"/>
      <c r="BN231" s="241"/>
      <c r="BO231" s="241"/>
      <c r="BP231" s="241"/>
      <c r="BQ231" s="241"/>
      <c r="BR231" s="241"/>
      <c r="BS231" s="241"/>
      <c r="BT231" s="241"/>
      <c r="BU231" s="241"/>
      <c r="BV231" s="241"/>
      <c r="BW231" s="241"/>
      <c r="BX231" s="241"/>
      <c r="BY231" s="241"/>
      <c r="BZ231" s="241"/>
      <c r="CA231" s="241"/>
      <c r="CB231" s="241"/>
      <c r="CC231" s="241"/>
      <c r="CD231" s="241"/>
      <c r="CE231" s="241"/>
      <c r="CF231" s="241"/>
      <c r="CG231" s="241"/>
      <c r="CH231" s="241"/>
      <c r="CI231" s="241"/>
      <c r="CJ231" s="241"/>
      <c r="CK231" s="241"/>
      <c r="CL231" s="241"/>
      <c r="CM231" s="241"/>
      <c r="CN231" s="241"/>
      <c r="CO231" s="241"/>
      <c r="CP231" s="241"/>
      <c r="CQ231" s="241"/>
      <c r="CR231" s="241"/>
      <c r="CS231" s="241"/>
      <c r="CT231" s="241"/>
      <c r="CU231" s="241"/>
      <c r="CV231" s="241"/>
      <c r="CW231" s="241"/>
      <c r="CX231" s="241"/>
      <c r="CY231" s="241"/>
      <c r="CZ231" s="241"/>
      <c r="DA231" s="241"/>
      <c r="DB231" s="241"/>
      <c r="DC231" s="241"/>
      <c r="DD231" s="241"/>
      <c r="DE231" s="241"/>
      <c r="DF231" s="241"/>
      <c r="DG231" s="241"/>
      <c r="DH231" s="241"/>
      <c r="DI231" s="241"/>
      <c r="DJ231" s="241"/>
      <c r="DK231" s="241"/>
      <c r="DL231" s="241"/>
      <c r="DM231" s="241"/>
      <c r="DN231" s="241"/>
      <c r="DO231" s="241"/>
      <c r="DP231" s="241"/>
      <c r="DQ231" s="241"/>
      <c r="DR231" s="241"/>
      <c r="DS231" s="241"/>
      <c r="DT231" s="241"/>
      <c r="DU231" s="241"/>
      <c r="DV231" s="241"/>
      <c r="DW231" s="241"/>
      <c r="DX231" s="241"/>
      <c r="DY231" s="241"/>
      <c r="DZ231" s="241"/>
      <c r="EA231" s="241"/>
      <c r="EB231" s="241"/>
      <c r="EC231" s="241"/>
      <c r="ED231" s="241"/>
      <c r="EE231" s="252"/>
      <c r="EF231" s="238"/>
      <c r="EG231" s="238"/>
      <c r="EH231" s="238"/>
      <c r="EI231" s="238"/>
      <c r="EJ231" s="238"/>
      <c r="EK231" s="238"/>
      <c r="EL231" s="238"/>
      <c r="EM231" s="238"/>
      <c r="EN231" s="238"/>
      <c r="EO231" s="238"/>
      <c r="EP231" s="238"/>
      <c r="EQ231" s="238"/>
      <c r="ER231" s="238"/>
      <c r="ES231" s="238"/>
      <c r="ET231" s="238"/>
      <c r="EU231" s="238"/>
      <c r="EV231" s="238"/>
      <c r="EW231" s="238"/>
      <c r="EX231" s="238"/>
      <c r="EY231" s="238"/>
      <c r="EZ231" s="238"/>
      <c r="FA231" s="238"/>
      <c r="FB231" s="238"/>
      <c r="FC231" s="238"/>
      <c r="FD231" s="238"/>
      <c r="FE231" s="238"/>
      <c r="FF231" s="238"/>
      <c r="FG231" s="238"/>
      <c r="FH231" s="238"/>
      <c r="FI231" s="238"/>
      <c r="FJ231" s="238"/>
      <c r="FK231" s="238"/>
      <c r="FL231" s="238"/>
      <c r="FM231" s="238"/>
      <c r="FN231" s="238"/>
      <c r="FO231" s="238"/>
      <c r="FP231" s="238"/>
      <c r="FQ231" s="238"/>
      <c r="FR231" s="238"/>
      <c r="FS231" s="238"/>
      <c r="FT231" s="238"/>
      <c r="FU231" s="238"/>
      <c r="FV231" s="238"/>
      <c r="FW231" s="238"/>
      <c r="FX231" s="238"/>
      <c r="FY231" s="238"/>
      <c r="FZ231" s="238"/>
      <c r="GA231" s="238"/>
      <c r="GB231" s="238"/>
      <c r="GC231" s="238"/>
      <c r="GD231" s="238"/>
      <c r="GE231" s="238"/>
      <c r="GF231" s="238"/>
      <c r="GG231" s="238"/>
      <c r="GH231" s="238"/>
      <c r="GI231" s="238"/>
      <c r="GJ231" s="238"/>
      <c r="GK231" s="238"/>
      <c r="GL231" s="238"/>
      <c r="GM231" s="238"/>
      <c r="GN231" s="238"/>
      <c r="GO231" s="238"/>
      <c r="GP231" s="238"/>
      <c r="GQ231" s="238"/>
      <c r="GR231" s="238"/>
      <c r="GS231" s="238"/>
      <c r="GT231" s="238"/>
      <c r="GU231" s="238"/>
      <c r="GV231" s="238"/>
      <c r="GW231" s="238"/>
      <c r="GX231" s="238"/>
      <c r="GY231" s="238"/>
      <c r="GZ231" s="238"/>
      <c r="HA231" s="238"/>
      <c r="HB231" s="238"/>
      <c r="HC231" s="238"/>
      <c r="HD231" s="238"/>
      <c r="HE231" s="238"/>
      <c r="HF231" s="238"/>
      <c r="HG231" s="238"/>
      <c r="HH231" s="238"/>
      <c r="HI231" s="238"/>
      <c r="HJ231" s="238"/>
      <c r="HK231" s="238"/>
      <c r="HL231" s="238"/>
      <c r="HM231" s="238"/>
      <c r="HN231" s="238"/>
      <c r="HO231" s="238"/>
      <c r="HP231" s="238"/>
      <c r="HQ231" s="238"/>
      <c r="HR231" s="238"/>
      <c r="HS231" s="238"/>
      <c r="HT231" s="238"/>
      <c r="HU231" s="238"/>
      <c r="HV231" s="238"/>
      <c r="HW231" s="238"/>
      <c r="HX231" s="238"/>
      <c r="HY231" s="238"/>
      <c r="HZ231" s="238"/>
      <c r="IA231" s="238"/>
      <c r="IB231" s="238"/>
      <c r="IC231" s="238"/>
      <c r="ID231" s="238"/>
      <c r="IE231" s="238"/>
      <c r="IF231" s="238"/>
      <c r="IG231" s="238"/>
      <c r="IH231" s="238"/>
      <c r="II231" s="238"/>
      <c r="IJ231" s="238"/>
      <c r="IK231" s="238"/>
      <c r="IL231" s="238"/>
      <c r="IM231" s="238"/>
      <c r="IN231" s="238"/>
      <c r="IO231" s="238"/>
      <c r="IP231" s="238"/>
      <c r="IQ231" s="238"/>
      <c r="IR231" s="238"/>
      <c r="IS231" s="238"/>
      <c r="IT231" s="238"/>
      <c r="IU231" s="238"/>
      <c r="IV231" s="238"/>
      <c r="IW231" s="238"/>
      <c r="IX231" s="238"/>
      <c r="IY231" s="238"/>
      <c r="IZ231" s="238"/>
      <c r="JA231" s="238"/>
      <c r="JB231" s="238"/>
      <c r="JC231" s="238"/>
      <c r="JD231" s="238"/>
      <c r="JE231" s="238"/>
      <c r="JF231" s="238"/>
      <c r="JG231" s="238"/>
      <c r="JH231" s="238"/>
      <c r="JI231" s="238"/>
      <c r="JJ231" s="238"/>
      <c r="JK231" s="238"/>
      <c r="JL231" s="238"/>
      <c r="JM231" s="238"/>
      <c r="JN231" s="238"/>
      <c r="JO231" s="238"/>
      <c r="JP231" s="238"/>
      <c r="JQ231" s="238"/>
      <c r="JR231" s="238"/>
      <c r="JS231" s="238"/>
      <c r="JT231" s="238"/>
      <c r="JU231" s="238"/>
      <c r="JV231" s="238"/>
      <c r="JW231" s="238"/>
      <c r="JX231" s="238"/>
      <c r="JY231" s="238"/>
      <c r="JZ231" s="238"/>
      <c r="KA231" s="238"/>
      <c r="KB231" s="238"/>
      <c r="KC231" s="238"/>
      <c r="KD231" s="238"/>
      <c r="KE231" s="238"/>
      <c r="KF231" s="238"/>
      <c r="KG231" s="238"/>
      <c r="KH231" s="238"/>
      <c r="KI231" s="238"/>
      <c r="KJ231" s="238"/>
      <c r="KK231" s="238"/>
      <c r="KL231" s="238"/>
      <c r="KM231" s="238"/>
      <c r="KN231" s="238"/>
      <c r="KO231" s="238"/>
      <c r="KP231" s="238"/>
      <c r="KQ231" s="238"/>
      <c r="KR231" s="238"/>
      <c r="KS231" s="238"/>
      <c r="KT231" s="238"/>
      <c r="KU231" s="238"/>
      <c r="KV231" s="238"/>
      <c r="KW231" s="238"/>
      <c r="KX231" s="238"/>
      <c r="KY231" s="238"/>
      <c r="KZ231" s="238"/>
      <c r="LA231" s="238"/>
      <c r="LB231" s="238"/>
      <c r="LC231" s="238"/>
      <c r="LD231" s="238"/>
      <c r="LE231" s="238"/>
      <c r="LF231" s="238"/>
      <c r="LG231" s="238"/>
      <c r="LH231" s="238"/>
      <c r="LI231" s="238"/>
      <c r="LJ231" s="238"/>
      <c r="LK231" s="238"/>
      <c r="LL231" s="238"/>
      <c r="LM231" s="238"/>
      <c r="LN231" s="238"/>
      <c r="LO231" s="238"/>
      <c r="LP231" s="238"/>
      <c r="LQ231" s="238"/>
      <c r="LR231" s="238"/>
      <c r="LS231" s="238"/>
      <c r="LT231" s="238"/>
      <c r="LU231" s="238"/>
      <c r="LV231" s="238"/>
      <c r="LW231" s="238"/>
      <c r="LX231" s="238"/>
      <c r="LY231" s="238"/>
      <c r="LZ231" s="238"/>
      <c r="MA231" s="238"/>
      <c r="MB231" s="238"/>
      <c r="MC231" s="238"/>
      <c r="MD231" s="238"/>
      <c r="ME231" s="238"/>
      <c r="MF231" s="238"/>
      <c r="MG231" s="238"/>
      <c r="MH231" s="238"/>
      <c r="MI231" s="238"/>
      <c r="MJ231" s="238"/>
      <c r="MK231" s="238"/>
      <c r="ML231" s="238"/>
      <c r="MM231" s="238"/>
      <c r="MN231" s="238"/>
      <c r="MO231" s="238"/>
      <c r="MP231" s="238"/>
      <c r="MQ231" s="238"/>
      <c r="MR231" s="238"/>
      <c r="MS231" s="238"/>
      <c r="MT231" s="238"/>
      <c r="MU231" s="238"/>
      <c r="MV231" s="238"/>
      <c r="MW231" s="238"/>
      <c r="MX231" s="238"/>
      <c r="MY231" s="238"/>
      <c r="MZ231" s="238"/>
      <c r="NA231" s="238"/>
      <c r="NB231" s="238"/>
      <c r="NC231" s="238"/>
      <c r="ND231" s="238"/>
      <c r="NE231" s="238"/>
      <c r="NF231" s="238"/>
      <c r="NG231" s="238"/>
      <c r="NH231" s="238"/>
      <c r="NI231" s="238"/>
      <c r="NJ231" s="238"/>
      <c r="NK231" s="238"/>
      <c r="NL231" s="238"/>
      <c r="NM231" s="238"/>
      <c r="NN231" s="238"/>
      <c r="NO231" s="238"/>
      <c r="NP231" s="238"/>
      <c r="NQ231" s="238"/>
      <c r="NR231" s="238"/>
      <c r="NS231" s="238"/>
      <c r="NT231" s="238"/>
      <c r="NU231" s="238"/>
      <c r="NV231" s="238"/>
      <c r="NW231" s="238"/>
      <c r="NX231" s="238"/>
      <c r="NY231" s="238"/>
      <c r="NZ231" s="238"/>
      <c r="OA231" s="238"/>
      <c r="OB231" s="238"/>
      <c r="OC231" s="238"/>
      <c r="OD231" s="238"/>
      <c r="OE231" s="238"/>
      <c r="OF231" s="238"/>
      <c r="OG231" s="238"/>
      <c r="OH231" s="238"/>
      <c r="OI231" s="238"/>
      <c r="OJ231" s="238"/>
      <c r="OK231" s="238"/>
      <c r="OL231" s="238"/>
      <c r="OM231" s="238"/>
      <c r="ON231" s="238"/>
      <c r="OO231" s="238"/>
      <c r="OP231" s="238"/>
      <c r="OQ231" s="238"/>
      <c r="OR231" s="238"/>
      <c r="OS231" s="238"/>
      <c r="OT231" s="238"/>
      <c r="OU231" s="238"/>
      <c r="OV231" s="238"/>
      <c r="OW231" s="238"/>
      <c r="OX231" s="238"/>
      <c r="OY231" s="238"/>
      <c r="OZ231" s="238"/>
      <c r="PA231" s="238"/>
      <c r="PB231" s="238"/>
      <c r="PC231" s="238"/>
      <c r="PD231" s="238"/>
      <c r="PE231" s="238"/>
      <c r="PF231" s="238"/>
      <c r="PG231" s="238"/>
      <c r="PH231" s="238"/>
      <c r="PI231" s="238"/>
      <c r="PJ231" s="238"/>
      <c r="PK231" s="238"/>
      <c r="PL231" s="238"/>
      <c r="PM231" s="238"/>
      <c r="PN231" s="238"/>
      <c r="PO231" s="238"/>
      <c r="PP231" s="238"/>
      <c r="PQ231" s="238"/>
      <c r="PR231" s="238"/>
      <c r="PS231" s="238"/>
      <c r="PT231" s="238"/>
      <c r="PU231" s="238"/>
      <c r="PV231" s="238"/>
      <c r="PW231" s="238"/>
      <c r="PX231" s="238"/>
      <c r="PY231" s="238"/>
      <c r="PZ231" s="238"/>
      <c r="QA231" s="238"/>
      <c r="QB231" s="238"/>
      <c r="QC231" s="238"/>
      <c r="QD231" s="238"/>
      <c r="QE231" s="238"/>
      <c r="QF231" s="238"/>
      <c r="QG231" s="238"/>
      <c r="QH231" s="238"/>
      <c r="QI231" s="238"/>
      <c r="QJ231" s="238"/>
      <c r="QK231" s="238"/>
      <c r="QL231" s="238"/>
      <c r="QM231" s="238"/>
      <c r="QN231" s="238"/>
      <c r="QO231" s="238"/>
      <c r="QP231" s="238"/>
      <c r="QQ231" s="238"/>
      <c r="QR231" s="238"/>
      <c r="QS231" s="238"/>
      <c r="QT231" s="238"/>
      <c r="QU231" s="238"/>
      <c r="QV231" s="238"/>
      <c r="QW231" s="238"/>
      <c r="QX231" s="238"/>
      <c r="QY231" s="238"/>
      <c r="QZ231" s="238"/>
      <c r="RA231" s="238"/>
      <c r="RB231" s="238"/>
      <c r="RC231" s="238"/>
      <c r="RD231" s="238"/>
      <c r="RE231" s="238"/>
      <c r="RF231" s="238"/>
      <c r="RG231" s="238"/>
      <c r="RH231" s="238"/>
      <c r="RI231" s="238"/>
      <c r="RJ231" s="238"/>
      <c r="RK231" s="238"/>
      <c r="RL231" s="238"/>
      <c r="RM231" s="238"/>
      <c r="RN231" s="238"/>
      <c r="RO231" s="238"/>
      <c r="RP231" s="238"/>
      <c r="RQ231" s="238"/>
      <c r="RR231" s="238"/>
      <c r="RS231" s="238"/>
      <c r="RT231" s="238"/>
      <c r="RU231" s="238"/>
      <c r="RV231" s="238"/>
      <c r="RW231" s="238"/>
      <c r="RX231" s="238"/>
      <c r="RY231" s="238"/>
      <c r="RZ231" s="238"/>
      <c r="SA231" s="238"/>
      <c r="SB231" s="238"/>
      <c r="SC231" s="238"/>
      <c r="SD231" s="238"/>
      <c r="SE231" s="238"/>
      <c r="SF231" s="238"/>
      <c r="SG231" s="238"/>
      <c r="SH231" s="238"/>
      <c r="SI231" s="238"/>
      <c r="SJ231" s="238"/>
      <c r="SK231" s="238"/>
      <c r="SL231" s="238"/>
      <c r="SM231" s="238"/>
      <c r="SN231" s="238"/>
      <c r="SO231" s="238"/>
      <c r="SP231" s="238"/>
      <c r="SQ231" s="238"/>
      <c r="SR231" s="238"/>
      <c r="SS231" s="238"/>
      <c r="ST231" s="238"/>
      <c r="SU231" s="238"/>
      <c r="SV231" s="238"/>
      <c r="SW231" s="238"/>
      <c r="SX231" s="238"/>
      <c r="SY231" s="238"/>
      <c r="SZ231" s="238"/>
      <c r="TA231" s="238"/>
      <c r="TB231" s="238"/>
      <c r="TC231" s="238"/>
      <c r="TD231" s="238"/>
      <c r="TE231" s="238"/>
      <c r="TF231" s="238"/>
      <c r="TG231" s="238"/>
      <c r="TH231" s="238"/>
      <c r="TI231" s="238"/>
      <c r="TJ231" s="238"/>
      <c r="TK231" s="238"/>
      <c r="TL231" s="238"/>
      <c r="TM231" s="238"/>
      <c r="TN231" s="238"/>
      <c r="TO231" s="238"/>
      <c r="TP231" s="238"/>
      <c r="TQ231" s="238"/>
      <c r="TR231" s="238"/>
      <c r="TS231" s="238"/>
      <c r="TT231" s="238"/>
      <c r="TU231" s="238"/>
      <c r="TV231" s="238"/>
      <c r="TW231" s="238"/>
      <c r="TX231" s="238"/>
      <c r="TY231" s="238"/>
      <c r="TZ231" s="238"/>
      <c r="UA231" s="238"/>
      <c r="UB231" s="238"/>
      <c r="UC231" s="238"/>
      <c r="UD231" s="238"/>
      <c r="UE231" s="238"/>
      <c r="UF231" s="238"/>
      <c r="UG231" s="238"/>
      <c r="UH231" s="238"/>
      <c r="UI231" s="238"/>
      <c r="UJ231" s="238"/>
      <c r="UK231" s="238"/>
      <c r="UL231" s="238"/>
      <c r="UM231" s="238"/>
      <c r="UN231" s="238"/>
      <c r="UO231" s="238"/>
      <c r="UP231" s="238"/>
      <c r="UQ231" s="238"/>
      <c r="UR231" s="238"/>
      <c r="US231" s="238"/>
      <c r="UT231" s="238"/>
      <c r="UU231" s="238"/>
      <c r="UV231" s="238"/>
      <c r="UW231" s="238"/>
      <c r="UX231" s="238"/>
      <c r="UY231" s="238"/>
      <c r="UZ231" s="238"/>
      <c r="VA231" s="238"/>
      <c r="VB231" s="238"/>
      <c r="VC231" s="238"/>
      <c r="VD231" s="238"/>
      <c r="VE231" s="238"/>
      <c r="VF231" s="238"/>
      <c r="VG231" s="238"/>
      <c r="VH231" s="238"/>
      <c r="VI231" s="238"/>
      <c r="VJ231" s="238"/>
      <c r="VK231" s="238"/>
      <c r="VL231" s="238"/>
      <c r="VM231" s="238"/>
      <c r="VN231" s="238"/>
      <c r="VO231" s="238"/>
      <c r="VP231" s="238"/>
      <c r="VQ231" s="238"/>
      <c r="VR231" s="238"/>
      <c r="VS231" s="238"/>
      <c r="VT231" s="238"/>
      <c r="VU231" s="238"/>
      <c r="VV231" s="238"/>
      <c r="VW231" s="238"/>
      <c r="VX231" s="238"/>
      <c r="VY231" s="238"/>
      <c r="VZ231" s="238"/>
      <c r="WA231" s="238"/>
      <c r="WB231" s="238"/>
      <c r="WC231" s="238"/>
      <c r="WD231" s="238"/>
      <c r="WE231" s="238"/>
      <c r="WF231" s="238"/>
      <c r="WG231" s="238"/>
      <c r="WH231" s="238"/>
      <c r="WI231" s="238"/>
      <c r="WJ231" s="238"/>
      <c r="WK231" s="238"/>
      <c r="WL231" s="238"/>
      <c r="WM231" s="238"/>
      <c r="WN231" s="238"/>
      <c r="WO231" s="238"/>
      <c r="WP231" s="238"/>
      <c r="WQ231" s="238"/>
      <c r="WR231" s="238"/>
      <c r="WS231" s="238"/>
      <c r="WT231" s="238"/>
      <c r="WU231" s="238"/>
      <c r="WV231" s="238"/>
      <c r="WW231" s="238"/>
      <c r="WX231" s="238"/>
      <c r="WY231" s="238"/>
      <c r="WZ231" s="238"/>
      <c r="XA231" s="238"/>
      <c r="XB231" s="238"/>
      <c r="XC231" s="238"/>
      <c r="XD231" s="238"/>
      <c r="XE231" s="238"/>
      <c r="XF231" s="238"/>
      <c r="XG231" s="238"/>
      <c r="XH231" s="238"/>
      <c r="XI231" s="238"/>
      <c r="XJ231" s="238"/>
      <c r="XK231" s="238"/>
      <c r="XL231" s="238"/>
      <c r="XM231" s="238"/>
      <c r="XN231" s="238"/>
      <c r="XO231" s="238"/>
      <c r="XP231" s="238"/>
      <c r="XQ231" s="238"/>
      <c r="XR231" s="238"/>
      <c r="XS231" s="238"/>
      <c r="XT231" s="238"/>
      <c r="XU231" s="238"/>
      <c r="XV231" s="238"/>
      <c r="XW231" s="238"/>
      <c r="XX231" s="238"/>
      <c r="XY231" s="238"/>
      <c r="XZ231" s="238"/>
      <c r="YA231" s="238"/>
      <c r="YB231" s="238"/>
      <c r="YC231" s="238"/>
      <c r="YD231" s="238"/>
      <c r="YE231" s="238"/>
      <c r="YF231" s="238"/>
      <c r="YG231" s="238"/>
      <c r="YH231" s="238"/>
      <c r="YI231" s="238"/>
      <c r="YJ231" s="238"/>
      <c r="YK231" s="238"/>
      <c r="YL231" s="238"/>
      <c r="YM231" s="238"/>
      <c r="YN231" s="238"/>
      <c r="YO231" s="238"/>
      <c r="YP231" s="238"/>
      <c r="YQ231" s="238"/>
      <c r="YR231" s="238"/>
      <c r="YS231" s="238"/>
      <c r="YT231" s="238"/>
      <c r="YU231" s="238"/>
      <c r="YV231" s="238"/>
      <c r="YW231" s="238"/>
      <c r="YX231" s="238"/>
      <c r="YY231" s="238"/>
      <c r="YZ231" s="238"/>
      <c r="ZA231" s="238"/>
      <c r="ZB231" s="238"/>
      <c r="ZC231" s="238"/>
      <c r="ZD231" s="238"/>
      <c r="ZE231" s="238"/>
      <c r="ZF231" s="238"/>
      <c r="ZG231" s="238"/>
      <c r="ZH231" s="238"/>
      <c r="ZI231" s="238"/>
      <c r="ZJ231" s="238"/>
      <c r="ZK231" s="238"/>
      <c r="ZL231" s="238"/>
      <c r="ZM231" s="238"/>
      <c r="ZN231" s="238"/>
      <c r="ZO231" s="238"/>
      <c r="ZP231" s="238"/>
      <c r="ZQ231" s="238"/>
      <c r="ZR231" s="238"/>
      <c r="ZS231" s="238"/>
      <c r="ZT231" s="238"/>
      <c r="ZU231" s="238"/>
      <c r="ZV231" s="238"/>
      <c r="ZW231" s="238"/>
      <c r="ZX231" s="238"/>
      <c r="ZY231" s="238"/>
      <c r="ZZ231" s="238"/>
      <c r="AAA231" s="238"/>
      <c r="AAB231" s="238"/>
      <c r="AAC231" s="238"/>
      <c r="AAD231" s="238"/>
      <c r="AAE231" s="238"/>
      <c r="AAF231" s="238"/>
      <c r="AAG231" s="238"/>
      <c r="AAH231" s="238"/>
      <c r="AAI231" s="238"/>
      <c r="AAJ231" s="238"/>
      <c r="AAK231" s="238"/>
      <c r="AAL231" s="238"/>
      <c r="AAM231" s="238"/>
      <c r="AAN231" s="238"/>
      <c r="AAO231" s="238"/>
      <c r="AAP231" s="238"/>
      <c r="AAQ231" s="238"/>
      <c r="AAR231" s="238"/>
      <c r="AAS231" s="238"/>
      <c r="AAT231" s="238"/>
      <c r="AAU231" s="238"/>
      <c r="AAV231" s="238"/>
      <c r="AAW231" s="238"/>
      <c r="AAX231" s="238"/>
      <c r="AAY231" s="238"/>
      <c r="AAZ231" s="238"/>
      <c r="ABA231" s="238"/>
      <c r="ABB231" s="238"/>
      <c r="ABC231" s="238"/>
      <c r="ABD231" s="238"/>
      <c r="ABE231" s="238"/>
      <c r="ABF231" s="238"/>
      <c r="ABG231" s="238"/>
      <c r="ABH231" s="238"/>
      <c r="ABI231" s="238"/>
      <c r="ABJ231" s="238"/>
      <c r="ABK231" s="238"/>
      <c r="ABL231" s="238"/>
      <c r="ABM231" s="238"/>
      <c r="ABN231" s="238"/>
      <c r="ABO231" s="238"/>
      <c r="ABP231" s="238"/>
      <c r="ABQ231" s="238"/>
      <c r="ABR231" s="238"/>
      <c r="ABS231" s="238"/>
      <c r="ABT231" s="238"/>
      <c r="ABU231" s="238"/>
      <c r="ABV231" s="238"/>
      <c r="ABW231" s="238"/>
      <c r="ABX231" s="238"/>
      <c r="ABY231" s="238"/>
      <c r="ABZ231" s="238"/>
      <c r="ACA231" s="238"/>
      <c r="ACB231" s="238"/>
      <c r="ACC231" s="238"/>
      <c r="ACD231" s="238"/>
      <c r="ACE231" s="238"/>
      <c r="ACF231" s="238"/>
      <c r="ACG231" s="238"/>
      <c r="ACH231" s="238"/>
      <c r="ACI231" s="238"/>
      <c r="ACJ231" s="238"/>
      <c r="ACK231" s="238"/>
      <c r="ACL231" s="238"/>
      <c r="ACM231" s="238"/>
      <c r="ACN231" s="238"/>
      <c r="ACO231" s="238"/>
      <c r="ACP231" s="238"/>
      <c r="ACQ231" s="238"/>
      <c r="ACR231" s="238"/>
      <c r="ACS231" s="238"/>
      <c r="ACT231" s="238"/>
      <c r="ACU231" s="238"/>
      <c r="ACV231" s="238"/>
      <c r="ACW231" s="238"/>
      <c r="ACX231" s="238"/>
      <c r="ACY231" s="238"/>
      <c r="ACZ231" s="238"/>
      <c r="ADA231" s="238"/>
      <c r="ADB231" s="238"/>
      <c r="ADC231" s="238"/>
      <c r="ADD231" s="238"/>
      <c r="ADE231" s="238"/>
      <c r="ADF231" s="238"/>
      <c r="ADG231" s="238"/>
      <c r="ADH231" s="238"/>
      <c r="ADI231" s="238"/>
      <c r="ADJ231" s="238"/>
      <c r="ADK231" s="238"/>
      <c r="ADL231" s="238"/>
      <c r="ADM231" s="238"/>
      <c r="ADN231" s="238"/>
      <c r="ADO231" s="238"/>
      <c r="ADP231" s="238"/>
      <c r="ADQ231" s="238"/>
      <c r="ADR231" s="238"/>
      <c r="ADS231" s="238"/>
      <c r="ADT231" s="238"/>
      <c r="ADU231" s="238"/>
      <c r="ADV231" s="238"/>
      <c r="ADW231" s="238"/>
      <c r="ADX231" s="238"/>
      <c r="ADY231" s="238"/>
      <c r="ADZ231" s="238"/>
      <c r="AEA231" s="238"/>
      <c r="AEB231" s="238"/>
      <c r="AEC231" s="238"/>
      <c r="AED231" s="238"/>
      <c r="AEE231" s="238"/>
      <c r="AEF231" s="238"/>
      <c r="AEG231" s="238"/>
      <c r="AEH231" s="238"/>
      <c r="AEI231" s="238"/>
      <c r="AEJ231" s="238"/>
      <c r="AEK231" s="238"/>
      <c r="AEL231" s="238"/>
      <c r="AEM231" s="238"/>
      <c r="AEN231" s="238"/>
      <c r="AEO231" s="238"/>
      <c r="AEP231" s="238"/>
      <c r="AEQ231" s="238"/>
      <c r="AER231" s="238"/>
      <c r="AES231" s="238"/>
      <c r="AET231" s="238"/>
      <c r="AEU231" s="238"/>
      <c r="AEV231" s="238"/>
      <c r="AEW231" s="238"/>
      <c r="AEX231" s="238"/>
      <c r="AEY231" s="238"/>
      <c r="AEZ231" s="238"/>
      <c r="AFA231" s="238"/>
      <c r="AFB231" s="238"/>
      <c r="AFC231" s="238"/>
      <c r="AFD231" s="238"/>
      <c r="AFE231" s="238"/>
      <c r="AFF231" s="238"/>
      <c r="AFG231" s="238"/>
      <c r="AFH231" s="238"/>
      <c r="AFI231" s="238"/>
      <c r="AFJ231" s="238"/>
      <c r="AFK231" s="238"/>
      <c r="AFL231" s="238"/>
      <c r="AFM231" s="238"/>
      <c r="AFN231" s="238"/>
      <c r="AFO231" s="238"/>
      <c r="AFP231" s="238"/>
      <c r="AFQ231" s="238"/>
      <c r="AFR231" s="238"/>
      <c r="AFS231" s="238"/>
      <c r="AFT231" s="238"/>
      <c r="AFU231" s="238"/>
      <c r="AFV231" s="238"/>
      <c r="AFW231" s="238"/>
      <c r="AFX231" s="238"/>
      <c r="AFY231" s="238"/>
      <c r="AFZ231" s="238"/>
      <c r="AGA231" s="238"/>
      <c r="AGB231" s="238"/>
      <c r="AGC231" s="238"/>
      <c r="AGD231" s="238"/>
      <c r="AGE231" s="238"/>
      <c r="AGF231" s="238"/>
      <c r="AGG231" s="238"/>
      <c r="AGH231" s="238"/>
      <c r="AGI231" s="238"/>
      <c r="AGJ231" s="238"/>
      <c r="AGK231" s="238"/>
      <c r="AGL231" s="238"/>
      <c r="AGM231" s="238"/>
      <c r="AGN231" s="238"/>
      <c r="AGO231" s="238"/>
      <c r="AGP231" s="238"/>
      <c r="AGQ231" s="238"/>
      <c r="AGR231" s="238"/>
      <c r="AGS231" s="238"/>
      <c r="AGT231" s="238"/>
      <c r="AGU231" s="238"/>
      <c r="AGV231" s="238"/>
      <c r="AGW231" s="238"/>
      <c r="AGX231" s="238"/>
      <c r="AGY231" s="238"/>
      <c r="AGZ231" s="238"/>
      <c r="AHA231" s="238"/>
      <c r="AHB231" s="238"/>
      <c r="AHC231" s="238"/>
      <c r="AHD231" s="238"/>
      <c r="AHE231" s="238"/>
      <c r="AHF231" s="238"/>
      <c r="AHG231" s="238"/>
      <c r="AHH231" s="238"/>
      <c r="AHI231" s="238"/>
      <c r="AHJ231" s="238"/>
      <c r="AHK231" s="238"/>
      <c r="AHL231" s="238"/>
      <c r="AHM231" s="238"/>
      <c r="AHN231" s="238"/>
      <c r="AHO231" s="238"/>
      <c r="AHP231" s="238"/>
      <c r="AHQ231" s="238"/>
      <c r="AHR231" s="238"/>
      <c r="AHS231" s="238"/>
      <c r="AHT231" s="238"/>
      <c r="AHU231" s="238"/>
      <c r="AHV231" s="238"/>
      <c r="AHW231" s="238"/>
      <c r="AHX231" s="238"/>
      <c r="AHY231" s="238"/>
      <c r="AHZ231" s="238"/>
      <c r="AIA231" s="238"/>
      <c r="AIB231" s="238"/>
      <c r="AIC231" s="238"/>
      <c r="AID231" s="238"/>
      <c r="AIE231" s="238"/>
      <c r="AIF231" s="238"/>
      <c r="AIG231" s="238"/>
      <c r="AIH231" s="238"/>
      <c r="AII231" s="238"/>
      <c r="AIJ231" s="238"/>
      <c r="AIK231" s="238"/>
      <c r="AIL231" s="238"/>
      <c r="AIM231" s="238"/>
      <c r="AIN231" s="238"/>
      <c r="AIO231" s="238"/>
      <c r="AIP231" s="238"/>
      <c r="AIQ231" s="238"/>
      <c r="AIR231" s="238"/>
      <c r="AIS231" s="238"/>
      <c r="AIT231" s="238"/>
      <c r="AIU231" s="238"/>
      <c r="AIV231" s="238"/>
      <c r="AIW231" s="238"/>
      <c r="AIX231" s="238"/>
      <c r="AIY231" s="238"/>
      <c r="AIZ231" s="238"/>
      <c r="AJA231" s="238"/>
      <c r="AJB231" s="238"/>
      <c r="AJC231" s="238"/>
      <c r="AJD231" s="238"/>
      <c r="AJE231" s="238"/>
      <c r="AJF231" s="238"/>
      <c r="AJG231" s="238"/>
      <c r="AJH231" s="238"/>
      <c r="AJI231" s="238"/>
      <c r="AJJ231" s="238"/>
      <c r="AJK231" s="238"/>
      <c r="AJL231" s="238"/>
      <c r="AJM231" s="238"/>
      <c r="AJN231" s="238"/>
      <c r="AJO231" s="238"/>
      <c r="AJP231" s="238"/>
      <c r="AJQ231" s="238"/>
      <c r="AJR231" s="238"/>
      <c r="AJS231" s="238"/>
      <c r="AJT231" s="238"/>
      <c r="AJU231" s="238"/>
      <c r="AJV231" s="238"/>
      <c r="AJW231" s="238"/>
      <c r="AJX231" s="238"/>
      <c r="AJY231" s="238"/>
      <c r="AJZ231" s="238"/>
      <c r="AKA231" s="238"/>
      <c r="AKB231" s="238"/>
      <c r="AKC231" s="238"/>
      <c r="AKD231" s="238"/>
      <c r="AKE231" s="238"/>
      <c r="AKF231" s="238"/>
      <c r="AKG231" s="238"/>
      <c r="AKH231" s="238"/>
      <c r="AKI231" s="238"/>
      <c r="AKJ231" s="238"/>
      <c r="AKK231" s="238"/>
      <c r="AKL231" s="238"/>
      <c r="AKM231" s="238"/>
      <c r="AKN231" s="238"/>
      <c r="AKO231" s="238"/>
      <c r="AKP231" s="238"/>
    </row>
    <row r="232" spans="1:978" ht="25.5" customHeight="1" x14ac:dyDescent="0.25">
      <c r="A232" s="304"/>
      <c r="B232" s="304"/>
      <c r="C232" s="241"/>
      <c r="D232" s="241"/>
      <c r="E232" s="268"/>
      <c r="F232" s="43">
        <v>530151</v>
      </c>
      <c r="G232" s="33" t="s">
        <v>246</v>
      </c>
      <c r="H232" s="33" t="s">
        <v>245</v>
      </c>
      <c r="I232" s="241"/>
      <c r="J232" s="94">
        <v>50</v>
      </c>
      <c r="K232" s="268"/>
      <c r="L232" s="291"/>
      <c r="M232" s="241"/>
      <c r="N232" s="43">
        <v>323</v>
      </c>
      <c r="O232" s="43">
        <v>184</v>
      </c>
      <c r="P232" s="43">
        <v>125</v>
      </c>
      <c r="Q232" s="43">
        <v>112</v>
      </c>
      <c r="R232" s="43">
        <v>141</v>
      </c>
      <c r="S232" s="43">
        <v>492</v>
      </c>
      <c r="T232" s="43">
        <v>1703</v>
      </c>
      <c r="U232" s="43">
        <v>4156</v>
      </c>
      <c r="V232" s="43">
        <v>4749</v>
      </c>
      <c r="W232" s="43">
        <v>2779</v>
      </c>
      <c r="X232" s="43">
        <v>1918</v>
      </c>
      <c r="Y232" s="43">
        <v>1851</v>
      </c>
      <c r="Z232" s="43">
        <v>1911</v>
      </c>
      <c r="AA232" s="43">
        <v>1946</v>
      </c>
      <c r="AB232" s="43">
        <v>2145</v>
      </c>
      <c r="AC232" s="43">
        <v>2343</v>
      </c>
      <c r="AD232" s="43">
        <v>2229</v>
      </c>
      <c r="AE232" s="43">
        <v>2127</v>
      </c>
      <c r="AF232" s="43">
        <v>1780</v>
      </c>
      <c r="AG232" s="43">
        <v>1331</v>
      </c>
      <c r="AH232" s="43">
        <v>988</v>
      </c>
      <c r="AI232" s="43">
        <v>873</v>
      </c>
      <c r="AJ232" s="43">
        <v>772</v>
      </c>
      <c r="AK232" s="43">
        <v>575</v>
      </c>
      <c r="AL232" s="43">
        <v>35096</v>
      </c>
      <c r="AM232" s="268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62"/>
      <c r="BH232" s="262"/>
      <c r="BI232" s="262"/>
      <c r="BJ232" s="262"/>
      <c r="BK232" s="262"/>
      <c r="BL232" s="241"/>
      <c r="BM232" s="241"/>
      <c r="BN232" s="241"/>
      <c r="BO232" s="241"/>
      <c r="BP232" s="241"/>
      <c r="BQ232" s="241"/>
      <c r="BR232" s="241"/>
      <c r="BS232" s="241"/>
      <c r="BT232" s="241"/>
      <c r="BU232" s="241"/>
      <c r="BV232" s="241"/>
      <c r="BW232" s="241"/>
      <c r="BX232" s="241"/>
      <c r="BY232" s="241"/>
      <c r="BZ232" s="241"/>
      <c r="CA232" s="241"/>
      <c r="CB232" s="241"/>
      <c r="CC232" s="241"/>
      <c r="CD232" s="241"/>
      <c r="CE232" s="241"/>
      <c r="CF232" s="241"/>
      <c r="CG232" s="241"/>
      <c r="CH232" s="241"/>
      <c r="CI232" s="241"/>
      <c r="CJ232" s="241"/>
      <c r="CK232" s="241"/>
      <c r="CL232" s="241"/>
      <c r="CM232" s="241"/>
      <c r="CN232" s="241"/>
      <c r="CO232" s="241"/>
      <c r="CP232" s="241"/>
      <c r="CQ232" s="241"/>
      <c r="CR232" s="241"/>
      <c r="CS232" s="241"/>
      <c r="CT232" s="241"/>
      <c r="CU232" s="241"/>
      <c r="CV232" s="241"/>
      <c r="CW232" s="241"/>
      <c r="CX232" s="241"/>
      <c r="CY232" s="241"/>
      <c r="CZ232" s="241"/>
      <c r="DA232" s="241"/>
      <c r="DB232" s="241"/>
      <c r="DC232" s="241"/>
      <c r="DD232" s="241"/>
      <c r="DE232" s="241"/>
      <c r="DF232" s="241"/>
      <c r="DG232" s="241"/>
      <c r="DH232" s="241"/>
      <c r="DI232" s="241"/>
      <c r="DJ232" s="241"/>
      <c r="DK232" s="241"/>
      <c r="DL232" s="241"/>
      <c r="DM232" s="241"/>
      <c r="DN232" s="241"/>
      <c r="DO232" s="241"/>
      <c r="DP232" s="241"/>
      <c r="DQ232" s="241"/>
      <c r="DR232" s="241"/>
      <c r="DS232" s="241"/>
      <c r="DT232" s="241"/>
      <c r="DU232" s="241"/>
      <c r="DV232" s="241"/>
      <c r="DW232" s="241"/>
      <c r="DX232" s="241"/>
      <c r="DY232" s="241"/>
      <c r="DZ232" s="241"/>
      <c r="EA232" s="241"/>
      <c r="EB232" s="241"/>
      <c r="EC232" s="241"/>
      <c r="ED232" s="241"/>
      <c r="EE232" s="252"/>
      <c r="EF232" s="238"/>
      <c r="EG232" s="238"/>
      <c r="EH232" s="238"/>
      <c r="EI232" s="238"/>
      <c r="EJ232" s="238"/>
      <c r="EK232" s="238"/>
      <c r="EL232" s="238"/>
      <c r="EM232" s="238"/>
      <c r="EN232" s="238"/>
      <c r="EO232" s="238"/>
      <c r="EP232" s="238"/>
      <c r="EQ232" s="238"/>
      <c r="ER232" s="238"/>
      <c r="ES232" s="238"/>
      <c r="ET232" s="238"/>
      <c r="EU232" s="238"/>
      <c r="EV232" s="238"/>
      <c r="EW232" s="238"/>
      <c r="EX232" s="238"/>
      <c r="EY232" s="238"/>
      <c r="EZ232" s="238"/>
      <c r="FA232" s="238"/>
      <c r="FB232" s="238"/>
      <c r="FC232" s="238"/>
      <c r="FD232" s="238"/>
      <c r="FE232" s="238"/>
      <c r="FF232" s="238"/>
      <c r="FG232" s="238"/>
      <c r="FH232" s="238"/>
      <c r="FI232" s="238"/>
      <c r="FJ232" s="238"/>
      <c r="FK232" s="238"/>
      <c r="FL232" s="238"/>
      <c r="FM232" s="238"/>
      <c r="FN232" s="238"/>
      <c r="FO232" s="238"/>
      <c r="FP232" s="238"/>
      <c r="FQ232" s="238"/>
      <c r="FR232" s="238"/>
      <c r="FS232" s="238"/>
      <c r="FT232" s="238"/>
      <c r="FU232" s="238"/>
      <c r="FV232" s="238"/>
      <c r="FW232" s="238"/>
      <c r="FX232" s="238"/>
      <c r="FY232" s="238"/>
      <c r="FZ232" s="238"/>
      <c r="GA232" s="238"/>
      <c r="GB232" s="238"/>
      <c r="GC232" s="238"/>
      <c r="GD232" s="238"/>
      <c r="GE232" s="238"/>
      <c r="GF232" s="238"/>
      <c r="GG232" s="238"/>
      <c r="GH232" s="238"/>
      <c r="GI232" s="238"/>
      <c r="GJ232" s="238"/>
      <c r="GK232" s="238"/>
      <c r="GL232" s="238"/>
      <c r="GM232" s="238"/>
      <c r="GN232" s="238"/>
      <c r="GO232" s="238"/>
      <c r="GP232" s="238"/>
      <c r="GQ232" s="238"/>
      <c r="GR232" s="238"/>
      <c r="GS232" s="238"/>
      <c r="GT232" s="238"/>
      <c r="GU232" s="238"/>
      <c r="GV232" s="238"/>
      <c r="GW232" s="238"/>
      <c r="GX232" s="238"/>
      <c r="GY232" s="238"/>
      <c r="GZ232" s="238"/>
      <c r="HA232" s="238"/>
      <c r="HB232" s="238"/>
      <c r="HC232" s="238"/>
      <c r="HD232" s="238"/>
      <c r="HE232" s="238"/>
      <c r="HF232" s="238"/>
      <c r="HG232" s="238"/>
      <c r="HH232" s="238"/>
      <c r="HI232" s="238"/>
      <c r="HJ232" s="238"/>
      <c r="HK232" s="238"/>
      <c r="HL232" s="238"/>
      <c r="HM232" s="238"/>
      <c r="HN232" s="238"/>
      <c r="HO232" s="238"/>
      <c r="HP232" s="238"/>
      <c r="HQ232" s="238"/>
      <c r="HR232" s="238"/>
      <c r="HS232" s="238"/>
      <c r="HT232" s="238"/>
      <c r="HU232" s="238"/>
      <c r="HV232" s="238"/>
      <c r="HW232" s="238"/>
      <c r="HX232" s="238"/>
      <c r="HY232" s="238"/>
      <c r="HZ232" s="238"/>
      <c r="IA232" s="238"/>
      <c r="IB232" s="238"/>
      <c r="IC232" s="238"/>
      <c r="ID232" s="238"/>
      <c r="IE232" s="238"/>
      <c r="IF232" s="238"/>
      <c r="IG232" s="238"/>
      <c r="IH232" s="238"/>
      <c r="II232" s="238"/>
      <c r="IJ232" s="238"/>
      <c r="IK232" s="238"/>
      <c r="IL232" s="238"/>
      <c r="IM232" s="238"/>
      <c r="IN232" s="238"/>
      <c r="IO232" s="238"/>
      <c r="IP232" s="238"/>
      <c r="IQ232" s="238"/>
      <c r="IR232" s="238"/>
      <c r="IS232" s="238"/>
      <c r="IT232" s="238"/>
      <c r="IU232" s="238"/>
      <c r="IV232" s="238"/>
      <c r="IW232" s="238"/>
      <c r="IX232" s="238"/>
      <c r="IY232" s="238"/>
      <c r="IZ232" s="238"/>
      <c r="JA232" s="238"/>
      <c r="JB232" s="238"/>
      <c r="JC232" s="238"/>
      <c r="JD232" s="238"/>
      <c r="JE232" s="238"/>
      <c r="JF232" s="238"/>
      <c r="JG232" s="238"/>
      <c r="JH232" s="238"/>
      <c r="JI232" s="238"/>
      <c r="JJ232" s="238"/>
      <c r="JK232" s="238"/>
      <c r="JL232" s="238"/>
      <c r="JM232" s="238"/>
      <c r="JN232" s="238"/>
      <c r="JO232" s="238"/>
      <c r="JP232" s="238"/>
      <c r="JQ232" s="238"/>
      <c r="JR232" s="238"/>
      <c r="JS232" s="238"/>
      <c r="JT232" s="238"/>
      <c r="JU232" s="238"/>
      <c r="JV232" s="238"/>
      <c r="JW232" s="238"/>
      <c r="JX232" s="238"/>
      <c r="JY232" s="238"/>
      <c r="JZ232" s="238"/>
      <c r="KA232" s="238"/>
      <c r="KB232" s="238"/>
      <c r="KC232" s="238"/>
      <c r="KD232" s="238"/>
      <c r="KE232" s="238"/>
      <c r="KF232" s="238"/>
      <c r="KG232" s="238"/>
      <c r="KH232" s="238"/>
      <c r="KI232" s="238"/>
      <c r="KJ232" s="238"/>
      <c r="KK232" s="238"/>
      <c r="KL232" s="238"/>
      <c r="KM232" s="238"/>
      <c r="KN232" s="238"/>
      <c r="KO232" s="238"/>
      <c r="KP232" s="238"/>
      <c r="KQ232" s="238"/>
      <c r="KR232" s="238"/>
      <c r="KS232" s="238"/>
      <c r="KT232" s="238"/>
      <c r="KU232" s="238"/>
      <c r="KV232" s="238"/>
      <c r="KW232" s="238"/>
      <c r="KX232" s="238"/>
      <c r="KY232" s="238"/>
      <c r="KZ232" s="238"/>
      <c r="LA232" s="238"/>
      <c r="LB232" s="238"/>
      <c r="LC232" s="238"/>
      <c r="LD232" s="238"/>
      <c r="LE232" s="238"/>
      <c r="LF232" s="238"/>
      <c r="LG232" s="238"/>
      <c r="LH232" s="238"/>
      <c r="LI232" s="238"/>
      <c r="LJ232" s="238"/>
      <c r="LK232" s="238"/>
      <c r="LL232" s="238"/>
      <c r="LM232" s="238"/>
      <c r="LN232" s="238"/>
      <c r="LO232" s="238"/>
      <c r="LP232" s="238"/>
      <c r="LQ232" s="238"/>
      <c r="LR232" s="238"/>
      <c r="LS232" s="238"/>
      <c r="LT232" s="238"/>
      <c r="LU232" s="238"/>
      <c r="LV232" s="238"/>
      <c r="LW232" s="238"/>
      <c r="LX232" s="238"/>
      <c r="LY232" s="238"/>
      <c r="LZ232" s="238"/>
      <c r="MA232" s="238"/>
      <c r="MB232" s="238"/>
      <c r="MC232" s="238"/>
      <c r="MD232" s="238"/>
      <c r="ME232" s="238"/>
      <c r="MF232" s="238"/>
      <c r="MG232" s="238"/>
      <c r="MH232" s="238"/>
      <c r="MI232" s="238"/>
      <c r="MJ232" s="238"/>
      <c r="MK232" s="238"/>
      <c r="ML232" s="238"/>
      <c r="MM232" s="238"/>
      <c r="MN232" s="238"/>
      <c r="MO232" s="238"/>
      <c r="MP232" s="238"/>
      <c r="MQ232" s="238"/>
      <c r="MR232" s="238"/>
      <c r="MS232" s="238"/>
      <c r="MT232" s="238"/>
      <c r="MU232" s="238"/>
      <c r="MV232" s="238"/>
      <c r="MW232" s="238"/>
      <c r="MX232" s="238"/>
      <c r="MY232" s="238"/>
      <c r="MZ232" s="238"/>
      <c r="NA232" s="238"/>
      <c r="NB232" s="238"/>
      <c r="NC232" s="238"/>
      <c r="ND232" s="238"/>
      <c r="NE232" s="238"/>
      <c r="NF232" s="238"/>
      <c r="NG232" s="238"/>
      <c r="NH232" s="238"/>
      <c r="NI232" s="238"/>
      <c r="NJ232" s="238"/>
      <c r="NK232" s="238"/>
      <c r="NL232" s="238"/>
      <c r="NM232" s="238"/>
      <c r="NN232" s="238"/>
      <c r="NO232" s="238"/>
      <c r="NP232" s="238"/>
      <c r="NQ232" s="238"/>
      <c r="NR232" s="238"/>
      <c r="NS232" s="238"/>
      <c r="NT232" s="238"/>
      <c r="NU232" s="238"/>
      <c r="NV232" s="238"/>
      <c r="NW232" s="238"/>
      <c r="NX232" s="238"/>
      <c r="NY232" s="238"/>
      <c r="NZ232" s="238"/>
      <c r="OA232" s="238"/>
      <c r="OB232" s="238"/>
      <c r="OC232" s="238"/>
      <c r="OD232" s="238"/>
      <c r="OE232" s="238"/>
      <c r="OF232" s="238"/>
      <c r="OG232" s="238"/>
      <c r="OH232" s="238"/>
      <c r="OI232" s="238"/>
      <c r="OJ232" s="238"/>
      <c r="OK232" s="238"/>
      <c r="OL232" s="238"/>
      <c r="OM232" s="238"/>
      <c r="ON232" s="238"/>
      <c r="OO232" s="238"/>
      <c r="OP232" s="238"/>
      <c r="OQ232" s="238"/>
      <c r="OR232" s="238"/>
      <c r="OS232" s="238"/>
      <c r="OT232" s="238"/>
      <c r="OU232" s="238"/>
      <c r="OV232" s="238"/>
      <c r="OW232" s="238"/>
      <c r="OX232" s="238"/>
      <c r="OY232" s="238"/>
      <c r="OZ232" s="238"/>
      <c r="PA232" s="238"/>
      <c r="PB232" s="238"/>
      <c r="PC232" s="238"/>
      <c r="PD232" s="238"/>
      <c r="PE232" s="238"/>
      <c r="PF232" s="238"/>
      <c r="PG232" s="238"/>
      <c r="PH232" s="238"/>
      <c r="PI232" s="238"/>
      <c r="PJ232" s="238"/>
      <c r="PK232" s="238"/>
      <c r="PL232" s="238"/>
      <c r="PM232" s="238"/>
      <c r="PN232" s="238"/>
      <c r="PO232" s="238"/>
      <c r="PP232" s="238"/>
      <c r="PQ232" s="238"/>
      <c r="PR232" s="238"/>
      <c r="PS232" s="238"/>
      <c r="PT232" s="238"/>
      <c r="PU232" s="238"/>
      <c r="PV232" s="238"/>
      <c r="PW232" s="238"/>
      <c r="PX232" s="238"/>
      <c r="PY232" s="238"/>
      <c r="PZ232" s="238"/>
      <c r="QA232" s="238"/>
      <c r="QB232" s="238"/>
      <c r="QC232" s="238"/>
      <c r="QD232" s="238"/>
      <c r="QE232" s="238"/>
      <c r="QF232" s="238"/>
      <c r="QG232" s="238"/>
      <c r="QH232" s="238"/>
      <c r="QI232" s="238"/>
      <c r="QJ232" s="238"/>
      <c r="QK232" s="238"/>
      <c r="QL232" s="238"/>
      <c r="QM232" s="238"/>
      <c r="QN232" s="238"/>
      <c r="QO232" s="238"/>
      <c r="QP232" s="238"/>
      <c r="QQ232" s="238"/>
      <c r="QR232" s="238"/>
      <c r="QS232" s="238"/>
      <c r="QT232" s="238"/>
      <c r="QU232" s="238"/>
      <c r="QV232" s="238"/>
      <c r="QW232" s="238"/>
      <c r="QX232" s="238"/>
      <c r="QY232" s="238"/>
      <c r="QZ232" s="238"/>
      <c r="RA232" s="238"/>
      <c r="RB232" s="238"/>
      <c r="RC232" s="238"/>
      <c r="RD232" s="238"/>
      <c r="RE232" s="238"/>
      <c r="RF232" s="238"/>
      <c r="RG232" s="238"/>
      <c r="RH232" s="238"/>
      <c r="RI232" s="238"/>
      <c r="RJ232" s="238"/>
      <c r="RK232" s="238"/>
      <c r="RL232" s="238"/>
      <c r="RM232" s="238"/>
      <c r="RN232" s="238"/>
      <c r="RO232" s="238"/>
      <c r="RP232" s="238"/>
      <c r="RQ232" s="238"/>
      <c r="RR232" s="238"/>
      <c r="RS232" s="238"/>
      <c r="RT232" s="238"/>
      <c r="RU232" s="238"/>
      <c r="RV232" s="238"/>
      <c r="RW232" s="238"/>
      <c r="RX232" s="238"/>
      <c r="RY232" s="238"/>
      <c r="RZ232" s="238"/>
      <c r="SA232" s="238"/>
      <c r="SB232" s="238"/>
      <c r="SC232" s="238"/>
      <c r="SD232" s="238"/>
      <c r="SE232" s="238"/>
      <c r="SF232" s="238"/>
      <c r="SG232" s="238"/>
      <c r="SH232" s="238"/>
      <c r="SI232" s="238"/>
      <c r="SJ232" s="238"/>
      <c r="SK232" s="238"/>
      <c r="SL232" s="238"/>
      <c r="SM232" s="238"/>
      <c r="SN232" s="238"/>
      <c r="SO232" s="238"/>
      <c r="SP232" s="238"/>
      <c r="SQ232" s="238"/>
      <c r="SR232" s="238"/>
      <c r="SS232" s="238"/>
      <c r="ST232" s="238"/>
      <c r="SU232" s="238"/>
      <c r="SV232" s="238"/>
      <c r="SW232" s="238"/>
      <c r="SX232" s="238"/>
      <c r="SY232" s="238"/>
      <c r="SZ232" s="238"/>
      <c r="TA232" s="238"/>
      <c r="TB232" s="238"/>
      <c r="TC232" s="238"/>
      <c r="TD232" s="238"/>
      <c r="TE232" s="238"/>
      <c r="TF232" s="238"/>
      <c r="TG232" s="238"/>
      <c r="TH232" s="238"/>
      <c r="TI232" s="238"/>
      <c r="TJ232" s="238"/>
      <c r="TK232" s="238"/>
      <c r="TL232" s="238"/>
      <c r="TM232" s="238"/>
      <c r="TN232" s="238"/>
      <c r="TO232" s="238"/>
      <c r="TP232" s="238"/>
      <c r="TQ232" s="238"/>
      <c r="TR232" s="238"/>
      <c r="TS232" s="238"/>
      <c r="TT232" s="238"/>
      <c r="TU232" s="238"/>
      <c r="TV232" s="238"/>
      <c r="TW232" s="238"/>
      <c r="TX232" s="238"/>
      <c r="TY232" s="238"/>
      <c r="TZ232" s="238"/>
      <c r="UA232" s="238"/>
      <c r="UB232" s="238"/>
      <c r="UC232" s="238"/>
      <c r="UD232" s="238"/>
      <c r="UE232" s="238"/>
      <c r="UF232" s="238"/>
      <c r="UG232" s="238"/>
      <c r="UH232" s="238"/>
      <c r="UI232" s="238"/>
      <c r="UJ232" s="238"/>
      <c r="UK232" s="238"/>
      <c r="UL232" s="238"/>
      <c r="UM232" s="238"/>
      <c r="UN232" s="238"/>
      <c r="UO232" s="238"/>
      <c r="UP232" s="238"/>
      <c r="UQ232" s="238"/>
      <c r="UR232" s="238"/>
      <c r="US232" s="238"/>
      <c r="UT232" s="238"/>
      <c r="UU232" s="238"/>
      <c r="UV232" s="238"/>
      <c r="UW232" s="238"/>
      <c r="UX232" s="238"/>
      <c r="UY232" s="238"/>
      <c r="UZ232" s="238"/>
      <c r="VA232" s="238"/>
      <c r="VB232" s="238"/>
      <c r="VC232" s="238"/>
      <c r="VD232" s="238"/>
      <c r="VE232" s="238"/>
      <c r="VF232" s="238"/>
      <c r="VG232" s="238"/>
      <c r="VH232" s="238"/>
      <c r="VI232" s="238"/>
      <c r="VJ232" s="238"/>
      <c r="VK232" s="238"/>
      <c r="VL232" s="238"/>
      <c r="VM232" s="238"/>
      <c r="VN232" s="238"/>
      <c r="VO232" s="238"/>
      <c r="VP232" s="238"/>
      <c r="VQ232" s="238"/>
      <c r="VR232" s="238"/>
      <c r="VS232" s="238"/>
      <c r="VT232" s="238"/>
      <c r="VU232" s="238"/>
      <c r="VV232" s="238"/>
      <c r="VW232" s="238"/>
      <c r="VX232" s="238"/>
      <c r="VY232" s="238"/>
      <c r="VZ232" s="238"/>
      <c r="WA232" s="238"/>
      <c r="WB232" s="238"/>
      <c r="WC232" s="238"/>
      <c r="WD232" s="238"/>
      <c r="WE232" s="238"/>
      <c r="WF232" s="238"/>
      <c r="WG232" s="238"/>
      <c r="WH232" s="238"/>
      <c r="WI232" s="238"/>
      <c r="WJ232" s="238"/>
      <c r="WK232" s="238"/>
      <c r="WL232" s="238"/>
      <c r="WM232" s="238"/>
      <c r="WN232" s="238"/>
      <c r="WO232" s="238"/>
      <c r="WP232" s="238"/>
      <c r="WQ232" s="238"/>
      <c r="WR232" s="238"/>
      <c r="WS232" s="238"/>
      <c r="WT232" s="238"/>
      <c r="WU232" s="238"/>
      <c r="WV232" s="238"/>
      <c r="WW232" s="238"/>
      <c r="WX232" s="238"/>
      <c r="WY232" s="238"/>
      <c r="WZ232" s="238"/>
      <c r="XA232" s="238"/>
      <c r="XB232" s="238"/>
      <c r="XC232" s="238"/>
      <c r="XD232" s="238"/>
      <c r="XE232" s="238"/>
      <c r="XF232" s="238"/>
      <c r="XG232" s="238"/>
      <c r="XH232" s="238"/>
      <c r="XI232" s="238"/>
      <c r="XJ232" s="238"/>
      <c r="XK232" s="238"/>
      <c r="XL232" s="238"/>
      <c r="XM232" s="238"/>
      <c r="XN232" s="238"/>
      <c r="XO232" s="238"/>
      <c r="XP232" s="238"/>
      <c r="XQ232" s="238"/>
      <c r="XR232" s="238"/>
      <c r="XS232" s="238"/>
      <c r="XT232" s="238"/>
      <c r="XU232" s="238"/>
      <c r="XV232" s="238"/>
      <c r="XW232" s="238"/>
      <c r="XX232" s="238"/>
      <c r="XY232" s="238"/>
      <c r="XZ232" s="238"/>
      <c r="YA232" s="238"/>
      <c r="YB232" s="238"/>
      <c r="YC232" s="238"/>
      <c r="YD232" s="238"/>
      <c r="YE232" s="238"/>
      <c r="YF232" s="238"/>
      <c r="YG232" s="238"/>
      <c r="YH232" s="238"/>
      <c r="YI232" s="238"/>
      <c r="YJ232" s="238"/>
      <c r="YK232" s="238"/>
      <c r="YL232" s="238"/>
      <c r="YM232" s="238"/>
      <c r="YN232" s="238"/>
      <c r="YO232" s="238"/>
      <c r="YP232" s="238"/>
      <c r="YQ232" s="238"/>
      <c r="YR232" s="238"/>
      <c r="YS232" s="238"/>
      <c r="YT232" s="238"/>
      <c r="YU232" s="238"/>
      <c r="YV232" s="238"/>
      <c r="YW232" s="238"/>
      <c r="YX232" s="238"/>
      <c r="YY232" s="238"/>
      <c r="YZ232" s="238"/>
      <c r="ZA232" s="238"/>
      <c r="ZB232" s="238"/>
      <c r="ZC232" s="238"/>
      <c r="ZD232" s="238"/>
      <c r="ZE232" s="238"/>
      <c r="ZF232" s="238"/>
      <c r="ZG232" s="238"/>
      <c r="ZH232" s="238"/>
      <c r="ZI232" s="238"/>
      <c r="ZJ232" s="238"/>
      <c r="ZK232" s="238"/>
      <c r="ZL232" s="238"/>
      <c r="ZM232" s="238"/>
      <c r="ZN232" s="238"/>
      <c r="ZO232" s="238"/>
      <c r="ZP232" s="238"/>
      <c r="ZQ232" s="238"/>
      <c r="ZR232" s="238"/>
      <c r="ZS232" s="238"/>
      <c r="ZT232" s="238"/>
      <c r="ZU232" s="238"/>
      <c r="ZV232" s="238"/>
      <c r="ZW232" s="238"/>
      <c r="ZX232" s="238"/>
      <c r="ZY232" s="238"/>
      <c r="ZZ232" s="238"/>
      <c r="AAA232" s="238"/>
      <c r="AAB232" s="238"/>
      <c r="AAC232" s="238"/>
      <c r="AAD232" s="238"/>
      <c r="AAE232" s="238"/>
      <c r="AAF232" s="238"/>
      <c r="AAG232" s="238"/>
      <c r="AAH232" s="238"/>
      <c r="AAI232" s="238"/>
      <c r="AAJ232" s="238"/>
      <c r="AAK232" s="238"/>
      <c r="AAL232" s="238"/>
      <c r="AAM232" s="238"/>
      <c r="AAN232" s="238"/>
      <c r="AAO232" s="238"/>
      <c r="AAP232" s="238"/>
      <c r="AAQ232" s="238"/>
      <c r="AAR232" s="238"/>
      <c r="AAS232" s="238"/>
      <c r="AAT232" s="238"/>
      <c r="AAU232" s="238"/>
      <c r="AAV232" s="238"/>
      <c r="AAW232" s="238"/>
      <c r="AAX232" s="238"/>
      <c r="AAY232" s="238"/>
      <c r="AAZ232" s="238"/>
      <c r="ABA232" s="238"/>
      <c r="ABB232" s="238"/>
      <c r="ABC232" s="238"/>
      <c r="ABD232" s="238"/>
      <c r="ABE232" s="238"/>
      <c r="ABF232" s="238"/>
      <c r="ABG232" s="238"/>
      <c r="ABH232" s="238"/>
      <c r="ABI232" s="238"/>
      <c r="ABJ232" s="238"/>
      <c r="ABK232" s="238"/>
      <c r="ABL232" s="238"/>
      <c r="ABM232" s="238"/>
      <c r="ABN232" s="238"/>
      <c r="ABO232" s="238"/>
      <c r="ABP232" s="238"/>
      <c r="ABQ232" s="238"/>
      <c r="ABR232" s="238"/>
      <c r="ABS232" s="238"/>
      <c r="ABT232" s="238"/>
      <c r="ABU232" s="238"/>
      <c r="ABV232" s="238"/>
      <c r="ABW232" s="238"/>
      <c r="ABX232" s="238"/>
      <c r="ABY232" s="238"/>
      <c r="ABZ232" s="238"/>
      <c r="ACA232" s="238"/>
      <c r="ACB232" s="238"/>
      <c r="ACC232" s="238"/>
      <c r="ACD232" s="238"/>
      <c r="ACE232" s="238"/>
      <c r="ACF232" s="238"/>
      <c r="ACG232" s="238"/>
      <c r="ACH232" s="238"/>
      <c r="ACI232" s="238"/>
      <c r="ACJ232" s="238"/>
      <c r="ACK232" s="238"/>
      <c r="ACL232" s="238"/>
      <c r="ACM232" s="238"/>
      <c r="ACN232" s="238"/>
      <c r="ACO232" s="238"/>
      <c r="ACP232" s="238"/>
      <c r="ACQ232" s="238"/>
      <c r="ACR232" s="238"/>
      <c r="ACS232" s="238"/>
      <c r="ACT232" s="238"/>
      <c r="ACU232" s="238"/>
      <c r="ACV232" s="238"/>
      <c r="ACW232" s="238"/>
      <c r="ACX232" s="238"/>
      <c r="ACY232" s="238"/>
      <c r="ACZ232" s="238"/>
      <c r="ADA232" s="238"/>
      <c r="ADB232" s="238"/>
      <c r="ADC232" s="238"/>
      <c r="ADD232" s="238"/>
      <c r="ADE232" s="238"/>
      <c r="ADF232" s="238"/>
      <c r="ADG232" s="238"/>
      <c r="ADH232" s="238"/>
      <c r="ADI232" s="238"/>
      <c r="ADJ232" s="238"/>
      <c r="ADK232" s="238"/>
      <c r="ADL232" s="238"/>
      <c r="ADM232" s="238"/>
      <c r="ADN232" s="238"/>
      <c r="ADO232" s="238"/>
      <c r="ADP232" s="238"/>
      <c r="ADQ232" s="238"/>
      <c r="ADR232" s="238"/>
      <c r="ADS232" s="238"/>
      <c r="ADT232" s="238"/>
      <c r="ADU232" s="238"/>
      <c r="ADV232" s="238"/>
      <c r="ADW232" s="238"/>
      <c r="ADX232" s="238"/>
      <c r="ADY232" s="238"/>
      <c r="ADZ232" s="238"/>
      <c r="AEA232" s="238"/>
      <c r="AEB232" s="238"/>
      <c r="AEC232" s="238"/>
      <c r="AED232" s="238"/>
      <c r="AEE232" s="238"/>
      <c r="AEF232" s="238"/>
      <c r="AEG232" s="238"/>
      <c r="AEH232" s="238"/>
      <c r="AEI232" s="238"/>
      <c r="AEJ232" s="238"/>
      <c r="AEK232" s="238"/>
      <c r="AEL232" s="238"/>
      <c r="AEM232" s="238"/>
      <c r="AEN232" s="238"/>
      <c r="AEO232" s="238"/>
      <c r="AEP232" s="238"/>
      <c r="AEQ232" s="238"/>
      <c r="AER232" s="238"/>
      <c r="AES232" s="238"/>
      <c r="AET232" s="238"/>
      <c r="AEU232" s="238"/>
      <c r="AEV232" s="238"/>
      <c r="AEW232" s="238"/>
      <c r="AEX232" s="238"/>
      <c r="AEY232" s="238"/>
      <c r="AEZ232" s="238"/>
      <c r="AFA232" s="238"/>
      <c r="AFB232" s="238"/>
      <c r="AFC232" s="238"/>
      <c r="AFD232" s="238"/>
      <c r="AFE232" s="238"/>
      <c r="AFF232" s="238"/>
      <c r="AFG232" s="238"/>
      <c r="AFH232" s="238"/>
      <c r="AFI232" s="238"/>
      <c r="AFJ232" s="238"/>
      <c r="AFK232" s="238"/>
      <c r="AFL232" s="238"/>
      <c r="AFM232" s="238"/>
      <c r="AFN232" s="238"/>
      <c r="AFO232" s="238"/>
      <c r="AFP232" s="238"/>
      <c r="AFQ232" s="238"/>
      <c r="AFR232" s="238"/>
      <c r="AFS232" s="238"/>
      <c r="AFT232" s="238"/>
      <c r="AFU232" s="238"/>
      <c r="AFV232" s="238"/>
      <c r="AFW232" s="238"/>
      <c r="AFX232" s="238"/>
      <c r="AFY232" s="238"/>
      <c r="AFZ232" s="238"/>
      <c r="AGA232" s="238"/>
      <c r="AGB232" s="238"/>
      <c r="AGC232" s="238"/>
      <c r="AGD232" s="238"/>
      <c r="AGE232" s="238"/>
      <c r="AGF232" s="238"/>
      <c r="AGG232" s="238"/>
      <c r="AGH232" s="238"/>
      <c r="AGI232" s="238"/>
      <c r="AGJ232" s="238"/>
      <c r="AGK232" s="238"/>
      <c r="AGL232" s="238"/>
      <c r="AGM232" s="238"/>
      <c r="AGN232" s="238"/>
      <c r="AGO232" s="238"/>
      <c r="AGP232" s="238"/>
      <c r="AGQ232" s="238"/>
      <c r="AGR232" s="238"/>
      <c r="AGS232" s="238"/>
      <c r="AGT232" s="238"/>
      <c r="AGU232" s="238"/>
      <c r="AGV232" s="238"/>
      <c r="AGW232" s="238"/>
      <c r="AGX232" s="238"/>
      <c r="AGY232" s="238"/>
      <c r="AGZ232" s="238"/>
      <c r="AHA232" s="238"/>
      <c r="AHB232" s="238"/>
      <c r="AHC232" s="238"/>
      <c r="AHD232" s="238"/>
      <c r="AHE232" s="238"/>
      <c r="AHF232" s="238"/>
      <c r="AHG232" s="238"/>
      <c r="AHH232" s="238"/>
      <c r="AHI232" s="238"/>
      <c r="AHJ232" s="238"/>
      <c r="AHK232" s="238"/>
      <c r="AHL232" s="238"/>
      <c r="AHM232" s="238"/>
      <c r="AHN232" s="238"/>
      <c r="AHO232" s="238"/>
      <c r="AHP232" s="238"/>
      <c r="AHQ232" s="238"/>
      <c r="AHR232" s="238"/>
      <c r="AHS232" s="238"/>
      <c r="AHT232" s="238"/>
      <c r="AHU232" s="238"/>
      <c r="AHV232" s="238"/>
      <c r="AHW232" s="238"/>
      <c r="AHX232" s="238"/>
      <c r="AHY232" s="238"/>
      <c r="AHZ232" s="238"/>
      <c r="AIA232" s="238"/>
      <c r="AIB232" s="238"/>
      <c r="AIC232" s="238"/>
      <c r="AID232" s="238"/>
      <c r="AIE232" s="238"/>
      <c r="AIF232" s="238"/>
      <c r="AIG232" s="238"/>
      <c r="AIH232" s="238"/>
      <c r="AII232" s="238"/>
      <c r="AIJ232" s="238"/>
      <c r="AIK232" s="238"/>
      <c r="AIL232" s="238"/>
      <c r="AIM232" s="238"/>
      <c r="AIN232" s="238"/>
      <c r="AIO232" s="238"/>
      <c r="AIP232" s="238"/>
      <c r="AIQ232" s="238"/>
      <c r="AIR232" s="238"/>
      <c r="AIS232" s="238"/>
      <c r="AIT232" s="238"/>
      <c r="AIU232" s="238"/>
      <c r="AIV232" s="238"/>
      <c r="AIW232" s="238"/>
      <c r="AIX232" s="238"/>
      <c r="AIY232" s="238"/>
      <c r="AIZ232" s="238"/>
      <c r="AJA232" s="238"/>
      <c r="AJB232" s="238"/>
      <c r="AJC232" s="238"/>
      <c r="AJD232" s="238"/>
      <c r="AJE232" s="238"/>
      <c r="AJF232" s="238"/>
      <c r="AJG232" s="238"/>
      <c r="AJH232" s="238"/>
      <c r="AJI232" s="238"/>
      <c r="AJJ232" s="238"/>
      <c r="AJK232" s="238"/>
      <c r="AJL232" s="238"/>
      <c r="AJM232" s="238"/>
      <c r="AJN232" s="238"/>
      <c r="AJO232" s="238"/>
      <c r="AJP232" s="238"/>
      <c r="AJQ232" s="238"/>
      <c r="AJR232" s="238"/>
      <c r="AJS232" s="238"/>
      <c r="AJT232" s="238"/>
      <c r="AJU232" s="238"/>
      <c r="AJV232" s="238"/>
      <c r="AJW232" s="238"/>
      <c r="AJX232" s="238"/>
      <c r="AJY232" s="238"/>
      <c r="AJZ232" s="238"/>
      <c r="AKA232" s="238"/>
      <c r="AKB232" s="238"/>
      <c r="AKC232" s="238"/>
      <c r="AKD232" s="238"/>
      <c r="AKE232" s="238"/>
      <c r="AKF232" s="238"/>
      <c r="AKG232" s="238"/>
      <c r="AKH232" s="238"/>
      <c r="AKI232" s="238"/>
      <c r="AKJ232" s="238"/>
      <c r="AKK232" s="238"/>
      <c r="AKL232" s="238"/>
      <c r="AKM232" s="238"/>
      <c r="AKN232" s="238"/>
      <c r="AKO232" s="238"/>
      <c r="AKP232" s="238"/>
    </row>
    <row r="233" spans="1:978" ht="25.5" x14ac:dyDescent="0.25">
      <c r="A233" s="304"/>
      <c r="B233" s="304"/>
      <c r="C233" s="241"/>
      <c r="D233" s="241"/>
      <c r="E233" s="268"/>
      <c r="F233" s="43">
        <v>530150</v>
      </c>
      <c r="G233" s="33" t="s">
        <v>247</v>
      </c>
      <c r="H233" s="33" t="s">
        <v>246</v>
      </c>
      <c r="I233" s="241"/>
      <c r="J233" s="94">
        <v>50</v>
      </c>
      <c r="K233" s="268"/>
      <c r="L233" s="291"/>
      <c r="M233" s="241"/>
      <c r="N233" s="43">
        <v>274</v>
      </c>
      <c r="O233" s="43">
        <v>146</v>
      </c>
      <c r="P233" s="43">
        <v>98</v>
      </c>
      <c r="Q233" s="43">
        <v>97</v>
      </c>
      <c r="R233" s="43">
        <v>132</v>
      </c>
      <c r="S233" s="43">
        <v>487</v>
      </c>
      <c r="T233" s="43">
        <v>1868</v>
      </c>
      <c r="U233" s="43">
        <v>4049</v>
      </c>
      <c r="V233" s="43">
        <v>4701</v>
      </c>
      <c r="W233" s="43">
        <v>2671</v>
      </c>
      <c r="X233" s="43">
        <v>1808</v>
      </c>
      <c r="Y233" s="43">
        <v>1819</v>
      </c>
      <c r="Z233" s="43">
        <v>1877</v>
      </c>
      <c r="AA233" s="43">
        <v>2115</v>
      </c>
      <c r="AB233" s="43">
        <v>2227</v>
      </c>
      <c r="AC233" s="43">
        <v>2472</v>
      </c>
      <c r="AD233" s="43">
        <v>2324</v>
      </c>
      <c r="AE233" s="43">
        <v>2132</v>
      </c>
      <c r="AF233" s="43">
        <v>1552</v>
      </c>
      <c r="AG233" s="43">
        <v>1107</v>
      </c>
      <c r="AH233" s="43">
        <v>767</v>
      </c>
      <c r="AI233" s="43">
        <v>773</v>
      </c>
      <c r="AJ233" s="43">
        <v>667</v>
      </c>
      <c r="AK233" s="43">
        <v>472</v>
      </c>
      <c r="AL233" s="43">
        <v>35603</v>
      </c>
      <c r="AM233" s="268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62"/>
      <c r="BH233" s="262"/>
      <c r="BI233" s="262"/>
      <c r="BJ233" s="262"/>
      <c r="BK233" s="262"/>
      <c r="BL233" s="241"/>
      <c r="BM233" s="241"/>
      <c r="BN233" s="241"/>
      <c r="BO233" s="241"/>
      <c r="BP233" s="241"/>
      <c r="BQ233" s="241"/>
      <c r="BR233" s="241"/>
      <c r="BS233" s="241"/>
      <c r="BT233" s="241"/>
      <c r="BU233" s="241"/>
      <c r="BV233" s="241"/>
      <c r="BW233" s="241"/>
      <c r="BX233" s="241"/>
      <c r="BY233" s="241"/>
      <c r="BZ233" s="241"/>
      <c r="CA233" s="241"/>
      <c r="CB233" s="241"/>
      <c r="CC233" s="241"/>
      <c r="CD233" s="241"/>
      <c r="CE233" s="241"/>
      <c r="CF233" s="241"/>
      <c r="CG233" s="241"/>
      <c r="CH233" s="241"/>
      <c r="CI233" s="241"/>
      <c r="CJ233" s="241"/>
      <c r="CK233" s="241"/>
      <c r="CL233" s="241"/>
      <c r="CM233" s="241"/>
      <c r="CN233" s="241"/>
      <c r="CO233" s="241"/>
      <c r="CP233" s="241"/>
      <c r="CQ233" s="241"/>
      <c r="CR233" s="241"/>
      <c r="CS233" s="241"/>
      <c r="CT233" s="241"/>
      <c r="CU233" s="241"/>
      <c r="CV233" s="241"/>
      <c r="CW233" s="241"/>
      <c r="CX233" s="241"/>
      <c r="CY233" s="241"/>
      <c r="CZ233" s="241"/>
      <c r="DA233" s="241"/>
      <c r="DB233" s="241"/>
      <c r="DC233" s="241"/>
      <c r="DD233" s="241"/>
      <c r="DE233" s="241"/>
      <c r="DF233" s="241"/>
      <c r="DG233" s="241"/>
      <c r="DH233" s="241"/>
      <c r="DI233" s="241"/>
      <c r="DJ233" s="241"/>
      <c r="DK233" s="241"/>
      <c r="DL233" s="241"/>
      <c r="DM233" s="241"/>
      <c r="DN233" s="241"/>
      <c r="DO233" s="241"/>
      <c r="DP233" s="241"/>
      <c r="DQ233" s="241"/>
      <c r="DR233" s="241"/>
      <c r="DS233" s="241"/>
      <c r="DT233" s="241"/>
      <c r="DU233" s="241"/>
      <c r="DV233" s="241"/>
      <c r="DW233" s="241"/>
      <c r="DX233" s="241"/>
      <c r="DY233" s="241"/>
      <c r="DZ233" s="241"/>
      <c r="EA233" s="241"/>
      <c r="EB233" s="241"/>
      <c r="EC233" s="241"/>
      <c r="ED233" s="241"/>
      <c r="EE233" s="252"/>
      <c r="EF233" s="238"/>
      <c r="EG233" s="238"/>
      <c r="EH233" s="238"/>
      <c r="EI233" s="238"/>
      <c r="EJ233" s="238"/>
      <c r="EK233" s="238"/>
      <c r="EL233" s="238"/>
      <c r="EM233" s="238"/>
      <c r="EN233" s="238"/>
      <c r="EO233" s="238"/>
      <c r="EP233" s="238"/>
      <c r="EQ233" s="238"/>
      <c r="ER233" s="238"/>
      <c r="ES233" s="238"/>
      <c r="ET233" s="238"/>
      <c r="EU233" s="238"/>
      <c r="EV233" s="238"/>
      <c r="EW233" s="238"/>
      <c r="EX233" s="238"/>
      <c r="EY233" s="238"/>
      <c r="EZ233" s="238"/>
      <c r="FA233" s="238"/>
      <c r="FB233" s="238"/>
      <c r="FC233" s="238"/>
      <c r="FD233" s="238"/>
      <c r="FE233" s="238"/>
      <c r="FF233" s="238"/>
      <c r="FG233" s="238"/>
      <c r="FH233" s="238"/>
      <c r="FI233" s="238"/>
      <c r="FJ233" s="238"/>
      <c r="FK233" s="238"/>
      <c r="FL233" s="238"/>
      <c r="FM233" s="238"/>
      <c r="FN233" s="238"/>
      <c r="FO233" s="238"/>
      <c r="FP233" s="238"/>
      <c r="FQ233" s="238"/>
      <c r="FR233" s="238"/>
      <c r="FS233" s="238"/>
      <c r="FT233" s="238"/>
      <c r="FU233" s="238"/>
      <c r="FV233" s="238"/>
      <c r="FW233" s="238"/>
      <c r="FX233" s="238"/>
      <c r="FY233" s="238"/>
      <c r="FZ233" s="238"/>
      <c r="GA233" s="238"/>
      <c r="GB233" s="238"/>
      <c r="GC233" s="238"/>
      <c r="GD233" s="238"/>
      <c r="GE233" s="238"/>
      <c r="GF233" s="238"/>
      <c r="GG233" s="238"/>
      <c r="GH233" s="238"/>
      <c r="GI233" s="238"/>
      <c r="GJ233" s="238"/>
      <c r="GK233" s="238"/>
      <c r="GL233" s="238"/>
      <c r="GM233" s="238"/>
      <c r="GN233" s="238"/>
      <c r="GO233" s="238"/>
      <c r="GP233" s="238"/>
      <c r="GQ233" s="238"/>
      <c r="GR233" s="238"/>
      <c r="GS233" s="238"/>
      <c r="GT233" s="238"/>
      <c r="GU233" s="238"/>
      <c r="GV233" s="238"/>
      <c r="GW233" s="238"/>
      <c r="GX233" s="238"/>
      <c r="GY233" s="238"/>
      <c r="GZ233" s="238"/>
      <c r="HA233" s="238"/>
      <c r="HB233" s="238"/>
      <c r="HC233" s="238"/>
      <c r="HD233" s="238"/>
      <c r="HE233" s="238"/>
      <c r="HF233" s="238"/>
      <c r="HG233" s="238"/>
      <c r="HH233" s="238"/>
      <c r="HI233" s="238"/>
      <c r="HJ233" s="238"/>
      <c r="HK233" s="238"/>
      <c r="HL233" s="238"/>
      <c r="HM233" s="238"/>
      <c r="HN233" s="238"/>
      <c r="HO233" s="238"/>
      <c r="HP233" s="238"/>
      <c r="HQ233" s="238"/>
      <c r="HR233" s="238"/>
      <c r="HS233" s="238"/>
      <c r="HT233" s="238"/>
      <c r="HU233" s="238"/>
      <c r="HV233" s="238"/>
      <c r="HW233" s="238"/>
      <c r="HX233" s="238"/>
      <c r="HY233" s="238"/>
      <c r="HZ233" s="238"/>
      <c r="IA233" s="238"/>
      <c r="IB233" s="238"/>
      <c r="IC233" s="238"/>
      <c r="ID233" s="238"/>
      <c r="IE233" s="238"/>
      <c r="IF233" s="238"/>
      <c r="IG233" s="238"/>
      <c r="IH233" s="238"/>
      <c r="II233" s="238"/>
      <c r="IJ233" s="238"/>
      <c r="IK233" s="238"/>
      <c r="IL233" s="238"/>
      <c r="IM233" s="238"/>
      <c r="IN233" s="238"/>
      <c r="IO233" s="238"/>
      <c r="IP233" s="238"/>
      <c r="IQ233" s="238"/>
      <c r="IR233" s="238"/>
      <c r="IS233" s="238"/>
      <c r="IT233" s="238"/>
      <c r="IU233" s="238"/>
      <c r="IV233" s="238"/>
      <c r="IW233" s="238"/>
      <c r="IX233" s="238"/>
      <c r="IY233" s="238"/>
      <c r="IZ233" s="238"/>
      <c r="JA233" s="238"/>
      <c r="JB233" s="238"/>
      <c r="JC233" s="238"/>
      <c r="JD233" s="238"/>
      <c r="JE233" s="238"/>
      <c r="JF233" s="238"/>
      <c r="JG233" s="238"/>
      <c r="JH233" s="238"/>
      <c r="JI233" s="238"/>
      <c r="JJ233" s="238"/>
      <c r="JK233" s="238"/>
      <c r="JL233" s="238"/>
      <c r="JM233" s="238"/>
      <c r="JN233" s="238"/>
      <c r="JO233" s="238"/>
      <c r="JP233" s="238"/>
      <c r="JQ233" s="238"/>
      <c r="JR233" s="238"/>
      <c r="JS233" s="238"/>
      <c r="JT233" s="238"/>
      <c r="JU233" s="238"/>
      <c r="JV233" s="238"/>
      <c r="JW233" s="238"/>
      <c r="JX233" s="238"/>
      <c r="JY233" s="238"/>
      <c r="JZ233" s="238"/>
      <c r="KA233" s="238"/>
      <c r="KB233" s="238"/>
      <c r="KC233" s="238"/>
      <c r="KD233" s="238"/>
      <c r="KE233" s="238"/>
      <c r="KF233" s="238"/>
      <c r="KG233" s="238"/>
      <c r="KH233" s="238"/>
      <c r="KI233" s="238"/>
      <c r="KJ233" s="238"/>
      <c r="KK233" s="238"/>
      <c r="KL233" s="238"/>
      <c r="KM233" s="238"/>
      <c r="KN233" s="238"/>
      <c r="KO233" s="238"/>
      <c r="KP233" s="238"/>
      <c r="KQ233" s="238"/>
      <c r="KR233" s="238"/>
      <c r="KS233" s="238"/>
      <c r="KT233" s="238"/>
      <c r="KU233" s="238"/>
      <c r="KV233" s="238"/>
      <c r="KW233" s="238"/>
      <c r="KX233" s="238"/>
      <c r="KY233" s="238"/>
      <c r="KZ233" s="238"/>
      <c r="LA233" s="238"/>
      <c r="LB233" s="238"/>
      <c r="LC233" s="238"/>
      <c r="LD233" s="238"/>
      <c r="LE233" s="238"/>
      <c r="LF233" s="238"/>
      <c r="LG233" s="238"/>
      <c r="LH233" s="238"/>
      <c r="LI233" s="238"/>
      <c r="LJ233" s="238"/>
      <c r="LK233" s="238"/>
      <c r="LL233" s="238"/>
      <c r="LM233" s="238"/>
      <c r="LN233" s="238"/>
      <c r="LO233" s="238"/>
      <c r="LP233" s="238"/>
      <c r="LQ233" s="238"/>
      <c r="LR233" s="238"/>
      <c r="LS233" s="238"/>
      <c r="LT233" s="238"/>
      <c r="LU233" s="238"/>
      <c r="LV233" s="238"/>
      <c r="LW233" s="238"/>
      <c r="LX233" s="238"/>
      <c r="LY233" s="238"/>
      <c r="LZ233" s="238"/>
      <c r="MA233" s="238"/>
      <c r="MB233" s="238"/>
      <c r="MC233" s="238"/>
      <c r="MD233" s="238"/>
      <c r="ME233" s="238"/>
      <c r="MF233" s="238"/>
      <c r="MG233" s="238"/>
      <c r="MH233" s="238"/>
      <c r="MI233" s="238"/>
      <c r="MJ233" s="238"/>
      <c r="MK233" s="238"/>
      <c r="ML233" s="238"/>
      <c r="MM233" s="238"/>
      <c r="MN233" s="238"/>
      <c r="MO233" s="238"/>
      <c r="MP233" s="238"/>
      <c r="MQ233" s="238"/>
      <c r="MR233" s="238"/>
      <c r="MS233" s="238"/>
      <c r="MT233" s="238"/>
      <c r="MU233" s="238"/>
      <c r="MV233" s="238"/>
      <c r="MW233" s="238"/>
      <c r="MX233" s="238"/>
      <c r="MY233" s="238"/>
      <c r="MZ233" s="238"/>
      <c r="NA233" s="238"/>
      <c r="NB233" s="238"/>
      <c r="NC233" s="238"/>
      <c r="ND233" s="238"/>
      <c r="NE233" s="238"/>
      <c r="NF233" s="238"/>
      <c r="NG233" s="238"/>
      <c r="NH233" s="238"/>
      <c r="NI233" s="238"/>
      <c r="NJ233" s="238"/>
      <c r="NK233" s="238"/>
      <c r="NL233" s="238"/>
      <c r="NM233" s="238"/>
      <c r="NN233" s="238"/>
      <c r="NO233" s="238"/>
      <c r="NP233" s="238"/>
      <c r="NQ233" s="238"/>
      <c r="NR233" s="238"/>
      <c r="NS233" s="238"/>
      <c r="NT233" s="238"/>
      <c r="NU233" s="238"/>
      <c r="NV233" s="238"/>
      <c r="NW233" s="238"/>
      <c r="NX233" s="238"/>
      <c r="NY233" s="238"/>
      <c r="NZ233" s="238"/>
      <c r="OA233" s="238"/>
      <c r="OB233" s="238"/>
      <c r="OC233" s="238"/>
      <c r="OD233" s="238"/>
      <c r="OE233" s="238"/>
      <c r="OF233" s="238"/>
      <c r="OG233" s="238"/>
      <c r="OH233" s="238"/>
      <c r="OI233" s="238"/>
      <c r="OJ233" s="238"/>
      <c r="OK233" s="238"/>
      <c r="OL233" s="238"/>
      <c r="OM233" s="238"/>
      <c r="ON233" s="238"/>
      <c r="OO233" s="238"/>
      <c r="OP233" s="238"/>
      <c r="OQ233" s="238"/>
      <c r="OR233" s="238"/>
      <c r="OS233" s="238"/>
      <c r="OT233" s="238"/>
      <c r="OU233" s="238"/>
      <c r="OV233" s="238"/>
      <c r="OW233" s="238"/>
      <c r="OX233" s="238"/>
      <c r="OY233" s="238"/>
      <c r="OZ233" s="238"/>
      <c r="PA233" s="238"/>
      <c r="PB233" s="238"/>
      <c r="PC233" s="238"/>
      <c r="PD233" s="238"/>
      <c r="PE233" s="238"/>
      <c r="PF233" s="238"/>
      <c r="PG233" s="238"/>
      <c r="PH233" s="238"/>
      <c r="PI233" s="238"/>
      <c r="PJ233" s="238"/>
      <c r="PK233" s="238"/>
      <c r="PL233" s="238"/>
      <c r="PM233" s="238"/>
      <c r="PN233" s="238"/>
      <c r="PO233" s="238"/>
      <c r="PP233" s="238"/>
      <c r="PQ233" s="238"/>
      <c r="PR233" s="238"/>
      <c r="PS233" s="238"/>
      <c r="PT233" s="238"/>
      <c r="PU233" s="238"/>
      <c r="PV233" s="238"/>
      <c r="PW233" s="238"/>
      <c r="PX233" s="238"/>
      <c r="PY233" s="238"/>
      <c r="PZ233" s="238"/>
      <c r="QA233" s="238"/>
      <c r="QB233" s="238"/>
      <c r="QC233" s="238"/>
      <c r="QD233" s="238"/>
      <c r="QE233" s="238"/>
      <c r="QF233" s="238"/>
      <c r="QG233" s="238"/>
      <c r="QH233" s="238"/>
      <c r="QI233" s="238"/>
      <c r="QJ233" s="238"/>
      <c r="QK233" s="238"/>
      <c r="QL233" s="238"/>
      <c r="QM233" s="238"/>
      <c r="QN233" s="238"/>
      <c r="QO233" s="238"/>
      <c r="QP233" s="238"/>
      <c r="QQ233" s="238"/>
      <c r="QR233" s="238"/>
      <c r="QS233" s="238"/>
      <c r="QT233" s="238"/>
      <c r="QU233" s="238"/>
      <c r="QV233" s="238"/>
      <c r="QW233" s="238"/>
      <c r="QX233" s="238"/>
      <c r="QY233" s="238"/>
      <c r="QZ233" s="238"/>
      <c r="RA233" s="238"/>
      <c r="RB233" s="238"/>
      <c r="RC233" s="238"/>
      <c r="RD233" s="238"/>
      <c r="RE233" s="238"/>
      <c r="RF233" s="238"/>
      <c r="RG233" s="238"/>
      <c r="RH233" s="238"/>
      <c r="RI233" s="238"/>
      <c r="RJ233" s="238"/>
      <c r="RK233" s="238"/>
      <c r="RL233" s="238"/>
      <c r="RM233" s="238"/>
      <c r="RN233" s="238"/>
      <c r="RO233" s="238"/>
      <c r="RP233" s="238"/>
      <c r="RQ233" s="238"/>
      <c r="RR233" s="238"/>
      <c r="RS233" s="238"/>
      <c r="RT233" s="238"/>
      <c r="RU233" s="238"/>
      <c r="RV233" s="238"/>
      <c r="RW233" s="238"/>
      <c r="RX233" s="238"/>
      <c r="RY233" s="238"/>
      <c r="RZ233" s="238"/>
      <c r="SA233" s="238"/>
      <c r="SB233" s="238"/>
      <c r="SC233" s="238"/>
      <c r="SD233" s="238"/>
      <c r="SE233" s="238"/>
      <c r="SF233" s="238"/>
      <c r="SG233" s="238"/>
      <c r="SH233" s="238"/>
      <c r="SI233" s="238"/>
      <c r="SJ233" s="238"/>
      <c r="SK233" s="238"/>
      <c r="SL233" s="238"/>
      <c r="SM233" s="238"/>
      <c r="SN233" s="238"/>
      <c r="SO233" s="238"/>
      <c r="SP233" s="238"/>
      <c r="SQ233" s="238"/>
      <c r="SR233" s="238"/>
      <c r="SS233" s="238"/>
      <c r="ST233" s="238"/>
      <c r="SU233" s="238"/>
      <c r="SV233" s="238"/>
      <c r="SW233" s="238"/>
      <c r="SX233" s="238"/>
      <c r="SY233" s="238"/>
      <c r="SZ233" s="238"/>
      <c r="TA233" s="238"/>
      <c r="TB233" s="238"/>
      <c r="TC233" s="238"/>
      <c r="TD233" s="238"/>
      <c r="TE233" s="238"/>
      <c r="TF233" s="238"/>
      <c r="TG233" s="238"/>
      <c r="TH233" s="238"/>
      <c r="TI233" s="238"/>
      <c r="TJ233" s="238"/>
      <c r="TK233" s="238"/>
      <c r="TL233" s="238"/>
      <c r="TM233" s="238"/>
      <c r="TN233" s="238"/>
      <c r="TO233" s="238"/>
      <c r="TP233" s="238"/>
      <c r="TQ233" s="238"/>
      <c r="TR233" s="238"/>
      <c r="TS233" s="238"/>
      <c r="TT233" s="238"/>
      <c r="TU233" s="238"/>
      <c r="TV233" s="238"/>
      <c r="TW233" s="238"/>
      <c r="TX233" s="238"/>
      <c r="TY233" s="238"/>
      <c r="TZ233" s="238"/>
      <c r="UA233" s="238"/>
      <c r="UB233" s="238"/>
      <c r="UC233" s="238"/>
      <c r="UD233" s="238"/>
      <c r="UE233" s="238"/>
      <c r="UF233" s="238"/>
      <c r="UG233" s="238"/>
      <c r="UH233" s="238"/>
      <c r="UI233" s="238"/>
      <c r="UJ233" s="238"/>
      <c r="UK233" s="238"/>
      <c r="UL233" s="238"/>
      <c r="UM233" s="238"/>
      <c r="UN233" s="238"/>
      <c r="UO233" s="238"/>
      <c r="UP233" s="238"/>
      <c r="UQ233" s="238"/>
      <c r="UR233" s="238"/>
      <c r="US233" s="238"/>
      <c r="UT233" s="238"/>
      <c r="UU233" s="238"/>
      <c r="UV233" s="238"/>
      <c r="UW233" s="238"/>
      <c r="UX233" s="238"/>
      <c r="UY233" s="238"/>
      <c r="UZ233" s="238"/>
      <c r="VA233" s="238"/>
      <c r="VB233" s="238"/>
      <c r="VC233" s="238"/>
      <c r="VD233" s="238"/>
      <c r="VE233" s="238"/>
      <c r="VF233" s="238"/>
      <c r="VG233" s="238"/>
      <c r="VH233" s="238"/>
      <c r="VI233" s="238"/>
      <c r="VJ233" s="238"/>
      <c r="VK233" s="238"/>
      <c r="VL233" s="238"/>
      <c r="VM233" s="238"/>
      <c r="VN233" s="238"/>
      <c r="VO233" s="238"/>
      <c r="VP233" s="238"/>
      <c r="VQ233" s="238"/>
      <c r="VR233" s="238"/>
      <c r="VS233" s="238"/>
      <c r="VT233" s="238"/>
      <c r="VU233" s="238"/>
      <c r="VV233" s="238"/>
      <c r="VW233" s="238"/>
      <c r="VX233" s="238"/>
      <c r="VY233" s="238"/>
      <c r="VZ233" s="238"/>
      <c r="WA233" s="238"/>
      <c r="WB233" s="238"/>
      <c r="WC233" s="238"/>
      <c r="WD233" s="238"/>
      <c r="WE233" s="238"/>
      <c r="WF233" s="238"/>
      <c r="WG233" s="238"/>
      <c r="WH233" s="238"/>
      <c r="WI233" s="238"/>
      <c r="WJ233" s="238"/>
      <c r="WK233" s="238"/>
      <c r="WL233" s="238"/>
      <c r="WM233" s="238"/>
      <c r="WN233" s="238"/>
      <c r="WO233" s="238"/>
      <c r="WP233" s="238"/>
      <c r="WQ233" s="238"/>
      <c r="WR233" s="238"/>
      <c r="WS233" s="238"/>
      <c r="WT233" s="238"/>
      <c r="WU233" s="238"/>
      <c r="WV233" s="238"/>
      <c r="WW233" s="238"/>
      <c r="WX233" s="238"/>
      <c r="WY233" s="238"/>
      <c r="WZ233" s="238"/>
      <c r="XA233" s="238"/>
      <c r="XB233" s="238"/>
      <c r="XC233" s="238"/>
      <c r="XD233" s="238"/>
      <c r="XE233" s="238"/>
      <c r="XF233" s="238"/>
      <c r="XG233" s="238"/>
      <c r="XH233" s="238"/>
      <c r="XI233" s="238"/>
      <c r="XJ233" s="238"/>
      <c r="XK233" s="238"/>
      <c r="XL233" s="238"/>
      <c r="XM233" s="238"/>
      <c r="XN233" s="238"/>
      <c r="XO233" s="238"/>
      <c r="XP233" s="238"/>
      <c r="XQ233" s="238"/>
      <c r="XR233" s="238"/>
      <c r="XS233" s="238"/>
      <c r="XT233" s="238"/>
      <c r="XU233" s="238"/>
      <c r="XV233" s="238"/>
      <c r="XW233" s="238"/>
      <c r="XX233" s="238"/>
      <c r="XY233" s="238"/>
      <c r="XZ233" s="238"/>
      <c r="YA233" s="238"/>
      <c r="YB233" s="238"/>
      <c r="YC233" s="238"/>
      <c r="YD233" s="238"/>
      <c r="YE233" s="238"/>
      <c r="YF233" s="238"/>
      <c r="YG233" s="238"/>
      <c r="YH233" s="238"/>
      <c r="YI233" s="238"/>
      <c r="YJ233" s="238"/>
      <c r="YK233" s="238"/>
      <c r="YL233" s="238"/>
      <c r="YM233" s="238"/>
      <c r="YN233" s="238"/>
      <c r="YO233" s="238"/>
      <c r="YP233" s="238"/>
      <c r="YQ233" s="238"/>
      <c r="YR233" s="238"/>
      <c r="YS233" s="238"/>
      <c r="YT233" s="238"/>
      <c r="YU233" s="238"/>
      <c r="YV233" s="238"/>
      <c r="YW233" s="238"/>
      <c r="YX233" s="238"/>
      <c r="YY233" s="238"/>
      <c r="YZ233" s="238"/>
      <c r="ZA233" s="238"/>
      <c r="ZB233" s="238"/>
      <c r="ZC233" s="238"/>
      <c r="ZD233" s="238"/>
      <c r="ZE233" s="238"/>
      <c r="ZF233" s="238"/>
      <c r="ZG233" s="238"/>
      <c r="ZH233" s="238"/>
      <c r="ZI233" s="238"/>
      <c r="ZJ233" s="238"/>
      <c r="ZK233" s="238"/>
      <c r="ZL233" s="238"/>
      <c r="ZM233" s="238"/>
      <c r="ZN233" s="238"/>
      <c r="ZO233" s="238"/>
      <c r="ZP233" s="238"/>
      <c r="ZQ233" s="238"/>
      <c r="ZR233" s="238"/>
      <c r="ZS233" s="238"/>
      <c r="ZT233" s="238"/>
      <c r="ZU233" s="238"/>
      <c r="ZV233" s="238"/>
      <c r="ZW233" s="238"/>
      <c r="ZX233" s="238"/>
      <c r="ZY233" s="238"/>
      <c r="ZZ233" s="238"/>
      <c r="AAA233" s="238"/>
      <c r="AAB233" s="238"/>
      <c r="AAC233" s="238"/>
      <c r="AAD233" s="238"/>
      <c r="AAE233" s="238"/>
      <c r="AAF233" s="238"/>
      <c r="AAG233" s="238"/>
      <c r="AAH233" s="238"/>
      <c r="AAI233" s="238"/>
      <c r="AAJ233" s="238"/>
      <c r="AAK233" s="238"/>
      <c r="AAL233" s="238"/>
      <c r="AAM233" s="238"/>
      <c r="AAN233" s="238"/>
      <c r="AAO233" s="238"/>
      <c r="AAP233" s="238"/>
      <c r="AAQ233" s="238"/>
      <c r="AAR233" s="238"/>
      <c r="AAS233" s="238"/>
      <c r="AAT233" s="238"/>
      <c r="AAU233" s="238"/>
      <c r="AAV233" s="238"/>
      <c r="AAW233" s="238"/>
      <c r="AAX233" s="238"/>
      <c r="AAY233" s="238"/>
      <c r="AAZ233" s="238"/>
      <c r="ABA233" s="238"/>
      <c r="ABB233" s="238"/>
      <c r="ABC233" s="238"/>
      <c r="ABD233" s="238"/>
      <c r="ABE233" s="238"/>
      <c r="ABF233" s="238"/>
      <c r="ABG233" s="238"/>
      <c r="ABH233" s="238"/>
      <c r="ABI233" s="238"/>
      <c r="ABJ233" s="238"/>
      <c r="ABK233" s="238"/>
      <c r="ABL233" s="238"/>
      <c r="ABM233" s="238"/>
      <c r="ABN233" s="238"/>
      <c r="ABO233" s="238"/>
      <c r="ABP233" s="238"/>
      <c r="ABQ233" s="238"/>
      <c r="ABR233" s="238"/>
      <c r="ABS233" s="238"/>
      <c r="ABT233" s="238"/>
      <c r="ABU233" s="238"/>
      <c r="ABV233" s="238"/>
      <c r="ABW233" s="238"/>
      <c r="ABX233" s="238"/>
      <c r="ABY233" s="238"/>
      <c r="ABZ233" s="238"/>
      <c r="ACA233" s="238"/>
      <c r="ACB233" s="238"/>
      <c r="ACC233" s="238"/>
      <c r="ACD233" s="238"/>
      <c r="ACE233" s="238"/>
      <c r="ACF233" s="238"/>
      <c r="ACG233" s="238"/>
      <c r="ACH233" s="238"/>
      <c r="ACI233" s="238"/>
      <c r="ACJ233" s="238"/>
      <c r="ACK233" s="238"/>
      <c r="ACL233" s="238"/>
      <c r="ACM233" s="238"/>
      <c r="ACN233" s="238"/>
      <c r="ACO233" s="238"/>
      <c r="ACP233" s="238"/>
      <c r="ACQ233" s="238"/>
      <c r="ACR233" s="238"/>
      <c r="ACS233" s="238"/>
      <c r="ACT233" s="238"/>
      <c r="ACU233" s="238"/>
      <c r="ACV233" s="238"/>
      <c r="ACW233" s="238"/>
      <c r="ACX233" s="238"/>
      <c r="ACY233" s="238"/>
      <c r="ACZ233" s="238"/>
      <c r="ADA233" s="238"/>
      <c r="ADB233" s="238"/>
      <c r="ADC233" s="238"/>
      <c r="ADD233" s="238"/>
      <c r="ADE233" s="238"/>
      <c r="ADF233" s="238"/>
      <c r="ADG233" s="238"/>
      <c r="ADH233" s="238"/>
      <c r="ADI233" s="238"/>
      <c r="ADJ233" s="238"/>
      <c r="ADK233" s="238"/>
      <c r="ADL233" s="238"/>
      <c r="ADM233" s="238"/>
      <c r="ADN233" s="238"/>
      <c r="ADO233" s="238"/>
      <c r="ADP233" s="238"/>
      <c r="ADQ233" s="238"/>
      <c r="ADR233" s="238"/>
      <c r="ADS233" s="238"/>
      <c r="ADT233" s="238"/>
      <c r="ADU233" s="238"/>
      <c r="ADV233" s="238"/>
      <c r="ADW233" s="238"/>
      <c r="ADX233" s="238"/>
      <c r="ADY233" s="238"/>
      <c r="ADZ233" s="238"/>
      <c r="AEA233" s="238"/>
      <c r="AEB233" s="238"/>
      <c r="AEC233" s="238"/>
      <c r="AED233" s="238"/>
      <c r="AEE233" s="238"/>
      <c r="AEF233" s="238"/>
      <c r="AEG233" s="238"/>
      <c r="AEH233" s="238"/>
      <c r="AEI233" s="238"/>
      <c r="AEJ233" s="238"/>
      <c r="AEK233" s="238"/>
      <c r="AEL233" s="238"/>
      <c r="AEM233" s="238"/>
      <c r="AEN233" s="238"/>
      <c r="AEO233" s="238"/>
      <c r="AEP233" s="238"/>
      <c r="AEQ233" s="238"/>
      <c r="AER233" s="238"/>
      <c r="AES233" s="238"/>
      <c r="AET233" s="238"/>
      <c r="AEU233" s="238"/>
      <c r="AEV233" s="238"/>
      <c r="AEW233" s="238"/>
      <c r="AEX233" s="238"/>
      <c r="AEY233" s="238"/>
      <c r="AEZ233" s="238"/>
      <c r="AFA233" s="238"/>
      <c r="AFB233" s="238"/>
      <c r="AFC233" s="238"/>
      <c r="AFD233" s="238"/>
      <c r="AFE233" s="238"/>
      <c r="AFF233" s="238"/>
      <c r="AFG233" s="238"/>
      <c r="AFH233" s="238"/>
      <c r="AFI233" s="238"/>
      <c r="AFJ233" s="238"/>
      <c r="AFK233" s="238"/>
      <c r="AFL233" s="238"/>
      <c r="AFM233" s="238"/>
      <c r="AFN233" s="238"/>
      <c r="AFO233" s="238"/>
      <c r="AFP233" s="238"/>
      <c r="AFQ233" s="238"/>
      <c r="AFR233" s="238"/>
      <c r="AFS233" s="238"/>
      <c r="AFT233" s="238"/>
      <c r="AFU233" s="238"/>
      <c r="AFV233" s="238"/>
      <c r="AFW233" s="238"/>
      <c r="AFX233" s="238"/>
      <c r="AFY233" s="238"/>
      <c r="AFZ233" s="238"/>
      <c r="AGA233" s="238"/>
      <c r="AGB233" s="238"/>
      <c r="AGC233" s="238"/>
      <c r="AGD233" s="238"/>
      <c r="AGE233" s="238"/>
      <c r="AGF233" s="238"/>
      <c r="AGG233" s="238"/>
      <c r="AGH233" s="238"/>
      <c r="AGI233" s="238"/>
      <c r="AGJ233" s="238"/>
      <c r="AGK233" s="238"/>
      <c r="AGL233" s="238"/>
      <c r="AGM233" s="238"/>
      <c r="AGN233" s="238"/>
      <c r="AGO233" s="238"/>
      <c r="AGP233" s="238"/>
      <c r="AGQ233" s="238"/>
      <c r="AGR233" s="238"/>
      <c r="AGS233" s="238"/>
      <c r="AGT233" s="238"/>
      <c r="AGU233" s="238"/>
      <c r="AGV233" s="238"/>
      <c r="AGW233" s="238"/>
      <c r="AGX233" s="238"/>
      <c r="AGY233" s="238"/>
      <c r="AGZ233" s="238"/>
      <c r="AHA233" s="238"/>
      <c r="AHB233" s="238"/>
      <c r="AHC233" s="238"/>
      <c r="AHD233" s="238"/>
      <c r="AHE233" s="238"/>
      <c r="AHF233" s="238"/>
      <c r="AHG233" s="238"/>
      <c r="AHH233" s="238"/>
      <c r="AHI233" s="238"/>
      <c r="AHJ233" s="238"/>
      <c r="AHK233" s="238"/>
      <c r="AHL233" s="238"/>
      <c r="AHM233" s="238"/>
      <c r="AHN233" s="238"/>
      <c r="AHO233" s="238"/>
      <c r="AHP233" s="238"/>
      <c r="AHQ233" s="238"/>
      <c r="AHR233" s="238"/>
      <c r="AHS233" s="238"/>
      <c r="AHT233" s="238"/>
      <c r="AHU233" s="238"/>
      <c r="AHV233" s="238"/>
      <c r="AHW233" s="238"/>
      <c r="AHX233" s="238"/>
      <c r="AHY233" s="238"/>
      <c r="AHZ233" s="238"/>
      <c r="AIA233" s="238"/>
      <c r="AIB233" s="238"/>
      <c r="AIC233" s="238"/>
      <c r="AID233" s="238"/>
      <c r="AIE233" s="238"/>
      <c r="AIF233" s="238"/>
      <c r="AIG233" s="238"/>
      <c r="AIH233" s="238"/>
      <c r="AII233" s="238"/>
      <c r="AIJ233" s="238"/>
      <c r="AIK233" s="238"/>
      <c r="AIL233" s="238"/>
      <c r="AIM233" s="238"/>
      <c r="AIN233" s="238"/>
      <c r="AIO233" s="238"/>
      <c r="AIP233" s="238"/>
      <c r="AIQ233" s="238"/>
      <c r="AIR233" s="238"/>
      <c r="AIS233" s="238"/>
      <c r="AIT233" s="238"/>
      <c r="AIU233" s="238"/>
      <c r="AIV233" s="238"/>
      <c r="AIW233" s="238"/>
      <c r="AIX233" s="238"/>
      <c r="AIY233" s="238"/>
      <c r="AIZ233" s="238"/>
      <c r="AJA233" s="238"/>
      <c r="AJB233" s="238"/>
      <c r="AJC233" s="238"/>
      <c r="AJD233" s="238"/>
      <c r="AJE233" s="238"/>
      <c r="AJF233" s="238"/>
      <c r="AJG233" s="238"/>
      <c r="AJH233" s="238"/>
      <c r="AJI233" s="238"/>
      <c r="AJJ233" s="238"/>
      <c r="AJK233" s="238"/>
      <c r="AJL233" s="238"/>
      <c r="AJM233" s="238"/>
      <c r="AJN233" s="238"/>
      <c r="AJO233" s="238"/>
      <c r="AJP233" s="238"/>
      <c r="AJQ233" s="238"/>
      <c r="AJR233" s="238"/>
      <c r="AJS233" s="238"/>
      <c r="AJT233" s="238"/>
      <c r="AJU233" s="238"/>
      <c r="AJV233" s="238"/>
      <c r="AJW233" s="238"/>
      <c r="AJX233" s="238"/>
      <c r="AJY233" s="238"/>
      <c r="AJZ233" s="238"/>
      <c r="AKA233" s="238"/>
      <c r="AKB233" s="238"/>
      <c r="AKC233" s="238"/>
      <c r="AKD233" s="238"/>
      <c r="AKE233" s="238"/>
      <c r="AKF233" s="238"/>
      <c r="AKG233" s="238"/>
      <c r="AKH233" s="238"/>
      <c r="AKI233" s="238"/>
      <c r="AKJ233" s="238"/>
      <c r="AKK233" s="238"/>
      <c r="AKL233" s="238"/>
      <c r="AKM233" s="238"/>
      <c r="AKN233" s="238"/>
      <c r="AKO233" s="238"/>
      <c r="AKP233" s="238"/>
    </row>
    <row r="234" spans="1:978" ht="25.5" x14ac:dyDescent="0.25">
      <c r="A234" s="304"/>
      <c r="B234" s="304"/>
      <c r="C234" s="241"/>
      <c r="D234" s="241"/>
      <c r="E234" s="268"/>
      <c r="F234" s="44">
        <v>530149</v>
      </c>
      <c r="G234" s="30" t="s">
        <v>248</v>
      </c>
      <c r="H234" s="30" t="s">
        <v>247</v>
      </c>
      <c r="I234" s="242"/>
      <c r="J234" s="95">
        <v>50</v>
      </c>
      <c r="K234" s="269"/>
      <c r="L234" s="290"/>
      <c r="M234" s="242"/>
      <c r="N234" s="44">
        <v>200</v>
      </c>
      <c r="O234" s="44">
        <v>124</v>
      </c>
      <c r="P234" s="44">
        <v>74</v>
      </c>
      <c r="Q234" s="44">
        <v>78</v>
      </c>
      <c r="R234" s="44">
        <v>106</v>
      </c>
      <c r="S234" s="44">
        <v>349</v>
      </c>
      <c r="T234" s="44">
        <v>1358</v>
      </c>
      <c r="U234" s="44">
        <v>3462</v>
      </c>
      <c r="V234" s="44">
        <v>4499</v>
      </c>
      <c r="W234" s="44">
        <v>2721</v>
      </c>
      <c r="X234" s="44">
        <v>1661</v>
      </c>
      <c r="Y234" s="44">
        <v>1536</v>
      </c>
      <c r="Z234" s="44">
        <v>1559</v>
      </c>
      <c r="AA234" s="44">
        <v>1571</v>
      </c>
      <c r="AB234" s="44">
        <v>1680</v>
      </c>
      <c r="AC234" s="44">
        <v>1904</v>
      </c>
      <c r="AD234" s="44">
        <v>1917</v>
      </c>
      <c r="AE234" s="44">
        <v>1864</v>
      </c>
      <c r="AF234" s="44">
        <v>1849</v>
      </c>
      <c r="AG234" s="44">
        <v>937</v>
      </c>
      <c r="AH234" s="44">
        <v>647</v>
      </c>
      <c r="AI234" s="44">
        <v>578</v>
      </c>
      <c r="AJ234" s="44">
        <v>558</v>
      </c>
      <c r="AK234" s="44">
        <v>411</v>
      </c>
      <c r="AL234" s="44">
        <v>29656</v>
      </c>
      <c r="AM234" s="268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62"/>
      <c r="BH234" s="262"/>
      <c r="BI234" s="262"/>
      <c r="BJ234" s="262"/>
      <c r="BK234" s="262"/>
      <c r="BL234" s="241"/>
      <c r="BM234" s="241"/>
      <c r="BN234" s="241"/>
      <c r="BO234" s="241"/>
      <c r="BP234" s="241"/>
      <c r="BQ234" s="241"/>
      <c r="BR234" s="241"/>
      <c r="BS234" s="241"/>
      <c r="BT234" s="241"/>
      <c r="BU234" s="241"/>
      <c r="BV234" s="241"/>
      <c r="BW234" s="241"/>
      <c r="BX234" s="241"/>
      <c r="BY234" s="241"/>
      <c r="BZ234" s="241"/>
      <c r="CA234" s="241"/>
      <c r="CB234" s="241"/>
      <c r="CC234" s="241"/>
      <c r="CD234" s="241"/>
      <c r="CE234" s="241"/>
      <c r="CF234" s="241"/>
      <c r="CG234" s="241"/>
      <c r="CH234" s="241"/>
      <c r="CI234" s="241"/>
      <c r="CJ234" s="241"/>
      <c r="CK234" s="241"/>
      <c r="CL234" s="241"/>
      <c r="CM234" s="241"/>
      <c r="CN234" s="241"/>
      <c r="CO234" s="241"/>
      <c r="CP234" s="241"/>
      <c r="CQ234" s="241"/>
      <c r="CR234" s="241"/>
      <c r="CS234" s="241"/>
      <c r="CT234" s="241"/>
      <c r="CU234" s="241"/>
      <c r="CV234" s="241"/>
      <c r="CW234" s="241"/>
      <c r="CX234" s="241"/>
      <c r="CY234" s="241"/>
      <c r="CZ234" s="241"/>
      <c r="DA234" s="241"/>
      <c r="DB234" s="241"/>
      <c r="DC234" s="241"/>
      <c r="DD234" s="241"/>
      <c r="DE234" s="241"/>
      <c r="DF234" s="241"/>
      <c r="DG234" s="241"/>
      <c r="DH234" s="241"/>
      <c r="DI234" s="241"/>
      <c r="DJ234" s="241"/>
      <c r="DK234" s="241"/>
      <c r="DL234" s="241"/>
      <c r="DM234" s="241"/>
      <c r="DN234" s="241"/>
      <c r="DO234" s="241"/>
      <c r="DP234" s="241"/>
      <c r="DQ234" s="241"/>
      <c r="DR234" s="241"/>
      <c r="DS234" s="241"/>
      <c r="DT234" s="241"/>
      <c r="DU234" s="241"/>
      <c r="DV234" s="241"/>
      <c r="DW234" s="241"/>
      <c r="DX234" s="241"/>
      <c r="DY234" s="241"/>
      <c r="DZ234" s="241"/>
      <c r="EA234" s="241"/>
      <c r="EB234" s="241"/>
      <c r="EC234" s="241"/>
      <c r="ED234" s="241"/>
      <c r="EE234" s="252"/>
      <c r="EF234" s="238"/>
      <c r="EG234" s="238"/>
      <c r="EH234" s="238"/>
      <c r="EI234" s="238"/>
      <c r="EJ234" s="238"/>
      <c r="EK234" s="238"/>
      <c r="EL234" s="238"/>
      <c r="EM234" s="238"/>
      <c r="EN234" s="238"/>
      <c r="EO234" s="238"/>
      <c r="EP234" s="238"/>
      <c r="EQ234" s="238"/>
      <c r="ER234" s="238"/>
      <c r="ES234" s="238"/>
      <c r="ET234" s="238"/>
      <c r="EU234" s="238"/>
      <c r="EV234" s="238"/>
      <c r="EW234" s="238"/>
      <c r="EX234" s="238"/>
      <c r="EY234" s="238"/>
      <c r="EZ234" s="238"/>
      <c r="FA234" s="238"/>
      <c r="FB234" s="238"/>
      <c r="FC234" s="238"/>
      <c r="FD234" s="238"/>
      <c r="FE234" s="238"/>
      <c r="FF234" s="238"/>
      <c r="FG234" s="238"/>
      <c r="FH234" s="238"/>
      <c r="FI234" s="238"/>
      <c r="FJ234" s="238"/>
      <c r="FK234" s="238"/>
      <c r="FL234" s="238"/>
      <c r="FM234" s="238"/>
      <c r="FN234" s="238"/>
      <c r="FO234" s="238"/>
      <c r="FP234" s="238"/>
      <c r="FQ234" s="238"/>
      <c r="FR234" s="238"/>
      <c r="FS234" s="238"/>
      <c r="FT234" s="238"/>
      <c r="FU234" s="238"/>
      <c r="FV234" s="238"/>
      <c r="FW234" s="238"/>
      <c r="FX234" s="238"/>
      <c r="FY234" s="238"/>
      <c r="FZ234" s="238"/>
      <c r="GA234" s="238"/>
      <c r="GB234" s="238"/>
      <c r="GC234" s="238"/>
      <c r="GD234" s="238"/>
      <c r="GE234" s="238"/>
      <c r="GF234" s="238"/>
      <c r="GG234" s="238"/>
      <c r="GH234" s="238"/>
      <c r="GI234" s="238"/>
      <c r="GJ234" s="238"/>
      <c r="GK234" s="238"/>
      <c r="GL234" s="238"/>
      <c r="GM234" s="238"/>
      <c r="GN234" s="238"/>
      <c r="GO234" s="238"/>
      <c r="GP234" s="238"/>
      <c r="GQ234" s="238"/>
      <c r="GR234" s="238"/>
      <c r="GS234" s="238"/>
      <c r="GT234" s="238"/>
      <c r="GU234" s="238"/>
      <c r="GV234" s="238"/>
      <c r="GW234" s="238"/>
      <c r="GX234" s="238"/>
      <c r="GY234" s="238"/>
      <c r="GZ234" s="238"/>
      <c r="HA234" s="238"/>
      <c r="HB234" s="238"/>
      <c r="HC234" s="238"/>
      <c r="HD234" s="238"/>
      <c r="HE234" s="238"/>
      <c r="HF234" s="238"/>
      <c r="HG234" s="238"/>
      <c r="HH234" s="238"/>
      <c r="HI234" s="238"/>
      <c r="HJ234" s="238"/>
      <c r="HK234" s="238"/>
      <c r="HL234" s="238"/>
      <c r="HM234" s="238"/>
      <c r="HN234" s="238"/>
      <c r="HO234" s="238"/>
      <c r="HP234" s="238"/>
      <c r="HQ234" s="238"/>
      <c r="HR234" s="238"/>
      <c r="HS234" s="238"/>
      <c r="HT234" s="238"/>
      <c r="HU234" s="238"/>
      <c r="HV234" s="238"/>
      <c r="HW234" s="238"/>
      <c r="HX234" s="238"/>
      <c r="HY234" s="238"/>
      <c r="HZ234" s="238"/>
      <c r="IA234" s="238"/>
      <c r="IB234" s="238"/>
      <c r="IC234" s="238"/>
      <c r="ID234" s="238"/>
      <c r="IE234" s="238"/>
      <c r="IF234" s="238"/>
      <c r="IG234" s="238"/>
      <c r="IH234" s="238"/>
      <c r="II234" s="238"/>
      <c r="IJ234" s="238"/>
      <c r="IK234" s="238"/>
      <c r="IL234" s="238"/>
      <c r="IM234" s="238"/>
      <c r="IN234" s="238"/>
      <c r="IO234" s="238"/>
      <c r="IP234" s="238"/>
      <c r="IQ234" s="238"/>
      <c r="IR234" s="238"/>
      <c r="IS234" s="238"/>
      <c r="IT234" s="238"/>
      <c r="IU234" s="238"/>
      <c r="IV234" s="238"/>
      <c r="IW234" s="238"/>
      <c r="IX234" s="238"/>
      <c r="IY234" s="238"/>
      <c r="IZ234" s="238"/>
      <c r="JA234" s="238"/>
      <c r="JB234" s="238"/>
      <c r="JC234" s="238"/>
      <c r="JD234" s="238"/>
      <c r="JE234" s="238"/>
      <c r="JF234" s="238"/>
      <c r="JG234" s="238"/>
      <c r="JH234" s="238"/>
      <c r="JI234" s="238"/>
      <c r="JJ234" s="238"/>
      <c r="JK234" s="238"/>
      <c r="JL234" s="238"/>
      <c r="JM234" s="238"/>
      <c r="JN234" s="238"/>
      <c r="JO234" s="238"/>
      <c r="JP234" s="238"/>
      <c r="JQ234" s="238"/>
      <c r="JR234" s="238"/>
      <c r="JS234" s="238"/>
      <c r="JT234" s="238"/>
      <c r="JU234" s="238"/>
      <c r="JV234" s="238"/>
      <c r="JW234" s="238"/>
      <c r="JX234" s="238"/>
      <c r="JY234" s="238"/>
      <c r="JZ234" s="238"/>
      <c r="KA234" s="238"/>
      <c r="KB234" s="238"/>
      <c r="KC234" s="238"/>
      <c r="KD234" s="238"/>
      <c r="KE234" s="238"/>
      <c r="KF234" s="238"/>
      <c r="KG234" s="238"/>
      <c r="KH234" s="238"/>
      <c r="KI234" s="238"/>
      <c r="KJ234" s="238"/>
      <c r="KK234" s="238"/>
      <c r="KL234" s="238"/>
      <c r="KM234" s="238"/>
      <c r="KN234" s="238"/>
      <c r="KO234" s="238"/>
      <c r="KP234" s="238"/>
      <c r="KQ234" s="238"/>
      <c r="KR234" s="238"/>
      <c r="KS234" s="238"/>
      <c r="KT234" s="238"/>
      <c r="KU234" s="238"/>
      <c r="KV234" s="238"/>
      <c r="KW234" s="238"/>
      <c r="KX234" s="238"/>
      <c r="KY234" s="238"/>
      <c r="KZ234" s="238"/>
      <c r="LA234" s="238"/>
      <c r="LB234" s="238"/>
      <c r="LC234" s="238"/>
      <c r="LD234" s="238"/>
      <c r="LE234" s="238"/>
      <c r="LF234" s="238"/>
      <c r="LG234" s="238"/>
      <c r="LH234" s="238"/>
      <c r="LI234" s="238"/>
      <c r="LJ234" s="238"/>
      <c r="LK234" s="238"/>
      <c r="LL234" s="238"/>
      <c r="LM234" s="238"/>
      <c r="LN234" s="238"/>
      <c r="LO234" s="238"/>
      <c r="LP234" s="238"/>
      <c r="LQ234" s="238"/>
      <c r="LR234" s="238"/>
      <c r="LS234" s="238"/>
      <c r="LT234" s="238"/>
      <c r="LU234" s="238"/>
      <c r="LV234" s="238"/>
      <c r="LW234" s="238"/>
      <c r="LX234" s="238"/>
      <c r="LY234" s="238"/>
      <c r="LZ234" s="238"/>
      <c r="MA234" s="238"/>
      <c r="MB234" s="238"/>
      <c r="MC234" s="238"/>
      <c r="MD234" s="238"/>
      <c r="ME234" s="238"/>
      <c r="MF234" s="238"/>
      <c r="MG234" s="238"/>
      <c r="MH234" s="238"/>
      <c r="MI234" s="238"/>
      <c r="MJ234" s="238"/>
      <c r="MK234" s="238"/>
      <c r="ML234" s="238"/>
      <c r="MM234" s="238"/>
      <c r="MN234" s="238"/>
      <c r="MO234" s="238"/>
      <c r="MP234" s="238"/>
      <c r="MQ234" s="238"/>
      <c r="MR234" s="238"/>
      <c r="MS234" s="238"/>
      <c r="MT234" s="238"/>
      <c r="MU234" s="238"/>
      <c r="MV234" s="238"/>
      <c r="MW234" s="238"/>
      <c r="MX234" s="238"/>
      <c r="MY234" s="238"/>
      <c r="MZ234" s="238"/>
      <c r="NA234" s="238"/>
      <c r="NB234" s="238"/>
      <c r="NC234" s="238"/>
      <c r="ND234" s="238"/>
      <c r="NE234" s="238"/>
      <c r="NF234" s="238"/>
      <c r="NG234" s="238"/>
      <c r="NH234" s="238"/>
      <c r="NI234" s="238"/>
      <c r="NJ234" s="238"/>
      <c r="NK234" s="238"/>
      <c r="NL234" s="238"/>
      <c r="NM234" s="238"/>
      <c r="NN234" s="238"/>
      <c r="NO234" s="238"/>
      <c r="NP234" s="238"/>
      <c r="NQ234" s="238"/>
      <c r="NR234" s="238"/>
      <c r="NS234" s="238"/>
      <c r="NT234" s="238"/>
      <c r="NU234" s="238"/>
      <c r="NV234" s="238"/>
      <c r="NW234" s="238"/>
      <c r="NX234" s="238"/>
      <c r="NY234" s="238"/>
      <c r="NZ234" s="238"/>
      <c r="OA234" s="238"/>
      <c r="OB234" s="238"/>
      <c r="OC234" s="238"/>
      <c r="OD234" s="238"/>
      <c r="OE234" s="238"/>
      <c r="OF234" s="238"/>
      <c r="OG234" s="238"/>
      <c r="OH234" s="238"/>
      <c r="OI234" s="238"/>
      <c r="OJ234" s="238"/>
      <c r="OK234" s="238"/>
      <c r="OL234" s="238"/>
      <c r="OM234" s="238"/>
      <c r="ON234" s="238"/>
      <c r="OO234" s="238"/>
      <c r="OP234" s="238"/>
      <c r="OQ234" s="238"/>
      <c r="OR234" s="238"/>
      <c r="OS234" s="238"/>
      <c r="OT234" s="238"/>
      <c r="OU234" s="238"/>
      <c r="OV234" s="238"/>
      <c r="OW234" s="238"/>
      <c r="OX234" s="238"/>
      <c r="OY234" s="238"/>
      <c r="OZ234" s="238"/>
      <c r="PA234" s="238"/>
      <c r="PB234" s="238"/>
      <c r="PC234" s="238"/>
      <c r="PD234" s="238"/>
      <c r="PE234" s="238"/>
      <c r="PF234" s="238"/>
      <c r="PG234" s="238"/>
      <c r="PH234" s="238"/>
      <c r="PI234" s="238"/>
      <c r="PJ234" s="238"/>
      <c r="PK234" s="238"/>
      <c r="PL234" s="238"/>
      <c r="PM234" s="238"/>
      <c r="PN234" s="238"/>
      <c r="PO234" s="238"/>
      <c r="PP234" s="238"/>
      <c r="PQ234" s="238"/>
      <c r="PR234" s="238"/>
      <c r="PS234" s="238"/>
      <c r="PT234" s="238"/>
      <c r="PU234" s="238"/>
      <c r="PV234" s="238"/>
      <c r="PW234" s="238"/>
      <c r="PX234" s="238"/>
      <c r="PY234" s="238"/>
      <c r="PZ234" s="238"/>
      <c r="QA234" s="238"/>
      <c r="QB234" s="238"/>
      <c r="QC234" s="238"/>
      <c r="QD234" s="238"/>
      <c r="QE234" s="238"/>
      <c r="QF234" s="238"/>
      <c r="QG234" s="238"/>
      <c r="QH234" s="238"/>
      <c r="QI234" s="238"/>
      <c r="QJ234" s="238"/>
      <c r="QK234" s="238"/>
      <c r="QL234" s="238"/>
      <c r="QM234" s="238"/>
      <c r="QN234" s="238"/>
      <c r="QO234" s="238"/>
      <c r="QP234" s="238"/>
      <c r="QQ234" s="238"/>
      <c r="QR234" s="238"/>
      <c r="QS234" s="238"/>
      <c r="QT234" s="238"/>
      <c r="QU234" s="238"/>
      <c r="QV234" s="238"/>
      <c r="QW234" s="238"/>
      <c r="QX234" s="238"/>
      <c r="QY234" s="238"/>
      <c r="QZ234" s="238"/>
      <c r="RA234" s="238"/>
      <c r="RB234" s="238"/>
      <c r="RC234" s="238"/>
      <c r="RD234" s="238"/>
      <c r="RE234" s="238"/>
      <c r="RF234" s="238"/>
      <c r="RG234" s="238"/>
      <c r="RH234" s="238"/>
      <c r="RI234" s="238"/>
      <c r="RJ234" s="238"/>
      <c r="RK234" s="238"/>
      <c r="RL234" s="238"/>
      <c r="RM234" s="238"/>
      <c r="RN234" s="238"/>
      <c r="RO234" s="238"/>
      <c r="RP234" s="238"/>
      <c r="RQ234" s="238"/>
      <c r="RR234" s="238"/>
      <c r="RS234" s="238"/>
      <c r="RT234" s="238"/>
      <c r="RU234" s="238"/>
      <c r="RV234" s="238"/>
      <c r="RW234" s="238"/>
      <c r="RX234" s="238"/>
      <c r="RY234" s="238"/>
      <c r="RZ234" s="238"/>
      <c r="SA234" s="238"/>
      <c r="SB234" s="238"/>
      <c r="SC234" s="238"/>
      <c r="SD234" s="238"/>
      <c r="SE234" s="238"/>
      <c r="SF234" s="238"/>
      <c r="SG234" s="238"/>
      <c r="SH234" s="238"/>
      <c r="SI234" s="238"/>
      <c r="SJ234" s="238"/>
      <c r="SK234" s="238"/>
      <c r="SL234" s="238"/>
      <c r="SM234" s="238"/>
      <c r="SN234" s="238"/>
      <c r="SO234" s="238"/>
      <c r="SP234" s="238"/>
      <c r="SQ234" s="238"/>
      <c r="SR234" s="238"/>
      <c r="SS234" s="238"/>
      <c r="ST234" s="238"/>
      <c r="SU234" s="238"/>
      <c r="SV234" s="238"/>
      <c r="SW234" s="238"/>
      <c r="SX234" s="238"/>
      <c r="SY234" s="238"/>
      <c r="SZ234" s="238"/>
      <c r="TA234" s="238"/>
      <c r="TB234" s="238"/>
      <c r="TC234" s="238"/>
      <c r="TD234" s="238"/>
      <c r="TE234" s="238"/>
      <c r="TF234" s="238"/>
      <c r="TG234" s="238"/>
      <c r="TH234" s="238"/>
      <c r="TI234" s="238"/>
      <c r="TJ234" s="238"/>
      <c r="TK234" s="238"/>
      <c r="TL234" s="238"/>
      <c r="TM234" s="238"/>
      <c r="TN234" s="238"/>
      <c r="TO234" s="238"/>
      <c r="TP234" s="238"/>
      <c r="TQ234" s="238"/>
      <c r="TR234" s="238"/>
      <c r="TS234" s="238"/>
      <c r="TT234" s="238"/>
      <c r="TU234" s="238"/>
      <c r="TV234" s="238"/>
      <c r="TW234" s="238"/>
      <c r="TX234" s="238"/>
      <c r="TY234" s="238"/>
      <c r="TZ234" s="238"/>
      <c r="UA234" s="238"/>
      <c r="UB234" s="238"/>
      <c r="UC234" s="238"/>
      <c r="UD234" s="238"/>
      <c r="UE234" s="238"/>
      <c r="UF234" s="238"/>
      <c r="UG234" s="238"/>
      <c r="UH234" s="238"/>
      <c r="UI234" s="238"/>
      <c r="UJ234" s="238"/>
      <c r="UK234" s="238"/>
      <c r="UL234" s="238"/>
      <c r="UM234" s="238"/>
      <c r="UN234" s="238"/>
      <c r="UO234" s="238"/>
      <c r="UP234" s="238"/>
      <c r="UQ234" s="238"/>
      <c r="UR234" s="238"/>
      <c r="US234" s="238"/>
      <c r="UT234" s="238"/>
      <c r="UU234" s="238"/>
      <c r="UV234" s="238"/>
      <c r="UW234" s="238"/>
      <c r="UX234" s="238"/>
      <c r="UY234" s="238"/>
      <c r="UZ234" s="238"/>
      <c r="VA234" s="238"/>
      <c r="VB234" s="238"/>
      <c r="VC234" s="238"/>
      <c r="VD234" s="238"/>
      <c r="VE234" s="238"/>
      <c r="VF234" s="238"/>
      <c r="VG234" s="238"/>
      <c r="VH234" s="238"/>
      <c r="VI234" s="238"/>
      <c r="VJ234" s="238"/>
      <c r="VK234" s="238"/>
      <c r="VL234" s="238"/>
      <c r="VM234" s="238"/>
      <c r="VN234" s="238"/>
      <c r="VO234" s="238"/>
      <c r="VP234" s="238"/>
      <c r="VQ234" s="238"/>
      <c r="VR234" s="238"/>
      <c r="VS234" s="238"/>
      <c r="VT234" s="238"/>
      <c r="VU234" s="238"/>
      <c r="VV234" s="238"/>
      <c r="VW234" s="238"/>
      <c r="VX234" s="238"/>
      <c r="VY234" s="238"/>
      <c r="VZ234" s="238"/>
      <c r="WA234" s="238"/>
      <c r="WB234" s="238"/>
      <c r="WC234" s="238"/>
      <c r="WD234" s="238"/>
      <c r="WE234" s="238"/>
      <c r="WF234" s="238"/>
      <c r="WG234" s="238"/>
      <c r="WH234" s="238"/>
      <c r="WI234" s="238"/>
      <c r="WJ234" s="238"/>
      <c r="WK234" s="238"/>
      <c r="WL234" s="238"/>
      <c r="WM234" s="238"/>
      <c r="WN234" s="238"/>
      <c r="WO234" s="238"/>
      <c r="WP234" s="238"/>
      <c r="WQ234" s="238"/>
      <c r="WR234" s="238"/>
      <c r="WS234" s="238"/>
      <c r="WT234" s="238"/>
      <c r="WU234" s="238"/>
      <c r="WV234" s="238"/>
      <c r="WW234" s="238"/>
      <c r="WX234" s="238"/>
      <c r="WY234" s="238"/>
      <c r="WZ234" s="238"/>
      <c r="XA234" s="238"/>
      <c r="XB234" s="238"/>
      <c r="XC234" s="238"/>
      <c r="XD234" s="238"/>
      <c r="XE234" s="238"/>
      <c r="XF234" s="238"/>
      <c r="XG234" s="238"/>
      <c r="XH234" s="238"/>
      <c r="XI234" s="238"/>
      <c r="XJ234" s="238"/>
      <c r="XK234" s="238"/>
      <c r="XL234" s="238"/>
      <c r="XM234" s="238"/>
      <c r="XN234" s="238"/>
      <c r="XO234" s="238"/>
      <c r="XP234" s="238"/>
      <c r="XQ234" s="238"/>
      <c r="XR234" s="238"/>
      <c r="XS234" s="238"/>
      <c r="XT234" s="238"/>
      <c r="XU234" s="238"/>
      <c r="XV234" s="238"/>
      <c r="XW234" s="238"/>
      <c r="XX234" s="238"/>
      <c r="XY234" s="238"/>
      <c r="XZ234" s="238"/>
      <c r="YA234" s="238"/>
      <c r="YB234" s="238"/>
      <c r="YC234" s="238"/>
      <c r="YD234" s="238"/>
      <c r="YE234" s="238"/>
      <c r="YF234" s="238"/>
      <c r="YG234" s="238"/>
      <c r="YH234" s="238"/>
      <c r="YI234" s="238"/>
      <c r="YJ234" s="238"/>
      <c r="YK234" s="238"/>
      <c r="YL234" s="238"/>
      <c r="YM234" s="238"/>
      <c r="YN234" s="238"/>
      <c r="YO234" s="238"/>
      <c r="YP234" s="238"/>
      <c r="YQ234" s="238"/>
      <c r="YR234" s="238"/>
      <c r="YS234" s="238"/>
      <c r="YT234" s="238"/>
      <c r="YU234" s="238"/>
      <c r="YV234" s="238"/>
      <c r="YW234" s="238"/>
      <c r="YX234" s="238"/>
      <c r="YY234" s="238"/>
      <c r="YZ234" s="238"/>
      <c r="ZA234" s="238"/>
      <c r="ZB234" s="238"/>
      <c r="ZC234" s="238"/>
      <c r="ZD234" s="238"/>
      <c r="ZE234" s="238"/>
      <c r="ZF234" s="238"/>
      <c r="ZG234" s="238"/>
      <c r="ZH234" s="238"/>
      <c r="ZI234" s="238"/>
      <c r="ZJ234" s="238"/>
      <c r="ZK234" s="238"/>
      <c r="ZL234" s="238"/>
      <c r="ZM234" s="238"/>
      <c r="ZN234" s="238"/>
      <c r="ZO234" s="238"/>
      <c r="ZP234" s="238"/>
      <c r="ZQ234" s="238"/>
      <c r="ZR234" s="238"/>
      <c r="ZS234" s="238"/>
      <c r="ZT234" s="238"/>
      <c r="ZU234" s="238"/>
      <c r="ZV234" s="238"/>
      <c r="ZW234" s="238"/>
      <c r="ZX234" s="238"/>
      <c r="ZY234" s="238"/>
      <c r="ZZ234" s="238"/>
      <c r="AAA234" s="238"/>
      <c r="AAB234" s="238"/>
      <c r="AAC234" s="238"/>
      <c r="AAD234" s="238"/>
      <c r="AAE234" s="238"/>
      <c r="AAF234" s="238"/>
      <c r="AAG234" s="238"/>
      <c r="AAH234" s="238"/>
      <c r="AAI234" s="238"/>
      <c r="AAJ234" s="238"/>
      <c r="AAK234" s="238"/>
      <c r="AAL234" s="238"/>
      <c r="AAM234" s="238"/>
      <c r="AAN234" s="238"/>
      <c r="AAO234" s="238"/>
      <c r="AAP234" s="238"/>
      <c r="AAQ234" s="238"/>
      <c r="AAR234" s="238"/>
      <c r="AAS234" s="238"/>
      <c r="AAT234" s="238"/>
      <c r="AAU234" s="238"/>
      <c r="AAV234" s="238"/>
      <c r="AAW234" s="238"/>
      <c r="AAX234" s="238"/>
      <c r="AAY234" s="238"/>
      <c r="AAZ234" s="238"/>
      <c r="ABA234" s="238"/>
      <c r="ABB234" s="238"/>
      <c r="ABC234" s="238"/>
      <c r="ABD234" s="238"/>
      <c r="ABE234" s="238"/>
      <c r="ABF234" s="238"/>
      <c r="ABG234" s="238"/>
      <c r="ABH234" s="238"/>
      <c r="ABI234" s="238"/>
      <c r="ABJ234" s="238"/>
      <c r="ABK234" s="238"/>
      <c r="ABL234" s="238"/>
      <c r="ABM234" s="238"/>
      <c r="ABN234" s="238"/>
      <c r="ABO234" s="238"/>
      <c r="ABP234" s="238"/>
      <c r="ABQ234" s="238"/>
      <c r="ABR234" s="238"/>
      <c r="ABS234" s="238"/>
      <c r="ABT234" s="238"/>
      <c r="ABU234" s="238"/>
      <c r="ABV234" s="238"/>
      <c r="ABW234" s="238"/>
      <c r="ABX234" s="238"/>
      <c r="ABY234" s="238"/>
      <c r="ABZ234" s="238"/>
      <c r="ACA234" s="238"/>
      <c r="ACB234" s="238"/>
      <c r="ACC234" s="238"/>
      <c r="ACD234" s="238"/>
      <c r="ACE234" s="238"/>
      <c r="ACF234" s="238"/>
      <c r="ACG234" s="238"/>
      <c r="ACH234" s="238"/>
      <c r="ACI234" s="238"/>
      <c r="ACJ234" s="238"/>
      <c r="ACK234" s="238"/>
      <c r="ACL234" s="238"/>
      <c r="ACM234" s="238"/>
      <c r="ACN234" s="238"/>
      <c r="ACO234" s="238"/>
      <c r="ACP234" s="238"/>
      <c r="ACQ234" s="238"/>
      <c r="ACR234" s="238"/>
      <c r="ACS234" s="238"/>
      <c r="ACT234" s="238"/>
      <c r="ACU234" s="238"/>
      <c r="ACV234" s="238"/>
      <c r="ACW234" s="238"/>
      <c r="ACX234" s="238"/>
      <c r="ACY234" s="238"/>
      <c r="ACZ234" s="238"/>
      <c r="ADA234" s="238"/>
      <c r="ADB234" s="238"/>
      <c r="ADC234" s="238"/>
      <c r="ADD234" s="238"/>
      <c r="ADE234" s="238"/>
      <c r="ADF234" s="238"/>
      <c r="ADG234" s="238"/>
      <c r="ADH234" s="238"/>
      <c r="ADI234" s="238"/>
      <c r="ADJ234" s="238"/>
      <c r="ADK234" s="238"/>
      <c r="ADL234" s="238"/>
      <c r="ADM234" s="238"/>
      <c r="ADN234" s="238"/>
      <c r="ADO234" s="238"/>
      <c r="ADP234" s="238"/>
      <c r="ADQ234" s="238"/>
      <c r="ADR234" s="238"/>
      <c r="ADS234" s="238"/>
      <c r="ADT234" s="238"/>
      <c r="ADU234" s="238"/>
      <c r="ADV234" s="238"/>
      <c r="ADW234" s="238"/>
      <c r="ADX234" s="238"/>
      <c r="ADY234" s="238"/>
      <c r="ADZ234" s="238"/>
      <c r="AEA234" s="238"/>
      <c r="AEB234" s="238"/>
      <c r="AEC234" s="238"/>
      <c r="AED234" s="238"/>
      <c r="AEE234" s="238"/>
      <c r="AEF234" s="238"/>
      <c r="AEG234" s="238"/>
      <c r="AEH234" s="238"/>
      <c r="AEI234" s="238"/>
      <c r="AEJ234" s="238"/>
      <c r="AEK234" s="238"/>
      <c r="AEL234" s="238"/>
      <c r="AEM234" s="238"/>
      <c r="AEN234" s="238"/>
      <c r="AEO234" s="238"/>
      <c r="AEP234" s="238"/>
      <c r="AEQ234" s="238"/>
      <c r="AER234" s="238"/>
      <c r="AES234" s="238"/>
      <c r="AET234" s="238"/>
      <c r="AEU234" s="238"/>
      <c r="AEV234" s="238"/>
      <c r="AEW234" s="238"/>
      <c r="AEX234" s="238"/>
      <c r="AEY234" s="238"/>
      <c r="AEZ234" s="238"/>
      <c r="AFA234" s="238"/>
      <c r="AFB234" s="238"/>
      <c r="AFC234" s="238"/>
      <c r="AFD234" s="238"/>
      <c r="AFE234" s="238"/>
      <c r="AFF234" s="238"/>
      <c r="AFG234" s="238"/>
      <c r="AFH234" s="238"/>
      <c r="AFI234" s="238"/>
      <c r="AFJ234" s="238"/>
      <c r="AFK234" s="238"/>
      <c r="AFL234" s="238"/>
      <c r="AFM234" s="238"/>
      <c r="AFN234" s="238"/>
      <c r="AFO234" s="238"/>
      <c r="AFP234" s="238"/>
      <c r="AFQ234" s="238"/>
      <c r="AFR234" s="238"/>
      <c r="AFS234" s="238"/>
      <c r="AFT234" s="238"/>
      <c r="AFU234" s="238"/>
      <c r="AFV234" s="238"/>
      <c r="AFW234" s="238"/>
      <c r="AFX234" s="238"/>
      <c r="AFY234" s="238"/>
      <c r="AFZ234" s="238"/>
      <c r="AGA234" s="238"/>
      <c r="AGB234" s="238"/>
      <c r="AGC234" s="238"/>
      <c r="AGD234" s="238"/>
      <c r="AGE234" s="238"/>
      <c r="AGF234" s="238"/>
      <c r="AGG234" s="238"/>
      <c r="AGH234" s="238"/>
      <c r="AGI234" s="238"/>
      <c r="AGJ234" s="238"/>
      <c r="AGK234" s="238"/>
      <c r="AGL234" s="238"/>
      <c r="AGM234" s="238"/>
      <c r="AGN234" s="238"/>
      <c r="AGO234" s="238"/>
      <c r="AGP234" s="238"/>
      <c r="AGQ234" s="238"/>
      <c r="AGR234" s="238"/>
      <c r="AGS234" s="238"/>
      <c r="AGT234" s="238"/>
      <c r="AGU234" s="238"/>
      <c r="AGV234" s="238"/>
      <c r="AGW234" s="238"/>
      <c r="AGX234" s="238"/>
      <c r="AGY234" s="238"/>
      <c r="AGZ234" s="238"/>
      <c r="AHA234" s="238"/>
      <c r="AHB234" s="238"/>
      <c r="AHC234" s="238"/>
      <c r="AHD234" s="238"/>
      <c r="AHE234" s="238"/>
      <c r="AHF234" s="238"/>
      <c r="AHG234" s="238"/>
      <c r="AHH234" s="238"/>
      <c r="AHI234" s="238"/>
      <c r="AHJ234" s="238"/>
      <c r="AHK234" s="238"/>
      <c r="AHL234" s="238"/>
      <c r="AHM234" s="238"/>
      <c r="AHN234" s="238"/>
      <c r="AHO234" s="238"/>
      <c r="AHP234" s="238"/>
      <c r="AHQ234" s="238"/>
      <c r="AHR234" s="238"/>
      <c r="AHS234" s="238"/>
      <c r="AHT234" s="238"/>
      <c r="AHU234" s="238"/>
      <c r="AHV234" s="238"/>
      <c r="AHW234" s="238"/>
      <c r="AHX234" s="238"/>
      <c r="AHY234" s="238"/>
      <c r="AHZ234" s="238"/>
      <c r="AIA234" s="238"/>
      <c r="AIB234" s="238"/>
      <c r="AIC234" s="238"/>
      <c r="AID234" s="238"/>
      <c r="AIE234" s="238"/>
      <c r="AIF234" s="238"/>
      <c r="AIG234" s="238"/>
      <c r="AIH234" s="238"/>
      <c r="AII234" s="238"/>
      <c r="AIJ234" s="238"/>
      <c r="AIK234" s="238"/>
      <c r="AIL234" s="238"/>
      <c r="AIM234" s="238"/>
      <c r="AIN234" s="238"/>
      <c r="AIO234" s="238"/>
      <c r="AIP234" s="238"/>
      <c r="AIQ234" s="238"/>
      <c r="AIR234" s="238"/>
      <c r="AIS234" s="238"/>
      <c r="AIT234" s="238"/>
      <c r="AIU234" s="238"/>
      <c r="AIV234" s="238"/>
      <c r="AIW234" s="238"/>
      <c r="AIX234" s="238"/>
      <c r="AIY234" s="238"/>
      <c r="AIZ234" s="238"/>
      <c r="AJA234" s="238"/>
      <c r="AJB234" s="238"/>
      <c r="AJC234" s="238"/>
      <c r="AJD234" s="238"/>
      <c r="AJE234" s="238"/>
      <c r="AJF234" s="238"/>
      <c r="AJG234" s="238"/>
      <c r="AJH234" s="238"/>
      <c r="AJI234" s="238"/>
      <c r="AJJ234" s="238"/>
      <c r="AJK234" s="238"/>
      <c r="AJL234" s="238"/>
      <c r="AJM234" s="238"/>
      <c r="AJN234" s="238"/>
      <c r="AJO234" s="238"/>
      <c r="AJP234" s="238"/>
      <c r="AJQ234" s="238"/>
      <c r="AJR234" s="238"/>
      <c r="AJS234" s="238"/>
      <c r="AJT234" s="238"/>
      <c r="AJU234" s="238"/>
      <c r="AJV234" s="238"/>
      <c r="AJW234" s="238"/>
      <c r="AJX234" s="238"/>
      <c r="AJY234" s="238"/>
      <c r="AJZ234" s="238"/>
      <c r="AKA234" s="238"/>
      <c r="AKB234" s="238"/>
      <c r="AKC234" s="238"/>
      <c r="AKD234" s="238"/>
      <c r="AKE234" s="238"/>
      <c r="AKF234" s="238"/>
      <c r="AKG234" s="238"/>
      <c r="AKH234" s="238"/>
      <c r="AKI234" s="238"/>
      <c r="AKJ234" s="238"/>
      <c r="AKK234" s="238"/>
      <c r="AKL234" s="238"/>
      <c r="AKM234" s="238"/>
      <c r="AKN234" s="238"/>
      <c r="AKO234" s="238"/>
      <c r="AKP234" s="238"/>
    </row>
    <row r="235" spans="1:978" x14ac:dyDescent="0.25">
      <c r="A235" s="305"/>
      <c r="B235" s="305"/>
      <c r="C235" s="242"/>
      <c r="D235" s="242"/>
      <c r="E235" s="269"/>
      <c r="F235" s="278" t="s">
        <v>387</v>
      </c>
      <c r="G235" s="278"/>
      <c r="H235" s="278"/>
      <c r="I235" s="278"/>
      <c r="J235" s="278"/>
      <c r="K235" s="278"/>
      <c r="L235" s="278"/>
      <c r="M235" s="278"/>
      <c r="N235" s="9">
        <f t="shared" ref="N235:AL235" si="165">ROUNDUP(AVERAGE(N230:N234),0)</f>
        <v>283</v>
      </c>
      <c r="O235" s="9">
        <f t="shared" si="165"/>
        <v>158</v>
      </c>
      <c r="P235" s="9">
        <f t="shared" si="165"/>
        <v>105</v>
      </c>
      <c r="Q235" s="9">
        <f t="shared" si="165"/>
        <v>98</v>
      </c>
      <c r="R235" s="9">
        <f t="shared" si="165"/>
        <v>137</v>
      </c>
      <c r="S235" s="9">
        <f t="shared" si="165"/>
        <v>473</v>
      </c>
      <c r="T235" s="9">
        <f t="shared" si="165"/>
        <v>1605</v>
      </c>
      <c r="U235" s="9">
        <f t="shared" si="165"/>
        <v>4144</v>
      </c>
      <c r="V235" s="9">
        <f t="shared" si="165"/>
        <v>4660</v>
      </c>
      <c r="W235" s="9">
        <f t="shared" si="165"/>
        <v>2708</v>
      </c>
      <c r="X235" s="9">
        <f t="shared" si="165"/>
        <v>1844</v>
      </c>
      <c r="Y235" s="9">
        <f t="shared" si="165"/>
        <v>1794</v>
      </c>
      <c r="Z235" s="9">
        <f t="shared" si="165"/>
        <v>1843</v>
      </c>
      <c r="AA235" s="9">
        <f t="shared" si="165"/>
        <v>1915</v>
      </c>
      <c r="AB235" s="9">
        <f t="shared" si="165"/>
        <v>2071</v>
      </c>
      <c r="AC235" s="9">
        <f t="shared" si="165"/>
        <v>2278</v>
      </c>
      <c r="AD235" s="9">
        <f t="shared" si="165"/>
        <v>2183</v>
      </c>
      <c r="AE235" s="9">
        <f t="shared" si="165"/>
        <v>2072</v>
      </c>
      <c r="AF235" s="9">
        <f t="shared" si="165"/>
        <v>1765</v>
      </c>
      <c r="AG235" s="9">
        <f t="shared" si="165"/>
        <v>1233</v>
      </c>
      <c r="AH235" s="9">
        <f t="shared" si="165"/>
        <v>886</v>
      </c>
      <c r="AI235" s="9">
        <f t="shared" si="165"/>
        <v>798</v>
      </c>
      <c r="AJ235" s="9">
        <f t="shared" si="165"/>
        <v>702</v>
      </c>
      <c r="AK235" s="9">
        <f t="shared" si="165"/>
        <v>512</v>
      </c>
      <c r="AL235" s="9">
        <f t="shared" si="165"/>
        <v>34365</v>
      </c>
      <c r="AM235" s="269"/>
      <c r="AN235" s="263"/>
      <c r="AO235" s="263"/>
      <c r="AP235" s="263"/>
      <c r="AQ235" s="263"/>
      <c r="AR235" s="263"/>
      <c r="AS235" s="263"/>
      <c r="AT235" s="263"/>
      <c r="AU235" s="263"/>
      <c r="AV235" s="263"/>
      <c r="AW235" s="263"/>
      <c r="AX235" s="263"/>
      <c r="AY235" s="263"/>
      <c r="AZ235" s="263"/>
      <c r="BA235" s="263"/>
      <c r="BB235" s="263"/>
      <c r="BC235" s="263"/>
      <c r="BD235" s="263"/>
      <c r="BE235" s="263"/>
      <c r="BF235" s="263"/>
      <c r="BG235" s="263"/>
      <c r="BH235" s="263"/>
      <c r="BI235" s="263"/>
      <c r="BJ235" s="263"/>
      <c r="BK235" s="263"/>
      <c r="BL235" s="242"/>
      <c r="BM235" s="242"/>
      <c r="BN235" s="242"/>
      <c r="BO235" s="242"/>
      <c r="BP235" s="242"/>
      <c r="BQ235" s="242"/>
      <c r="BR235" s="242"/>
      <c r="BS235" s="242"/>
      <c r="BT235" s="242"/>
      <c r="BU235" s="242"/>
      <c r="BV235" s="242"/>
      <c r="BW235" s="242"/>
      <c r="BX235" s="242"/>
      <c r="BY235" s="242"/>
      <c r="BZ235" s="242"/>
      <c r="CA235" s="242"/>
      <c r="CB235" s="242"/>
      <c r="CC235" s="242"/>
      <c r="CD235" s="242"/>
      <c r="CE235" s="242"/>
      <c r="CF235" s="242"/>
      <c r="CG235" s="242"/>
      <c r="CH235" s="242"/>
      <c r="CI235" s="242"/>
      <c r="CJ235" s="242"/>
      <c r="CK235" s="242"/>
      <c r="CL235" s="242"/>
      <c r="CM235" s="242"/>
      <c r="CN235" s="242"/>
      <c r="CO235" s="242"/>
      <c r="CP235" s="242"/>
      <c r="CQ235" s="242"/>
      <c r="CR235" s="242"/>
      <c r="CS235" s="242"/>
      <c r="CT235" s="242"/>
      <c r="CU235" s="242"/>
      <c r="CV235" s="242"/>
      <c r="CW235" s="242"/>
      <c r="CX235" s="242"/>
      <c r="CY235" s="242"/>
      <c r="CZ235" s="242"/>
      <c r="DA235" s="242"/>
      <c r="DB235" s="242"/>
      <c r="DC235" s="242"/>
      <c r="DD235" s="242"/>
      <c r="DE235" s="242"/>
      <c r="DF235" s="242"/>
      <c r="DG235" s="242"/>
      <c r="DH235" s="242"/>
      <c r="DI235" s="242"/>
      <c r="DJ235" s="242"/>
      <c r="DK235" s="242"/>
      <c r="DL235" s="242"/>
      <c r="DM235" s="242"/>
      <c r="DN235" s="242"/>
      <c r="DO235" s="242"/>
      <c r="DP235" s="242"/>
      <c r="DQ235" s="242"/>
      <c r="DR235" s="242"/>
      <c r="DS235" s="242"/>
      <c r="DT235" s="242"/>
      <c r="DU235" s="242"/>
      <c r="DV235" s="242"/>
      <c r="DW235" s="242"/>
      <c r="DX235" s="242"/>
      <c r="DY235" s="242"/>
      <c r="DZ235" s="242"/>
      <c r="EA235" s="242"/>
      <c r="EB235" s="242"/>
      <c r="EC235" s="242"/>
      <c r="ED235" s="242"/>
      <c r="EE235" s="252"/>
      <c r="EF235" s="238"/>
      <c r="EG235" s="238"/>
      <c r="EH235" s="238"/>
      <c r="EI235" s="238"/>
      <c r="EJ235" s="238"/>
      <c r="EK235" s="238"/>
      <c r="EL235" s="238"/>
      <c r="EM235" s="238"/>
      <c r="EN235" s="238"/>
      <c r="EO235" s="238"/>
      <c r="EP235" s="238"/>
      <c r="EQ235" s="238"/>
      <c r="ER235" s="238"/>
      <c r="ES235" s="238"/>
      <c r="ET235" s="238"/>
      <c r="EU235" s="238"/>
      <c r="EV235" s="238"/>
      <c r="EW235" s="238"/>
      <c r="EX235" s="238"/>
      <c r="EY235" s="238"/>
      <c r="EZ235" s="238"/>
      <c r="FA235" s="238"/>
      <c r="FB235" s="238"/>
      <c r="FC235" s="238"/>
      <c r="FD235" s="238"/>
      <c r="FE235" s="238"/>
      <c r="FF235" s="238"/>
      <c r="FG235" s="238"/>
      <c r="FH235" s="238"/>
      <c r="FI235" s="238"/>
      <c r="FJ235" s="238"/>
      <c r="FK235" s="238"/>
      <c r="FL235" s="238"/>
      <c r="FM235" s="238"/>
      <c r="FN235" s="238"/>
      <c r="FO235" s="238"/>
      <c r="FP235" s="238"/>
      <c r="FQ235" s="238"/>
      <c r="FR235" s="238"/>
      <c r="FS235" s="238"/>
      <c r="FT235" s="238"/>
      <c r="FU235" s="238"/>
      <c r="FV235" s="238"/>
      <c r="FW235" s="238"/>
      <c r="FX235" s="238"/>
      <c r="FY235" s="238"/>
      <c r="FZ235" s="238"/>
      <c r="GA235" s="238"/>
      <c r="GB235" s="238"/>
      <c r="GC235" s="238"/>
      <c r="GD235" s="238"/>
      <c r="GE235" s="238"/>
      <c r="GF235" s="238"/>
      <c r="GG235" s="238"/>
      <c r="GH235" s="238"/>
      <c r="GI235" s="238"/>
      <c r="GJ235" s="238"/>
      <c r="GK235" s="238"/>
      <c r="GL235" s="238"/>
      <c r="GM235" s="238"/>
      <c r="GN235" s="238"/>
      <c r="GO235" s="238"/>
      <c r="GP235" s="238"/>
      <c r="GQ235" s="238"/>
      <c r="GR235" s="238"/>
      <c r="GS235" s="238"/>
      <c r="GT235" s="238"/>
      <c r="GU235" s="238"/>
      <c r="GV235" s="238"/>
      <c r="GW235" s="238"/>
      <c r="GX235" s="238"/>
      <c r="GY235" s="238"/>
      <c r="GZ235" s="238"/>
      <c r="HA235" s="238"/>
      <c r="HB235" s="238"/>
      <c r="HC235" s="238"/>
      <c r="HD235" s="238"/>
      <c r="HE235" s="238"/>
      <c r="HF235" s="238"/>
      <c r="HG235" s="238"/>
      <c r="HH235" s="238"/>
      <c r="HI235" s="238"/>
      <c r="HJ235" s="238"/>
      <c r="HK235" s="238"/>
      <c r="HL235" s="238"/>
      <c r="HM235" s="238"/>
      <c r="HN235" s="238"/>
      <c r="HO235" s="238"/>
      <c r="HP235" s="238"/>
      <c r="HQ235" s="238"/>
      <c r="HR235" s="238"/>
      <c r="HS235" s="238"/>
      <c r="HT235" s="238"/>
      <c r="HU235" s="238"/>
      <c r="HV235" s="238"/>
      <c r="HW235" s="238"/>
      <c r="HX235" s="238"/>
      <c r="HY235" s="238"/>
      <c r="HZ235" s="238"/>
      <c r="IA235" s="238"/>
      <c r="IB235" s="238"/>
      <c r="IC235" s="238"/>
      <c r="ID235" s="238"/>
      <c r="IE235" s="238"/>
      <c r="IF235" s="238"/>
      <c r="IG235" s="238"/>
      <c r="IH235" s="238"/>
      <c r="II235" s="238"/>
      <c r="IJ235" s="238"/>
      <c r="IK235" s="238"/>
      <c r="IL235" s="238"/>
      <c r="IM235" s="238"/>
      <c r="IN235" s="238"/>
      <c r="IO235" s="238"/>
      <c r="IP235" s="238"/>
      <c r="IQ235" s="238"/>
      <c r="IR235" s="238"/>
      <c r="IS235" s="238"/>
      <c r="IT235" s="238"/>
      <c r="IU235" s="238"/>
      <c r="IV235" s="238"/>
      <c r="IW235" s="238"/>
      <c r="IX235" s="238"/>
      <c r="IY235" s="238"/>
      <c r="IZ235" s="238"/>
      <c r="JA235" s="238"/>
      <c r="JB235" s="238"/>
      <c r="JC235" s="238"/>
      <c r="JD235" s="238"/>
      <c r="JE235" s="238"/>
      <c r="JF235" s="238"/>
      <c r="JG235" s="238"/>
      <c r="JH235" s="238"/>
      <c r="JI235" s="238"/>
      <c r="JJ235" s="238"/>
      <c r="JK235" s="238"/>
      <c r="JL235" s="238"/>
      <c r="JM235" s="238"/>
      <c r="JN235" s="238"/>
      <c r="JO235" s="238"/>
      <c r="JP235" s="238"/>
      <c r="JQ235" s="238"/>
      <c r="JR235" s="238"/>
      <c r="JS235" s="238"/>
      <c r="JT235" s="238"/>
      <c r="JU235" s="238"/>
      <c r="JV235" s="238"/>
      <c r="JW235" s="238"/>
      <c r="JX235" s="238"/>
      <c r="JY235" s="238"/>
      <c r="JZ235" s="238"/>
      <c r="KA235" s="238"/>
      <c r="KB235" s="238"/>
      <c r="KC235" s="238"/>
      <c r="KD235" s="238"/>
      <c r="KE235" s="238"/>
      <c r="KF235" s="238"/>
      <c r="KG235" s="238"/>
      <c r="KH235" s="238"/>
      <c r="KI235" s="238"/>
      <c r="KJ235" s="238"/>
      <c r="KK235" s="238"/>
      <c r="KL235" s="238"/>
      <c r="KM235" s="238"/>
      <c r="KN235" s="238"/>
      <c r="KO235" s="238"/>
      <c r="KP235" s="238"/>
      <c r="KQ235" s="238"/>
      <c r="KR235" s="238"/>
      <c r="KS235" s="238"/>
      <c r="KT235" s="238"/>
      <c r="KU235" s="238"/>
      <c r="KV235" s="238"/>
      <c r="KW235" s="238"/>
      <c r="KX235" s="238"/>
      <c r="KY235" s="238"/>
      <c r="KZ235" s="238"/>
      <c r="LA235" s="238"/>
      <c r="LB235" s="238"/>
      <c r="LC235" s="238"/>
      <c r="LD235" s="238"/>
      <c r="LE235" s="238"/>
      <c r="LF235" s="238"/>
      <c r="LG235" s="238"/>
      <c r="LH235" s="238"/>
      <c r="LI235" s="238"/>
      <c r="LJ235" s="238"/>
      <c r="LK235" s="238"/>
      <c r="LL235" s="238"/>
      <c r="LM235" s="238"/>
      <c r="LN235" s="238"/>
      <c r="LO235" s="238"/>
      <c r="LP235" s="238"/>
      <c r="LQ235" s="238"/>
      <c r="LR235" s="238"/>
      <c r="LS235" s="238"/>
      <c r="LT235" s="238"/>
      <c r="LU235" s="238"/>
      <c r="LV235" s="238"/>
      <c r="LW235" s="238"/>
      <c r="LX235" s="238"/>
      <c r="LY235" s="238"/>
      <c r="LZ235" s="238"/>
      <c r="MA235" s="238"/>
      <c r="MB235" s="238"/>
      <c r="MC235" s="238"/>
      <c r="MD235" s="238"/>
      <c r="ME235" s="238"/>
      <c r="MF235" s="238"/>
      <c r="MG235" s="238"/>
      <c r="MH235" s="238"/>
      <c r="MI235" s="238"/>
      <c r="MJ235" s="238"/>
      <c r="MK235" s="238"/>
      <c r="ML235" s="238"/>
      <c r="MM235" s="238"/>
      <c r="MN235" s="238"/>
      <c r="MO235" s="238"/>
      <c r="MP235" s="238"/>
      <c r="MQ235" s="238"/>
      <c r="MR235" s="238"/>
      <c r="MS235" s="238"/>
      <c r="MT235" s="238"/>
      <c r="MU235" s="238"/>
      <c r="MV235" s="238"/>
      <c r="MW235" s="238"/>
      <c r="MX235" s="238"/>
      <c r="MY235" s="238"/>
      <c r="MZ235" s="238"/>
      <c r="NA235" s="238"/>
      <c r="NB235" s="238"/>
      <c r="NC235" s="238"/>
      <c r="ND235" s="238"/>
      <c r="NE235" s="238"/>
      <c r="NF235" s="238"/>
      <c r="NG235" s="238"/>
      <c r="NH235" s="238"/>
      <c r="NI235" s="238"/>
      <c r="NJ235" s="238"/>
      <c r="NK235" s="238"/>
      <c r="NL235" s="238"/>
      <c r="NM235" s="238"/>
      <c r="NN235" s="238"/>
      <c r="NO235" s="238"/>
      <c r="NP235" s="238"/>
      <c r="NQ235" s="238"/>
      <c r="NR235" s="238"/>
      <c r="NS235" s="238"/>
      <c r="NT235" s="238"/>
      <c r="NU235" s="238"/>
      <c r="NV235" s="238"/>
      <c r="NW235" s="238"/>
      <c r="NX235" s="238"/>
      <c r="NY235" s="238"/>
      <c r="NZ235" s="238"/>
      <c r="OA235" s="238"/>
      <c r="OB235" s="238"/>
      <c r="OC235" s="238"/>
      <c r="OD235" s="238"/>
      <c r="OE235" s="238"/>
      <c r="OF235" s="238"/>
      <c r="OG235" s="238"/>
      <c r="OH235" s="238"/>
      <c r="OI235" s="238"/>
      <c r="OJ235" s="238"/>
      <c r="OK235" s="238"/>
      <c r="OL235" s="238"/>
      <c r="OM235" s="238"/>
      <c r="ON235" s="238"/>
      <c r="OO235" s="238"/>
      <c r="OP235" s="238"/>
      <c r="OQ235" s="238"/>
      <c r="OR235" s="238"/>
      <c r="OS235" s="238"/>
      <c r="OT235" s="238"/>
      <c r="OU235" s="238"/>
      <c r="OV235" s="238"/>
      <c r="OW235" s="238"/>
      <c r="OX235" s="238"/>
      <c r="OY235" s="238"/>
      <c r="OZ235" s="238"/>
      <c r="PA235" s="238"/>
      <c r="PB235" s="238"/>
      <c r="PC235" s="238"/>
      <c r="PD235" s="238"/>
      <c r="PE235" s="238"/>
      <c r="PF235" s="238"/>
      <c r="PG235" s="238"/>
      <c r="PH235" s="238"/>
      <c r="PI235" s="238"/>
      <c r="PJ235" s="238"/>
      <c r="PK235" s="238"/>
      <c r="PL235" s="238"/>
      <c r="PM235" s="238"/>
      <c r="PN235" s="238"/>
      <c r="PO235" s="238"/>
      <c r="PP235" s="238"/>
      <c r="PQ235" s="238"/>
      <c r="PR235" s="238"/>
      <c r="PS235" s="238"/>
      <c r="PT235" s="238"/>
      <c r="PU235" s="238"/>
      <c r="PV235" s="238"/>
      <c r="PW235" s="238"/>
      <c r="PX235" s="238"/>
      <c r="PY235" s="238"/>
      <c r="PZ235" s="238"/>
      <c r="QA235" s="238"/>
      <c r="QB235" s="238"/>
      <c r="QC235" s="238"/>
      <c r="QD235" s="238"/>
      <c r="QE235" s="238"/>
      <c r="QF235" s="238"/>
      <c r="QG235" s="238"/>
      <c r="QH235" s="238"/>
      <c r="QI235" s="238"/>
      <c r="QJ235" s="238"/>
      <c r="QK235" s="238"/>
      <c r="QL235" s="238"/>
      <c r="QM235" s="238"/>
      <c r="QN235" s="238"/>
      <c r="QO235" s="238"/>
      <c r="QP235" s="238"/>
      <c r="QQ235" s="238"/>
      <c r="QR235" s="238"/>
      <c r="QS235" s="238"/>
      <c r="QT235" s="238"/>
      <c r="QU235" s="238"/>
      <c r="QV235" s="238"/>
      <c r="QW235" s="238"/>
      <c r="QX235" s="238"/>
      <c r="QY235" s="238"/>
      <c r="QZ235" s="238"/>
      <c r="RA235" s="238"/>
      <c r="RB235" s="238"/>
      <c r="RC235" s="238"/>
      <c r="RD235" s="238"/>
      <c r="RE235" s="238"/>
      <c r="RF235" s="238"/>
      <c r="RG235" s="238"/>
      <c r="RH235" s="238"/>
      <c r="RI235" s="238"/>
      <c r="RJ235" s="238"/>
      <c r="RK235" s="238"/>
      <c r="RL235" s="238"/>
      <c r="RM235" s="238"/>
      <c r="RN235" s="238"/>
      <c r="RO235" s="238"/>
      <c r="RP235" s="238"/>
      <c r="RQ235" s="238"/>
      <c r="RR235" s="238"/>
      <c r="RS235" s="238"/>
      <c r="RT235" s="238"/>
      <c r="RU235" s="238"/>
      <c r="RV235" s="238"/>
      <c r="RW235" s="238"/>
      <c r="RX235" s="238"/>
      <c r="RY235" s="238"/>
      <c r="RZ235" s="238"/>
      <c r="SA235" s="238"/>
      <c r="SB235" s="238"/>
      <c r="SC235" s="238"/>
      <c r="SD235" s="238"/>
      <c r="SE235" s="238"/>
      <c r="SF235" s="238"/>
      <c r="SG235" s="238"/>
      <c r="SH235" s="238"/>
      <c r="SI235" s="238"/>
      <c r="SJ235" s="238"/>
      <c r="SK235" s="238"/>
      <c r="SL235" s="238"/>
      <c r="SM235" s="238"/>
      <c r="SN235" s="238"/>
      <c r="SO235" s="238"/>
      <c r="SP235" s="238"/>
      <c r="SQ235" s="238"/>
      <c r="SR235" s="238"/>
      <c r="SS235" s="238"/>
      <c r="ST235" s="238"/>
      <c r="SU235" s="238"/>
      <c r="SV235" s="238"/>
      <c r="SW235" s="238"/>
      <c r="SX235" s="238"/>
      <c r="SY235" s="238"/>
      <c r="SZ235" s="238"/>
      <c r="TA235" s="238"/>
      <c r="TB235" s="238"/>
      <c r="TC235" s="238"/>
      <c r="TD235" s="238"/>
      <c r="TE235" s="238"/>
      <c r="TF235" s="238"/>
      <c r="TG235" s="238"/>
      <c r="TH235" s="238"/>
      <c r="TI235" s="238"/>
      <c r="TJ235" s="238"/>
      <c r="TK235" s="238"/>
      <c r="TL235" s="238"/>
      <c r="TM235" s="238"/>
      <c r="TN235" s="238"/>
      <c r="TO235" s="238"/>
      <c r="TP235" s="238"/>
      <c r="TQ235" s="238"/>
      <c r="TR235" s="238"/>
      <c r="TS235" s="238"/>
      <c r="TT235" s="238"/>
      <c r="TU235" s="238"/>
      <c r="TV235" s="238"/>
      <c r="TW235" s="238"/>
      <c r="TX235" s="238"/>
      <c r="TY235" s="238"/>
      <c r="TZ235" s="238"/>
      <c r="UA235" s="238"/>
      <c r="UB235" s="238"/>
      <c r="UC235" s="238"/>
      <c r="UD235" s="238"/>
      <c r="UE235" s="238"/>
      <c r="UF235" s="238"/>
      <c r="UG235" s="238"/>
      <c r="UH235" s="238"/>
      <c r="UI235" s="238"/>
      <c r="UJ235" s="238"/>
      <c r="UK235" s="238"/>
      <c r="UL235" s="238"/>
      <c r="UM235" s="238"/>
      <c r="UN235" s="238"/>
      <c r="UO235" s="238"/>
      <c r="UP235" s="238"/>
      <c r="UQ235" s="238"/>
      <c r="UR235" s="238"/>
      <c r="US235" s="238"/>
      <c r="UT235" s="238"/>
      <c r="UU235" s="238"/>
      <c r="UV235" s="238"/>
      <c r="UW235" s="238"/>
      <c r="UX235" s="238"/>
      <c r="UY235" s="238"/>
      <c r="UZ235" s="238"/>
      <c r="VA235" s="238"/>
      <c r="VB235" s="238"/>
      <c r="VC235" s="238"/>
      <c r="VD235" s="238"/>
      <c r="VE235" s="238"/>
      <c r="VF235" s="238"/>
      <c r="VG235" s="238"/>
      <c r="VH235" s="238"/>
      <c r="VI235" s="238"/>
      <c r="VJ235" s="238"/>
      <c r="VK235" s="238"/>
      <c r="VL235" s="238"/>
      <c r="VM235" s="238"/>
      <c r="VN235" s="238"/>
      <c r="VO235" s="238"/>
      <c r="VP235" s="238"/>
      <c r="VQ235" s="238"/>
      <c r="VR235" s="238"/>
      <c r="VS235" s="238"/>
      <c r="VT235" s="238"/>
      <c r="VU235" s="238"/>
      <c r="VV235" s="238"/>
      <c r="VW235" s="238"/>
      <c r="VX235" s="238"/>
      <c r="VY235" s="238"/>
      <c r="VZ235" s="238"/>
      <c r="WA235" s="238"/>
      <c r="WB235" s="238"/>
      <c r="WC235" s="238"/>
      <c r="WD235" s="238"/>
      <c r="WE235" s="238"/>
      <c r="WF235" s="238"/>
      <c r="WG235" s="238"/>
      <c r="WH235" s="238"/>
      <c r="WI235" s="238"/>
      <c r="WJ235" s="238"/>
      <c r="WK235" s="238"/>
      <c r="WL235" s="238"/>
      <c r="WM235" s="238"/>
      <c r="WN235" s="238"/>
      <c r="WO235" s="238"/>
      <c r="WP235" s="238"/>
      <c r="WQ235" s="238"/>
      <c r="WR235" s="238"/>
      <c r="WS235" s="238"/>
      <c r="WT235" s="238"/>
      <c r="WU235" s="238"/>
      <c r="WV235" s="238"/>
      <c r="WW235" s="238"/>
      <c r="WX235" s="238"/>
      <c r="WY235" s="238"/>
      <c r="WZ235" s="238"/>
      <c r="XA235" s="238"/>
      <c r="XB235" s="238"/>
      <c r="XC235" s="238"/>
      <c r="XD235" s="238"/>
      <c r="XE235" s="238"/>
      <c r="XF235" s="238"/>
      <c r="XG235" s="238"/>
      <c r="XH235" s="238"/>
      <c r="XI235" s="238"/>
      <c r="XJ235" s="238"/>
      <c r="XK235" s="238"/>
      <c r="XL235" s="238"/>
      <c r="XM235" s="238"/>
      <c r="XN235" s="238"/>
      <c r="XO235" s="238"/>
      <c r="XP235" s="238"/>
      <c r="XQ235" s="238"/>
      <c r="XR235" s="238"/>
      <c r="XS235" s="238"/>
      <c r="XT235" s="238"/>
      <c r="XU235" s="238"/>
      <c r="XV235" s="238"/>
      <c r="XW235" s="238"/>
      <c r="XX235" s="238"/>
      <c r="XY235" s="238"/>
      <c r="XZ235" s="238"/>
      <c r="YA235" s="238"/>
      <c r="YB235" s="238"/>
      <c r="YC235" s="238"/>
      <c r="YD235" s="238"/>
      <c r="YE235" s="238"/>
      <c r="YF235" s="238"/>
      <c r="YG235" s="238"/>
      <c r="YH235" s="238"/>
      <c r="YI235" s="238"/>
      <c r="YJ235" s="238"/>
      <c r="YK235" s="238"/>
      <c r="YL235" s="238"/>
      <c r="YM235" s="238"/>
      <c r="YN235" s="238"/>
      <c r="YO235" s="238"/>
      <c r="YP235" s="238"/>
      <c r="YQ235" s="238"/>
      <c r="YR235" s="238"/>
      <c r="YS235" s="238"/>
      <c r="YT235" s="238"/>
      <c r="YU235" s="238"/>
      <c r="YV235" s="238"/>
      <c r="YW235" s="238"/>
      <c r="YX235" s="238"/>
      <c r="YY235" s="238"/>
      <c r="YZ235" s="238"/>
      <c r="ZA235" s="238"/>
      <c r="ZB235" s="238"/>
      <c r="ZC235" s="238"/>
      <c r="ZD235" s="238"/>
      <c r="ZE235" s="238"/>
      <c r="ZF235" s="238"/>
      <c r="ZG235" s="238"/>
      <c r="ZH235" s="238"/>
      <c r="ZI235" s="238"/>
      <c r="ZJ235" s="238"/>
      <c r="ZK235" s="238"/>
      <c r="ZL235" s="238"/>
      <c r="ZM235" s="238"/>
      <c r="ZN235" s="238"/>
      <c r="ZO235" s="238"/>
      <c r="ZP235" s="238"/>
      <c r="ZQ235" s="238"/>
      <c r="ZR235" s="238"/>
      <c r="ZS235" s="238"/>
      <c r="ZT235" s="238"/>
      <c r="ZU235" s="238"/>
      <c r="ZV235" s="238"/>
      <c r="ZW235" s="238"/>
      <c r="ZX235" s="238"/>
      <c r="ZY235" s="238"/>
      <c r="ZZ235" s="238"/>
      <c r="AAA235" s="238"/>
      <c r="AAB235" s="238"/>
      <c r="AAC235" s="238"/>
      <c r="AAD235" s="238"/>
      <c r="AAE235" s="238"/>
      <c r="AAF235" s="238"/>
      <c r="AAG235" s="238"/>
      <c r="AAH235" s="238"/>
      <c r="AAI235" s="238"/>
      <c r="AAJ235" s="238"/>
      <c r="AAK235" s="238"/>
      <c r="AAL235" s="238"/>
      <c r="AAM235" s="238"/>
      <c r="AAN235" s="238"/>
      <c r="AAO235" s="238"/>
      <c r="AAP235" s="238"/>
      <c r="AAQ235" s="238"/>
      <c r="AAR235" s="238"/>
      <c r="AAS235" s="238"/>
      <c r="AAT235" s="238"/>
      <c r="AAU235" s="238"/>
      <c r="AAV235" s="238"/>
      <c r="AAW235" s="238"/>
      <c r="AAX235" s="238"/>
      <c r="AAY235" s="238"/>
      <c r="AAZ235" s="238"/>
      <c r="ABA235" s="238"/>
      <c r="ABB235" s="238"/>
      <c r="ABC235" s="238"/>
      <c r="ABD235" s="238"/>
      <c r="ABE235" s="238"/>
      <c r="ABF235" s="238"/>
      <c r="ABG235" s="238"/>
      <c r="ABH235" s="238"/>
      <c r="ABI235" s="238"/>
      <c r="ABJ235" s="238"/>
      <c r="ABK235" s="238"/>
      <c r="ABL235" s="238"/>
      <c r="ABM235" s="238"/>
      <c r="ABN235" s="238"/>
      <c r="ABO235" s="238"/>
      <c r="ABP235" s="238"/>
      <c r="ABQ235" s="238"/>
      <c r="ABR235" s="238"/>
      <c r="ABS235" s="238"/>
      <c r="ABT235" s="238"/>
      <c r="ABU235" s="238"/>
      <c r="ABV235" s="238"/>
      <c r="ABW235" s="238"/>
      <c r="ABX235" s="238"/>
      <c r="ABY235" s="238"/>
      <c r="ABZ235" s="238"/>
      <c r="ACA235" s="238"/>
      <c r="ACB235" s="238"/>
      <c r="ACC235" s="238"/>
      <c r="ACD235" s="238"/>
      <c r="ACE235" s="238"/>
      <c r="ACF235" s="238"/>
      <c r="ACG235" s="238"/>
      <c r="ACH235" s="238"/>
      <c r="ACI235" s="238"/>
      <c r="ACJ235" s="238"/>
      <c r="ACK235" s="238"/>
      <c r="ACL235" s="238"/>
      <c r="ACM235" s="238"/>
      <c r="ACN235" s="238"/>
      <c r="ACO235" s="238"/>
      <c r="ACP235" s="238"/>
      <c r="ACQ235" s="238"/>
      <c r="ACR235" s="238"/>
      <c r="ACS235" s="238"/>
      <c r="ACT235" s="238"/>
      <c r="ACU235" s="238"/>
      <c r="ACV235" s="238"/>
      <c r="ACW235" s="238"/>
      <c r="ACX235" s="238"/>
      <c r="ACY235" s="238"/>
      <c r="ACZ235" s="238"/>
      <c r="ADA235" s="238"/>
      <c r="ADB235" s="238"/>
      <c r="ADC235" s="238"/>
      <c r="ADD235" s="238"/>
      <c r="ADE235" s="238"/>
      <c r="ADF235" s="238"/>
      <c r="ADG235" s="238"/>
      <c r="ADH235" s="238"/>
      <c r="ADI235" s="238"/>
      <c r="ADJ235" s="238"/>
      <c r="ADK235" s="238"/>
      <c r="ADL235" s="238"/>
      <c r="ADM235" s="238"/>
      <c r="ADN235" s="238"/>
      <c r="ADO235" s="238"/>
      <c r="ADP235" s="238"/>
      <c r="ADQ235" s="238"/>
      <c r="ADR235" s="238"/>
      <c r="ADS235" s="238"/>
      <c r="ADT235" s="238"/>
      <c r="ADU235" s="238"/>
      <c r="ADV235" s="238"/>
      <c r="ADW235" s="238"/>
      <c r="ADX235" s="238"/>
      <c r="ADY235" s="238"/>
      <c r="ADZ235" s="238"/>
      <c r="AEA235" s="238"/>
      <c r="AEB235" s="238"/>
      <c r="AEC235" s="238"/>
      <c r="AED235" s="238"/>
      <c r="AEE235" s="238"/>
      <c r="AEF235" s="238"/>
      <c r="AEG235" s="238"/>
      <c r="AEH235" s="238"/>
      <c r="AEI235" s="238"/>
      <c r="AEJ235" s="238"/>
      <c r="AEK235" s="238"/>
      <c r="AEL235" s="238"/>
      <c r="AEM235" s="238"/>
      <c r="AEN235" s="238"/>
      <c r="AEO235" s="238"/>
      <c r="AEP235" s="238"/>
      <c r="AEQ235" s="238"/>
      <c r="AER235" s="238"/>
      <c r="AES235" s="238"/>
      <c r="AET235" s="238"/>
      <c r="AEU235" s="238"/>
      <c r="AEV235" s="238"/>
      <c r="AEW235" s="238"/>
      <c r="AEX235" s="238"/>
      <c r="AEY235" s="238"/>
      <c r="AEZ235" s="238"/>
      <c r="AFA235" s="238"/>
      <c r="AFB235" s="238"/>
      <c r="AFC235" s="238"/>
      <c r="AFD235" s="238"/>
      <c r="AFE235" s="238"/>
      <c r="AFF235" s="238"/>
      <c r="AFG235" s="238"/>
      <c r="AFH235" s="238"/>
      <c r="AFI235" s="238"/>
      <c r="AFJ235" s="238"/>
      <c r="AFK235" s="238"/>
      <c r="AFL235" s="238"/>
      <c r="AFM235" s="238"/>
      <c r="AFN235" s="238"/>
      <c r="AFO235" s="238"/>
      <c r="AFP235" s="238"/>
      <c r="AFQ235" s="238"/>
      <c r="AFR235" s="238"/>
      <c r="AFS235" s="238"/>
      <c r="AFT235" s="238"/>
      <c r="AFU235" s="238"/>
      <c r="AFV235" s="238"/>
      <c r="AFW235" s="238"/>
      <c r="AFX235" s="238"/>
      <c r="AFY235" s="238"/>
      <c r="AFZ235" s="238"/>
      <c r="AGA235" s="238"/>
      <c r="AGB235" s="238"/>
      <c r="AGC235" s="238"/>
      <c r="AGD235" s="238"/>
      <c r="AGE235" s="238"/>
      <c r="AGF235" s="238"/>
      <c r="AGG235" s="238"/>
      <c r="AGH235" s="238"/>
      <c r="AGI235" s="238"/>
      <c r="AGJ235" s="238"/>
      <c r="AGK235" s="238"/>
      <c r="AGL235" s="238"/>
      <c r="AGM235" s="238"/>
      <c r="AGN235" s="238"/>
      <c r="AGO235" s="238"/>
      <c r="AGP235" s="238"/>
      <c r="AGQ235" s="238"/>
      <c r="AGR235" s="238"/>
      <c r="AGS235" s="238"/>
      <c r="AGT235" s="238"/>
      <c r="AGU235" s="238"/>
      <c r="AGV235" s="238"/>
      <c r="AGW235" s="238"/>
      <c r="AGX235" s="238"/>
      <c r="AGY235" s="238"/>
      <c r="AGZ235" s="238"/>
      <c r="AHA235" s="238"/>
      <c r="AHB235" s="238"/>
      <c r="AHC235" s="238"/>
      <c r="AHD235" s="238"/>
      <c r="AHE235" s="238"/>
      <c r="AHF235" s="238"/>
      <c r="AHG235" s="238"/>
      <c r="AHH235" s="238"/>
      <c r="AHI235" s="238"/>
      <c r="AHJ235" s="238"/>
      <c r="AHK235" s="238"/>
      <c r="AHL235" s="238"/>
      <c r="AHM235" s="238"/>
      <c r="AHN235" s="238"/>
      <c r="AHO235" s="238"/>
      <c r="AHP235" s="238"/>
      <c r="AHQ235" s="238"/>
      <c r="AHR235" s="238"/>
      <c r="AHS235" s="238"/>
      <c r="AHT235" s="238"/>
      <c r="AHU235" s="238"/>
      <c r="AHV235" s="238"/>
      <c r="AHW235" s="238"/>
      <c r="AHX235" s="238"/>
      <c r="AHY235" s="238"/>
      <c r="AHZ235" s="238"/>
      <c r="AIA235" s="238"/>
      <c r="AIB235" s="238"/>
      <c r="AIC235" s="238"/>
      <c r="AID235" s="238"/>
      <c r="AIE235" s="238"/>
      <c r="AIF235" s="238"/>
      <c r="AIG235" s="238"/>
      <c r="AIH235" s="238"/>
      <c r="AII235" s="238"/>
      <c r="AIJ235" s="238"/>
      <c r="AIK235" s="238"/>
      <c r="AIL235" s="238"/>
      <c r="AIM235" s="238"/>
      <c r="AIN235" s="238"/>
      <c r="AIO235" s="238"/>
      <c r="AIP235" s="238"/>
      <c r="AIQ235" s="238"/>
      <c r="AIR235" s="238"/>
      <c r="AIS235" s="238"/>
      <c r="AIT235" s="238"/>
      <c r="AIU235" s="238"/>
      <c r="AIV235" s="238"/>
      <c r="AIW235" s="238"/>
      <c r="AIX235" s="238"/>
      <c r="AIY235" s="238"/>
      <c r="AIZ235" s="238"/>
      <c r="AJA235" s="238"/>
      <c r="AJB235" s="238"/>
      <c r="AJC235" s="238"/>
      <c r="AJD235" s="238"/>
      <c r="AJE235" s="238"/>
      <c r="AJF235" s="238"/>
      <c r="AJG235" s="238"/>
      <c r="AJH235" s="238"/>
      <c r="AJI235" s="238"/>
      <c r="AJJ235" s="238"/>
      <c r="AJK235" s="238"/>
      <c r="AJL235" s="238"/>
      <c r="AJM235" s="238"/>
      <c r="AJN235" s="238"/>
      <c r="AJO235" s="238"/>
      <c r="AJP235" s="238"/>
      <c r="AJQ235" s="238"/>
      <c r="AJR235" s="238"/>
      <c r="AJS235" s="238"/>
      <c r="AJT235" s="238"/>
      <c r="AJU235" s="238"/>
      <c r="AJV235" s="238"/>
      <c r="AJW235" s="238"/>
      <c r="AJX235" s="238"/>
      <c r="AJY235" s="238"/>
      <c r="AJZ235" s="238"/>
      <c r="AKA235" s="238"/>
      <c r="AKB235" s="238"/>
      <c r="AKC235" s="238"/>
      <c r="AKD235" s="238"/>
      <c r="AKE235" s="238"/>
      <c r="AKF235" s="238"/>
      <c r="AKG235" s="238"/>
      <c r="AKH235" s="238"/>
      <c r="AKI235" s="238"/>
      <c r="AKJ235" s="238"/>
      <c r="AKK235" s="238"/>
      <c r="AKL235" s="238"/>
      <c r="AKM235" s="238"/>
      <c r="AKN235" s="238"/>
      <c r="AKO235" s="238"/>
      <c r="AKP235" s="238"/>
    </row>
    <row r="236" spans="1:978" ht="25.5" x14ac:dyDescent="0.25">
      <c r="A236" s="51">
        <v>52</v>
      </c>
      <c r="B236" s="51">
        <v>51</v>
      </c>
      <c r="C236" s="46" t="s">
        <v>157</v>
      </c>
      <c r="D236" s="46" t="s">
        <v>39</v>
      </c>
      <c r="E236" s="126">
        <v>0.6</v>
      </c>
      <c r="F236" s="46">
        <v>530099</v>
      </c>
      <c r="G236" s="21" t="s">
        <v>184</v>
      </c>
      <c r="H236" s="21" t="s">
        <v>249</v>
      </c>
      <c r="I236" s="46" t="s">
        <v>63</v>
      </c>
      <c r="J236" s="91">
        <v>50</v>
      </c>
      <c r="K236" s="126">
        <f>AVERAGE(J236)</f>
        <v>50</v>
      </c>
      <c r="L236" s="153">
        <f>E236/K236</f>
        <v>1.2E-2</v>
      </c>
      <c r="M236" s="46">
        <v>3</v>
      </c>
      <c r="N236" s="46">
        <v>424</v>
      </c>
      <c r="O236" s="46">
        <v>242</v>
      </c>
      <c r="P236" s="46">
        <v>186</v>
      </c>
      <c r="Q236" s="46">
        <v>171</v>
      </c>
      <c r="R236" s="46">
        <v>214</v>
      </c>
      <c r="S236" s="46">
        <v>457</v>
      </c>
      <c r="T236" s="46">
        <v>1382</v>
      </c>
      <c r="U236" s="46">
        <v>2789</v>
      </c>
      <c r="V236" s="46">
        <v>3101</v>
      </c>
      <c r="W236" s="46">
        <v>2086</v>
      </c>
      <c r="X236" s="46">
        <v>1750</v>
      </c>
      <c r="Y236" s="46">
        <v>1826</v>
      </c>
      <c r="Z236" s="46">
        <v>2082</v>
      </c>
      <c r="AA236" s="46">
        <v>2094</v>
      </c>
      <c r="AB236" s="46">
        <v>2304</v>
      </c>
      <c r="AC236" s="46">
        <v>2079</v>
      </c>
      <c r="AD236" s="46">
        <v>2196</v>
      </c>
      <c r="AE236" s="46">
        <v>2118</v>
      </c>
      <c r="AF236" s="46">
        <v>1891</v>
      </c>
      <c r="AG236" s="46">
        <v>1663</v>
      </c>
      <c r="AH236" s="46">
        <v>1442</v>
      </c>
      <c r="AI236" s="46">
        <v>1200</v>
      </c>
      <c r="AJ236" s="46">
        <v>855</v>
      </c>
      <c r="AK236" s="46">
        <v>702</v>
      </c>
      <c r="AL236" s="46">
        <v>33511</v>
      </c>
      <c r="AM236" s="129">
        <v>4200</v>
      </c>
      <c r="AN236" s="176">
        <f>$L$236*(1+0.15*(N236/$AM$236)^4)</f>
        <v>1.2000186955725484E-2</v>
      </c>
      <c r="AO236" s="176">
        <f t="shared" ref="AO236:BK236" si="166">$L$236*(1+0.15*(O236/$AM$236)^4)</f>
        <v>1.2000019839777961E-2</v>
      </c>
      <c r="AP236" s="176">
        <f t="shared" si="166"/>
        <v>1.20000069235227E-2</v>
      </c>
      <c r="AQ236" s="176">
        <f t="shared" si="166"/>
        <v>1.2000004946064608E-2</v>
      </c>
      <c r="AR236" s="176">
        <f t="shared" si="166"/>
        <v>1.2000012131945115E-2</v>
      </c>
      <c r="AS236" s="176">
        <f t="shared" si="166"/>
        <v>1.2000252313300019E-2</v>
      </c>
      <c r="AT236" s="176">
        <f t="shared" si="166"/>
        <v>1.2021101217581657E-2</v>
      </c>
      <c r="AU236" s="176">
        <f t="shared" si="166"/>
        <v>1.2350001092990427E-2</v>
      </c>
      <c r="AV236" s="176">
        <f t="shared" si="166"/>
        <v>1.2534912083347222E-2</v>
      </c>
      <c r="AW236" s="176">
        <f t="shared" si="166"/>
        <v>1.2109529866888888E-2</v>
      </c>
      <c r="AX236" s="176">
        <f t="shared" si="166"/>
        <v>1.2054253472222222E-2</v>
      </c>
      <c r="AY236" s="176">
        <f t="shared" si="166"/>
        <v>1.2064309989149058E-2</v>
      </c>
      <c r="AZ236" s="176">
        <f t="shared" si="166"/>
        <v>1.2108692166204913E-2</v>
      </c>
      <c r="BA236" s="176">
        <f t="shared" si="166"/>
        <v>1.2111219785430238E-2</v>
      </c>
      <c r="BB236" s="176">
        <f t="shared" si="166"/>
        <v>1.216300662009496E-2</v>
      </c>
      <c r="BC236" s="176">
        <f t="shared" si="166"/>
        <v>1.2108067051125E-2</v>
      </c>
      <c r="BD236" s="176">
        <f t="shared" si="166"/>
        <v>1.2134525522219075E-2</v>
      </c>
      <c r="BE236" s="176">
        <f t="shared" si="166"/>
        <v>1.2116407018683049E-2</v>
      </c>
      <c r="BF236" s="176">
        <f t="shared" si="166"/>
        <v>1.2073967588309045E-2</v>
      </c>
      <c r="BG236" s="176">
        <f t="shared" si="166"/>
        <v>1.2044242976848541E-2</v>
      </c>
      <c r="BH236" s="176">
        <f t="shared" si="166"/>
        <v>1.2025011306888888E-2</v>
      </c>
      <c r="BI236" s="176">
        <f t="shared" si="166"/>
        <v>1.2011995002082465E-2</v>
      </c>
      <c r="BJ236" s="176">
        <f t="shared" si="166"/>
        <v>1.2003091290380311E-2</v>
      </c>
      <c r="BK236" s="176">
        <f t="shared" si="166"/>
        <v>1.2001404830061639E-2</v>
      </c>
      <c r="BL236" s="7">
        <f>E236*(0.000001)*0.5</f>
        <v>2.9999999999999999E-7</v>
      </c>
      <c r="BM236" s="7">
        <v>984.5</v>
      </c>
      <c r="BN236" s="7">
        <v>0.01</v>
      </c>
      <c r="BO236" s="7">
        <v>3135</v>
      </c>
      <c r="BP236" s="7">
        <v>0.01</v>
      </c>
      <c r="BQ236" s="7">
        <v>18078.900000000001</v>
      </c>
      <c r="BR236" s="7">
        <v>0.24</v>
      </c>
      <c r="BS236" s="7">
        <v>18082.2</v>
      </c>
      <c r="BT236" s="7">
        <v>0.24</v>
      </c>
      <c r="BU236" s="7">
        <v>14285.7</v>
      </c>
      <c r="BV236" s="7">
        <v>0.01</v>
      </c>
      <c r="BW236" s="7">
        <v>708.5</v>
      </c>
      <c r="BX236" s="7">
        <v>0.01</v>
      </c>
      <c r="BY236" s="7">
        <v>6208.5</v>
      </c>
      <c r="BZ236" s="7">
        <v>0.48</v>
      </c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>
        <f>BM236*BN236+BO236*BP236+BQ236*BR236+BS236*BT236+BU236*BV236+BW236*BX236+BY236*BZ236+CA236*CB236+CC236*CD236+CE236*CF236+CG236*CH236+CI236*CJ236+CK236*CL236+CM236*CN236+CO236*CP236+CQ236*CR236+CS236*CT236+CU236*CV236+CW236*CX236+CY236*CZ236+DA236*DB236</f>
        <v>11849.880999999999</v>
      </c>
      <c r="EB236" s="7">
        <f>(PI()+2*E236)*EA236</f>
        <v>51447.356295513273</v>
      </c>
      <c r="EC236" s="7">
        <f>EB236/E236</f>
        <v>85745.593825855452</v>
      </c>
      <c r="ED236" s="7">
        <f>PI()*EA236</f>
        <v>37227.499095513267</v>
      </c>
      <c r="EE236" s="220">
        <f>SUM(BN236,BP236,BR236,BT236,BV236,BX236,BZ236,CB236,CD236,CF236,CH236,CJ236,CL236,CN236,CP236,CR236,CT236,CV236,CX236,CZ236,DB236)</f>
        <v>1</v>
      </c>
      <c r="EF236" s="215"/>
      <c r="EG236" s="215"/>
      <c r="EH236" s="215"/>
      <c r="EI236" s="215"/>
      <c r="EJ236" s="215"/>
      <c r="EK236" s="215"/>
      <c r="EL236" s="215"/>
      <c r="EM236" s="215"/>
      <c r="EN236" s="215"/>
      <c r="EO236" s="215"/>
      <c r="EP236" s="215"/>
      <c r="EQ236" s="215"/>
      <c r="ER236" s="215"/>
      <c r="ES236" s="215"/>
      <c r="ET236" s="215"/>
      <c r="EU236" s="215"/>
      <c r="EV236" s="215"/>
      <c r="EW236" s="215"/>
      <c r="EX236" s="215"/>
      <c r="EY236" s="215"/>
      <c r="EZ236" s="215"/>
      <c r="FA236" s="215"/>
      <c r="FB236" s="215"/>
      <c r="FC236" s="215"/>
      <c r="FD236" s="215"/>
      <c r="FE236" s="215"/>
      <c r="FF236" s="215"/>
      <c r="FG236" s="215"/>
      <c r="FH236" s="215"/>
      <c r="FI236" s="215"/>
      <c r="FJ236" s="215"/>
      <c r="FK236" s="215"/>
      <c r="FL236" s="215"/>
      <c r="FM236" s="215"/>
      <c r="FN236" s="215"/>
      <c r="FO236" s="215"/>
      <c r="FP236" s="215"/>
      <c r="FQ236" s="215"/>
      <c r="FR236" s="215"/>
      <c r="FS236" s="215"/>
      <c r="FT236" s="215"/>
      <c r="FU236" s="215"/>
      <c r="FV236" s="215"/>
      <c r="FW236" s="215"/>
      <c r="FX236" s="215"/>
      <c r="FY236" s="215"/>
      <c r="FZ236" s="215"/>
      <c r="GA236" s="215"/>
      <c r="GB236" s="215"/>
      <c r="GC236" s="215"/>
      <c r="GD236" s="215"/>
      <c r="GE236" s="215"/>
      <c r="GF236" s="215"/>
      <c r="GG236" s="215"/>
      <c r="GH236" s="215"/>
      <c r="GI236" s="215"/>
      <c r="GJ236" s="215"/>
      <c r="GK236" s="215"/>
      <c r="GL236" s="215"/>
      <c r="GM236" s="215"/>
      <c r="GN236" s="215"/>
      <c r="GO236" s="215"/>
      <c r="GP236" s="215"/>
      <c r="GQ236" s="215"/>
      <c r="GR236" s="215"/>
      <c r="GS236" s="215"/>
      <c r="GT236" s="215"/>
      <c r="GU236" s="215"/>
      <c r="GV236" s="215"/>
      <c r="GW236" s="215"/>
      <c r="GX236" s="215"/>
      <c r="GY236" s="215"/>
      <c r="GZ236" s="215"/>
      <c r="HA236" s="215"/>
      <c r="HB236" s="215"/>
      <c r="HC236" s="215"/>
      <c r="HD236" s="215"/>
      <c r="HE236" s="215"/>
      <c r="HF236" s="215"/>
      <c r="HG236" s="215"/>
      <c r="HH236" s="215"/>
      <c r="HI236" s="215"/>
      <c r="HJ236" s="215"/>
      <c r="HK236" s="215"/>
      <c r="HL236" s="215"/>
      <c r="HM236" s="215"/>
      <c r="HN236" s="215"/>
      <c r="HO236" s="215"/>
      <c r="HP236" s="215"/>
      <c r="HQ236" s="215"/>
      <c r="HR236" s="215"/>
      <c r="HS236" s="215"/>
      <c r="HT236" s="215"/>
      <c r="HU236" s="215"/>
      <c r="HV236" s="215"/>
      <c r="HW236" s="215"/>
      <c r="HX236" s="215"/>
      <c r="HY236" s="215"/>
      <c r="HZ236" s="215"/>
      <c r="IA236" s="215"/>
      <c r="IB236" s="215"/>
      <c r="IC236" s="215"/>
      <c r="ID236" s="215"/>
      <c r="IE236" s="215"/>
      <c r="IF236" s="215"/>
      <c r="IG236" s="215"/>
      <c r="IH236" s="215"/>
      <c r="II236" s="215"/>
      <c r="IJ236" s="215"/>
      <c r="IK236" s="215"/>
      <c r="IL236" s="215"/>
      <c r="IM236" s="215"/>
      <c r="IN236" s="215"/>
      <c r="IO236" s="215"/>
      <c r="IP236" s="215"/>
      <c r="IQ236" s="215"/>
      <c r="IR236" s="215"/>
      <c r="IS236" s="215"/>
      <c r="IT236" s="215"/>
      <c r="IU236" s="215"/>
      <c r="IV236" s="215"/>
      <c r="IW236" s="215"/>
      <c r="IX236" s="215"/>
      <c r="IY236" s="215"/>
      <c r="IZ236" s="215"/>
      <c r="JA236" s="215"/>
      <c r="JB236" s="215"/>
      <c r="JC236" s="215"/>
      <c r="JD236" s="215"/>
      <c r="JE236" s="215"/>
      <c r="JF236" s="215"/>
      <c r="JG236" s="215"/>
      <c r="JH236" s="215"/>
      <c r="JI236" s="215"/>
      <c r="JJ236" s="215"/>
      <c r="JK236" s="215"/>
      <c r="JL236" s="215"/>
      <c r="JM236" s="215"/>
      <c r="JN236" s="215"/>
      <c r="JO236" s="215"/>
      <c r="JP236" s="215"/>
      <c r="JQ236" s="215"/>
      <c r="JR236" s="215"/>
      <c r="JS236" s="215"/>
      <c r="JT236" s="215"/>
      <c r="JU236" s="215"/>
      <c r="JV236" s="215"/>
      <c r="JW236" s="215"/>
      <c r="JX236" s="215"/>
      <c r="JY236" s="215"/>
      <c r="JZ236" s="215"/>
      <c r="KA236" s="215"/>
      <c r="KB236" s="215"/>
      <c r="KC236" s="215"/>
      <c r="KD236" s="215"/>
      <c r="KE236" s="215"/>
      <c r="KF236" s="215"/>
      <c r="KG236" s="215"/>
      <c r="KH236" s="215"/>
      <c r="KI236" s="215"/>
      <c r="KJ236" s="215"/>
      <c r="KK236" s="215"/>
      <c r="KL236" s="215"/>
      <c r="KM236" s="215"/>
      <c r="KN236" s="215"/>
      <c r="KO236" s="215"/>
      <c r="KP236" s="215"/>
      <c r="KQ236" s="215"/>
      <c r="KR236" s="215"/>
      <c r="KS236" s="215"/>
      <c r="KT236" s="215"/>
      <c r="KU236" s="215"/>
      <c r="KV236" s="215"/>
      <c r="KW236" s="215"/>
      <c r="KX236" s="215"/>
      <c r="KY236" s="215"/>
      <c r="KZ236" s="215"/>
      <c r="LA236" s="215"/>
      <c r="LB236" s="215"/>
      <c r="LC236" s="215"/>
      <c r="LD236" s="215"/>
      <c r="LE236" s="215"/>
      <c r="LF236" s="215"/>
      <c r="LG236" s="215"/>
      <c r="LH236" s="215"/>
      <c r="LI236" s="215"/>
      <c r="LJ236" s="215"/>
      <c r="LK236" s="215"/>
      <c r="LL236" s="215"/>
      <c r="LM236" s="215"/>
      <c r="LN236" s="215"/>
      <c r="LO236" s="215"/>
      <c r="LP236" s="215"/>
      <c r="LQ236" s="215"/>
      <c r="LR236" s="215"/>
      <c r="LS236" s="215"/>
      <c r="LT236" s="215"/>
      <c r="LU236" s="215"/>
      <c r="LV236" s="215"/>
      <c r="LW236" s="215"/>
      <c r="LX236" s="215"/>
      <c r="LY236" s="215"/>
      <c r="LZ236" s="215"/>
      <c r="MA236" s="215"/>
      <c r="MB236" s="215"/>
      <c r="MC236" s="215"/>
      <c r="MD236" s="215"/>
      <c r="ME236" s="215"/>
      <c r="MF236" s="215"/>
      <c r="MG236" s="215"/>
      <c r="MH236" s="215"/>
      <c r="MI236" s="215"/>
      <c r="MJ236" s="215"/>
      <c r="MK236" s="215"/>
      <c r="ML236" s="215"/>
      <c r="MM236" s="215"/>
      <c r="MN236" s="215"/>
      <c r="MO236" s="215"/>
      <c r="MP236" s="215"/>
      <c r="MQ236" s="215"/>
      <c r="MR236" s="215"/>
      <c r="MS236" s="215"/>
      <c r="MT236" s="215"/>
      <c r="MU236" s="215"/>
      <c r="MV236" s="215"/>
      <c r="MW236" s="215"/>
      <c r="MX236" s="215"/>
      <c r="MY236" s="215"/>
      <c r="MZ236" s="215"/>
      <c r="NA236" s="215"/>
      <c r="NB236" s="215"/>
      <c r="NC236" s="215"/>
      <c r="ND236" s="215"/>
      <c r="NE236" s="215"/>
      <c r="NF236" s="215"/>
      <c r="NG236" s="215"/>
      <c r="NH236" s="215"/>
      <c r="NI236" s="215"/>
      <c r="NJ236" s="215"/>
      <c r="NK236" s="215"/>
      <c r="NL236" s="215"/>
      <c r="NM236" s="215"/>
      <c r="NN236" s="215"/>
      <c r="NO236" s="215"/>
      <c r="NP236" s="215"/>
      <c r="NQ236" s="215"/>
      <c r="NR236" s="215"/>
      <c r="NS236" s="215"/>
      <c r="NT236" s="215"/>
      <c r="NU236" s="215"/>
      <c r="NV236" s="215"/>
      <c r="NW236" s="215"/>
      <c r="NX236" s="215"/>
      <c r="NY236" s="215"/>
      <c r="NZ236" s="215"/>
      <c r="OA236" s="215"/>
      <c r="OB236" s="215"/>
      <c r="OC236" s="215"/>
      <c r="OD236" s="215"/>
      <c r="OE236" s="215"/>
      <c r="OF236" s="215"/>
      <c r="OG236" s="215"/>
      <c r="OH236" s="215"/>
      <c r="OI236" s="215"/>
      <c r="OJ236" s="215"/>
      <c r="OK236" s="215"/>
      <c r="OL236" s="215"/>
      <c r="OM236" s="215"/>
      <c r="ON236" s="215"/>
      <c r="OO236" s="215"/>
      <c r="OP236" s="215"/>
      <c r="OQ236" s="215"/>
      <c r="OR236" s="215"/>
      <c r="OS236" s="215"/>
      <c r="OT236" s="215"/>
      <c r="OU236" s="215"/>
      <c r="OV236" s="215"/>
      <c r="OW236" s="215"/>
      <c r="OX236" s="215"/>
      <c r="OY236" s="215"/>
      <c r="OZ236" s="215"/>
      <c r="PA236" s="215"/>
      <c r="PB236" s="215"/>
      <c r="PC236" s="215"/>
      <c r="PD236" s="215"/>
      <c r="PE236" s="215"/>
      <c r="PF236" s="215"/>
      <c r="PG236" s="215"/>
      <c r="PH236" s="215"/>
      <c r="PI236" s="215"/>
      <c r="PJ236" s="215"/>
      <c r="PK236" s="215"/>
      <c r="PL236" s="215"/>
      <c r="PM236" s="215"/>
      <c r="PN236" s="215"/>
      <c r="PO236" s="215"/>
      <c r="PP236" s="215"/>
      <c r="PQ236" s="215"/>
      <c r="PR236" s="215"/>
      <c r="PS236" s="215"/>
      <c r="PT236" s="215"/>
      <c r="PU236" s="215"/>
      <c r="PV236" s="215"/>
      <c r="PW236" s="215"/>
      <c r="PX236" s="215"/>
      <c r="PY236" s="215"/>
      <c r="PZ236" s="215"/>
      <c r="QA236" s="215"/>
      <c r="QB236" s="215"/>
      <c r="QC236" s="215"/>
      <c r="QD236" s="215"/>
      <c r="QE236" s="215"/>
      <c r="QF236" s="215"/>
      <c r="QG236" s="215"/>
      <c r="QH236" s="215"/>
      <c r="QI236" s="215"/>
      <c r="QJ236" s="215"/>
      <c r="QK236" s="215"/>
      <c r="QL236" s="215"/>
      <c r="QM236" s="215"/>
      <c r="QN236" s="215"/>
      <c r="QO236" s="215"/>
      <c r="QP236" s="215"/>
      <c r="QQ236" s="215"/>
      <c r="QR236" s="215"/>
      <c r="QS236" s="215"/>
      <c r="QT236" s="215"/>
      <c r="QU236" s="215"/>
      <c r="QV236" s="215"/>
      <c r="QW236" s="215"/>
      <c r="QX236" s="215"/>
      <c r="QY236" s="215"/>
      <c r="QZ236" s="215"/>
      <c r="RA236" s="215"/>
      <c r="RB236" s="215"/>
      <c r="RC236" s="215"/>
      <c r="RD236" s="215"/>
      <c r="RE236" s="215"/>
      <c r="RF236" s="215"/>
      <c r="RG236" s="215"/>
      <c r="RH236" s="215"/>
      <c r="RI236" s="215"/>
      <c r="RJ236" s="215"/>
      <c r="RK236" s="215"/>
      <c r="RL236" s="215"/>
      <c r="RM236" s="215"/>
      <c r="RN236" s="215"/>
      <c r="RO236" s="215"/>
      <c r="RP236" s="215"/>
      <c r="RQ236" s="215"/>
      <c r="RR236" s="215"/>
      <c r="RS236" s="215"/>
      <c r="RT236" s="215"/>
      <c r="RU236" s="215"/>
      <c r="RV236" s="215"/>
      <c r="RW236" s="215"/>
      <c r="RX236" s="215"/>
      <c r="RY236" s="215"/>
      <c r="RZ236" s="215"/>
      <c r="SA236" s="215"/>
      <c r="SB236" s="215"/>
      <c r="SC236" s="215"/>
      <c r="SD236" s="215"/>
      <c r="SE236" s="215"/>
      <c r="SF236" s="215"/>
      <c r="SG236" s="215"/>
      <c r="SH236" s="215"/>
      <c r="SI236" s="215"/>
      <c r="SJ236" s="215"/>
      <c r="SK236" s="215"/>
      <c r="SL236" s="215"/>
      <c r="SM236" s="215"/>
      <c r="SN236" s="215"/>
      <c r="SO236" s="215"/>
      <c r="SP236" s="215"/>
      <c r="SQ236" s="215"/>
      <c r="SR236" s="215"/>
      <c r="SS236" s="215"/>
      <c r="ST236" s="215"/>
      <c r="SU236" s="215"/>
      <c r="SV236" s="215"/>
      <c r="SW236" s="215"/>
      <c r="SX236" s="215"/>
      <c r="SY236" s="215"/>
      <c r="SZ236" s="215"/>
      <c r="TA236" s="215"/>
      <c r="TB236" s="215"/>
      <c r="TC236" s="215"/>
      <c r="TD236" s="215"/>
      <c r="TE236" s="215"/>
      <c r="TF236" s="215"/>
      <c r="TG236" s="215"/>
      <c r="TH236" s="215"/>
      <c r="TI236" s="215"/>
      <c r="TJ236" s="215"/>
      <c r="TK236" s="215"/>
      <c r="TL236" s="215"/>
      <c r="TM236" s="215"/>
      <c r="TN236" s="215"/>
      <c r="TO236" s="215"/>
      <c r="TP236" s="215"/>
      <c r="TQ236" s="215"/>
      <c r="TR236" s="215"/>
      <c r="TS236" s="215"/>
      <c r="TT236" s="215"/>
      <c r="TU236" s="215"/>
      <c r="TV236" s="215"/>
      <c r="TW236" s="215"/>
      <c r="TX236" s="215"/>
      <c r="TY236" s="215"/>
      <c r="TZ236" s="215"/>
      <c r="UA236" s="215"/>
      <c r="UB236" s="215"/>
      <c r="UC236" s="215"/>
      <c r="UD236" s="215"/>
      <c r="UE236" s="215"/>
      <c r="UF236" s="215"/>
      <c r="UG236" s="215"/>
      <c r="UH236" s="215"/>
      <c r="UI236" s="215"/>
      <c r="UJ236" s="215"/>
      <c r="UK236" s="215"/>
      <c r="UL236" s="215"/>
      <c r="UM236" s="215"/>
      <c r="UN236" s="215"/>
      <c r="UO236" s="215"/>
      <c r="UP236" s="215"/>
      <c r="UQ236" s="215"/>
      <c r="UR236" s="215"/>
      <c r="US236" s="215"/>
      <c r="UT236" s="215"/>
      <c r="UU236" s="215"/>
      <c r="UV236" s="215"/>
      <c r="UW236" s="215"/>
      <c r="UX236" s="215"/>
      <c r="UY236" s="215"/>
      <c r="UZ236" s="215"/>
      <c r="VA236" s="215"/>
      <c r="VB236" s="215"/>
      <c r="VC236" s="215"/>
      <c r="VD236" s="215"/>
      <c r="VE236" s="215"/>
      <c r="VF236" s="215"/>
      <c r="VG236" s="215"/>
      <c r="VH236" s="215"/>
      <c r="VI236" s="215"/>
      <c r="VJ236" s="215"/>
      <c r="VK236" s="215"/>
      <c r="VL236" s="215"/>
      <c r="VM236" s="215"/>
      <c r="VN236" s="215"/>
      <c r="VO236" s="215"/>
      <c r="VP236" s="215"/>
      <c r="VQ236" s="215"/>
      <c r="VR236" s="215"/>
      <c r="VS236" s="215"/>
      <c r="VT236" s="215"/>
      <c r="VU236" s="215"/>
      <c r="VV236" s="215"/>
      <c r="VW236" s="215"/>
      <c r="VX236" s="215"/>
      <c r="VY236" s="215"/>
      <c r="VZ236" s="215"/>
      <c r="WA236" s="215"/>
      <c r="WB236" s="215"/>
      <c r="WC236" s="215"/>
      <c r="WD236" s="215"/>
      <c r="WE236" s="215"/>
      <c r="WF236" s="215"/>
      <c r="WG236" s="215"/>
      <c r="WH236" s="215"/>
      <c r="WI236" s="215"/>
      <c r="WJ236" s="215"/>
      <c r="WK236" s="215"/>
      <c r="WL236" s="215"/>
      <c r="WM236" s="215"/>
      <c r="WN236" s="215"/>
      <c r="WO236" s="215"/>
      <c r="WP236" s="215"/>
      <c r="WQ236" s="215"/>
      <c r="WR236" s="215"/>
      <c r="WS236" s="215"/>
      <c r="WT236" s="215"/>
      <c r="WU236" s="215"/>
      <c r="WV236" s="215"/>
      <c r="WW236" s="215"/>
      <c r="WX236" s="215"/>
      <c r="WY236" s="215"/>
      <c r="WZ236" s="215"/>
      <c r="XA236" s="215"/>
      <c r="XB236" s="215"/>
      <c r="XC236" s="215"/>
      <c r="XD236" s="215"/>
      <c r="XE236" s="215"/>
      <c r="XF236" s="215"/>
      <c r="XG236" s="215"/>
      <c r="XH236" s="215"/>
      <c r="XI236" s="215"/>
      <c r="XJ236" s="215"/>
      <c r="XK236" s="215"/>
      <c r="XL236" s="215"/>
      <c r="XM236" s="215"/>
      <c r="XN236" s="215"/>
      <c r="XO236" s="215"/>
      <c r="XP236" s="215"/>
      <c r="XQ236" s="215"/>
      <c r="XR236" s="215"/>
      <c r="XS236" s="215"/>
      <c r="XT236" s="215"/>
      <c r="XU236" s="215"/>
      <c r="XV236" s="215"/>
      <c r="XW236" s="215"/>
      <c r="XX236" s="215"/>
      <c r="XY236" s="215"/>
      <c r="XZ236" s="215"/>
      <c r="YA236" s="215"/>
      <c r="YB236" s="215"/>
      <c r="YC236" s="215"/>
      <c r="YD236" s="215"/>
      <c r="YE236" s="215"/>
      <c r="YF236" s="215"/>
      <c r="YG236" s="215"/>
      <c r="YH236" s="215"/>
      <c r="YI236" s="215"/>
      <c r="YJ236" s="215"/>
      <c r="YK236" s="215"/>
      <c r="YL236" s="215"/>
      <c r="YM236" s="215"/>
      <c r="YN236" s="215"/>
      <c r="YO236" s="215"/>
      <c r="YP236" s="215"/>
      <c r="YQ236" s="215"/>
      <c r="YR236" s="215"/>
      <c r="YS236" s="215"/>
      <c r="YT236" s="215"/>
      <c r="YU236" s="215"/>
      <c r="YV236" s="215"/>
      <c r="YW236" s="215"/>
      <c r="YX236" s="215"/>
      <c r="YY236" s="215"/>
      <c r="YZ236" s="215"/>
      <c r="ZA236" s="215"/>
      <c r="ZB236" s="215"/>
      <c r="ZC236" s="215"/>
      <c r="ZD236" s="215"/>
      <c r="ZE236" s="215"/>
      <c r="ZF236" s="215"/>
      <c r="ZG236" s="215"/>
      <c r="ZH236" s="215"/>
      <c r="ZI236" s="215"/>
      <c r="ZJ236" s="215"/>
      <c r="ZK236" s="215"/>
      <c r="ZL236" s="215"/>
      <c r="ZM236" s="215"/>
      <c r="ZN236" s="215"/>
      <c r="ZO236" s="215"/>
      <c r="ZP236" s="215"/>
      <c r="ZQ236" s="215"/>
      <c r="ZR236" s="215"/>
      <c r="ZS236" s="215"/>
      <c r="ZT236" s="215"/>
      <c r="ZU236" s="215"/>
      <c r="ZV236" s="215"/>
      <c r="ZW236" s="215"/>
      <c r="ZX236" s="215"/>
      <c r="ZY236" s="215"/>
      <c r="ZZ236" s="215"/>
      <c r="AAA236" s="215"/>
      <c r="AAB236" s="215"/>
      <c r="AAC236" s="215"/>
      <c r="AAD236" s="215"/>
      <c r="AAE236" s="215"/>
      <c r="AAF236" s="215"/>
      <c r="AAG236" s="215"/>
      <c r="AAH236" s="215"/>
      <c r="AAI236" s="215"/>
      <c r="AAJ236" s="215"/>
      <c r="AAK236" s="215"/>
      <c r="AAL236" s="215"/>
      <c r="AAM236" s="215"/>
      <c r="AAN236" s="215"/>
      <c r="AAO236" s="215"/>
      <c r="AAP236" s="215"/>
      <c r="AAQ236" s="215"/>
      <c r="AAR236" s="215"/>
      <c r="AAS236" s="215"/>
      <c r="AAT236" s="215"/>
      <c r="AAU236" s="215"/>
      <c r="AAV236" s="215"/>
      <c r="AAW236" s="215"/>
      <c r="AAX236" s="215"/>
      <c r="AAY236" s="215"/>
      <c r="AAZ236" s="215"/>
      <c r="ABA236" s="215"/>
      <c r="ABB236" s="215"/>
      <c r="ABC236" s="215"/>
      <c r="ABD236" s="215"/>
      <c r="ABE236" s="215"/>
      <c r="ABF236" s="215"/>
      <c r="ABG236" s="215"/>
      <c r="ABH236" s="215"/>
      <c r="ABI236" s="215"/>
      <c r="ABJ236" s="215"/>
      <c r="ABK236" s="215"/>
      <c r="ABL236" s="215"/>
      <c r="ABM236" s="215"/>
      <c r="ABN236" s="215"/>
      <c r="ABO236" s="215"/>
      <c r="ABP236" s="215"/>
      <c r="ABQ236" s="215"/>
      <c r="ABR236" s="215"/>
      <c r="ABS236" s="215"/>
      <c r="ABT236" s="215"/>
      <c r="ABU236" s="215"/>
      <c r="ABV236" s="215"/>
      <c r="ABW236" s="215"/>
      <c r="ABX236" s="215"/>
      <c r="ABY236" s="215"/>
      <c r="ABZ236" s="215"/>
      <c r="ACA236" s="215"/>
      <c r="ACB236" s="215"/>
      <c r="ACC236" s="215"/>
      <c r="ACD236" s="215"/>
      <c r="ACE236" s="215"/>
      <c r="ACF236" s="215"/>
      <c r="ACG236" s="215"/>
      <c r="ACH236" s="215"/>
      <c r="ACI236" s="215"/>
      <c r="ACJ236" s="215"/>
      <c r="ACK236" s="215"/>
      <c r="ACL236" s="215"/>
      <c r="ACM236" s="215"/>
      <c r="ACN236" s="215"/>
      <c r="ACO236" s="215"/>
      <c r="ACP236" s="215"/>
      <c r="ACQ236" s="215"/>
      <c r="ACR236" s="215"/>
      <c r="ACS236" s="215"/>
      <c r="ACT236" s="215"/>
      <c r="ACU236" s="215"/>
      <c r="ACV236" s="215"/>
      <c r="ACW236" s="215"/>
      <c r="ACX236" s="215"/>
      <c r="ACY236" s="215"/>
      <c r="ACZ236" s="215"/>
      <c r="ADA236" s="215"/>
      <c r="ADB236" s="215"/>
      <c r="ADC236" s="215"/>
      <c r="ADD236" s="215"/>
      <c r="ADE236" s="215"/>
      <c r="ADF236" s="215"/>
      <c r="ADG236" s="215"/>
      <c r="ADH236" s="215"/>
      <c r="ADI236" s="215"/>
      <c r="ADJ236" s="215"/>
      <c r="ADK236" s="215"/>
      <c r="ADL236" s="215"/>
      <c r="ADM236" s="215"/>
      <c r="ADN236" s="215"/>
      <c r="ADO236" s="215"/>
      <c r="ADP236" s="215"/>
      <c r="ADQ236" s="215"/>
      <c r="ADR236" s="215"/>
      <c r="ADS236" s="215"/>
      <c r="ADT236" s="215"/>
      <c r="ADU236" s="215"/>
      <c r="ADV236" s="215"/>
      <c r="ADW236" s="215"/>
      <c r="ADX236" s="215"/>
      <c r="ADY236" s="215"/>
      <c r="ADZ236" s="215"/>
      <c r="AEA236" s="215"/>
      <c r="AEB236" s="215"/>
      <c r="AEC236" s="215"/>
      <c r="AED236" s="215"/>
      <c r="AEE236" s="215"/>
      <c r="AEF236" s="215"/>
      <c r="AEG236" s="215"/>
      <c r="AEH236" s="215"/>
      <c r="AEI236" s="215"/>
      <c r="AEJ236" s="215"/>
      <c r="AEK236" s="215"/>
      <c r="AEL236" s="215"/>
      <c r="AEM236" s="215"/>
      <c r="AEN236" s="215"/>
      <c r="AEO236" s="215"/>
      <c r="AEP236" s="215"/>
      <c r="AEQ236" s="215"/>
      <c r="AER236" s="215"/>
      <c r="AES236" s="215"/>
      <c r="AET236" s="215"/>
      <c r="AEU236" s="215"/>
      <c r="AEV236" s="215"/>
      <c r="AEW236" s="215"/>
      <c r="AEX236" s="215"/>
      <c r="AEY236" s="215"/>
      <c r="AEZ236" s="215"/>
      <c r="AFA236" s="215"/>
      <c r="AFB236" s="215"/>
      <c r="AFC236" s="215"/>
      <c r="AFD236" s="215"/>
      <c r="AFE236" s="215"/>
      <c r="AFF236" s="215"/>
      <c r="AFG236" s="215"/>
      <c r="AFH236" s="215"/>
      <c r="AFI236" s="215"/>
      <c r="AFJ236" s="215"/>
      <c r="AFK236" s="215"/>
      <c r="AFL236" s="215"/>
      <c r="AFM236" s="215"/>
      <c r="AFN236" s="215"/>
      <c r="AFO236" s="215"/>
      <c r="AFP236" s="215"/>
      <c r="AFQ236" s="215"/>
      <c r="AFR236" s="215"/>
      <c r="AFS236" s="215"/>
      <c r="AFT236" s="215"/>
      <c r="AFU236" s="215"/>
      <c r="AFV236" s="215"/>
      <c r="AFW236" s="215"/>
      <c r="AFX236" s="215"/>
      <c r="AFY236" s="215"/>
      <c r="AFZ236" s="215"/>
      <c r="AGA236" s="215"/>
      <c r="AGB236" s="215"/>
      <c r="AGC236" s="215"/>
      <c r="AGD236" s="215"/>
      <c r="AGE236" s="215"/>
      <c r="AGF236" s="215"/>
      <c r="AGG236" s="215"/>
      <c r="AGH236" s="215"/>
      <c r="AGI236" s="215"/>
      <c r="AGJ236" s="215"/>
      <c r="AGK236" s="215"/>
      <c r="AGL236" s="215"/>
      <c r="AGM236" s="215"/>
      <c r="AGN236" s="215"/>
      <c r="AGO236" s="215"/>
      <c r="AGP236" s="215"/>
      <c r="AGQ236" s="215"/>
      <c r="AGR236" s="215"/>
      <c r="AGS236" s="215"/>
      <c r="AGT236" s="215"/>
      <c r="AGU236" s="215"/>
      <c r="AGV236" s="215"/>
      <c r="AGW236" s="215"/>
      <c r="AGX236" s="215"/>
      <c r="AGY236" s="215"/>
      <c r="AGZ236" s="215"/>
      <c r="AHA236" s="215"/>
      <c r="AHB236" s="215"/>
      <c r="AHC236" s="215"/>
      <c r="AHD236" s="215"/>
      <c r="AHE236" s="215"/>
      <c r="AHF236" s="215"/>
      <c r="AHG236" s="215"/>
      <c r="AHH236" s="215"/>
      <c r="AHI236" s="215"/>
      <c r="AHJ236" s="215"/>
      <c r="AHK236" s="215"/>
      <c r="AHL236" s="215"/>
      <c r="AHM236" s="215"/>
      <c r="AHN236" s="215"/>
      <c r="AHO236" s="215"/>
      <c r="AHP236" s="215"/>
      <c r="AHQ236" s="215"/>
      <c r="AHR236" s="215"/>
      <c r="AHS236" s="215"/>
      <c r="AHT236" s="215"/>
      <c r="AHU236" s="215"/>
      <c r="AHV236" s="215"/>
      <c r="AHW236" s="215"/>
      <c r="AHX236" s="215"/>
      <c r="AHY236" s="215"/>
      <c r="AHZ236" s="215"/>
      <c r="AIA236" s="215"/>
      <c r="AIB236" s="215"/>
      <c r="AIC236" s="215"/>
      <c r="AID236" s="215"/>
      <c r="AIE236" s="215"/>
      <c r="AIF236" s="215"/>
      <c r="AIG236" s="215"/>
      <c r="AIH236" s="215"/>
      <c r="AII236" s="215"/>
      <c r="AIJ236" s="215"/>
      <c r="AIK236" s="215"/>
      <c r="AIL236" s="215"/>
      <c r="AIM236" s="215"/>
      <c r="AIN236" s="215"/>
      <c r="AIO236" s="215"/>
      <c r="AIP236" s="215"/>
      <c r="AIQ236" s="215"/>
      <c r="AIR236" s="215"/>
      <c r="AIS236" s="215"/>
      <c r="AIT236" s="215"/>
      <c r="AIU236" s="215"/>
      <c r="AIV236" s="215"/>
      <c r="AIW236" s="215"/>
      <c r="AIX236" s="215"/>
      <c r="AIY236" s="215"/>
      <c r="AIZ236" s="215"/>
      <c r="AJA236" s="215"/>
      <c r="AJB236" s="215"/>
      <c r="AJC236" s="215"/>
      <c r="AJD236" s="215"/>
      <c r="AJE236" s="215"/>
      <c r="AJF236" s="215"/>
      <c r="AJG236" s="215"/>
      <c r="AJH236" s="215"/>
      <c r="AJI236" s="215"/>
      <c r="AJJ236" s="215"/>
      <c r="AJK236" s="215"/>
      <c r="AJL236" s="215"/>
      <c r="AJM236" s="215"/>
      <c r="AJN236" s="215"/>
      <c r="AJO236" s="215"/>
      <c r="AJP236" s="215"/>
      <c r="AJQ236" s="215"/>
      <c r="AJR236" s="215"/>
      <c r="AJS236" s="215"/>
      <c r="AJT236" s="215"/>
      <c r="AJU236" s="215"/>
      <c r="AJV236" s="215"/>
      <c r="AJW236" s="215"/>
      <c r="AJX236" s="215"/>
      <c r="AJY236" s="215"/>
      <c r="AJZ236" s="215"/>
      <c r="AKA236" s="215"/>
      <c r="AKB236" s="215"/>
      <c r="AKC236" s="215"/>
      <c r="AKD236" s="215"/>
      <c r="AKE236" s="215"/>
      <c r="AKF236" s="215"/>
      <c r="AKG236" s="215"/>
      <c r="AKH236" s="215"/>
      <c r="AKI236" s="215"/>
      <c r="AKJ236" s="215"/>
      <c r="AKK236" s="215"/>
      <c r="AKL236" s="215"/>
      <c r="AKM236" s="215"/>
      <c r="AKN236" s="215"/>
      <c r="AKO236" s="215"/>
      <c r="AKP236" s="215"/>
    </row>
    <row r="237" spans="1:978" ht="25.5" x14ac:dyDescent="0.25">
      <c r="A237" s="303">
        <v>52</v>
      </c>
      <c r="B237" s="303">
        <v>57</v>
      </c>
      <c r="C237" s="240" t="s">
        <v>92</v>
      </c>
      <c r="D237" s="240" t="s">
        <v>49</v>
      </c>
      <c r="E237" s="267">
        <v>2.5</v>
      </c>
      <c r="F237" s="42">
        <v>530335</v>
      </c>
      <c r="G237" s="29" t="s">
        <v>250</v>
      </c>
      <c r="H237" s="29" t="s">
        <v>211</v>
      </c>
      <c r="I237" s="240" t="s">
        <v>63</v>
      </c>
      <c r="J237" s="93">
        <v>30</v>
      </c>
      <c r="K237" s="267">
        <f>AVERAGE(J237:J239)</f>
        <v>30</v>
      </c>
      <c r="L237" s="289">
        <f>E237/K237</f>
        <v>8.3333333333333329E-2</v>
      </c>
      <c r="M237" s="240">
        <v>3</v>
      </c>
      <c r="N237" s="42">
        <v>147</v>
      </c>
      <c r="O237" s="42">
        <v>103</v>
      </c>
      <c r="P237" s="42">
        <v>67</v>
      </c>
      <c r="Q237" s="42">
        <v>46</v>
      </c>
      <c r="R237" s="42">
        <v>58</v>
      </c>
      <c r="S237" s="42">
        <v>123</v>
      </c>
      <c r="T237" s="42">
        <v>484</v>
      </c>
      <c r="U237" s="42">
        <v>1019</v>
      </c>
      <c r="V237" s="42">
        <v>935</v>
      </c>
      <c r="W237" s="42">
        <v>830</v>
      </c>
      <c r="X237" s="42">
        <v>690</v>
      </c>
      <c r="Y237" s="42">
        <v>738</v>
      </c>
      <c r="Z237" s="42">
        <v>786</v>
      </c>
      <c r="AA237" s="42">
        <v>756</v>
      </c>
      <c r="AB237" s="42">
        <v>759</v>
      </c>
      <c r="AC237" s="42">
        <v>774</v>
      </c>
      <c r="AD237" s="42">
        <v>781</v>
      </c>
      <c r="AE237" s="42">
        <v>804</v>
      </c>
      <c r="AF237" s="42">
        <v>688</v>
      </c>
      <c r="AG237" s="42">
        <v>534</v>
      </c>
      <c r="AH237" s="42">
        <v>444</v>
      </c>
      <c r="AI237" s="42">
        <v>450</v>
      </c>
      <c r="AJ237" s="42">
        <v>367</v>
      </c>
      <c r="AK237" s="42">
        <v>250</v>
      </c>
      <c r="AL237" s="42">
        <v>12646</v>
      </c>
      <c r="AM237" s="267">
        <v>1600</v>
      </c>
      <c r="AN237" s="261">
        <f>$L$237*(1+0.15*(N240/$AM$237)^4)</f>
        <v>8.3333539790883385E-2</v>
      </c>
      <c r="AO237" s="261">
        <f t="shared" ref="AO237:BK237" si="167">$L$237*(1+0.15*(O240/$AM$237)^4)</f>
        <v>8.3333374115071607E-2</v>
      </c>
      <c r="AP237" s="261">
        <f t="shared" si="167"/>
        <v>8.3333341154654808E-2</v>
      </c>
      <c r="AQ237" s="261">
        <f t="shared" si="167"/>
        <v>8.3333335595298125E-2</v>
      </c>
      <c r="AR237" s="261">
        <f t="shared" si="167"/>
        <v>8.3333336195548363E-2</v>
      </c>
      <c r="AS237" s="261">
        <f t="shared" si="167"/>
        <v>8.3333376567435571E-2</v>
      </c>
      <c r="AT237" s="261">
        <f t="shared" si="167"/>
        <v>8.3341916136222188E-2</v>
      </c>
      <c r="AU237" s="261">
        <f t="shared" si="167"/>
        <v>8.3582177789817164E-2</v>
      </c>
      <c r="AV237" s="261">
        <f t="shared" si="167"/>
        <v>8.3686553458333326E-2</v>
      </c>
      <c r="AW237" s="261">
        <f t="shared" si="167"/>
        <v>8.350160697420439E-2</v>
      </c>
      <c r="AX237" s="261">
        <f t="shared" si="167"/>
        <v>8.3432906350941971E-2</v>
      </c>
      <c r="AY237" s="261">
        <f t="shared" si="167"/>
        <v>8.3453499162040062E-2</v>
      </c>
      <c r="AZ237" s="261">
        <f t="shared" si="167"/>
        <v>8.3509140460715614E-2</v>
      </c>
      <c r="BA237" s="261">
        <f t="shared" si="167"/>
        <v>8.3463384329428986E-2</v>
      </c>
      <c r="BB237" s="261">
        <f t="shared" si="167"/>
        <v>8.3482699684043232E-2</v>
      </c>
      <c r="BC237" s="261">
        <f t="shared" si="167"/>
        <v>8.3531862091145825E-2</v>
      </c>
      <c r="BD237" s="261">
        <f t="shared" si="167"/>
        <v>8.3511706945700953E-2</v>
      </c>
      <c r="BE237" s="261">
        <f t="shared" si="167"/>
        <v>8.347603756047757E-2</v>
      </c>
      <c r="BF237" s="261">
        <f t="shared" si="167"/>
        <v>8.3400380691123321E-2</v>
      </c>
      <c r="BG237" s="261">
        <f t="shared" si="167"/>
        <v>8.3344890380759554E-2</v>
      </c>
      <c r="BH237" s="261">
        <f t="shared" si="167"/>
        <v>8.3345917067130404E-2</v>
      </c>
      <c r="BI237" s="261">
        <f t="shared" si="167"/>
        <v>8.3344725577016193E-2</v>
      </c>
      <c r="BJ237" s="261">
        <f t="shared" si="167"/>
        <v>8.3338221659262968E-2</v>
      </c>
      <c r="BK237" s="261">
        <f t="shared" si="167"/>
        <v>8.3334747061332065E-2</v>
      </c>
      <c r="BL237" s="240">
        <f>E237*(0.000001)*0.5</f>
        <v>1.2499999999999999E-6</v>
      </c>
      <c r="BM237" s="240">
        <v>3135</v>
      </c>
      <c r="BN237" s="240">
        <v>0.01</v>
      </c>
      <c r="BO237" s="240">
        <v>3931.3</v>
      </c>
      <c r="BP237" s="240">
        <v>0.01</v>
      </c>
      <c r="BQ237" s="240">
        <v>984.5</v>
      </c>
      <c r="BR237" s="240">
        <v>0.1</v>
      </c>
      <c r="BS237" s="240">
        <v>18078.900000000001</v>
      </c>
      <c r="BT237" s="240">
        <v>0.1</v>
      </c>
      <c r="BU237" s="240">
        <v>10628.5</v>
      </c>
      <c r="BV237" s="240">
        <v>0.04</v>
      </c>
      <c r="BW237" s="240">
        <v>6443.6</v>
      </c>
      <c r="BX237" s="240">
        <v>0.04</v>
      </c>
      <c r="BY237" s="240">
        <v>9960.5</v>
      </c>
      <c r="BZ237" s="240">
        <v>0.08</v>
      </c>
      <c r="CA237" s="240">
        <v>4237.1000000000004</v>
      </c>
      <c r="CB237" s="240">
        <v>0.06</v>
      </c>
      <c r="CC237" s="240">
        <v>10512.4</v>
      </c>
      <c r="CD237" s="240">
        <v>0.04</v>
      </c>
      <c r="CE237" s="240">
        <v>6988.3</v>
      </c>
      <c r="CF237" s="240">
        <v>0.1</v>
      </c>
      <c r="CG237" s="240">
        <v>8830.5</v>
      </c>
      <c r="CH237" s="240">
        <v>0.1</v>
      </c>
      <c r="CI237" s="240">
        <v>7507.4</v>
      </c>
      <c r="CJ237" s="240">
        <v>0.03</v>
      </c>
      <c r="CK237" s="240">
        <v>14127</v>
      </c>
      <c r="CL237" s="240">
        <v>0.03</v>
      </c>
      <c r="CM237" s="240">
        <v>6115.2</v>
      </c>
      <c r="CN237" s="240">
        <v>0.04</v>
      </c>
      <c r="CO237" s="240">
        <v>2626.3</v>
      </c>
      <c r="CP237" s="240">
        <v>0.06</v>
      </c>
      <c r="CQ237" s="240">
        <v>9266.4</v>
      </c>
      <c r="CR237" s="240">
        <v>0.1</v>
      </c>
      <c r="CS237" s="240">
        <v>5769.2</v>
      </c>
      <c r="CT237" s="240">
        <v>0.03</v>
      </c>
      <c r="CU237" s="240">
        <v>1780</v>
      </c>
      <c r="CV237" s="240">
        <v>0.03</v>
      </c>
      <c r="CW237" s="240"/>
      <c r="CX237" s="240"/>
      <c r="CY237" s="240"/>
      <c r="CZ237" s="240"/>
      <c r="DA237" s="240"/>
      <c r="DB237" s="240"/>
      <c r="DC237" s="240"/>
      <c r="DD237" s="240"/>
      <c r="DE237" s="240"/>
      <c r="DF237" s="240"/>
      <c r="DG237" s="240"/>
      <c r="DH237" s="240"/>
      <c r="DI237" s="240"/>
      <c r="DJ237" s="240"/>
      <c r="DK237" s="240"/>
      <c r="DL237" s="240"/>
      <c r="DM237" s="240"/>
      <c r="DN237" s="240"/>
      <c r="DO237" s="240"/>
      <c r="DP237" s="240"/>
      <c r="DQ237" s="240"/>
      <c r="DR237" s="240"/>
      <c r="DS237" s="240"/>
      <c r="DT237" s="240"/>
      <c r="DU237" s="240"/>
      <c r="DV237" s="240"/>
      <c r="DW237" s="240"/>
      <c r="DX237" s="240"/>
      <c r="DY237" s="240"/>
      <c r="DZ237" s="240"/>
      <c r="EA237" s="240">
        <f>BM237*BN237+BO237*BP237+BQ237*BR237+BS237*BT237+BU237*BV237+BW237*BX237+BY237*BZ237+CA237*CB237+CC237*CD237+CE237*CF237+CG237*CH237+CI237*CJ237+CK237*CL237+CM237*CN237+CO237*CP237+CQ237*CR237+CS237*CT237+CU237*CV237+CW237*CX237+CY237*CZ237+DA237*DB237</f>
        <v>7917.6630000000014</v>
      </c>
      <c r="EB237" s="240">
        <f>(PI()+2*E237)*EA237</f>
        <v>64462.386914399736</v>
      </c>
      <c r="EC237" s="240">
        <f>EB237/E237</f>
        <v>25784.954765759896</v>
      </c>
      <c r="ED237" s="240">
        <f>PI()*EA237</f>
        <v>24874.071914399727</v>
      </c>
      <c r="EE237" s="252">
        <f>SUM(BN237,BP237,BR237,BT237,BV237,BX237,BZ237,CB237,CD237,CF237,CH237,CJ237,CL237,CN237,CP237,CR237,CT237,CV237)</f>
        <v>1</v>
      </c>
      <c r="EF237" s="238"/>
      <c r="EG237" s="238"/>
      <c r="EH237" s="238"/>
      <c r="EI237" s="238"/>
      <c r="EJ237" s="238"/>
      <c r="EK237" s="238"/>
      <c r="EL237" s="238"/>
      <c r="EM237" s="238"/>
      <c r="EN237" s="238"/>
      <c r="EO237" s="238"/>
      <c r="EP237" s="238"/>
      <c r="EQ237" s="238"/>
      <c r="ER237" s="238"/>
      <c r="ES237" s="238"/>
      <c r="ET237" s="238"/>
      <c r="EU237" s="238"/>
      <c r="EV237" s="238"/>
      <c r="EW237" s="238"/>
      <c r="EX237" s="238"/>
      <c r="EY237" s="238"/>
      <c r="EZ237" s="238"/>
      <c r="FA237" s="238"/>
      <c r="FB237" s="238"/>
      <c r="FC237" s="238"/>
      <c r="FD237" s="238"/>
      <c r="FE237" s="238"/>
      <c r="FF237" s="238"/>
      <c r="FG237" s="238"/>
      <c r="FH237" s="238"/>
      <c r="FI237" s="238"/>
      <c r="FJ237" s="238"/>
      <c r="FK237" s="238"/>
      <c r="FL237" s="238"/>
      <c r="FM237" s="238"/>
      <c r="FN237" s="238"/>
      <c r="FO237" s="238"/>
      <c r="FP237" s="238"/>
      <c r="FQ237" s="238"/>
      <c r="FR237" s="238"/>
      <c r="FS237" s="238"/>
      <c r="FT237" s="238"/>
      <c r="FU237" s="238"/>
      <c r="FV237" s="238"/>
      <c r="FW237" s="238"/>
      <c r="FX237" s="238"/>
      <c r="FY237" s="238"/>
      <c r="FZ237" s="238"/>
      <c r="GA237" s="238"/>
      <c r="GB237" s="238"/>
      <c r="GC237" s="238"/>
      <c r="GD237" s="238"/>
      <c r="GE237" s="238"/>
      <c r="GF237" s="238"/>
      <c r="GG237" s="238"/>
      <c r="GH237" s="238"/>
      <c r="GI237" s="238"/>
      <c r="GJ237" s="238"/>
      <c r="GK237" s="238"/>
      <c r="GL237" s="238"/>
      <c r="GM237" s="238"/>
      <c r="GN237" s="238"/>
      <c r="GO237" s="238"/>
      <c r="GP237" s="238"/>
      <c r="GQ237" s="238"/>
      <c r="GR237" s="238"/>
      <c r="GS237" s="238"/>
      <c r="GT237" s="238"/>
      <c r="GU237" s="238"/>
      <c r="GV237" s="238"/>
      <c r="GW237" s="238"/>
      <c r="GX237" s="238"/>
      <c r="GY237" s="238"/>
      <c r="GZ237" s="238"/>
      <c r="HA237" s="238"/>
      <c r="HB237" s="238"/>
      <c r="HC237" s="238"/>
      <c r="HD237" s="238"/>
      <c r="HE237" s="238"/>
      <c r="HF237" s="238"/>
      <c r="HG237" s="238"/>
      <c r="HH237" s="238"/>
      <c r="HI237" s="238"/>
      <c r="HJ237" s="238"/>
      <c r="HK237" s="238"/>
      <c r="HL237" s="238"/>
      <c r="HM237" s="238"/>
      <c r="HN237" s="238"/>
      <c r="HO237" s="238"/>
      <c r="HP237" s="238"/>
      <c r="HQ237" s="238"/>
      <c r="HR237" s="238"/>
      <c r="HS237" s="238"/>
      <c r="HT237" s="238"/>
      <c r="HU237" s="238"/>
      <c r="HV237" s="238"/>
      <c r="HW237" s="238"/>
      <c r="HX237" s="238"/>
      <c r="HY237" s="238"/>
      <c r="HZ237" s="238"/>
      <c r="IA237" s="238"/>
      <c r="IB237" s="238"/>
      <c r="IC237" s="238"/>
      <c r="ID237" s="238"/>
      <c r="IE237" s="238"/>
      <c r="IF237" s="238"/>
      <c r="IG237" s="238"/>
      <c r="IH237" s="238"/>
      <c r="II237" s="238"/>
      <c r="IJ237" s="238"/>
      <c r="IK237" s="238"/>
      <c r="IL237" s="238"/>
      <c r="IM237" s="238"/>
      <c r="IN237" s="238"/>
      <c r="IO237" s="238"/>
      <c r="IP237" s="238"/>
      <c r="IQ237" s="238"/>
      <c r="IR237" s="238"/>
      <c r="IS237" s="238"/>
      <c r="IT237" s="238"/>
      <c r="IU237" s="238"/>
      <c r="IV237" s="238"/>
      <c r="IW237" s="238"/>
      <c r="IX237" s="238"/>
      <c r="IY237" s="238"/>
      <c r="IZ237" s="238"/>
      <c r="JA237" s="238"/>
      <c r="JB237" s="238"/>
      <c r="JC237" s="238"/>
      <c r="JD237" s="238"/>
      <c r="JE237" s="238"/>
      <c r="JF237" s="238"/>
      <c r="JG237" s="238"/>
      <c r="JH237" s="238"/>
      <c r="JI237" s="238"/>
      <c r="JJ237" s="238"/>
      <c r="JK237" s="238"/>
      <c r="JL237" s="238"/>
      <c r="JM237" s="238"/>
      <c r="JN237" s="238"/>
      <c r="JO237" s="238"/>
      <c r="JP237" s="238"/>
      <c r="JQ237" s="238"/>
      <c r="JR237" s="238"/>
      <c r="JS237" s="238"/>
      <c r="JT237" s="238"/>
      <c r="JU237" s="238"/>
      <c r="JV237" s="238"/>
      <c r="JW237" s="238"/>
      <c r="JX237" s="238"/>
      <c r="JY237" s="238"/>
      <c r="JZ237" s="238"/>
      <c r="KA237" s="238"/>
      <c r="KB237" s="238"/>
      <c r="KC237" s="238"/>
      <c r="KD237" s="238"/>
      <c r="KE237" s="238"/>
      <c r="KF237" s="238"/>
      <c r="KG237" s="238"/>
      <c r="KH237" s="238"/>
      <c r="KI237" s="238"/>
      <c r="KJ237" s="238"/>
      <c r="KK237" s="238"/>
      <c r="KL237" s="238"/>
      <c r="KM237" s="238"/>
      <c r="KN237" s="238"/>
      <c r="KO237" s="238"/>
      <c r="KP237" s="238"/>
      <c r="KQ237" s="238"/>
      <c r="KR237" s="238"/>
      <c r="KS237" s="238"/>
      <c r="KT237" s="238"/>
      <c r="KU237" s="238"/>
      <c r="KV237" s="238"/>
      <c r="KW237" s="238"/>
      <c r="KX237" s="238"/>
      <c r="KY237" s="238"/>
      <c r="KZ237" s="238"/>
      <c r="LA237" s="238"/>
      <c r="LB237" s="238"/>
      <c r="LC237" s="238"/>
      <c r="LD237" s="238"/>
      <c r="LE237" s="238"/>
      <c r="LF237" s="238"/>
      <c r="LG237" s="238"/>
      <c r="LH237" s="238"/>
      <c r="LI237" s="238"/>
      <c r="LJ237" s="238"/>
      <c r="LK237" s="238"/>
      <c r="LL237" s="238"/>
      <c r="LM237" s="238"/>
      <c r="LN237" s="238"/>
      <c r="LO237" s="238"/>
      <c r="LP237" s="238"/>
      <c r="LQ237" s="238"/>
      <c r="LR237" s="238"/>
      <c r="LS237" s="238"/>
      <c r="LT237" s="238"/>
      <c r="LU237" s="238"/>
      <c r="LV237" s="238"/>
      <c r="LW237" s="238"/>
      <c r="LX237" s="238"/>
      <c r="LY237" s="238"/>
      <c r="LZ237" s="238"/>
      <c r="MA237" s="238"/>
      <c r="MB237" s="238"/>
      <c r="MC237" s="238"/>
      <c r="MD237" s="238"/>
      <c r="ME237" s="238"/>
      <c r="MF237" s="238"/>
      <c r="MG237" s="238"/>
      <c r="MH237" s="238"/>
      <c r="MI237" s="238"/>
      <c r="MJ237" s="238"/>
      <c r="MK237" s="238"/>
      <c r="ML237" s="238"/>
      <c r="MM237" s="238"/>
      <c r="MN237" s="238"/>
      <c r="MO237" s="238"/>
      <c r="MP237" s="238"/>
      <c r="MQ237" s="238"/>
      <c r="MR237" s="238"/>
      <c r="MS237" s="238"/>
      <c r="MT237" s="238"/>
      <c r="MU237" s="238"/>
      <c r="MV237" s="238"/>
      <c r="MW237" s="238"/>
      <c r="MX237" s="238"/>
      <c r="MY237" s="238"/>
      <c r="MZ237" s="238"/>
      <c r="NA237" s="238"/>
      <c r="NB237" s="238"/>
      <c r="NC237" s="238"/>
      <c r="ND237" s="238"/>
      <c r="NE237" s="238"/>
      <c r="NF237" s="238"/>
      <c r="NG237" s="238"/>
      <c r="NH237" s="238"/>
      <c r="NI237" s="238"/>
      <c r="NJ237" s="238"/>
      <c r="NK237" s="238"/>
      <c r="NL237" s="238"/>
      <c r="NM237" s="238"/>
      <c r="NN237" s="238"/>
      <c r="NO237" s="238"/>
      <c r="NP237" s="238"/>
      <c r="NQ237" s="238"/>
      <c r="NR237" s="238"/>
      <c r="NS237" s="238"/>
      <c r="NT237" s="238"/>
      <c r="NU237" s="238"/>
      <c r="NV237" s="238"/>
      <c r="NW237" s="238"/>
      <c r="NX237" s="238"/>
      <c r="NY237" s="238"/>
      <c r="NZ237" s="238"/>
      <c r="OA237" s="238"/>
      <c r="OB237" s="238"/>
      <c r="OC237" s="238"/>
      <c r="OD237" s="238"/>
      <c r="OE237" s="238"/>
      <c r="OF237" s="238"/>
      <c r="OG237" s="238"/>
      <c r="OH237" s="238"/>
      <c r="OI237" s="238"/>
      <c r="OJ237" s="238"/>
      <c r="OK237" s="238"/>
      <c r="OL237" s="238"/>
      <c r="OM237" s="238"/>
      <c r="ON237" s="238"/>
      <c r="OO237" s="238"/>
      <c r="OP237" s="238"/>
      <c r="OQ237" s="238"/>
      <c r="OR237" s="238"/>
      <c r="OS237" s="238"/>
      <c r="OT237" s="238"/>
      <c r="OU237" s="238"/>
      <c r="OV237" s="238"/>
      <c r="OW237" s="238"/>
      <c r="OX237" s="238"/>
      <c r="OY237" s="238"/>
      <c r="OZ237" s="238"/>
      <c r="PA237" s="238"/>
      <c r="PB237" s="238"/>
      <c r="PC237" s="238"/>
      <c r="PD237" s="238"/>
      <c r="PE237" s="238"/>
      <c r="PF237" s="238"/>
      <c r="PG237" s="238"/>
      <c r="PH237" s="238"/>
      <c r="PI237" s="238"/>
      <c r="PJ237" s="238"/>
      <c r="PK237" s="238"/>
      <c r="PL237" s="238"/>
      <c r="PM237" s="238"/>
      <c r="PN237" s="238"/>
      <c r="PO237" s="238"/>
      <c r="PP237" s="238"/>
      <c r="PQ237" s="238"/>
      <c r="PR237" s="238"/>
      <c r="PS237" s="238"/>
      <c r="PT237" s="238"/>
      <c r="PU237" s="238"/>
      <c r="PV237" s="238"/>
      <c r="PW237" s="238"/>
      <c r="PX237" s="238"/>
      <c r="PY237" s="238"/>
      <c r="PZ237" s="238"/>
      <c r="QA237" s="238"/>
      <c r="QB237" s="238"/>
      <c r="QC237" s="238"/>
      <c r="QD237" s="238"/>
      <c r="QE237" s="238"/>
      <c r="QF237" s="238"/>
      <c r="QG237" s="238"/>
      <c r="QH237" s="238"/>
      <c r="QI237" s="238"/>
      <c r="QJ237" s="238"/>
      <c r="QK237" s="238"/>
      <c r="QL237" s="238"/>
      <c r="QM237" s="238"/>
      <c r="QN237" s="238"/>
      <c r="QO237" s="238"/>
      <c r="QP237" s="238"/>
      <c r="QQ237" s="238"/>
      <c r="QR237" s="238"/>
      <c r="QS237" s="238"/>
      <c r="QT237" s="238"/>
      <c r="QU237" s="238"/>
      <c r="QV237" s="238"/>
      <c r="QW237" s="238"/>
      <c r="QX237" s="238"/>
      <c r="QY237" s="238"/>
      <c r="QZ237" s="238"/>
      <c r="RA237" s="238"/>
      <c r="RB237" s="238"/>
      <c r="RC237" s="238"/>
      <c r="RD237" s="238"/>
      <c r="RE237" s="238"/>
      <c r="RF237" s="238"/>
      <c r="RG237" s="238"/>
      <c r="RH237" s="238"/>
      <c r="RI237" s="238"/>
      <c r="RJ237" s="238"/>
      <c r="RK237" s="238"/>
      <c r="RL237" s="238"/>
      <c r="RM237" s="238"/>
      <c r="RN237" s="238"/>
      <c r="RO237" s="238"/>
      <c r="RP237" s="238"/>
      <c r="RQ237" s="238"/>
      <c r="RR237" s="238"/>
      <c r="RS237" s="238"/>
      <c r="RT237" s="238"/>
      <c r="RU237" s="238"/>
      <c r="RV237" s="238"/>
      <c r="RW237" s="238"/>
      <c r="RX237" s="238"/>
      <c r="RY237" s="238"/>
      <c r="RZ237" s="238"/>
      <c r="SA237" s="238"/>
      <c r="SB237" s="238"/>
      <c r="SC237" s="238"/>
      <c r="SD237" s="238"/>
      <c r="SE237" s="238"/>
      <c r="SF237" s="238"/>
      <c r="SG237" s="238"/>
      <c r="SH237" s="238"/>
      <c r="SI237" s="238"/>
      <c r="SJ237" s="238"/>
      <c r="SK237" s="238"/>
      <c r="SL237" s="238"/>
      <c r="SM237" s="238"/>
      <c r="SN237" s="238"/>
      <c r="SO237" s="238"/>
      <c r="SP237" s="238"/>
      <c r="SQ237" s="238"/>
      <c r="SR237" s="238"/>
      <c r="SS237" s="238"/>
      <c r="ST237" s="238"/>
      <c r="SU237" s="238"/>
      <c r="SV237" s="238"/>
      <c r="SW237" s="238"/>
      <c r="SX237" s="238"/>
      <c r="SY237" s="238"/>
      <c r="SZ237" s="238"/>
      <c r="TA237" s="238"/>
      <c r="TB237" s="238"/>
      <c r="TC237" s="238"/>
      <c r="TD237" s="238"/>
      <c r="TE237" s="238"/>
      <c r="TF237" s="238"/>
      <c r="TG237" s="238"/>
      <c r="TH237" s="238"/>
      <c r="TI237" s="238"/>
      <c r="TJ237" s="238"/>
      <c r="TK237" s="238"/>
      <c r="TL237" s="238"/>
      <c r="TM237" s="238"/>
      <c r="TN237" s="238"/>
      <c r="TO237" s="238"/>
      <c r="TP237" s="238"/>
      <c r="TQ237" s="238"/>
      <c r="TR237" s="238"/>
      <c r="TS237" s="238"/>
      <c r="TT237" s="238"/>
      <c r="TU237" s="238"/>
      <c r="TV237" s="238"/>
      <c r="TW237" s="238"/>
      <c r="TX237" s="238"/>
      <c r="TY237" s="238"/>
      <c r="TZ237" s="238"/>
      <c r="UA237" s="238"/>
      <c r="UB237" s="238"/>
      <c r="UC237" s="238"/>
      <c r="UD237" s="238"/>
      <c r="UE237" s="238"/>
      <c r="UF237" s="238"/>
      <c r="UG237" s="238"/>
      <c r="UH237" s="238"/>
      <c r="UI237" s="238"/>
      <c r="UJ237" s="238"/>
      <c r="UK237" s="238"/>
      <c r="UL237" s="238"/>
      <c r="UM237" s="238"/>
      <c r="UN237" s="238"/>
      <c r="UO237" s="238"/>
      <c r="UP237" s="238"/>
      <c r="UQ237" s="238"/>
      <c r="UR237" s="238"/>
      <c r="US237" s="238"/>
      <c r="UT237" s="238"/>
      <c r="UU237" s="238"/>
      <c r="UV237" s="238"/>
      <c r="UW237" s="238"/>
      <c r="UX237" s="238"/>
      <c r="UY237" s="238"/>
      <c r="UZ237" s="238"/>
      <c r="VA237" s="238"/>
      <c r="VB237" s="238"/>
      <c r="VC237" s="238"/>
      <c r="VD237" s="238"/>
      <c r="VE237" s="238"/>
      <c r="VF237" s="238"/>
      <c r="VG237" s="238"/>
      <c r="VH237" s="238"/>
      <c r="VI237" s="238"/>
      <c r="VJ237" s="238"/>
      <c r="VK237" s="238"/>
      <c r="VL237" s="238"/>
      <c r="VM237" s="238"/>
      <c r="VN237" s="238"/>
      <c r="VO237" s="238"/>
      <c r="VP237" s="238"/>
      <c r="VQ237" s="238"/>
      <c r="VR237" s="238"/>
      <c r="VS237" s="238"/>
      <c r="VT237" s="238"/>
      <c r="VU237" s="238"/>
      <c r="VV237" s="238"/>
      <c r="VW237" s="238"/>
      <c r="VX237" s="238"/>
      <c r="VY237" s="238"/>
      <c r="VZ237" s="238"/>
      <c r="WA237" s="238"/>
      <c r="WB237" s="238"/>
      <c r="WC237" s="238"/>
      <c r="WD237" s="238"/>
      <c r="WE237" s="238"/>
      <c r="WF237" s="238"/>
      <c r="WG237" s="238"/>
      <c r="WH237" s="238"/>
      <c r="WI237" s="238"/>
      <c r="WJ237" s="238"/>
      <c r="WK237" s="238"/>
      <c r="WL237" s="238"/>
      <c r="WM237" s="238"/>
      <c r="WN237" s="238"/>
      <c r="WO237" s="238"/>
      <c r="WP237" s="238"/>
      <c r="WQ237" s="238"/>
      <c r="WR237" s="238"/>
      <c r="WS237" s="238"/>
      <c r="WT237" s="238"/>
      <c r="WU237" s="238"/>
      <c r="WV237" s="238"/>
      <c r="WW237" s="238"/>
      <c r="WX237" s="238"/>
      <c r="WY237" s="238"/>
      <c r="WZ237" s="238"/>
      <c r="XA237" s="238"/>
      <c r="XB237" s="238"/>
      <c r="XC237" s="238"/>
      <c r="XD237" s="238"/>
      <c r="XE237" s="238"/>
      <c r="XF237" s="238"/>
      <c r="XG237" s="238"/>
      <c r="XH237" s="238"/>
      <c r="XI237" s="238"/>
      <c r="XJ237" s="238"/>
      <c r="XK237" s="238"/>
      <c r="XL237" s="238"/>
      <c r="XM237" s="238"/>
      <c r="XN237" s="238"/>
      <c r="XO237" s="238"/>
      <c r="XP237" s="238"/>
      <c r="XQ237" s="238"/>
      <c r="XR237" s="238"/>
      <c r="XS237" s="238"/>
      <c r="XT237" s="238"/>
      <c r="XU237" s="238"/>
      <c r="XV237" s="238"/>
      <c r="XW237" s="238"/>
      <c r="XX237" s="238"/>
      <c r="XY237" s="238"/>
      <c r="XZ237" s="238"/>
      <c r="YA237" s="238"/>
      <c r="YB237" s="238"/>
      <c r="YC237" s="238"/>
      <c r="YD237" s="238"/>
      <c r="YE237" s="238"/>
      <c r="YF237" s="238"/>
      <c r="YG237" s="238"/>
      <c r="YH237" s="238"/>
      <c r="YI237" s="238"/>
      <c r="YJ237" s="238"/>
      <c r="YK237" s="238"/>
      <c r="YL237" s="238"/>
      <c r="YM237" s="238"/>
      <c r="YN237" s="238"/>
      <c r="YO237" s="238"/>
      <c r="YP237" s="238"/>
      <c r="YQ237" s="238"/>
      <c r="YR237" s="238"/>
      <c r="YS237" s="238"/>
      <c r="YT237" s="238"/>
      <c r="YU237" s="238"/>
      <c r="YV237" s="238"/>
      <c r="YW237" s="238"/>
      <c r="YX237" s="238"/>
      <c r="YY237" s="238"/>
      <c r="YZ237" s="238"/>
      <c r="ZA237" s="238"/>
      <c r="ZB237" s="238"/>
      <c r="ZC237" s="238"/>
      <c r="ZD237" s="238"/>
      <c r="ZE237" s="238"/>
      <c r="ZF237" s="238"/>
      <c r="ZG237" s="238"/>
      <c r="ZH237" s="238"/>
      <c r="ZI237" s="238"/>
      <c r="ZJ237" s="238"/>
      <c r="ZK237" s="238"/>
      <c r="ZL237" s="238"/>
      <c r="ZM237" s="238"/>
      <c r="ZN237" s="238"/>
      <c r="ZO237" s="238"/>
      <c r="ZP237" s="238"/>
      <c r="ZQ237" s="238"/>
      <c r="ZR237" s="238"/>
      <c r="ZS237" s="238"/>
      <c r="ZT237" s="238"/>
      <c r="ZU237" s="238"/>
      <c r="ZV237" s="238"/>
      <c r="ZW237" s="238"/>
      <c r="ZX237" s="238"/>
      <c r="ZY237" s="238"/>
      <c r="ZZ237" s="238"/>
      <c r="AAA237" s="238"/>
      <c r="AAB237" s="238"/>
      <c r="AAC237" s="238"/>
      <c r="AAD237" s="238"/>
      <c r="AAE237" s="238"/>
      <c r="AAF237" s="238"/>
      <c r="AAG237" s="238"/>
      <c r="AAH237" s="238"/>
      <c r="AAI237" s="238"/>
      <c r="AAJ237" s="238"/>
      <c r="AAK237" s="238"/>
      <c r="AAL237" s="238"/>
      <c r="AAM237" s="238"/>
      <c r="AAN237" s="238"/>
      <c r="AAO237" s="238"/>
      <c r="AAP237" s="238"/>
      <c r="AAQ237" s="238"/>
      <c r="AAR237" s="238"/>
      <c r="AAS237" s="238"/>
      <c r="AAT237" s="238"/>
      <c r="AAU237" s="238"/>
      <c r="AAV237" s="238"/>
      <c r="AAW237" s="238"/>
      <c r="AAX237" s="238"/>
      <c r="AAY237" s="238"/>
      <c r="AAZ237" s="238"/>
      <c r="ABA237" s="238"/>
      <c r="ABB237" s="238"/>
      <c r="ABC237" s="238"/>
      <c r="ABD237" s="238"/>
      <c r="ABE237" s="238"/>
      <c r="ABF237" s="238"/>
      <c r="ABG237" s="238"/>
      <c r="ABH237" s="238"/>
      <c r="ABI237" s="238"/>
      <c r="ABJ237" s="238"/>
      <c r="ABK237" s="238"/>
      <c r="ABL237" s="238"/>
      <c r="ABM237" s="238"/>
      <c r="ABN237" s="238"/>
      <c r="ABO237" s="238"/>
      <c r="ABP237" s="238"/>
      <c r="ABQ237" s="238"/>
      <c r="ABR237" s="238"/>
      <c r="ABS237" s="238"/>
      <c r="ABT237" s="238"/>
      <c r="ABU237" s="238"/>
      <c r="ABV237" s="238"/>
      <c r="ABW237" s="238"/>
      <c r="ABX237" s="238"/>
      <c r="ABY237" s="238"/>
      <c r="ABZ237" s="238"/>
      <c r="ACA237" s="238"/>
      <c r="ACB237" s="238"/>
      <c r="ACC237" s="238"/>
      <c r="ACD237" s="238"/>
      <c r="ACE237" s="238"/>
      <c r="ACF237" s="238"/>
      <c r="ACG237" s="238"/>
      <c r="ACH237" s="238"/>
      <c r="ACI237" s="238"/>
      <c r="ACJ237" s="238"/>
      <c r="ACK237" s="238"/>
      <c r="ACL237" s="238"/>
      <c r="ACM237" s="238"/>
      <c r="ACN237" s="238"/>
      <c r="ACO237" s="238"/>
      <c r="ACP237" s="238"/>
      <c r="ACQ237" s="238"/>
      <c r="ACR237" s="238"/>
      <c r="ACS237" s="238"/>
      <c r="ACT237" s="238"/>
      <c r="ACU237" s="238"/>
      <c r="ACV237" s="238"/>
      <c r="ACW237" s="238"/>
      <c r="ACX237" s="238"/>
      <c r="ACY237" s="238"/>
      <c r="ACZ237" s="238"/>
      <c r="ADA237" s="238"/>
      <c r="ADB237" s="238"/>
      <c r="ADC237" s="238"/>
      <c r="ADD237" s="238"/>
      <c r="ADE237" s="238"/>
      <c r="ADF237" s="238"/>
      <c r="ADG237" s="238"/>
      <c r="ADH237" s="238"/>
      <c r="ADI237" s="238"/>
      <c r="ADJ237" s="238"/>
      <c r="ADK237" s="238"/>
      <c r="ADL237" s="238"/>
      <c r="ADM237" s="238"/>
      <c r="ADN237" s="238"/>
      <c r="ADO237" s="238"/>
      <c r="ADP237" s="238"/>
      <c r="ADQ237" s="238"/>
      <c r="ADR237" s="238"/>
      <c r="ADS237" s="238"/>
      <c r="ADT237" s="238"/>
      <c r="ADU237" s="238"/>
      <c r="ADV237" s="238"/>
      <c r="ADW237" s="238"/>
      <c r="ADX237" s="238"/>
      <c r="ADY237" s="238"/>
      <c r="ADZ237" s="238"/>
      <c r="AEA237" s="238"/>
      <c r="AEB237" s="238"/>
      <c r="AEC237" s="238"/>
      <c r="AED237" s="238"/>
      <c r="AEE237" s="238"/>
      <c r="AEF237" s="238"/>
      <c r="AEG237" s="238"/>
      <c r="AEH237" s="238"/>
      <c r="AEI237" s="238"/>
      <c r="AEJ237" s="238"/>
      <c r="AEK237" s="238"/>
      <c r="AEL237" s="238"/>
      <c r="AEM237" s="238"/>
      <c r="AEN237" s="238"/>
      <c r="AEO237" s="238"/>
      <c r="AEP237" s="238"/>
      <c r="AEQ237" s="238"/>
      <c r="AER237" s="238"/>
      <c r="AES237" s="238"/>
      <c r="AET237" s="238"/>
      <c r="AEU237" s="238"/>
      <c r="AEV237" s="238"/>
      <c r="AEW237" s="238"/>
      <c r="AEX237" s="238"/>
      <c r="AEY237" s="238"/>
      <c r="AEZ237" s="238"/>
      <c r="AFA237" s="238"/>
      <c r="AFB237" s="238"/>
      <c r="AFC237" s="238"/>
      <c r="AFD237" s="238"/>
      <c r="AFE237" s="238"/>
      <c r="AFF237" s="238"/>
      <c r="AFG237" s="238"/>
      <c r="AFH237" s="238"/>
      <c r="AFI237" s="238"/>
      <c r="AFJ237" s="238"/>
      <c r="AFK237" s="238"/>
      <c r="AFL237" s="238"/>
      <c r="AFM237" s="238"/>
      <c r="AFN237" s="238"/>
      <c r="AFO237" s="238"/>
      <c r="AFP237" s="238"/>
      <c r="AFQ237" s="238"/>
      <c r="AFR237" s="238"/>
      <c r="AFS237" s="238"/>
      <c r="AFT237" s="238"/>
      <c r="AFU237" s="238"/>
      <c r="AFV237" s="238"/>
      <c r="AFW237" s="238"/>
      <c r="AFX237" s="238"/>
      <c r="AFY237" s="238"/>
      <c r="AFZ237" s="238"/>
      <c r="AGA237" s="238"/>
      <c r="AGB237" s="238"/>
      <c r="AGC237" s="238"/>
      <c r="AGD237" s="238"/>
      <c r="AGE237" s="238"/>
      <c r="AGF237" s="238"/>
      <c r="AGG237" s="238"/>
      <c r="AGH237" s="238"/>
      <c r="AGI237" s="238"/>
      <c r="AGJ237" s="238"/>
      <c r="AGK237" s="238"/>
      <c r="AGL237" s="238"/>
      <c r="AGM237" s="238"/>
      <c r="AGN237" s="238"/>
      <c r="AGO237" s="238"/>
      <c r="AGP237" s="238"/>
      <c r="AGQ237" s="238"/>
      <c r="AGR237" s="238"/>
      <c r="AGS237" s="238"/>
      <c r="AGT237" s="238"/>
      <c r="AGU237" s="238"/>
      <c r="AGV237" s="238"/>
      <c r="AGW237" s="238"/>
      <c r="AGX237" s="238"/>
      <c r="AGY237" s="238"/>
      <c r="AGZ237" s="238"/>
      <c r="AHA237" s="238"/>
      <c r="AHB237" s="238"/>
      <c r="AHC237" s="238"/>
      <c r="AHD237" s="238"/>
      <c r="AHE237" s="238"/>
      <c r="AHF237" s="238"/>
      <c r="AHG237" s="238"/>
      <c r="AHH237" s="238"/>
      <c r="AHI237" s="238"/>
      <c r="AHJ237" s="238"/>
      <c r="AHK237" s="238"/>
      <c r="AHL237" s="238"/>
      <c r="AHM237" s="238"/>
      <c r="AHN237" s="238"/>
      <c r="AHO237" s="238"/>
      <c r="AHP237" s="238"/>
      <c r="AHQ237" s="238"/>
      <c r="AHR237" s="238"/>
      <c r="AHS237" s="238"/>
      <c r="AHT237" s="238"/>
      <c r="AHU237" s="238"/>
      <c r="AHV237" s="238"/>
      <c r="AHW237" s="238"/>
      <c r="AHX237" s="238"/>
      <c r="AHY237" s="238"/>
      <c r="AHZ237" s="238"/>
      <c r="AIA237" s="238"/>
      <c r="AIB237" s="238"/>
      <c r="AIC237" s="238"/>
      <c r="AID237" s="238"/>
      <c r="AIE237" s="238"/>
      <c r="AIF237" s="238"/>
      <c r="AIG237" s="238"/>
      <c r="AIH237" s="238"/>
      <c r="AII237" s="238"/>
      <c r="AIJ237" s="238"/>
      <c r="AIK237" s="238"/>
      <c r="AIL237" s="238"/>
      <c r="AIM237" s="238"/>
      <c r="AIN237" s="238"/>
      <c r="AIO237" s="238"/>
      <c r="AIP237" s="238"/>
      <c r="AIQ237" s="238"/>
      <c r="AIR237" s="238"/>
      <c r="AIS237" s="238"/>
      <c r="AIT237" s="238"/>
      <c r="AIU237" s="238"/>
      <c r="AIV237" s="238"/>
      <c r="AIW237" s="238"/>
      <c r="AIX237" s="238"/>
      <c r="AIY237" s="238"/>
      <c r="AIZ237" s="238"/>
      <c r="AJA237" s="238"/>
      <c r="AJB237" s="238"/>
      <c r="AJC237" s="238"/>
      <c r="AJD237" s="238"/>
      <c r="AJE237" s="238"/>
      <c r="AJF237" s="238"/>
      <c r="AJG237" s="238"/>
      <c r="AJH237" s="238"/>
      <c r="AJI237" s="238"/>
      <c r="AJJ237" s="238"/>
      <c r="AJK237" s="238"/>
      <c r="AJL237" s="238"/>
      <c r="AJM237" s="238"/>
      <c r="AJN237" s="238"/>
      <c r="AJO237" s="238"/>
      <c r="AJP237" s="238"/>
      <c r="AJQ237" s="238"/>
      <c r="AJR237" s="238"/>
      <c r="AJS237" s="238"/>
      <c r="AJT237" s="238"/>
      <c r="AJU237" s="238"/>
      <c r="AJV237" s="238"/>
      <c r="AJW237" s="238"/>
      <c r="AJX237" s="238"/>
      <c r="AJY237" s="238"/>
      <c r="AJZ237" s="238"/>
      <c r="AKA237" s="238"/>
      <c r="AKB237" s="238"/>
      <c r="AKC237" s="238"/>
      <c r="AKD237" s="238"/>
      <c r="AKE237" s="238"/>
      <c r="AKF237" s="238"/>
      <c r="AKG237" s="238"/>
      <c r="AKH237" s="238"/>
      <c r="AKI237" s="238"/>
      <c r="AKJ237" s="238"/>
      <c r="AKK237" s="238"/>
      <c r="AKL237" s="238"/>
      <c r="AKM237" s="238"/>
      <c r="AKN237" s="238"/>
      <c r="AKO237" s="238"/>
      <c r="AKP237" s="238"/>
    </row>
    <row r="238" spans="1:978" x14ac:dyDescent="0.25">
      <c r="A238" s="304"/>
      <c r="B238" s="304"/>
      <c r="C238" s="241"/>
      <c r="D238" s="241"/>
      <c r="E238" s="268"/>
      <c r="F238" s="43">
        <v>530478</v>
      </c>
      <c r="G238" s="33" t="s">
        <v>251</v>
      </c>
      <c r="H238" s="33" t="s">
        <v>250</v>
      </c>
      <c r="I238" s="241"/>
      <c r="J238" s="94">
        <v>30</v>
      </c>
      <c r="K238" s="268"/>
      <c r="L238" s="291"/>
      <c r="M238" s="241"/>
      <c r="N238" s="43">
        <v>72</v>
      </c>
      <c r="O238" s="43">
        <v>43</v>
      </c>
      <c r="P238" s="43">
        <v>24</v>
      </c>
      <c r="Q238" s="43">
        <v>20</v>
      </c>
      <c r="R238" s="43">
        <v>19</v>
      </c>
      <c r="S238" s="43">
        <v>55</v>
      </c>
      <c r="T238" s="43">
        <v>213</v>
      </c>
      <c r="U238" s="43">
        <v>507</v>
      </c>
      <c r="V238" s="43">
        <v>612</v>
      </c>
      <c r="W238" s="43">
        <v>451</v>
      </c>
      <c r="X238" s="43">
        <v>426</v>
      </c>
      <c r="Y238" s="43">
        <v>409</v>
      </c>
      <c r="Z238" s="43">
        <v>442</v>
      </c>
      <c r="AA238" s="43">
        <v>405</v>
      </c>
      <c r="AB238" s="43">
        <v>422</v>
      </c>
      <c r="AC238" s="43">
        <v>462</v>
      </c>
      <c r="AD238" s="43">
        <v>423</v>
      </c>
      <c r="AE238" s="43">
        <v>404</v>
      </c>
      <c r="AF238" s="43">
        <v>371</v>
      </c>
      <c r="AG238" s="43">
        <v>105</v>
      </c>
      <c r="AH238" s="43">
        <v>221</v>
      </c>
      <c r="AI238" s="43">
        <v>224</v>
      </c>
      <c r="AJ238" s="43">
        <v>171</v>
      </c>
      <c r="AK238" s="43">
        <v>132</v>
      </c>
      <c r="AL238" s="43">
        <v>6101</v>
      </c>
      <c r="AM238" s="268"/>
      <c r="AN238" s="262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62"/>
      <c r="BH238" s="262"/>
      <c r="BI238" s="262"/>
      <c r="BJ238" s="262"/>
      <c r="BK238" s="262"/>
      <c r="BL238" s="241"/>
      <c r="BM238" s="241"/>
      <c r="BN238" s="241"/>
      <c r="BO238" s="241"/>
      <c r="BP238" s="241"/>
      <c r="BQ238" s="241"/>
      <c r="BR238" s="241"/>
      <c r="BS238" s="241"/>
      <c r="BT238" s="241"/>
      <c r="BU238" s="241"/>
      <c r="BV238" s="241"/>
      <c r="BW238" s="241"/>
      <c r="BX238" s="241"/>
      <c r="BY238" s="241"/>
      <c r="BZ238" s="241"/>
      <c r="CA238" s="241"/>
      <c r="CB238" s="241"/>
      <c r="CC238" s="241"/>
      <c r="CD238" s="241"/>
      <c r="CE238" s="241"/>
      <c r="CF238" s="241"/>
      <c r="CG238" s="241"/>
      <c r="CH238" s="241"/>
      <c r="CI238" s="241"/>
      <c r="CJ238" s="241"/>
      <c r="CK238" s="241"/>
      <c r="CL238" s="241"/>
      <c r="CM238" s="241"/>
      <c r="CN238" s="241"/>
      <c r="CO238" s="241"/>
      <c r="CP238" s="241"/>
      <c r="CQ238" s="241"/>
      <c r="CR238" s="241"/>
      <c r="CS238" s="241"/>
      <c r="CT238" s="241"/>
      <c r="CU238" s="241"/>
      <c r="CV238" s="241"/>
      <c r="CW238" s="241"/>
      <c r="CX238" s="241"/>
      <c r="CY238" s="241"/>
      <c r="CZ238" s="241"/>
      <c r="DA238" s="241"/>
      <c r="DB238" s="241"/>
      <c r="DC238" s="241"/>
      <c r="DD238" s="241"/>
      <c r="DE238" s="241"/>
      <c r="DF238" s="241"/>
      <c r="DG238" s="241"/>
      <c r="DH238" s="241"/>
      <c r="DI238" s="241"/>
      <c r="DJ238" s="241"/>
      <c r="DK238" s="241"/>
      <c r="DL238" s="241"/>
      <c r="DM238" s="241"/>
      <c r="DN238" s="241"/>
      <c r="DO238" s="241"/>
      <c r="DP238" s="241"/>
      <c r="DQ238" s="241"/>
      <c r="DR238" s="241"/>
      <c r="DS238" s="241"/>
      <c r="DT238" s="241"/>
      <c r="DU238" s="241"/>
      <c r="DV238" s="241"/>
      <c r="DW238" s="241"/>
      <c r="DX238" s="241"/>
      <c r="DY238" s="241"/>
      <c r="DZ238" s="241"/>
      <c r="EA238" s="241"/>
      <c r="EB238" s="241"/>
      <c r="EC238" s="241"/>
      <c r="ED238" s="241"/>
      <c r="EE238" s="252"/>
      <c r="EF238" s="238"/>
      <c r="EG238" s="238"/>
      <c r="EH238" s="238"/>
      <c r="EI238" s="238"/>
      <c r="EJ238" s="238"/>
      <c r="EK238" s="238"/>
      <c r="EL238" s="238"/>
      <c r="EM238" s="238"/>
      <c r="EN238" s="238"/>
      <c r="EO238" s="238"/>
      <c r="EP238" s="238"/>
      <c r="EQ238" s="238"/>
      <c r="ER238" s="238"/>
      <c r="ES238" s="238"/>
      <c r="ET238" s="238"/>
      <c r="EU238" s="238"/>
      <c r="EV238" s="238"/>
      <c r="EW238" s="238"/>
      <c r="EX238" s="238"/>
      <c r="EY238" s="238"/>
      <c r="EZ238" s="238"/>
      <c r="FA238" s="238"/>
      <c r="FB238" s="238"/>
      <c r="FC238" s="238"/>
      <c r="FD238" s="238"/>
      <c r="FE238" s="238"/>
      <c r="FF238" s="238"/>
      <c r="FG238" s="238"/>
      <c r="FH238" s="238"/>
      <c r="FI238" s="238"/>
      <c r="FJ238" s="238"/>
      <c r="FK238" s="238"/>
      <c r="FL238" s="238"/>
      <c r="FM238" s="238"/>
      <c r="FN238" s="238"/>
      <c r="FO238" s="238"/>
      <c r="FP238" s="238"/>
      <c r="FQ238" s="238"/>
      <c r="FR238" s="238"/>
      <c r="FS238" s="238"/>
      <c r="FT238" s="238"/>
      <c r="FU238" s="238"/>
      <c r="FV238" s="238"/>
      <c r="FW238" s="238"/>
      <c r="FX238" s="238"/>
      <c r="FY238" s="238"/>
      <c r="FZ238" s="238"/>
      <c r="GA238" s="238"/>
      <c r="GB238" s="238"/>
      <c r="GC238" s="238"/>
      <c r="GD238" s="238"/>
      <c r="GE238" s="238"/>
      <c r="GF238" s="238"/>
      <c r="GG238" s="238"/>
      <c r="GH238" s="238"/>
      <c r="GI238" s="238"/>
      <c r="GJ238" s="238"/>
      <c r="GK238" s="238"/>
      <c r="GL238" s="238"/>
      <c r="GM238" s="238"/>
      <c r="GN238" s="238"/>
      <c r="GO238" s="238"/>
      <c r="GP238" s="238"/>
      <c r="GQ238" s="238"/>
      <c r="GR238" s="238"/>
      <c r="GS238" s="238"/>
      <c r="GT238" s="238"/>
      <c r="GU238" s="238"/>
      <c r="GV238" s="238"/>
      <c r="GW238" s="238"/>
      <c r="GX238" s="238"/>
      <c r="GY238" s="238"/>
      <c r="GZ238" s="238"/>
      <c r="HA238" s="238"/>
      <c r="HB238" s="238"/>
      <c r="HC238" s="238"/>
      <c r="HD238" s="238"/>
      <c r="HE238" s="238"/>
      <c r="HF238" s="238"/>
      <c r="HG238" s="238"/>
      <c r="HH238" s="238"/>
      <c r="HI238" s="238"/>
      <c r="HJ238" s="238"/>
      <c r="HK238" s="238"/>
      <c r="HL238" s="238"/>
      <c r="HM238" s="238"/>
      <c r="HN238" s="238"/>
      <c r="HO238" s="238"/>
      <c r="HP238" s="238"/>
      <c r="HQ238" s="238"/>
      <c r="HR238" s="238"/>
      <c r="HS238" s="238"/>
      <c r="HT238" s="238"/>
      <c r="HU238" s="238"/>
      <c r="HV238" s="238"/>
      <c r="HW238" s="238"/>
      <c r="HX238" s="238"/>
      <c r="HY238" s="238"/>
      <c r="HZ238" s="238"/>
      <c r="IA238" s="238"/>
      <c r="IB238" s="238"/>
      <c r="IC238" s="238"/>
      <c r="ID238" s="238"/>
      <c r="IE238" s="238"/>
      <c r="IF238" s="238"/>
      <c r="IG238" s="238"/>
      <c r="IH238" s="238"/>
      <c r="II238" s="238"/>
      <c r="IJ238" s="238"/>
      <c r="IK238" s="238"/>
      <c r="IL238" s="238"/>
      <c r="IM238" s="238"/>
      <c r="IN238" s="238"/>
      <c r="IO238" s="238"/>
      <c r="IP238" s="238"/>
      <c r="IQ238" s="238"/>
      <c r="IR238" s="238"/>
      <c r="IS238" s="238"/>
      <c r="IT238" s="238"/>
      <c r="IU238" s="238"/>
      <c r="IV238" s="238"/>
      <c r="IW238" s="238"/>
      <c r="IX238" s="238"/>
      <c r="IY238" s="238"/>
      <c r="IZ238" s="238"/>
      <c r="JA238" s="238"/>
      <c r="JB238" s="238"/>
      <c r="JC238" s="238"/>
      <c r="JD238" s="238"/>
      <c r="JE238" s="238"/>
      <c r="JF238" s="238"/>
      <c r="JG238" s="238"/>
      <c r="JH238" s="238"/>
      <c r="JI238" s="238"/>
      <c r="JJ238" s="238"/>
      <c r="JK238" s="238"/>
      <c r="JL238" s="238"/>
      <c r="JM238" s="238"/>
      <c r="JN238" s="238"/>
      <c r="JO238" s="238"/>
      <c r="JP238" s="238"/>
      <c r="JQ238" s="238"/>
      <c r="JR238" s="238"/>
      <c r="JS238" s="238"/>
      <c r="JT238" s="238"/>
      <c r="JU238" s="238"/>
      <c r="JV238" s="238"/>
      <c r="JW238" s="238"/>
      <c r="JX238" s="238"/>
      <c r="JY238" s="238"/>
      <c r="JZ238" s="238"/>
      <c r="KA238" s="238"/>
      <c r="KB238" s="238"/>
      <c r="KC238" s="238"/>
      <c r="KD238" s="238"/>
      <c r="KE238" s="238"/>
      <c r="KF238" s="238"/>
      <c r="KG238" s="238"/>
      <c r="KH238" s="238"/>
      <c r="KI238" s="238"/>
      <c r="KJ238" s="238"/>
      <c r="KK238" s="238"/>
      <c r="KL238" s="238"/>
      <c r="KM238" s="238"/>
      <c r="KN238" s="238"/>
      <c r="KO238" s="238"/>
      <c r="KP238" s="238"/>
      <c r="KQ238" s="238"/>
      <c r="KR238" s="238"/>
      <c r="KS238" s="238"/>
      <c r="KT238" s="238"/>
      <c r="KU238" s="238"/>
      <c r="KV238" s="238"/>
      <c r="KW238" s="238"/>
      <c r="KX238" s="238"/>
      <c r="KY238" s="238"/>
      <c r="KZ238" s="238"/>
      <c r="LA238" s="238"/>
      <c r="LB238" s="238"/>
      <c r="LC238" s="238"/>
      <c r="LD238" s="238"/>
      <c r="LE238" s="238"/>
      <c r="LF238" s="238"/>
      <c r="LG238" s="238"/>
      <c r="LH238" s="238"/>
      <c r="LI238" s="238"/>
      <c r="LJ238" s="238"/>
      <c r="LK238" s="238"/>
      <c r="LL238" s="238"/>
      <c r="LM238" s="238"/>
      <c r="LN238" s="238"/>
      <c r="LO238" s="238"/>
      <c r="LP238" s="238"/>
      <c r="LQ238" s="238"/>
      <c r="LR238" s="238"/>
      <c r="LS238" s="238"/>
      <c r="LT238" s="238"/>
      <c r="LU238" s="238"/>
      <c r="LV238" s="238"/>
      <c r="LW238" s="238"/>
      <c r="LX238" s="238"/>
      <c r="LY238" s="238"/>
      <c r="LZ238" s="238"/>
      <c r="MA238" s="238"/>
      <c r="MB238" s="238"/>
      <c r="MC238" s="238"/>
      <c r="MD238" s="238"/>
      <c r="ME238" s="238"/>
      <c r="MF238" s="238"/>
      <c r="MG238" s="238"/>
      <c r="MH238" s="238"/>
      <c r="MI238" s="238"/>
      <c r="MJ238" s="238"/>
      <c r="MK238" s="238"/>
      <c r="ML238" s="238"/>
      <c r="MM238" s="238"/>
      <c r="MN238" s="238"/>
      <c r="MO238" s="238"/>
      <c r="MP238" s="238"/>
      <c r="MQ238" s="238"/>
      <c r="MR238" s="238"/>
      <c r="MS238" s="238"/>
      <c r="MT238" s="238"/>
      <c r="MU238" s="238"/>
      <c r="MV238" s="238"/>
      <c r="MW238" s="238"/>
      <c r="MX238" s="238"/>
      <c r="MY238" s="238"/>
      <c r="MZ238" s="238"/>
      <c r="NA238" s="238"/>
      <c r="NB238" s="238"/>
      <c r="NC238" s="238"/>
      <c r="ND238" s="238"/>
      <c r="NE238" s="238"/>
      <c r="NF238" s="238"/>
      <c r="NG238" s="238"/>
      <c r="NH238" s="238"/>
      <c r="NI238" s="238"/>
      <c r="NJ238" s="238"/>
      <c r="NK238" s="238"/>
      <c r="NL238" s="238"/>
      <c r="NM238" s="238"/>
      <c r="NN238" s="238"/>
      <c r="NO238" s="238"/>
      <c r="NP238" s="238"/>
      <c r="NQ238" s="238"/>
      <c r="NR238" s="238"/>
      <c r="NS238" s="238"/>
      <c r="NT238" s="238"/>
      <c r="NU238" s="238"/>
      <c r="NV238" s="238"/>
      <c r="NW238" s="238"/>
      <c r="NX238" s="238"/>
      <c r="NY238" s="238"/>
      <c r="NZ238" s="238"/>
      <c r="OA238" s="238"/>
      <c r="OB238" s="238"/>
      <c r="OC238" s="238"/>
      <c r="OD238" s="238"/>
      <c r="OE238" s="238"/>
      <c r="OF238" s="238"/>
      <c r="OG238" s="238"/>
      <c r="OH238" s="238"/>
      <c r="OI238" s="238"/>
      <c r="OJ238" s="238"/>
      <c r="OK238" s="238"/>
      <c r="OL238" s="238"/>
      <c r="OM238" s="238"/>
      <c r="ON238" s="238"/>
      <c r="OO238" s="238"/>
      <c r="OP238" s="238"/>
      <c r="OQ238" s="238"/>
      <c r="OR238" s="238"/>
      <c r="OS238" s="238"/>
      <c r="OT238" s="238"/>
      <c r="OU238" s="238"/>
      <c r="OV238" s="238"/>
      <c r="OW238" s="238"/>
      <c r="OX238" s="238"/>
      <c r="OY238" s="238"/>
      <c r="OZ238" s="238"/>
      <c r="PA238" s="238"/>
      <c r="PB238" s="238"/>
      <c r="PC238" s="238"/>
      <c r="PD238" s="238"/>
      <c r="PE238" s="238"/>
      <c r="PF238" s="238"/>
      <c r="PG238" s="238"/>
      <c r="PH238" s="238"/>
      <c r="PI238" s="238"/>
      <c r="PJ238" s="238"/>
      <c r="PK238" s="238"/>
      <c r="PL238" s="238"/>
      <c r="PM238" s="238"/>
      <c r="PN238" s="238"/>
      <c r="PO238" s="238"/>
      <c r="PP238" s="238"/>
      <c r="PQ238" s="238"/>
      <c r="PR238" s="238"/>
      <c r="PS238" s="238"/>
      <c r="PT238" s="238"/>
      <c r="PU238" s="238"/>
      <c r="PV238" s="238"/>
      <c r="PW238" s="238"/>
      <c r="PX238" s="238"/>
      <c r="PY238" s="238"/>
      <c r="PZ238" s="238"/>
      <c r="QA238" s="238"/>
      <c r="QB238" s="238"/>
      <c r="QC238" s="238"/>
      <c r="QD238" s="238"/>
      <c r="QE238" s="238"/>
      <c r="QF238" s="238"/>
      <c r="QG238" s="238"/>
      <c r="QH238" s="238"/>
      <c r="QI238" s="238"/>
      <c r="QJ238" s="238"/>
      <c r="QK238" s="238"/>
      <c r="QL238" s="238"/>
      <c r="QM238" s="238"/>
      <c r="QN238" s="238"/>
      <c r="QO238" s="238"/>
      <c r="QP238" s="238"/>
      <c r="QQ238" s="238"/>
      <c r="QR238" s="238"/>
      <c r="QS238" s="238"/>
      <c r="QT238" s="238"/>
      <c r="QU238" s="238"/>
      <c r="QV238" s="238"/>
      <c r="QW238" s="238"/>
      <c r="QX238" s="238"/>
      <c r="QY238" s="238"/>
      <c r="QZ238" s="238"/>
      <c r="RA238" s="238"/>
      <c r="RB238" s="238"/>
      <c r="RC238" s="238"/>
      <c r="RD238" s="238"/>
      <c r="RE238" s="238"/>
      <c r="RF238" s="238"/>
      <c r="RG238" s="238"/>
      <c r="RH238" s="238"/>
      <c r="RI238" s="238"/>
      <c r="RJ238" s="238"/>
      <c r="RK238" s="238"/>
      <c r="RL238" s="238"/>
      <c r="RM238" s="238"/>
      <c r="RN238" s="238"/>
      <c r="RO238" s="238"/>
      <c r="RP238" s="238"/>
      <c r="RQ238" s="238"/>
      <c r="RR238" s="238"/>
      <c r="RS238" s="238"/>
      <c r="RT238" s="238"/>
      <c r="RU238" s="238"/>
      <c r="RV238" s="238"/>
      <c r="RW238" s="238"/>
      <c r="RX238" s="238"/>
      <c r="RY238" s="238"/>
      <c r="RZ238" s="238"/>
      <c r="SA238" s="238"/>
      <c r="SB238" s="238"/>
      <c r="SC238" s="238"/>
      <c r="SD238" s="238"/>
      <c r="SE238" s="238"/>
      <c r="SF238" s="238"/>
      <c r="SG238" s="238"/>
      <c r="SH238" s="238"/>
      <c r="SI238" s="238"/>
      <c r="SJ238" s="238"/>
      <c r="SK238" s="238"/>
      <c r="SL238" s="238"/>
      <c r="SM238" s="238"/>
      <c r="SN238" s="238"/>
      <c r="SO238" s="238"/>
      <c r="SP238" s="238"/>
      <c r="SQ238" s="238"/>
      <c r="SR238" s="238"/>
      <c r="SS238" s="238"/>
      <c r="ST238" s="238"/>
      <c r="SU238" s="238"/>
      <c r="SV238" s="238"/>
      <c r="SW238" s="238"/>
      <c r="SX238" s="238"/>
      <c r="SY238" s="238"/>
      <c r="SZ238" s="238"/>
      <c r="TA238" s="238"/>
      <c r="TB238" s="238"/>
      <c r="TC238" s="238"/>
      <c r="TD238" s="238"/>
      <c r="TE238" s="238"/>
      <c r="TF238" s="238"/>
      <c r="TG238" s="238"/>
      <c r="TH238" s="238"/>
      <c r="TI238" s="238"/>
      <c r="TJ238" s="238"/>
      <c r="TK238" s="238"/>
      <c r="TL238" s="238"/>
      <c r="TM238" s="238"/>
      <c r="TN238" s="238"/>
      <c r="TO238" s="238"/>
      <c r="TP238" s="238"/>
      <c r="TQ238" s="238"/>
      <c r="TR238" s="238"/>
      <c r="TS238" s="238"/>
      <c r="TT238" s="238"/>
      <c r="TU238" s="238"/>
      <c r="TV238" s="238"/>
      <c r="TW238" s="238"/>
      <c r="TX238" s="238"/>
      <c r="TY238" s="238"/>
      <c r="TZ238" s="238"/>
      <c r="UA238" s="238"/>
      <c r="UB238" s="238"/>
      <c r="UC238" s="238"/>
      <c r="UD238" s="238"/>
      <c r="UE238" s="238"/>
      <c r="UF238" s="238"/>
      <c r="UG238" s="238"/>
      <c r="UH238" s="238"/>
      <c r="UI238" s="238"/>
      <c r="UJ238" s="238"/>
      <c r="UK238" s="238"/>
      <c r="UL238" s="238"/>
      <c r="UM238" s="238"/>
      <c r="UN238" s="238"/>
      <c r="UO238" s="238"/>
      <c r="UP238" s="238"/>
      <c r="UQ238" s="238"/>
      <c r="UR238" s="238"/>
      <c r="US238" s="238"/>
      <c r="UT238" s="238"/>
      <c r="UU238" s="238"/>
      <c r="UV238" s="238"/>
      <c r="UW238" s="238"/>
      <c r="UX238" s="238"/>
      <c r="UY238" s="238"/>
      <c r="UZ238" s="238"/>
      <c r="VA238" s="238"/>
      <c r="VB238" s="238"/>
      <c r="VC238" s="238"/>
      <c r="VD238" s="238"/>
      <c r="VE238" s="238"/>
      <c r="VF238" s="238"/>
      <c r="VG238" s="238"/>
      <c r="VH238" s="238"/>
      <c r="VI238" s="238"/>
      <c r="VJ238" s="238"/>
      <c r="VK238" s="238"/>
      <c r="VL238" s="238"/>
      <c r="VM238" s="238"/>
      <c r="VN238" s="238"/>
      <c r="VO238" s="238"/>
      <c r="VP238" s="238"/>
      <c r="VQ238" s="238"/>
      <c r="VR238" s="238"/>
      <c r="VS238" s="238"/>
      <c r="VT238" s="238"/>
      <c r="VU238" s="238"/>
      <c r="VV238" s="238"/>
      <c r="VW238" s="238"/>
      <c r="VX238" s="238"/>
      <c r="VY238" s="238"/>
      <c r="VZ238" s="238"/>
      <c r="WA238" s="238"/>
      <c r="WB238" s="238"/>
      <c r="WC238" s="238"/>
      <c r="WD238" s="238"/>
      <c r="WE238" s="238"/>
      <c r="WF238" s="238"/>
      <c r="WG238" s="238"/>
      <c r="WH238" s="238"/>
      <c r="WI238" s="238"/>
      <c r="WJ238" s="238"/>
      <c r="WK238" s="238"/>
      <c r="WL238" s="238"/>
      <c r="WM238" s="238"/>
      <c r="WN238" s="238"/>
      <c r="WO238" s="238"/>
      <c r="WP238" s="238"/>
      <c r="WQ238" s="238"/>
      <c r="WR238" s="238"/>
      <c r="WS238" s="238"/>
      <c r="WT238" s="238"/>
      <c r="WU238" s="238"/>
      <c r="WV238" s="238"/>
      <c r="WW238" s="238"/>
      <c r="WX238" s="238"/>
      <c r="WY238" s="238"/>
      <c r="WZ238" s="238"/>
      <c r="XA238" s="238"/>
      <c r="XB238" s="238"/>
      <c r="XC238" s="238"/>
      <c r="XD238" s="238"/>
      <c r="XE238" s="238"/>
      <c r="XF238" s="238"/>
      <c r="XG238" s="238"/>
      <c r="XH238" s="238"/>
      <c r="XI238" s="238"/>
      <c r="XJ238" s="238"/>
      <c r="XK238" s="238"/>
      <c r="XL238" s="238"/>
      <c r="XM238" s="238"/>
      <c r="XN238" s="238"/>
      <c r="XO238" s="238"/>
      <c r="XP238" s="238"/>
      <c r="XQ238" s="238"/>
      <c r="XR238" s="238"/>
      <c r="XS238" s="238"/>
      <c r="XT238" s="238"/>
      <c r="XU238" s="238"/>
      <c r="XV238" s="238"/>
      <c r="XW238" s="238"/>
      <c r="XX238" s="238"/>
      <c r="XY238" s="238"/>
      <c r="XZ238" s="238"/>
      <c r="YA238" s="238"/>
      <c r="YB238" s="238"/>
      <c r="YC238" s="238"/>
      <c r="YD238" s="238"/>
      <c r="YE238" s="238"/>
      <c r="YF238" s="238"/>
      <c r="YG238" s="238"/>
      <c r="YH238" s="238"/>
      <c r="YI238" s="238"/>
      <c r="YJ238" s="238"/>
      <c r="YK238" s="238"/>
      <c r="YL238" s="238"/>
      <c r="YM238" s="238"/>
      <c r="YN238" s="238"/>
      <c r="YO238" s="238"/>
      <c r="YP238" s="238"/>
      <c r="YQ238" s="238"/>
      <c r="YR238" s="238"/>
      <c r="YS238" s="238"/>
      <c r="YT238" s="238"/>
      <c r="YU238" s="238"/>
      <c r="YV238" s="238"/>
      <c r="YW238" s="238"/>
      <c r="YX238" s="238"/>
      <c r="YY238" s="238"/>
      <c r="YZ238" s="238"/>
      <c r="ZA238" s="238"/>
      <c r="ZB238" s="238"/>
      <c r="ZC238" s="238"/>
      <c r="ZD238" s="238"/>
      <c r="ZE238" s="238"/>
      <c r="ZF238" s="238"/>
      <c r="ZG238" s="238"/>
      <c r="ZH238" s="238"/>
      <c r="ZI238" s="238"/>
      <c r="ZJ238" s="238"/>
      <c r="ZK238" s="238"/>
      <c r="ZL238" s="238"/>
      <c r="ZM238" s="238"/>
      <c r="ZN238" s="238"/>
      <c r="ZO238" s="238"/>
      <c r="ZP238" s="238"/>
      <c r="ZQ238" s="238"/>
      <c r="ZR238" s="238"/>
      <c r="ZS238" s="238"/>
      <c r="ZT238" s="238"/>
      <c r="ZU238" s="238"/>
      <c r="ZV238" s="238"/>
      <c r="ZW238" s="238"/>
      <c r="ZX238" s="238"/>
      <c r="ZY238" s="238"/>
      <c r="ZZ238" s="238"/>
      <c r="AAA238" s="238"/>
      <c r="AAB238" s="238"/>
      <c r="AAC238" s="238"/>
      <c r="AAD238" s="238"/>
      <c r="AAE238" s="238"/>
      <c r="AAF238" s="238"/>
      <c r="AAG238" s="238"/>
      <c r="AAH238" s="238"/>
      <c r="AAI238" s="238"/>
      <c r="AAJ238" s="238"/>
      <c r="AAK238" s="238"/>
      <c r="AAL238" s="238"/>
      <c r="AAM238" s="238"/>
      <c r="AAN238" s="238"/>
      <c r="AAO238" s="238"/>
      <c r="AAP238" s="238"/>
      <c r="AAQ238" s="238"/>
      <c r="AAR238" s="238"/>
      <c r="AAS238" s="238"/>
      <c r="AAT238" s="238"/>
      <c r="AAU238" s="238"/>
      <c r="AAV238" s="238"/>
      <c r="AAW238" s="238"/>
      <c r="AAX238" s="238"/>
      <c r="AAY238" s="238"/>
      <c r="AAZ238" s="238"/>
      <c r="ABA238" s="238"/>
      <c r="ABB238" s="238"/>
      <c r="ABC238" s="238"/>
      <c r="ABD238" s="238"/>
      <c r="ABE238" s="238"/>
      <c r="ABF238" s="238"/>
      <c r="ABG238" s="238"/>
      <c r="ABH238" s="238"/>
      <c r="ABI238" s="238"/>
      <c r="ABJ238" s="238"/>
      <c r="ABK238" s="238"/>
      <c r="ABL238" s="238"/>
      <c r="ABM238" s="238"/>
      <c r="ABN238" s="238"/>
      <c r="ABO238" s="238"/>
      <c r="ABP238" s="238"/>
      <c r="ABQ238" s="238"/>
      <c r="ABR238" s="238"/>
      <c r="ABS238" s="238"/>
      <c r="ABT238" s="238"/>
      <c r="ABU238" s="238"/>
      <c r="ABV238" s="238"/>
      <c r="ABW238" s="238"/>
      <c r="ABX238" s="238"/>
      <c r="ABY238" s="238"/>
      <c r="ABZ238" s="238"/>
      <c r="ACA238" s="238"/>
      <c r="ACB238" s="238"/>
      <c r="ACC238" s="238"/>
      <c r="ACD238" s="238"/>
      <c r="ACE238" s="238"/>
      <c r="ACF238" s="238"/>
      <c r="ACG238" s="238"/>
      <c r="ACH238" s="238"/>
      <c r="ACI238" s="238"/>
      <c r="ACJ238" s="238"/>
      <c r="ACK238" s="238"/>
      <c r="ACL238" s="238"/>
      <c r="ACM238" s="238"/>
      <c r="ACN238" s="238"/>
      <c r="ACO238" s="238"/>
      <c r="ACP238" s="238"/>
      <c r="ACQ238" s="238"/>
      <c r="ACR238" s="238"/>
      <c r="ACS238" s="238"/>
      <c r="ACT238" s="238"/>
      <c r="ACU238" s="238"/>
      <c r="ACV238" s="238"/>
      <c r="ACW238" s="238"/>
      <c r="ACX238" s="238"/>
      <c r="ACY238" s="238"/>
      <c r="ACZ238" s="238"/>
      <c r="ADA238" s="238"/>
      <c r="ADB238" s="238"/>
      <c r="ADC238" s="238"/>
      <c r="ADD238" s="238"/>
      <c r="ADE238" s="238"/>
      <c r="ADF238" s="238"/>
      <c r="ADG238" s="238"/>
      <c r="ADH238" s="238"/>
      <c r="ADI238" s="238"/>
      <c r="ADJ238" s="238"/>
      <c r="ADK238" s="238"/>
      <c r="ADL238" s="238"/>
      <c r="ADM238" s="238"/>
      <c r="ADN238" s="238"/>
      <c r="ADO238" s="238"/>
      <c r="ADP238" s="238"/>
      <c r="ADQ238" s="238"/>
      <c r="ADR238" s="238"/>
      <c r="ADS238" s="238"/>
      <c r="ADT238" s="238"/>
      <c r="ADU238" s="238"/>
      <c r="ADV238" s="238"/>
      <c r="ADW238" s="238"/>
      <c r="ADX238" s="238"/>
      <c r="ADY238" s="238"/>
      <c r="ADZ238" s="238"/>
      <c r="AEA238" s="238"/>
      <c r="AEB238" s="238"/>
      <c r="AEC238" s="238"/>
      <c r="AED238" s="238"/>
      <c r="AEE238" s="238"/>
      <c r="AEF238" s="238"/>
      <c r="AEG238" s="238"/>
      <c r="AEH238" s="238"/>
      <c r="AEI238" s="238"/>
      <c r="AEJ238" s="238"/>
      <c r="AEK238" s="238"/>
      <c r="AEL238" s="238"/>
      <c r="AEM238" s="238"/>
      <c r="AEN238" s="238"/>
      <c r="AEO238" s="238"/>
      <c r="AEP238" s="238"/>
      <c r="AEQ238" s="238"/>
      <c r="AER238" s="238"/>
      <c r="AES238" s="238"/>
      <c r="AET238" s="238"/>
      <c r="AEU238" s="238"/>
      <c r="AEV238" s="238"/>
      <c r="AEW238" s="238"/>
      <c r="AEX238" s="238"/>
      <c r="AEY238" s="238"/>
      <c r="AEZ238" s="238"/>
      <c r="AFA238" s="238"/>
      <c r="AFB238" s="238"/>
      <c r="AFC238" s="238"/>
      <c r="AFD238" s="238"/>
      <c r="AFE238" s="238"/>
      <c r="AFF238" s="238"/>
      <c r="AFG238" s="238"/>
      <c r="AFH238" s="238"/>
      <c r="AFI238" s="238"/>
      <c r="AFJ238" s="238"/>
      <c r="AFK238" s="238"/>
      <c r="AFL238" s="238"/>
      <c r="AFM238" s="238"/>
      <c r="AFN238" s="238"/>
      <c r="AFO238" s="238"/>
      <c r="AFP238" s="238"/>
      <c r="AFQ238" s="238"/>
      <c r="AFR238" s="238"/>
      <c r="AFS238" s="238"/>
      <c r="AFT238" s="238"/>
      <c r="AFU238" s="238"/>
      <c r="AFV238" s="238"/>
      <c r="AFW238" s="238"/>
      <c r="AFX238" s="238"/>
      <c r="AFY238" s="238"/>
      <c r="AFZ238" s="238"/>
      <c r="AGA238" s="238"/>
      <c r="AGB238" s="238"/>
      <c r="AGC238" s="238"/>
      <c r="AGD238" s="238"/>
      <c r="AGE238" s="238"/>
      <c r="AGF238" s="238"/>
      <c r="AGG238" s="238"/>
      <c r="AGH238" s="238"/>
      <c r="AGI238" s="238"/>
      <c r="AGJ238" s="238"/>
      <c r="AGK238" s="238"/>
      <c r="AGL238" s="238"/>
      <c r="AGM238" s="238"/>
      <c r="AGN238" s="238"/>
      <c r="AGO238" s="238"/>
      <c r="AGP238" s="238"/>
      <c r="AGQ238" s="238"/>
      <c r="AGR238" s="238"/>
      <c r="AGS238" s="238"/>
      <c r="AGT238" s="238"/>
      <c r="AGU238" s="238"/>
      <c r="AGV238" s="238"/>
      <c r="AGW238" s="238"/>
      <c r="AGX238" s="238"/>
      <c r="AGY238" s="238"/>
      <c r="AGZ238" s="238"/>
      <c r="AHA238" s="238"/>
      <c r="AHB238" s="238"/>
      <c r="AHC238" s="238"/>
      <c r="AHD238" s="238"/>
      <c r="AHE238" s="238"/>
      <c r="AHF238" s="238"/>
      <c r="AHG238" s="238"/>
      <c r="AHH238" s="238"/>
      <c r="AHI238" s="238"/>
      <c r="AHJ238" s="238"/>
      <c r="AHK238" s="238"/>
      <c r="AHL238" s="238"/>
      <c r="AHM238" s="238"/>
      <c r="AHN238" s="238"/>
      <c r="AHO238" s="238"/>
      <c r="AHP238" s="238"/>
      <c r="AHQ238" s="238"/>
      <c r="AHR238" s="238"/>
      <c r="AHS238" s="238"/>
      <c r="AHT238" s="238"/>
      <c r="AHU238" s="238"/>
      <c r="AHV238" s="238"/>
      <c r="AHW238" s="238"/>
      <c r="AHX238" s="238"/>
      <c r="AHY238" s="238"/>
      <c r="AHZ238" s="238"/>
      <c r="AIA238" s="238"/>
      <c r="AIB238" s="238"/>
      <c r="AIC238" s="238"/>
      <c r="AID238" s="238"/>
      <c r="AIE238" s="238"/>
      <c r="AIF238" s="238"/>
      <c r="AIG238" s="238"/>
      <c r="AIH238" s="238"/>
      <c r="AII238" s="238"/>
      <c r="AIJ238" s="238"/>
      <c r="AIK238" s="238"/>
      <c r="AIL238" s="238"/>
      <c r="AIM238" s="238"/>
      <c r="AIN238" s="238"/>
      <c r="AIO238" s="238"/>
      <c r="AIP238" s="238"/>
      <c r="AIQ238" s="238"/>
      <c r="AIR238" s="238"/>
      <c r="AIS238" s="238"/>
      <c r="AIT238" s="238"/>
      <c r="AIU238" s="238"/>
      <c r="AIV238" s="238"/>
      <c r="AIW238" s="238"/>
      <c r="AIX238" s="238"/>
      <c r="AIY238" s="238"/>
      <c r="AIZ238" s="238"/>
      <c r="AJA238" s="238"/>
      <c r="AJB238" s="238"/>
      <c r="AJC238" s="238"/>
      <c r="AJD238" s="238"/>
      <c r="AJE238" s="238"/>
      <c r="AJF238" s="238"/>
      <c r="AJG238" s="238"/>
      <c r="AJH238" s="238"/>
      <c r="AJI238" s="238"/>
      <c r="AJJ238" s="238"/>
      <c r="AJK238" s="238"/>
      <c r="AJL238" s="238"/>
      <c r="AJM238" s="238"/>
      <c r="AJN238" s="238"/>
      <c r="AJO238" s="238"/>
      <c r="AJP238" s="238"/>
      <c r="AJQ238" s="238"/>
      <c r="AJR238" s="238"/>
      <c r="AJS238" s="238"/>
      <c r="AJT238" s="238"/>
      <c r="AJU238" s="238"/>
      <c r="AJV238" s="238"/>
      <c r="AJW238" s="238"/>
      <c r="AJX238" s="238"/>
      <c r="AJY238" s="238"/>
      <c r="AJZ238" s="238"/>
      <c r="AKA238" s="238"/>
      <c r="AKB238" s="238"/>
      <c r="AKC238" s="238"/>
      <c r="AKD238" s="238"/>
      <c r="AKE238" s="238"/>
      <c r="AKF238" s="238"/>
      <c r="AKG238" s="238"/>
      <c r="AKH238" s="238"/>
      <c r="AKI238" s="238"/>
      <c r="AKJ238" s="238"/>
      <c r="AKK238" s="238"/>
      <c r="AKL238" s="238"/>
      <c r="AKM238" s="238"/>
      <c r="AKN238" s="238"/>
      <c r="AKO238" s="238"/>
      <c r="AKP238" s="238"/>
    </row>
    <row r="239" spans="1:978" x14ac:dyDescent="0.25">
      <c r="A239" s="304"/>
      <c r="B239" s="304"/>
      <c r="C239" s="241"/>
      <c r="D239" s="241"/>
      <c r="E239" s="268"/>
      <c r="F239" s="44">
        <v>530477</v>
      </c>
      <c r="G239" s="30" t="s">
        <v>182</v>
      </c>
      <c r="H239" s="30" t="s">
        <v>251</v>
      </c>
      <c r="I239" s="242"/>
      <c r="J239" s="95">
        <v>30</v>
      </c>
      <c r="K239" s="269"/>
      <c r="L239" s="290"/>
      <c r="M239" s="242"/>
      <c r="N239" s="44">
        <v>85</v>
      </c>
      <c r="O239" s="44">
        <v>56</v>
      </c>
      <c r="P239" s="44">
        <v>43</v>
      </c>
      <c r="Q239" s="44">
        <v>33</v>
      </c>
      <c r="R239" s="44">
        <v>26</v>
      </c>
      <c r="S239" s="44">
        <v>28</v>
      </c>
      <c r="T239" s="44">
        <v>80</v>
      </c>
      <c r="U239" s="44">
        <v>275</v>
      </c>
      <c r="V239" s="44">
        <v>419</v>
      </c>
      <c r="W239" s="44">
        <v>352</v>
      </c>
      <c r="X239" s="44">
        <v>317</v>
      </c>
      <c r="Y239" s="44">
        <v>355</v>
      </c>
      <c r="Z239" s="44">
        <v>424</v>
      </c>
      <c r="AA239" s="44">
        <v>371</v>
      </c>
      <c r="AB239" s="44">
        <v>404</v>
      </c>
      <c r="AC239" s="44">
        <v>467</v>
      </c>
      <c r="AD239" s="44">
        <v>454</v>
      </c>
      <c r="AE239" s="44">
        <v>361</v>
      </c>
      <c r="AF239" s="44">
        <v>240</v>
      </c>
      <c r="AG239" s="44">
        <v>197</v>
      </c>
      <c r="AH239" s="44">
        <v>190</v>
      </c>
      <c r="AI239" s="44">
        <v>159</v>
      </c>
      <c r="AJ239" s="44">
        <v>136</v>
      </c>
      <c r="AK239" s="44">
        <v>113</v>
      </c>
      <c r="AL239" s="44">
        <v>4987</v>
      </c>
      <c r="AM239" s="268"/>
      <c r="AN239" s="262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62"/>
      <c r="BH239" s="262"/>
      <c r="BI239" s="262"/>
      <c r="BJ239" s="262"/>
      <c r="BK239" s="262"/>
      <c r="BL239" s="241"/>
      <c r="BM239" s="241"/>
      <c r="BN239" s="241"/>
      <c r="BO239" s="241"/>
      <c r="BP239" s="241"/>
      <c r="BQ239" s="241"/>
      <c r="BR239" s="241"/>
      <c r="BS239" s="241"/>
      <c r="BT239" s="241"/>
      <c r="BU239" s="241"/>
      <c r="BV239" s="241"/>
      <c r="BW239" s="241"/>
      <c r="BX239" s="241"/>
      <c r="BY239" s="241"/>
      <c r="BZ239" s="241"/>
      <c r="CA239" s="241"/>
      <c r="CB239" s="241"/>
      <c r="CC239" s="241"/>
      <c r="CD239" s="241"/>
      <c r="CE239" s="241"/>
      <c r="CF239" s="241"/>
      <c r="CG239" s="241"/>
      <c r="CH239" s="241"/>
      <c r="CI239" s="241"/>
      <c r="CJ239" s="241"/>
      <c r="CK239" s="241"/>
      <c r="CL239" s="241"/>
      <c r="CM239" s="241"/>
      <c r="CN239" s="241"/>
      <c r="CO239" s="241"/>
      <c r="CP239" s="241"/>
      <c r="CQ239" s="241"/>
      <c r="CR239" s="241"/>
      <c r="CS239" s="241"/>
      <c r="CT239" s="241"/>
      <c r="CU239" s="241"/>
      <c r="CV239" s="241"/>
      <c r="CW239" s="241"/>
      <c r="CX239" s="241"/>
      <c r="CY239" s="241"/>
      <c r="CZ239" s="241"/>
      <c r="DA239" s="241"/>
      <c r="DB239" s="241"/>
      <c r="DC239" s="241"/>
      <c r="DD239" s="241"/>
      <c r="DE239" s="241"/>
      <c r="DF239" s="241"/>
      <c r="DG239" s="241"/>
      <c r="DH239" s="241"/>
      <c r="DI239" s="241"/>
      <c r="DJ239" s="241"/>
      <c r="DK239" s="241"/>
      <c r="DL239" s="241"/>
      <c r="DM239" s="241"/>
      <c r="DN239" s="241"/>
      <c r="DO239" s="241"/>
      <c r="DP239" s="241"/>
      <c r="DQ239" s="241"/>
      <c r="DR239" s="241"/>
      <c r="DS239" s="241"/>
      <c r="DT239" s="241"/>
      <c r="DU239" s="241"/>
      <c r="DV239" s="241"/>
      <c r="DW239" s="241"/>
      <c r="DX239" s="241"/>
      <c r="DY239" s="241"/>
      <c r="DZ239" s="241"/>
      <c r="EA239" s="241"/>
      <c r="EB239" s="241"/>
      <c r="EC239" s="241"/>
      <c r="ED239" s="241"/>
      <c r="EE239" s="252"/>
      <c r="EF239" s="238"/>
      <c r="EG239" s="238"/>
      <c r="EH239" s="238"/>
      <c r="EI239" s="238"/>
      <c r="EJ239" s="238"/>
      <c r="EK239" s="238"/>
      <c r="EL239" s="238"/>
      <c r="EM239" s="238"/>
      <c r="EN239" s="238"/>
      <c r="EO239" s="238"/>
      <c r="EP239" s="238"/>
      <c r="EQ239" s="238"/>
      <c r="ER239" s="238"/>
      <c r="ES239" s="238"/>
      <c r="ET239" s="238"/>
      <c r="EU239" s="238"/>
      <c r="EV239" s="238"/>
      <c r="EW239" s="238"/>
      <c r="EX239" s="238"/>
      <c r="EY239" s="238"/>
      <c r="EZ239" s="238"/>
      <c r="FA239" s="238"/>
      <c r="FB239" s="238"/>
      <c r="FC239" s="238"/>
      <c r="FD239" s="238"/>
      <c r="FE239" s="238"/>
      <c r="FF239" s="238"/>
      <c r="FG239" s="238"/>
      <c r="FH239" s="238"/>
      <c r="FI239" s="238"/>
      <c r="FJ239" s="238"/>
      <c r="FK239" s="238"/>
      <c r="FL239" s="238"/>
      <c r="FM239" s="238"/>
      <c r="FN239" s="238"/>
      <c r="FO239" s="238"/>
      <c r="FP239" s="238"/>
      <c r="FQ239" s="238"/>
      <c r="FR239" s="238"/>
      <c r="FS239" s="238"/>
      <c r="FT239" s="238"/>
      <c r="FU239" s="238"/>
      <c r="FV239" s="238"/>
      <c r="FW239" s="238"/>
      <c r="FX239" s="238"/>
      <c r="FY239" s="238"/>
      <c r="FZ239" s="238"/>
      <c r="GA239" s="238"/>
      <c r="GB239" s="238"/>
      <c r="GC239" s="238"/>
      <c r="GD239" s="238"/>
      <c r="GE239" s="238"/>
      <c r="GF239" s="238"/>
      <c r="GG239" s="238"/>
      <c r="GH239" s="238"/>
      <c r="GI239" s="238"/>
      <c r="GJ239" s="238"/>
      <c r="GK239" s="238"/>
      <c r="GL239" s="238"/>
      <c r="GM239" s="238"/>
      <c r="GN239" s="238"/>
      <c r="GO239" s="238"/>
      <c r="GP239" s="238"/>
      <c r="GQ239" s="238"/>
      <c r="GR239" s="238"/>
      <c r="GS239" s="238"/>
      <c r="GT239" s="238"/>
      <c r="GU239" s="238"/>
      <c r="GV239" s="238"/>
      <c r="GW239" s="238"/>
      <c r="GX239" s="238"/>
      <c r="GY239" s="238"/>
      <c r="GZ239" s="238"/>
      <c r="HA239" s="238"/>
      <c r="HB239" s="238"/>
      <c r="HC239" s="238"/>
      <c r="HD239" s="238"/>
      <c r="HE239" s="238"/>
      <c r="HF239" s="238"/>
      <c r="HG239" s="238"/>
      <c r="HH239" s="238"/>
      <c r="HI239" s="238"/>
      <c r="HJ239" s="238"/>
      <c r="HK239" s="238"/>
      <c r="HL239" s="238"/>
      <c r="HM239" s="238"/>
      <c r="HN239" s="238"/>
      <c r="HO239" s="238"/>
      <c r="HP239" s="238"/>
      <c r="HQ239" s="238"/>
      <c r="HR239" s="238"/>
      <c r="HS239" s="238"/>
      <c r="HT239" s="238"/>
      <c r="HU239" s="238"/>
      <c r="HV239" s="238"/>
      <c r="HW239" s="238"/>
      <c r="HX239" s="238"/>
      <c r="HY239" s="238"/>
      <c r="HZ239" s="238"/>
      <c r="IA239" s="238"/>
      <c r="IB239" s="238"/>
      <c r="IC239" s="238"/>
      <c r="ID239" s="238"/>
      <c r="IE239" s="238"/>
      <c r="IF239" s="238"/>
      <c r="IG239" s="238"/>
      <c r="IH239" s="238"/>
      <c r="II239" s="238"/>
      <c r="IJ239" s="238"/>
      <c r="IK239" s="238"/>
      <c r="IL239" s="238"/>
      <c r="IM239" s="238"/>
      <c r="IN239" s="238"/>
      <c r="IO239" s="238"/>
      <c r="IP239" s="238"/>
      <c r="IQ239" s="238"/>
      <c r="IR239" s="238"/>
      <c r="IS239" s="238"/>
      <c r="IT239" s="238"/>
      <c r="IU239" s="238"/>
      <c r="IV239" s="238"/>
      <c r="IW239" s="238"/>
      <c r="IX239" s="238"/>
      <c r="IY239" s="238"/>
      <c r="IZ239" s="238"/>
      <c r="JA239" s="238"/>
      <c r="JB239" s="238"/>
      <c r="JC239" s="238"/>
      <c r="JD239" s="238"/>
      <c r="JE239" s="238"/>
      <c r="JF239" s="238"/>
      <c r="JG239" s="238"/>
      <c r="JH239" s="238"/>
      <c r="JI239" s="238"/>
      <c r="JJ239" s="238"/>
      <c r="JK239" s="238"/>
      <c r="JL239" s="238"/>
      <c r="JM239" s="238"/>
      <c r="JN239" s="238"/>
      <c r="JO239" s="238"/>
      <c r="JP239" s="238"/>
      <c r="JQ239" s="238"/>
      <c r="JR239" s="238"/>
      <c r="JS239" s="238"/>
      <c r="JT239" s="238"/>
      <c r="JU239" s="238"/>
      <c r="JV239" s="238"/>
      <c r="JW239" s="238"/>
      <c r="JX239" s="238"/>
      <c r="JY239" s="238"/>
      <c r="JZ239" s="238"/>
      <c r="KA239" s="238"/>
      <c r="KB239" s="238"/>
      <c r="KC239" s="238"/>
      <c r="KD239" s="238"/>
      <c r="KE239" s="238"/>
      <c r="KF239" s="238"/>
      <c r="KG239" s="238"/>
      <c r="KH239" s="238"/>
      <c r="KI239" s="238"/>
      <c r="KJ239" s="238"/>
      <c r="KK239" s="238"/>
      <c r="KL239" s="238"/>
      <c r="KM239" s="238"/>
      <c r="KN239" s="238"/>
      <c r="KO239" s="238"/>
      <c r="KP239" s="238"/>
      <c r="KQ239" s="238"/>
      <c r="KR239" s="238"/>
      <c r="KS239" s="238"/>
      <c r="KT239" s="238"/>
      <c r="KU239" s="238"/>
      <c r="KV239" s="238"/>
      <c r="KW239" s="238"/>
      <c r="KX239" s="238"/>
      <c r="KY239" s="238"/>
      <c r="KZ239" s="238"/>
      <c r="LA239" s="238"/>
      <c r="LB239" s="238"/>
      <c r="LC239" s="238"/>
      <c r="LD239" s="238"/>
      <c r="LE239" s="238"/>
      <c r="LF239" s="238"/>
      <c r="LG239" s="238"/>
      <c r="LH239" s="238"/>
      <c r="LI239" s="238"/>
      <c r="LJ239" s="238"/>
      <c r="LK239" s="238"/>
      <c r="LL239" s="238"/>
      <c r="LM239" s="238"/>
      <c r="LN239" s="238"/>
      <c r="LO239" s="238"/>
      <c r="LP239" s="238"/>
      <c r="LQ239" s="238"/>
      <c r="LR239" s="238"/>
      <c r="LS239" s="238"/>
      <c r="LT239" s="238"/>
      <c r="LU239" s="238"/>
      <c r="LV239" s="238"/>
      <c r="LW239" s="238"/>
      <c r="LX239" s="238"/>
      <c r="LY239" s="238"/>
      <c r="LZ239" s="238"/>
      <c r="MA239" s="238"/>
      <c r="MB239" s="238"/>
      <c r="MC239" s="238"/>
      <c r="MD239" s="238"/>
      <c r="ME239" s="238"/>
      <c r="MF239" s="238"/>
      <c r="MG239" s="238"/>
      <c r="MH239" s="238"/>
      <c r="MI239" s="238"/>
      <c r="MJ239" s="238"/>
      <c r="MK239" s="238"/>
      <c r="ML239" s="238"/>
      <c r="MM239" s="238"/>
      <c r="MN239" s="238"/>
      <c r="MO239" s="238"/>
      <c r="MP239" s="238"/>
      <c r="MQ239" s="238"/>
      <c r="MR239" s="238"/>
      <c r="MS239" s="238"/>
      <c r="MT239" s="238"/>
      <c r="MU239" s="238"/>
      <c r="MV239" s="238"/>
      <c r="MW239" s="238"/>
      <c r="MX239" s="238"/>
      <c r="MY239" s="238"/>
      <c r="MZ239" s="238"/>
      <c r="NA239" s="238"/>
      <c r="NB239" s="238"/>
      <c r="NC239" s="238"/>
      <c r="ND239" s="238"/>
      <c r="NE239" s="238"/>
      <c r="NF239" s="238"/>
      <c r="NG239" s="238"/>
      <c r="NH239" s="238"/>
      <c r="NI239" s="238"/>
      <c r="NJ239" s="238"/>
      <c r="NK239" s="238"/>
      <c r="NL239" s="238"/>
      <c r="NM239" s="238"/>
      <c r="NN239" s="238"/>
      <c r="NO239" s="238"/>
      <c r="NP239" s="238"/>
      <c r="NQ239" s="238"/>
      <c r="NR239" s="238"/>
      <c r="NS239" s="238"/>
      <c r="NT239" s="238"/>
      <c r="NU239" s="238"/>
      <c r="NV239" s="238"/>
      <c r="NW239" s="238"/>
      <c r="NX239" s="238"/>
      <c r="NY239" s="238"/>
      <c r="NZ239" s="238"/>
      <c r="OA239" s="238"/>
      <c r="OB239" s="238"/>
      <c r="OC239" s="238"/>
      <c r="OD239" s="238"/>
      <c r="OE239" s="238"/>
      <c r="OF239" s="238"/>
      <c r="OG239" s="238"/>
      <c r="OH239" s="238"/>
      <c r="OI239" s="238"/>
      <c r="OJ239" s="238"/>
      <c r="OK239" s="238"/>
      <c r="OL239" s="238"/>
      <c r="OM239" s="238"/>
      <c r="ON239" s="238"/>
      <c r="OO239" s="238"/>
      <c r="OP239" s="238"/>
      <c r="OQ239" s="238"/>
      <c r="OR239" s="238"/>
      <c r="OS239" s="238"/>
      <c r="OT239" s="238"/>
      <c r="OU239" s="238"/>
      <c r="OV239" s="238"/>
      <c r="OW239" s="238"/>
      <c r="OX239" s="238"/>
      <c r="OY239" s="238"/>
      <c r="OZ239" s="238"/>
      <c r="PA239" s="238"/>
      <c r="PB239" s="238"/>
      <c r="PC239" s="238"/>
      <c r="PD239" s="238"/>
      <c r="PE239" s="238"/>
      <c r="PF239" s="238"/>
      <c r="PG239" s="238"/>
      <c r="PH239" s="238"/>
      <c r="PI239" s="238"/>
      <c r="PJ239" s="238"/>
      <c r="PK239" s="238"/>
      <c r="PL239" s="238"/>
      <c r="PM239" s="238"/>
      <c r="PN239" s="238"/>
      <c r="PO239" s="238"/>
      <c r="PP239" s="238"/>
      <c r="PQ239" s="238"/>
      <c r="PR239" s="238"/>
      <c r="PS239" s="238"/>
      <c r="PT239" s="238"/>
      <c r="PU239" s="238"/>
      <c r="PV239" s="238"/>
      <c r="PW239" s="238"/>
      <c r="PX239" s="238"/>
      <c r="PY239" s="238"/>
      <c r="PZ239" s="238"/>
      <c r="QA239" s="238"/>
      <c r="QB239" s="238"/>
      <c r="QC239" s="238"/>
      <c r="QD239" s="238"/>
      <c r="QE239" s="238"/>
      <c r="QF239" s="238"/>
      <c r="QG239" s="238"/>
      <c r="QH239" s="238"/>
      <c r="QI239" s="238"/>
      <c r="QJ239" s="238"/>
      <c r="QK239" s="238"/>
      <c r="QL239" s="238"/>
      <c r="QM239" s="238"/>
      <c r="QN239" s="238"/>
      <c r="QO239" s="238"/>
      <c r="QP239" s="238"/>
      <c r="QQ239" s="238"/>
      <c r="QR239" s="238"/>
      <c r="QS239" s="238"/>
      <c r="QT239" s="238"/>
      <c r="QU239" s="238"/>
      <c r="QV239" s="238"/>
      <c r="QW239" s="238"/>
      <c r="QX239" s="238"/>
      <c r="QY239" s="238"/>
      <c r="QZ239" s="238"/>
      <c r="RA239" s="238"/>
      <c r="RB239" s="238"/>
      <c r="RC239" s="238"/>
      <c r="RD239" s="238"/>
      <c r="RE239" s="238"/>
      <c r="RF239" s="238"/>
      <c r="RG239" s="238"/>
      <c r="RH239" s="238"/>
      <c r="RI239" s="238"/>
      <c r="RJ239" s="238"/>
      <c r="RK239" s="238"/>
      <c r="RL239" s="238"/>
      <c r="RM239" s="238"/>
      <c r="RN239" s="238"/>
      <c r="RO239" s="238"/>
      <c r="RP239" s="238"/>
      <c r="RQ239" s="238"/>
      <c r="RR239" s="238"/>
      <c r="RS239" s="238"/>
      <c r="RT239" s="238"/>
      <c r="RU239" s="238"/>
      <c r="RV239" s="238"/>
      <c r="RW239" s="238"/>
      <c r="RX239" s="238"/>
      <c r="RY239" s="238"/>
      <c r="RZ239" s="238"/>
      <c r="SA239" s="238"/>
      <c r="SB239" s="238"/>
      <c r="SC239" s="238"/>
      <c r="SD239" s="238"/>
      <c r="SE239" s="238"/>
      <c r="SF239" s="238"/>
      <c r="SG239" s="238"/>
      <c r="SH239" s="238"/>
      <c r="SI239" s="238"/>
      <c r="SJ239" s="238"/>
      <c r="SK239" s="238"/>
      <c r="SL239" s="238"/>
      <c r="SM239" s="238"/>
      <c r="SN239" s="238"/>
      <c r="SO239" s="238"/>
      <c r="SP239" s="238"/>
      <c r="SQ239" s="238"/>
      <c r="SR239" s="238"/>
      <c r="SS239" s="238"/>
      <c r="ST239" s="238"/>
      <c r="SU239" s="238"/>
      <c r="SV239" s="238"/>
      <c r="SW239" s="238"/>
      <c r="SX239" s="238"/>
      <c r="SY239" s="238"/>
      <c r="SZ239" s="238"/>
      <c r="TA239" s="238"/>
      <c r="TB239" s="238"/>
      <c r="TC239" s="238"/>
      <c r="TD239" s="238"/>
      <c r="TE239" s="238"/>
      <c r="TF239" s="238"/>
      <c r="TG239" s="238"/>
      <c r="TH239" s="238"/>
      <c r="TI239" s="238"/>
      <c r="TJ239" s="238"/>
      <c r="TK239" s="238"/>
      <c r="TL239" s="238"/>
      <c r="TM239" s="238"/>
      <c r="TN239" s="238"/>
      <c r="TO239" s="238"/>
      <c r="TP239" s="238"/>
      <c r="TQ239" s="238"/>
      <c r="TR239" s="238"/>
      <c r="TS239" s="238"/>
      <c r="TT239" s="238"/>
      <c r="TU239" s="238"/>
      <c r="TV239" s="238"/>
      <c r="TW239" s="238"/>
      <c r="TX239" s="238"/>
      <c r="TY239" s="238"/>
      <c r="TZ239" s="238"/>
      <c r="UA239" s="238"/>
      <c r="UB239" s="238"/>
      <c r="UC239" s="238"/>
      <c r="UD239" s="238"/>
      <c r="UE239" s="238"/>
      <c r="UF239" s="238"/>
      <c r="UG239" s="238"/>
      <c r="UH239" s="238"/>
      <c r="UI239" s="238"/>
      <c r="UJ239" s="238"/>
      <c r="UK239" s="238"/>
      <c r="UL239" s="238"/>
      <c r="UM239" s="238"/>
      <c r="UN239" s="238"/>
      <c r="UO239" s="238"/>
      <c r="UP239" s="238"/>
      <c r="UQ239" s="238"/>
      <c r="UR239" s="238"/>
      <c r="US239" s="238"/>
      <c r="UT239" s="238"/>
      <c r="UU239" s="238"/>
      <c r="UV239" s="238"/>
      <c r="UW239" s="238"/>
      <c r="UX239" s="238"/>
      <c r="UY239" s="238"/>
      <c r="UZ239" s="238"/>
      <c r="VA239" s="238"/>
      <c r="VB239" s="238"/>
      <c r="VC239" s="238"/>
      <c r="VD239" s="238"/>
      <c r="VE239" s="238"/>
      <c r="VF239" s="238"/>
      <c r="VG239" s="238"/>
      <c r="VH239" s="238"/>
      <c r="VI239" s="238"/>
      <c r="VJ239" s="238"/>
      <c r="VK239" s="238"/>
      <c r="VL239" s="238"/>
      <c r="VM239" s="238"/>
      <c r="VN239" s="238"/>
      <c r="VO239" s="238"/>
      <c r="VP239" s="238"/>
      <c r="VQ239" s="238"/>
      <c r="VR239" s="238"/>
      <c r="VS239" s="238"/>
      <c r="VT239" s="238"/>
      <c r="VU239" s="238"/>
      <c r="VV239" s="238"/>
      <c r="VW239" s="238"/>
      <c r="VX239" s="238"/>
      <c r="VY239" s="238"/>
      <c r="VZ239" s="238"/>
      <c r="WA239" s="238"/>
      <c r="WB239" s="238"/>
      <c r="WC239" s="238"/>
      <c r="WD239" s="238"/>
      <c r="WE239" s="238"/>
      <c r="WF239" s="238"/>
      <c r="WG239" s="238"/>
      <c r="WH239" s="238"/>
      <c r="WI239" s="238"/>
      <c r="WJ239" s="238"/>
      <c r="WK239" s="238"/>
      <c r="WL239" s="238"/>
      <c r="WM239" s="238"/>
      <c r="WN239" s="238"/>
      <c r="WO239" s="238"/>
      <c r="WP239" s="238"/>
      <c r="WQ239" s="238"/>
      <c r="WR239" s="238"/>
      <c r="WS239" s="238"/>
      <c r="WT239" s="238"/>
      <c r="WU239" s="238"/>
      <c r="WV239" s="238"/>
      <c r="WW239" s="238"/>
      <c r="WX239" s="238"/>
      <c r="WY239" s="238"/>
      <c r="WZ239" s="238"/>
      <c r="XA239" s="238"/>
      <c r="XB239" s="238"/>
      <c r="XC239" s="238"/>
      <c r="XD239" s="238"/>
      <c r="XE239" s="238"/>
      <c r="XF239" s="238"/>
      <c r="XG239" s="238"/>
      <c r="XH239" s="238"/>
      <c r="XI239" s="238"/>
      <c r="XJ239" s="238"/>
      <c r="XK239" s="238"/>
      <c r="XL239" s="238"/>
      <c r="XM239" s="238"/>
      <c r="XN239" s="238"/>
      <c r="XO239" s="238"/>
      <c r="XP239" s="238"/>
      <c r="XQ239" s="238"/>
      <c r="XR239" s="238"/>
      <c r="XS239" s="238"/>
      <c r="XT239" s="238"/>
      <c r="XU239" s="238"/>
      <c r="XV239" s="238"/>
      <c r="XW239" s="238"/>
      <c r="XX239" s="238"/>
      <c r="XY239" s="238"/>
      <c r="XZ239" s="238"/>
      <c r="YA239" s="238"/>
      <c r="YB239" s="238"/>
      <c r="YC239" s="238"/>
      <c r="YD239" s="238"/>
      <c r="YE239" s="238"/>
      <c r="YF239" s="238"/>
      <c r="YG239" s="238"/>
      <c r="YH239" s="238"/>
      <c r="YI239" s="238"/>
      <c r="YJ239" s="238"/>
      <c r="YK239" s="238"/>
      <c r="YL239" s="238"/>
      <c r="YM239" s="238"/>
      <c r="YN239" s="238"/>
      <c r="YO239" s="238"/>
      <c r="YP239" s="238"/>
      <c r="YQ239" s="238"/>
      <c r="YR239" s="238"/>
      <c r="YS239" s="238"/>
      <c r="YT239" s="238"/>
      <c r="YU239" s="238"/>
      <c r="YV239" s="238"/>
      <c r="YW239" s="238"/>
      <c r="YX239" s="238"/>
      <c r="YY239" s="238"/>
      <c r="YZ239" s="238"/>
      <c r="ZA239" s="238"/>
      <c r="ZB239" s="238"/>
      <c r="ZC239" s="238"/>
      <c r="ZD239" s="238"/>
      <c r="ZE239" s="238"/>
      <c r="ZF239" s="238"/>
      <c r="ZG239" s="238"/>
      <c r="ZH239" s="238"/>
      <c r="ZI239" s="238"/>
      <c r="ZJ239" s="238"/>
      <c r="ZK239" s="238"/>
      <c r="ZL239" s="238"/>
      <c r="ZM239" s="238"/>
      <c r="ZN239" s="238"/>
      <c r="ZO239" s="238"/>
      <c r="ZP239" s="238"/>
      <c r="ZQ239" s="238"/>
      <c r="ZR239" s="238"/>
      <c r="ZS239" s="238"/>
      <c r="ZT239" s="238"/>
      <c r="ZU239" s="238"/>
      <c r="ZV239" s="238"/>
      <c r="ZW239" s="238"/>
      <c r="ZX239" s="238"/>
      <c r="ZY239" s="238"/>
      <c r="ZZ239" s="238"/>
      <c r="AAA239" s="238"/>
      <c r="AAB239" s="238"/>
      <c r="AAC239" s="238"/>
      <c r="AAD239" s="238"/>
      <c r="AAE239" s="238"/>
      <c r="AAF239" s="238"/>
      <c r="AAG239" s="238"/>
      <c r="AAH239" s="238"/>
      <c r="AAI239" s="238"/>
      <c r="AAJ239" s="238"/>
      <c r="AAK239" s="238"/>
      <c r="AAL239" s="238"/>
      <c r="AAM239" s="238"/>
      <c r="AAN239" s="238"/>
      <c r="AAO239" s="238"/>
      <c r="AAP239" s="238"/>
      <c r="AAQ239" s="238"/>
      <c r="AAR239" s="238"/>
      <c r="AAS239" s="238"/>
      <c r="AAT239" s="238"/>
      <c r="AAU239" s="238"/>
      <c r="AAV239" s="238"/>
      <c r="AAW239" s="238"/>
      <c r="AAX239" s="238"/>
      <c r="AAY239" s="238"/>
      <c r="AAZ239" s="238"/>
      <c r="ABA239" s="238"/>
      <c r="ABB239" s="238"/>
      <c r="ABC239" s="238"/>
      <c r="ABD239" s="238"/>
      <c r="ABE239" s="238"/>
      <c r="ABF239" s="238"/>
      <c r="ABG239" s="238"/>
      <c r="ABH239" s="238"/>
      <c r="ABI239" s="238"/>
      <c r="ABJ239" s="238"/>
      <c r="ABK239" s="238"/>
      <c r="ABL239" s="238"/>
      <c r="ABM239" s="238"/>
      <c r="ABN239" s="238"/>
      <c r="ABO239" s="238"/>
      <c r="ABP239" s="238"/>
      <c r="ABQ239" s="238"/>
      <c r="ABR239" s="238"/>
      <c r="ABS239" s="238"/>
      <c r="ABT239" s="238"/>
      <c r="ABU239" s="238"/>
      <c r="ABV239" s="238"/>
      <c r="ABW239" s="238"/>
      <c r="ABX239" s="238"/>
      <c r="ABY239" s="238"/>
      <c r="ABZ239" s="238"/>
      <c r="ACA239" s="238"/>
      <c r="ACB239" s="238"/>
      <c r="ACC239" s="238"/>
      <c r="ACD239" s="238"/>
      <c r="ACE239" s="238"/>
      <c r="ACF239" s="238"/>
      <c r="ACG239" s="238"/>
      <c r="ACH239" s="238"/>
      <c r="ACI239" s="238"/>
      <c r="ACJ239" s="238"/>
      <c r="ACK239" s="238"/>
      <c r="ACL239" s="238"/>
      <c r="ACM239" s="238"/>
      <c r="ACN239" s="238"/>
      <c r="ACO239" s="238"/>
      <c r="ACP239" s="238"/>
      <c r="ACQ239" s="238"/>
      <c r="ACR239" s="238"/>
      <c r="ACS239" s="238"/>
      <c r="ACT239" s="238"/>
      <c r="ACU239" s="238"/>
      <c r="ACV239" s="238"/>
      <c r="ACW239" s="238"/>
      <c r="ACX239" s="238"/>
      <c r="ACY239" s="238"/>
      <c r="ACZ239" s="238"/>
      <c r="ADA239" s="238"/>
      <c r="ADB239" s="238"/>
      <c r="ADC239" s="238"/>
      <c r="ADD239" s="238"/>
      <c r="ADE239" s="238"/>
      <c r="ADF239" s="238"/>
      <c r="ADG239" s="238"/>
      <c r="ADH239" s="238"/>
      <c r="ADI239" s="238"/>
      <c r="ADJ239" s="238"/>
      <c r="ADK239" s="238"/>
      <c r="ADL239" s="238"/>
      <c r="ADM239" s="238"/>
      <c r="ADN239" s="238"/>
      <c r="ADO239" s="238"/>
      <c r="ADP239" s="238"/>
      <c r="ADQ239" s="238"/>
      <c r="ADR239" s="238"/>
      <c r="ADS239" s="238"/>
      <c r="ADT239" s="238"/>
      <c r="ADU239" s="238"/>
      <c r="ADV239" s="238"/>
      <c r="ADW239" s="238"/>
      <c r="ADX239" s="238"/>
      <c r="ADY239" s="238"/>
      <c r="ADZ239" s="238"/>
      <c r="AEA239" s="238"/>
      <c r="AEB239" s="238"/>
      <c r="AEC239" s="238"/>
      <c r="AED239" s="238"/>
      <c r="AEE239" s="238"/>
      <c r="AEF239" s="238"/>
      <c r="AEG239" s="238"/>
      <c r="AEH239" s="238"/>
      <c r="AEI239" s="238"/>
      <c r="AEJ239" s="238"/>
      <c r="AEK239" s="238"/>
      <c r="AEL239" s="238"/>
      <c r="AEM239" s="238"/>
      <c r="AEN239" s="238"/>
      <c r="AEO239" s="238"/>
      <c r="AEP239" s="238"/>
      <c r="AEQ239" s="238"/>
      <c r="AER239" s="238"/>
      <c r="AES239" s="238"/>
      <c r="AET239" s="238"/>
      <c r="AEU239" s="238"/>
      <c r="AEV239" s="238"/>
      <c r="AEW239" s="238"/>
      <c r="AEX239" s="238"/>
      <c r="AEY239" s="238"/>
      <c r="AEZ239" s="238"/>
      <c r="AFA239" s="238"/>
      <c r="AFB239" s="238"/>
      <c r="AFC239" s="238"/>
      <c r="AFD239" s="238"/>
      <c r="AFE239" s="238"/>
      <c r="AFF239" s="238"/>
      <c r="AFG239" s="238"/>
      <c r="AFH239" s="238"/>
      <c r="AFI239" s="238"/>
      <c r="AFJ239" s="238"/>
      <c r="AFK239" s="238"/>
      <c r="AFL239" s="238"/>
      <c r="AFM239" s="238"/>
      <c r="AFN239" s="238"/>
      <c r="AFO239" s="238"/>
      <c r="AFP239" s="238"/>
      <c r="AFQ239" s="238"/>
      <c r="AFR239" s="238"/>
      <c r="AFS239" s="238"/>
      <c r="AFT239" s="238"/>
      <c r="AFU239" s="238"/>
      <c r="AFV239" s="238"/>
      <c r="AFW239" s="238"/>
      <c r="AFX239" s="238"/>
      <c r="AFY239" s="238"/>
      <c r="AFZ239" s="238"/>
      <c r="AGA239" s="238"/>
      <c r="AGB239" s="238"/>
      <c r="AGC239" s="238"/>
      <c r="AGD239" s="238"/>
      <c r="AGE239" s="238"/>
      <c r="AGF239" s="238"/>
      <c r="AGG239" s="238"/>
      <c r="AGH239" s="238"/>
      <c r="AGI239" s="238"/>
      <c r="AGJ239" s="238"/>
      <c r="AGK239" s="238"/>
      <c r="AGL239" s="238"/>
      <c r="AGM239" s="238"/>
      <c r="AGN239" s="238"/>
      <c r="AGO239" s="238"/>
      <c r="AGP239" s="238"/>
      <c r="AGQ239" s="238"/>
      <c r="AGR239" s="238"/>
      <c r="AGS239" s="238"/>
      <c r="AGT239" s="238"/>
      <c r="AGU239" s="238"/>
      <c r="AGV239" s="238"/>
      <c r="AGW239" s="238"/>
      <c r="AGX239" s="238"/>
      <c r="AGY239" s="238"/>
      <c r="AGZ239" s="238"/>
      <c r="AHA239" s="238"/>
      <c r="AHB239" s="238"/>
      <c r="AHC239" s="238"/>
      <c r="AHD239" s="238"/>
      <c r="AHE239" s="238"/>
      <c r="AHF239" s="238"/>
      <c r="AHG239" s="238"/>
      <c r="AHH239" s="238"/>
      <c r="AHI239" s="238"/>
      <c r="AHJ239" s="238"/>
      <c r="AHK239" s="238"/>
      <c r="AHL239" s="238"/>
      <c r="AHM239" s="238"/>
      <c r="AHN239" s="238"/>
      <c r="AHO239" s="238"/>
      <c r="AHP239" s="238"/>
      <c r="AHQ239" s="238"/>
      <c r="AHR239" s="238"/>
      <c r="AHS239" s="238"/>
      <c r="AHT239" s="238"/>
      <c r="AHU239" s="238"/>
      <c r="AHV239" s="238"/>
      <c r="AHW239" s="238"/>
      <c r="AHX239" s="238"/>
      <c r="AHY239" s="238"/>
      <c r="AHZ239" s="238"/>
      <c r="AIA239" s="238"/>
      <c r="AIB239" s="238"/>
      <c r="AIC239" s="238"/>
      <c r="AID239" s="238"/>
      <c r="AIE239" s="238"/>
      <c r="AIF239" s="238"/>
      <c r="AIG239" s="238"/>
      <c r="AIH239" s="238"/>
      <c r="AII239" s="238"/>
      <c r="AIJ239" s="238"/>
      <c r="AIK239" s="238"/>
      <c r="AIL239" s="238"/>
      <c r="AIM239" s="238"/>
      <c r="AIN239" s="238"/>
      <c r="AIO239" s="238"/>
      <c r="AIP239" s="238"/>
      <c r="AIQ239" s="238"/>
      <c r="AIR239" s="238"/>
      <c r="AIS239" s="238"/>
      <c r="AIT239" s="238"/>
      <c r="AIU239" s="238"/>
      <c r="AIV239" s="238"/>
      <c r="AIW239" s="238"/>
      <c r="AIX239" s="238"/>
      <c r="AIY239" s="238"/>
      <c r="AIZ239" s="238"/>
      <c r="AJA239" s="238"/>
      <c r="AJB239" s="238"/>
      <c r="AJC239" s="238"/>
      <c r="AJD239" s="238"/>
      <c r="AJE239" s="238"/>
      <c r="AJF239" s="238"/>
      <c r="AJG239" s="238"/>
      <c r="AJH239" s="238"/>
      <c r="AJI239" s="238"/>
      <c r="AJJ239" s="238"/>
      <c r="AJK239" s="238"/>
      <c r="AJL239" s="238"/>
      <c r="AJM239" s="238"/>
      <c r="AJN239" s="238"/>
      <c r="AJO239" s="238"/>
      <c r="AJP239" s="238"/>
      <c r="AJQ239" s="238"/>
      <c r="AJR239" s="238"/>
      <c r="AJS239" s="238"/>
      <c r="AJT239" s="238"/>
      <c r="AJU239" s="238"/>
      <c r="AJV239" s="238"/>
      <c r="AJW239" s="238"/>
      <c r="AJX239" s="238"/>
      <c r="AJY239" s="238"/>
      <c r="AJZ239" s="238"/>
      <c r="AKA239" s="238"/>
      <c r="AKB239" s="238"/>
      <c r="AKC239" s="238"/>
      <c r="AKD239" s="238"/>
      <c r="AKE239" s="238"/>
      <c r="AKF239" s="238"/>
      <c r="AKG239" s="238"/>
      <c r="AKH239" s="238"/>
      <c r="AKI239" s="238"/>
      <c r="AKJ239" s="238"/>
      <c r="AKK239" s="238"/>
      <c r="AKL239" s="238"/>
      <c r="AKM239" s="238"/>
      <c r="AKN239" s="238"/>
      <c r="AKO239" s="238"/>
      <c r="AKP239" s="238"/>
    </row>
    <row r="240" spans="1:978" x14ac:dyDescent="0.25">
      <c r="A240" s="305"/>
      <c r="B240" s="305"/>
      <c r="C240" s="242"/>
      <c r="D240" s="242"/>
      <c r="E240" s="269"/>
      <c r="F240" s="278" t="s">
        <v>387</v>
      </c>
      <c r="G240" s="278"/>
      <c r="H240" s="278"/>
      <c r="I240" s="278"/>
      <c r="J240" s="278"/>
      <c r="K240" s="278"/>
      <c r="L240" s="278"/>
      <c r="M240" s="278"/>
      <c r="N240" s="9">
        <f t="shared" ref="N240:AL240" si="168">ROUNDUP(AVERAGE(N237:N239),0)</f>
        <v>102</v>
      </c>
      <c r="O240" s="9">
        <f t="shared" si="168"/>
        <v>68</v>
      </c>
      <c r="P240" s="9">
        <f t="shared" si="168"/>
        <v>45</v>
      </c>
      <c r="Q240" s="9">
        <f t="shared" si="168"/>
        <v>33</v>
      </c>
      <c r="R240" s="9">
        <f t="shared" si="168"/>
        <v>35</v>
      </c>
      <c r="S240" s="9">
        <f t="shared" si="168"/>
        <v>69</v>
      </c>
      <c r="T240" s="9">
        <f t="shared" si="168"/>
        <v>259</v>
      </c>
      <c r="U240" s="9">
        <f t="shared" si="168"/>
        <v>601</v>
      </c>
      <c r="V240" s="9">
        <f t="shared" si="168"/>
        <v>656</v>
      </c>
      <c r="W240" s="9">
        <f t="shared" si="168"/>
        <v>545</v>
      </c>
      <c r="X240" s="9">
        <f t="shared" si="168"/>
        <v>478</v>
      </c>
      <c r="Y240" s="9">
        <f t="shared" si="168"/>
        <v>501</v>
      </c>
      <c r="Z240" s="9">
        <f t="shared" si="168"/>
        <v>551</v>
      </c>
      <c r="AA240" s="9">
        <f t="shared" si="168"/>
        <v>511</v>
      </c>
      <c r="AB240" s="9">
        <f t="shared" si="168"/>
        <v>529</v>
      </c>
      <c r="AC240" s="9">
        <f t="shared" si="168"/>
        <v>568</v>
      </c>
      <c r="AD240" s="9">
        <f t="shared" si="168"/>
        <v>553</v>
      </c>
      <c r="AE240" s="9">
        <f t="shared" si="168"/>
        <v>523</v>
      </c>
      <c r="AF240" s="9">
        <f t="shared" si="168"/>
        <v>433</v>
      </c>
      <c r="AG240" s="9">
        <f t="shared" si="168"/>
        <v>279</v>
      </c>
      <c r="AH240" s="9">
        <f t="shared" si="168"/>
        <v>285</v>
      </c>
      <c r="AI240" s="9">
        <f t="shared" si="168"/>
        <v>278</v>
      </c>
      <c r="AJ240" s="9">
        <f t="shared" si="168"/>
        <v>225</v>
      </c>
      <c r="AK240" s="9">
        <f t="shared" si="168"/>
        <v>165</v>
      </c>
      <c r="AL240" s="9">
        <f t="shared" si="168"/>
        <v>7912</v>
      </c>
      <c r="AM240" s="269"/>
      <c r="AN240" s="263"/>
      <c r="AO240" s="263"/>
      <c r="AP240" s="263"/>
      <c r="AQ240" s="263"/>
      <c r="AR240" s="263"/>
      <c r="AS240" s="263"/>
      <c r="AT240" s="263"/>
      <c r="AU240" s="263"/>
      <c r="AV240" s="263"/>
      <c r="AW240" s="263"/>
      <c r="AX240" s="263"/>
      <c r="AY240" s="263"/>
      <c r="AZ240" s="263"/>
      <c r="BA240" s="263"/>
      <c r="BB240" s="263"/>
      <c r="BC240" s="263"/>
      <c r="BD240" s="263"/>
      <c r="BE240" s="263"/>
      <c r="BF240" s="263"/>
      <c r="BG240" s="263"/>
      <c r="BH240" s="263"/>
      <c r="BI240" s="263"/>
      <c r="BJ240" s="263"/>
      <c r="BK240" s="263"/>
      <c r="BL240" s="242"/>
      <c r="BM240" s="242"/>
      <c r="BN240" s="242"/>
      <c r="BO240" s="242"/>
      <c r="BP240" s="242"/>
      <c r="BQ240" s="242"/>
      <c r="BR240" s="242"/>
      <c r="BS240" s="242"/>
      <c r="BT240" s="242"/>
      <c r="BU240" s="242"/>
      <c r="BV240" s="242"/>
      <c r="BW240" s="242"/>
      <c r="BX240" s="242"/>
      <c r="BY240" s="242"/>
      <c r="BZ240" s="242"/>
      <c r="CA240" s="242"/>
      <c r="CB240" s="242"/>
      <c r="CC240" s="242"/>
      <c r="CD240" s="242"/>
      <c r="CE240" s="242"/>
      <c r="CF240" s="242"/>
      <c r="CG240" s="242"/>
      <c r="CH240" s="242"/>
      <c r="CI240" s="242"/>
      <c r="CJ240" s="242"/>
      <c r="CK240" s="242"/>
      <c r="CL240" s="242"/>
      <c r="CM240" s="242"/>
      <c r="CN240" s="242"/>
      <c r="CO240" s="242"/>
      <c r="CP240" s="242"/>
      <c r="CQ240" s="242"/>
      <c r="CR240" s="242"/>
      <c r="CS240" s="242"/>
      <c r="CT240" s="242"/>
      <c r="CU240" s="242"/>
      <c r="CV240" s="242"/>
      <c r="CW240" s="242"/>
      <c r="CX240" s="242"/>
      <c r="CY240" s="242"/>
      <c r="CZ240" s="242"/>
      <c r="DA240" s="242"/>
      <c r="DB240" s="242"/>
      <c r="DC240" s="242"/>
      <c r="DD240" s="242"/>
      <c r="DE240" s="242"/>
      <c r="DF240" s="242"/>
      <c r="DG240" s="242"/>
      <c r="DH240" s="242"/>
      <c r="DI240" s="242"/>
      <c r="DJ240" s="242"/>
      <c r="DK240" s="242"/>
      <c r="DL240" s="242"/>
      <c r="DM240" s="242"/>
      <c r="DN240" s="242"/>
      <c r="DO240" s="242"/>
      <c r="DP240" s="242"/>
      <c r="DQ240" s="242"/>
      <c r="DR240" s="242"/>
      <c r="DS240" s="242"/>
      <c r="DT240" s="242"/>
      <c r="DU240" s="242"/>
      <c r="DV240" s="242"/>
      <c r="DW240" s="242"/>
      <c r="DX240" s="242"/>
      <c r="DY240" s="242"/>
      <c r="DZ240" s="242"/>
      <c r="EA240" s="242"/>
      <c r="EB240" s="242"/>
      <c r="EC240" s="242"/>
      <c r="ED240" s="242"/>
      <c r="EE240" s="252"/>
      <c r="EF240" s="238"/>
      <c r="EG240" s="238"/>
      <c r="EH240" s="238"/>
      <c r="EI240" s="238"/>
      <c r="EJ240" s="238"/>
      <c r="EK240" s="238"/>
      <c r="EL240" s="238"/>
      <c r="EM240" s="238"/>
      <c r="EN240" s="238"/>
      <c r="EO240" s="238"/>
      <c r="EP240" s="238"/>
      <c r="EQ240" s="238"/>
      <c r="ER240" s="238"/>
      <c r="ES240" s="238"/>
      <c r="ET240" s="238"/>
      <c r="EU240" s="238"/>
      <c r="EV240" s="238"/>
      <c r="EW240" s="238"/>
      <c r="EX240" s="238"/>
      <c r="EY240" s="238"/>
      <c r="EZ240" s="238"/>
      <c r="FA240" s="238"/>
      <c r="FB240" s="238"/>
      <c r="FC240" s="238"/>
      <c r="FD240" s="238"/>
      <c r="FE240" s="238"/>
      <c r="FF240" s="238"/>
      <c r="FG240" s="238"/>
      <c r="FH240" s="238"/>
      <c r="FI240" s="238"/>
      <c r="FJ240" s="238"/>
      <c r="FK240" s="238"/>
      <c r="FL240" s="238"/>
      <c r="FM240" s="238"/>
      <c r="FN240" s="238"/>
      <c r="FO240" s="238"/>
      <c r="FP240" s="238"/>
      <c r="FQ240" s="238"/>
      <c r="FR240" s="238"/>
      <c r="FS240" s="238"/>
      <c r="FT240" s="238"/>
      <c r="FU240" s="238"/>
      <c r="FV240" s="238"/>
      <c r="FW240" s="238"/>
      <c r="FX240" s="238"/>
      <c r="FY240" s="238"/>
      <c r="FZ240" s="238"/>
      <c r="GA240" s="238"/>
      <c r="GB240" s="238"/>
      <c r="GC240" s="238"/>
      <c r="GD240" s="238"/>
      <c r="GE240" s="238"/>
      <c r="GF240" s="238"/>
      <c r="GG240" s="238"/>
      <c r="GH240" s="238"/>
      <c r="GI240" s="238"/>
      <c r="GJ240" s="238"/>
      <c r="GK240" s="238"/>
      <c r="GL240" s="238"/>
      <c r="GM240" s="238"/>
      <c r="GN240" s="238"/>
      <c r="GO240" s="238"/>
      <c r="GP240" s="238"/>
      <c r="GQ240" s="238"/>
      <c r="GR240" s="238"/>
      <c r="GS240" s="238"/>
      <c r="GT240" s="238"/>
      <c r="GU240" s="238"/>
      <c r="GV240" s="238"/>
      <c r="GW240" s="238"/>
      <c r="GX240" s="238"/>
      <c r="GY240" s="238"/>
      <c r="GZ240" s="238"/>
      <c r="HA240" s="238"/>
      <c r="HB240" s="238"/>
      <c r="HC240" s="238"/>
      <c r="HD240" s="238"/>
      <c r="HE240" s="238"/>
      <c r="HF240" s="238"/>
      <c r="HG240" s="238"/>
      <c r="HH240" s="238"/>
      <c r="HI240" s="238"/>
      <c r="HJ240" s="238"/>
      <c r="HK240" s="238"/>
      <c r="HL240" s="238"/>
      <c r="HM240" s="238"/>
      <c r="HN240" s="238"/>
      <c r="HO240" s="238"/>
      <c r="HP240" s="238"/>
      <c r="HQ240" s="238"/>
      <c r="HR240" s="238"/>
      <c r="HS240" s="238"/>
      <c r="HT240" s="238"/>
      <c r="HU240" s="238"/>
      <c r="HV240" s="238"/>
      <c r="HW240" s="238"/>
      <c r="HX240" s="238"/>
      <c r="HY240" s="238"/>
      <c r="HZ240" s="238"/>
      <c r="IA240" s="238"/>
      <c r="IB240" s="238"/>
      <c r="IC240" s="238"/>
      <c r="ID240" s="238"/>
      <c r="IE240" s="238"/>
      <c r="IF240" s="238"/>
      <c r="IG240" s="238"/>
      <c r="IH240" s="238"/>
      <c r="II240" s="238"/>
      <c r="IJ240" s="238"/>
      <c r="IK240" s="238"/>
      <c r="IL240" s="238"/>
      <c r="IM240" s="238"/>
      <c r="IN240" s="238"/>
      <c r="IO240" s="238"/>
      <c r="IP240" s="238"/>
      <c r="IQ240" s="238"/>
      <c r="IR240" s="238"/>
      <c r="IS240" s="238"/>
      <c r="IT240" s="238"/>
      <c r="IU240" s="238"/>
      <c r="IV240" s="238"/>
      <c r="IW240" s="238"/>
      <c r="IX240" s="238"/>
      <c r="IY240" s="238"/>
      <c r="IZ240" s="238"/>
      <c r="JA240" s="238"/>
      <c r="JB240" s="238"/>
      <c r="JC240" s="238"/>
      <c r="JD240" s="238"/>
      <c r="JE240" s="238"/>
      <c r="JF240" s="238"/>
      <c r="JG240" s="238"/>
      <c r="JH240" s="238"/>
      <c r="JI240" s="238"/>
      <c r="JJ240" s="238"/>
      <c r="JK240" s="238"/>
      <c r="JL240" s="238"/>
      <c r="JM240" s="238"/>
      <c r="JN240" s="238"/>
      <c r="JO240" s="238"/>
      <c r="JP240" s="238"/>
      <c r="JQ240" s="238"/>
      <c r="JR240" s="238"/>
      <c r="JS240" s="238"/>
      <c r="JT240" s="238"/>
      <c r="JU240" s="238"/>
      <c r="JV240" s="238"/>
      <c r="JW240" s="238"/>
      <c r="JX240" s="238"/>
      <c r="JY240" s="238"/>
      <c r="JZ240" s="238"/>
      <c r="KA240" s="238"/>
      <c r="KB240" s="238"/>
      <c r="KC240" s="238"/>
      <c r="KD240" s="238"/>
      <c r="KE240" s="238"/>
      <c r="KF240" s="238"/>
      <c r="KG240" s="238"/>
      <c r="KH240" s="238"/>
      <c r="KI240" s="238"/>
      <c r="KJ240" s="238"/>
      <c r="KK240" s="238"/>
      <c r="KL240" s="238"/>
      <c r="KM240" s="238"/>
      <c r="KN240" s="238"/>
      <c r="KO240" s="238"/>
      <c r="KP240" s="238"/>
      <c r="KQ240" s="238"/>
      <c r="KR240" s="238"/>
      <c r="KS240" s="238"/>
      <c r="KT240" s="238"/>
      <c r="KU240" s="238"/>
      <c r="KV240" s="238"/>
      <c r="KW240" s="238"/>
      <c r="KX240" s="238"/>
      <c r="KY240" s="238"/>
      <c r="KZ240" s="238"/>
      <c r="LA240" s="238"/>
      <c r="LB240" s="238"/>
      <c r="LC240" s="238"/>
      <c r="LD240" s="238"/>
      <c r="LE240" s="238"/>
      <c r="LF240" s="238"/>
      <c r="LG240" s="238"/>
      <c r="LH240" s="238"/>
      <c r="LI240" s="238"/>
      <c r="LJ240" s="238"/>
      <c r="LK240" s="238"/>
      <c r="LL240" s="238"/>
      <c r="LM240" s="238"/>
      <c r="LN240" s="238"/>
      <c r="LO240" s="238"/>
      <c r="LP240" s="238"/>
      <c r="LQ240" s="238"/>
      <c r="LR240" s="238"/>
      <c r="LS240" s="238"/>
      <c r="LT240" s="238"/>
      <c r="LU240" s="238"/>
      <c r="LV240" s="238"/>
      <c r="LW240" s="238"/>
      <c r="LX240" s="238"/>
      <c r="LY240" s="238"/>
      <c r="LZ240" s="238"/>
      <c r="MA240" s="238"/>
      <c r="MB240" s="238"/>
      <c r="MC240" s="238"/>
      <c r="MD240" s="238"/>
      <c r="ME240" s="238"/>
      <c r="MF240" s="238"/>
      <c r="MG240" s="238"/>
      <c r="MH240" s="238"/>
      <c r="MI240" s="238"/>
      <c r="MJ240" s="238"/>
      <c r="MK240" s="238"/>
      <c r="ML240" s="238"/>
      <c r="MM240" s="238"/>
      <c r="MN240" s="238"/>
      <c r="MO240" s="238"/>
      <c r="MP240" s="238"/>
      <c r="MQ240" s="238"/>
      <c r="MR240" s="238"/>
      <c r="MS240" s="238"/>
      <c r="MT240" s="238"/>
      <c r="MU240" s="238"/>
      <c r="MV240" s="238"/>
      <c r="MW240" s="238"/>
      <c r="MX240" s="238"/>
      <c r="MY240" s="238"/>
      <c r="MZ240" s="238"/>
      <c r="NA240" s="238"/>
      <c r="NB240" s="238"/>
      <c r="NC240" s="238"/>
      <c r="ND240" s="238"/>
      <c r="NE240" s="238"/>
      <c r="NF240" s="238"/>
      <c r="NG240" s="238"/>
      <c r="NH240" s="238"/>
      <c r="NI240" s="238"/>
      <c r="NJ240" s="238"/>
      <c r="NK240" s="238"/>
      <c r="NL240" s="238"/>
      <c r="NM240" s="238"/>
      <c r="NN240" s="238"/>
      <c r="NO240" s="238"/>
      <c r="NP240" s="238"/>
      <c r="NQ240" s="238"/>
      <c r="NR240" s="238"/>
      <c r="NS240" s="238"/>
      <c r="NT240" s="238"/>
      <c r="NU240" s="238"/>
      <c r="NV240" s="238"/>
      <c r="NW240" s="238"/>
      <c r="NX240" s="238"/>
      <c r="NY240" s="238"/>
      <c r="NZ240" s="238"/>
      <c r="OA240" s="238"/>
      <c r="OB240" s="238"/>
      <c r="OC240" s="238"/>
      <c r="OD240" s="238"/>
      <c r="OE240" s="238"/>
      <c r="OF240" s="238"/>
      <c r="OG240" s="238"/>
      <c r="OH240" s="238"/>
      <c r="OI240" s="238"/>
      <c r="OJ240" s="238"/>
      <c r="OK240" s="238"/>
      <c r="OL240" s="238"/>
      <c r="OM240" s="238"/>
      <c r="ON240" s="238"/>
      <c r="OO240" s="238"/>
      <c r="OP240" s="238"/>
      <c r="OQ240" s="238"/>
      <c r="OR240" s="238"/>
      <c r="OS240" s="238"/>
      <c r="OT240" s="238"/>
      <c r="OU240" s="238"/>
      <c r="OV240" s="238"/>
      <c r="OW240" s="238"/>
      <c r="OX240" s="238"/>
      <c r="OY240" s="238"/>
      <c r="OZ240" s="238"/>
      <c r="PA240" s="238"/>
      <c r="PB240" s="238"/>
      <c r="PC240" s="238"/>
      <c r="PD240" s="238"/>
      <c r="PE240" s="238"/>
      <c r="PF240" s="238"/>
      <c r="PG240" s="238"/>
      <c r="PH240" s="238"/>
      <c r="PI240" s="238"/>
      <c r="PJ240" s="238"/>
      <c r="PK240" s="238"/>
      <c r="PL240" s="238"/>
      <c r="PM240" s="238"/>
      <c r="PN240" s="238"/>
      <c r="PO240" s="238"/>
      <c r="PP240" s="238"/>
      <c r="PQ240" s="238"/>
      <c r="PR240" s="238"/>
      <c r="PS240" s="238"/>
      <c r="PT240" s="238"/>
      <c r="PU240" s="238"/>
      <c r="PV240" s="238"/>
      <c r="PW240" s="238"/>
      <c r="PX240" s="238"/>
      <c r="PY240" s="238"/>
      <c r="PZ240" s="238"/>
      <c r="QA240" s="238"/>
      <c r="QB240" s="238"/>
      <c r="QC240" s="238"/>
      <c r="QD240" s="238"/>
      <c r="QE240" s="238"/>
      <c r="QF240" s="238"/>
      <c r="QG240" s="238"/>
      <c r="QH240" s="238"/>
      <c r="QI240" s="238"/>
      <c r="QJ240" s="238"/>
      <c r="QK240" s="238"/>
      <c r="QL240" s="238"/>
      <c r="QM240" s="238"/>
      <c r="QN240" s="238"/>
      <c r="QO240" s="238"/>
      <c r="QP240" s="238"/>
      <c r="QQ240" s="238"/>
      <c r="QR240" s="238"/>
      <c r="QS240" s="238"/>
      <c r="QT240" s="238"/>
      <c r="QU240" s="238"/>
      <c r="QV240" s="238"/>
      <c r="QW240" s="238"/>
      <c r="QX240" s="238"/>
      <c r="QY240" s="238"/>
      <c r="QZ240" s="238"/>
      <c r="RA240" s="238"/>
      <c r="RB240" s="238"/>
      <c r="RC240" s="238"/>
      <c r="RD240" s="238"/>
      <c r="RE240" s="238"/>
      <c r="RF240" s="238"/>
      <c r="RG240" s="238"/>
      <c r="RH240" s="238"/>
      <c r="RI240" s="238"/>
      <c r="RJ240" s="238"/>
      <c r="RK240" s="238"/>
      <c r="RL240" s="238"/>
      <c r="RM240" s="238"/>
      <c r="RN240" s="238"/>
      <c r="RO240" s="238"/>
      <c r="RP240" s="238"/>
      <c r="RQ240" s="238"/>
      <c r="RR240" s="238"/>
      <c r="RS240" s="238"/>
      <c r="RT240" s="238"/>
      <c r="RU240" s="238"/>
      <c r="RV240" s="238"/>
      <c r="RW240" s="238"/>
      <c r="RX240" s="238"/>
      <c r="RY240" s="238"/>
      <c r="RZ240" s="238"/>
      <c r="SA240" s="238"/>
      <c r="SB240" s="238"/>
      <c r="SC240" s="238"/>
      <c r="SD240" s="238"/>
      <c r="SE240" s="238"/>
      <c r="SF240" s="238"/>
      <c r="SG240" s="238"/>
      <c r="SH240" s="238"/>
      <c r="SI240" s="238"/>
      <c r="SJ240" s="238"/>
      <c r="SK240" s="238"/>
      <c r="SL240" s="238"/>
      <c r="SM240" s="238"/>
      <c r="SN240" s="238"/>
      <c r="SO240" s="238"/>
      <c r="SP240" s="238"/>
      <c r="SQ240" s="238"/>
      <c r="SR240" s="238"/>
      <c r="SS240" s="238"/>
      <c r="ST240" s="238"/>
      <c r="SU240" s="238"/>
      <c r="SV240" s="238"/>
      <c r="SW240" s="238"/>
      <c r="SX240" s="238"/>
      <c r="SY240" s="238"/>
      <c r="SZ240" s="238"/>
      <c r="TA240" s="238"/>
      <c r="TB240" s="238"/>
      <c r="TC240" s="238"/>
      <c r="TD240" s="238"/>
      <c r="TE240" s="238"/>
      <c r="TF240" s="238"/>
      <c r="TG240" s="238"/>
      <c r="TH240" s="238"/>
      <c r="TI240" s="238"/>
      <c r="TJ240" s="238"/>
      <c r="TK240" s="238"/>
      <c r="TL240" s="238"/>
      <c r="TM240" s="238"/>
      <c r="TN240" s="238"/>
      <c r="TO240" s="238"/>
      <c r="TP240" s="238"/>
      <c r="TQ240" s="238"/>
      <c r="TR240" s="238"/>
      <c r="TS240" s="238"/>
      <c r="TT240" s="238"/>
      <c r="TU240" s="238"/>
      <c r="TV240" s="238"/>
      <c r="TW240" s="238"/>
      <c r="TX240" s="238"/>
      <c r="TY240" s="238"/>
      <c r="TZ240" s="238"/>
      <c r="UA240" s="238"/>
      <c r="UB240" s="238"/>
      <c r="UC240" s="238"/>
      <c r="UD240" s="238"/>
      <c r="UE240" s="238"/>
      <c r="UF240" s="238"/>
      <c r="UG240" s="238"/>
      <c r="UH240" s="238"/>
      <c r="UI240" s="238"/>
      <c r="UJ240" s="238"/>
      <c r="UK240" s="238"/>
      <c r="UL240" s="238"/>
      <c r="UM240" s="238"/>
      <c r="UN240" s="238"/>
      <c r="UO240" s="238"/>
      <c r="UP240" s="238"/>
      <c r="UQ240" s="238"/>
      <c r="UR240" s="238"/>
      <c r="US240" s="238"/>
      <c r="UT240" s="238"/>
      <c r="UU240" s="238"/>
      <c r="UV240" s="238"/>
      <c r="UW240" s="238"/>
      <c r="UX240" s="238"/>
      <c r="UY240" s="238"/>
      <c r="UZ240" s="238"/>
      <c r="VA240" s="238"/>
      <c r="VB240" s="238"/>
      <c r="VC240" s="238"/>
      <c r="VD240" s="238"/>
      <c r="VE240" s="238"/>
      <c r="VF240" s="238"/>
      <c r="VG240" s="238"/>
      <c r="VH240" s="238"/>
      <c r="VI240" s="238"/>
      <c r="VJ240" s="238"/>
      <c r="VK240" s="238"/>
      <c r="VL240" s="238"/>
      <c r="VM240" s="238"/>
      <c r="VN240" s="238"/>
      <c r="VO240" s="238"/>
      <c r="VP240" s="238"/>
      <c r="VQ240" s="238"/>
      <c r="VR240" s="238"/>
      <c r="VS240" s="238"/>
      <c r="VT240" s="238"/>
      <c r="VU240" s="238"/>
      <c r="VV240" s="238"/>
      <c r="VW240" s="238"/>
      <c r="VX240" s="238"/>
      <c r="VY240" s="238"/>
      <c r="VZ240" s="238"/>
      <c r="WA240" s="238"/>
      <c r="WB240" s="238"/>
      <c r="WC240" s="238"/>
      <c r="WD240" s="238"/>
      <c r="WE240" s="238"/>
      <c r="WF240" s="238"/>
      <c r="WG240" s="238"/>
      <c r="WH240" s="238"/>
      <c r="WI240" s="238"/>
      <c r="WJ240" s="238"/>
      <c r="WK240" s="238"/>
      <c r="WL240" s="238"/>
      <c r="WM240" s="238"/>
      <c r="WN240" s="238"/>
      <c r="WO240" s="238"/>
      <c r="WP240" s="238"/>
      <c r="WQ240" s="238"/>
      <c r="WR240" s="238"/>
      <c r="WS240" s="238"/>
      <c r="WT240" s="238"/>
      <c r="WU240" s="238"/>
      <c r="WV240" s="238"/>
      <c r="WW240" s="238"/>
      <c r="WX240" s="238"/>
      <c r="WY240" s="238"/>
      <c r="WZ240" s="238"/>
      <c r="XA240" s="238"/>
      <c r="XB240" s="238"/>
      <c r="XC240" s="238"/>
      <c r="XD240" s="238"/>
      <c r="XE240" s="238"/>
      <c r="XF240" s="238"/>
      <c r="XG240" s="238"/>
      <c r="XH240" s="238"/>
      <c r="XI240" s="238"/>
      <c r="XJ240" s="238"/>
      <c r="XK240" s="238"/>
      <c r="XL240" s="238"/>
      <c r="XM240" s="238"/>
      <c r="XN240" s="238"/>
      <c r="XO240" s="238"/>
      <c r="XP240" s="238"/>
      <c r="XQ240" s="238"/>
      <c r="XR240" s="238"/>
      <c r="XS240" s="238"/>
      <c r="XT240" s="238"/>
      <c r="XU240" s="238"/>
      <c r="XV240" s="238"/>
      <c r="XW240" s="238"/>
      <c r="XX240" s="238"/>
      <c r="XY240" s="238"/>
      <c r="XZ240" s="238"/>
      <c r="YA240" s="238"/>
      <c r="YB240" s="238"/>
      <c r="YC240" s="238"/>
      <c r="YD240" s="238"/>
      <c r="YE240" s="238"/>
      <c r="YF240" s="238"/>
      <c r="YG240" s="238"/>
      <c r="YH240" s="238"/>
      <c r="YI240" s="238"/>
      <c r="YJ240" s="238"/>
      <c r="YK240" s="238"/>
      <c r="YL240" s="238"/>
      <c r="YM240" s="238"/>
      <c r="YN240" s="238"/>
      <c r="YO240" s="238"/>
      <c r="YP240" s="238"/>
      <c r="YQ240" s="238"/>
      <c r="YR240" s="238"/>
      <c r="YS240" s="238"/>
      <c r="YT240" s="238"/>
      <c r="YU240" s="238"/>
      <c r="YV240" s="238"/>
      <c r="YW240" s="238"/>
      <c r="YX240" s="238"/>
      <c r="YY240" s="238"/>
      <c r="YZ240" s="238"/>
      <c r="ZA240" s="238"/>
      <c r="ZB240" s="238"/>
      <c r="ZC240" s="238"/>
      <c r="ZD240" s="238"/>
      <c r="ZE240" s="238"/>
      <c r="ZF240" s="238"/>
      <c r="ZG240" s="238"/>
      <c r="ZH240" s="238"/>
      <c r="ZI240" s="238"/>
      <c r="ZJ240" s="238"/>
      <c r="ZK240" s="238"/>
      <c r="ZL240" s="238"/>
      <c r="ZM240" s="238"/>
      <c r="ZN240" s="238"/>
      <c r="ZO240" s="238"/>
      <c r="ZP240" s="238"/>
      <c r="ZQ240" s="238"/>
      <c r="ZR240" s="238"/>
      <c r="ZS240" s="238"/>
      <c r="ZT240" s="238"/>
      <c r="ZU240" s="238"/>
      <c r="ZV240" s="238"/>
      <c r="ZW240" s="238"/>
      <c r="ZX240" s="238"/>
      <c r="ZY240" s="238"/>
      <c r="ZZ240" s="238"/>
      <c r="AAA240" s="238"/>
      <c r="AAB240" s="238"/>
      <c r="AAC240" s="238"/>
      <c r="AAD240" s="238"/>
      <c r="AAE240" s="238"/>
      <c r="AAF240" s="238"/>
      <c r="AAG240" s="238"/>
      <c r="AAH240" s="238"/>
      <c r="AAI240" s="238"/>
      <c r="AAJ240" s="238"/>
      <c r="AAK240" s="238"/>
      <c r="AAL240" s="238"/>
      <c r="AAM240" s="238"/>
      <c r="AAN240" s="238"/>
      <c r="AAO240" s="238"/>
      <c r="AAP240" s="238"/>
      <c r="AAQ240" s="238"/>
      <c r="AAR240" s="238"/>
      <c r="AAS240" s="238"/>
      <c r="AAT240" s="238"/>
      <c r="AAU240" s="238"/>
      <c r="AAV240" s="238"/>
      <c r="AAW240" s="238"/>
      <c r="AAX240" s="238"/>
      <c r="AAY240" s="238"/>
      <c r="AAZ240" s="238"/>
      <c r="ABA240" s="238"/>
      <c r="ABB240" s="238"/>
      <c r="ABC240" s="238"/>
      <c r="ABD240" s="238"/>
      <c r="ABE240" s="238"/>
      <c r="ABF240" s="238"/>
      <c r="ABG240" s="238"/>
      <c r="ABH240" s="238"/>
      <c r="ABI240" s="238"/>
      <c r="ABJ240" s="238"/>
      <c r="ABK240" s="238"/>
      <c r="ABL240" s="238"/>
      <c r="ABM240" s="238"/>
      <c r="ABN240" s="238"/>
      <c r="ABO240" s="238"/>
      <c r="ABP240" s="238"/>
      <c r="ABQ240" s="238"/>
      <c r="ABR240" s="238"/>
      <c r="ABS240" s="238"/>
      <c r="ABT240" s="238"/>
      <c r="ABU240" s="238"/>
      <c r="ABV240" s="238"/>
      <c r="ABW240" s="238"/>
      <c r="ABX240" s="238"/>
      <c r="ABY240" s="238"/>
      <c r="ABZ240" s="238"/>
      <c r="ACA240" s="238"/>
      <c r="ACB240" s="238"/>
      <c r="ACC240" s="238"/>
      <c r="ACD240" s="238"/>
      <c r="ACE240" s="238"/>
      <c r="ACF240" s="238"/>
      <c r="ACG240" s="238"/>
      <c r="ACH240" s="238"/>
      <c r="ACI240" s="238"/>
      <c r="ACJ240" s="238"/>
      <c r="ACK240" s="238"/>
      <c r="ACL240" s="238"/>
      <c r="ACM240" s="238"/>
      <c r="ACN240" s="238"/>
      <c r="ACO240" s="238"/>
      <c r="ACP240" s="238"/>
      <c r="ACQ240" s="238"/>
      <c r="ACR240" s="238"/>
      <c r="ACS240" s="238"/>
      <c r="ACT240" s="238"/>
      <c r="ACU240" s="238"/>
      <c r="ACV240" s="238"/>
      <c r="ACW240" s="238"/>
      <c r="ACX240" s="238"/>
      <c r="ACY240" s="238"/>
      <c r="ACZ240" s="238"/>
      <c r="ADA240" s="238"/>
      <c r="ADB240" s="238"/>
      <c r="ADC240" s="238"/>
      <c r="ADD240" s="238"/>
      <c r="ADE240" s="238"/>
      <c r="ADF240" s="238"/>
      <c r="ADG240" s="238"/>
      <c r="ADH240" s="238"/>
      <c r="ADI240" s="238"/>
      <c r="ADJ240" s="238"/>
      <c r="ADK240" s="238"/>
      <c r="ADL240" s="238"/>
      <c r="ADM240" s="238"/>
      <c r="ADN240" s="238"/>
      <c r="ADO240" s="238"/>
      <c r="ADP240" s="238"/>
      <c r="ADQ240" s="238"/>
      <c r="ADR240" s="238"/>
      <c r="ADS240" s="238"/>
      <c r="ADT240" s="238"/>
      <c r="ADU240" s="238"/>
      <c r="ADV240" s="238"/>
      <c r="ADW240" s="238"/>
      <c r="ADX240" s="238"/>
      <c r="ADY240" s="238"/>
      <c r="ADZ240" s="238"/>
      <c r="AEA240" s="238"/>
      <c r="AEB240" s="238"/>
      <c r="AEC240" s="238"/>
      <c r="AED240" s="238"/>
      <c r="AEE240" s="238"/>
      <c r="AEF240" s="238"/>
      <c r="AEG240" s="238"/>
      <c r="AEH240" s="238"/>
      <c r="AEI240" s="238"/>
      <c r="AEJ240" s="238"/>
      <c r="AEK240" s="238"/>
      <c r="AEL240" s="238"/>
      <c r="AEM240" s="238"/>
      <c r="AEN240" s="238"/>
      <c r="AEO240" s="238"/>
      <c r="AEP240" s="238"/>
      <c r="AEQ240" s="238"/>
      <c r="AER240" s="238"/>
      <c r="AES240" s="238"/>
      <c r="AET240" s="238"/>
      <c r="AEU240" s="238"/>
      <c r="AEV240" s="238"/>
      <c r="AEW240" s="238"/>
      <c r="AEX240" s="238"/>
      <c r="AEY240" s="238"/>
      <c r="AEZ240" s="238"/>
      <c r="AFA240" s="238"/>
      <c r="AFB240" s="238"/>
      <c r="AFC240" s="238"/>
      <c r="AFD240" s="238"/>
      <c r="AFE240" s="238"/>
      <c r="AFF240" s="238"/>
      <c r="AFG240" s="238"/>
      <c r="AFH240" s="238"/>
      <c r="AFI240" s="238"/>
      <c r="AFJ240" s="238"/>
      <c r="AFK240" s="238"/>
      <c r="AFL240" s="238"/>
      <c r="AFM240" s="238"/>
      <c r="AFN240" s="238"/>
      <c r="AFO240" s="238"/>
      <c r="AFP240" s="238"/>
      <c r="AFQ240" s="238"/>
      <c r="AFR240" s="238"/>
      <c r="AFS240" s="238"/>
      <c r="AFT240" s="238"/>
      <c r="AFU240" s="238"/>
      <c r="AFV240" s="238"/>
      <c r="AFW240" s="238"/>
      <c r="AFX240" s="238"/>
      <c r="AFY240" s="238"/>
      <c r="AFZ240" s="238"/>
      <c r="AGA240" s="238"/>
      <c r="AGB240" s="238"/>
      <c r="AGC240" s="238"/>
      <c r="AGD240" s="238"/>
      <c r="AGE240" s="238"/>
      <c r="AGF240" s="238"/>
      <c r="AGG240" s="238"/>
      <c r="AGH240" s="238"/>
      <c r="AGI240" s="238"/>
      <c r="AGJ240" s="238"/>
      <c r="AGK240" s="238"/>
      <c r="AGL240" s="238"/>
      <c r="AGM240" s="238"/>
      <c r="AGN240" s="238"/>
      <c r="AGO240" s="238"/>
      <c r="AGP240" s="238"/>
      <c r="AGQ240" s="238"/>
      <c r="AGR240" s="238"/>
      <c r="AGS240" s="238"/>
      <c r="AGT240" s="238"/>
      <c r="AGU240" s="238"/>
      <c r="AGV240" s="238"/>
      <c r="AGW240" s="238"/>
      <c r="AGX240" s="238"/>
      <c r="AGY240" s="238"/>
      <c r="AGZ240" s="238"/>
      <c r="AHA240" s="238"/>
      <c r="AHB240" s="238"/>
      <c r="AHC240" s="238"/>
      <c r="AHD240" s="238"/>
      <c r="AHE240" s="238"/>
      <c r="AHF240" s="238"/>
      <c r="AHG240" s="238"/>
      <c r="AHH240" s="238"/>
      <c r="AHI240" s="238"/>
      <c r="AHJ240" s="238"/>
      <c r="AHK240" s="238"/>
      <c r="AHL240" s="238"/>
      <c r="AHM240" s="238"/>
      <c r="AHN240" s="238"/>
      <c r="AHO240" s="238"/>
      <c r="AHP240" s="238"/>
      <c r="AHQ240" s="238"/>
      <c r="AHR240" s="238"/>
      <c r="AHS240" s="238"/>
      <c r="AHT240" s="238"/>
      <c r="AHU240" s="238"/>
      <c r="AHV240" s="238"/>
      <c r="AHW240" s="238"/>
      <c r="AHX240" s="238"/>
      <c r="AHY240" s="238"/>
      <c r="AHZ240" s="238"/>
      <c r="AIA240" s="238"/>
      <c r="AIB240" s="238"/>
      <c r="AIC240" s="238"/>
      <c r="AID240" s="238"/>
      <c r="AIE240" s="238"/>
      <c r="AIF240" s="238"/>
      <c r="AIG240" s="238"/>
      <c r="AIH240" s="238"/>
      <c r="AII240" s="238"/>
      <c r="AIJ240" s="238"/>
      <c r="AIK240" s="238"/>
      <c r="AIL240" s="238"/>
      <c r="AIM240" s="238"/>
      <c r="AIN240" s="238"/>
      <c r="AIO240" s="238"/>
      <c r="AIP240" s="238"/>
      <c r="AIQ240" s="238"/>
      <c r="AIR240" s="238"/>
      <c r="AIS240" s="238"/>
      <c r="AIT240" s="238"/>
      <c r="AIU240" s="238"/>
      <c r="AIV240" s="238"/>
      <c r="AIW240" s="238"/>
      <c r="AIX240" s="238"/>
      <c r="AIY240" s="238"/>
      <c r="AIZ240" s="238"/>
      <c r="AJA240" s="238"/>
      <c r="AJB240" s="238"/>
      <c r="AJC240" s="238"/>
      <c r="AJD240" s="238"/>
      <c r="AJE240" s="238"/>
      <c r="AJF240" s="238"/>
      <c r="AJG240" s="238"/>
      <c r="AJH240" s="238"/>
      <c r="AJI240" s="238"/>
      <c r="AJJ240" s="238"/>
      <c r="AJK240" s="238"/>
      <c r="AJL240" s="238"/>
      <c r="AJM240" s="238"/>
      <c r="AJN240" s="238"/>
      <c r="AJO240" s="238"/>
      <c r="AJP240" s="238"/>
      <c r="AJQ240" s="238"/>
      <c r="AJR240" s="238"/>
      <c r="AJS240" s="238"/>
      <c r="AJT240" s="238"/>
      <c r="AJU240" s="238"/>
      <c r="AJV240" s="238"/>
      <c r="AJW240" s="238"/>
      <c r="AJX240" s="238"/>
      <c r="AJY240" s="238"/>
      <c r="AJZ240" s="238"/>
      <c r="AKA240" s="238"/>
      <c r="AKB240" s="238"/>
      <c r="AKC240" s="238"/>
      <c r="AKD240" s="238"/>
      <c r="AKE240" s="238"/>
      <c r="AKF240" s="238"/>
      <c r="AKG240" s="238"/>
      <c r="AKH240" s="238"/>
      <c r="AKI240" s="238"/>
      <c r="AKJ240" s="238"/>
      <c r="AKK240" s="238"/>
      <c r="AKL240" s="238"/>
      <c r="AKM240" s="238"/>
      <c r="AKN240" s="238"/>
      <c r="AKO240" s="238"/>
      <c r="AKP240" s="238"/>
    </row>
    <row r="241" spans="1:978" ht="25.5" x14ac:dyDescent="0.25">
      <c r="A241" s="310">
        <v>53</v>
      </c>
      <c r="B241" s="309">
        <v>52</v>
      </c>
      <c r="C241" s="243" t="s">
        <v>157</v>
      </c>
      <c r="D241" s="243" t="s">
        <v>96</v>
      </c>
      <c r="E241" s="270">
        <v>0.9</v>
      </c>
      <c r="F241" s="46">
        <v>530124</v>
      </c>
      <c r="G241" s="21" t="s">
        <v>130</v>
      </c>
      <c r="H241" s="21" t="s">
        <v>184</v>
      </c>
      <c r="I241" s="244" t="s">
        <v>63</v>
      </c>
      <c r="J241" s="90">
        <v>50</v>
      </c>
      <c r="K241" s="270">
        <f>AVERAGE(J241:J242)</f>
        <v>50</v>
      </c>
      <c r="L241" s="286">
        <f>E241/K241</f>
        <v>1.8000000000000002E-2</v>
      </c>
      <c r="M241" s="46">
        <v>2</v>
      </c>
      <c r="N241" s="46">
        <v>326</v>
      </c>
      <c r="O241" s="46">
        <v>187</v>
      </c>
      <c r="P241" s="46">
        <v>140</v>
      </c>
      <c r="Q241" s="46">
        <v>120</v>
      </c>
      <c r="R241" s="46">
        <v>143</v>
      </c>
      <c r="S241" s="46">
        <v>317</v>
      </c>
      <c r="T241" s="46">
        <v>970</v>
      </c>
      <c r="U241" s="46">
        <v>1919</v>
      </c>
      <c r="V241" s="46">
        <v>1949</v>
      </c>
      <c r="W241" s="46">
        <v>1380</v>
      </c>
      <c r="X241" s="46">
        <v>1293</v>
      </c>
      <c r="Y241" s="46">
        <v>1352</v>
      </c>
      <c r="Z241" s="46">
        <v>1557</v>
      </c>
      <c r="AA241" s="46">
        <v>1536</v>
      </c>
      <c r="AB241" s="46">
        <v>1752</v>
      </c>
      <c r="AC241" s="46">
        <v>1986</v>
      </c>
      <c r="AD241" s="46">
        <v>1968</v>
      </c>
      <c r="AE241" s="46">
        <v>1766</v>
      </c>
      <c r="AF241" s="46">
        <v>1373</v>
      </c>
      <c r="AG241" s="46">
        <v>1203</v>
      </c>
      <c r="AH241" s="46">
        <v>1033</v>
      </c>
      <c r="AI241" s="46">
        <v>872</v>
      </c>
      <c r="AJ241" s="46">
        <v>619</v>
      </c>
      <c r="AK241" s="46">
        <v>511</v>
      </c>
      <c r="AL241" s="46">
        <v>24973</v>
      </c>
      <c r="AM241" s="270">
        <v>2800</v>
      </c>
      <c r="AN241" s="264">
        <f>$L$241*(1+0.15*(N243/$AM$241)^4)</f>
        <v>1.8000553236553252E-2</v>
      </c>
      <c r="AO241" s="264">
        <f t="shared" ref="AO241:BK241" si="169">$L$241*(1+0.15*(O243/$AM$241)^4)</f>
        <v>1.8000066160159485E-2</v>
      </c>
      <c r="AP241" s="264">
        <f t="shared" si="169"/>
        <v>1.8000021075529778E-2</v>
      </c>
      <c r="AQ241" s="264">
        <f t="shared" si="169"/>
        <v>1.800001179156685E-2</v>
      </c>
      <c r="AR241" s="264">
        <f t="shared" si="169"/>
        <v>1.8000031008592692E-2</v>
      </c>
      <c r="AS241" s="264">
        <f t="shared" si="169"/>
        <v>1.8000887354262071E-2</v>
      </c>
      <c r="AT241" s="264">
        <f t="shared" si="169"/>
        <v>1.8065966299512619E-2</v>
      </c>
      <c r="AU241" s="264">
        <f t="shared" si="169"/>
        <v>1.8811201690741665E-2</v>
      </c>
      <c r="AV241" s="264">
        <f t="shared" si="169"/>
        <v>1.8963298013139111E-2</v>
      </c>
      <c r="AW241" s="264">
        <f t="shared" si="169"/>
        <v>1.8236958071581426E-2</v>
      </c>
      <c r="AX241" s="264">
        <f t="shared" si="169"/>
        <v>1.8164925792599752E-2</v>
      </c>
      <c r="AY241" s="264">
        <f t="shared" si="169"/>
        <v>1.818730902849065E-2</v>
      </c>
      <c r="AZ241" s="264">
        <f t="shared" si="169"/>
        <v>1.8268934506466234E-2</v>
      </c>
      <c r="BA241" s="264">
        <f t="shared" si="169"/>
        <v>1.8305545392000005E-2</v>
      </c>
      <c r="BB241" s="264">
        <f t="shared" si="169"/>
        <v>1.8430172823896078E-2</v>
      </c>
      <c r="BC241" s="264">
        <f t="shared" si="169"/>
        <v>1.8635140906051516E-2</v>
      </c>
      <c r="BD241" s="264">
        <f t="shared" si="169"/>
        <v>1.8673774880380228E-2</v>
      </c>
      <c r="BE241" s="264">
        <f t="shared" si="169"/>
        <v>1.845197455119538E-2</v>
      </c>
      <c r="BF241" s="264">
        <f t="shared" si="169"/>
        <v>1.8191515102458734E-2</v>
      </c>
      <c r="BG241" s="264">
        <f t="shared" si="169"/>
        <v>1.8088980207355054E-2</v>
      </c>
      <c r="BH241" s="264">
        <f t="shared" si="169"/>
        <v>1.8050602347000001E-2</v>
      </c>
      <c r="BI241" s="264">
        <f t="shared" si="169"/>
        <v>1.802805961539429E-2</v>
      </c>
      <c r="BJ241" s="264">
        <f t="shared" si="169"/>
        <v>1.8009447569304244E-2</v>
      </c>
      <c r="BK241" s="264">
        <f t="shared" si="169"/>
        <v>1.8003466052344728E-2</v>
      </c>
      <c r="BL241" s="243">
        <f>E241*(0.000001)*0.5</f>
        <v>4.4999999999999998E-7</v>
      </c>
      <c r="BM241" s="243">
        <v>984.5</v>
      </c>
      <c r="BN241" s="243">
        <v>0.8</v>
      </c>
      <c r="BO241" s="243">
        <v>3135</v>
      </c>
      <c r="BP241" s="243">
        <v>0.18</v>
      </c>
      <c r="BQ241" s="243">
        <v>3931.3</v>
      </c>
      <c r="BR241" s="243">
        <v>0.01</v>
      </c>
      <c r="BS241" s="243">
        <v>18078.900000000001</v>
      </c>
      <c r="BT241" s="243">
        <v>0.01</v>
      </c>
      <c r="BU241" s="243"/>
      <c r="BV241" s="243"/>
      <c r="BW241" s="243"/>
      <c r="BX241" s="243"/>
      <c r="BY241" s="243"/>
      <c r="BZ241" s="243"/>
      <c r="CA241" s="243"/>
      <c r="CB241" s="243"/>
      <c r="CC241" s="243"/>
      <c r="CD241" s="243"/>
      <c r="CE241" s="243"/>
      <c r="CF241" s="243"/>
      <c r="CG241" s="243"/>
      <c r="CH241" s="243"/>
      <c r="CI241" s="243"/>
      <c r="CJ241" s="243"/>
      <c r="CK241" s="243"/>
      <c r="CL241" s="243"/>
      <c r="CM241" s="243"/>
      <c r="CN241" s="243"/>
      <c r="CO241" s="243"/>
      <c r="CP241" s="243"/>
      <c r="CQ241" s="243"/>
      <c r="CR241" s="243"/>
      <c r="CS241" s="243"/>
      <c r="CT241" s="243"/>
      <c r="CU241" s="243"/>
      <c r="CV241" s="243"/>
      <c r="CW241" s="243"/>
      <c r="CX241" s="243"/>
      <c r="CY241" s="243"/>
      <c r="CZ241" s="243"/>
      <c r="DA241" s="243"/>
      <c r="DB241" s="243"/>
      <c r="DC241" s="243"/>
      <c r="DD241" s="243"/>
      <c r="DE241" s="243"/>
      <c r="DF241" s="243"/>
      <c r="DG241" s="243"/>
      <c r="DH241" s="243"/>
      <c r="DI241" s="243"/>
      <c r="DJ241" s="243"/>
      <c r="DK241" s="243"/>
      <c r="DL241" s="243"/>
      <c r="DM241" s="243"/>
      <c r="DN241" s="243"/>
      <c r="DO241" s="243"/>
      <c r="DP241" s="243"/>
      <c r="DQ241" s="243"/>
      <c r="DR241" s="243"/>
      <c r="DS241" s="243"/>
      <c r="DT241" s="243"/>
      <c r="DU241" s="243"/>
      <c r="DV241" s="243"/>
      <c r="DW241" s="243"/>
      <c r="DX241" s="243"/>
      <c r="DY241" s="243"/>
      <c r="DZ241" s="243"/>
      <c r="EA241" s="243">
        <f>BM241*BN241+BO241*BP241+BQ241*BR241+BS241*BT241+BU241*BV241+BW241*BX241+BY241*BZ241+CA241*CB241+CC241*CD241+CE241*CF241+CG241*CH241+CI241*CJ241+CK241*CL241+CM241*CN241+CO241*CP241+CQ241*CR241+CS241*CT241+CU241*CV241+CW241*CX241+CY241*CZ241+DA241*DB241</f>
        <v>1572.0020000000002</v>
      </c>
      <c r="EB241" s="243">
        <f>(PI()+2*E241)*EA241</f>
        <v>7768.1935346284627</v>
      </c>
      <c r="EC241" s="243">
        <f>EB241/E241</f>
        <v>8631.3261495871811</v>
      </c>
      <c r="ED241" s="243">
        <f>PI()*EA241</f>
        <v>4938.5899346284623</v>
      </c>
      <c r="EE241" s="253">
        <f>SUM(BN241,BP241,BR241,BT241,BV241,BX241,BZ241,CB241,CD241)</f>
        <v>1</v>
      </c>
      <c r="EF241" s="238"/>
      <c r="EG241" s="238"/>
      <c r="EH241" s="238"/>
      <c r="EI241" s="238"/>
      <c r="EJ241" s="238"/>
      <c r="EK241" s="238"/>
      <c r="EL241" s="238"/>
      <c r="EM241" s="238"/>
      <c r="EN241" s="238"/>
      <c r="EO241" s="238"/>
      <c r="EP241" s="238"/>
      <c r="EQ241" s="238"/>
      <c r="ER241" s="238"/>
      <c r="ES241" s="238"/>
      <c r="ET241" s="238"/>
      <c r="EU241" s="238"/>
      <c r="EV241" s="238"/>
      <c r="EW241" s="238"/>
      <c r="EX241" s="238"/>
      <c r="EY241" s="238"/>
      <c r="EZ241" s="238"/>
      <c r="FA241" s="238"/>
      <c r="FB241" s="238"/>
      <c r="FC241" s="238"/>
      <c r="FD241" s="238"/>
      <c r="FE241" s="238"/>
      <c r="FF241" s="238"/>
      <c r="FG241" s="238"/>
      <c r="FH241" s="238"/>
      <c r="FI241" s="238"/>
      <c r="FJ241" s="238"/>
      <c r="FK241" s="238"/>
      <c r="FL241" s="238"/>
      <c r="FM241" s="238"/>
      <c r="FN241" s="238"/>
      <c r="FO241" s="238"/>
      <c r="FP241" s="238"/>
      <c r="FQ241" s="238"/>
      <c r="FR241" s="238"/>
      <c r="FS241" s="238"/>
      <c r="FT241" s="238"/>
      <c r="FU241" s="238"/>
      <c r="FV241" s="238"/>
      <c r="FW241" s="238"/>
      <c r="FX241" s="238"/>
      <c r="FY241" s="238"/>
      <c r="FZ241" s="238"/>
      <c r="GA241" s="238"/>
      <c r="GB241" s="238"/>
      <c r="GC241" s="238"/>
      <c r="GD241" s="238"/>
      <c r="GE241" s="238"/>
      <c r="GF241" s="238"/>
      <c r="GG241" s="238"/>
      <c r="GH241" s="238"/>
      <c r="GI241" s="238"/>
      <c r="GJ241" s="238"/>
      <c r="GK241" s="238"/>
      <c r="GL241" s="238"/>
      <c r="GM241" s="238"/>
      <c r="GN241" s="238"/>
      <c r="GO241" s="238"/>
      <c r="GP241" s="238"/>
      <c r="GQ241" s="238"/>
      <c r="GR241" s="238"/>
      <c r="GS241" s="238"/>
      <c r="GT241" s="238"/>
      <c r="GU241" s="238"/>
      <c r="GV241" s="238"/>
      <c r="GW241" s="238"/>
      <c r="GX241" s="238"/>
      <c r="GY241" s="238"/>
      <c r="GZ241" s="238"/>
      <c r="HA241" s="238"/>
      <c r="HB241" s="238"/>
      <c r="HC241" s="238"/>
      <c r="HD241" s="238"/>
      <c r="HE241" s="238"/>
      <c r="HF241" s="238"/>
      <c r="HG241" s="238"/>
      <c r="HH241" s="238"/>
      <c r="HI241" s="238"/>
      <c r="HJ241" s="238"/>
      <c r="HK241" s="238"/>
      <c r="HL241" s="238"/>
      <c r="HM241" s="238"/>
      <c r="HN241" s="238"/>
      <c r="HO241" s="238"/>
      <c r="HP241" s="238"/>
      <c r="HQ241" s="238"/>
      <c r="HR241" s="238"/>
      <c r="HS241" s="238"/>
      <c r="HT241" s="238"/>
      <c r="HU241" s="238"/>
      <c r="HV241" s="238"/>
      <c r="HW241" s="238"/>
      <c r="HX241" s="238"/>
      <c r="HY241" s="238"/>
      <c r="HZ241" s="238"/>
      <c r="IA241" s="238"/>
      <c r="IB241" s="238"/>
      <c r="IC241" s="238"/>
      <c r="ID241" s="238"/>
      <c r="IE241" s="238"/>
      <c r="IF241" s="238"/>
      <c r="IG241" s="238"/>
      <c r="IH241" s="238"/>
      <c r="II241" s="238"/>
      <c r="IJ241" s="238"/>
      <c r="IK241" s="238"/>
      <c r="IL241" s="238"/>
      <c r="IM241" s="238"/>
      <c r="IN241" s="238"/>
      <c r="IO241" s="238"/>
      <c r="IP241" s="238"/>
      <c r="IQ241" s="238"/>
      <c r="IR241" s="238"/>
      <c r="IS241" s="238"/>
      <c r="IT241" s="238"/>
      <c r="IU241" s="238"/>
      <c r="IV241" s="238"/>
      <c r="IW241" s="238"/>
      <c r="IX241" s="238"/>
      <c r="IY241" s="238"/>
      <c r="IZ241" s="238"/>
      <c r="JA241" s="238"/>
      <c r="JB241" s="238"/>
      <c r="JC241" s="238"/>
      <c r="JD241" s="238"/>
      <c r="JE241" s="238"/>
      <c r="JF241" s="238"/>
      <c r="JG241" s="238"/>
      <c r="JH241" s="238"/>
      <c r="JI241" s="238"/>
      <c r="JJ241" s="238"/>
      <c r="JK241" s="238"/>
      <c r="JL241" s="238"/>
      <c r="JM241" s="238"/>
      <c r="JN241" s="238"/>
      <c r="JO241" s="238"/>
      <c r="JP241" s="238"/>
      <c r="JQ241" s="238"/>
      <c r="JR241" s="238"/>
      <c r="JS241" s="238"/>
      <c r="JT241" s="238"/>
      <c r="JU241" s="238"/>
      <c r="JV241" s="238"/>
      <c r="JW241" s="238"/>
      <c r="JX241" s="238"/>
      <c r="JY241" s="238"/>
      <c r="JZ241" s="238"/>
      <c r="KA241" s="238"/>
      <c r="KB241" s="238"/>
      <c r="KC241" s="238"/>
      <c r="KD241" s="238"/>
      <c r="KE241" s="238"/>
      <c r="KF241" s="238"/>
      <c r="KG241" s="238"/>
      <c r="KH241" s="238"/>
      <c r="KI241" s="238"/>
      <c r="KJ241" s="238"/>
      <c r="KK241" s="238"/>
      <c r="KL241" s="238"/>
      <c r="KM241" s="238"/>
      <c r="KN241" s="238"/>
      <c r="KO241" s="238"/>
      <c r="KP241" s="238"/>
      <c r="KQ241" s="238"/>
      <c r="KR241" s="238"/>
      <c r="KS241" s="238"/>
      <c r="KT241" s="238"/>
      <c r="KU241" s="238"/>
      <c r="KV241" s="238"/>
      <c r="KW241" s="238"/>
      <c r="KX241" s="238"/>
      <c r="KY241" s="238"/>
      <c r="KZ241" s="238"/>
      <c r="LA241" s="238"/>
      <c r="LB241" s="238"/>
      <c r="LC241" s="238"/>
      <c r="LD241" s="238"/>
      <c r="LE241" s="238"/>
      <c r="LF241" s="238"/>
      <c r="LG241" s="238"/>
      <c r="LH241" s="238"/>
      <c r="LI241" s="238"/>
      <c r="LJ241" s="238"/>
      <c r="LK241" s="238"/>
      <c r="LL241" s="238"/>
      <c r="LM241" s="238"/>
      <c r="LN241" s="238"/>
      <c r="LO241" s="238"/>
      <c r="LP241" s="238"/>
      <c r="LQ241" s="238"/>
      <c r="LR241" s="238"/>
      <c r="LS241" s="238"/>
      <c r="LT241" s="238"/>
      <c r="LU241" s="238"/>
      <c r="LV241" s="238"/>
      <c r="LW241" s="238"/>
      <c r="LX241" s="238"/>
      <c r="LY241" s="238"/>
      <c r="LZ241" s="238"/>
      <c r="MA241" s="238"/>
      <c r="MB241" s="238"/>
      <c r="MC241" s="238"/>
      <c r="MD241" s="238"/>
      <c r="ME241" s="238"/>
      <c r="MF241" s="238"/>
      <c r="MG241" s="238"/>
      <c r="MH241" s="238"/>
      <c r="MI241" s="238"/>
      <c r="MJ241" s="238"/>
      <c r="MK241" s="238"/>
      <c r="ML241" s="238"/>
      <c r="MM241" s="238"/>
      <c r="MN241" s="238"/>
      <c r="MO241" s="238"/>
      <c r="MP241" s="238"/>
      <c r="MQ241" s="238"/>
      <c r="MR241" s="238"/>
      <c r="MS241" s="238"/>
      <c r="MT241" s="238"/>
      <c r="MU241" s="238"/>
      <c r="MV241" s="238"/>
      <c r="MW241" s="238"/>
      <c r="MX241" s="238"/>
      <c r="MY241" s="238"/>
      <c r="MZ241" s="238"/>
      <c r="NA241" s="238"/>
      <c r="NB241" s="238"/>
      <c r="NC241" s="238"/>
      <c r="ND241" s="238"/>
      <c r="NE241" s="238"/>
      <c r="NF241" s="238"/>
      <c r="NG241" s="238"/>
      <c r="NH241" s="238"/>
      <c r="NI241" s="238"/>
      <c r="NJ241" s="238"/>
      <c r="NK241" s="238"/>
      <c r="NL241" s="238"/>
      <c r="NM241" s="238"/>
      <c r="NN241" s="238"/>
      <c r="NO241" s="238"/>
      <c r="NP241" s="238"/>
      <c r="NQ241" s="238"/>
      <c r="NR241" s="238"/>
      <c r="NS241" s="238"/>
      <c r="NT241" s="238"/>
      <c r="NU241" s="238"/>
      <c r="NV241" s="238"/>
      <c r="NW241" s="238"/>
      <c r="NX241" s="238"/>
      <c r="NY241" s="238"/>
      <c r="NZ241" s="238"/>
      <c r="OA241" s="238"/>
      <c r="OB241" s="238"/>
      <c r="OC241" s="238"/>
      <c r="OD241" s="238"/>
      <c r="OE241" s="238"/>
      <c r="OF241" s="238"/>
      <c r="OG241" s="238"/>
      <c r="OH241" s="238"/>
      <c r="OI241" s="238"/>
      <c r="OJ241" s="238"/>
      <c r="OK241" s="238"/>
      <c r="OL241" s="238"/>
      <c r="OM241" s="238"/>
      <c r="ON241" s="238"/>
      <c r="OO241" s="238"/>
      <c r="OP241" s="238"/>
      <c r="OQ241" s="238"/>
      <c r="OR241" s="238"/>
      <c r="OS241" s="238"/>
      <c r="OT241" s="238"/>
      <c r="OU241" s="238"/>
      <c r="OV241" s="238"/>
      <c r="OW241" s="238"/>
      <c r="OX241" s="238"/>
      <c r="OY241" s="238"/>
      <c r="OZ241" s="238"/>
      <c r="PA241" s="238"/>
      <c r="PB241" s="238"/>
      <c r="PC241" s="238"/>
      <c r="PD241" s="238"/>
      <c r="PE241" s="238"/>
      <c r="PF241" s="238"/>
      <c r="PG241" s="238"/>
      <c r="PH241" s="238"/>
      <c r="PI241" s="238"/>
      <c r="PJ241" s="238"/>
      <c r="PK241" s="238"/>
      <c r="PL241" s="238"/>
      <c r="PM241" s="238"/>
      <c r="PN241" s="238"/>
      <c r="PO241" s="238"/>
      <c r="PP241" s="238"/>
      <c r="PQ241" s="238"/>
      <c r="PR241" s="238"/>
      <c r="PS241" s="238"/>
      <c r="PT241" s="238"/>
      <c r="PU241" s="238"/>
      <c r="PV241" s="238"/>
      <c r="PW241" s="238"/>
      <c r="PX241" s="238"/>
      <c r="PY241" s="238"/>
      <c r="PZ241" s="238"/>
      <c r="QA241" s="238"/>
      <c r="QB241" s="238"/>
      <c r="QC241" s="238"/>
      <c r="QD241" s="238"/>
      <c r="QE241" s="238"/>
      <c r="QF241" s="238"/>
      <c r="QG241" s="238"/>
      <c r="QH241" s="238"/>
      <c r="QI241" s="238"/>
      <c r="QJ241" s="238"/>
      <c r="QK241" s="238"/>
      <c r="QL241" s="238"/>
      <c r="QM241" s="238"/>
      <c r="QN241" s="238"/>
      <c r="QO241" s="238"/>
      <c r="QP241" s="238"/>
      <c r="QQ241" s="238"/>
      <c r="QR241" s="238"/>
      <c r="QS241" s="238"/>
      <c r="QT241" s="238"/>
      <c r="QU241" s="238"/>
      <c r="QV241" s="238"/>
      <c r="QW241" s="238"/>
      <c r="QX241" s="238"/>
      <c r="QY241" s="238"/>
      <c r="QZ241" s="238"/>
      <c r="RA241" s="238"/>
      <c r="RB241" s="238"/>
      <c r="RC241" s="238"/>
      <c r="RD241" s="238"/>
      <c r="RE241" s="238"/>
      <c r="RF241" s="238"/>
      <c r="RG241" s="238"/>
      <c r="RH241" s="238"/>
      <c r="RI241" s="238"/>
      <c r="RJ241" s="238"/>
      <c r="RK241" s="238"/>
      <c r="RL241" s="238"/>
      <c r="RM241" s="238"/>
      <c r="RN241" s="238"/>
      <c r="RO241" s="238"/>
      <c r="RP241" s="238"/>
      <c r="RQ241" s="238"/>
      <c r="RR241" s="238"/>
      <c r="RS241" s="238"/>
      <c r="RT241" s="238"/>
      <c r="RU241" s="238"/>
      <c r="RV241" s="238"/>
      <c r="RW241" s="238"/>
      <c r="RX241" s="238"/>
      <c r="RY241" s="238"/>
      <c r="RZ241" s="238"/>
      <c r="SA241" s="238"/>
      <c r="SB241" s="238"/>
      <c r="SC241" s="238"/>
      <c r="SD241" s="238"/>
      <c r="SE241" s="238"/>
      <c r="SF241" s="238"/>
      <c r="SG241" s="238"/>
      <c r="SH241" s="238"/>
      <c r="SI241" s="238"/>
      <c r="SJ241" s="238"/>
      <c r="SK241" s="238"/>
      <c r="SL241" s="238"/>
      <c r="SM241" s="238"/>
      <c r="SN241" s="238"/>
      <c r="SO241" s="238"/>
      <c r="SP241" s="238"/>
      <c r="SQ241" s="238"/>
      <c r="SR241" s="238"/>
      <c r="SS241" s="238"/>
      <c r="ST241" s="238"/>
      <c r="SU241" s="238"/>
      <c r="SV241" s="238"/>
      <c r="SW241" s="238"/>
      <c r="SX241" s="238"/>
      <c r="SY241" s="238"/>
      <c r="SZ241" s="238"/>
      <c r="TA241" s="238"/>
      <c r="TB241" s="238"/>
      <c r="TC241" s="238"/>
      <c r="TD241" s="238"/>
      <c r="TE241" s="238"/>
      <c r="TF241" s="238"/>
      <c r="TG241" s="238"/>
      <c r="TH241" s="238"/>
      <c r="TI241" s="238"/>
      <c r="TJ241" s="238"/>
      <c r="TK241" s="238"/>
      <c r="TL241" s="238"/>
      <c r="TM241" s="238"/>
      <c r="TN241" s="238"/>
      <c r="TO241" s="238"/>
      <c r="TP241" s="238"/>
      <c r="TQ241" s="238"/>
      <c r="TR241" s="238"/>
      <c r="TS241" s="238"/>
      <c r="TT241" s="238"/>
      <c r="TU241" s="238"/>
      <c r="TV241" s="238"/>
      <c r="TW241" s="238"/>
      <c r="TX241" s="238"/>
      <c r="TY241" s="238"/>
      <c r="TZ241" s="238"/>
      <c r="UA241" s="238"/>
      <c r="UB241" s="238"/>
      <c r="UC241" s="238"/>
      <c r="UD241" s="238"/>
      <c r="UE241" s="238"/>
      <c r="UF241" s="238"/>
      <c r="UG241" s="238"/>
      <c r="UH241" s="238"/>
      <c r="UI241" s="238"/>
      <c r="UJ241" s="238"/>
      <c r="UK241" s="238"/>
      <c r="UL241" s="238"/>
      <c r="UM241" s="238"/>
      <c r="UN241" s="238"/>
      <c r="UO241" s="238"/>
      <c r="UP241" s="238"/>
      <c r="UQ241" s="238"/>
      <c r="UR241" s="238"/>
      <c r="US241" s="238"/>
      <c r="UT241" s="238"/>
      <c r="UU241" s="238"/>
      <c r="UV241" s="238"/>
      <c r="UW241" s="238"/>
      <c r="UX241" s="238"/>
      <c r="UY241" s="238"/>
      <c r="UZ241" s="238"/>
      <c r="VA241" s="238"/>
      <c r="VB241" s="238"/>
      <c r="VC241" s="238"/>
      <c r="VD241" s="238"/>
      <c r="VE241" s="238"/>
      <c r="VF241" s="238"/>
      <c r="VG241" s="238"/>
      <c r="VH241" s="238"/>
      <c r="VI241" s="238"/>
      <c r="VJ241" s="238"/>
      <c r="VK241" s="238"/>
      <c r="VL241" s="238"/>
      <c r="VM241" s="238"/>
      <c r="VN241" s="238"/>
      <c r="VO241" s="238"/>
      <c r="VP241" s="238"/>
      <c r="VQ241" s="238"/>
      <c r="VR241" s="238"/>
      <c r="VS241" s="238"/>
      <c r="VT241" s="238"/>
      <c r="VU241" s="238"/>
      <c r="VV241" s="238"/>
      <c r="VW241" s="238"/>
      <c r="VX241" s="238"/>
      <c r="VY241" s="238"/>
      <c r="VZ241" s="238"/>
      <c r="WA241" s="238"/>
      <c r="WB241" s="238"/>
      <c r="WC241" s="238"/>
      <c r="WD241" s="238"/>
      <c r="WE241" s="238"/>
      <c r="WF241" s="238"/>
      <c r="WG241" s="238"/>
      <c r="WH241" s="238"/>
      <c r="WI241" s="238"/>
      <c r="WJ241" s="238"/>
      <c r="WK241" s="238"/>
      <c r="WL241" s="238"/>
      <c r="WM241" s="238"/>
      <c r="WN241" s="238"/>
      <c r="WO241" s="238"/>
      <c r="WP241" s="238"/>
      <c r="WQ241" s="238"/>
      <c r="WR241" s="238"/>
      <c r="WS241" s="238"/>
      <c r="WT241" s="238"/>
      <c r="WU241" s="238"/>
      <c r="WV241" s="238"/>
      <c r="WW241" s="238"/>
      <c r="WX241" s="238"/>
      <c r="WY241" s="238"/>
      <c r="WZ241" s="238"/>
      <c r="XA241" s="238"/>
      <c r="XB241" s="238"/>
      <c r="XC241" s="238"/>
      <c r="XD241" s="238"/>
      <c r="XE241" s="238"/>
      <c r="XF241" s="238"/>
      <c r="XG241" s="238"/>
      <c r="XH241" s="238"/>
      <c r="XI241" s="238"/>
      <c r="XJ241" s="238"/>
      <c r="XK241" s="238"/>
      <c r="XL241" s="238"/>
      <c r="XM241" s="238"/>
      <c r="XN241" s="238"/>
      <c r="XO241" s="238"/>
      <c r="XP241" s="238"/>
      <c r="XQ241" s="238"/>
      <c r="XR241" s="238"/>
      <c r="XS241" s="238"/>
      <c r="XT241" s="238"/>
      <c r="XU241" s="238"/>
      <c r="XV241" s="238"/>
      <c r="XW241" s="238"/>
      <c r="XX241" s="238"/>
      <c r="XY241" s="238"/>
      <c r="XZ241" s="238"/>
      <c r="YA241" s="238"/>
      <c r="YB241" s="238"/>
      <c r="YC241" s="238"/>
      <c r="YD241" s="238"/>
      <c r="YE241" s="238"/>
      <c r="YF241" s="238"/>
      <c r="YG241" s="238"/>
      <c r="YH241" s="238"/>
      <c r="YI241" s="238"/>
      <c r="YJ241" s="238"/>
      <c r="YK241" s="238"/>
      <c r="YL241" s="238"/>
      <c r="YM241" s="238"/>
      <c r="YN241" s="238"/>
      <c r="YO241" s="238"/>
      <c r="YP241" s="238"/>
      <c r="YQ241" s="238"/>
      <c r="YR241" s="238"/>
      <c r="YS241" s="238"/>
      <c r="YT241" s="238"/>
      <c r="YU241" s="238"/>
      <c r="YV241" s="238"/>
      <c r="YW241" s="238"/>
      <c r="YX241" s="238"/>
      <c r="YY241" s="238"/>
      <c r="YZ241" s="238"/>
      <c r="ZA241" s="238"/>
      <c r="ZB241" s="238"/>
      <c r="ZC241" s="238"/>
      <c r="ZD241" s="238"/>
      <c r="ZE241" s="238"/>
      <c r="ZF241" s="238"/>
      <c r="ZG241" s="238"/>
      <c r="ZH241" s="238"/>
      <c r="ZI241" s="238"/>
      <c r="ZJ241" s="238"/>
      <c r="ZK241" s="238"/>
      <c r="ZL241" s="238"/>
      <c r="ZM241" s="238"/>
      <c r="ZN241" s="238"/>
      <c r="ZO241" s="238"/>
      <c r="ZP241" s="238"/>
      <c r="ZQ241" s="238"/>
      <c r="ZR241" s="238"/>
      <c r="ZS241" s="238"/>
      <c r="ZT241" s="238"/>
      <c r="ZU241" s="238"/>
      <c r="ZV241" s="238"/>
      <c r="ZW241" s="238"/>
      <c r="ZX241" s="238"/>
      <c r="ZY241" s="238"/>
      <c r="ZZ241" s="238"/>
      <c r="AAA241" s="238"/>
      <c r="AAB241" s="238"/>
      <c r="AAC241" s="238"/>
      <c r="AAD241" s="238"/>
      <c r="AAE241" s="238"/>
      <c r="AAF241" s="238"/>
      <c r="AAG241" s="238"/>
      <c r="AAH241" s="238"/>
      <c r="AAI241" s="238"/>
      <c r="AAJ241" s="238"/>
      <c r="AAK241" s="238"/>
      <c r="AAL241" s="238"/>
      <c r="AAM241" s="238"/>
      <c r="AAN241" s="238"/>
      <c r="AAO241" s="238"/>
      <c r="AAP241" s="238"/>
      <c r="AAQ241" s="238"/>
      <c r="AAR241" s="238"/>
      <c r="AAS241" s="238"/>
      <c r="AAT241" s="238"/>
      <c r="AAU241" s="238"/>
      <c r="AAV241" s="238"/>
      <c r="AAW241" s="238"/>
      <c r="AAX241" s="238"/>
      <c r="AAY241" s="238"/>
      <c r="AAZ241" s="238"/>
      <c r="ABA241" s="238"/>
      <c r="ABB241" s="238"/>
      <c r="ABC241" s="238"/>
      <c r="ABD241" s="238"/>
      <c r="ABE241" s="238"/>
      <c r="ABF241" s="238"/>
      <c r="ABG241" s="238"/>
      <c r="ABH241" s="238"/>
      <c r="ABI241" s="238"/>
      <c r="ABJ241" s="238"/>
      <c r="ABK241" s="238"/>
      <c r="ABL241" s="238"/>
      <c r="ABM241" s="238"/>
      <c r="ABN241" s="238"/>
      <c r="ABO241" s="238"/>
      <c r="ABP241" s="238"/>
      <c r="ABQ241" s="238"/>
      <c r="ABR241" s="238"/>
      <c r="ABS241" s="238"/>
      <c r="ABT241" s="238"/>
      <c r="ABU241" s="238"/>
      <c r="ABV241" s="238"/>
      <c r="ABW241" s="238"/>
      <c r="ABX241" s="238"/>
      <c r="ABY241" s="238"/>
      <c r="ABZ241" s="238"/>
      <c r="ACA241" s="238"/>
      <c r="ACB241" s="238"/>
      <c r="ACC241" s="238"/>
      <c r="ACD241" s="238"/>
      <c r="ACE241" s="238"/>
      <c r="ACF241" s="238"/>
      <c r="ACG241" s="238"/>
      <c r="ACH241" s="238"/>
      <c r="ACI241" s="238"/>
      <c r="ACJ241" s="238"/>
      <c r="ACK241" s="238"/>
      <c r="ACL241" s="238"/>
      <c r="ACM241" s="238"/>
      <c r="ACN241" s="238"/>
      <c r="ACO241" s="238"/>
      <c r="ACP241" s="238"/>
      <c r="ACQ241" s="238"/>
      <c r="ACR241" s="238"/>
      <c r="ACS241" s="238"/>
      <c r="ACT241" s="238"/>
      <c r="ACU241" s="238"/>
      <c r="ACV241" s="238"/>
      <c r="ACW241" s="238"/>
      <c r="ACX241" s="238"/>
      <c r="ACY241" s="238"/>
      <c r="ACZ241" s="238"/>
      <c r="ADA241" s="238"/>
      <c r="ADB241" s="238"/>
      <c r="ADC241" s="238"/>
      <c r="ADD241" s="238"/>
      <c r="ADE241" s="238"/>
      <c r="ADF241" s="238"/>
      <c r="ADG241" s="238"/>
      <c r="ADH241" s="238"/>
      <c r="ADI241" s="238"/>
      <c r="ADJ241" s="238"/>
      <c r="ADK241" s="238"/>
      <c r="ADL241" s="238"/>
      <c r="ADM241" s="238"/>
      <c r="ADN241" s="238"/>
      <c r="ADO241" s="238"/>
      <c r="ADP241" s="238"/>
      <c r="ADQ241" s="238"/>
      <c r="ADR241" s="238"/>
      <c r="ADS241" s="238"/>
      <c r="ADT241" s="238"/>
      <c r="ADU241" s="238"/>
      <c r="ADV241" s="238"/>
      <c r="ADW241" s="238"/>
      <c r="ADX241" s="238"/>
      <c r="ADY241" s="238"/>
      <c r="ADZ241" s="238"/>
      <c r="AEA241" s="238"/>
      <c r="AEB241" s="238"/>
      <c r="AEC241" s="238"/>
      <c r="AED241" s="238"/>
      <c r="AEE241" s="238"/>
      <c r="AEF241" s="238"/>
      <c r="AEG241" s="238"/>
      <c r="AEH241" s="238"/>
      <c r="AEI241" s="238"/>
      <c r="AEJ241" s="238"/>
      <c r="AEK241" s="238"/>
      <c r="AEL241" s="238"/>
      <c r="AEM241" s="238"/>
      <c r="AEN241" s="238"/>
      <c r="AEO241" s="238"/>
      <c r="AEP241" s="238"/>
      <c r="AEQ241" s="238"/>
      <c r="AER241" s="238"/>
      <c r="AES241" s="238"/>
      <c r="AET241" s="238"/>
      <c r="AEU241" s="238"/>
      <c r="AEV241" s="238"/>
      <c r="AEW241" s="238"/>
      <c r="AEX241" s="238"/>
      <c r="AEY241" s="238"/>
      <c r="AEZ241" s="238"/>
      <c r="AFA241" s="238"/>
      <c r="AFB241" s="238"/>
      <c r="AFC241" s="238"/>
      <c r="AFD241" s="238"/>
      <c r="AFE241" s="238"/>
      <c r="AFF241" s="238"/>
      <c r="AFG241" s="238"/>
      <c r="AFH241" s="238"/>
      <c r="AFI241" s="238"/>
      <c r="AFJ241" s="238"/>
      <c r="AFK241" s="238"/>
      <c r="AFL241" s="238"/>
      <c r="AFM241" s="238"/>
      <c r="AFN241" s="238"/>
      <c r="AFO241" s="238"/>
      <c r="AFP241" s="238"/>
      <c r="AFQ241" s="238"/>
      <c r="AFR241" s="238"/>
      <c r="AFS241" s="238"/>
      <c r="AFT241" s="238"/>
      <c r="AFU241" s="238"/>
      <c r="AFV241" s="238"/>
      <c r="AFW241" s="238"/>
      <c r="AFX241" s="238"/>
      <c r="AFY241" s="238"/>
      <c r="AFZ241" s="238"/>
      <c r="AGA241" s="238"/>
      <c r="AGB241" s="238"/>
      <c r="AGC241" s="238"/>
      <c r="AGD241" s="238"/>
      <c r="AGE241" s="238"/>
      <c r="AGF241" s="238"/>
      <c r="AGG241" s="238"/>
      <c r="AGH241" s="238"/>
      <c r="AGI241" s="238"/>
      <c r="AGJ241" s="238"/>
      <c r="AGK241" s="238"/>
      <c r="AGL241" s="238"/>
      <c r="AGM241" s="238"/>
      <c r="AGN241" s="238"/>
      <c r="AGO241" s="238"/>
      <c r="AGP241" s="238"/>
      <c r="AGQ241" s="238"/>
      <c r="AGR241" s="238"/>
      <c r="AGS241" s="238"/>
      <c r="AGT241" s="238"/>
      <c r="AGU241" s="238"/>
      <c r="AGV241" s="238"/>
      <c r="AGW241" s="238"/>
      <c r="AGX241" s="238"/>
      <c r="AGY241" s="238"/>
      <c r="AGZ241" s="238"/>
      <c r="AHA241" s="238"/>
      <c r="AHB241" s="238"/>
      <c r="AHC241" s="238"/>
      <c r="AHD241" s="238"/>
      <c r="AHE241" s="238"/>
      <c r="AHF241" s="238"/>
      <c r="AHG241" s="238"/>
      <c r="AHH241" s="238"/>
      <c r="AHI241" s="238"/>
      <c r="AHJ241" s="238"/>
      <c r="AHK241" s="238"/>
      <c r="AHL241" s="238"/>
      <c r="AHM241" s="238"/>
      <c r="AHN241" s="238"/>
      <c r="AHO241" s="238"/>
      <c r="AHP241" s="238"/>
      <c r="AHQ241" s="238"/>
      <c r="AHR241" s="238"/>
      <c r="AHS241" s="238"/>
      <c r="AHT241" s="238"/>
      <c r="AHU241" s="238"/>
      <c r="AHV241" s="238"/>
      <c r="AHW241" s="238"/>
      <c r="AHX241" s="238"/>
      <c r="AHY241" s="238"/>
      <c r="AHZ241" s="238"/>
      <c r="AIA241" s="238"/>
      <c r="AIB241" s="238"/>
      <c r="AIC241" s="238"/>
      <c r="AID241" s="238"/>
      <c r="AIE241" s="238"/>
      <c r="AIF241" s="238"/>
      <c r="AIG241" s="238"/>
      <c r="AIH241" s="238"/>
      <c r="AII241" s="238"/>
      <c r="AIJ241" s="238"/>
      <c r="AIK241" s="238"/>
      <c r="AIL241" s="238"/>
      <c r="AIM241" s="238"/>
      <c r="AIN241" s="238"/>
      <c r="AIO241" s="238"/>
      <c r="AIP241" s="238"/>
      <c r="AIQ241" s="238"/>
      <c r="AIR241" s="238"/>
      <c r="AIS241" s="238"/>
      <c r="AIT241" s="238"/>
      <c r="AIU241" s="238"/>
      <c r="AIV241" s="238"/>
      <c r="AIW241" s="238"/>
      <c r="AIX241" s="238"/>
      <c r="AIY241" s="238"/>
      <c r="AIZ241" s="238"/>
      <c r="AJA241" s="238"/>
      <c r="AJB241" s="238"/>
      <c r="AJC241" s="238"/>
      <c r="AJD241" s="238"/>
      <c r="AJE241" s="238"/>
      <c r="AJF241" s="238"/>
      <c r="AJG241" s="238"/>
      <c r="AJH241" s="238"/>
      <c r="AJI241" s="238"/>
      <c r="AJJ241" s="238"/>
      <c r="AJK241" s="238"/>
      <c r="AJL241" s="238"/>
      <c r="AJM241" s="238"/>
      <c r="AJN241" s="238"/>
      <c r="AJO241" s="238"/>
      <c r="AJP241" s="238"/>
      <c r="AJQ241" s="238"/>
      <c r="AJR241" s="238"/>
      <c r="AJS241" s="238"/>
      <c r="AJT241" s="238"/>
      <c r="AJU241" s="238"/>
      <c r="AJV241" s="238"/>
      <c r="AJW241" s="238"/>
      <c r="AJX241" s="238"/>
      <c r="AJY241" s="238"/>
      <c r="AJZ241" s="238"/>
      <c r="AKA241" s="238"/>
      <c r="AKB241" s="238"/>
      <c r="AKC241" s="238"/>
      <c r="AKD241" s="238"/>
      <c r="AKE241" s="238"/>
      <c r="AKF241" s="238"/>
      <c r="AKG241" s="238"/>
      <c r="AKH241" s="238"/>
      <c r="AKI241" s="238"/>
      <c r="AKJ241" s="238"/>
      <c r="AKK241" s="238"/>
      <c r="AKL241" s="238"/>
      <c r="AKM241" s="238"/>
      <c r="AKN241" s="238"/>
      <c r="AKO241" s="238"/>
      <c r="AKP241" s="238"/>
    </row>
    <row r="242" spans="1:978" x14ac:dyDescent="0.25">
      <c r="A242" s="310"/>
      <c r="B242" s="310"/>
      <c r="C242" s="244"/>
      <c r="D242" s="244"/>
      <c r="E242" s="293"/>
      <c r="F242" s="46">
        <v>530145</v>
      </c>
      <c r="G242" s="21" t="s">
        <v>252</v>
      </c>
      <c r="H242" s="21" t="s">
        <v>184</v>
      </c>
      <c r="I242" s="244"/>
      <c r="J242" s="92">
        <v>50</v>
      </c>
      <c r="K242" s="271"/>
      <c r="L242" s="288"/>
      <c r="M242" s="46">
        <v>3</v>
      </c>
      <c r="N242" s="46">
        <v>343</v>
      </c>
      <c r="O242" s="46">
        <v>207</v>
      </c>
      <c r="P242" s="46">
        <v>156</v>
      </c>
      <c r="Q242" s="46">
        <v>136</v>
      </c>
      <c r="R242" s="46">
        <v>183</v>
      </c>
      <c r="S242" s="46">
        <v>437</v>
      </c>
      <c r="T242" s="46">
        <v>1244</v>
      </c>
      <c r="U242" s="46">
        <v>2227</v>
      </c>
      <c r="V242" s="46">
        <v>2379</v>
      </c>
      <c r="W242" s="46">
        <v>1667</v>
      </c>
      <c r="X242" s="46">
        <v>1490</v>
      </c>
      <c r="Y242" s="46">
        <v>1522</v>
      </c>
      <c r="Z242" s="46">
        <v>1588</v>
      </c>
      <c r="AA242" s="46">
        <v>1712</v>
      </c>
      <c r="AB242" s="46">
        <v>1786</v>
      </c>
      <c r="AC242" s="46">
        <v>1913</v>
      </c>
      <c r="AD242" s="46">
        <v>1990</v>
      </c>
      <c r="AE242" s="46">
        <v>1815</v>
      </c>
      <c r="AF242" s="46">
        <v>1517</v>
      </c>
      <c r="AG242" s="46">
        <v>1182</v>
      </c>
      <c r="AH242" s="46">
        <v>1039</v>
      </c>
      <c r="AI242" s="46">
        <v>916</v>
      </c>
      <c r="AJ242" s="46">
        <v>743</v>
      </c>
      <c r="AK242" s="46">
        <v>549</v>
      </c>
      <c r="AL242" s="46">
        <v>25869</v>
      </c>
      <c r="AM242" s="293"/>
      <c r="AN242" s="265"/>
      <c r="AO242" s="265"/>
      <c r="AP242" s="265"/>
      <c r="AQ242" s="265"/>
      <c r="AR242" s="265"/>
      <c r="AS242" s="265"/>
      <c r="AT242" s="265"/>
      <c r="AU242" s="265"/>
      <c r="AV242" s="265"/>
      <c r="AW242" s="265"/>
      <c r="AX242" s="265"/>
      <c r="AY242" s="265"/>
      <c r="AZ242" s="265"/>
      <c r="BA242" s="265"/>
      <c r="BB242" s="265"/>
      <c r="BC242" s="265"/>
      <c r="BD242" s="265"/>
      <c r="BE242" s="265"/>
      <c r="BF242" s="265"/>
      <c r="BG242" s="265"/>
      <c r="BH242" s="265"/>
      <c r="BI242" s="265"/>
      <c r="BJ242" s="265"/>
      <c r="BK242" s="265"/>
      <c r="BL242" s="244"/>
      <c r="BM242" s="244"/>
      <c r="BN242" s="244"/>
      <c r="BO242" s="244"/>
      <c r="BP242" s="244"/>
      <c r="BQ242" s="244"/>
      <c r="BR242" s="244"/>
      <c r="BS242" s="244"/>
      <c r="BT242" s="244"/>
      <c r="BU242" s="244"/>
      <c r="BV242" s="244"/>
      <c r="BW242" s="244"/>
      <c r="BX242" s="244"/>
      <c r="BY242" s="244"/>
      <c r="BZ242" s="244"/>
      <c r="CA242" s="244"/>
      <c r="CB242" s="244"/>
      <c r="CC242" s="244"/>
      <c r="CD242" s="244"/>
      <c r="CE242" s="244"/>
      <c r="CF242" s="244"/>
      <c r="CG242" s="244"/>
      <c r="CH242" s="244"/>
      <c r="CI242" s="244"/>
      <c r="CJ242" s="244"/>
      <c r="CK242" s="244"/>
      <c r="CL242" s="244"/>
      <c r="CM242" s="244"/>
      <c r="CN242" s="244"/>
      <c r="CO242" s="244"/>
      <c r="CP242" s="244"/>
      <c r="CQ242" s="244"/>
      <c r="CR242" s="244"/>
      <c r="CS242" s="244"/>
      <c r="CT242" s="244"/>
      <c r="CU242" s="244"/>
      <c r="CV242" s="244"/>
      <c r="CW242" s="244"/>
      <c r="CX242" s="244"/>
      <c r="CY242" s="244"/>
      <c r="CZ242" s="244"/>
      <c r="DA242" s="244"/>
      <c r="DB242" s="244"/>
      <c r="DC242" s="244"/>
      <c r="DD242" s="244"/>
      <c r="DE242" s="244"/>
      <c r="DF242" s="244"/>
      <c r="DG242" s="244"/>
      <c r="DH242" s="244"/>
      <c r="DI242" s="244"/>
      <c r="DJ242" s="244"/>
      <c r="DK242" s="244"/>
      <c r="DL242" s="244"/>
      <c r="DM242" s="244"/>
      <c r="DN242" s="244"/>
      <c r="DO242" s="244"/>
      <c r="DP242" s="244"/>
      <c r="DQ242" s="244"/>
      <c r="DR242" s="244"/>
      <c r="DS242" s="244"/>
      <c r="DT242" s="244"/>
      <c r="DU242" s="244"/>
      <c r="DV242" s="244"/>
      <c r="DW242" s="244"/>
      <c r="DX242" s="244"/>
      <c r="DY242" s="244"/>
      <c r="DZ242" s="244"/>
      <c r="EA242" s="244"/>
      <c r="EB242" s="244"/>
      <c r="EC242" s="244"/>
      <c r="ED242" s="244"/>
      <c r="EE242" s="253"/>
      <c r="EF242" s="238"/>
      <c r="EG242" s="238"/>
      <c r="EH242" s="238"/>
      <c r="EI242" s="238"/>
      <c r="EJ242" s="238"/>
      <c r="EK242" s="238"/>
      <c r="EL242" s="238"/>
      <c r="EM242" s="238"/>
      <c r="EN242" s="238"/>
      <c r="EO242" s="238"/>
      <c r="EP242" s="238"/>
      <c r="EQ242" s="238"/>
      <c r="ER242" s="238"/>
      <c r="ES242" s="238"/>
      <c r="ET242" s="238"/>
      <c r="EU242" s="238"/>
      <c r="EV242" s="238"/>
      <c r="EW242" s="238"/>
      <c r="EX242" s="238"/>
      <c r="EY242" s="238"/>
      <c r="EZ242" s="238"/>
      <c r="FA242" s="238"/>
      <c r="FB242" s="238"/>
      <c r="FC242" s="238"/>
      <c r="FD242" s="238"/>
      <c r="FE242" s="238"/>
      <c r="FF242" s="238"/>
      <c r="FG242" s="238"/>
      <c r="FH242" s="238"/>
      <c r="FI242" s="238"/>
      <c r="FJ242" s="238"/>
      <c r="FK242" s="238"/>
      <c r="FL242" s="238"/>
      <c r="FM242" s="238"/>
      <c r="FN242" s="238"/>
      <c r="FO242" s="238"/>
      <c r="FP242" s="238"/>
      <c r="FQ242" s="238"/>
      <c r="FR242" s="238"/>
      <c r="FS242" s="238"/>
      <c r="FT242" s="238"/>
      <c r="FU242" s="238"/>
      <c r="FV242" s="238"/>
      <c r="FW242" s="238"/>
      <c r="FX242" s="238"/>
      <c r="FY242" s="238"/>
      <c r="FZ242" s="238"/>
      <c r="GA242" s="238"/>
      <c r="GB242" s="238"/>
      <c r="GC242" s="238"/>
      <c r="GD242" s="238"/>
      <c r="GE242" s="238"/>
      <c r="GF242" s="238"/>
      <c r="GG242" s="238"/>
      <c r="GH242" s="238"/>
      <c r="GI242" s="238"/>
      <c r="GJ242" s="238"/>
      <c r="GK242" s="238"/>
      <c r="GL242" s="238"/>
      <c r="GM242" s="238"/>
      <c r="GN242" s="238"/>
      <c r="GO242" s="238"/>
      <c r="GP242" s="238"/>
      <c r="GQ242" s="238"/>
      <c r="GR242" s="238"/>
      <c r="GS242" s="238"/>
      <c r="GT242" s="238"/>
      <c r="GU242" s="238"/>
      <c r="GV242" s="238"/>
      <c r="GW242" s="238"/>
      <c r="GX242" s="238"/>
      <c r="GY242" s="238"/>
      <c r="GZ242" s="238"/>
      <c r="HA242" s="238"/>
      <c r="HB242" s="238"/>
      <c r="HC242" s="238"/>
      <c r="HD242" s="238"/>
      <c r="HE242" s="238"/>
      <c r="HF242" s="238"/>
      <c r="HG242" s="238"/>
      <c r="HH242" s="238"/>
      <c r="HI242" s="238"/>
      <c r="HJ242" s="238"/>
      <c r="HK242" s="238"/>
      <c r="HL242" s="238"/>
      <c r="HM242" s="238"/>
      <c r="HN242" s="238"/>
      <c r="HO242" s="238"/>
      <c r="HP242" s="238"/>
      <c r="HQ242" s="238"/>
      <c r="HR242" s="238"/>
      <c r="HS242" s="238"/>
      <c r="HT242" s="238"/>
      <c r="HU242" s="238"/>
      <c r="HV242" s="238"/>
      <c r="HW242" s="238"/>
      <c r="HX242" s="238"/>
      <c r="HY242" s="238"/>
      <c r="HZ242" s="238"/>
      <c r="IA242" s="238"/>
      <c r="IB242" s="238"/>
      <c r="IC242" s="238"/>
      <c r="ID242" s="238"/>
      <c r="IE242" s="238"/>
      <c r="IF242" s="238"/>
      <c r="IG242" s="238"/>
      <c r="IH242" s="238"/>
      <c r="II242" s="238"/>
      <c r="IJ242" s="238"/>
      <c r="IK242" s="238"/>
      <c r="IL242" s="238"/>
      <c r="IM242" s="238"/>
      <c r="IN242" s="238"/>
      <c r="IO242" s="238"/>
      <c r="IP242" s="238"/>
      <c r="IQ242" s="238"/>
      <c r="IR242" s="238"/>
      <c r="IS242" s="238"/>
      <c r="IT242" s="238"/>
      <c r="IU242" s="238"/>
      <c r="IV242" s="238"/>
      <c r="IW242" s="238"/>
      <c r="IX242" s="238"/>
      <c r="IY242" s="238"/>
      <c r="IZ242" s="238"/>
      <c r="JA242" s="238"/>
      <c r="JB242" s="238"/>
      <c r="JC242" s="238"/>
      <c r="JD242" s="238"/>
      <c r="JE242" s="238"/>
      <c r="JF242" s="238"/>
      <c r="JG242" s="238"/>
      <c r="JH242" s="238"/>
      <c r="JI242" s="238"/>
      <c r="JJ242" s="238"/>
      <c r="JK242" s="238"/>
      <c r="JL242" s="238"/>
      <c r="JM242" s="238"/>
      <c r="JN242" s="238"/>
      <c r="JO242" s="238"/>
      <c r="JP242" s="238"/>
      <c r="JQ242" s="238"/>
      <c r="JR242" s="238"/>
      <c r="JS242" s="238"/>
      <c r="JT242" s="238"/>
      <c r="JU242" s="238"/>
      <c r="JV242" s="238"/>
      <c r="JW242" s="238"/>
      <c r="JX242" s="238"/>
      <c r="JY242" s="238"/>
      <c r="JZ242" s="238"/>
      <c r="KA242" s="238"/>
      <c r="KB242" s="238"/>
      <c r="KC242" s="238"/>
      <c r="KD242" s="238"/>
      <c r="KE242" s="238"/>
      <c r="KF242" s="238"/>
      <c r="KG242" s="238"/>
      <c r="KH242" s="238"/>
      <c r="KI242" s="238"/>
      <c r="KJ242" s="238"/>
      <c r="KK242" s="238"/>
      <c r="KL242" s="238"/>
      <c r="KM242" s="238"/>
      <c r="KN242" s="238"/>
      <c r="KO242" s="238"/>
      <c r="KP242" s="238"/>
      <c r="KQ242" s="238"/>
      <c r="KR242" s="238"/>
      <c r="KS242" s="238"/>
      <c r="KT242" s="238"/>
      <c r="KU242" s="238"/>
      <c r="KV242" s="238"/>
      <c r="KW242" s="238"/>
      <c r="KX242" s="238"/>
      <c r="KY242" s="238"/>
      <c r="KZ242" s="238"/>
      <c r="LA242" s="238"/>
      <c r="LB242" s="238"/>
      <c r="LC242" s="238"/>
      <c r="LD242" s="238"/>
      <c r="LE242" s="238"/>
      <c r="LF242" s="238"/>
      <c r="LG242" s="238"/>
      <c r="LH242" s="238"/>
      <c r="LI242" s="238"/>
      <c r="LJ242" s="238"/>
      <c r="LK242" s="238"/>
      <c r="LL242" s="238"/>
      <c r="LM242" s="238"/>
      <c r="LN242" s="238"/>
      <c r="LO242" s="238"/>
      <c r="LP242" s="238"/>
      <c r="LQ242" s="238"/>
      <c r="LR242" s="238"/>
      <c r="LS242" s="238"/>
      <c r="LT242" s="238"/>
      <c r="LU242" s="238"/>
      <c r="LV242" s="238"/>
      <c r="LW242" s="238"/>
      <c r="LX242" s="238"/>
      <c r="LY242" s="238"/>
      <c r="LZ242" s="238"/>
      <c r="MA242" s="238"/>
      <c r="MB242" s="238"/>
      <c r="MC242" s="238"/>
      <c r="MD242" s="238"/>
      <c r="ME242" s="238"/>
      <c r="MF242" s="238"/>
      <c r="MG242" s="238"/>
      <c r="MH242" s="238"/>
      <c r="MI242" s="238"/>
      <c r="MJ242" s="238"/>
      <c r="MK242" s="238"/>
      <c r="ML242" s="238"/>
      <c r="MM242" s="238"/>
      <c r="MN242" s="238"/>
      <c r="MO242" s="238"/>
      <c r="MP242" s="238"/>
      <c r="MQ242" s="238"/>
      <c r="MR242" s="238"/>
      <c r="MS242" s="238"/>
      <c r="MT242" s="238"/>
      <c r="MU242" s="238"/>
      <c r="MV242" s="238"/>
      <c r="MW242" s="238"/>
      <c r="MX242" s="238"/>
      <c r="MY242" s="238"/>
      <c r="MZ242" s="238"/>
      <c r="NA242" s="238"/>
      <c r="NB242" s="238"/>
      <c r="NC242" s="238"/>
      <c r="ND242" s="238"/>
      <c r="NE242" s="238"/>
      <c r="NF242" s="238"/>
      <c r="NG242" s="238"/>
      <c r="NH242" s="238"/>
      <c r="NI242" s="238"/>
      <c r="NJ242" s="238"/>
      <c r="NK242" s="238"/>
      <c r="NL242" s="238"/>
      <c r="NM242" s="238"/>
      <c r="NN242" s="238"/>
      <c r="NO242" s="238"/>
      <c r="NP242" s="238"/>
      <c r="NQ242" s="238"/>
      <c r="NR242" s="238"/>
      <c r="NS242" s="238"/>
      <c r="NT242" s="238"/>
      <c r="NU242" s="238"/>
      <c r="NV242" s="238"/>
      <c r="NW242" s="238"/>
      <c r="NX242" s="238"/>
      <c r="NY242" s="238"/>
      <c r="NZ242" s="238"/>
      <c r="OA242" s="238"/>
      <c r="OB242" s="238"/>
      <c r="OC242" s="238"/>
      <c r="OD242" s="238"/>
      <c r="OE242" s="238"/>
      <c r="OF242" s="238"/>
      <c r="OG242" s="238"/>
      <c r="OH242" s="238"/>
      <c r="OI242" s="238"/>
      <c r="OJ242" s="238"/>
      <c r="OK242" s="238"/>
      <c r="OL242" s="238"/>
      <c r="OM242" s="238"/>
      <c r="ON242" s="238"/>
      <c r="OO242" s="238"/>
      <c r="OP242" s="238"/>
      <c r="OQ242" s="238"/>
      <c r="OR242" s="238"/>
      <c r="OS242" s="238"/>
      <c r="OT242" s="238"/>
      <c r="OU242" s="238"/>
      <c r="OV242" s="238"/>
      <c r="OW242" s="238"/>
      <c r="OX242" s="238"/>
      <c r="OY242" s="238"/>
      <c r="OZ242" s="238"/>
      <c r="PA242" s="238"/>
      <c r="PB242" s="238"/>
      <c r="PC242" s="238"/>
      <c r="PD242" s="238"/>
      <c r="PE242" s="238"/>
      <c r="PF242" s="238"/>
      <c r="PG242" s="238"/>
      <c r="PH242" s="238"/>
      <c r="PI242" s="238"/>
      <c r="PJ242" s="238"/>
      <c r="PK242" s="238"/>
      <c r="PL242" s="238"/>
      <c r="PM242" s="238"/>
      <c r="PN242" s="238"/>
      <c r="PO242" s="238"/>
      <c r="PP242" s="238"/>
      <c r="PQ242" s="238"/>
      <c r="PR242" s="238"/>
      <c r="PS242" s="238"/>
      <c r="PT242" s="238"/>
      <c r="PU242" s="238"/>
      <c r="PV242" s="238"/>
      <c r="PW242" s="238"/>
      <c r="PX242" s="238"/>
      <c r="PY242" s="238"/>
      <c r="PZ242" s="238"/>
      <c r="QA242" s="238"/>
      <c r="QB242" s="238"/>
      <c r="QC242" s="238"/>
      <c r="QD242" s="238"/>
      <c r="QE242" s="238"/>
      <c r="QF242" s="238"/>
      <c r="QG242" s="238"/>
      <c r="QH242" s="238"/>
      <c r="QI242" s="238"/>
      <c r="QJ242" s="238"/>
      <c r="QK242" s="238"/>
      <c r="QL242" s="238"/>
      <c r="QM242" s="238"/>
      <c r="QN242" s="238"/>
      <c r="QO242" s="238"/>
      <c r="QP242" s="238"/>
      <c r="QQ242" s="238"/>
      <c r="QR242" s="238"/>
      <c r="QS242" s="238"/>
      <c r="QT242" s="238"/>
      <c r="QU242" s="238"/>
      <c r="QV242" s="238"/>
      <c r="QW242" s="238"/>
      <c r="QX242" s="238"/>
      <c r="QY242" s="238"/>
      <c r="QZ242" s="238"/>
      <c r="RA242" s="238"/>
      <c r="RB242" s="238"/>
      <c r="RC242" s="238"/>
      <c r="RD242" s="238"/>
      <c r="RE242" s="238"/>
      <c r="RF242" s="238"/>
      <c r="RG242" s="238"/>
      <c r="RH242" s="238"/>
      <c r="RI242" s="238"/>
      <c r="RJ242" s="238"/>
      <c r="RK242" s="238"/>
      <c r="RL242" s="238"/>
      <c r="RM242" s="238"/>
      <c r="RN242" s="238"/>
      <c r="RO242" s="238"/>
      <c r="RP242" s="238"/>
      <c r="RQ242" s="238"/>
      <c r="RR242" s="238"/>
      <c r="RS242" s="238"/>
      <c r="RT242" s="238"/>
      <c r="RU242" s="238"/>
      <c r="RV242" s="238"/>
      <c r="RW242" s="238"/>
      <c r="RX242" s="238"/>
      <c r="RY242" s="238"/>
      <c r="RZ242" s="238"/>
      <c r="SA242" s="238"/>
      <c r="SB242" s="238"/>
      <c r="SC242" s="238"/>
      <c r="SD242" s="238"/>
      <c r="SE242" s="238"/>
      <c r="SF242" s="238"/>
      <c r="SG242" s="238"/>
      <c r="SH242" s="238"/>
      <c r="SI242" s="238"/>
      <c r="SJ242" s="238"/>
      <c r="SK242" s="238"/>
      <c r="SL242" s="238"/>
      <c r="SM242" s="238"/>
      <c r="SN242" s="238"/>
      <c r="SO242" s="238"/>
      <c r="SP242" s="238"/>
      <c r="SQ242" s="238"/>
      <c r="SR242" s="238"/>
      <c r="SS242" s="238"/>
      <c r="ST242" s="238"/>
      <c r="SU242" s="238"/>
      <c r="SV242" s="238"/>
      <c r="SW242" s="238"/>
      <c r="SX242" s="238"/>
      <c r="SY242" s="238"/>
      <c r="SZ242" s="238"/>
      <c r="TA242" s="238"/>
      <c r="TB242" s="238"/>
      <c r="TC242" s="238"/>
      <c r="TD242" s="238"/>
      <c r="TE242" s="238"/>
      <c r="TF242" s="238"/>
      <c r="TG242" s="238"/>
      <c r="TH242" s="238"/>
      <c r="TI242" s="238"/>
      <c r="TJ242" s="238"/>
      <c r="TK242" s="238"/>
      <c r="TL242" s="238"/>
      <c r="TM242" s="238"/>
      <c r="TN242" s="238"/>
      <c r="TO242" s="238"/>
      <c r="TP242" s="238"/>
      <c r="TQ242" s="238"/>
      <c r="TR242" s="238"/>
      <c r="TS242" s="238"/>
      <c r="TT242" s="238"/>
      <c r="TU242" s="238"/>
      <c r="TV242" s="238"/>
      <c r="TW242" s="238"/>
      <c r="TX242" s="238"/>
      <c r="TY242" s="238"/>
      <c r="TZ242" s="238"/>
      <c r="UA242" s="238"/>
      <c r="UB242" s="238"/>
      <c r="UC242" s="238"/>
      <c r="UD242" s="238"/>
      <c r="UE242" s="238"/>
      <c r="UF242" s="238"/>
      <c r="UG242" s="238"/>
      <c r="UH242" s="238"/>
      <c r="UI242" s="238"/>
      <c r="UJ242" s="238"/>
      <c r="UK242" s="238"/>
      <c r="UL242" s="238"/>
      <c r="UM242" s="238"/>
      <c r="UN242" s="238"/>
      <c r="UO242" s="238"/>
      <c r="UP242" s="238"/>
      <c r="UQ242" s="238"/>
      <c r="UR242" s="238"/>
      <c r="US242" s="238"/>
      <c r="UT242" s="238"/>
      <c r="UU242" s="238"/>
      <c r="UV242" s="238"/>
      <c r="UW242" s="238"/>
      <c r="UX242" s="238"/>
      <c r="UY242" s="238"/>
      <c r="UZ242" s="238"/>
      <c r="VA242" s="238"/>
      <c r="VB242" s="238"/>
      <c r="VC242" s="238"/>
      <c r="VD242" s="238"/>
      <c r="VE242" s="238"/>
      <c r="VF242" s="238"/>
      <c r="VG242" s="238"/>
      <c r="VH242" s="238"/>
      <c r="VI242" s="238"/>
      <c r="VJ242" s="238"/>
      <c r="VK242" s="238"/>
      <c r="VL242" s="238"/>
      <c r="VM242" s="238"/>
      <c r="VN242" s="238"/>
      <c r="VO242" s="238"/>
      <c r="VP242" s="238"/>
      <c r="VQ242" s="238"/>
      <c r="VR242" s="238"/>
      <c r="VS242" s="238"/>
      <c r="VT242" s="238"/>
      <c r="VU242" s="238"/>
      <c r="VV242" s="238"/>
      <c r="VW242" s="238"/>
      <c r="VX242" s="238"/>
      <c r="VY242" s="238"/>
      <c r="VZ242" s="238"/>
      <c r="WA242" s="238"/>
      <c r="WB242" s="238"/>
      <c r="WC242" s="238"/>
      <c r="WD242" s="238"/>
      <c r="WE242" s="238"/>
      <c r="WF242" s="238"/>
      <c r="WG242" s="238"/>
      <c r="WH242" s="238"/>
      <c r="WI242" s="238"/>
      <c r="WJ242" s="238"/>
      <c r="WK242" s="238"/>
      <c r="WL242" s="238"/>
      <c r="WM242" s="238"/>
      <c r="WN242" s="238"/>
      <c r="WO242" s="238"/>
      <c r="WP242" s="238"/>
      <c r="WQ242" s="238"/>
      <c r="WR242" s="238"/>
      <c r="WS242" s="238"/>
      <c r="WT242" s="238"/>
      <c r="WU242" s="238"/>
      <c r="WV242" s="238"/>
      <c r="WW242" s="238"/>
      <c r="WX242" s="238"/>
      <c r="WY242" s="238"/>
      <c r="WZ242" s="238"/>
      <c r="XA242" s="238"/>
      <c r="XB242" s="238"/>
      <c r="XC242" s="238"/>
      <c r="XD242" s="238"/>
      <c r="XE242" s="238"/>
      <c r="XF242" s="238"/>
      <c r="XG242" s="238"/>
      <c r="XH242" s="238"/>
      <c r="XI242" s="238"/>
      <c r="XJ242" s="238"/>
      <c r="XK242" s="238"/>
      <c r="XL242" s="238"/>
      <c r="XM242" s="238"/>
      <c r="XN242" s="238"/>
      <c r="XO242" s="238"/>
      <c r="XP242" s="238"/>
      <c r="XQ242" s="238"/>
      <c r="XR242" s="238"/>
      <c r="XS242" s="238"/>
      <c r="XT242" s="238"/>
      <c r="XU242" s="238"/>
      <c r="XV242" s="238"/>
      <c r="XW242" s="238"/>
      <c r="XX242" s="238"/>
      <c r="XY242" s="238"/>
      <c r="XZ242" s="238"/>
      <c r="YA242" s="238"/>
      <c r="YB242" s="238"/>
      <c r="YC242" s="238"/>
      <c r="YD242" s="238"/>
      <c r="YE242" s="238"/>
      <c r="YF242" s="238"/>
      <c r="YG242" s="238"/>
      <c r="YH242" s="238"/>
      <c r="YI242" s="238"/>
      <c r="YJ242" s="238"/>
      <c r="YK242" s="238"/>
      <c r="YL242" s="238"/>
      <c r="YM242" s="238"/>
      <c r="YN242" s="238"/>
      <c r="YO242" s="238"/>
      <c r="YP242" s="238"/>
      <c r="YQ242" s="238"/>
      <c r="YR242" s="238"/>
      <c r="YS242" s="238"/>
      <c r="YT242" s="238"/>
      <c r="YU242" s="238"/>
      <c r="YV242" s="238"/>
      <c r="YW242" s="238"/>
      <c r="YX242" s="238"/>
      <c r="YY242" s="238"/>
      <c r="YZ242" s="238"/>
      <c r="ZA242" s="238"/>
      <c r="ZB242" s="238"/>
      <c r="ZC242" s="238"/>
      <c r="ZD242" s="238"/>
      <c r="ZE242" s="238"/>
      <c r="ZF242" s="238"/>
      <c r="ZG242" s="238"/>
      <c r="ZH242" s="238"/>
      <c r="ZI242" s="238"/>
      <c r="ZJ242" s="238"/>
      <c r="ZK242" s="238"/>
      <c r="ZL242" s="238"/>
      <c r="ZM242" s="238"/>
      <c r="ZN242" s="238"/>
      <c r="ZO242" s="238"/>
      <c r="ZP242" s="238"/>
      <c r="ZQ242" s="238"/>
      <c r="ZR242" s="238"/>
      <c r="ZS242" s="238"/>
      <c r="ZT242" s="238"/>
      <c r="ZU242" s="238"/>
      <c r="ZV242" s="238"/>
      <c r="ZW242" s="238"/>
      <c r="ZX242" s="238"/>
      <c r="ZY242" s="238"/>
      <c r="ZZ242" s="238"/>
      <c r="AAA242" s="238"/>
      <c r="AAB242" s="238"/>
      <c r="AAC242" s="238"/>
      <c r="AAD242" s="238"/>
      <c r="AAE242" s="238"/>
      <c r="AAF242" s="238"/>
      <c r="AAG242" s="238"/>
      <c r="AAH242" s="238"/>
      <c r="AAI242" s="238"/>
      <c r="AAJ242" s="238"/>
      <c r="AAK242" s="238"/>
      <c r="AAL242" s="238"/>
      <c r="AAM242" s="238"/>
      <c r="AAN242" s="238"/>
      <c r="AAO242" s="238"/>
      <c r="AAP242" s="238"/>
      <c r="AAQ242" s="238"/>
      <c r="AAR242" s="238"/>
      <c r="AAS242" s="238"/>
      <c r="AAT242" s="238"/>
      <c r="AAU242" s="238"/>
      <c r="AAV242" s="238"/>
      <c r="AAW242" s="238"/>
      <c r="AAX242" s="238"/>
      <c r="AAY242" s="238"/>
      <c r="AAZ242" s="238"/>
      <c r="ABA242" s="238"/>
      <c r="ABB242" s="238"/>
      <c r="ABC242" s="238"/>
      <c r="ABD242" s="238"/>
      <c r="ABE242" s="238"/>
      <c r="ABF242" s="238"/>
      <c r="ABG242" s="238"/>
      <c r="ABH242" s="238"/>
      <c r="ABI242" s="238"/>
      <c r="ABJ242" s="238"/>
      <c r="ABK242" s="238"/>
      <c r="ABL242" s="238"/>
      <c r="ABM242" s="238"/>
      <c r="ABN242" s="238"/>
      <c r="ABO242" s="238"/>
      <c r="ABP242" s="238"/>
      <c r="ABQ242" s="238"/>
      <c r="ABR242" s="238"/>
      <c r="ABS242" s="238"/>
      <c r="ABT242" s="238"/>
      <c r="ABU242" s="238"/>
      <c r="ABV242" s="238"/>
      <c r="ABW242" s="238"/>
      <c r="ABX242" s="238"/>
      <c r="ABY242" s="238"/>
      <c r="ABZ242" s="238"/>
      <c r="ACA242" s="238"/>
      <c r="ACB242" s="238"/>
      <c r="ACC242" s="238"/>
      <c r="ACD242" s="238"/>
      <c r="ACE242" s="238"/>
      <c r="ACF242" s="238"/>
      <c r="ACG242" s="238"/>
      <c r="ACH242" s="238"/>
      <c r="ACI242" s="238"/>
      <c r="ACJ242" s="238"/>
      <c r="ACK242" s="238"/>
      <c r="ACL242" s="238"/>
      <c r="ACM242" s="238"/>
      <c r="ACN242" s="238"/>
      <c r="ACO242" s="238"/>
      <c r="ACP242" s="238"/>
      <c r="ACQ242" s="238"/>
      <c r="ACR242" s="238"/>
      <c r="ACS242" s="238"/>
      <c r="ACT242" s="238"/>
      <c r="ACU242" s="238"/>
      <c r="ACV242" s="238"/>
      <c r="ACW242" s="238"/>
      <c r="ACX242" s="238"/>
      <c r="ACY242" s="238"/>
      <c r="ACZ242" s="238"/>
      <c r="ADA242" s="238"/>
      <c r="ADB242" s="238"/>
      <c r="ADC242" s="238"/>
      <c r="ADD242" s="238"/>
      <c r="ADE242" s="238"/>
      <c r="ADF242" s="238"/>
      <c r="ADG242" s="238"/>
      <c r="ADH242" s="238"/>
      <c r="ADI242" s="238"/>
      <c r="ADJ242" s="238"/>
      <c r="ADK242" s="238"/>
      <c r="ADL242" s="238"/>
      <c r="ADM242" s="238"/>
      <c r="ADN242" s="238"/>
      <c r="ADO242" s="238"/>
      <c r="ADP242" s="238"/>
      <c r="ADQ242" s="238"/>
      <c r="ADR242" s="238"/>
      <c r="ADS242" s="238"/>
      <c r="ADT242" s="238"/>
      <c r="ADU242" s="238"/>
      <c r="ADV242" s="238"/>
      <c r="ADW242" s="238"/>
      <c r="ADX242" s="238"/>
      <c r="ADY242" s="238"/>
      <c r="ADZ242" s="238"/>
      <c r="AEA242" s="238"/>
      <c r="AEB242" s="238"/>
      <c r="AEC242" s="238"/>
      <c r="AED242" s="238"/>
      <c r="AEE242" s="238"/>
      <c r="AEF242" s="238"/>
      <c r="AEG242" s="238"/>
      <c r="AEH242" s="238"/>
      <c r="AEI242" s="238"/>
      <c r="AEJ242" s="238"/>
      <c r="AEK242" s="238"/>
      <c r="AEL242" s="238"/>
      <c r="AEM242" s="238"/>
      <c r="AEN242" s="238"/>
      <c r="AEO242" s="238"/>
      <c r="AEP242" s="238"/>
      <c r="AEQ242" s="238"/>
      <c r="AER242" s="238"/>
      <c r="AES242" s="238"/>
      <c r="AET242" s="238"/>
      <c r="AEU242" s="238"/>
      <c r="AEV242" s="238"/>
      <c r="AEW242" s="238"/>
      <c r="AEX242" s="238"/>
      <c r="AEY242" s="238"/>
      <c r="AEZ242" s="238"/>
      <c r="AFA242" s="238"/>
      <c r="AFB242" s="238"/>
      <c r="AFC242" s="238"/>
      <c r="AFD242" s="238"/>
      <c r="AFE242" s="238"/>
      <c r="AFF242" s="238"/>
      <c r="AFG242" s="238"/>
      <c r="AFH242" s="238"/>
      <c r="AFI242" s="238"/>
      <c r="AFJ242" s="238"/>
      <c r="AFK242" s="238"/>
      <c r="AFL242" s="238"/>
      <c r="AFM242" s="238"/>
      <c r="AFN242" s="238"/>
      <c r="AFO242" s="238"/>
      <c r="AFP242" s="238"/>
      <c r="AFQ242" s="238"/>
      <c r="AFR242" s="238"/>
      <c r="AFS242" s="238"/>
      <c r="AFT242" s="238"/>
      <c r="AFU242" s="238"/>
      <c r="AFV242" s="238"/>
      <c r="AFW242" s="238"/>
      <c r="AFX242" s="238"/>
      <c r="AFY242" s="238"/>
      <c r="AFZ242" s="238"/>
      <c r="AGA242" s="238"/>
      <c r="AGB242" s="238"/>
      <c r="AGC242" s="238"/>
      <c r="AGD242" s="238"/>
      <c r="AGE242" s="238"/>
      <c r="AGF242" s="238"/>
      <c r="AGG242" s="238"/>
      <c r="AGH242" s="238"/>
      <c r="AGI242" s="238"/>
      <c r="AGJ242" s="238"/>
      <c r="AGK242" s="238"/>
      <c r="AGL242" s="238"/>
      <c r="AGM242" s="238"/>
      <c r="AGN242" s="238"/>
      <c r="AGO242" s="238"/>
      <c r="AGP242" s="238"/>
      <c r="AGQ242" s="238"/>
      <c r="AGR242" s="238"/>
      <c r="AGS242" s="238"/>
      <c r="AGT242" s="238"/>
      <c r="AGU242" s="238"/>
      <c r="AGV242" s="238"/>
      <c r="AGW242" s="238"/>
      <c r="AGX242" s="238"/>
      <c r="AGY242" s="238"/>
      <c r="AGZ242" s="238"/>
      <c r="AHA242" s="238"/>
      <c r="AHB242" s="238"/>
      <c r="AHC242" s="238"/>
      <c r="AHD242" s="238"/>
      <c r="AHE242" s="238"/>
      <c r="AHF242" s="238"/>
      <c r="AHG242" s="238"/>
      <c r="AHH242" s="238"/>
      <c r="AHI242" s="238"/>
      <c r="AHJ242" s="238"/>
      <c r="AHK242" s="238"/>
      <c r="AHL242" s="238"/>
      <c r="AHM242" s="238"/>
      <c r="AHN242" s="238"/>
      <c r="AHO242" s="238"/>
      <c r="AHP242" s="238"/>
      <c r="AHQ242" s="238"/>
      <c r="AHR242" s="238"/>
      <c r="AHS242" s="238"/>
      <c r="AHT242" s="238"/>
      <c r="AHU242" s="238"/>
      <c r="AHV242" s="238"/>
      <c r="AHW242" s="238"/>
      <c r="AHX242" s="238"/>
      <c r="AHY242" s="238"/>
      <c r="AHZ242" s="238"/>
      <c r="AIA242" s="238"/>
      <c r="AIB242" s="238"/>
      <c r="AIC242" s="238"/>
      <c r="AID242" s="238"/>
      <c r="AIE242" s="238"/>
      <c r="AIF242" s="238"/>
      <c r="AIG242" s="238"/>
      <c r="AIH242" s="238"/>
      <c r="AII242" s="238"/>
      <c r="AIJ242" s="238"/>
      <c r="AIK242" s="238"/>
      <c r="AIL242" s="238"/>
      <c r="AIM242" s="238"/>
      <c r="AIN242" s="238"/>
      <c r="AIO242" s="238"/>
      <c r="AIP242" s="238"/>
      <c r="AIQ242" s="238"/>
      <c r="AIR242" s="238"/>
      <c r="AIS242" s="238"/>
      <c r="AIT242" s="238"/>
      <c r="AIU242" s="238"/>
      <c r="AIV242" s="238"/>
      <c r="AIW242" s="238"/>
      <c r="AIX242" s="238"/>
      <c r="AIY242" s="238"/>
      <c r="AIZ242" s="238"/>
      <c r="AJA242" s="238"/>
      <c r="AJB242" s="238"/>
      <c r="AJC242" s="238"/>
      <c r="AJD242" s="238"/>
      <c r="AJE242" s="238"/>
      <c r="AJF242" s="238"/>
      <c r="AJG242" s="238"/>
      <c r="AJH242" s="238"/>
      <c r="AJI242" s="238"/>
      <c r="AJJ242" s="238"/>
      <c r="AJK242" s="238"/>
      <c r="AJL242" s="238"/>
      <c r="AJM242" s="238"/>
      <c r="AJN242" s="238"/>
      <c r="AJO242" s="238"/>
      <c r="AJP242" s="238"/>
      <c r="AJQ242" s="238"/>
      <c r="AJR242" s="238"/>
      <c r="AJS242" s="238"/>
      <c r="AJT242" s="238"/>
      <c r="AJU242" s="238"/>
      <c r="AJV242" s="238"/>
      <c r="AJW242" s="238"/>
      <c r="AJX242" s="238"/>
      <c r="AJY242" s="238"/>
      <c r="AJZ242" s="238"/>
      <c r="AKA242" s="238"/>
      <c r="AKB242" s="238"/>
      <c r="AKC242" s="238"/>
      <c r="AKD242" s="238"/>
      <c r="AKE242" s="238"/>
      <c r="AKF242" s="238"/>
      <c r="AKG242" s="238"/>
      <c r="AKH242" s="238"/>
      <c r="AKI242" s="238"/>
      <c r="AKJ242" s="238"/>
      <c r="AKK242" s="238"/>
      <c r="AKL242" s="238"/>
      <c r="AKM242" s="238"/>
      <c r="AKN242" s="238"/>
      <c r="AKO242" s="238"/>
      <c r="AKP242" s="238"/>
    </row>
    <row r="243" spans="1:978" x14ac:dyDescent="0.25">
      <c r="A243" s="311"/>
      <c r="B243" s="311"/>
      <c r="C243" s="245"/>
      <c r="D243" s="245"/>
      <c r="E243" s="271"/>
      <c r="F243" s="292" t="s">
        <v>387</v>
      </c>
      <c r="G243" s="292"/>
      <c r="H243" s="292"/>
      <c r="I243" s="292"/>
      <c r="J243" s="292"/>
      <c r="K243" s="292"/>
      <c r="L243" s="292"/>
      <c r="M243" s="292"/>
      <c r="N243" s="7">
        <f t="shared" ref="N243:AL243" si="170">ROUNDUP(AVERAGE(N241:N242),0)</f>
        <v>335</v>
      </c>
      <c r="O243" s="7">
        <f t="shared" si="170"/>
        <v>197</v>
      </c>
      <c r="P243" s="7">
        <f t="shared" si="170"/>
        <v>148</v>
      </c>
      <c r="Q243" s="7">
        <f t="shared" si="170"/>
        <v>128</v>
      </c>
      <c r="R243" s="7">
        <f t="shared" si="170"/>
        <v>163</v>
      </c>
      <c r="S243" s="7">
        <f t="shared" si="170"/>
        <v>377</v>
      </c>
      <c r="T243" s="7">
        <f t="shared" si="170"/>
        <v>1107</v>
      </c>
      <c r="U243" s="7">
        <f t="shared" si="170"/>
        <v>2073</v>
      </c>
      <c r="V243" s="7">
        <f t="shared" si="170"/>
        <v>2164</v>
      </c>
      <c r="W243" s="7">
        <f t="shared" si="170"/>
        <v>1524</v>
      </c>
      <c r="X243" s="7">
        <f t="shared" si="170"/>
        <v>1392</v>
      </c>
      <c r="Y243" s="7">
        <f t="shared" si="170"/>
        <v>1437</v>
      </c>
      <c r="Z243" s="7">
        <f t="shared" si="170"/>
        <v>1573</v>
      </c>
      <c r="AA243" s="7">
        <f t="shared" si="170"/>
        <v>1624</v>
      </c>
      <c r="AB243" s="7">
        <f t="shared" si="170"/>
        <v>1769</v>
      </c>
      <c r="AC243" s="7">
        <f t="shared" si="170"/>
        <v>1950</v>
      </c>
      <c r="AD243" s="7">
        <f t="shared" si="170"/>
        <v>1979</v>
      </c>
      <c r="AE243" s="7">
        <f t="shared" si="170"/>
        <v>1791</v>
      </c>
      <c r="AF243" s="7">
        <f t="shared" si="170"/>
        <v>1445</v>
      </c>
      <c r="AG243" s="7">
        <f t="shared" si="170"/>
        <v>1193</v>
      </c>
      <c r="AH243" s="7">
        <f t="shared" si="170"/>
        <v>1036</v>
      </c>
      <c r="AI243" s="7">
        <f t="shared" si="170"/>
        <v>894</v>
      </c>
      <c r="AJ243" s="7">
        <f t="shared" si="170"/>
        <v>681</v>
      </c>
      <c r="AK243" s="7">
        <f t="shared" si="170"/>
        <v>530</v>
      </c>
      <c r="AL243" s="7">
        <f t="shared" si="170"/>
        <v>25421</v>
      </c>
      <c r="AM243" s="271"/>
      <c r="AN243" s="266"/>
      <c r="AO243" s="266"/>
      <c r="AP243" s="266"/>
      <c r="AQ243" s="266"/>
      <c r="AR243" s="266"/>
      <c r="AS243" s="266"/>
      <c r="AT243" s="266"/>
      <c r="AU243" s="266"/>
      <c r="AV243" s="266"/>
      <c r="AW243" s="266"/>
      <c r="AX243" s="266"/>
      <c r="AY243" s="266"/>
      <c r="AZ243" s="266"/>
      <c r="BA243" s="266"/>
      <c r="BB243" s="266"/>
      <c r="BC243" s="266"/>
      <c r="BD243" s="266"/>
      <c r="BE243" s="266"/>
      <c r="BF243" s="266"/>
      <c r="BG243" s="266"/>
      <c r="BH243" s="266"/>
      <c r="BI243" s="266"/>
      <c r="BJ243" s="266"/>
      <c r="BK243" s="266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5"/>
      <c r="DZ243" s="245"/>
      <c r="EA243" s="245"/>
      <c r="EB243" s="245"/>
      <c r="EC243" s="245"/>
      <c r="ED243" s="245"/>
      <c r="EE243" s="253"/>
      <c r="EF243" s="238"/>
      <c r="EG243" s="238"/>
      <c r="EH243" s="238"/>
      <c r="EI243" s="238"/>
      <c r="EJ243" s="238"/>
      <c r="EK243" s="238"/>
      <c r="EL243" s="238"/>
      <c r="EM243" s="238"/>
      <c r="EN243" s="238"/>
      <c r="EO243" s="238"/>
      <c r="EP243" s="238"/>
      <c r="EQ243" s="238"/>
      <c r="ER243" s="238"/>
      <c r="ES243" s="238"/>
      <c r="ET243" s="238"/>
      <c r="EU243" s="238"/>
      <c r="EV243" s="238"/>
      <c r="EW243" s="238"/>
      <c r="EX243" s="238"/>
      <c r="EY243" s="238"/>
      <c r="EZ243" s="238"/>
      <c r="FA243" s="238"/>
      <c r="FB243" s="238"/>
      <c r="FC243" s="238"/>
      <c r="FD243" s="238"/>
      <c r="FE243" s="238"/>
      <c r="FF243" s="238"/>
      <c r="FG243" s="238"/>
      <c r="FH243" s="238"/>
      <c r="FI243" s="238"/>
      <c r="FJ243" s="238"/>
      <c r="FK243" s="238"/>
      <c r="FL243" s="238"/>
      <c r="FM243" s="238"/>
      <c r="FN243" s="238"/>
      <c r="FO243" s="238"/>
      <c r="FP243" s="238"/>
      <c r="FQ243" s="238"/>
      <c r="FR243" s="238"/>
      <c r="FS243" s="238"/>
      <c r="FT243" s="238"/>
      <c r="FU243" s="238"/>
      <c r="FV243" s="238"/>
      <c r="FW243" s="238"/>
      <c r="FX243" s="238"/>
      <c r="FY243" s="238"/>
      <c r="FZ243" s="238"/>
      <c r="GA243" s="238"/>
      <c r="GB243" s="238"/>
      <c r="GC243" s="238"/>
      <c r="GD243" s="238"/>
      <c r="GE243" s="238"/>
      <c r="GF243" s="238"/>
      <c r="GG243" s="238"/>
      <c r="GH243" s="238"/>
      <c r="GI243" s="238"/>
      <c r="GJ243" s="238"/>
      <c r="GK243" s="238"/>
      <c r="GL243" s="238"/>
      <c r="GM243" s="238"/>
      <c r="GN243" s="238"/>
      <c r="GO243" s="238"/>
      <c r="GP243" s="238"/>
      <c r="GQ243" s="238"/>
      <c r="GR243" s="238"/>
      <c r="GS243" s="238"/>
      <c r="GT243" s="238"/>
      <c r="GU243" s="238"/>
      <c r="GV243" s="238"/>
      <c r="GW243" s="238"/>
      <c r="GX243" s="238"/>
      <c r="GY243" s="238"/>
      <c r="GZ243" s="238"/>
      <c r="HA243" s="238"/>
      <c r="HB243" s="238"/>
      <c r="HC243" s="238"/>
      <c r="HD243" s="238"/>
      <c r="HE243" s="238"/>
      <c r="HF243" s="238"/>
      <c r="HG243" s="238"/>
      <c r="HH243" s="238"/>
      <c r="HI243" s="238"/>
      <c r="HJ243" s="238"/>
      <c r="HK243" s="238"/>
      <c r="HL243" s="238"/>
      <c r="HM243" s="238"/>
      <c r="HN243" s="238"/>
      <c r="HO243" s="238"/>
      <c r="HP243" s="238"/>
      <c r="HQ243" s="238"/>
      <c r="HR243" s="238"/>
      <c r="HS243" s="238"/>
      <c r="HT243" s="238"/>
      <c r="HU243" s="238"/>
      <c r="HV243" s="238"/>
      <c r="HW243" s="238"/>
      <c r="HX243" s="238"/>
      <c r="HY243" s="238"/>
      <c r="HZ243" s="238"/>
      <c r="IA243" s="238"/>
      <c r="IB243" s="238"/>
      <c r="IC243" s="238"/>
      <c r="ID243" s="238"/>
      <c r="IE243" s="238"/>
      <c r="IF243" s="238"/>
      <c r="IG243" s="238"/>
      <c r="IH243" s="238"/>
      <c r="II243" s="238"/>
      <c r="IJ243" s="238"/>
      <c r="IK243" s="238"/>
      <c r="IL243" s="238"/>
      <c r="IM243" s="238"/>
      <c r="IN243" s="238"/>
      <c r="IO243" s="238"/>
      <c r="IP243" s="238"/>
      <c r="IQ243" s="238"/>
      <c r="IR243" s="238"/>
      <c r="IS243" s="238"/>
      <c r="IT243" s="238"/>
      <c r="IU243" s="238"/>
      <c r="IV243" s="238"/>
      <c r="IW243" s="238"/>
      <c r="IX243" s="238"/>
      <c r="IY243" s="238"/>
      <c r="IZ243" s="238"/>
      <c r="JA243" s="238"/>
      <c r="JB243" s="238"/>
      <c r="JC243" s="238"/>
      <c r="JD243" s="238"/>
      <c r="JE243" s="238"/>
      <c r="JF243" s="238"/>
      <c r="JG243" s="238"/>
      <c r="JH243" s="238"/>
      <c r="JI243" s="238"/>
      <c r="JJ243" s="238"/>
      <c r="JK243" s="238"/>
      <c r="JL243" s="238"/>
      <c r="JM243" s="238"/>
      <c r="JN243" s="238"/>
      <c r="JO243" s="238"/>
      <c r="JP243" s="238"/>
      <c r="JQ243" s="238"/>
      <c r="JR243" s="238"/>
      <c r="JS243" s="238"/>
      <c r="JT243" s="238"/>
      <c r="JU243" s="238"/>
      <c r="JV243" s="238"/>
      <c r="JW243" s="238"/>
      <c r="JX243" s="238"/>
      <c r="JY243" s="238"/>
      <c r="JZ243" s="238"/>
      <c r="KA243" s="238"/>
      <c r="KB243" s="238"/>
      <c r="KC243" s="238"/>
      <c r="KD243" s="238"/>
      <c r="KE243" s="238"/>
      <c r="KF243" s="238"/>
      <c r="KG243" s="238"/>
      <c r="KH243" s="238"/>
      <c r="KI243" s="238"/>
      <c r="KJ243" s="238"/>
      <c r="KK243" s="238"/>
      <c r="KL243" s="238"/>
      <c r="KM243" s="238"/>
      <c r="KN243" s="238"/>
      <c r="KO243" s="238"/>
      <c r="KP243" s="238"/>
      <c r="KQ243" s="238"/>
      <c r="KR243" s="238"/>
      <c r="KS243" s="238"/>
      <c r="KT243" s="238"/>
      <c r="KU243" s="238"/>
      <c r="KV243" s="238"/>
      <c r="KW243" s="238"/>
      <c r="KX243" s="238"/>
      <c r="KY243" s="238"/>
      <c r="KZ243" s="238"/>
      <c r="LA243" s="238"/>
      <c r="LB243" s="238"/>
      <c r="LC243" s="238"/>
      <c r="LD243" s="238"/>
      <c r="LE243" s="238"/>
      <c r="LF243" s="238"/>
      <c r="LG243" s="238"/>
      <c r="LH243" s="238"/>
      <c r="LI243" s="238"/>
      <c r="LJ243" s="238"/>
      <c r="LK243" s="238"/>
      <c r="LL243" s="238"/>
      <c r="LM243" s="238"/>
      <c r="LN243" s="238"/>
      <c r="LO243" s="238"/>
      <c r="LP243" s="238"/>
      <c r="LQ243" s="238"/>
      <c r="LR243" s="238"/>
      <c r="LS243" s="238"/>
      <c r="LT243" s="238"/>
      <c r="LU243" s="238"/>
      <c r="LV243" s="238"/>
      <c r="LW243" s="238"/>
      <c r="LX243" s="238"/>
      <c r="LY243" s="238"/>
      <c r="LZ243" s="238"/>
      <c r="MA243" s="238"/>
      <c r="MB243" s="238"/>
      <c r="MC243" s="238"/>
      <c r="MD243" s="238"/>
      <c r="ME243" s="238"/>
      <c r="MF243" s="238"/>
      <c r="MG243" s="238"/>
      <c r="MH243" s="238"/>
      <c r="MI243" s="238"/>
      <c r="MJ243" s="238"/>
      <c r="MK243" s="238"/>
      <c r="ML243" s="238"/>
      <c r="MM243" s="238"/>
      <c r="MN243" s="238"/>
      <c r="MO243" s="238"/>
      <c r="MP243" s="238"/>
      <c r="MQ243" s="238"/>
      <c r="MR243" s="238"/>
      <c r="MS243" s="238"/>
      <c r="MT243" s="238"/>
      <c r="MU243" s="238"/>
      <c r="MV243" s="238"/>
      <c r="MW243" s="238"/>
      <c r="MX243" s="238"/>
      <c r="MY243" s="238"/>
      <c r="MZ243" s="238"/>
      <c r="NA243" s="238"/>
      <c r="NB243" s="238"/>
      <c r="NC243" s="238"/>
      <c r="ND243" s="238"/>
      <c r="NE243" s="238"/>
      <c r="NF243" s="238"/>
      <c r="NG243" s="238"/>
      <c r="NH243" s="238"/>
      <c r="NI243" s="238"/>
      <c r="NJ243" s="238"/>
      <c r="NK243" s="238"/>
      <c r="NL243" s="238"/>
      <c r="NM243" s="238"/>
      <c r="NN243" s="238"/>
      <c r="NO243" s="238"/>
      <c r="NP243" s="238"/>
      <c r="NQ243" s="238"/>
      <c r="NR243" s="238"/>
      <c r="NS243" s="238"/>
      <c r="NT243" s="238"/>
      <c r="NU243" s="238"/>
      <c r="NV243" s="238"/>
      <c r="NW243" s="238"/>
      <c r="NX243" s="238"/>
      <c r="NY243" s="238"/>
      <c r="NZ243" s="238"/>
      <c r="OA243" s="238"/>
      <c r="OB243" s="238"/>
      <c r="OC243" s="238"/>
      <c r="OD243" s="238"/>
      <c r="OE243" s="238"/>
      <c r="OF243" s="238"/>
      <c r="OG243" s="238"/>
      <c r="OH243" s="238"/>
      <c r="OI243" s="238"/>
      <c r="OJ243" s="238"/>
      <c r="OK243" s="238"/>
      <c r="OL243" s="238"/>
      <c r="OM243" s="238"/>
      <c r="ON243" s="238"/>
      <c r="OO243" s="238"/>
      <c r="OP243" s="238"/>
      <c r="OQ243" s="238"/>
      <c r="OR243" s="238"/>
      <c r="OS243" s="238"/>
      <c r="OT243" s="238"/>
      <c r="OU243" s="238"/>
      <c r="OV243" s="238"/>
      <c r="OW243" s="238"/>
      <c r="OX243" s="238"/>
      <c r="OY243" s="238"/>
      <c r="OZ243" s="238"/>
      <c r="PA243" s="238"/>
      <c r="PB243" s="238"/>
      <c r="PC243" s="238"/>
      <c r="PD243" s="238"/>
      <c r="PE243" s="238"/>
      <c r="PF243" s="238"/>
      <c r="PG243" s="238"/>
      <c r="PH243" s="238"/>
      <c r="PI243" s="238"/>
      <c r="PJ243" s="238"/>
      <c r="PK243" s="238"/>
      <c r="PL243" s="238"/>
      <c r="PM243" s="238"/>
      <c r="PN243" s="238"/>
      <c r="PO243" s="238"/>
      <c r="PP243" s="238"/>
      <c r="PQ243" s="238"/>
      <c r="PR243" s="238"/>
      <c r="PS243" s="238"/>
      <c r="PT243" s="238"/>
      <c r="PU243" s="238"/>
      <c r="PV243" s="238"/>
      <c r="PW243" s="238"/>
      <c r="PX243" s="238"/>
      <c r="PY243" s="238"/>
      <c r="PZ243" s="238"/>
      <c r="QA243" s="238"/>
      <c r="QB243" s="238"/>
      <c r="QC243" s="238"/>
      <c r="QD243" s="238"/>
      <c r="QE243" s="238"/>
      <c r="QF243" s="238"/>
      <c r="QG243" s="238"/>
      <c r="QH243" s="238"/>
      <c r="QI243" s="238"/>
      <c r="QJ243" s="238"/>
      <c r="QK243" s="238"/>
      <c r="QL243" s="238"/>
      <c r="QM243" s="238"/>
      <c r="QN243" s="238"/>
      <c r="QO243" s="238"/>
      <c r="QP243" s="238"/>
      <c r="QQ243" s="238"/>
      <c r="QR243" s="238"/>
      <c r="QS243" s="238"/>
      <c r="QT243" s="238"/>
      <c r="QU243" s="238"/>
      <c r="QV243" s="238"/>
      <c r="QW243" s="238"/>
      <c r="QX243" s="238"/>
      <c r="QY243" s="238"/>
      <c r="QZ243" s="238"/>
      <c r="RA243" s="238"/>
      <c r="RB243" s="238"/>
      <c r="RC243" s="238"/>
      <c r="RD243" s="238"/>
      <c r="RE243" s="238"/>
      <c r="RF243" s="238"/>
      <c r="RG243" s="238"/>
      <c r="RH243" s="238"/>
      <c r="RI243" s="238"/>
      <c r="RJ243" s="238"/>
      <c r="RK243" s="238"/>
      <c r="RL243" s="238"/>
      <c r="RM243" s="238"/>
      <c r="RN243" s="238"/>
      <c r="RO243" s="238"/>
      <c r="RP243" s="238"/>
      <c r="RQ243" s="238"/>
      <c r="RR243" s="238"/>
      <c r="RS243" s="238"/>
      <c r="RT243" s="238"/>
      <c r="RU243" s="238"/>
      <c r="RV243" s="238"/>
      <c r="RW243" s="238"/>
      <c r="RX243" s="238"/>
      <c r="RY243" s="238"/>
      <c r="RZ243" s="238"/>
      <c r="SA243" s="238"/>
      <c r="SB243" s="238"/>
      <c r="SC243" s="238"/>
      <c r="SD243" s="238"/>
      <c r="SE243" s="238"/>
      <c r="SF243" s="238"/>
      <c r="SG243" s="238"/>
      <c r="SH243" s="238"/>
      <c r="SI243" s="238"/>
      <c r="SJ243" s="238"/>
      <c r="SK243" s="238"/>
      <c r="SL243" s="238"/>
      <c r="SM243" s="238"/>
      <c r="SN243" s="238"/>
      <c r="SO243" s="238"/>
      <c r="SP243" s="238"/>
      <c r="SQ243" s="238"/>
      <c r="SR243" s="238"/>
      <c r="SS243" s="238"/>
      <c r="ST243" s="238"/>
      <c r="SU243" s="238"/>
      <c r="SV243" s="238"/>
      <c r="SW243" s="238"/>
      <c r="SX243" s="238"/>
      <c r="SY243" s="238"/>
      <c r="SZ243" s="238"/>
      <c r="TA243" s="238"/>
      <c r="TB243" s="238"/>
      <c r="TC243" s="238"/>
      <c r="TD243" s="238"/>
      <c r="TE243" s="238"/>
      <c r="TF243" s="238"/>
      <c r="TG243" s="238"/>
      <c r="TH243" s="238"/>
      <c r="TI243" s="238"/>
      <c r="TJ243" s="238"/>
      <c r="TK243" s="238"/>
      <c r="TL243" s="238"/>
      <c r="TM243" s="238"/>
      <c r="TN243" s="238"/>
      <c r="TO243" s="238"/>
      <c r="TP243" s="238"/>
      <c r="TQ243" s="238"/>
      <c r="TR243" s="238"/>
      <c r="TS243" s="238"/>
      <c r="TT243" s="238"/>
      <c r="TU243" s="238"/>
      <c r="TV243" s="238"/>
      <c r="TW243" s="238"/>
      <c r="TX243" s="238"/>
      <c r="TY243" s="238"/>
      <c r="TZ243" s="238"/>
      <c r="UA243" s="238"/>
      <c r="UB243" s="238"/>
      <c r="UC243" s="238"/>
      <c r="UD243" s="238"/>
      <c r="UE243" s="238"/>
      <c r="UF243" s="238"/>
      <c r="UG243" s="238"/>
      <c r="UH243" s="238"/>
      <c r="UI243" s="238"/>
      <c r="UJ243" s="238"/>
      <c r="UK243" s="238"/>
      <c r="UL243" s="238"/>
      <c r="UM243" s="238"/>
      <c r="UN243" s="238"/>
      <c r="UO243" s="238"/>
      <c r="UP243" s="238"/>
      <c r="UQ243" s="238"/>
      <c r="UR243" s="238"/>
      <c r="US243" s="238"/>
      <c r="UT243" s="238"/>
      <c r="UU243" s="238"/>
      <c r="UV243" s="238"/>
      <c r="UW243" s="238"/>
      <c r="UX243" s="238"/>
      <c r="UY243" s="238"/>
      <c r="UZ243" s="238"/>
      <c r="VA243" s="238"/>
      <c r="VB243" s="238"/>
      <c r="VC243" s="238"/>
      <c r="VD243" s="238"/>
      <c r="VE243" s="238"/>
      <c r="VF243" s="238"/>
      <c r="VG243" s="238"/>
      <c r="VH243" s="238"/>
      <c r="VI243" s="238"/>
      <c r="VJ243" s="238"/>
      <c r="VK243" s="238"/>
      <c r="VL243" s="238"/>
      <c r="VM243" s="238"/>
      <c r="VN243" s="238"/>
      <c r="VO243" s="238"/>
      <c r="VP243" s="238"/>
      <c r="VQ243" s="238"/>
      <c r="VR243" s="238"/>
      <c r="VS243" s="238"/>
      <c r="VT243" s="238"/>
      <c r="VU243" s="238"/>
      <c r="VV243" s="238"/>
      <c r="VW243" s="238"/>
      <c r="VX243" s="238"/>
      <c r="VY243" s="238"/>
      <c r="VZ243" s="238"/>
      <c r="WA243" s="238"/>
      <c r="WB243" s="238"/>
      <c r="WC243" s="238"/>
      <c r="WD243" s="238"/>
      <c r="WE243" s="238"/>
      <c r="WF243" s="238"/>
      <c r="WG243" s="238"/>
      <c r="WH243" s="238"/>
      <c r="WI243" s="238"/>
      <c r="WJ243" s="238"/>
      <c r="WK243" s="238"/>
      <c r="WL243" s="238"/>
      <c r="WM243" s="238"/>
      <c r="WN243" s="238"/>
      <c r="WO243" s="238"/>
      <c r="WP243" s="238"/>
      <c r="WQ243" s="238"/>
      <c r="WR243" s="238"/>
      <c r="WS243" s="238"/>
      <c r="WT243" s="238"/>
      <c r="WU243" s="238"/>
      <c r="WV243" s="238"/>
      <c r="WW243" s="238"/>
      <c r="WX243" s="238"/>
      <c r="WY243" s="238"/>
      <c r="WZ243" s="238"/>
      <c r="XA243" s="238"/>
      <c r="XB243" s="238"/>
      <c r="XC243" s="238"/>
      <c r="XD243" s="238"/>
      <c r="XE243" s="238"/>
      <c r="XF243" s="238"/>
      <c r="XG243" s="238"/>
      <c r="XH243" s="238"/>
      <c r="XI243" s="238"/>
      <c r="XJ243" s="238"/>
      <c r="XK243" s="238"/>
      <c r="XL243" s="238"/>
      <c r="XM243" s="238"/>
      <c r="XN243" s="238"/>
      <c r="XO243" s="238"/>
      <c r="XP243" s="238"/>
      <c r="XQ243" s="238"/>
      <c r="XR243" s="238"/>
      <c r="XS243" s="238"/>
      <c r="XT243" s="238"/>
      <c r="XU243" s="238"/>
      <c r="XV243" s="238"/>
      <c r="XW243" s="238"/>
      <c r="XX243" s="238"/>
      <c r="XY243" s="238"/>
      <c r="XZ243" s="238"/>
      <c r="YA243" s="238"/>
      <c r="YB243" s="238"/>
      <c r="YC243" s="238"/>
      <c r="YD243" s="238"/>
      <c r="YE243" s="238"/>
      <c r="YF243" s="238"/>
      <c r="YG243" s="238"/>
      <c r="YH243" s="238"/>
      <c r="YI243" s="238"/>
      <c r="YJ243" s="238"/>
      <c r="YK243" s="238"/>
      <c r="YL243" s="238"/>
      <c r="YM243" s="238"/>
      <c r="YN243" s="238"/>
      <c r="YO243" s="238"/>
      <c r="YP243" s="238"/>
      <c r="YQ243" s="238"/>
      <c r="YR243" s="238"/>
      <c r="YS243" s="238"/>
      <c r="YT243" s="238"/>
      <c r="YU243" s="238"/>
      <c r="YV243" s="238"/>
      <c r="YW243" s="238"/>
      <c r="YX243" s="238"/>
      <c r="YY243" s="238"/>
      <c r="YZ243" s="238"/>
      <c r="ZA243" s="238"/>
      <c r="ZB243" s="238"/>
      <c r="ZC243" s="238"/>
      <c r="ZD243" s="238"/>
      <c r="ZE243" s="238"/>
      <c r="ZF243" s="238"/>
      <c r="ZG243" s="238"/>
      <c r="ZH243" s="238"/>
      <c r="ZI243" s="238"/>
      <c r="ZJ243" s="238"/>
      <c r="ZK243" s="238"/>
      <c r="ZL243" s="238"/>
      <c r="ZM243" s="238"/>
      <c r="ZN243" s="238"/>
      <c r="ZO243" s="238"/>
      <c r="ZP243" s="238"/>
      <c r="ZQ243" s="238"/>
      <c r="ZR243" s="238"/>
      <c r="ZS243" s="238"/>
      <c r="ZT243" s="238"/>
      <c r="ZU243" s="238"/>
      <c r="ZV243" s="238"/>
      <c r="ZW243" s="238"/>
      <c r="ZX243" s="238"/>
      <c r="ZY243" s="238"/>
      <c r="ZZ243" s="238"/>
      <c r="AAA243" s="238"/>
      <c r="AAB243" s="238"/>
      <c r="AAC243" s="238"/>
      <c r="AAD243" s="238"/>
      <c r="AAE243" s="238"/>
      <c r="AAF243" s="238"/>
      <c r="AAG243" s="238"/>
      <c r="AAH243" s="238"/>
      <c r="AAI243" s="238"/>
      <c r="AAJ243" s="238"/>
      <c r="AAK243" s="238"/>
      <c r="AAL243" s="238"/>
      <c r="AAM243" s="238"/>
      <c r="AAN243" s="238"/>
      <c r="AAO243" s="238"/>
      <c r="AAP243" s="238"/>
      <c r="AAQ243" s="238"/>
      <c r="AAR243" s="238"/>
      <c r="AAS243" s="238"/>
      <c r="AAT243" s="238"/>
      <c r="AAU243" s="238"/>
      <c r="AAV243" s="238"/>
      <c r="AAW243" s="238"/>
      <c r="AAX243" s="238"/>
      <c r="AAY243" s="238"/>
      <c r="AAZ243" s="238"/>
      <c r="ABA243" s="238"/>
      <c r="ABB243" s="238"/>
      <c r="ABC243" s="238"/>
      <c r="ABD243" s="238"/>
      <c r="ABE243" s="238"/>
      <c r="ABF243" s="238"/>
      <c r="ABG243" s="238"/>
      <c r="ABH243" s="238"/>
      <c r="ABI243" s="238"/>
      <c r="ABJ243" s="238"/>
      <c r="ABK243" s="238"/>
      <c r="ABL243" s="238"/>
      <c r="ABM243" s="238"/>
      <c r="ABN243" s="238"/>
      <c r="ABO243" s="238"/>
      <c r="ABP243" s="238"/>
      <c r="ABQ243" s="238"/>
      <c r="ABR243" s="238"/>
      <c r="ABS243" s="238"/>
      <c r="ABT243" s="238"/>
      <c r="ABU243" s="238"/>
      <c r="ABV243" s="238"/>
      <c r="ABW243" s="238"/>
      <c r="ABX243" s="238"/>
      <c r="ABY243" s="238"/>
      <c r="ABZ243" s="238"/>
      <c r="ACA243" s="238"/>
      <c r="ACB243" s="238"/>
      <c r="ACC243" s="238"/>
      <c r="ACD243" s="238"/>
      <c r="ACE243" s="238"/>
      <c r="ACF243" s="238"/>
      <c r="ACG243" s="238"/>
      <c r="ACH243" s="238"/>
      <c r="ACI243" s="238"/>
      <c r="ACJ243" s="238"/>
      <c r="ACK243" s="238"/>
      <c r="ACL243" s="238"/>
      <c r="ACM243" s="238"/>
      <c r="ACN243" s="238"/>
      <c r="ACO243" s="238"/>
      <c r="ACP243" s="238"/>
      <c r="ACQ243" s="238"/>
      <c r="ACR243" s="238"/>
      <c r="ACS243" s="238"/>
      <c r="ACT243" s="238"/>
      <c r="ACU243" s="238"/>
      <c r="ACV243" s="238"/>
      <c r="ACW243" s="238"/>
      <c r="ACX243" s="238"/>
      <c r="ACY243" s="238"/>
      <c r="ACZ243" s="238"/>
      <c r="ADA243" s="238"/>
      <c r="ADB243" s="238"/>
      <c r="ADC243" s="238"/>
      <c r="ADD243" s="238"/>
      <c r="ADE243" s="238"/>
      <c r="ADF243" s="238"/>
      <c r="ADG243" s="238"/>
      <c r="ADH243" s="238"/>
      <c r="ADI243" s="238"/>
      <c r="ADJ243" s="238"/>
      <c r="ADK243" s="238"/>
      <c r="ADL243" s="238"/>
      <c r="ADM243" s="238"/>
      <c r="ADN243" s="238"/>
      <c r="ADO243" s="238"/>
      <c r="ADP243" s="238"/>
      <c r="ADQ243" s="238"/>
      <c r="ADR243" s="238"/>
      <c r="ADS243" s="238"/>
      <c r="ADT243" s="238"/>
      <c r="ADU243" s="238"/>
      <c r="ADV243" s="238"/>
      <c r="ADW243" s="238"/>
      <c r="ADX243" s="238"/>
      <c r="ADY243" s="238"/>
      <c r="ADZ243" s="238"/>
      <c r="AEA243" s="238"/>
      <c r="AEB243" s="238"/>
      <c r="AEC243" s="238"/>
      <c r="AED243" s="238"/>
      <c r="AEE243" s="238"/>
      <c r="AEF243" s="238"/>
      <c r="AEG243" s="238"/>
      <c r="AEH243" s="238"/>
      <c r="AEI243" s="238"/>
      <c r="AEJ243" s="238"/>
      <c r="AEK243" s="238"/>
      <c r="AEL243" s="238"/>
      <c r="AEM243" s="238"/>
      <c r="AEN243" s="238"/>
      <c r="AEO243" s="238"/>
      <c r="AEP243" s="238"/>
      <c r="AEQ243" s="238"/>
      <c r="AER243" s="238"/>
      <c r="AES243" s="238"/>
      <c r="AET243" s="238"/>
      <c r="AEU243" s="238"/>
      <c r="AEV243" s="238"/>
      <c r="AEW243" s="238"/>
      <c r="AEX243" s="238"/>
      <c r="AEY243" s="238"/>
      <c r="AEZ243" s="238"/>
      <c r="AFA243" s="238"/>
      <c r="AFB243" s="238"/>
      <c r="AFC243" s="238"/>
      <c r="AFD243" s="238"/>
      <c r="AFE243" s="238"/>
      <c r="AFF243" s="238"/>
      <c r="AFG243" s="238"/>
      <c r="AFH243" s="238"/>
      <c r="AFI243" s="238"/>
      <c r="AFJ243" s="238"/>
      <c r="AFK243" s="238"/>
      <c r="AFL243" s="238"/>
      <c r="AFM243" s="238"/>
      <c r="AFN243" s="238"/>
      <c r="AFO243" s="238"/>
      <c r="AFP243" s="238"/>
      <c r="AFQ243" s="238"/>
      <c r="AFR243" s="238"/>
      <c r="AFS243" s="238"/>
      <c r="AFT243" s="238"/>
      <c r="AFU243" s="238"/>
      <c r="AFV243" s="238"/>
      <c r="AFW243" s="238"/>
      <c r="AFX243" s="238"/>
      <c r="AFY243" s="238"/>
      <c r="AFZ243" s="238"/>
      <c r="AGA243" s="238"/>
      <c r="AGB243" s="238"/>
      <c r="AGC243" s="238"/>
      <c r="AGD243" s="238"/>
      <c r="AGE243" s="238"/>
      <c r="AGF243" s="238"/>
      <c r="AGG243" s="238"/>
      <c r="AGH243" s="238"/>
      <c r="AGI243" s="238"/>
      <c r="AGJ243" s="238"/>
      <c r="AGK243" s="238"/>
      <c r="AGL243" s="238"/>
      <c r="AGM243" s="238"/>
      <c r="AGN243" s="238"/>
      <c r="AGO243" s="238"/>
      <c r="AGP243" s="238"/>
      <c r="AGQ243" s="238"/>
      <c r="AGR243" s="238"/>
      <c r="AGS243" s="238"/>
      <c r="AGT243" s="238"/>
      <c r="AGU243" s="238"/>
      <c r="AGV243" s="238"/>
      <c r="AGW243" s="238"/>
      <c r="AGX243" s="238"/>
      <c r="AGY243" s="238"/>
      <c r="AGZ243" s="238"/>
      <c r="AHA243" s="238"/>
      <c r="AHB243" s="238"/>
      <c r="AHC243" s="238"/>
      <c r="AHD243" s="238"/>
      <c r="AHE243" s="238"/>
      <c r="AHF243" s="238"/>
      <c r="AHG243" s="238"/>
      <c r="AHH243" s="238"/>
      <c r="AHI243" s="238"/>
      <c r="AHJ243" s="238"/>
      <c r="AHK243" s="238"/>
      <c r="AHL243" s="238"/>
      <c r="AHM243" s="238"/>
      <c r="AHN243" s="238"/>
      <c r="AHO243" s="238"/>
      <c r="AHP243" s="238"/>
      <c r="AHQ243" s="238"/>
      <c r="AHR243" s="238"/>
      <c r="AHS243" s="238"/>
      <c r="AHT243" s="238"/>
      <c r="AHU243" s="238"/>
      <c r="AHV243" s="238"/>
      <c r="AHW243" s="238"/>
      <c r="AHX243" s="238"/>
      <c r="AHY243" s="238"/>
      <c r="AHZ243" s="238"/>
      <c r="AIA243" s="238"/>
      <c r="AIB243" s="238"/>
      <c r="AIC243" s="238"/>
      <c r="AID243" s="238"/>
      <c r="AIE243" s="238"/>
      <c r="AIF243" s="238"/>
      <c r="AIG243" s="238"/>
      <c r="AIH243" s="238"/>
      <c r="AII243" s="238"/>
      <c r="AIJ243" s="238"/>
      <c r="AIK243" s="238"/>
      <c r="AIL243" s="238"/>
      <c r="AIM243" s="238"/>
      <c r="AIN243" s="238"/>
      <c r="AIO243" s="238"/>
      <c r="AIP243" s="238"/>
      <c r="AIQ243" s="238"/>
      <c r="AIR243" s="238"/>
      <c r="AIS243" s="238"/>
      <c r="AIT243" s="238"/>
      <c r="AIU243" s="238"/>
      <c r="AIV243" s="238"/>
      <c r="AIW243" s="238"/>
      <c r="AIX243" s="238"/>
      <c r="AIY243" s="238"/>
      <c r="AIZ243" s="238"/>
      <c r="AJA243" s="238"/>
      <c r="AJB243" s="238"/>
      <c r="AJC243" s="238"/>
      <c r="AJD243" s="238"/>
      <c r="AJE243" s="238"/>
      <c r="AJF243" s="238"/>
      <c r="AJG243" s="238"/>
      <c r="AJH243" s="238"/>
      <c r="AJI243" s="238"/>
      <c r="AJJ243" s="238"/>
      <c r="AJK243" s="238"/>
      <c r="AJL243" s="238"/>
      <c r="AJM243" s="238"/>
      <c r="AJN243" s="238"/>
      <c r="AJO243" s="238"/>
      <c r="AJP243" s="238"/>
      <c r="AJQ243" s="238"/>
      <c r="AJR243" s="238"/>
      <c r="AJS243" s="238"/>
      <c r="AJT243" s="238"/>
      <c r="AJU243" s="238"/>
      <c r="AJV243" s="238"/>
      <c r="AJW243" s="238"/>
      <c r="AJX243" s="238"/>
      <c r="AJY243" s="238"/>
      <c r="AJZ243" s="238"/>
      <c r="AKA243" s="238"/>
      <c r="AKB243" s="238"/>
      <c r="AKC243" s="238"/>
      <c r="AKD243" s="238"/>
      <c r="AKE243" s="238"/>
      <c r="AKF243" s="238"/>
      <c r="AKG243" s="238"/>
      <c r="AKH243" s="238"/>
      <c r="AKI243" s="238"/>
      <c r="AKJ243" s="238"/>
      <c r="AKK243" s="238"/>
      <c r="AKL243" s="238"/>
      <c r="AKM243" s="238"/>
      <c r="AKN243" s="238"/>
      <c r="AKO243" s="238"/>
      <c r="AKP243" s="238"/>
    </row>
    <row r="244" spans="1:978" ht="15" customHeight="1" x14ac:dyDescent="0.25">
      <c r="A244" s="303">
        <v>53</v>
      </c>
      <c r="B244" s="303">
        <v>58</v>
      </c>
      <c r="C244" s="306" t="s">
        <v>131</v>
      </c>
      <c r="D244" s="240" t="s">
        <v>45</v>
      </c>
      <c r="E244" s="267">
        <v>2.8</v>
      </c>
      <c r="F244" s="42">
        <v>530467</v>
      </c>
      <c r="G244" s="29" t="s">
        <v>253</v>
      </c>
      <c r="H244" s="29" t="s">
        <v>202</v>
      </c>
      <c r="I244" s="240" t="s">
        <v>63</v>
      </c>
      <c r="J244" s="93">
        <v>30</v>
      </c>
      <c r="K244" s="267">
        <f>AVERAGE(J244:J247)</f>
        <v>30</v>
      </c>
      <c r="L244" s="289">
        <f>E244/K244</f>
        <v>9.3333333333333324E-2</v>
      </c>
      <c r="M244" s="240">
        <v>2</v>
      </c>
      <c r="N244" s="42">
        <v>110</v>
      </c>
      <c r="O244" s="42">
        <v>60</v>
      </c>
      <c r="P244" s="42">
        <v>32</v>
      </c>
      <c r="Q244" s="42">
        <v>25</v>
      </c>
      <c r="R244" s="42">
        <v>27</v>
      </c>
      <c r="S244" s="42">
        <v>102</v>
      </c>
      <c r="T244" s="42">
        <v>348</v>
      </c>
      <c r="U244" s="42">
        <v>770</v>
      </c>
      <c r="V244" s="42">
        <v>761</v>
      </c>
      <c r="W244" s="42">
        <v>663</v>
      </c>
      <c r="X244" s="42">
        <v>512</v>
      </c>
      <c r="Y244" s="42">
        <v>556</v>
      </c>
      <c r="Z244" s="42">
        <v>578</v>
      </c>
      <c r="AA244" s="42">
        <v>606</v>
      </c>
      <c r="AB244" s="42">
        <v>640</v>
      </c>
      <c r="AC244" s="42">
        <v>667</v>
      </c>
      <c r="AD244" s="42">
        <v>665</v>
      </c>
      <c r="AE244" s="42">
        <v>658</v>
      </c>
      <c r="AF244" s="42">
        <v>687</v>
      </c>
      <c r="AG244" s="42">
        <v>578</v>
      </c>
      <c r="AH244" s="42">
        <v>468</v>
      </c>
      <c r="AI244" s="42">
        <v>390</v>
      </c>
      <c r="AJ244" s="42">
        <v>280</v>
      </c>
      <c r="AK244" s="42">
        <v>186</v>
      </c>
      <c r="AL244" s="42">
        <v>9691</v>
      </c>
      <c r="AM244" s="267">
        <v>1600</v>
      </c>
      <c r="AN244" s="261">
        <f>$L$244*(1+0.15*(N248/$AM$244)^4)</f>
        <v>9.3333514773333334E-2</v>
      </c>
      <c r="AO244" s="261">
        <f t="shared" ref="AO244:BK244" si="171">$L$244*(1+0.15*(O248/$AM$244)^4)</f>
        <v>9.3333341340130202E-2</v>
      </c>
      <c r="AP244" s="261">
        <f t="shared" si="171"/>
        <v>9.3333335063679995E-2</v>
      </c>
      <c r="AQ244" s="261">
        <f t="shared" si="171"/>
        <v>9.3333334167798349E-2</v>
      </c>
      <c r="AR244" s="261">
        <f t="shared" si="171"/>
        <v>9.3333334844248536E-2</v>
      </c>
      <c r="AS244" s="261">
        <f t="shared" si="171"/>
        <v>9.333350011930501E-2</v>
      </c>
      <c r="AT244" s="261">
        <f t="shared" si="171"/>
        <v>9.3344855264292495E-2</v>
      </c>
      <c r="AU244" s="261">
        <f t="shared" si="171"/>
        <v>9.3761243471592301E-2</v>
      </c>
      <c r="AV244" s="261">
        <f t="shared" si="171"/>
        <v>9.4203966529624525E-2</v>
      </c>
      <c r="AW244" s="261">
        <f t="shared" si="171"/>
        <v>9.3549487952630198E-2</v>
      </c>
      <c r="AX244" s="261">
        <f t="shared" si="171"/>
        <v>9.3448635178680003E-2</v>
      </c>
      <c r="AY244" s="261">
        <f t="shared" si="171"/>
        <v>9.348952630208332E-2</v>
      </c>
      <c r="AZ244" s="261">
        <f t="shared" si="171"/>
        <v>9.3551025046094263E-2</v>
      </c>
      <c r="BA244" s="261">
        <f t="shared" si="171"/>
        <v>9.3563618833115744E-2</v>
      </c>
      <c r="BB244" s="261">
        <f t="shared" si="171"/>
        <v>9.3612039124595217E-2</v>
      </c>
      <c r="BC244" s="261">
        <f t="shared" si="171"/>
        <v>9.3693978588804225E-2</v>
      </c>
      <c r="BD244" s="261">
        <f t="shared" si="171"/>
        <v>9.3687274289617498E-2</v>
      </c>
      <c r="BE244" s="261">
        <f t="shared" si="171"/>
        <v>9.3655143893784681E-2</v>
      </c>
      <c r="BF244" s="261">
        <f t="shared" si="171"/>
        <v>9.3530237316001477E-2</v>
      </c>
      <c r="BG244" s="261">
        <f t="shared" si="171"/>
        <v>9.3427329472820619E-2</v>
      </c>
      <c r="BH244" s="261">
        <f t="shared" si="171"/>
        <v>9.3381250592100104E-2</v>
      </c>
      <c r="BI244" s="261">
        <f t="shared" si="171"/>
        <v>9.3353575942083336E-2</v>
      </c>
      <c r="BJ244" s="261">
        <f t="shared" si="171"/>
        <v>9.3339738221258114E-2</v>
      </c>
      <c r="BK244" s="261">
        <f t="shared" si="171"/>
        <v>9.3334473642083332E-2</v>
      </c>
      <c r="BL244" s="240">
        <f>E244*(0.000001)*0.5</f>
        <v>1.3999999999999999E-6</v>
      </c>
      <c r="BM244" s="240">
        <v>984.5</v>
      </c>
      <c r="BN244" s="240">
        <v>0.15</v>
      </c>
      <c r="BO244" s="240">
        <v>2614.8000000000002</v>
      </c>
      <c r="BP244" s="240">
        <v>0.05</v>
      </c>
      <c r="BQ244" s="240">
        <v>1463.7</v>
      </c>
      <c r="BR244" s="240">
        <v>0.02</v>
      </c>
      <c r="BS244" s="240">
        <v>9212.1</v>
      </c>
      <c r="BT244" s="240">
        <v>0.02</v>
      </c>
      <c r="BU244" s="240">
        <v>10233</v>
      </c>
      <c r="BV244" s="240">
        <v>0.01</v>
      </c>
      <c r="BW244" s="240">
        <v>10628.5</v>
      </c>
      <c r="BX244" s="240">
        <v>0.02</v>
      </c>
      <c r="BY244" s="240">
        <v>10660</v>
      </c>
      <c r="BZ244" s="240">
        <v>0.01</v>
      </c>
      <c r="CA244" s="240">
        <v>16451.099999999999</v>
      </c>
      <c r="CB244" s="240">
        <v>0.02</v>
      </c>
      <c r="CC244" s="240">
        <v>9960.5</v>
      </c>
      <c r="CD244" s="240">
        <v>0.1</v>
      </c>
      <c r="CE244" s="240">
        <v>7474.9</v>
      </c>
      <c r="CF244" s="240">
        <v>0.05</v>
      </c>
      <c r="CG244" s="240">
        <v>10512.4</v>
      </c>
      <c r="CH244" s="240">
        <v>0.05</v>
      </c>
      <c r="CI244" s="240">
        <v>14029.6</v>
      </c>
      <c r="CJ244" s="240">
        <v>0.03</v>
      </c>
      <c r="CK244" s="240">
        <v>15614</v>
      </c>
      <c r="CL244" s="240">
        <v>0.02</v>
      </c>
      <c r="CM244" s="240">
        <v>8830.5</v>
      </c>
      <c r="CN244" s="240">
        <v>0.12</v>
      </c>
      <c r="CO244" s="240">
        <v>8426.1</v>
      </c>
      <c r="CP244" s="240">
        <v>0.04</v>
      </c>
      <c r="CQ244" s="240">
        <v>6270.8</v>
      </c>
      <c r="CR244" s="240">
        <v>7.0000000000000007E-2</v>
      </c>
      <c r="CS244" s="240">
        <v>14127</v>
      </c>
      <c r="CT244" s="240">
        <v>0.04</v>
      </c>
      <c r="CU244" s="240">
        <v>9266.4</v>
      </c>
      <c r="CV244" s="240">
        <v>0.08</v>
      </c>
      <c r="CW244" s="240">
        <v>11286.4</v>
      </c>
      <c r="CX244" s="240">
        <v>0.08</v>
      </c>
      <c r="CY244" s="240">
        <v>5769.2</v>
      </c>
      <c r="CZ244" s="240">
        <v>0.02</v>
      </c>
      <c r="DA244" s="240"/>
      <c r="DB244" s="240"/>
      <c r="DC244" s="240"/>
      <c r="DD244" s="240"/>
      <c r="DE244" s="240"/>
      <c r="DF244" s="240"/>
      <c r="DG244" s="240"/>
      <c r="DH244" s="240"/>
      <c r="DI244" s="240"/>
      <c r="DJ244" s="240"/>
      <c r="DK244" s="240"/>
      <c r="DL244" s="240"/>
      <c r="DM244" s="240"/>
      <c r="DN244" s="240"/>
      <c r="DO244" s="240"/>
      <c r="DP244" s="240"/>
      <c r="DQ244" s="240"/>
      <c r="DR244" s="240"/>
      <c r="DS244" s="240"/>
      <c r="DT244" s="240"/>
      <c r="DU244" s="240"/>
      <c r="DV244" s="240"/>
      <c r="DW244" s="240"/>
      <c r="DX244" s="240"/>
      <c r="DY244" s="240"/>
      <c r="DZ244" s="240"/>
      <c r="EA244" s="240">
        <f>BM244*BN244+BO244*BP244+BQ244*BR244+BS244*BT244+BU244*BV244+BW244*BX244+BY244*BZ244+CA244*CB244+CC244*CD244+CE244*CF244+CG244*CH244+CI244*CJ244+CK244*CL244+CM244*CN244+CO244*CP244+CQ244*CR244+CS244*CT244+CU244*CV244+CW244*CX244+CY244*CZ244+DA244*DB244</f>
        <v>8031.384</v>
      </c>
      <c r="EB244" s="240">
        <f>(PI()+2*E244)*EA244</f>
        <v>70207.087372558599</v>
      </c>
      <c r="EC244" s="240">
        <f>EB244/E244</f>
        <v>25073.959775913787</v>
      </c>
      <c r="ED244" s="240">
        <f>PI()*EA244</f>
        <v>25231.336972558605</v>
      </c>
      <c r="EE244" s="252">
        <f>SUM(BN244,BP244,BR244,BT244,BV244,BX244,BZ244,CB244,CD244,CF244,CH244,CJ244,CL244,CN244,CP244,CR244,CT244,CV244,CX244,CZ244,DB244,DD244,DF244)</f>
        <v>1</v>
      </c>
      <c r="EF244" s="238"/>
      <c r="EG244" s="238"/>
      <c r="EH244" s="238"/>
      <c r="EI244" s="238"/>
      <c r="EJ244" s="238"/>
      <c r="EK244" s="238"/>
      <c r="EL244" s="238"/>
      <c r="EM244" s="238"/>
      <c r="EN244" s="238"/>
      <c r="EO244" s="238"/>
      <c r="EP244" s="238"/>
      <c r="EQ244" s="238"/>
      <c r="ER244" s="238"/>
      <c r="ES244" s="238"/>
      <c r="ET244" s="238"/>
      <c r="EU244" s="238"/>
      <c r="EV244" s="238"/>
      <c r="EW244" s="238"/>
      <c r="EX244" s="238"/>
      <c r="EY244" s="238"/>
      <c r="EZ244" s="238"/>
      <c r="FA244" s="238"/>
      <c r="FB244" s="238"/>
      <c r="FC244" s="238"/>
      <c r="FD244" s="238"/>
      <c r="FE244" s="238"/>
      <c r="FF244" s="238"/>
      <c r="FG244" s="238"/>
      <c r="FH244" s="238"/>
      <c r="FI244" s="238"/>
      <c r="FJ244" s="238"/>
      <c r="FK244" s="238"/>
      <c r="FL244" s="238"/>
      <c r="FM244" s="238"/>
      <c r="FN244" s="238"/>
      <c r="FO244" s="238"/>
      <c r="FP244" s="238"/>
      <c r="FQ244" s="238"/>
      <c r="FR244" s="238"/>
      <c r="FS244" s="238"/>
      <c r="FT244" s="238"/>
      <c r="FU244" s="238"/>
      <c r="FV244" s="238"/>
      <c r="FW244" s="238"/>
      <c r="FX244" s="238"/>
      <c r="FY244" s="238"/>
      <c r="FZ244" s="238"/>
      <c r="GA244" s="238"/>
      <c r="GB244" s="238"/>
      <c r="GC244" s="238"/>
      <c r="GD244" s="238"/>
      <c r="GE244" s="238"/>
      <c r="GF244" s="238"/>
      <c r="GG244" s="238"/>
      <c r="GH244" s="238"/>
      <c r="GI244" s="238"/>
      <c r="GJ244" s="238"/>
      <c r="GK244" s="238"/>
      <c r="GL244" s="238"/>
      <c r="GM244" s="238"/>
      <c r="GN244" s="238"/>
      <c r="GO244" s="238"/>
      <c r="GP244" s="238"/>
      <c r="GQ244" s="238"/>
      <c r="GR244" s="238"/>
      <c r="GS244" s="238"/>
      <c r="GT244" s="238"/>
      <c r="GU244" s="238"/>
      <c r="GV244" s="238"/>
      <c r="GW244" s="238"/>
      <c r="GX244" s="238"/>
      <c r="GY244" s="238"/>
      <c r="GZ244" s="238"/>
      <c r="HA244" s="238"/>
      <c r="HB244" s="238"/>
      <c r="HC244" s="238"/>
      <c r="HD244" s="238"/>
      <c r="HE244" s="238"/>
      <c r="HF244" s="238"/>
      <c r="HG244" s="238"/>
      <c r="HH244" s="238"/>
      <c r="HI244" s="238"/>
      <c r="HJ244" s="238"/>
      <c r="HK244" s="238"/>
      <c r="HL244" s="238"/>
      <c r="HM244" s="238"/>
      <c r="HN244" s="238"/>
      <c r="HO244" s="238"/>
      <c r="HP244" s="238"/>
      <c r="HQ244" s="238"/>
      <c r="HR244" s="238"/>
      <c r="HS244" s="238"/>
      <c r="HT244" s="238"/>
      <c r="HU244" s="238"/>
      <c r="HV244" s="238"/>
      <c r="HW244" s="238"/>
      <c r="HX244" s="238"/>
      <c r="HY244" s="238"/>
      <c r="HZ244" s="238"/>
      <c r="IA244" s="238"/>
      <c r="IB244" s="238"/>
      <c r="IC244" s="238"/>
      <c r="ID244" s="238"/>
      <c r="IE244" s="238"/>
      <c r="IF244" s="238"/>
      <c r="IG244" s="238"/>
      <c r="IH244" s="238"/>
      <c r="II244" s="238"/>
      <c r="IJ244" s="238"/>
      <c r="IK244" s="238"/>
      <c r="IL244" s="238"/>
      <c r="IM244" s="238"/>
      <c r="IN244" s="238"/>
      <c r="IO244" s="238"/>
      <c r="IP244" s="238"/>
      <c r="IQ244" s="238"/>
      <c r="IR244" s="238"/>
      <c r="IS244" s="238"/>
      <c r="IT244" s="238"/>
      <c r="IU244" s="238"/>
      <c r="IV244" s="238"/>
      <c r="IW244" s="238"/>
      <c r="IX244" s="238"/>
      <c r="IY244" s="238"/>
      <c r="IZ244" s="238"/>
      <c r="JA244" s="238"/>
      <c r="JB244" s="238"/>
      <c r="JC244" s="238"/>
      <c r="JD244" s="238"/>
      <c r="JE244" s="238"/>
      <c r="JF244" s="238"/>
      <c r="JG244" s="238"/>
      <c r="JH244" s="238"/>
      <c r="JI244" s="238"/>
      <c r="JJ244" s="238"/>
      <c r="JK244" s="238"/>
      <c r="JL244" s="238"/>
      <c r="JM244" s="238"/>
      <c r="JN244" s="238"/>
      <c r="JO244" s="238"/>
      <c r="JP244" s="238"/>
      <c r="JQ244" s="238"/>
      <c r="JR244" s="238"/>
      <c r="JS244" s="238"/>
      <c r="JT244" s="238"/>
      <c r="JU244" s="238"/>
      <c r="JV244" s="238"/>
      <c r="JW244" s="238"/>
      <c r="JX244" s="238"/>
      <c r="JY244" s="238"/>
      <c r="JZ244" s="238"/>
      <c r="KA244" s="238"/>
      <c r="KB244" s="238"/>
      <c r="KC244" s="238"/>
      <c r="KD244" s="238"/>
      <c r="KE244" s="238"/>
      <c r="KF244" s="238"/>
      <c r="KG244" s="238"/>
      <c r="KH244" s="238"/>
      <c r="KI244" s="238"/>
      <c r="KJ244" s="238"/>
      <c r="KK244" s="238"/>
      <c r="KL244" s="238"/>
      <c r="KM244" s="238"/>
      <c r="KN244" s="238"/>
      <c r="KO244" s="238"/>
      <c r="KP244" s="238"/>
      <c r="KQ244" s="238"/>
      <c r="KR244" s="238"/>
      <c r="KS244" s="238"/>
      <c r="KT244" s="238"/>
      <c r="KU244" s="238"/>
      <c r="KV244" s="238"/>
      <c r="KW244" s="238"/>
      <c r="KX244" s="238"/>
      <c r="KY244" s="238"/>
      <c r="KZ244" s="238"/>
      <c r="LA244" s="238"/>
      <c r="LB244" s="238"/>
      <c r="LC244" s="238"/>
      <c r="LD244" s="238"/>
      <c r="LE244" s="238"/>
      <c r="LF244" s="238"/>
      <c r="LG244" s="238"/>
      <c r="LH244" s="238"/>
      <c r="LI244" s="238"/>
      <c r="LJ244" s="238"/>
      <c r="LK244" s="238"/>
      <c r="LL244" s="238"/>
      <c r="LM244" s="238"/>
      <c r="LN244" s="238"/>
      <c r="LO244" s="238"/>
      <c r="LP244" s="238"/>
      <c r="LQ244" s="238"/>
      <c r="LR244" s="238"/>
      <c r="LS244" s="238"/>
      <c r="LT244" s="238"/>
      <c r="LU244" s="238"/>
      <c r="LV244" s="238"/>
      <c r="LW244" s="238"/>
      <c r="LX244" s="238"/>
      <c r="LY244" s="238"/>
      <c r="LZ244" s="238"/>
      <c r="MA244" s="238"/>
      <c r="MB244" s="238"/>
      <c r="MC244" s="238"/>
      <c r="MD244" s="238"/>
      <c r="ME244" s="238"/>
      <c r="MF244" s="238"/>
      <c r="MG244" s="238"/>
      <c r="MH244" s="238"/>
      <c r="MI244" s="238"/>
      <c r="MJ244" s="238"/>
      <c r="MK244" s="238"/>
      <c r="ML244" s="238"/>
      <c r="MM244" s="238"/>
      <c r="MN244" s="238"/>
      <c r="MO244" s="238"/>
      <c r="MP244" s="238"/>
      <c r="MQ244" s="238"/>
      <c r="MR244" s="238"/>
      <c r="MS244" s="238"/>
      <c r="MT244" s="238"/>
      <c r="MU244" s="238"/>
      <c r="MV244" s="238"/>
      <c r="MW244" s="238"/>
      <c r="MX244" s="238"/>
      <c r="MY244" s="238"/>
      <c r="MZ244" s="238"/>
      <c r="NA244" s="238"/>
      <c r="NB244" s="238"/>
      <c r="NC244" s="238"/>
      <c r="ND244" s="238"/>
      <c r="NE244" s="238"/>
      <c r="NF244" s="238"/>
      <c r="NG244" s="238"/>
      <c r="NH244" s="238"/>
      <c r="NI244" s="238"/>
      <c r="NJ244" s="238"/>
      <c r="NK244" s="238"/>
      <c r="NL244" s="238"/>
      <c r="NM244" s="238"/>
      <c r="NN244" s="238"/>
      <c r="NO244" s="238"/>
      <c r="NP244" s="238"/>
      <c r="NQ244" s="238"/>
      <c r="NR244" s="238"/>
      <c r="NS244" s="238"/>
      <c r="NT244" s="238"/>
      <c r="NU244" s="238"/>
      <c r="NV244" s="238"/>
      <c r="NW244" s="238"/>
      <c r="NX244" s="238"/>
      <c r="NY244" s="238"/>
      <c r="NZ244" s="238"/>
      <c r="OA244" s="238"/>
      <c r="OB244" s="238"/>
      <c r="OC244" s="238"/>
      <c r="OD244" s="238"/>
      <c r="OE244" s="238"/>
      <c r="OF244" s="238"/>
      <c r="OG244" s="238"/>
      <c r="OH244" s="238"/>
      <c r="OI244" s="238"/>
      <c r="OJ244" s="238"/>
      <c r="OK244" s="238"/>
      <c r="OL244" s="238"/>
      <c r="OM244" s="238"/>
      <c r="ON244" s="238"/>
      <c r="OO244" s="238"/>
      <c r="OP244" s="238"/>
      <c r="OQ244" s="238"/>
      <c r="OR244" s="238"/>
      <c r="OS244" s="238"/>
      <c r="OT244" s="238"/>
      <c r="OU244" s="238"/>
      <c r="OV244" s="238"/>
      <c r="OW244" s="238"/>
      <c r="OX244" s="238"/>
      <c r="OY244" s="238"/>
      <c r="OZ244" s="238"/>
      <c r="PA244" s="238"/>
      <c r="PB244" s="238"/>
      <c r="PC244" s="238"/>
      <c r="PD244" s="238"/>
      <c r="PE244" s="238"/>
      <c r="PF244" s="238"/>
      <c r="PG244" s="238"/>
      <c r="PH244" s="238"/>
      <c r="PI244" s="238"/>
      <c r="PJ244" s="238"/>
      <c r="PK244" s="238"/>
      <c r="PL244" s="238"/>
      <c r="PM244" s="238"/>
      <c r="PN244" s="238"/>
      <c r="PO244" s="238"/>
      <c r="PP244" s="238"/>
      <c r="PQ244" s="238"/>
      <c r="PR244" s="238"/>
      <c r="PS244" s="238"/>
      <c r="PT244" s="238"/>
      <c r="PU244" s="238"/>
      <c r="PV244" s="238"/>
      <c r="PW244" s="238"/>
      <c r="PX244" s="238"/>
      <c r="PY244" s="238"/>
      <c r="PZ244" s="238"/>
      <c r="QA244" s="238"/>
      <c r="QB244" s="238"/>
      <c r="QC244" s="238"/>
      <c r="QD244" s="238"/>
      <c r="QE244" s="238"/>
      <c r="QF244" s="238"/>
      <c r="QG244" s="238"/>
      <c r="QH244" s="238"/>
      <c r="QI244" s="238"/>
      <c r="QJ244" s="238"/>
      <c r="QK244" s="238"/>
      <c r="QL244" s="238"/>
      <c r="QM244" s="238"/>
      <c r="QN244" s="238"/>
      <c r="QO244" s="238"/>
      <c r="QP244" s="238"/>
      <c r="QQ244" s="238"/>
      <c r="QR244" s="238"/>
      <c r="QS244" s="238"/>
      <c r="QT244" s="238"/>
      <c r="QU244" s="238"/>
      <c r="QV244" s="238"/>
      <c r="QW244" s="238"/>
      <c r="QX244" s="238"/>
      <c r="QY244" s="238"/>
      <c r="QZ244" s="238"/>
      <c r="RA244" s="238"/>
      <c r="RB244" s="238"/>
      <c r="RC244" s="238"/>
      <c r="RD244" s="238"/>
      <c r="RE244" s="238"/>
      <c r="RF244" s="238"/>
      <c r="RG244" s="238"/>
      <c r="RH244" s="238"/>
      <c r="RI244" s="238"/>
      <c r="RJ244" s="238"/>
      <c r="RK244" s="238"/>
      <c r="RL244" s="238"/>
      <c r="RM244" s="238"/>
      <c r="RN244" s="238"/>
      <c r="RO244" s="238"/>
      <c r="RP244" s="238"/>
      <c r="RQ244" s="238"/>
      <c r="RR244" s="238"/>
      <c r="RS244" s="238"/>
      <c r="RT244" s="238"/>
      <c r="RU244" s="238"/>
      <c r="RV244" s="238"/>
      <c r="RW244" s="238"/>
      <c r="RX244" s="238"/>
      <c r="RY244" s="238"/>
      <c r="RZ244" s="238"/>
      <c r="SA244" s="238"/>
      <c r="SB244" s="238"/>
      <c r="SC244" s="238"/>
      <c r="SD244" s="238"/>
      <c r="SE244" s="238"/>
      <c r="SF244" s="238"/>
      <c r="SG244" s="238"/>
      <c r="SH244" s="238"/>
      <c r="SI244" s="238"/>
      <c r="SJ244" s="238"/>
      <c r="SK244" s="238"/>
      <c r="SL244" s="238"/>
      <c r="SM244" s="238"/>
      <c r="SN244" s="238"/>
      <c r="SO244" s="238"/>
      <c r="SP244" s="238"/>
      <c r="SQ244" s="238"/>
      <c r="SR244" s="238"/>
      <c r="SS244" s="238"/>
      <c r="ST244" s="238"/>
      <c r="SU244" s="238"/>
      <c r="SV244" s="238"/>
      <c r="SW244" s="238"/>
      <c r="SX244" s="238"/>
      <c r="SY244" s="238"/>
      <c r="SZ244" s="238"/>
      <c r="TA244" s="238"/>
      <c r="TB244" s="238"/>
      <c r="TC244" s="238"/>
      <c r="TD244" s="238"/>
      <c r="TE244" s="238"/>
      <c r="TF244" s="238"/>
      <c r="TG244" s="238"/>
      <c r="TH244" s="238"/>
      <c r="TI244" s="238"/>
      <c r="TJ244" s="238"/>
      <c r="TK244" s="238"/>
      <c r="TL244" s="238"/>
      <c r="TM244" s="238"/>
      <c r="TN244" s="238"/>
      <c r="TO244" s="238"/>
      <c r="TP244" s="238"/>
      <c r="TQ244" s="238"/>
      <c r="TR244" s="238"/>
      <c r="TS244" s="238"/>
      <c r="TT244" s="238"/>
      <c r="TU244" s="238"/>
      <c r="TV244" s="238"/>
      <c r="TW244" s="238"/>
      <c r="TX244" s="238"/>
      <c r="TY244" s="238"/>
      <c r="TZ244" s="238"/>
      <c r="UA244" s="238"/>
      <c r="UB244" s="238"/>
      <c r="UC244" s="238"/>
      <c r="UD244" s="238"/>
      <c r="UE244" s="238"/>
      <c r="UF244" s="238"/>
      <c r="UG244" s="238"/>
      <c r="UH244" s="238"/>
      <c r="UI244" s="238"/>
      <c r="UJ244" s="238"/>
      <c r="UK244" s="238"/>
      <c r="UL244" s="238"/>
      <c r="UM244" s="238"/>
      <c r="UN244" s="238"/>
      <c r="UO244" s="238"/>
      <c r="UP244" s="238"/>
      <c r="UQ244" s="238"/>
      <c r="UR244" s="238"/>
      <c r="US244" s="238"/>
      <c r="UT244" s="238"/>
      <c r="UU244" s="238"/>
      <c r="UV244" s="238"/>
      <c r="UW244" s="238"/>
      <c r="UX244" s="238"/>
      <c r="UY244" s="238"/>
      <c r="UZ244" s="238"/>
      <c r="VA244" s="238"/>
      <c r="VB244" s="238"/>
      <c r="VC244" s="238"/>
      <c r="VD244" s="238"/>
      <c r="VE244" s="238"/>
      <c r="VF244" s="238"/>
      <c r="VG244" s="238"/>
      <c r="VH244" s="238"/>
      <c r="VI244" s="238"/>
      <c r="VJ244" s="238"/>
      <c r="VK244" s="238"/>
      <c r="VL244" s="238"/>
      <c r="VM244" s="238"/>
      <c r="VN244" s="238"/>
      <c r="VO244" s="238"/>
      <c r="VP244" s="238"/>
      <c r="VQ244" s="238"/>
      <c r="VR244" s="238"/>
      <c r="VS244" s="238"/>
      <c r="VT244" s="238"/>
      <c r="VU244" s="238"/>
      <c r="VV244" s="238"/>
      <c r="VW244" s="238"/>
      <c r="VX244" s="238"/>
      <c r="VY244" s="238"/>
      <c r="VZ244" s="238"/>
      <c r="WA244" s="238"/>
      <c r="WB244" s="238"/>
      <c r="WC244" s="238"/>
      <c r="WD244" s="238"/>
      <c r="WE244" s="238"/>
      <c r="WF244" s="238"/>
      <c r="WG244" s="238"/>
      <c r="WH244" s="238"/>
      <c r="WI244" s="238"/>
      <c r="WJ244" s="238"/>
      <c r="WK244" s="238"/>
      <c r="WL244" s="238"/>
      <c r="WM244" s="238"/>
      <c r="WN244" s="238"/>
      <c r="WO244" s="238"/>
      <c r="WP244" s="238"/>
      <c r="WQ244" s="238"/>
      <c r="WR244" s="238"/>
      <c r="WS244" s="238"/>
      <c r="WT244" s="238"/>
      <c r="WU244" s="238"/>
      <c r="WV244" s="238"/>
      <c r="WW244" s="238"/>
      <c r="WX244" s="238"/>
      <c r="WY244" s="238"/>
      <c r="WZ244" s="238"/>
      <c r="XA244" s="238"/>
      <c r="XB244" s="238"/>
      <c r="XC244" s="238"/>
      <c r="XD244" s="238"/>
      <c r="XE244" s="238"/>
      <c r="XF244" s="238"/>
      <c r="XG244" s="238"/>
      <c r="XH244" s="238"/>
      <c r="XI244" s="238"/>
      <c r="XJ244" s="238"/>
      <c r="XK244" s="238"/>
      <c r="XL244" s="238"/>
      <c r="XM244" s="238"/>
      <c r="XN244" s="238"/>
      <c r="XO244" s="238"/>
      <c r="XP244" s="238"/>
      <c r="XQ244" s="238"/>
      <c r="XR244" s="238"/>
      <c r="XS244" s="238"/>
      <c r="XT244" s="238"/>
      <c r="XU244" s="238"/>
      <c r="XV244" s="238"/>
      <c r="XW244" s="238"/>
      <c r="XX244" s="238"/>
      <c r="XY244" s="238"/>
      <c r="XZ244" s="238"/>
      <c r="YA244" s="238"/>
      <c r="YB244" s="238"/>
      <c r="YC244" s="238"/>
      <c r="YD244" s="238"/>
      <c r="YE244" s="238"/>
      <c r="YF244" s="238"/>
      <c r="YG244" s="238"/>
      <c r="YH244" s="238"/>
      <c r="YI244" s="238"/>
      <c r="YJ244" s="238"/>
      <c r="YK244" s="238"/>
      <c r="YL244" s="238"/>
      <c r="YM244" s="238"/>
      <c r="YN244" s="238"/>
      <c r="YO244" s="238"/>
      <c r="YP244" s="238"/>
      <c r="YQ244" s="238"/>
      <c r="YR244" s="238"/>
      <c r="YS244" s="238"/>
      <c r="YT244" s="238"/>
      <c r="YU244" s="238"/>
      <c r="YV244" s="238"/>
      <c r="YW244" s="238"/>
      <c r="YX244" s="238"/>
      <c r="YY244" s="238"/>
      <c r="YZ244" s="238"/>
      <c r="ZA244" s="238"/>
      <c r="ZB244" s="238"/>
      <c r="ZC244" s="238"/>
      <c r="ZD244" s="238"/>
      <c r="ZE244" s="238"/>
      <c r="ZF244" s="238"/>
      <c r="ZG244" s="238"/>
      <c r="ZH244" s="238"/>
      <c r="ZI244" s="238"/>
      <c r="ZJ244" s="238"/>
      <c r="ZK244" s="238"/>
      <c r="ZL244" s="238"/>
      <c r="ZM244" s="238"/>
      <c r="ZN244" s="238"/>
      <c r="ZO244" s="238"/>
      <c r="ZP244" s="238"/>
      <c r="ZQ244" s="238"/>
      <c r="ZR244" s="238"/>
      <c r="ZS244" s="238"/>
      <c r="ZT244" s="238"/>
      <c r="ZU244" s="238"/>
      <c r="ZV244" s="238"/>
      <c r="ZW244" s="238"/>
      <c r="ZX244" s="238"/>
      <c r="ZY244" s="238"/>
      <c r="ZZ244" s="238"/>
      <c r="AAA244" s="238"/>
      <c r="AAB244" s="238"/>
      <c r="AAC244" s="238"/>
      <c r="AAD244" s="238"/>
      <c r="AAE244" s="238"/>
      <c r="AAF244" s="238"/>
      <c r="AAG244" s="238"/>
      <c r="AAH244" s="238"/>
      <c r="AAI244" s="238"/>
      <c r="AAJ244" s="238"/>
      <c r="AAK244" s="238"/>
      <c r="AAL244" s="238"/>
      <c r="AAM244" s="238"/>
      <c r="AAN244" s="238"/>
      <c r="AAO244" s="238"/>
      <c r="AAP244" s="238"/>
      <c r="AAQ244" s="238"/>
      <c r="AAR244" s="238"/>
      <c r="AAS244" s="238"/>
      <c r="AAT244" s="238"/>
      <c r="AAU244" s="238"/>
      <c r="AAV244" s="238"/>
      <c r="AAW244" s="238"/>
      <c r="AAX244" s="238"/>
      <c r="AAY244" s="238"/>
      <c r="AAZ244" s="238"/>
      <c r="ABA244" s="238"/>
      <c r="ABB244" s="238"/>
      <c r="ABC244" s="238"/>
      <c r="ABD244" s="238"/>
      <c r="ABE244" s="238"/>
      <c r="ABF244" s="238"/>
      <c r="ABG244" s="238"/>
      <c r="ABH244" s="238"/>
      <c r="ABI244" s="238"/>
      <c r="ABJ244" s="238"/>
      <c r="ABK244" s="238"/>
      <c r="ABL244" s="238"/>
      <c r="ABM244" s="238"/>
      <c r="ABN244" s="238"/>
      <c r="ABO244" s="238"/>
      <c r="ABP244" s="238"/>
      <c r="ABQ244" s="238"/>
      <c r="ABR244" s="238"/>
      <c r="ABS244" s="238"/>
      <c r="ABT244" s="238"/>
      <c r="ABU244" s="238"/>
      <c r="ABV244" s="238"/>
      <c r="ABW244" s="238"/>
      <c r="ABX244" s="238"/>
      <c r="ABY244" s="238"/>
      <c r="ABZ244" s="238"/>
      <c r="ACA244" s="238"/>
      <c r="ACB244" s="238"/>
      <c r="ACC244" s="238"/>
      <c r="ACD244" s="238"/>
      <c r="ACE244" s="238"/>
      <c r="ACF244" s="238"/>
      <c r="ACG244" s="238"/>
      <c r="ACH244" s="238"/>
      <c r="ACI244" s="238"/>
      <c r="ACJ244" s="238"/>
      <c r="ACK244" s="238"/>
      <c r="ACL244" s="238"/>
      <c r="ACM244" s="238"/>
      <c r="ACN244" s="238"/>
      <c r="ACO244" s="238"/>
      <c r="ACP244" s="238"/>
      <c r="ACQ244" s="238"/>
      <c r="ACR244" s="238"/>
      <c r="ACS244" s="238"/>
      <c r="ACT244" s="238"/>
      <c r="ACU244" s="238"/>
      <c r="ACV244" s="238"/>
      <c r="ACW244" s="238"/>
      <c r="ACX244" s="238"/>
      <c r="ACY244" s="238"/>
      <c r="ACZ244" s="238"/>
      <c r="ADA244" s="238"/>
      <c r="ADB244" s="238"/>
      <c r="ADC244" s="238"/>
      <c r="ADD244" s="238"/>
      <c r="ADE244" s="238"/>
      <c r="ADF244" s="238"/>
      <c r="ADG244" s="238"/>
      <c r="ADH244" s="238"/>
      <c r="ADI244" s="238"/>
      <c r="ADJ244" s="238"/>
      <c r="ADK244" s="238"/>
      <c r="ADL244" s="238"/>
      <c r="ADM244" s="238"/>
      <c r="ADN244" s="238"/>
      <c r="ADO244" s="238"/>
      <c r="ADP244" s="238"/>
      <c r="ADQ244" s="238"/>
      <c r="ADR244" s="238"/>
      <c r="ADS244" s="238"/>
      <c r="ADT244" s="238"/>
      <c r="ADU244" s="238"/>
      <c r="ADV244" s="238"/>
      <c r="ADW244" s="238"/>
      <c r="ADX244" s="238"/>
      <c r="ADY244" s="238"/>
      <c r="ADZ244" s="238"/>
      <c r="AEA244" s="238"/>
      <c r="AEB244" s="238"/>
      <c r="AEC244" s="238"/>
      <c r="AED244" s="238"/>
      <c r="AEE244" s="238"/>
      <c r="AEF244" s="238"/>
      <c r="AEG244" s="238"/>
      <c r="AEH244" s="238"/>
      <c r="AEI244" s="238"/>
      <c r="AEJ244" s="238"/>
      <c r="AEK244" s="238"/>
      <c r="AEL244" s="238"/>
      <c r="AEM244" s="238"/>
      <c r="AEN244" s="238"/>
      <c r="AEO244" s="238"/>
      <c r="AEP244" s="238"/>
      <c r="AEQ244" s="238"/>
      <c r="AER244" s="238"/>
      <c r="AES244" s="238"/>
      <c r="AET244" s="238"/>
      <c r="AEU244" s="238"/>
      <c r="AEV244" s="238"/>
      <c r="AEW244" s="238"/>
      <c r="AEX244" s="238"/>
      <c r="AEY244" s="238"/>
      <c r="AEZ244" s="238"/>
      <c r="AFA244" s="238"/>
      <c r="AFB244" s="238"/>
      <c r="AFC244" s="238"/>
      <c r="AFD244" s="238"/>
      <c r="AFE244" s="238"/>
      <c r="AFF244" s="238"/>
      <c r="AFG244" s="238"/>
      <c r="AFH244" s="238"/>
      <c r="AFI244" s="238"/>
      <c r="AFJ244" s="238"/>
      <c r="AFK244" s="238"/>
      <c r="AFL244" s="238"/>
      <c r="AFM244" s="238"/>
      <c r="AFN244" s="238"/>
      <c r="AFO244" s="238"/>
      <c r="AFP244" s="238"/>
      <c r="AFQ244" s="238"/>
      <c r="AFR244" s="238"/>
      <c r="AFS244" s="238"/>
      <c r="AFT244" s="238"/>
      <c r="AFU244" s="238"/>
      <c r="AFV244" s="238"/>
      <c r="AFW244" s="238"/>
      <c r="AFX244" s="238"/>
      <c r="AFY244" s="238"/>
      <c r="AFZ244" s="238"/>
      <c r="AGA244" s="238"/>
      <c r="AGB244" s="238"/>
      <c r="AGC244" s="238"/>
      <c r="AGD244" s="238"/>
      <c r="AGE244" s="238"/>
      <c r="AGF244" s="238"/>
      <c r="AGG244" s="238"/>
      <c r="AGH244" s="238"/>
      <c r="AGI244" s="238"/>
      <c r="AGJ244" s="238"/>
      <c r="AGK244" s="238"/>
      <c r="AGL244" s="238"/>
      <c r="AGM244" s="238"/>
      <c r="AGN244" s="238"/>
      <c r="AGO244" s="238"/>
      <c r="AGP244" s="238"/>
      <c r="AGQ244" s="238"/>
      <c r="AGR244" s="238"/>
      <c r="AGS244" s="238"/>
      <c r="AGT244" s="238"/>
      <c r="AGU244" s="238"/>
      <c r="AGV244" s="238"/>
      <c r="AGW244" s="238"/>
      <c r="AGX244" s="238"/>
      <c r="AGY244" s="238"/>
      <c r="AGZ244" s="238"/>
      <c r="AHA244" s="238"/>
      <c r="AHB244" s="238"/>
      <c r="AHC244" s="238"/>
      <c r="AHD244" s="238"/>
      <c r="AHE244" s="238"/>
      <c r="AHF244" s="238"/>
      <c r="AHG244" s="238"/>
      <c r="AHH244" s="238"/>
      <c r="AHI244" s="238"/>
      <c r="AHJ244" s="238"/>
      <c r="AHK244" s="238"/>
      <c r="AHL244" s="238"/>
      <c r="AHM244" s="238"/>
      <c r="AHN244" s="238"/>
      <c r="AHO244" s="238"/>
      <c r="AHP244" s="238"/>
      <c r="AHQ244" s="238"/>
      <c r="AHR244" s="238"/>
      <c r="AHS244" s="238"/>
      <c r="AHT244" s="238"/>
      <c r="AHU244" s="238"/>
      <c r="AHV244" s="238"/>
      <c r="AHW244" s="238"/>
      <c r="AHX244" s="238"/>
      <c r="AHY244" s="238"/>
      <c r="AHZ244" s="238"/>
      <c r="AIA244" s="238"/>
      <c r="AIB244" s="238"/>
      <c r="AIC244" s="238"/>
      <c r="AID244" s="238"/>
      <c r="AIE244" s="238"/>
      <c r="AIF244" s="238"/>
      <c r="AIG244" s="238"/>
      <c r="AIH244" s="238"/>
      <c r="AII244" s="238"/>
      <c r="AIJ244" s="238"/>
      <c r="AIK244" s="238"/>
      <c r="AIL244" s="238"/>
      <c r="AIM244" s="238"/>
      <c r="AIN244" s="238"/>
      <c r="AIO244" s="238"/>
      <c r="AIP244" s="238"/>
      <c r="AIQ244" s="238"/>
      <c r="AIR244" s="238"/>
      <c r="AIS244" s="238"/>
      <c r="AIT244" s="238"/>
      <c r="AIU244" s="238"/>
      <c r="AIV244" s="238"/>
      <c r="AIW244" s="238"/>
      <c r="AIX244" s="238"/>
      <c r="AIY244" s="238"/>
      <c r="AIZ244" s="238"/>
      <c r="AJA244" s="238"/>
      <c r="AJB244" s="238"/>
      <c r="AJC244" s="238"/>
      <c r="AJD244" s="238"/>
      <c r="AJE244" s="238"/>
      <c r="AJF244" s="238"/>
      <c r="AJG244" s="238"/>
      <c r="AJH244" s="238"/>
      <c r="AJI244" s="238"/>
      <c r="AJJ244" s="238"/>
      <c r="AJK244" s="238"/>
      <c r="AJL244" s="238"/>
      <c r="AJM244" s="238"/>
      <c r="AJN244" s="238"/>
      <c r="AJO244" s="238"/>
      <c r="AJP244" s="238"/>
      <c r="AJQ244" s="238"/>
      <c r="AJR244" s="238"/>
      <c r="AJS244" s="238"/>
      <c r="AJT244" s="238"/>
      <c r="AJU244" s="238"/>
      <c r="AJV244" s="238"/>
      <c r="AJW244" s="238"/>
      <c r="AJX244" s="238"/>
      <c r="AJY244" s="238"/>
      <c r="AJZ244" s="238"/>
      <c r="AKA244" s="238"/>
      <c r="AKB244" s="238"/>
      <c r="AKC244" s="238"/>
      <c r="AKD244" s="238"/>
      <c r="AKE244" s="238"/>
      <c r="AKF244" s="238"/>
      <c r="AKG244" s="238"/>
      <c r="AKH244" s="238"/>
      <c r="AKI244" s="238"/>
      <c r="AKJ244" s="238"/>
      <c r="AKK244" s="238"/>
      <c r="AKL244" s="238"/>
      <c r="AKM244" s="238"/>
      <c r="AKN244" s="238"/>
      <c r="AKO244" s="238"/>
      <c r="AKP244" s="238"/>
    </row>
    <row r="245" spans="1:978" x14ac:dyDescent="0.25">
      <c r="A245" s="304"/>
      <c r="B245" s="304"/>
      <c r="C245" s="307"/>
      <c r="D245" s="241"/>
      <c r="E245" s="268"/>
      <c r="F245" s="43">
        <v>530230</v>
      </c>
      <c r="G245" s="33" t="s">
        <v>254</v>
      </c>
      <c r="H245" s="33" t="s">
        <v>253</v>
      </c>
      <c r="I245" s="241"/>
      <c r="J245" s="94">
        <v>30</v>
      </c>
      <c r="K245" s="268"/>
      <c r="L245" s="291"/>
      <c r="M245" s="241"/>
      <c r="N245" s="43">
        <v>90</v>
      </c>
      <c r="O245" s="43">
        <v>31</v>
      </c>
      <c r="P245" s="43">
        <v>20</v>
      </c>
      <c r="Q245" s="43">
        <v>16</v>
      </c>
      <c r="R245" s="43">
        <v>34</v>
      </c>
      <c r="S245" s="43">
        <v>118</v>
      </c>
      <c r="T245" s="43">
        <v>348</v>
      </c>
      <c r="U245" s="43">
        <v>889</v>
      </c>
      <c r="V245" s="43">
        <v>1051</v>
      </c>
      <c r="W245" s="43">
        <v>615</v>
      </c>
      <c r="X245" s="43">
        <v>559</v>
      </c>
      <c r="Y245" s="43">
        <v>594</v>
      </c>
      <c r="Z245" s="43">
        <v>628</v>
      </c>
      <c r="AA245" s="43">
        <v>630</v>
      </c>
      <c r="AB245" s="43">
        <v>729</v>
      </c>
      <c r="AC245" s="43">
        <v>750</v>
      </c>
      <c r="AD245" s="43">
        <v>675</v>
      </c>
      <c r="AE245" s="43">
        <v>695</v>
      </c>
      <c r="AF245" s="43">
        <v>662</v>
      </c>
      <c r="AG245" s="43">
        <v>497</v>
      </c>
      <c r="AH245" s="43">
        <v>443</v>
      </c>
      <c r="AI245" s="43">
        <v>326</v>
      </c>
      <c r="AJ245" s="43">
        <v>228</v>
      </c>
      <c r="AK245" s="43">
        <v>140</v>
      </c>
      <c r="AL245" s="43">
        <v>9970</v>
      </c>
      <c r="AM245" s="268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62"/>
      <c r="BH245" s="262"/>
      <c r="BI245" s="262"/>
      <c r="BJ245" s="262"/>
      <c r="BK245" s="262"/>
      <c r="BL245" s="241"/>
      <c r="BM245" s="241"/>
      <c r="BN245" s="241"/>
      <c r="BO245" s="241"/>
      <c r="BP245" s="241"/>
      <c r="BQ245" s="241"/>
      <c r="BR245" s="241"/>
      <c r="BS245" s="241"/>
      <c r="BT245" s="241"/>
      <c r="BU245" s="241"/>
      <c r="BV245" s="241"/>
      <c r="BW245" s="241"/>
      <c r="BX245" s="241"/>
      <c r="BY245" s="241"/>
      <c r="BZ245" s="241"/>
      <c r="CA245" s="241"/>
      <c r="CB245" s="241"/>
      <c r="CC245" s="241"/>
      <c r="CD245" s="241"/>
      <c r="CE245" s="241"/>
      <c r="CF245" s="241"/>
      <c r="CG245" s="241"/>
      <c r="CH245" s="241"/>
      <c r="CI245" s="241"/>
      <c r="CJ245" s="241"/>
      <c r="CK245" s="241"/>
      <c r="CL245" s="241"/>
      <c r="CM245" s="241"/>
      <c r="CN245" s="241"/>
      <c r="CO245" s="241"/>
      <c r="CP245" s="241"/>
      <c r="CQ245" s="241"/>
      <c r="CR245" s="241"/>
      <c r="CS245" s="241"/>
      <c r="CT245" s="241"/>
      <c r="CU245" s="241"/>
      <c r="CV245" s="241"/>
      <c r="CW245" s="241"/>
      <c r="CX245" s="241"/>
      <c r="CY245" s="241"/>
      <c r="CZ245" s="241"/>
      <c r="DA245" s="241"/>
      <c r="DB245" s="241"/>
      <c r="DC245" s="241"/>
      <c r="DD245" s="241"/>
      <c r="DE245" s="241"/>
      <c r="DF245" s="241"/>
      <c r="DG245" s="241"/>
      <c r="DH245" s="241"/>
      <c r="DI245" s="241"/>
      <c r="DJ245" s="241"/>
      <c r="DK245" s="241"/>
      <c r="DL245" s="241"/>
      <c r="DM245" s="241"/>
      <c r="DN245" s="241"/>
      <c r="DO245" s="241"/>
      <c r="DP245" s="241"/>
      <c r="DQ245" s="241"/>
      <c r="DR245" s="241"/>
      <c r="DS245" s="241"/>
      <c r="DT245" s="241"/>
      <c r="DU245" s="241"/>
      <c r="DV245" s="241"/>
      <c r="DW245" s="241"/>
      <c r="DX245" s="241"/>
      <c r="DY245" s="241"/>
      <c r="DZ245" s="241"/>
      <c r="EA245" s="241"/>
      <c r="EB245" s="241"/>
      <c r="EC245" s="241"/>
      <c r="ED245" s="241"/>
      <c r="EE245" s="252"/>
      <c r="EF245" s="238"/>
      <c r="EG245" s="238"/>
      <c r="EH245" s="238"/>
      <c r="EI245" s="238"/>
      <c r="EJ245" s="238"/>
      <c r="EK245" s="238"/>
      <c r="EL245" s="238"/>
      <c r="EM245" s="238"/>
      <c r="EN245" s="238"/>
      <c r="EO245" s="238"/>
      <c r="EP245" s="238"/>
      <c r="EQ245" s="238"/>
      <c r="ER245" s="238"/>
      <c r="ES245" s="238"/>
      <c r="ET245" s="238"/>
      <c r="EU245" s="238"/>
      <c r="EV245" s="238"/>
      <c r="EW245" s="238"/>
      <c r="EX245" s="238"/>
      <c r="EY245" s="238"/>
      <c r="EZ245" s="238"/>
      <c r="FA245" s="238"/>
      <c r="FB245" s="238"/>
      <c r="FC245" s="238"/>
      <c r="FD245" s="238"/>
      <c r="FE245" s="238"/>
      <c r="FF245" s="238"/>
      <c r="FG245" s="238"/>
      <c r="FH245" s="238"/>
      <c r="FI245" s="238"/>
      <c r="FJ245" s="238"/>
      <c r="FK245" s="238"/>
      <c r="FL245" s="238"/>
      <c r="FM245" s="238"/>
      <c r="FN245" s="238"/>
      <c r="FO245" s="238"/>
      <c r="FP245" s="238"/>
      <c r="FQ245" s="238"/>
      <c r="FR245" s="238"/>
      <c r="FS245" s="238"/>
      <c r="FT245" s="238"/>
      <c r="FU245" s="238"/>
      <c r="FV245" s="238"/>
      <c r="FW245" s="238"/>
      <c r="FX245" s="238"/>
      <c r="FY245" s="238"/>
      <c r="FZ245" s="238"/>
      <c r="GA245" s="238"/>
      <c r="GB245" s="238"/>
      <c r="GC245" s="238"/>
      <c r="GD245" s="238"/>
      <c r="GE245" s="238"/>
      <c r="GF245" s="238"/>
      <c r="GG245" s="238"/>
      <c r="GH245" s="238"/>
      <c r="GI245" s="238"/>
      <c r="GJ245" s="238"/>
      <c r="GK245" s="238"/>
      <c r="GL245" s="238"/>
      <c r="GM245" s="238"/>
      <c r="GN245" s="238"/>
      <c r="GO245" s="238"/>
      <c r="GP245" s="238"/>
      <c r="GQ245" s="238"/>
      <c r="GR245" s="238"/>
      <c r="GS245" s="238"/>
      <c r="GT245" s="238"/>
      <c r="GU245" s="238"/>
      <c r="GV245" s="238"/>
      <c r="GW245" s="238"/>
      <c r="GX245" s="238"/>
      <c r="GY245" s="238"/>
      <c r="GZ245" s="238"/>
      <c r="HA245" s="238"/>
      <c r="HB245" s="238"/>
      <c r="HC245" s="238"/>
      <c r="HD245" s="238"/>
      <c r="HE245" s="238"/>
      <c r="HF245" s="238"/>
      <c r="HG245" s="238"/>
      <c r="HH245" s="238"/>
      <c r="HI245" s="238"/>
      <c r="HJ245" s="238"/>
      <c r="HK245" s="238"/>
      <c r="HL245" s="238"/>
      <c r="HM245" s="238"/>
      <c r="HN245" s="238"/>
      <c r="HO245" s="238"/>
      <c r="HP245" s="238"/>
      <c r="HQ245" s="238"/>
      <c r="HR245" s="238"/>
      <c r="HS245" s="238"/>
      <c r="HT245" s="238"/>
      <c r="HU245" s="238"/>
      <c r="HV245" s="238"/>
      <c r="HW245" s="238"/>
      <c r="HX245" s="238"/>
      <c r="HY245" s="238"/>
      <c r="HZ245" s="238"/>
      <c r="IA245" s="238"/>
      <c r="IB245" s="238"/>
      <c r="IC245" s="238"/>
      <c r="ID245" s="238"/>
      <c r="IE245" s="238"/>
      <c r="IF245" s="238"/>
      <c r="IG245" s="238"/>
      <c r="IH245" s="238"/>
      <c r="II245" s="238"/>
      <c r="IJ245" s="238"/>
      <c r="IK245" s="238"/>
      <c r="IL245" s="238"/>
      <c r="IM245" s="238"/>
      <c r="IN245" s="238"/>
      <c r="IO245" s="238"/>
      <c r="IP245" s="238"/>
      <c r="IQ245" s="238"/>
      <c r="IR245" s="238"/>
      <c r="IS245" s="238"/>
      <c r="IT245" s="238"/>
      <c r="IU245" s="238"/>
      <c r="IV245" s="238"/>
      <c r="IW245" s="238"/>
      <c r="IX245" s="238"/>
      <c r="IY245" s="238"/>
      <c r="IZ245" s="238"/>
      <c r="JA245" s="238"/>
      <c r="JB245" s="238"/>
      <c r="JC245" s="238"/>
      <c r="JD245" s="238"/>
      <c r="JE245" s="238"/>
      <c r="JF245" s="238"/>
      <c r="JG245" s="238"/>
      <c r="JH245" s="238"/>
      <c r="JI245" s="238"/>
      <c r="JJ245" s="238"/>
      <c r="JK245" s="238"/>
      <c r="JL245" s="238"/>
      <c r="JM245" s="238"/>
      <c r="JN245" s="238"/>
      <c r="JO245" s="238"/>
      <c r="JP245" s="238"/>
      <c r="JQ245" s="238"/>
      <c r="JR245" s="238"/>
      <c r="JS245" s="238"/>
      <c r="JT245" s="238"/>
      <c r="JU245" s="238"/>
      <c r="JV245" s="238"/>
      <c r="JW245" s="238"/>
      <c r="JX245" s="238"/>
      <c r="JY245" s="238"/>
      <c r="JZ245" s="238"/>
      <c r="KA245" s="238"/>
      <c r="KB245" s="238"/>
      <c r="KC245" s="238"/>
      <c r="KD245" s="238"/>
      <c r="KE245" s="238"/>
      <c r="KF245" s="238"/>
      <c r="KG245" s="238"/>
      <c r="KH245" s="238"/>
      <c r="KI245" s="238"/>
      <c r="KJ245" s="238"/>
      <c r="KK245" s="238"/>
      <c r="KL245" s="238"/>
      <c r="KM245" s="238"/>
      <c r="KN245" s="238"/>
      <c r="KO245" s="238"/>
      <c r="KP245" s="238"/>
      <c r="KQ245" s="238"/>
      <c r="KR245" s="238"/>
      <c r="KS245" s="238"/>
      <c r="KT245" s="238"/>
      <c r="KU245" s="238"/>
      <c r="KV245" s="238"/>
      <c r="KW245" s="238"/>
      <c r="KX245" s="238"/>
      <c r="KY245" s="238"/>
      <c r="KZ245" s="238"/>
      <c r="LA245" s="238"/>
      <c r="LB245" s="238"/>
      <c r="LC245" s="238"/>
      <c r="LD245" s="238"/>
      <c r="LE245" s="238"/>
      <c r="LF245" s="238"/>
      <c r="LG245" s="238"/>
      <c r="LH245" s="238"/>
      <c r="LI245" s="238"/>
      <c r="LJ245" s="238"/>
      <c r="LK245" s="238"/>
      <c r="LL245" s="238"/>
      <c r="LM245" s="238"/>
      <c r="LN245" s="238"/>
      <c r="LO245" s="238"/>
      <c r="LP245" s="238"/>
      <c r="LQ245" s="238"/>
      <c r="LR245" s="238"/>
      <c r="LS245" s="238"/>
      <c r="LT245" s="238"/>
      <c r="LU245" s="238"/>
      <c r="LV245" s="238"/>
      <c r="LW245" s="238"/>
      <c r="LX245" s="238"/>
      <c r="LY245" s="238"/>
      <c r="LZ245" s="238"/>
      <c r="MA245" s="238"/>
      <c r="MB245" s="238"/>
      <c r="MC245" s="238"/>
      <c r="MD245" s="238"/>
      <c r="ME245" s="238"/>
      <c r="MF245" s="238"/>
      <c r="MG245" s="238"/>
      <c r="MH245" s="238"/>
      <c r="MI245" s="238"/>
      <c r="MJ245" s="238"/>
      <c r="MK245" s="238"/>
      <c r="ML245" s="238"/>
      <c r="MM245" s="238"/>
      <c r="MN245" s="238"/>
      <c r="MO245" s="238"/>
      <c r="MP245" s="238"/>
      <c r="MQ245" s="238"/>
      <c r="MR245" s="238"/>
      <c r="MS245" s="238"/>
      <c r="MT245" s="238"/>
      <c r="MU245" s="238"/>
      <c r="MV245" s="238"/>
      <c r="MW245" s="238"/>
      <c r="MX245" s="238"/>
      <c r="MY245" s="238"/>
      <c r="MZ245" s="238"/>
      <c r="NA245" s="238"/>
      <c r="NB245" s="238"/>
      <c r="NC245" s="238"/>
      <c r="ND245" s="238"/>
      <c r="NE245" s="238"/>
      <c r="NF245" s="238"/>
      <c r="NG245" s="238"/>
      <c r="NH245" s="238"/>
      <c r="NI245" s="238"/>
      <c r="NJ245" s="238"/>
      <c r="NK245" s="238"/>
      <c r="NL245" s="238"/>
      <c r="NM245" s="238"/>
      <c r="NN245" s="238"/>
      <c r="NO245" s="238"/>
      <c r="NP245" s="238"/>
      <c r="NQ245" s="238"/>
      <c r="NR245" s="238"/>
      <c r="NS245" s="238"/>
      <c r="NT245" s="238"/>
      <c r="NU245" s="238"/>
      <c r="NV245" s="238"/>
      <c r="NW245" s="238"/>
      <c r="NX245" s="238"/>
      <c r="NY245" s="238"/>
      <c r="NZ245" s="238"/>
      <c r="OA245" s="238"/>
      <c r="OB245" s="238"/>
      <c r="OC245" s="238"/>
      <c r="OD245" s="238"/>
      <c r="OE245" s="238"/>
      <c r="OF245" s="238"/>
      <c r="OG245" s="238"/>
      <c r="OH245" s="238"/>
      <c r="OI245" s="238"/>
      <c r="OJ245" s="238"/>
      <c r="OK245" s="238"/>
      <c r="OL245" s="238"/>
      <c r="OM245" s="238"/>
      <c r="ON245" s="238"/>
      <c r="OO245" s="238"/>
      <c r="OP245" s="238"/>
      <c r="OQ245" s="238"/>
      <c r="OR245" s="238"/>
      <c r="OS245" s="238"/>
      <c r="OT245" s="238"/>
      <c r="OU245" s="238"/>
      <c r="OV245" s="238"/>
      <c r="OW245" s="238"/>
      <c r="OX245" s="238"/>
      <c r="OY245" s="238"/>
      <c r="OZ245" s="238"/>
      <c r="PA245" s="238"/>
      <c r="PB245" s="238"/>
      <c r="PC245" s="238"/>
      <c r="PD245" s="238"/>
      <c r="PE245" s="238"/>
      <c r="PF245" s="238"/>
      <c r="PG245" s="238"/>
      <c r="PH245" s="238"/>
      <c r="PI245" s="238"/>
      <c r="PJ245" s="238"/>
      <c r="PK245" s="238"/>
      <c r="PL245" s="238"/>
      <c r="PM245" s="238"/>
      <c r="PN245" s="238"/>
      <c r="PO245" s="238"/>
      <c r="PP245" s="238"/>
      <c r="PQ245" s="238"/>
      <c r="PR245" s="238"/>
      <c r="PS245" s="238"/>
      <c r="PT245" s="238"/>
      <c r="PU245" s="238"/>
      <c r="PV245" s="238"/>
      <c r="PW245" s="238"/>
      <c r="PX245" s="238"/>
      <c r="PY245" s="238"/>
      <c r="PZ245" s="238"/>
      <c r="QA245" s="238"/>
      <c r="QB245" s="238"/>
      <c r="QC245" s="238"/>
      <c r="QD245" s="238"/>
      <c r="QE245" s="238"/>
      <c r="QF245" s="238"/>
      <c r="QG245" s="238"/>
      <c r="QH245" s="238"/>
      <c r="QI245" s="238"/>
      <c r="QJ245" s="238"/>
      <c r="QK245" s="238"/>
      <c r="QL245" s="238"/>
      <c r="QM245" s="238"/>
      <c r="QN245" s="238"/>
      <c r="QO245" s="238"/>
      <c r="QP245" s="238"/>
      <c r="QQ245" s="238"/>
      <c r="QR245" s="238"/>
      <c r="QS245" s="238"/>
      <c r="QT245" s="238"/>
      <c r="QU245" s="238"/>
      <c r="QV245" s="238"/>
      <c r="QW245" s="238"/>
      <c r="QX245" s="238"/>
      <c r="QY245" s="238"/>
      <c r="QZ245" s="238"/>
      <c r="RA245" s="238"/>
      <c r="RB245" s="238"/>
      <c r="RC245" s="238"/>
      <c r="RD245" s="238"/>
      <c r="RE245" s="238"/>
      <c r="RF245" s="238"/>
      <c r="RG245" s="238"/>
      <c r="RH245" s="238"/>
      <c r="RI245" s="238"/>
      <c r="RJ245" s="238"/>
      <c r="RK245" s="238"/>
      <c r="RL245" s="238"/>
      <c r="RM245" s="238"/>
      <c r="RN245" s="238"/>
      <c r="RO245" s="238"/>
      <c r="RP245" s="238"/>
      <c r="RQ245" s="238"/>
      <c r="RR245" s="238"/>
      <c r="RS245" s="238"/>
      <c r="RT245" s="238"/>
      <c r="RU245" s="238"/>
      <c r="RV245" s="238"/>
      <c r="RW245" s="238"/>
      <c r="RX245" s="238"/>
      <c r="RY245" s="238"/>
      <c r="RZ245" s="238"/>
      <c r="SA245" s="238"/>
      <c r="SB245" s="238"/>
      <c r="SC245" s="238"/>
      <c r="SD245" s="238"/>
      <c r="SE245" s="238"/>
      <c r="SF245" s="238"/>
      <c r="SG245" s="238"/>
      <c r="SH245" s="238"/>
      <c r="SI245" s="238"/>
      <c r="SJ245" s="238"/>
      <c r="SK245" s="238"/>
      <c r="SL245" s="238"/>
      <c r="SM245" s="238"/>
      <c r="SN245" s="238"/>
      <c r="SO245" s="238"/>
      <c r="SP245" s="238"/>
      <c r="SQ245" s="238"/>
      <c r="SR245" s="238"/>
      <c r="SS245" s="238"/>
      <c r="ST245" s="238"/>
      <c r="SU245" s="238"/>
      <c r="SV245" s="238"/>
      <c r="SW245" s="238"/>
      <c r="SX245" s="238"/>
      <c r="SY245" s="238"/>
      <c r="SZ245" s="238"/>
      <c r="TA245" s="238"/>
      <c r="TB245" s="238"/>
      <c r="TC245" s="238"/>
      <c r="TD245" s="238"/>
      <c r="TE245" s="238"/>
      <c r="TF245" s="238"/>
      <c r="TG245" s="238"/>
      <c r="TH245" s="238"/>
      <c r="TI245" s="238"/>
      <c r="TJ245" s="238"/>
      <c r="TK245" s="238"/>
      <c r="TL245" s="238"/>
      <c r="TM245" s="238"/>
      <c r="TN245" s="238"/>
      <c r="TO245" s="238"/>
      <c r="TP245" s="238"/>
      <c r="TQ245" s="238"/>
      <c r="TR245" s="238"/>
      <c r="TS245" s="238"/>
      <c r="TT245" s="238"/>
      <c r="TU245" s="238"/>
      <c r="TV245" s="238"/>
      <c r="TW245" s="238"/>
      <c r="TX245" s="238"/>
      <c r="TY245" s="238"/>
      <c r="TZ245" s="238"/>
      <c r="UA245" s="238"/>
      <c r="UB245" s="238"/>
      <c r="UC245" s="238"/>
      <c r="UD245" s="238"/>
      <c r="UE245" s="238"/>
      <c r="UF245" s="238"/>
      <c r="UG245" s="238"/>
      <c r="UH245" s="238"/>
      <c r="UI245" s="238"/>
      <c r="UJ245" s="238"/>
      <c r="UK245" s="238"/>
      <c r="UL245" s="238"/>
      <c r="UM245" s="238"/>
      <c r="UN245" s="238"/>
      <c r="UO245" s="238"/>
      <c r="UP245" s="238"/>
      <c r="UQ245" s="238"/>
      <c r="UR245" s="238"/>
      <c r="US245" s="238"/>
      <c r="UT245" s="238"/>
      <c r="UU245" s="238"/>
      <c r="UV245" s="238"/>
      <c r="UW245" s="238"/>
      <c r="UX245" s="238"/>
      <c r="UY245" s="238"/>
      <c r="UZ245" s="238"/>
      <c r="VA245" s="238"/>
      <c r="VB245" s="238"/>
      <c r="VC245" s="238"/>
      <c r="VD245" s="238"/>
      <c r="VE245" s="238"/>
      <c r="VF245" s="238"/>
      <c r="VG245" s="238"/>
      <c r="VH245" s="238"/>
      <c r="VI245" s="238"/>
      <c r="VJ245" s="238"/>
      <c r="VK245" s="238"/>
      <c r="VL245" s="238"/>
      <c r="VM245" s="238"/>
      <c r="VN245" s="238"/>
      <c r="VO245" s="238"/>
      <c r="VP245" s="238"/>
      <c r="VQ245" s="238"/>
      <c r="VR245" s="238"/>
      <c r="VS245" s="238"/>
      <c r="VT245" s="238"/>
      <c r="VU245" s="238"/>
      <c r="VV245" s="238"/>
      <c r="VW245" s="238"/>
      <c r="VX245" s="238"/>
      <c r="VY245" s="238"/>
      <c r="VZ245" s="238"/>
      <c r="WA245" s="238"/>
      <c r="WB245" s="238"/>
      <c r="WC245" s="238"/>
      <c r="WD245" s="238"/>
      <c r="WE245" s="238"/>
      <c r="WF245" s="238"/>
      <c r="WG245" s="238"/>
      <c r="WH245" s="238"/>
      <c r="WI245" s="238"/>
      <c r="WJ245" s="238"/>
      <c r="WK245" s="238"/>
      <c r="WL245" s="238"/>
      <c r="WM245" s="238"/>
      <c r="WN245" s="238"/>
      <c r="WO245" s="238"/>
      <c r="WP245" s="238"/>
      <c r="WQ245" s="238"/>
      <c r="WR245" s="238"/>
      <c r="WS245" s="238"/>
      <c r="WT245" s="238"/>
      <c r="WU245" s="238"/>
      <c r="WV245" s="238"/>
      <c r="WW245" s="238"/>
      <c r="WX245" s="238"/>
      <c r="WY245" s="238"/>
      <c r="WZ245" s="238"/>
      <c r="XA245" s="238"/>
      <c r="XB245" s="238"/>
      <c r="XC245" s="238"/>
      <c r="XD245" s="238"/>
      <c r="XE245" s="238"/>
      <c r="XF245" s="238"/>
      <c r="XG245" s="238"/>
      <c r="XH245" s="238"/>
      <c r="XI245" s="238"/>
      <c r="XJ245" s="238"/>
      <c r="XK245" s="238"/>
      <c r="XL245" s="238"/>
      <c r="XM245" s="238"/>
      <c r="XN245" s="238"/>
      <c r="XO245" s="238"/>
      <c r="XP245" s="238"/>
      <c r="XQ245" s="238"/>
      <c r="XR245" s="238"/>
      <c r="XS245" s="238"/>
      <c r="XT245" s="238"/>
      <c r="XU245" s="238"/>
      <c r="XV245" s="238"/>
      <c r="XW245" s="238"/>
      <c r="XX245" s="238"/>
      <c r="XY245" s="238"/>
      <c r="XZ245" s="238"/>
      <c r="YA245" s="238"/>
      <c r="YB245" s="238"/>
      <c r="YC245" s="238"/>
      <c r="YD245" s="238"/>
      <c r="YE245" s="238"/>
      <c r="YF245" s="238"/>
      <c r="YG245" s="238"/>
      <c r="YH245" s="238"/>
      <c r="YI245" s="238"/>
      <c r="YJ245" s="238"/>
      <c r="YK245" s="238"/>
      <c r="YL245" s="238"/>
      <c r="YM245" s="238"/>
      <c r="YN245" s="238"/>
      <c r="YO245" s="238"/>
      <c r="YP245" s="238"/>
      <c r="YQ245" s="238"/>
      <c r="YR245" s="238"/>
      <c r="YS245" s="238"/>
      <c r="YT245" s="238"/>
      <c r="YU245" s="238"/>
      <c r="YV245" s="238"/>
      <c r="YW245" s="238"/>
      <c r="YX245" s="238"/>
      <c r="YY245" s="238"/>
      <c r="YZ245" s="238"/>
      <c r="ZA245" s="238"/>
      <c r="ZB245" s="238"/>
      <c r="ZC245" s="238"/>
      <c r="ZD245" s="238"/>
      <c r="ZE245" s="238"/>
      <c r="ZF245" s="238"/>
      <c r="ZG245" s="238"/>
      <c r="ZH245" s="238"/>
      <c r="ZI245" s="238"/>
      <c r="ZJ245" s="238"/>
      <c r="ZK245" s="238"/>
      <c r="ZL245" s="238"/>
      <c r="ZM245" s="238"/>
      <c r="ZN245" s="238"/>
      <c r="ZO245" s="238"/>
      <c r="ZP245" s="238"/>
      <c r="ZQ245" s="238"/>
      <c r="ZR245" s="238"/>
      <c r="ZS245" s="238"/>
      <c r="ZT245" s="238"/>
      <c r="ZU245" s="238"/>
      <c r="ZV245" s="238"/>
      <c r="ZW245" s="238"/>
      <c r="ZX245" s="238"/>
      <c r="ZY245" s="238"/>
      <c r="ZZ245" s="238"/>
      <c r="AAA245" s="238"/>
      <c r="AAB245" s="238"/>
      <c r="AAC245" s="238"/>
      <c r="AAD245" s="238"/>
      <c r="AAE245" s="238"/>
      <c r="AAF245" s="238"/>
      <c r="AAG245" s="238"/>
      <c r="AAH245" s="238"/>
      <c r="AAI245" s="238"/>
      <c r="AAJ245" s="238"/>
      <c r="AAK245" s="238"/>
      <c r="AAL245" s="238"/>
      <c r="AAM245" s="238"/>
      <c r="AAN245" s="238"/>
      <c r="AAO245" s="238"/>
      <c r="AAP245" s="238"/>
      <c r="AAQ245" s="238"/>
      <c r="AAR245" s="238"/>
      <c r="AAS245" s="238"/>
      <c r="AAT245" s="238"/>
      <c r="AAU245" s="238"/>
      <c r="AAV245" s="238"/>
      <c r="AAW245" s="238"/>
      <c r="AAX245" s="238"/>
      <c r="AAY245" s="238"/>
      <c r="AAZ245" s="238"/>
      <c r="ABA245" s="238"/>
      <c r="ABB245" s="238"/>
      <c r="ABC245" s="238"/>
      <c r="ABD245" s="238"/>
      <c r="ABE245" s="238"/>
      <c r="ABF245" s="238"/>
      <c r="ABG245" s="238"/>
      <c r="ABH245" s="238"/>
      <c r="ABI245" s="238"/>
      <c r="ABJ245" s="238"/>
      <c r="ABK245" s="238"/>
      <c r="ABL245" s="238"/>
      <c r="ABM245" s="238"/>
      <c r="ABN245" s="238"/>
      <c r="ABO245" s="238"/>
      <c r="ABP245" s="238"/>
      <c r="ABQ245" s="238"/>
      <c r="ABR245" s="238"/>
      <c r="ABS245" s="238"/>
      <c r="ABT245" s="238"/>
      <c r="ABU245" s="238"/>
      <c r="ABV245" s="238"/>
      <c r="ABW245" s="238"/>
      <c r="ABX245" s="238"/>
      <c r="ABY245" s="238"/>
      <c r="ABZ245" s="238"/>
      <c r="ACA245" s="238"/>
      <c r="ACB245" s="238"/>
      <c r="ACC245" s="238"/>
      <c r="ACD245" s="238"/>
      <c r="ACE245" s="238"/>
      <c r="ACF245" s="238"/>
      <c r="ACG245" s="238"/>
      <c r="ACH245" s="238"/>
      <c r="ACI245" s="238"/>
      <c r="ACJ245" s="238"/>
      <c r="ACK245" s="238"/>
      <c r="ACL245" s="238"/>
      <c r="ACM245" s="238"/>
      <c r="ACN245" s="238"/>
      <c r="ACO245" s="238"/>
      <c r="ACP245" s="238"/>
      <c r="ACQ245" s="238"/>
      <c r="ACR245" s="238"/>
      <c r="ACS245" s="238"/>
      <c r="ACT245" s="238"/>
      <c r="ACU245" s="238"/>
      <c r="ACV245" s="238"/>
      <c r="ACW245" s="238"/>
      <c r="ACX245" s="238"/>
      <c r="ACY245" s="238"/>
      <c r="ACZ245" s="238"/>
      <c r="ADA245" s="238"/>
      <c r="ADB245" s="238"/>
      <c r="ADC245" s="238"/>
      <c r="ADD245" s="238"/>
      <c r="ADE245" s="238"/>
      <c r="ADF245" s="238"/>
      <c r="ADG245" s="238"/>
      <c r="ADH245" s="238"/>
      <c r="ADI245" s="238"/>
      <c r="ADJ245" s="238"/>
      <c r="ADK245" s="238"/>
      <c r="ADL245" s="238"/>
      <c r="ADM245" s="238"/>
      <c r="ADN245" s="238"/>
      <c r="ADO245" s="238"/>
      <c r="ADP245" s="238"/>
      <c r="ADQ245" s="238"/>
      <c r="ADR245" s="238"/>
      <c r="ADS245" s="238"/>
      <c r="ADT245" s="238"/>
      <c r="ADU245" s="238"/>
      <c r="ADV245" s="238"/>
      <c r="ADW245" s="238"/>
      <c r="ADX245" s="238"/>
      <c r="ADY245" s="238"/>
      <c r="ADZ245" s="238"/>
      <c r="AEA245" s="238"/>
      <c r="AEB245" s="238"/>
      <c r="AEC245" s="238"/>
      <c r="AED245" s="238"/>
      <c r="AEE245" s="238"/>
      <c r="AEF245" s="238"/>
      <c r="AEG245" s="238"/>
      <c r="AEH245" s="238"/>
      <c r="AEI245" s="238"/>
      <c r="AEJ245" s="238"/>
      <c r="AEK245" s="238"/>
      <c r="AEL245" s="238"/>
      <c r="AEM245" s="238"/>
      <c r="AEN245" s="238"/>
      <c r="AEO245" s="238"/>
      <c r="AEP245" s="238"/>
      <c r="AEQ245" s="238"/>
      <c r="AER245" s="238"/>
      <c r="AES245" s="238"/>
      <c r="AET245" s="238"/>
      <c r="AEU245" s="238"/>
      <c r="AEV245" s="238"/>
      <c r="AEW245" s="238"/>
      <c r="AEX245" s="238"/>
      <c r="AEY245" s="238"/>
      <c r="AEZ245" s="238"/>
      <c r="AFA245" s="238"/>
      <c r="AFB245" s="238"/>
      <c r="AFC245" s="238"/>
      <c r="AFD245" s="238"/>
      <c r="AFE245" s="238"/>
      <c r="AFF245" s="238"/>
      <c r="AFG245" s="238"/>
      <c r="AFH245" s="238"/>
      <c r="AFI245" s="238"/>
      <c r="AFJ245" s="238"/>
      <c r="AFK245" s="238"/>
      <c r="AFL245" s="238"/>
      <c r="AFM245" s="238"/>
      <c r="AFN245" s="238"/>
      <c r="AFO245" s="238"/>
      <c r="AFP245" s="238"/>
      <c r="AFQ245" s="238"/>
      <c r="AFR245" s="238"/>
      <c r="AFS245" s="238"/>
      <c r="AFT245" s="238"/>
      <c r="AFU245" s="238"/>
      <c r="AFV245" s="238"/>
      <c r="AFW245" s="238"/>
      <c r="AFX245" s="238"/>
      <c r="AFY245" s="238"/>
      <c r="AFZ245" s="238"/>
      <c r="AGA245" s="238"/>
      <c r="AGB245" s="238"/>
      <c r="AGC245" s="238"/>
      <c r="AGD245" s="238"/>
      <c r="AGE245" s="238"/>
      <c r="AGF245" s="238"/>
      <c r="AGG245" s="238"/>
      <c r="AGH245" s="238"/>
      <c r="AGI245" s="238"/>
      <c r="AGJ245" s="238"/>
      <c r="AGK245" s="238"/>
      <c r="AGL245" s="238"/>
      <c r="AGM245" s="238"/>
      <c r="AGN245" s="238"/>
      <c r="AGO245" s="238"/>
      <c r="AGP245" s="238"/>
      <c r="AGQ245" s="238"/>
      <c r="AGR245" s="238"/>
      <c r="AGS245" s="238"/>
      <c r="AGT245" s="238"/>
      <c r="AGU245" s="238"/>
      <c r="AGV245" s="238"/>
      <c r="AGW245" s="238"/>
      <c r="AGX245" s="238"/>
      <c r="AGY245" s="238"/>
      <c r="AGZ245" s="238"/>
      <c r="AHA245" s="238"/>
      <c r="AHB245" s="238"/>
      <c r="AHC245" s="238"/>
      <c r="AHD245" s="238"/>
      <c r="AHE245" s="238"/>
      <c r="AHF245" s="238"/>
      <c r="AHG245" s="238"/>
      <c r="AHH245" s="238"/>
      <c r="AHI245" s="238"/>
      <c r="AHJ245" s="238"/>
      <c r="AHK245" s="238"/>
      <c r="AHL245" s="238"/>
      <c r="AHM245" s="238"/>
      <c r="AHN245" s="238"/>
      <c r="AHO245" s="238"/>
      <c r="AHP245" s="238"/>
      <c r="AHQ245" s="238"/>
      <c r="AHR245" s="238"/>
      <c r="AHS245" s="238"/>
      <c r="AHT245" s="238"/>
      <c r="AHU245" s="238"/>
      <c r="AHV245" s="238"/>
      <c r="AHW245" s="238"/>
      <c r="AHX245" s="238"/>
      <c r="AHY245" s="238"/>
      <c r="AHZ245" s="238"/>
      <c r="AIA245" s="238"/>
      <c r="AIB245" s="238"/>
      <c r="AIC245" s="238"/>
      <c r="AID245" s="238"/>
      <c r="AIE245" s="238"/>
      <c r="AIF245" s="238"/>
      <c r="AIG245" s="238"/>
      <c r="AIH245" s="238"/>
      <c r="AII245" s="238"/>
      <c r="AIJ245" s="238"/>
      <c r="AIK245" s="238"/>
      <c r="AIL245" s="238"/>
      <c r="AIM245" s="238"/>
      <c r="AIN245" s="238"/>
      <c r="AIO245" s="238"/>
      <c r="AIP245" s="238"/>
      <c r="AIQ245" s="238"/>
      <c r="AIR245" s="238"/>
      <c r="AIS245" s="238"/>
      <c r="AIT245" s="238"/>
      <c r="AIU245" s="238"/>
      <c r="AIV245" s="238"/>
      <c r="AIW245" s="238"/>
      <c r="AIX245" s="238"/>
      <c r="AIY245" s="238"/>
      <c r="AIZ245" s="238"/>
      <c r="AJA245" s="238"/>
      <c r="AJB245" s="238"/>
      <c r="AJC245" s="238"/>
      <c r="AJD245" s="238"/>
      <c r="AJE245" s="238"/>
      <c r="AJF245" s="238"/>
      <c r="AJG245" s="238"/>
      <c r="AJH245" s="238"/>
      <c r="AJI245" s="238"/>
      <c r="AJJ245" s="238"/>
      <c r="AJK245" s="238"/>
      <c r="AJL245" s="238"/>
      <c r="AJM245" s="238"/>
      <c r="AJN245" s="238"/>
      <c r="AJO245" s="238"/>
      <c r="AJP245" s="238"/>
      <c r="AJQ245" s="238"/>
      <c r="AJR245" s="238"/>
      <c r="AJS245" s="238"/>
      <c r="AJT245" s="238"/>
      <c r="AJU245" s="238"/>
      <c r="AJV245" s="238"/>
      <c r="AJW245" s="238"/>
      <c r="AJX245" s="238"/>
      <c r="AJY245" s="238"/>
      <c r="AJZ245" s="238"/>
      <c r="AKA245" s="238"/>
      <c r="AKB245" s="238"/>
      <c r="AKC245" s="238"/>
      <c r="AKD245" s="238"/>
      <c r="AKE245" s="238"/>
      <c r="AKF245" s="238"/>
      <c r="AKG245" s="238"/>
      <c r="AKH245" s="238"/>
      <c r="AKI245" s="238"/>
      <c r="AKJ245" s="238"/>
      <c r="AKK245" s="238"/>
      <c r="AKL245" s="238"/>
      <c r="AKM245" s="238"/>
      <c r="AKN245" s="238"/>
      <c r="AKO245" s="238"/>
      <c r="AKP245" s="238"/>
    </row>
    <row r="246" spans="1:978" x14ac:dyDescent="0.25">
      <c r="A246" s="304"/>
      <c r="B246" s="304"/>
      <c r="C246" s="307"/>
      <c r="D246" s="241"/>
      <c r="E246" s="268"/>
      <c r="F246" s="43">
        <v>530302</v>
      </c>
      <c r="G246" s="33" t="s">
        <v>251</v>
      </c>
      <c r="H246" s="33" t="s">
        <v>254</v>
      </c>
      <c r="I246" s="241"/>
      <c r="J246" s="94">
        <v>30</v>
      </c>
      <c r="K246" s="268"/>
      <c r="L246" s="291"/>
      <c r="M246" s="241"/>
      <c r="N246" s="43">
        <v>91</v>
      </c>
      <c r="O246" s="43">
        <v>34</v>
      </c>
      <c r="P246" s="43">
        <v>22</v>
      </c>
      <c r="Q246" s="43">
        <v>22</v>
      </c>
      <c r="R246" s="43">
        <v>22</v>
      </c>
      <c r="S246" s="43">
        <v>76</v>
      </c>
      <c r="T246" s="43">
        <v>186</v>
      </c>
      <c r="U246" s="43">
        <v>475</v>
      </c>
      <c r="V246" s="43">
        <v>683</v>
      </c>
      <c r="W246" s="43">
        <v>480</v>
      </c>
      <c r="X246" s="43">
        <v>435</v>
      </c>
      <c r="Y246" s="43">
        <v>455</v>
      </c>
      <c r="Z246" s="43">
        <v>500</v>
      </c>
      <c r="AA246" s="43">
        <v>504</v>
      </c>
      <c r="AB246" s="43">
        <v>497</v>
      </c>
      <c r="AC246" s="43">
        <v>556</v>
      </c>
      <c r="AD246" s="43">
        <v>530</v>
      </c>
      <c r="AE246" s="43">
        <v>518</v>
      </c>
      <c r="AF246" s="43">
        <v>480</v>
      </c>
      <c r="AG246" s="43">
        <v>388</v>
      </c>
      <c r="AH246" s="43">
        <v>294</v>
      </c>
      <c r="AI246" s="43">
        <v>256</v>
      </c>
      <c r="AJ246" s="43">
        <v>190</v>
      </c>
      <c r="AK246" s="43">
        <v>134</v>
      </c>
      <c r="AL246" s="43">
        <v>7607</v>
      </c>
      <c r="AM246" s="268"/>
      <c r="AN246" s="26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62"/>
      <c r="BH246" s="262"/>
      <c r="BI246" s="262"/>
      <c r="BJ246" s="262"/>
      <c r="BK246" s="262"/>
      <c r="BL246" s="241"/>
      <c r="BM246" s="241"/>
      <c r="BN246" s="241"/>
      <c r="BO246" s="241"/>
      <c r="BP246" s="241"/>
      <c r="BQ246" s="241"/>
      <c r="BR246" s="241"/>
      <c r="BS246" s="241"/>
      <c r="BT246" s="241"/>
      <c r="BU246" s="241"/>
      <c r="BV246" s="241"/>
      <c r="BW246" s="241"/>
      <c r="BX246" s="241"/>
      <c r="BY246" s="241"/>
      <c r="BZ246" s="241"/>
      <c r="CA246" s="241"/>
      <c r="CB246" s="241"/>
      <c r="CC246" s="241"/>
      <c r="CD246" s="241"/>
      <c r="CE246" s="241"/>
      <c r="CF246" s="241"/>
      <c r="CG246" s="241"/>
      <c r="CH246" s="241"/>
      <c r="CI246" s="241"/>
      <c r="CJ246" s="241"/>
      <c r="CK246" s="241"/>
      <c r="CL246" s="241"/>
      <c r="CM246" s="241"/>
      <c r="CN246" s="241"/>
      <c r="CO246" s="241"/>
      <c r="CP246" s="241"/>
      <c r="CQ246" s="241"/>
      <c r="CR246" s="241"/>
      <c r="CS246" s="241"/>
      <c r="CT246" s="241"/>
      <c r="CU246" s="241"/>
      <c r="CV246" s="241"/>
      <c r="CW246" s="241"/>
      <c r="CX246" s="241"/>
      <c r="CY246" s="241"/>
      <c r="CZ246" s="241"/>
      <c r="DA246" s="241"/>
      <c r="DB246" s="241"/>
      <c r="DC246" s="241"/>
      <c r="DD246" s="241"/>
      <c r="DE246" s="241"/>
      <c r="DF246" s="241"/>
      <c r="DG246" s="241"/>
      <c r="DH246" s="241"/>
      <c r="DI246" s="241"/>
      <c r="DJ246" s="241"/>
      <c r="DK246" s="241"/>
      <c r="DL246" s="241"/>
      <c r="DM246" s="241"/>
      <c r="DN246" s="241"/>
      <c r="DO246" s="241"/>
      <c r="DP246" s="241"/>
      <c r="DQ246" s="241"/>
      <c r="DR246" s="241"/>
      <c r="DS246" s="241"/>
      <c r="DT246" s="241"/>
      <c r="DU246" s="241"/>
      <c r="DV246" s="241"/>
      <c r="DW246" s="241"/>
      <c r="DX246" s="241"/>
      <c r="DY246" s="241"/>
      <c r="DZ246" s="241"/>
      <c r="EA246" s="241"/>
      <c r="EB246" s="241"/>
      <c r="EC246" s="241"/>
      <c r="ED246" s="241"/>
      <c r="EE246" s="252"/>
      <c r="EF246" s="238"/>
      <c r="EG246" s="238"/>
      <c r="EH246" s="238"/>
      <c r="EI246" s="238"/>
      <c r="EJ246" s="238"/>
      <c r="EK246" s="238"/>
      <c r="EL246" s="238"/>
      <c r="EM246" s="238"/>
      <c r="EN246" s="238"/>
      <c r="EO246" s="238"/>
      <c r="EP246" s="238"/>
      <c r="EQ246" s="238"/>
      <c r="ER246" s="238"/>
      <c r="ES246" s="238"/>
      <c r="ET246" s="238"/>
      <c r="EU246" s="238"/>
      <c r="EV246" s="238"/>
      <c r="EW246" s="238"/>
      <c r="EX246" s="238"/>
      <c r="EY246" s="238"/>
      <c r="EZ246" s="238"/>
      <c r="FA246" s="238"/>
      <c r="FB246" s="238"/>
      <c r="FC246" s="238"/>
      <c r="FD246" s="238"/>
      <c r="FE246" s="238"/>
      <c r="FF246" s="238"/>
      <c r="FG246" s="238"/>
      <c r="FH246" s="238"/>
      <c r="FI246" s="238"/>
      <c r="FJ246" s="238"/>
      <c r="FK246" s="238"/>
      <c r="FL246" s="238"/>
      <c r="FM246" s="238"/>
      <c r="FN246" s="238"/>
      <c r="FO246" s="238"/>
      <c r="FP246" s="238"/>
      <c r="FQ246" s="238"/>
      <c r="FR246" s="238"/>
      <c r="FS246" s="238"/>
      <c r="FT246" s="238"/>
      <c r="FU246" s="238"/>
      <c r="FV246" s="238"/>
      <c r="FW246" s="238"/>
      <c r="FX246" s="238"/>
      <c r="FY246" s="238"/>
      <c r="FZ246" s="238"/>
      <c r="GA246" s="238"/>
      <c r="GB246" s="238"/>
      <c r="GC246" s="238"/>
      <c r="GD246" s="238"/>
      <c r="GE246" s="238"/>
      <c r="GF246" s="238"/>
      <c r="GG246" s="238"/>
      <c r="GH246" s="238"/>
      <c r="GI246" s="238"/>
      <c r="GJ246" s="238"/>
      <c r="GK246" s="238"/>
      <c r="GL246" s="238"/>
      <c r="GM246" s="238"/>
      <c r="GN246" s="238"/>
      <c r="GO246" s="238"/>
      <c r="GP246" s="238"/>
      <c r="GQ246" s="238"/>
      <c r="GR246" s="238"/>
      <c r="GS246" s="238"/>
      <c r="GT246" s="238"/>
      <c r="GU246" s="238"/>
      <c r="GV246" s="238"/>
      <c r="GW246" s="238"/>
      <c r="GX246" s="238"/>
      <c r="GY246" s="238"/>
      <c r="GZ246" s="238"/>
      <c r="HA246" s="238"/>
      <c r="HB246" s="238"/>
      <c r="HC246" s="238"/>
      <c r="HD246" s="238"/>
      <c r="HE246" s="238"/>
      <c r="HF246" s="238"/>
      <c r="HG246" s="238"/>
      <c r="HH246" s="238"/>
      <c r="HI246" s="238"/>
      <c r="HJ246" s="238"/>
      <c r="HK246" s="238"/>
      <c r="HL246" s="238"/>
      <c r="HM246" s="238"/>
      <c r="HN246" s="238"/>
      <c r="HO246" s="238"/>
      <c r="HP246" s="238"/>
      <c r="HQ246" s="238"/>
      <c r="HR246" s="238"/>
      <c r="HS246" s="238"/>
      <c r="HT246" s="238"/>
      <c r="HU246" s="238"/>
      <c r="HV246" s="238"/>
      <c r="HW246" s="238"/>
      <c r="HX246" s="238"/>
      <c r="HY246" s="238"/>
      <c r="HZ246" s="238"/>
      <c r="IA246" s="238"/>
      <c r="IB246" s="238"/>
      <c r="IC246" s="238"/>
      <c r="ID246" s="238"/>
      <c r="IE246" s="238"/>
      <c r="IF246" s="238"/>
      <c r="IG246" s="238"/>
      <c r="IH246" s="238"/>
      <c r="II246" s="238"/>
      <c r="IJ246" s="238"/>
      <c r="IK246" s="238"/>
      <c r="IL246" s="238"/>
      <c r="IM246" s="238"/>
      <c r="IN246" s="238"/>
      <c r="IO246" s="238"/>
      <c r="IP246" s="238"/>
      <c r="IQ246" s="238"/>
      <c r="IR246" s="238"/>
      <c r="IS246" s="238"/>
      <c r="IT246" s="238"/>
      <c r="IU246" s="238"/>
      <c r="IV246" s="238"/>
      <c r="IW246" s="238"/>
      <c r="IX246" s="238"/>
      <c r="IY246" s="238"/>
      <c r="IZ246" s="238"/>
      <c r="JA246" s="238"/>
      <c r="JB246" s="238"/>
      <c r="JC246" s="238"/>
      <c r="JD246" s="238"/>
      <c r="JE246" s="238"/>
      <c r="JF246" s="238"/>
      <c r="JG246" s="238"/>
      <c r="JH246" s="238"/>
      <c r="JI246" s="238"/>
      <c r="JJ246" s="238"/>
      <c r="JK246" s="238"/>
      <c r="JL246" s="238"/>
      <c r="JM246" s="238"/>
      <c r="JN246" s="238"/>
      <c r="JO246" s="238"/>
      <c r="JP246" s="238"/>
      <c r="JQ246" s="238"/>
      <c r="JR246" s="238"/>
      <c r="JS246" s="238"/>
      <c r="JT246" s="238"/>
      <c r="JU246" s="238"/>
      <c r="JV246" s="238"/>
      <c r="JW246" s="238"/>
      <c r="JX246" s="238"/>
      <c r="JY246" s="238"/>
      <c r="JZ246" s="238"/>
      <c r="KA246" s="238"/>
      <c r="KB246" s="238"/>
      <c r="KC246" s="238"/>
      <c r="KD246" s="238"/>
      <c r="KE246" s="238"/>
      <c r="KF246" s="238"/>
      <c r="KG246" s="238"/>
      <c r="KH246" s="238"/>
      <c r="KI246" s="238"/>
      <c r="KJ246" s="238"/>
      <c r="KK246" s="238"/>
      <c r="KL246" s="238"/>
      <c r="KM246" s="238"/>
      <c r="KN246" s="238"/>
      <c r="KO246" s="238"/>
      <c r="KP246" s="238"/>
      <c r="KQ246" s="238"/>
      <c r="KR246" s="238"/>
      <c r="KS246" s="238"/>
      <c r="KT246" s="238"/>
      <c r="KU246" s="238"/>
      <c r="KV246" s="238"/>
      <c r="KW246" s="238"/>
      <c r="KX246" s="238"/>
      <c r="KY246" s="238"/>
      <c r="KZ246" s="238"/>
      <c r="LA246" s="238"/>
      <c r="LB246" s="238"/>
      <c r="LC246" s="238"/>
      <c r="LD246" s="238"/>
      <c r="LE246" s="238"/>
      <c r="LF246" s="238"/>
      <c r="LG246" s="238"/>
      <c r="LH246" s="238"/>
      <c r="LI246" s="238"/>
      <c r="LJ246" s="238"/>
      <c r="LK246" s="238"/>
      <c r="LL246" s="238"/>
      <c r="LM246" s="238"/>
      <c r="LN246" s="238"/>
      <c r="LO246" s="238"/>
      <c r="LP246" s="238"/>
      <c r="LQ246" s="238"/>
      <c r="LR246" s="238"/>
      <c r="LS246" s="238"/>
      <c r="LT246" s="238"/>
      <c r="LU246" s="238"/>
      <c r="LV246" s="238"/>
      <c r="LW246" s="238"/>
      <c r="LX246" s="238"/>
      <c r="LY246" s="238"/>
      <c r="LZ246" s="238"/>
      <c r="MA246" s="238"/>
      <c r="MB246" s="238"/>
      <c r="MC246" s="238"/>
      <c r="MD246" s="238"/>
      <c r="ME246" s="238"/>
      <c r="MF246" s="238"/>
      <c r="MG246" s="238"/>
      <c r="MH246" s="238"/>
      <c r="MI246" s="238"/>
      <c r="MJ246" s="238"/>
      <c r="MK246" s="238"/>
      <c r="ML246" s="238"/>
      <c r="MM246" s="238"/>
      <c r="MN246" s="238"/>
      <c r="MO246" s="238"/>
      <c r="MP246" s="238"/>
      <c r="MQ246" s="238"/>
      <c r="MR246" s="238"/>
      <c r="MS246" s="238"/>
      <c r="MT246" s="238"/>
      <c r="MU246" s="238"/>
      <c r="MV246" s="238"/>
      <c r="MW246" s="238"/>
      <c r="MX246" s="238"/>
      <c r="MY246" s="238"/>
      <c r="MZ246" s="238"/>
      <c r="NA246" s="238"/>
      <c r="NB246" s="238"/>
      <c r="NC246" s="238"/>
      <c r="ND246" s="238"/>
      <c r="NE246" s="238"/>
      <c r="NF246" s="238"/>
      <c r="NG246" s="238"/>
      <c r="NH246" s="238"/>
      <c r="NI246" s="238"/>
      <c r="NJ246" s="238"/>
      <c r="NK246" s="238"/>
      <c r="NL246" s="238"/>
      <c r="NM246" s="238"/>
      <c r="NN246" s="238"/>
      <c r="NO246" s="238"/>
      <c r="NP246" s="238"/>
      <c r="NQ246" s="238"/>
      <c r="NR246" s="238"/>
      <c r="NS246" s="238"/>
      <c r="NT246" s="238"/>
      <c r="NU246" s="238"/>
      <c r="NV246" s="238"/>
      <c r="NW246" s="238"/>
      <c r="NX246" s="238"/>
      <c r="NY246" s="238"/>
      <c r="NZ246" s="238"/>
      <c r="OA246" s="238"/>
      <c r="OB246" s="238"/>
      <c r="OC246" s="238"/>
      <c r="OD246" s="238"/>
      <c r="OE246" s="238"/>
      <c r="OF246" s="238"/>
      <c r="OG246" s="238"/>
      <c r="OH246" s="238"/>
      <c r="OI246" s="238"/>
      <c r="OJ246" s="238"/>
      <c r="OK246" s="238"/>
      <c r="OL246" s="238"/>
      <c r="OM246" s="238"/>
      <c r="ON246" s="238"/>
      <c r="OO246" s="238"/>
      <c r="OP246" s="238"/>
      <c r="OQ246" s="238"/>
      <c r="OR246" s="238"/>
      <c r="OS246" s="238"/>
      <c r="OT246" s="238"/>
      <c r="OU246" s="238"/>
      <c r="OV246" s="238"/>
      <c r="OW246" s="238"/>
      <c r="OX246" s="238"/>
      <c r="OY246" s="238"/>
      <c r="OZ246" s="238"/>
      <c r="PA246" s="238"/>
      <c r="PB246" s="238"/>
      <c r="PC246" s="238"/>
      <c r="PD246" s="238"/>
      <c r="PE246" s="238"/>
      <c r="PF246" s="238"/>
      <c r="PG246" s="238"/>
      <c r="PH246" s="238"/>
      <c r="PI246" s="238"/>
      <c r="PJ246" s="238"/>
      <c r="PK246" s="238"/>
      <c r="PL246" s="238"/>
      <c r="PM246" s="238"/>
      <c r="PN246" s="238"/>
      <c r="PO246" s="238"/>
      <c r="PP246" s="238"/>
      <c r="PQ246" s="238"/>
      <c r="PR246" s="238"/>
      <c r="PS246" s="238"/>
      <c r="PT246" s="238"/>
      <c r="PU246" s="238"/>
      <c r="PV246" s="238"/>
      <c r="PW246" s="238"/>
      <c r="PX246" s="238"/>
      <c r="PY246" s="238"/>
      <c r="PZ246" s="238"/>
      <c r="QA246" s="238"/>
      <c r="QB246" s="238"/>
      <c r="QC246" s="238"/>
      <c r="QD246" s="238"/>
      <c r="QE246" s="238"/>
      <c r="QF246" s="238"/>
      <c r="QG246" s="238"/>
      <c r="QH246" s="238"/>
      <c r="QI246" s="238"/>
      <c r="QJ246" s="238"/>
      <c r="QK246" s="238"/>
      <c r="QL246" s="238"/>
      <c r="QM246" s="238"/>
      <c r="QN246" s="238"/>
      <c r="QO246" s="238"/>
      <c r="QP246" s="238"/>
      <c r="QQ246" s="238"/>
      <c r="QR246" s="238"/>
      <c r="QS246" s="238"/>
      <c r="QT246" s="238"/>
      <c r="QU246" s="238"/>
      <c r="QV246" s="238"/>
      <c r="QW246" s="238"/>
      <c r="QX246" s="238"/>
      <c r="QY246" s="238"/>
      <c r="QZ246" s="238"/>
      <c r="RA246" s="238"/>
      <c r="RB246" s="238"/>
      <c r="RC246" s="238"/>
      <c r="RD246" s="238"/>
      <c r="RE246" s="238"/>
      <c r="RF246" s="238"/>
      <c r="RG246" s="238"/>
      <c r="RH246" s="238"/>
      <c r="RI246" s="238"/>
      <c r="RJ246" s="238"/>
      <c r="RK246" s="238"/>
      <c r="RL246" s="238"/>
      <c r="RM246" s="238"/>
      <c r="RN246" s="238"/>
      <c r="RO246" s="238"/>
      <c r="RP246" s="238"/>
      <c r="RQ246" s="238"/>
      <c r="RR246" s="238"/>
      <c r="RS246" s="238"/>
      <c r="RT246" s="238"/>
      <c r="RU246" s="238"/>
      <c r="RV246" s="238"/>
      <c r="RW246" s="238"/>
      <c r="RX246" s="238"/>
      <c r="RY246" s="238"/>
      <c r="RZ246" s="238"/>
      <c r="SA246" s="238"/>
      <c r="SB246" s="238"/>
      <c r="SC246" s="238"/>
      <c r="SD246" s="238"/>
      <c r="SE246" s="238"/>
      <c r="SF246" s="238"/>
      <c r="SG246" s="238"/>
      <c r="SH246" s="238"/>
      <c r="SI246" s="238"/>
      <c r="SJ246" s="238"/>
      <c r="SK246" s="238"/>
      <c r="SL246" s="238"/>
      <c r="SM246" s="238"/>
      <c r="SN246" s="238"/>
      <c r="SO246" s="238"/>
      <c r="SP246" s="238"/>
      <c r="SQ246" s="238"/>
      <c r="SR246" s="238"/>
      <c r="SS246" s="238"/>
      <c r="ST246" s="238"/>
      <c r="SU246" s="238"/>
      <c r="SV246" s="238"/>
      <c r="SW246" s="238"/>
      <c r="SX246" s="238"/>
      <c r="SY246" s="238"/>
      <c r="SZ246" s="238"/>
      <c r="TA246" s="238"/>
      <c r="TB246" s="238"/>
      <c r="TC246" s="238"/>
      <c r="TD246" s="238"/>
      <c r="TE246" s="238"/>
      <c r="TF246" s="238"/>
      <c r="TG246" s="238"/>
      <c r="TH246" s="238"/>
      <c r="TI246" s="238"/>
      <c r="TJ246" s="238"/>
      <c r="TK246" s="238"/>
      <c r="TL246" s="238"/>
      <c r="TM246" s="238"/>
      <c r="TN246" s="238"/>
      <c r="TO246" s="238"/>
      <c r="TP246" s="238"/>
      <c r="TQ246" s="238"/>
      <c r="TR246" s="238"/>
      <c r="TS246" s="238"/>
      <c r="TT246" s="238"/>
      <c r="TU246" s="238"/>
      <c r="TV246" s="238"/>
      <c r="TW246" s="238"/>
      <c r="TX246" s="238"/>
      <c r="TY246" s="238"/>
      <c r="TZ246" s="238"/>
      <c r="UA246" s="238"/>
      <c r="UB246" s="238"/>
      <c r="UC246" s="238"/>
      <c r="UD246" s="238"/>
      <c r="UE246" s="238"/>
      <c r="UF246" s="238"/>
      <c r="UG246" s="238"/>
      <c r="UH246" s="238"/>
      <c r="UI246" s="238"/>
      <c r="UJ246" s="238"/>
      <c r="UK246" s="238"/>
      <c r="UL246" s="238"/>
      <c r="UM246" s="238"/>
      <c r="UN246" s="238"/>
      <c r="UO246" s="238"/>
      <c r="UP246" s="238"/>
      <c r="UQ246" s="238"/>
      <c r="UR246" s="238"/>
      <c r="US246" s="238"/>
      <c r="UT246" s="238"/>
      <c r="UU246" s="238"/>
      <c r="UV246" s="238"/>
      <c r="UW246" s="238"/>
      <c r="UX246" s="238"/>
      <c r="UY246" s="238"/>
      <c r="UZ246" s="238"/>
      <c r="VA246" s="238"/>
      <c r="VB246" s="238"/>
      <c r="VC246" s="238"/>
      <c r="VD246" s="238"/>
      <c r="VE246" s="238"/>
      <c r="VF246" s="238"/>
      <c r="VG246" s="238"/>
      <c r="VH246" s="238"/>
      <c r="VI246" s="238"/>
      <c r="VJ246" s="238"/>
      <c r="VK246" s="238"/>
      <c r="VL246" s="238"/>
      <c r="VM246" s="238"/>
      <c r="VN246" s="238"/>
      <c r="VO246" s="238"/>
      <c r="VP246" s="238"/>
      <c r="VQ246" s="238"/>
      <c r="VR246" s="238"/>
      <c r="VS246" s="238"/>
      <c r="VT246" s="238"/>
      <c r="VU246" s="238"/>
      <c r="VV246" s="238"/>
      <c r="VW246" s="238"/>
      <c r="VX246" s="238"/>
      <c r="VY246" s="238"/>
      <c r="VZ246" s="238"/>
      <c r="WA246" s="238"/>
      <c r="WB246" s="238"/>
      <c r="WC246" s="238"/>
      <c r="WD246" s="238"/>
      <c r="WE246" s="238"/>
      <c r="WF246" s="238"/>
      <c r="WG246" s="238"/>
      <c r="WH246" s="238"/>
      <c r="WI246" s="238"/>
      <c r="WJ246" s="238"/>
      <c r="WK246" s="238"/>
      <c r="WL246" s="238"/>
      <c r="WM246" s="238"/>
      <c r="WN246" s="238"/>
      <c r="WO246" s="238"/>
      <c r="WP246" s="238"/>
      <c r="WQ246" s="238"/>
      <c r="WR246" s="238"/>
      <c r="WS246" s="238"/>
      <c r="WT246" s="238"/>
      <c r="WU246" s="238"/>
      <c r="WV246" s="238"/>
      <c r="WW246" s="238"/>
      <c r="WX246" s="238"/>
      <c r="WY246" s="238"/>
      <c r="WZ246" s="238"/>
      <c r="XA246" s="238"/>
      <c r="XB246" s="238"/>
      <c r="XC246" s="238"/>
      <c r="XD246" s="238"/>
      <c r="XE246" s="238"/>
      <c r="XF246" s="238"/>
      <c r="XG246" s="238"/>
      <c r="XH246" s="238"/>
      <c r="XI246" s="238"/>
      <c r="XJ246" s="238"/>
      <c r="XK246" s="238"/>
      <c r="XL246" s="238"/>
      <c r="XM246" s="238"/>
      <c r="XN246" s="238"/>
      <c r="XO246" s="238"/>
      <c r="XP246" s="238"/>
      <c r="XQ246" s="238"/>
      <c r="XR246" s="238"/>
      <c r="XS246" s="238"/>
      <c r="XT246" s="238"/>
      <c r="XU246" s="238"/>
      <c r="XV246" s="238"/>
      <c r="XW246" s="238"/>
      <c r="XX246" s="238"/>
      <c r="XY246" s="238"/>
      <c r="XZ246" s="238"/>
      <c r="YA246" s="238"/>
      <c r="YB246" s="238"/>
      <c r="YC246" s="238"/>
      <c r="YD246" s="238"/>
      <c r="YE246" s="238"/>
      <c r="YF246" s="238"/>
      <c r="YG246" s="238"/>
      <c r="YH246" s="238"/>
      <c r="YI246" s="238"/>
      <c r="YJ246" s="238"/>
      <c r="YK246" s="238"/>
      <c r="YL246" s="238"/>
      <c r="YM246" s="238"/>
      <c r="YN246" s="238"/>
      <c r="YO246" s="238"/>
      <c r="YP246" s="238"/>
      <c r="YQ246" s="238"/>
      <c r="YR246" s="238"/>
      <c r="YS246" s="238"/>
      <c r="YT246" s="238"/>
      <c r="YU246" s="238"/>
      <c r="YV246" s="238"/>
      <c r="YW246" s="238"/>
      <c r="YX246" s="238"/>
      <c r="YY246" s="238"/>
      <c r="YZ246" s="238"/>
      <c r="ZA246" s="238"/>
      <c r="ZB246" s="238"/>
      <c r="ZC246" s="238"/>
      <c r="ZD246" s="238"/>
      <c r="ZE246" s="238"/>
      <c r="ZF246" s="238"/>
      <c r="ZG246" s="238"/>
      <c r="ZH246" s="238"/>
      <c r="ZI246" s="238"/>
      <c r="ZJ246" s="238"/>
      <c r="ZK246" s="238"/>
      <c r="ZL246" s="238"/>
      <c r="ZM246" s="238"/>
      <c r="ZN246" s="238"/>
      <c r="ZO246" s="238"/>
      <c r="ZP246" s="238"/>
      <c r="ZQ246" s="238"/>
      <c r="ZR246" s="238"/>
      <c r="ZS246" s="238"/>
      <c r="ZT246" s="238"/>
      <c r="ZU246" s="238"/>
      <c r="ZV246" s="238"/>
      <c r="ZW246" s="238"/>
      <c r="ZX246" s="238"/>
      <c r="ZY246" s="238"/>
      <c r="ZZ246" s="238"/>
      <c r="AAA246" s="238"/>
      <c r="AAB246" s="238"/>
      <c r="AAC246" s="238"/>
      <c r="AAD246" s="238"/>
      <c r="AAE246" s="238"/>
      <c r="AAF246" s="238"/>
      <c r="AAG246" s="238"/>
      <c r="AAH246" s="238"/>
      <c r="AAI246" s="238"/>
      <c r="AAJ246" s="238"/>
      <c r="AAK246" s="238"/>
      <c r="AAL246" s="238"/>
      <c r="AAM246" s="238"/>
      <c r="AAN246" s="238"/>
      <c r="AAO246" s="238"/>
      <c r="AAP246" s="238"/>
      <c r="AAQ246" s="238"/>
      <c r="AAR246" s="238"/>
      <c r="AAS246" s="238"/>
      <c r="AAT246" s="238"/>
      <c r="AAU246" s="238"/>
      <c r="AAV246" s="238"/>
      <c r="AAW246" s="238"/>
      <c r="AAX246" s="238"/>
      <c r="AAY246" s="238"/>
      <c r="AAZ246" s="238"/>
      <c r="ABA246" s="238"/>
      <c r="ABB246" s="238"/>
      <c r="ABC246" s="238"/>
      <c r="ABD246" s="238"/>
      <c r="ABE246" s="238"/>
      <c r="ABF246" s="238"/>
      <c r="ABG246" s="238"/>
      <c r="ABH246" s="238"/>
      <c r="ABI246" s="238"/>
      <c r="ABJ246" s="238"/>
      <c r="ABK246" s="238"/>
      <c r="ABL246" s="238"/>
      <c r="ABM246" s="238"/>
      <c r="ABN246" s="238"/>
      <c r="ABO246" s="238"/>
      <c r="ABP246" s="238"/>
      <c r="ABQ246" s="238"/>
      <c r="ABR246" s="238"/>
      <c r="ABS246" s="238"/>
      <c r="ABT246" s="238"/>
      <c r="ABU246" s="238"/>
      <c r="ABV246" s="238"/>
      <c r="ABW246" s="238"/>
      <c r="ABX246" s="238"/>
      <c r="ABY246" s="238"/>
      <c r="ABZ246" s="238"/>
      <c r="ACA246" s="238"/>
      <c r="ACB246" s="238"/>
      <c r="ACC246" s="238"/>
      <c r="ACD246" s="238"/>
      <c r="ACE246" s="238"/>
      <c r="ACF246" s="238"/>
      <c r="ACG246" s="238"/>
      <c r="ACH246" s="238"/>
      <c r="ACI246" s="238"/>
      <c r="ACJ246" s="238"/>
      <c r="ACK246" s="238"/>
      <c r="ACL246" s="238"/>
      <c r="ACM246" s="238"/>
      <c r="ACN246" s="238"/>
      <c r="ACO246" s="238"/>
      <c r="ACP246" s="238"/>
      <c r="ACQ246" s="238"/>
      <c r="ACR246" s="238"/>
      <c r="ACS246" s="238"/>
      <c r="ACT246" s="238"/>
      <c r="ACU246" s="238"/>
      <c r="ACV246" s="238"/>
      <c r="ACW246" s="238"/>
      <c r="ACX246" s="238"/>
      <c r="ACY246" s="238"/>
      <c r="ACZ246" s="238"/>
      <c r="ADA246" s="238"/>
      <c r="ADB246" s="238"/>
      <c r="ADC246" s="238"/>
      <c r="ADD246" s="238"/>
      <c r="ADE246" s="238"/>
      <c r="ADF246" s="238"/>
      <c r="ADG246" s="238"/>
      <c r="ADH246" s="238"/>
      <c r="ADI246" s="238"/>
      <c r="ADJ246" s="238"/>
      <c r="ADK246" s="238"/>
      <c r="ADL246" s="238"/>
      <c r="ADM246" s="238"/>
      <c r="ADN246" s="238"/>
      <c r="ADO246" s="238"/>
      <c r="ADP246" s="238"/>
      <c r="ADQ246" s="238"/>
      <c r="ADR246" s="238"/>
      <c r="ADS246" s="238"/>
      <c r="ADT246" s="238"/>
      <c r="ADU246" s="238"/>
      <c r="ADV246" s="238"/>
      <c r="ADW246" s="238"/>
      <c r="ADX246" s="238"/>
      <c r="ADY246" s="238"/>
      <c r="ADZ246" s="238"/>
      <c r="AEA246" s="238"/>
      <c r="AEB246" s="238"/>
      <c r="AEC246" s="238"/>
      <c r="AED246" s="238"/>
      <c r="AEE246" s="238"/>
      <c r="AEF246" s="238"/>
      <c r="AEG246" s="238"/>
      <c r="AEH246" s="238"/>
      <c r="AEI246" s="238"/>
      <c r="AEJ246" s="238"/>
      <c r="AEK246" s="238"/>
      <c r="AEL246" s="238"/>
      <c r="AEM246" s="238"/>
      <c r="AEN246" s="238"/>
      <c r="AEO246" s="238"/>
      <c r="AEP246" s="238"/>
      <c r="AEQ246" s="238"/>
      <c r="AER246" s="238"/>
      <c r="AES246" s="238"/>
      <c r="AET246" s="238"/>
      <c r="AEU246" s="238"/>
      <c r="AEV246" s="238"/>
      <c r="AEW246" s="238"/>
      <c r="AEX246" s="238"/>
      <c r="AEY246" s="238"/>
      <c r="AEZ246" s="238"/>
      <c r="AFA246" s="238"/>
      <c r="AFB246" s="238"/>
      <c r="AFC246" s="238"/>
      <c r="AFD246" s="238"/>
      <c r="AFE246" s="238"/>
      <c r="AFF246" s="238"/>
      <c r="AFG246" s="238"/>
      <c r="AFH246" s="238"/>
      <c r="AFI246" s="238"/>
      <c r="AFJ246" s="238"/>
      <c r="AFK246" s="238"/>
      <c r="AFL246" s="238"/>
      <c r="AFM246" s="238"/>
      <c r="AFN246" s="238"/>
      <c r="AFO246" s="238"/>
      <c r="AFP246" s="238"/>
      <c r="AFQ246" s="238"/>
      <c r="AFR246" s="238"/>
      <c r="AFS246" s="238"/>
      <c r="AFT246" s="238"/>
      <c r="AFU246" s="238"/>
      <c r="AFV246" s="238"/>
      <c r="AFW246" s="238"/>
      <c r="AFX246" s="238"/>
      <c r="AFY246" s="238"/>
      <c r="AFZ246" s="238"/>
      <c r="AGA246" s="238"/>
      <c r="AGB246" s="238"/>
      <c r="AGC246" s="238"/>
      <c r="AGD246" s="238"/>
      <c r="AGE246" s="238"/>
      <c r="AGF246" s="238"/>
      <c r="AGG246" s="238"/>
      <c r="AGH246" s="238"/>
      <c r="AGI246" s="238"/>
      <c r="AGJ246" s="238"/>
      <c r="AGK246" s="238"/>
      <c r="AGL246" s="238"/>
      <c r="AGM246" s="238"/>
      <c r="AGN246" s="238"/>
      <c r="AGO246" s="238"/>
      <c r="AGP246" s="238"/>
      <c r="AGQ246" s="238"/>
      <c r="AGR246" s="238"/>
      <c r="AGS246" s="238"/>
      <c r="AGT246" s="238"/>
      <c r="AGU246" s="238"/>
      <c r="AGV246" s="238"/>
      <c r="AGW246" s="238"/>
      <c r="AGX246" s="238"/>
      <c r="AGY246" s="238"/>
      <c r="AGZ246" s="238"/>
      <c r="AHA246" s="238"/>
      <c r="AHB246" s="238"/>
      <c r="AHC246" s="238"/>
      <c r="AHD246" s="238"/>
      <c r="AHE246" s="238"/>
      <c r="AHF246" s="238"/>
      <c r="AHG246" s="238"/>
      <c r="AHH246" s="238"/>
      <c r="AHI246" s="238"/>
      <c r="AHJ246" s="238"/>
      <c r="AHK246" s="238"/>
      <c r="AHL246" s="238"/>
      <c r="AHM246" s="238"/>
      <c r="AHN246" s="238"/>
      <c r="AHO246" s="238"/>
      <c r="AHP246" s="238"/>
      <c r="AHQ246" s="238"/>
      <c r="AHR246" s="238"/>
      <c r="AHS246" s="238"/>
      <c r="AHT246" s="238"/>
      <c r="AHU246" s="238"/>
      <c r="AHV246" s="238"/>
      <c r="AHW246" s="238"/>
      <c r="AHX246" s="238"/>
      <c r="AHY246" s="238"/>
      <c r="AHZ246" s="238"/>
      <c r="AIA246" s="238"/>
      <c r="AIB246" s="238"/>
      <c r="AIC246" s="238"/>
      <c r="AID246" s="238"/>
      <c r="AIE246" s="238"/>
      <c r="AIF246" s="238"/>
      <c r="AIG246" s="238"/>
      <c r="AIH246" s="238"/>
      <c r="AII246" s="238"/>
      <c r="AIJ246" s="238"/>
      <c r="AIK246" s="238"/>
      <c r="AIL246" s="238"/>
      <c r="AIM246" s="238"/>
      <c r="AIN246" s="238"/>
      <c r="AIO246" s="238"/>
      <c r="AIP246" s="238"/>
      <c r="AIQ246" s="238"/>
      <c r="AIR246" s="238"/>
      <c r="AIS246" s="238"/>
      <c r="AIT246" s="238"/>
      <c r="AIU246" s="238"/>
      <c r="AIV246" s="238"/>
      <c r="AIW246" s="238"/>
      <c r="AIX246" s="238"/>
      <c r="AIY246" s="238"/>
      <c r="AIZ246" s="238"/>
      <c r="AJA246" s="238"/>
      <c r="AJB246" s="238"/>
      <c r="AJC246" s="238"/>
      <c r="AJD246" s="238"/>
      <c r="AJE246" s="238"/>
      <c r="AJF246" s="238"/>
      <c r="AJG246" s="238"/>
      <c r="AJH246" s="238"/>
      <c r="AJI246" s="238"/>
      <c r="AJJ246" s="238"/>
      <c r="AJK246" s="238"/>
      <c r="AJL246" s="238"/>
      <c r="AJM246" s="238"/>
      <c r="AJN246" s="238"/>
      <c r="AJO246" s="238"/>
      <c r="AJP246" s="238"/>
      <c r="AJQ246" s="238"/>
      <c r="AJR246" s="238"/>
      <c r="AJS246" s="238"/>
      <c r="AJT246" s="238"/>
      <c r="AJU246" s="238"/>
      <c r="AJV246" s="238"/>
      <c r="AJW246" s="238"/>
      <c r="AJX246" s="238"/>
      <c r="AJY246" s="238"/>
      <c r="AJZ246" s="238"/>
      <c r="AKA246" s="238"/>
      <c r="AKB246" s="238"/>
      <c r="AKC246" s="238"/>
      <c r="AKD246" s="238"/>
      <c r="AKE246" s="238"/>
      <c r="AKF246" s="238"/>
      <c r="AKG246" s="238"/>
      <c r="AKH246" s="238"/>
      <c r="AKI246" s="238"/>
      <c r="AKJ246" s="238"/>
      <c r="AKK246" s="238"/>
      <c r="AKL246" s="238"/>
      <c r="AKM246" s="238"/>
      <c r="AKN246" s="238"/>
      <c r="AKO246" s="238"/>
      <c r="AKP246" s="238"/>
    </row>
    <row r="247" spans="1:978" ht="25.5" x14ac:dyDescent="0.25">
      <c r="A247" s="304"/>
      <c r="B247" s="304"/>
      <c r="C247" s="307"/>
      <c r="D247" s="241"/>
      <c r="E247" s="268"/>
      <c r="F247" s="44">
        <v>530301</v>
      </c>
      <c r="G247" s="30" t="s">
        <v>255</v>
      </c>
      <c r="H247" s="30" t="s">
        <v>251</v>
      </c>
      <c r="I247" s="242"/>
      <c r="J247" s="95">
        <v>30</v>
      </c>
      <c r="K247" s="269"/>
      <c r="L247" s="290"/>
      <c r="M247" s="242"/>
      <c r="N247" s="44">
        <v>90</v>
      </c>
      <c r="O247" s="44">
        <v>49</v>
      </c>
      <c r="P247" s="44">
        <v>45</v>
      </c>
      <c r="Q247" s="44">
        <v>34</v>
      </c>
      <c r="R247" s="44">
        <v>32</v>
      </c>
      <c r="S247" s="44">
        <v>78</v>
      </c>
      <c r="T247" s="44">
        <v>202</v>
      </c>
      <c r="U247" s="44">
        <v>542</v>
      </c>
      <c r="V247" s="44">
        <v>698</v>
      </c>
      <c r="W247" s="44">
        <v>496</v>
      </c>
      <c r="X247" s="44">
        <v>422</v>
      </c>
      <c r="Y247" s="44">
        <v>473</v>
      </c>
      <c r="Z247" s="44">
        <v>553</v>
      </c>
      <c r="AA247" s="44">
        <v>552</v>
      </c>
      <c r="AB247" s="44">
        <v>536</v>
      </c>
      <c r="AC247" s="44">
        <v>590</v>
      </c>
      <c r="AD247" s="44">
        <v>680</v>
      </c>
      <c r="AE247" s="44">
        <v>621</v>
      </c>
      <c r="AF247" s="44">
        <v>375</v>
      </c>
      <c r="AG247" s="44">
        <v>369</v>
      </c>
      <c r="AH247" s="44">
        <v>340</v>
      </c>
      <c r="AI247" s="44">
        <v>275</v>
      </c>
      <c r="AJ247" s="44">
        <v>236</v>
      </c>
      <c r="AK247" s="44">
        <v>145</v>
      </c>
      <c r="AL247" s="44">
        <v>7529</v>
      </c>
      <c r="AM247" s="268"/>
      <c r="AN247" s="26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62"/>
      <c r="BH247" s="262"/>
      <c r="BI247" s="262"/>
      <c r="BJ247" s="262"/>
      <c r="BK247" s="262"/>
      <c r="BL247" s="241"/>
      <c r="BM247" s="241"/>
      <c r="BN247" s="241"/>
      <c r="BO247" s="241"/>
      <c r="BP247" s="241"/>
      <c r="BQ247" s="241"/>
      <c r="BR247" s="241"/>
      <c r="BS247" s="241"/>
      <c r="BT247" s="241"/>
      <c r="BU247" s="241"/>
      <c r="BV247" s="241"/>
      <c r="BW247" s="241"/>
      <c r="BX247" s="241"/>
      <c r="BY247" s="241"/>
      <c r="BZ247" s="241"/>
      <c r="CA247" s="241"/>
      <c r="CB247" s="241"/>
      <c r="CC247" s="241"/>
      <c r="CD247" s="241"/>
      <c r="CE247" s="241"/>
      <c r="CF247" s="241"/>
      <c r="CG247" s="241"/>
      <c r="CH247" s="241"/>
      <c r="CI247" s="241"/>
      <c r="CJ247" s="241"/>
      <c r="CK247" s="241"/>
      <c r="CL247" s="241"/>
      <c r="CM247" s="241"/>
      <c r="CN247" s="241"/>
      <c r="CO247" s="241"/>
      <c r="CP247" s="241"/>
      <c r="CQ247" s="241"/>
      <c r="CR247" s="241"/>
      <c r="CS247" s="241"/>
      <c r="CT247" s="241"/>
      <c r="CU247" s="241"/>
      <c r="CV247" s="241"/>
      <c r="CW247" s="241"/>
      <c r="CX247" s="241"/>
      <c r="CY247" s="241"/>
      <c r="CZ247" s="241"/>
      <c r="DA247" s="241"/>
      <c r="DB247" s="241"/>
      <c r="DC247" s="241"/>
      <c r="DD247" s="241"/>
      <c r="DE247" s="241"/>
      <c r="DF247" s="241"/>
      <c r="DG247" s="241"/>
      <c r="DH247" s="241"/>
      <c r="DI247" s="241"/>
      <c r="DJ247" s="241"/>
      <c r="DK247" s="241"/>
      <c r="DL247" s="241"/>
      <c r="DM247" s="241"/>
      <c r="DN247" s="241"/>
      <c r="DO247" s="241"/>
      <c r="DP247" s="241"/>
      <c r="DQ247" s="241"/>
      <c r="DR247" s="241"/>
      <c r="DS247" s="241"/>
      <c r="DT247" s="241"/>
      <c r="DU247" s="241"/>
      <c r="DV247" s="241"/>
      <c r="DW247" s="241"/>
      <c r="DX247" s="241"/>
      <c r="DY247" s="241"/>
      <c r="DZ247" s="241"/>
      <c r="EA247" s="241"/>
      <c r="EB247" s="241"/>
      <c r="EC247" s="241"/>
      <c r="ED247" s="241"/>
      <c r="EE247" s="252"/>
      <c r="EF247" s="238"/>
      <c r="EG247" s="238"/>
      <c r="EH247" s="238"/>
      <c r="EI247" s="238"/>
      <c r="EJ247" s="238"/>
      <c r="EK247" s="238"/>
      <c r="EL247" s="238"/>
      <c r="EM247" s="238"/>
      <c r="EN247" s="238"/>
      <c r="EO247" s="238"/>
      <c r="EP247" s="238"/>
      <c r="EQ247" s="238"/>
      <c r="ER247" s="238"/>
      <c r="ES247" s="238"/>
      <c r="ET247" s="238"/>
      <c r="EU247" s="238"/>
      <c r="EV247" s="238"/>
      <c r="EW247" s="238"/>
      <c r="EX247" s="238"/>
      <c r="EY247" s="238"/>
      <c r="EZ247" s="238"/>
      <c r="FA247" s="238"/>
      <c r="FB247" s="238"/>
      <c r="FC247" s="238"/>
      <c r="FD247" s="238"/>
      <c r="FE247" s="238"/>
      <c r="FF247" s="238"/>
      <c r="FG247" s="238"/>
      <c r="FH247" s="238"/>
      <c r="FI247" s="238"/>
      <c r="FJ247" s="238"/>
      <c r="FK247" s="238"/>
      <c r="FL247" s="238"/>
      <c r="FM247" s="238"/>
      <c r="FN247" s="238"/>
      <c r="FO247" s="238"/>
      <c r="FP247" s="238"/>
      <c r="FQ247" s="238"/>
      <c r="FR247" s="238"/>
      <c r="FS247" s="238"/>
      <c r="FT247" s="238"/>
      <c r="FU247" s="238"/>
      <c r="FV247" s="238"/>
      <c r="FW247" s="238"/>
      <c r="FX247" s="238"/>
      <c r="FY247" s="238"/>
      <c r="FZ247" s="238"/>
      <c r="GA247" s="238"/>
      <c r="GB247" s="238"/>
      <c r="GC247" s="238"/>
      <c r="GD247" s="238"/>
      <c r="GE247" s="238"/>
      <c r="GF247" s="238"/>
      <c r="GG247" s="238"/>
      <c r="GH247" s="238"/>
      <c r="GI247" s="238"/>
      <c r="GJ247" s="238"/>
      <c r="GK247" s="238"/>
      <c r="GL247" s="238"/>
      <c r="GM247" s="238"/>
      <c r="GN247" s="238"/>
      <c r="GO247" s="238"/>
      <c r="GP247" s="238"/>
      <c r="GQ247" s="238"/>
      <c r="GR247" s="238"/>
      <c r="GS247" s="238"/>
      <c r="GT247" s="238"/>
      <c r="GU247" s="238"/>
      <c r="GV247" s="238"/>
      <c r="GW247" s="238"/>
      <c r="GX247" s="238"/>
      <c r="GY247" s="238"/>
      <c r="GZ247" s="238"/>
      <c r="HA247" s="238"/>
      <c r="HB247" s="238"/>
      <c r="HC247" s="238"/>
      <c r="HD247" s="238"/>
      <c r="HE247" s="238"/>
      <c r="HF247" s="238"/>
      <c r="HG247" s="238"/>
      <c r="HH247" s="238"/>
      <c r="HI247" s="238"/>
      <c r="HJ247" s="238"/>
      <c r="HK247" s="238"/>
      <c r="HL247" s="238"/>
      <c r="HM247" s="238"/>
      <c r="HN247" s="238"/>
      <c r="HO247" s="238"/>
      <c r="HP247" s="238"/>
      <c r="HQ247" s="238"/>
      <c r="HR247" s="238"/>
      <c r="HS247" s="238"/>
      <c r="HT247" s="238"/>
      <c r="HU247" s="238"/>
      <c r="HV247" s="238"/>
      <c r="HW247" s="238"/>
      <c r="HX247" s="238"/>
      <c r="HY247" s="238"/>
      <c r="HZ247" s="238"/>
      <c r="IA247" s="238"/>
      <c r="IB247" s="238"/>
      <c r="IC247" s="238"/>
      <c r="ID247" s="238"/>
      <c r="IE247" s="238"/>
      <c r="IF247" s="238"/>
      <c r="IG247" s="238"/>
      <c r="IH247" s="238"/>
      <c r="II247" s="238"/>
      <c r="IJ247" s="238"/>
      <c r="IK247" s="238"/>
      <c r="IL247" s="238"/>
      <c r="IM247" s="238"/>
      <c r="IN247" s="238"/>
      <c r="IO247" s="238"/>
      <c r="IP247" s="238"/>
      <c r="IQ247" s="238"/>
      <c r="IR247" s="238"/>
      <c r="IS247" s="238"/>
      <c r="IT247" s="238"/>
      <c r="IU247" s="238"/>
      <c r="IV247" s="238"/>
      <c r="IW247" s="238"/>
      <c r="IX247" s="238"/>
      <c r="IY247" s="238"/>
      <c r="IZ247" s="238"/>
      <c r="JA247" s="238"/>
      <c r="JB247" s="238"/>
      <c r="JC247" s="238"/>
      <c r="JD247" s="238"/>
      <c r="JE247" s="238"/>
      <c r="JF247" s="238"/>
      <c r="JG247" s="238"/>
      <c r="JH247" s="238"/>
      <c r="JI247" s="238"/>
      <c r="JJ247" s="238"/>
      <c r="JK247" s="238"/>
      <c r="JL247" s="238"/>
      <c r="JM247" s="238"/>
      <c r="JN247" s="238"/>
      <c r="JO247" s="238"/>
      <c r="JP247" s="238"/>
      <c r="JQ247" s="238"/>
      <c r="JR247" s="238"/>
      <c r="JS247" s="238"/>
      <c r="JT247" s="238"/>
      <c r="JU247" s="238"/>
      <c r="JV247" s="238"/>
      <c r="JW247" s="238"/>
      <c r="JX247" s="238"/>
      <c r="JY247" s="238"/>
      <c r="JZ247" s="238"/>
      <c r="KA247" s="238"/>
      <c r="KB247" s="238"/>
      <c r="KC247" s="238"/>
      <c r="KD247" s="238"/>
      <c r="KE247" s="238"/>
      <c r="KF247" s="238"/>
      <c r="KG247" s="238"/>
      <c r="KH247" s="238"/>
      <c r="KI247" s="238"/>
      <c r="KJ247" s="238"/>
      <c r="KK247" s="238"/>
      <c r="KL247" s="238"/>
      <c r="KM247" s="238"/>
      <c r="KN247" s="238"/>
      <c r="KO247" s="238"/>
      <c r="KP247" s="238"/>
      <c r="KQ247" s="238"/>
      <c r="KR247" s="238"/>
      <c r="KS247" s="238"/>
      <c r="KT247" s="238"/>
      <c r="KU247" s="238"/>
      <c r="KV247" s="238"/>
      <c r="KW247" s="238"/>
      <c r="KX247" s="238"/>
      <c r="KY247" s="238"/>
      <c r="KZ247" s="238"/>
      <c r="LA247" s="238"/>
      <c r="LB247" s="238"/>
      <c r="LC247" s="238"/>
      <c r="LD247" s="238"/>
      <c r="LE247" s="238"/>
      <c r="LF247" s="238"/>
      <c r="LG247" s="238"/>
      <c r="LH247" s="238"/>
      <c r="LI247" s="238"/>
      <c r="LJ247" s="238"/>
      <c r="LK247" s="238"/>
      <c r="LL247" s="238"/>
      <c r="LM247" s="238"/>
      <c r="LN247" s="238"/>
      <c r="LO247" s="238"/>
      <c r="LP247" s="238"/>
      <c r="LQ247" s="238"/>
      <c r="LR247" s="238"/>
      <c r="LS247" s="238"/>
      <c r="LT247" s="238"/>
      <c r="LU247" s="238"/>
      <c r="LV247" s="238"/>
      <c r="LW247" s="238"/>
      <c r="LX247" s="238"/>
      <c r="LY247" s="238"/>
      <c r="LZ247" s="238"/>
      <c r="MA247" s="238"/>
      <c r="MB247" s="238"/>
      <c r="MC247" s="238"/>
      <c r="MD247" s="238"/>
      <c r="ME247" s="238"/>
      <c r="MF247" s="238"/>
      <c r="MG247" s="238"/>
      <c r="MH247" s="238"/>
      <c r="MI247" s="238"/>
      <c r="MJ247" s="238"/>
      <c r="MK247" s="238"/>
      <c r="ML247" s="238"/>
      <c r="MM247" s="238"/>
      <c r="MN247" s="238"/>
      <c r="MO247" s="238"/>
      <c r="MP247" s="238"/>
      <c r="MQ247" s="238"/>
      <c r="MR247" s="238"/>
      <c r="MS247" s="238"/>
      <c r="MT247" s="238"/>
      <c r="MU247" s="238"/>
      <c r="MV247" s="238"/>
      <c r="MW247" s="238"/>
      <c r="MX247" s="238"/>
      <c r="MY247" s="238"/>
      <c r="MZ247" s="238"/>
      <c r="NA247" s="238"/>
      <c r="NB247" s="238"/>
      <c r="NC247" s="238"/>
      <c r="ND247" s="238"/>
      <c r="NE247" s="238"/>
      <c r="NF247" s="238"/>
      <c r="NG247" s="238"/>
      <c r="NH247" s="238"/>
      <c r="NI247" s="238"/>
      <c r="NJ247" s="238"/>
      <c r="NK247" s="238"/>
      <c r="NL247" s="238"/>
      <c r="NM247" s="238"/>
      <c r="NN247" s="238"/>
      <c r="NO247" s="238"/>
      <c r="NP247" s="238"/>
      <c r="NQ247" s="238"/>
      <c r="NR247" s="238"/>
      <c r="NS247" s="238"/>
      <c r="NT247" s="238"/>
      <c r="NU247" s="238"/>
      <c r="NV247" s="238"/>
      <c r="NW247" s="238"/>
      <c r="NX247" s="238"/>
      <c r="NY247" s="238"/>
      <c r="NZ247" s="238"/>
      <c r="OA247" s="238"/>
      <c r="OB247" s="238"/>
      <c r="OC247" s="238"/>
      <c r="OD247" s="238"/>
      <c r="OE247" s="238"/>
      <c r="OF247" s="238"/>
      <c r="OG247" s="238"/>
      <c r="OH247" s="238"/>
      <c r="OI247" s="238"/>
      <c r="OJ247" s="238"/>
      <c r="OK247" s="238"/>
      <c r="OL247" s="238"/>
      <c r="OM247" s="238"/>
      <c r="ON247" s="238"/>
      <c r="OO247" s="238"/>
      <c r="OP247" s="238"/>
      <c r="OQ247" s="238"/>
      <c r="OR247" s="238"/>
      <c r="OS247" s="238"/>
      <c r="OT247" s="238"/>
      <c r="OU247" s="238"/>
      <c r="OV247" s="238"/>
      <c r="OW247" s="238"/>
      <c r="OX247" s="238"/>
      <c r="OY247" s="238"/>
      <c r="OZ247" s="238"/>
      <c r="PA247" s="238"/>
      <c r="PB247" s="238"/>
      <c r="PC247" s="238"/>
      <c r="PD247" s="238"/>
      <c r="PE247" s="238"/>
      <c r="PF247" s="238"/>
      <c r="PG247" s="238"/>
      <c r="PH247" s="238"/>
      <c r="PI247" s="238"/>
      <c r="PJ247" s="238"/>
      <c r="PK247" s="238"/>
      <c r="PL247" s="238"/>
      <c r="PM247" s="238"/>
      <c r="PN247" s="238"/>
      <c r="PO247" s="238"/>
      <c r="PP247" s="238"/>
      <c r="PQ247" s="238"/>
      <c r="PR247" s="238"/>
      <c r="PS247" s="238"/>
      <c r="PT247" s="238"/>
      <c r="PU247" s="238"/>
      <c r="PV247" s="238"/>
      <c r="PW247" s="238"/>
      <c r="PX247" s="238"/>
      <c r="PY247" s="238"/>
      <c r="PZ247" s="238"/>
      <c r="QA247" s="238"/>
      <c r="QB247" s="238"/>
      <c r="QC247" s="238"/>
      <c r="QD247" s="238"/>
      <c r="QE247" s="238"/>
      <c r="QF247" s="238"/>
      <c r="QG247" s="238"/>
      <c r="QH247" s="238"/>
      <c r="QI247" s="238"/>
      <c r="QJ247" s="238"/>
      <c r="QK247" s="238"/>
      <c r="QL247" s="238"/>
      <c r="QM247" s="238"/>
      <c r="QN247" s="238"/>
      <c r="QO247" s="238"/>
      <c r="QP247" s="238"/>
      <c r="QQ247" s="238"/>
      <c r="QR247" s="238"/>
      <c r="QS247" s="238"/>
      <c r="QT247" s="238"/>
      <c r="QU247" s="238"/>
      <c r="QV247" s="238"/>
      <c r="QW247" s="238"/>
      <c r="QX247" s="238"/>
      <c r="QY247" s="238"/>
      <c r="QZ247" s="238"/>
      <c r="RA247" s="238"/>
      <c r="RB247" s="238"/>
      <c r="RC247" s="238"/>
      <c r="RD247" s="238"/>
      <c r="RE247" s="238"/>
      <c r="RF247" s="238"/>
      <c r="RG247" s="238"/>
      <c r="RH247" s="238"/>
      <c r="RI247" s="238"/>
      <c r="RJ247" s="238"/>
      <c r="RK247" s="238"/>
      <c r="RL247" s="238"/>
      <c r="RM247" s="238"/>
      <c r="RN247" s="238"/>
      <c r="RO247" s="238"/>
      <c r="RP247" s="238"/>
      <c r="RQ247" s="238"/>
      <c r="RR247" s="238"/>
      <c r="RS247" s="238"/>
      <c r="RT247" s="238"/>
      <c r="RU247" s="238"/>
      <c r="RV247" s="238"/>
      <c r="RW247" s="238"/>
      <c r="RX247" s="238"/>
      <c r="RY247" s="238"/>
      <c r="RZ247" s="238"/>
      <c r="SA247" s="238"/>
      <c r="SB247" s="238"/>
      <c r="SC247" s="238"/>
      <c r="SD247" s="238"/>
      <c r="SE247" s="238"/>
      <c r="SF247" s="238"/>
      <c r="SG247" s="238"/>
      <c r="SH247" s="238"/>
      <c r="SI247" s="238"/>
      <c r="SJ247" s="238"/>
      <c r="SK247" s="238"/>
      <c r="SL247" s="238"/>
      <c r="SM247" s="238"/>
      <c r="SN247" s="238"/>
      <c r="SO247" s="238"/>
      <c r="SP247" s="238"/>
      <c r="SQ247" s="238"/>
      <c r="SR247" s="238"/>
      <c r="SS247" s="238"/>
      <c r="ST247" s="238"/>
      <c r="SU247" s="238"/>
      <c r="SV247" s="238"/>
      <c r="SW247" s="238"/>
      <c r="SX247" s="238"/>
      <c r="SY247" s="238"/>
      <c r="SZ247" s="238"/>
      <c r="TA247" s="238"/>
      <c r="TB247" s="238"/>
      <c r="TC247" s="238"/>
      <c r="TD247" s="238"/>
      <c r="TE247" s="238"/>
      <c r="TF247" s="238"/>
      <c r="TG247" s="238"/>
      <c r="TH247" s="238"/>
      <c r="TI247" s="238"/>
      <c r="TJ247" s="238"/>
      <c r="TK247" s="238"/>
      <c r="TL247" s="238"/>
      <c r="TM247" s="238"/>
      <c r="TN247" s="238"/>
      <c r="TO247" s="238"/>
      <c r="TP247" s="238"/>
      <c r="TQ247" s="238"/>
      <c r="TR247" s="238"/>
      <c r="TS247" s="238"/>
      <c r="TT247" s="238"/>
      <c r="TU247" s="238"/>
      <c r="TV247" s="238"/>
      <c r="TW247" s="238"/>
      <c r="TX247" s="238"/>
      <c r="TY247" s="238"/>
      <c r="TZ247" s="238"/>
      <c r="UA247" s="238"/>
      <c r="UB247" s="238"/>
      <c r="UC247" s="238"/>
      <c r="UD247" s="238"/>
      <c r="UE247" s="238"/>
      <c r="UF247" s="238"/>
      <c r="UG247" s="238"/>
      <c r="UH247" s="238"/>
      <c r="UI247" s="238"/>
      <c r="UJ247" s="238"/>
      <c r="UK247" s="238"/>
      <c r="UL247" s="238"/>
      <c r="UM247" s="238"/>
      <c r="UN247" s="238"/>
      <c r="UO247" s="238"/>
      <c r="UP247" s="238"/>
      <c r="UQ247" s="238"/>
      <c r="UR247" s="238"/>
      <c r="US247" s="238"/>
      <c r="UT247" s="238"/>
      <c r="UU247" s="238"/>
      <c r="UV247" s="238"/>
      <c r="UW247" s="238"/>
      <c r="UX247" s="238"/>
      <c r="UY247" s="238"/>
      <c r="UZ247" s="238"/>
      <c r="VA247" s="238"/>
      <c r="VB247" s="238"/>
      <c r="VC247" s="238"/>
      <c r="VD247" s="238"/>
      <c r="VE247" s="238"/>
      <c r="VF247" s="238"/>
      <c r="VG247" s="238"/>
      <c r="VH247" s="238"/>
      <c r="VI247" s="238"/>
      <c r="VJ247" s="238"/>
      <c r="VK247" s="238"/>
      <c r="VL247" s="238"/>
      <c r="VM247" s="238"/>
      <c r="VN247" s="238"/>
      <c r="VO247" s="238"/>
      <c r="VP247" s="238"/>
      <c r="VQ247" s="238"/>
      <c r="VR247" s="238"/>
      <c r="VS247" s="238"/>
      <c r="VT247" s="238"/>
      <c r="VU247" s="238"/>
      <c r="VV247" s="238"/>
      <c r="VW247" s="238"/>
      <c r="VX247" s="238"/>
      <c r="VY247" s="238"/>
      <c r="VZ247" s="238"/>
      <c r="WA247" s="238"/>
      <c r="WB247" s="238"/>
      <c r="WC247" s="238"/>
      <c r="WD247" s="238"/>
      <c r="WE247" s="238"/>
      <c r="WF247" s="238"/>
      <c r="WG247" s="238"/>
      <c r="WH247" s="238"/>
      <c r="WI247" s="238"/>
      <c r="WJ247" s="238"/>
      <c r="WK247" s="238"/>
      <c r="WL247" s="238"/>
      <c r="WM247" s="238"/>
      <c r="WN247" s="238"/>
      <c r="WO247" s="238"/>
      <c r="WP247" s="238"/>
      <c r="WQ247" s="238"/>
      <c r="WR247" s="238"/>
      <c r="WS247" s="238"/>
      <c r="WT247" s="238"/>
      <c r="WU247" s="238"/>
      <c r="WV247" s="238"/>
      <c r="WW247" s="238"/>
      <c r="WX247" s="238"/>
      <c r="WY247" s="238"/>
      <c r="WZ247" s="238"/>
      <c r="XA247" s="238"/>
      <c r="XB247" s="238"/>
      <c r="XC247" s="238"/>
      <c r="XD247" s="238"/>
      <c r="XE247" s="238"/>
      <c r="XF247" s="238"/>
      <c r="XG247" s="238"/>
      <c r="XH247" s="238"/>
      <c r="XI247" s="238"/>
      <c r="XJ247" s="238"/>
      <c r="XK247" s="238"/>
      <c r="XL247" s="238"/>
      <c r="XM247" s="238"/>
      <c r="XN247" s="238"/>
      <c r="XO247" s="238"/>
      <c r="XP247" s="238"/>
      <c r="XQ247" s="238"/>
      <c r="XR247" s="238"/>
      <c r="XS247" s="238"/>
      <c r="XT247" s="238"/>
      <c r="XU247" s="238"/>
      <c r="XV247" s="238"/>
      <c r="XW247" s="238"/>
      <c r="XX247" s="238"/>
      <c r="XY247" s="238"/>
      <c r="XZ247" s="238"/>
      <c r="YA247" s="238"/>
      <c r="YB247" s="238"/>
      <c r="YC247" s="238"/>
      <c r="YD247" s="238"/>
      <c r="YE247" s="238"/>
      <c r="YF247" s="238"/>
      <c r="YG247" s="238"/>
      <c r="YH247" s="238"/>
      <c r="YI247" s="238"/>
      <c r="YJ247" s="238"/>
      <c r="YK247" s="238"/>
      <c r="YL247" s="238"/>
      <c r="YM247" s="238"/>
      <c r="YN247" s="238"/>
      <c r="YO247" s="238"/>
      <c r="YP247" s="238"/>
      <c r="YQ247" s="238"/>
      <c r="YR247" s="238"/>
      <c r="YS247" s="238"/>
      <c r="YT247" s="238"/>
      <c r="YU247" s="238"/>
      <c r="YV247" s="238"/>
      <c r="YW247" s="238"/>
      <c r="YX247" s="238"/>
      <c r="YY247" s="238"/>
      <c r="YZ247" s="238"/>
      <c r="ZA247" s="238"/>
      <c r="ZB247" s="238"/>
      <c r="ZC247" s="238"/>
      <c r="ZD247" s="238"/>
      <c r="ZE247" s="238"/>
      <c r="ZF247" s="238"/>
      <c r="ZG247" s="238"/>
      <c r="ZH247" s="238"/>
      <c r="ZI247" s="238"/>
      <c r="ZJ247" s="238"/>
      <c r="ZK247" s="238"/>
      <c r="ZL247" s="238"/>
      <c r="ZM247" s="238"/>
      <c r="ZN247" s="238"/>
      <c r="ZO247" s="238"/>
      <c r="ZP247" s="238"/>
      <c r="ZQ247" s="238"/>
      <c r="ZR247" s="238"/>
      <c r="ZS247" s="238"/>
      <c r="ZT247" s="238"/>
      <c r="ZU247" s="238"/>
      <c r="ZV247" s="238"/>
      <c r="ZW247" s="238"/>
      <c r="ZX247" s="238"/>
      <c r="ZY247" s="238"/>
      <c r="ZZ247" s="238"/>
      <c r="AAA247" s="238"/>
      <c r="AAB247" s="238"/>
      <c r="AAC247" s="238"/>
      <c r="AAD247" s="238"/>
      <c r="AAE247" s="238"/>
      <c r="AAF247" s="238"/>
      <c r="AAG247" s="238"/>
      <c r="AAH247" s="238"/>
      <c r="AAI247" s="238"/>
      <c r="AAJ247" s="238"/>
      <c r="AAK247" s="238"/>
      <c r="AAL247" s="238"/>
      <c r="AAM247" s="238"/>
      <c r="AAN247" s="238"/>
      <c r="AAO247" s="238"/>
      <c r="AAP247" s="238"/>
      <c r="AAQ247" s="238"/>
      <c r="AAR247" s="238"/>
      <c r="AAS247" s="238"/>
      <c r="AAT247" s="238"/>
      <c r="AAU247" s="238"/>
      <c r="AAV247" s="238"/>
      <c r="AAW247" s="238"/>
      <c r="AAX247" s="238"/>
      <c r="AAY247" s="238"/>
      <c r="AAZ247" s="238"/>
      <c r="ABA247" s="238"/>
      <c r="ABB247" s="238"/>
      <c r="ABC247" s="238"/>
      <c r="ABD247" s="238"/>
      <c r="ABE247" s="238"/>
      <c r="ABF247" s="238"/>
      <c r="ABG247" s="238"/>
      <c r="ABH247" s="238"/>
      <c r="ABI247" s="238"/>
      <c r="ABJ247" s="238"/>
      <c r="ABK247" s="238"/>
      <c r="ABL247" s="238"/>
      <c r="ABM247" s="238"/>
      <c r="ABN247" s="238"/>
      <c r="ABO247" s="238"/>
      <c r="ABP247" s="238"/>
      <c r="ABQ247" s="238"/>
      <c r="ABR247" s="238"/>
      <c r="ABS247" s="238"/>
      <c r="ABT247" s="238"/>
      <c r="ABU247" s="238"/>
      <c r="ABV247" s="238"/>
      <c r="ABW247" s="238"/>
      <c r="ABX247" s="238"/>
      <c r="ABY247" s="238"/>
      <c r="ABZ247" s="238"/>
      <c r="ACA247" s="238"/>
      <c r="ACB247" s="238"/>
      <c r="ACC247" s="238"/>
      <c r="ACD247" s="238"/>
      <c r="ACE247" s="238"/>
      <c r="ACF247" s="238"/>
      <c r="ACG247" s="238"/>
      <c r="ACH247" s="238"/>
      <c r="ACI247" s="238"/>
      <c r="ACJ247" s="238"/>
      <c r="ACK247" s="238"/>
      <c r="ACL247" s="238"/>
      <c r="ACM247" s="238"/>
      <c r="ACN247" s="238"/>
      <c r="ACO247" s="238"/>
      <c r="ACP247" s="238"/>
      <c r="ACQ247" s="238"/>
      <c r="ACR247" s="238"/>
      <c r="ACS247" s="238"/>
      <c r="ACT247" s="238"/>
      <c r="ACU247" s="238"/>
      <c r="ACV247" s="238"/>
      <c r="ACW247" s="238"/>
      <c r="ACX247" s="238"/>
      <c r="ACY247" s="238"/>
      <c r="ACZ247" s="238"/>
      <c r="ADA247" s="238"/>
      <c r="ADB247" s="238"/>
      <c r="ADC247" s="238"/>
      <c r="ADD247" s="238"/>
      <c r="ADE247" s="238"/>
      <c r="ADF247" s="238"/>
      <c r="ADG247" s="238"/>
      <c r="ADH247" s="238"/>
      <c r="ADI247" s="238"/>
      <c r="ADJ247" s="238"/>
      <c r="ADK247" s="238"/>
      <c r="ADL247" s="238"/>
      <c r="ADM247" s="238"/>
      <c r="ADN247" s="238"/>
      <c r="ADO247" s="238"/>
      <c r="ADP247" s="238"/>
      <c r="ADQ247" s="238"/>
      <c r="ADR247" s="238"/>
      <c r="ADS247" s="238"/>
      <c r="ADT247" s="238"/>
      <c r="ADU247" s="238"/>
      <c r="ADV247" s="238"/>
      <c r="ADW247" s="238"/>
      <c r="ADX247" s="238"/>
      <c r="ADY247" s="238"/>
      <c r="ADZ247" s="238"/>
      <c r="AEA247" s="238"/>
      <c r="AEB247" s="238"/>
      <c r="AEC247" s="238"/>
      <c r="AED247" s="238"/>
      <c r="AEE247" s="238"/>
      <c r="AEF247" s="238"/>
      <c r="AEG247" s="238"/>
      <c r="AEH247" s="238"/>
      <c r="AEI247" s="238"/>
      <c r="AEJ247" s="238"/>
      <c r="AEK247" s="238"/>
      <c r="AEL247" s="238"/>
      <c r="AEM247" s="238"/>
      <c r="AEN247" s="238"/>
      <c r="AEO247" s="238"/>
      <c r="AEP247" s="238"/>
      <c r="AEQ247" s="238"/>
      <c r="AER247" s="238"/>
      <c r="AES247" s="238"/>
      <c r="AET247" s="238"/>
      <c r="AEU247" s="238"/>
      <c r="AEV247" s="238"/>
      <c r="AEW247" s="238"/>
      <c r="AEX247" s="238"/>
      <c r="AEY247" s="238"/>
      <c r="AEZ247" s="238"/>
      <c r="AFA247" s="238"/>
      <c r="AFB247" s="238"/>
      <c r="AFC247" s="238"/>
      <c r="AFD247" s="238"/>
      <c r="AFE247" s="238"/>
      <c r="AFF247" s="238"/>
      <c r="AFG247" s="238"/>
      <c r="AFH247" s="238"/>
      <c r="AFI247" s="238"/>
      <c r="AFJ247" s="238"/>
      <c r="AFK247" s="238"/>
      <c r="AFL247" s="238"/>
      <c r="AFM247" s="238"/>
      <c r="AFN247" s="238"/>
      <c r="AFO247" s="238"/>
      <c r="AFP247" s="238"/>
      <c r="AFQ247" s="238"/>
      <c r="AFR247" s="238"/>
      <c r="AFS247" s="238"/>
      <c r="AFT247" s="238"/>
      <c r="AFU247" s="238"/>
      <c r="AFV247" s="238"/>
      <c r="AFW247" s="238"/>
      <c r="AFX247" s="238"/>
      <c r="AFY247" s="238"/>
      <c r="AFZ247" s="238"/>
      <c r="AGA247" s="238"/>
      <c r="AGB247" s="238"/>
      <c r="AGC247" s="238"/>
      <c r="AGD247" s="238"/>
      <c r="AGE247" s="238"/>
      <c r="AGF247" s="238"/>
      <c r="AGG247" s="238"/>
      <c r="AGH247" s="238"/>
      <c r="AGI247" s="238"/>
      <c r="AGJ247" s="238"/>
      <c r="AGK247" s="238"/>
      <c r="AGL247" s="238"/>
      <c r="AGM247" s="238"/>
      <c r="AGN247" s="238"/>
      <c r="AGO247" s="238"/>
      <c r="AGP247" s="238"/>
      <c r="AGQ247" s="238"/>
      <c r="AGR247" s="238"/>
      <c r="AGS247" s="238"/>
      <c r="AGT247" s="238"/>
      <c r="AGU247" s="238"/>
      <c r="AGV247" s="238"/>
      <c r="AGW247" s="238"/>
      <c r="AGX247" s="238"/>
      <c r="AGY247" s="238"/>
      <c r="AGZ247" s="238"/>
      <c r="AHA247" s="238"/>
      <c r="AHB247" s="238"/>
      <c r="AHC247" s="238"/>
      <c r="AHD247" s="238"/>
      <c r="AHE247" s="238"/>
      <c r="AHF247" s="238"/>
      <c r="AHG247" s="238"/>
      <c r="AHH247" s="238"/>
      <c r="AHI247" s="238"/>
      <c r="AHJ247" s="238"/>
      <c r="AHK247" s="238"/>
      <c r="AHL247" s="238"/>
      <c r="AHM247" s="238"/>
      <c r="AHN247" s="238"/>
      <c r="AHO247" s="238"/>
      <c r="AHP247" s="238"/>
      <c r="AHQ247" s="238"/>
      <c r="AHR247" s="238"/>
      <c r="AHS247" s="238"/>
      <c r="AHT247" s="238"/>
      <c r="AHU247" s="238"/>
      <c r="AHV247" s="238"/>
      <c r="AHW247" s="238"/>
      <c r="AHX247" s="238"/>
      <c r="AHY247" s="238"/>
      <c r="AHZ247" s="238"/>
      <c r="AIA247" s="238"/>
      <c r="AIB247" s="238"/>
      <c r="AIC247" s="238"/>
      <c r="AID247" s="238"/>
      <c r="AIE247" s="238"/>
      <c r="AIF247" s="238"/>
      <c r="AIG247" s="238"/>
      <c r="AIH247" s="238"/>
      <c r="AII247" s="238"/>
      <c r="AIJ247" s="238"/>
      <c r="AIK247" s="238"/>
      <c r="AIL247" s="238"/>
      <c r="AIM247" s="238"/>
      <c r="AIN247" s="238"/>
      <c r="AIO247" s="238"/>
      <c r="AIP247" s="238"/>
      <c r="AIQ247" s="238"/>
      <c r="AIR247" s="238"/>
      <c r="AIS247" s="238"/>
      <c r="AIT247" s="238"/>
      <c r="AIU247" s="238"/>
      <c r="AIV247" s="238"/>
      <c r="AIW247" s="238"/>
      <c r="AIX247" s="238"/>
      <c r="AIY247" s="238"/>
      <c r="AIZ247" s="238"/>
      <c r="AJA247" s="238"/>
      <c r="AJB247" s="238"/>
      <c r="AJC247" s="238"/>
      <c r="AJD247" s="238"/>
      <c r="AJE247" s="238"/>
      <c r="AJF247" s="238"/>
      <c r="AJG247" s="238"/>
      <c r="AJH247" s="238"/>
      <c r="AJI247" s="238"/>
      <c r="AJJ247" s="238"/>
      <c r="AJK247" s="238"/>
      <c r="AJL247" s="238"/>
      <c r="AJM247" s="238"/>
      <c r="AJN247" s="238"/>
      <c r="AJO247" s="238"/>
      <c r="AJP247" s="238"/>
      <c r="AJQ247" s="238"/>
      <c r="AJR247" s="238"/>
      <c r="AJS247" s="238"/>
      <c r="AJT247" s="238"/>
      <c r="AJU247" s="238"/>
      <c r="AJV247" s="238"/>
      <c r="AJW247" s="238"/>
      <c r="AJX247" s="238"/>
      <c r="AJY247" s="238"/>
      <c r="AJZ247" s="238"/>
      <c r="AKA247" s="238"/>
      <c r="AKB247" s="238"/>
      <c r="AKC247" s="238"/>
      <c r="AKD247" s="238"/>
      <c r="AKE247" s="238"/>
      <c r="AKF247" s="238"/>
      <c r="AKG247" s="238"/>
      <c r="AKH247" s="238"/>
      <c r="AKI247" s="238"/>
      <c r="AKJ247" s="238"/>
      <c r="AKK247" s="238"/>
      <c r="AKL247" s="238"/>
      <c r="AKM247" s="238"/>
      <c r="AKN247" s="238"/>
      <c r="AKO247" s="238"/>
      <c r="AKP247" s="238"/>
    </row>
    <row r="248" spans="1:978" x14ac:dyDescent="0.25">
      <c r="A248" s="304"/>
      <c r="B248" s="304"/>
      <c r="C248" s="307"/>
      <c r="D248" s="241"/>
      <c r="E248" s="268"/>
      <c r="F248" s="336" t="s">
        <v>387</v>
      </c>
      <c r="G248" s="336"/>
      <c r="H248" s="336"/>
      <c r="I248" s="336"/>
      <c r="J248" s="336"/>
      <c r="K248" s="336"/>
      <c r="L248" s="336"/>
      <c r="M248" s="336"/>
      <c r="N248" s="42">
        <f t="shared" ref="N248:AL248" si="172">ROUNDUP(AVERAGE(N244:N247),0)</f>
        <v>96</v>
      </c>
      <c r="O248" s="42">
        <f t="shared" si="172"/>
        <v>44</v>
      </c>
      <c r="P248" s="42">
        <f t="shared" si="172"/>
        <v>30</v>
      </c>
      <c r="Q248" s="42">
        <f t="shared" si="172"/>
        <v>25</v>
      </c>
      <c r="R248" s="42">
        <f t="shared" si="172"/>
        <v>29</v>
      </c>
      <c r="S248" s="42">
        <f t="shared" si="172"/>
        <v>94</v>
      </c>
      <c r="T248" s="42">
        <f t="shared" si="172"/>
        <v>271</v>
      </c>
      <c r="U248" s="42">
        <f t="shared" si="172"/>
        <v>669</v>
      </c>
      <c r="V248" s="42">
        <f t="shared" si="172"/>
        <v>799</v>
      </c>
      <c r="W248" s="42">
        <f t="shared" si="172"/>
        <v>564</v>
      </c>
      <c r="X248" s="42">
        <f t="shared" si="172"/>
        <v>482</v>
      </c>
      <c r="Y248" s="42">
        <f t="shared" si="172"/>
        <v>520</v>
      </c>
      <c r="Z248" s="42">
        <f t="shared" si="172"/>
        <v>565</v>
      </c>
      <c r="AA248" s="42">
        <f t="shared" si="172"/>
        <v>573</v>
      </c>
      <c r="AB248" s="42">
        <f t="shared" si="172"/>
        <v>601</v>
      </c>
      <c r="AC248" s="42">
        <f t="shared" si="172"/>
        <v>641</v>
      </c>
      <c r="AD248" s="42">
        <f t="shared" si="172"/>
        <v>638</v>
      </c>
      <c r="AE248" s="42">
        <f t="shared" si="172"/>
        <v>623</v>
      </c>
      <c r="AF248" s="42">
        <f t="shared" si="172"/>
        <v>551</v>
      </c>
      <c r="AG248" s="42">
        <f t="shared" si="172"/>
        <v>458</v>
      </c>
      <c r="AH248" s="42">
        <f t="shared" si="172"/>
        <v>387</v>
      </c>
      <c r="AI248" s="42">
        <f t="shared" si="172"/>
        <v>312</v>
      </c>
      <c r="AJ248" s="42">
        <f t="shared" si="172"/>
        <v>234</v>
      </c>
      <c r="AK248" s="42">
        <f t="shared" si="172"/>
        <v>152</v>
      </c>
      <c r="AL248" s="42">
        <f t="shared" si="172"/>
        <v>8700</v>
      </c>
      <c r="AM248" s="269"/>
      <c r="AN248" s="263"/>
      <c r="AO248" s="263"/>
      <c r="AP248" s="263"/>
      <c r="AQ248" s="263"/>
      <c r="AR248" s="263"/>
      <c r="AS248" s="263"/>
      <c r="AT248" s="263"/>
      <c r="AU248" s="263"/>
      <c r="AV248" s="263"/>
      <c r="AW248" s="263"/>
      <c r="AX248" s="263"/>
      <c r="AY248" s="263"/>
      <c r="AZ248" s="263"/>
      <c r="BA248" s="263"/>
      <c r="BB248" s="263"/>
      <c r="BC248" s="263"/>
      <c r="BD248" s="263"/>
      <c r="BE248" s="263"/>
      <c r="BF248" s="263"/>
      <c r="BG248" s="263"/>
      <c r="BH248" s="263"/>
      <c r="BI248" s="263"/>
      <c r="BJ248" s="263"/>
      <c r="BK248" s="263"/>
      <c r="BL248" s="242"/>
      <c r="BM248" s="242"/>
      <c r="BN248" s="242"/>
      <c r="BO248" s="242"/>
      <c r="BP248" s="242"/>
      <c r="BQ248" s="242"/>
      <c r="BR248" s="242"/>
      <c r="BS248" s="242"/>
      <c r="BT248" s="242"/>
      <c r="BU248" s="242"/>
      <c r="BV248" s="242"/>
      <c r="BW248" s="242"/>
      <c r="BX248" s="242"/>
      <c r="BY248" s="242"/>
      <c r="BZ248" s="242"/>
      <c r="CA248" s="242"/>
      <c r="CB248" s="242"/>
      <c r="CC248" s="242"/>
      <c r="CD248" s="242"/>
      <c r="CE248" s="242"/>
      <c r="CF248" s="242"/>
      <c r="CG248" s="242"/>
      <c r="CH248" s="242"/>
      <c r="CI248" s="242"/>
      <c r="CJ248" s="242"/>
      <c r="CK248" s="242"/>
      <c r="CL248" s="242"/>
      <c r="CM248" s="242"/>
      <c r="CN248" s="242"/>
      <c r="CO248" s="242"/>
      <c r="CP248" s="242"/>
      <c r="CQ248" s="242"/>
      <c r="CR248" s="242"/>
      <c r="CS248" s="242"/>
      <c r="CT248" s="242"/>
      <c r="CU248" s="242"/>
      <c r="CV248" s="242"/>
      <c r="CW248" s="242"/>
      <c r="CX248" s="242"/>
      <c r="CY248" s="242"/>
      <c r="CZ248" s="242"/>
      <c r="DA248" s="242"/>
      <c r="DB248" s="242"/>
      <c r="DC248" s="242"/>
      <c r="DD248" s="242"/>
      <c r="DE248" s="242"/>
      <c r="DF248" s="242"/>
      <c r="DG248" s="242"/>
      <c r="DH248" s="242"/>
      <c r="DI248" s="242"/>
      <c r="DJ248" s="242"/>
      <c r="DK248" s="242"/>
      <c r="DL248" s="242"/>
      <c r="DM248" s="242"/>
      <c r="DN248" s="242"/>
      <c r="DO248" s="242"/>
      <c r="DP248" s="242"/>
      <c r="DQ248" s="242"/>
      <c r="DR248" s="242"/>
      <c r="DS248" s="242"/>
      <c r="DT248" s="242"/>
      <c r="DU248" s="242"/>
      <c r="DV248" s="242"/>
      <c r="DW248" s="242"/>
      <c r="DX248" s="242"/>
      <c r="DY248" s="242"/>
      <c r="DZ248" s="242"/>
      <c r="EA248" s="242"/>
      <c r="EB248" s="242"/>
      <c r="EC248" s="242"/>
      <c r="ED248" s="242"/>
      <c r="EE248" s="252"/>
      <c r="EF248" s="238"/>
      <c r="EG248" s="238"/>
      <c r="EH248" s="238"/>
      <c r="EI248" s="238"/>
      <c r="EJ248" s="238"/>
      <c r="EK248" s="238"/>
      <c r="EL248" s="238"/>
      <c r="EM248" s="238"/>
      <c r="EN248" s="238"/>
      <c r="EO248" s="238"/>
      <c r="EP248" s="238"/>
      <c r="EQ248" s="238"/>
      <c r="ER248" s="238"/>
      <c r="ES248" s="238"/>
      <c r="ET248" s="238"/>
      <c r="EU248" s="238"/>
      <c r="EV248" s="238"/>
      <c r="EW248" s="238"/>
      <c r="EX248" s="238"/>
      <c r="EY248" s="238"/>
      <c r="EZ248" s="238"/>
      <c r="FA248" s="238"/>
      <c r="FB248" s="238"/>
      <c r="FC248" s="238"/>
      <c r="FD248" s="238"/>
      <c r="FE248" s="238"/>
      <c r="FF248" s="238"/>
      <c r="FG248" s="238"/>
      <c r="FH248" s="238"/>
      <c r="FI248" s="238"/>
      <c r="FJ248" s="238"/>
      <c r="FK248" s="238"/>
      <c r="FL248" s="238"/>
      <c r="FM248" s="238"/>
      <c r="FN248" s="238"/>
      <c r="FO248" s="238"/>
      <c r="FP248" s="238"/>
      <c r="FQ248" s="238"/>
      <c r="FR248" s="238"/>
      <c r="FS248" s="238"/>
      <c r="FT248" s="238"/>
      <c r="FU248" s="238"/>
      <c r="FV248" s="238"/>
      <c r="FW248" s="238"/>
      <c r="FX248" s="238"/>
      <c r="FY248" s="238"/>
      <c r="FZ248" s="238"/>
      <c r="GA248" s="238"/>
      <c r="GB248" s="238"/>
      <c r="GC248" s="238"/>
      <c r="GD248" s="238"/>
      <c r="GE248" s="238"/>
      <c r="GF248" s="238"/>
      <c r="GG248" s="238"/>
      <c r="GH248" s="238"/>
      <c r="GI248" s="238"/>
      <c r="GJ248" s="238"/>
      <c r="GK248" s="238"/>
      <c r="GL248" s="238"/>
      <c r="GM248" s="238"/>
      <c r="GN248" s="238"/>
      <c r="GO248" s="238"/>
      <c r="GP248" s="238"/>
      <c r="GQ248" s="238"/>
      <c r="GR248" s="238"/>
      <c r="GS248" s="238"/>
      <c r="GT248" s="238"/>
      <c r="GU248" s="238"/>
      <c r="GV248" s="238"/>
      <c r="GW248" s="238"/>
      <c r="GX248" s="238"/>
      <c r="GY248" s="238"/>
      <c r="GZ248" s="238"/>
      <c r="HA248" s="238"/>
      <c r="HB248" s="238"/>
      <c r="HC248" s="238"/>
      <c r="HD248" s="238"/>
      <c r="HE248" s="238"/>
      <c r="HF248" s="238"/>
      <c r="HG248" s="238"/>
      <c r="HH248" s="238"/>
      <c r="HI248" s="238"/>
      <c r="HJ248" s="238"/>
      <c r="HK248" s="238"/>
      <c r="HL248" s="238"/>
      <c r="HM248" s="238"/>
      <c r="HN248" s="238"/>
      <c r="HO248" s="238"/>
      <c r="HP248" s="238"/>
      <c r="HQ248" s="238"/>
      <c r="HR248" s="238"/>
      <c r="HS248" s="238"/>
      <c r="HT248" s="238"/>
      <c r="HU248" s="238"/>
      <c r="HV248" s="238"/>
      <c r="HW248" s="238"/>
      <c r="HX248" s="238"/>
      <c r="HY248" s="238"/>
      <c r="HZ248" s="238"/>
      <c r="IA248" s="238"/>
      <c r="IB248" s="238"/>
      <c r="IC248" s="238"/>
      <c r="ID248" s="238"/>
      <c r="IE248" s="238"/>
      <c r="IF248" s="238"/>
      <c r="IG248" s="238"/>
      <c r="IH248" s="238"/>
      <c r="II248" s="238"/>
      <c r="IJ248" s="238"/>
      <c r="IK248" s="238"/>
      <c r="IL248" s="238"/>
      <c r="IM248" s="238"/>
      <c r="IN248" s="238"/>
      <c r="IO248" s="238"/>
      <c r="IP248" s="238"/>
      <c r="IQ248" s="238"/>
      <c r="IR248" s="238"/>
      <c r="IS248" s="238"/>
      <c r="IT248" s="238"/>
      <c r="IU248" s="238"/>
      <c r="IV248" s="238"/>
      <c r="IW248" s="238"/>
      <c r="IX248" s="238"/>
      <c r="IY248" s="238"/>
      <c r="IZ248" s="238"/>
      <c r="JA248" s="238"/>
      <c r="JB248" s="238"/>
      <c r="JC248" s="238"/>
      <c r="JD248" s="238"/>
      <c r="JE248" s="238"/>
      <c r="JF248" s="238"/>
      <c r="JG248" s="238"/>
      <c r="JH248" s="238"/>
      <c r="JI248" s="238"/>
      <c r="JJ248" s="238"/>
      <c r="JK248" s="238"/>
      <c r="JL248" s="238"/>
      <c r="JM248" s="238"/>
      <c r="JN248" s="238"/>
      <c r="JO248" s="238"/>
      <c r="JP248" s="238"/>
      <c r="JQ248" s="238"/>
      <c r="JR248" s="238"/>
      <c r="JS248" s="238"/>
      <c r="JT248" s="238"/>
      <c r="JU248" s="238"/>
      <c r="JV248" s="238"/>
      <c r="JW248" s="238"/>
      <c r="JX248" s="238"/>
      <c r="JY248" s="238"/>
      <c r="JZ248" s="238"/>
      <c r="KA248" s="238"/>
      <c r="KB248" s="238"/>
      <c r="KC248" s="238"/>
      <c r="KD248" s="238"/>
      <c r="KE248" s="238"/>
      <c r="KF248" s="238"/>
      <c r="KG248" s="238"/>
      <c r="KH248" s="238"/>
      <c r="KI248" s="238"/>
      <c r="KJ248" s="238"/>
      <c r="KK248" s="238"/>
      <c r="KL248" s="238"/>
      <c r="KM248" s="238"/>
      <c r="KN248" s="238"/>
      <c r="KO248" s="238"/>
      <c r="KP248" s="238"/>
      <c r="KQ248" s="238"/>
      <c r="KR248" s="238"/>
      <c r="KS248" s="238"/>
      <c r="KT248" s="238"/>
      <c r="KU248" s="238"/>
      <c r="KV248" s="238"/>
      <c r="KW248" s="238"/>
      <c r="KX248" s="238"/>
      <c r="KY248" s="238"/>
      <c r="KZ248" s="238"/>
      <c r="LA248" s="238"/>
      <c r="LB248" s="238"/>
      <c r="LC248" s="238"/>
      <c r="LD248" s="238"/>
      <c r="LE248" s="238"/>
      <c r="LF248" s="238"/>
      <c r="LG248" s="238"/>
      <c r="LH248" s="238"/>
      <c r="LI248" s="238"/>
      <c r="LJ248" s="238"/>
      <c r="LK248" s="238"/>
      <c r="LL248" s="238"/>
      <c r="LM248" s="238"/>
      <c r="LN248" s="238"/>
      <c r="LO248" s="238"/>
      <c r="LP248" s="238"/>
      <c r="LQ248" s="238"/>
      <c r="LR248" s="238"/>
      <c r="LS248" s="238"/>
      <c r="LT248" s="238"/>
      <c r="LU248" s="238"/>
      <c r="LV248" s="238"/>
      <c r="LW248" s="238"/>
      <c r="LX248" s="238"/>
      <c r="LY248" s="238"/>
      <c r="LZ248" s="238"/>
      <c r="MA248" s="238"/>
      <c r="MB248" s="238"/>
      <c r="MC248" s="238"/>
      <c r="MD248" s="238"/>
      <c r="ME248" s="238"/>
      <c r="MF248" s="238"/>
      <c r="MG248" s="238"/>
      <c r="MH248" s="238"/>
      <c r="MI248" s="238"/>
      <c r="MJ248" s="238"/>
      <c r="MK248" s="238"/>
      <c r="ML248" s="238"/>
      <c r="MM248" s="238"/>
      <c r="MN248" s="238"/>
      <c r="MO248" s="238"/>
      <c r="MP248" s="238"/>
      <c r="MQ248" s="238"/>
      <c r="MR248" s="238"/>
      <c r="MS248" s="238"/>
      <c r="MT248" s="238"/>
      <c r="MU248" s="238"/>
      <c r="MV248" s="238"/>
      <c r="MW248" s="238"/>
      <c r="MX248" s="238"/>
      <c r="MY248" s="238"/>
      <c r="MZ248" s="238"/>
      <c r="NA248" s="238"/>
      <c r="NB248" s="238"/>
      <c r="NC248" s="238"/>
      <c r="ND248" s="238"/>
      <c r="NE248" s="238"/>
      <c r="NF248" s="238"/>
      <c r="NG248" s="238"/>
      <c r="NH248" s="238"/>
      <c r="NI248" s="238"/>
      <c r="NJ248" s="238"/>
      <c r="NK248" s="238"/>
      <c r="NL248" s="238"/>
      <c r="NM248" s="238"/>
      <c r="NN248" s="238"/>
      <c r="NO248" s="238"/>
      <c r="NP248" s="238"/>
      <c r="NQ248" s="238"/>
      <c r="NR248" s="238"/>
      <c r="NS248" s="238"/>
      <c r="NT248" s="238"/>
      <c r="NU248" s="238"/>
      <c r="NV248" s="238"/>
      <c r="NW248" s="238"/>
      <c r="NX248" s="238"/>
      <c r="NY248" s="238"/>
      <c r="NZ248" s="238"/>
      <c r="OA248" s="238"/>
      <c r="OB248" s="238"/>
      <c r="OC248" s="238"/>
      <c r="OD248" s="238"/>
      <c r="OE248" s="238"/>
      <c r="OF248" s="238"/>
      <c r="OG248" s="238"/>
      <c r="OH248" s="238"/>
      <c r="OI248" s="238"/>
      <c r="OJ248" s="238"/>
      <c r="OK248" s="238"/>
      <c r="OL248" s="238"/>
      <c r="OM248" s="238"/>
      <c r="ON248" s="238"/>
      <c r="OO248" s="238"/>
      <c r="OP248" s="238"/>
      <c r="OQ248" s="238"/>
      <c r="OR248" s="238"/>
      <c r="OS248" s="238"/>
      <c r="OT248" s="238"/>
      <c r="OU248" s="238"/>
      <c r="OV248" s="238"/>
      <c r="OW248" s="238"/>
      <c r="OX248" s="238"/>
      <c r="OY248" s="238"/>
      <c r="OZ248" s="238"/>
      <c r="PA248" s="238"/>
      <c r="PB248" s="238"/>
      <c r="PC248" s="238"/>
      <c r="PD248" s="238"/>
      <c r="PE248" s="238"/>
      <c r="PF248" s="238"/>
      <c r="PG248" s="238"/>
      <c r="PH248" s="238"/>
      <c r="PI248" s="238"/>
      <c r="PJ248" s="238"/>
      <c r="PK248" s="238"/>
      <c r="PL248" s="238"/>
      <c r="PM248" s="238"/>
      <c r="PN248" s="238"/>
      <c r="PO248" s="238"/>
      <c r="PP248" s="238"/>
      <c r="PQ248" s="238"/>
      <c r="PR248" s="238"/>
      <c r="PS248" s="238"/>
      <c r="PT248" s="238"/>
      <c r="PU248" s="238"/>
      <c r="PV248" s="238"/>
      <c r="PW248" s="238"/>
      <c r="PX248" s="238"/>
      <c r="PY248" s="238"/>
      <c r="PZ248" s="238"/>
      <c r="QA248" s="238"/>
      <c r="QB248" s="238"/>
      <c r="QC248" s="238"/>
      <c r="QD248" s="238"/>
      <c r="QE248" s="238"/>
      <c r="QF248" s="238"/>
      <c r="QG248" s="238"/>
      <c r="QH248" s="238"/>
      <c r="QI248" s="238"/>
      <c r="QJ248" s="238"/>
      <c r="QK248" s="238"/>
      <c r="QL248" s="238"/>
      <c r="QM248" s="238"/>
      <c r="QN248" s="238"/>
      <c r="QO248" s="238"/>
      <c r="QP248" s="238"/>
      <c r="QQ248" s="238"/>
      <c r="QR248" s="238"/>
      <c r="QS248" s="238"/>
      <c r="QT248" s="238"/>
      <c r="QU248" s="238"/>
      <c r="QV248" s="238"/>
      <c r="QW248" s="238"/>
      <c r="QX248" s="238"/>
      <c r="QY248" s="238"/>
      <c r="QZ248" s="238"/>
      <c r="RA248" s="238"/>
      <c r="RB248" s="238"/>
      <c r="RC248" s="238"/>
      <c r="RD248" s="238"/>
      <c r="RE248" s="238"/>
      <c r="RF248" s="238"/>
      <c r="RG248" s="238"/>
      <c r="RH248" s="238"/>
      <c r="RI248" s="238"/>
      <c r="RJ248" s="238"/>
      <c r="RK248" s="238"/>
      <c r="RL248" s="238"/>
      <c r="RM248" s="238"/>
      <c r="RN248" s="238"/>
      <c r="RO248" s="238"/>
      <c r="RP248" s="238"/>
      <c r="RQ248" s="238"/>
      <c r="RR248" s="238"/>
      <c r="RS248" s="238"/>
      <c r="RT248" s="238"/>
      <c r="RU248" s="238"/>
      <c r="RV248" s="238"/>
      <c r="RW248" s="238"/>
      <c r="RX248" s="238"/>
      <c r="RY248" s="238"/>
      <c r="RZ248" s="238"/>
      <c r="SA248" s="238"/>
      <c r="SB248" s="238"/>
      <c r="SC248" s="238"/>
      <c r="SD248" s="238"/>
      <c r="SE248" s="238"/>
      <c r="SF248" s="238"/>
      <c r="SG248" s="238"/>
      <c r="SH248" s="238"/>
      <c r="SI248" s="238"/>
      <c r="SJ248" s="238"/>
      <c r="SK248" s="238"/>
      <c r="SL248" s="238"/>
      <c r="SM248" s="238"/>
      <c r="SN248" s="238"/>
      <c r="SO248" s="238"/>
      <c r="SP248" s="238"/>
      <c r="SQ248" s="238"/>
      <c r="SR248" s="238"/>
      <c r="SS248" s="238"/>
      <c r="ST248" s="238"/>
      <c r="SU248" s="238"/>
      <c r="SV248" s="238"/>
      <c r="SW248" s="238"/>
      <c r="SX248" s="238"/>
      <c r="SY248" s="238"/>
      <c r="SZ248" s="238"/>
      <c r="TA248" s="238"/>
      <c r="TB248" s="238"/>
      <c r="TC248" s="238"/>
      <c r="TD248" s="238"/>
      <c r="TE248" s="238"/>
      <c r="TF248" s="238"/>
      <c r="TG248" s="238"/>
      <c r="TH248" s="238"/>
      <c r="TI248" s="238"/>
      <c r="TJ248" s="238"/>
      <c r="TK248" s="238"/>
      <c r="TL248" s="238"/>
      <c r="TM248" s="238"/>
      <c r="TN248" s="238"/>
      <c r="TO248" s="238"/>
      <c r="TP248" s="238"/>
      <c r="TQ248" s="238"/>
      <c r="TR248" s="238"/>
      <c r="TS248" s="238"/>
      <c r="TT248" s="238"/>
      <c r="TU248" s="238"/>
      <c r="TV248" s="238"/>
      <c r="TW248" s="238"/>
      <c r="TX248" s="238"/>
      <c r="TY248" s="238"/>
      <c r="TZ248" s="238"/>
      <c r="UA248" s="238"/>
      <c r="UB248" s="238"/>
      <c r="UC248" s="238"/>
      <c r="UD248" s="238"/>
      <c r="UE248" s="238"/>
      <c r="UF248" s="238"/>
      <c r="UG248" s="238"/>
      <c r="UH248" s="238"/>
      <c r="UI248" s="238"/>
      <c r="UJ248" s="238"/>
      <c r="UK248" s="238"/>
      <c r="UL248" s="238"/>
      <c r="UM248" s="238"/>
      <c r="UN248" s="238"/>
      <c r="UO248" s="238"/>
      <c r="UP248" s="238"/>
      <c r="UQ248" s="238"/>
      <c r="UR248" s="238"/>
      <c r="US248" s="238"/>
      <c r="UT248" s="238"/>
      <c r="UU248" s="238"/>
      <c r="UV248" s="238"/>
      <c r="UW248" s="238"/>
      <c r="UX248" s="238"/>
      <c r="UY248" s="238"/>
      <c r="UZ248" s="238"/>
      <c r="VA248" s="238"/>
      <c r="VB248" s="238"/>
      <c r="VC248" s="238"/>
      <c r="VD248" s="238"/>
      <c r="VE248" s="238"/>
      <c r="VF248" s="238"/>
      <c r="VG248" s="238"/>
      <c r="VH248" s="238"/>
      <c r="VI248" s="238"/>
      <c r="VJ248" s="238"/>
      <c r="VK248" s="238"/>
      <c r="VL248" s="238"/>
      <c r="VM248" s="238"/>
      <c r="VN248" s="238"/>
      <c r="VO248" s="238"/>
      <c r="VP248" s="238"/>
      <c r="VQ248" s="238"/>
      <c r="VR248" s="238"/>
      <c r="VS248" s="238"/>
      <c r="VT248" s="238"/>
      <c r="VU248" s="238"/>
      <c r="VV248" s="238"/>
      <c r="VW248" s="238"/>
      <c r="VX248" s="238"/>
      <c r="VY248" s="238"/>
      <c r="VZ248" s="238"/>
      <c r="WA248" s="238"/>
      <c r="WB248" s="238"/>
      <c r="WC248" s="238"/>
      <c r="WD248" s="238"/>
      <c r="WE248" s="238"/>
      <c r="WF248" s="238"/>
      <c r="WG248" s="238"/>
      <c r="WH248" s="238"/>
      <c r="WI248" s="238"/>
      <c r="WJ248" s="238"/>
      <c r="WK248" s="238"/>
      <c r="WL248" s="238"/>
      <c r="WM248" s="238"/>
      <c r="WN248" s="238"/>
      <c r="WO248" s="238"/>
      <c r="WP248" s="238"/>
      <c r="WQ248" s="238"/>
      <c r="WR248" s="238"/>
      <c r="WS248" s="238"/>
      <c r="WT248" s="238"/>
      <c r="WU248" s="238"/>
      <c r="WV248" s="238"/>
      <c r="WW248" s="238"/>
      <c r="WX248" s="238"/>
      <c r="WY248" s="238"/>
      <c r="WZ248" s="238"/>
      <c r="XA248" s="238"/>
      <c r="XB248" s="238"/>
      <c r="XC248" s="238"/>
      <c r="XD248" s="238"/>
      <c r="XE248" s="238"/>
      <c r="XF248" s="238"/>
      <c r="XG248" s="238"/>
      <c r="XH248" s="238"/>
      <c r="XI248" s="238"/>
      <c r="XJ248" s="238"/>
      <c r="XK248" s="238"/>
      <c r="XL248" s="238"/>
      <c r="XM248" s="238"/>
      <c r="XN248" s="238"/>
      <c r="XO248" s="238"/>
      <c r="XP248" s="238"/>
      <c r="XQ248" s="238"/>
      <c r="XR248" s="238"/>
      <c r="XS248" s="238"/>
      <c r="XT248" s="238"/>
      <c r="XU248" s="238"/>
      <c r="XV248" s="238"/>
      <c r="XW248" s="238"/>
      <c r="XX248" s="238"/>
      <c r="XY248" s="238"/>
      <c r="XZ248" s="238"/>
      <c r="YA248" s="238"/>
      <c r="YB248" s="238"/>
      <c r="YC248" s="238"/>
      <c r="YD248" s="238"/>
      <c r="YE248" s="238"/>
      <c r="YF248" s="238"/>
      <c r="YG248" s="238"/>
      <c r="YH248" s="238"/>
      <c r="YI248" s="238"/>
      <c r="YJ248" s="238"/>
      <c r="YK248" s="238"/>
      <c r="YL248" s="238"/>
      <c r="YM248" s="238"/>
      <c r="YN248" s="238"/>
      <c r="YO248" s="238"/>
      <c r="YP248" s="238"/>
      <c r="YQ248" s="238"/>
      <c r="YR248" s="238"/>
      <c r="YS248" s="238"/>
      <c r="YT248" s="238"/>
      <c r="YU248" s="238"/>
      <c r="YV248" s="238"/>
      <c r="YW248" s="238"/>
      <c r="YX248" s="238"/>
      <c r="YY248" s="238"/>
      <c r="YZ248" s="238"/>
      <c r="ZA248" s="238"/>
      <c r="ZB248" s="238"/>
      <c r="ZC248" s="238"/>
      <c r="ZD248" s="238"/>
      <c r="ZE248" s="238"/>
      <c r="ZF248" s="238"/>
      <c r="ZG248" s="238"/>
      <c r="ZH248" s="238"/>
      <c r="ZI248" s="238"/>
      <c r="ZJ248" s="238"/>
      <c r="ZK248" s="238"/>
      <c r="ZL248" s="238"/>
      <c r="ZM248" s="238"/>
      <c r="ZN248" s="238"/>
      <c r="ZO248" s="238"/>
      <c r="ZP248" s="238"/>
      <c r="ZQ248" s="238"/>
      <c r="ZR248" s="238"/>
      <c r="ZS248" s="238"/>
      <c r="ZT248" s="238"/>
      <c r="ZU248" s="238"/>
      <c r="ZV248" s="238"/>
      <c r="ZW248" s="238"/>
      <c r="ZX248" s="238"/>
      <c r="ZY248" s="238"/>
      <c r="ZZ248" s="238"/>
      <c r="AAA248" s="238"/>
      <c r="AAB248" s="238"/>
      <c r="AAC248" s="238"/>
      <c r="AAD248" s="238"/>
      <c r="AAE248" s="238"/>
      <c r="AAF248" s="238"/>
      <c r="AAG248" s="238"/>
      <c r="AAH248" s="238"/>
      <c r="AAI248" s="238"/>
      <c r="AAJ248" s="238"/>
      <c r="AAK248" s="238"/>
      <c r="AAL248" s="238"/>
      <c r="AAM248" s="238"/>
      <c r="AAN248" s="238"/>
      <c r="AAO248" s="238"/>
      <c r="AAP248" s="238"/>
      <c r="AAQ248" s="238"/>
      <c r="AAR248" s="238"/>
      <c r="AAS248" s="238"/>
      <c r="AAT248" s="238"/>
      <c r="AAU248" s="238"/>
      <c r="AAV248" s="238"/>
      <c r="AAW248" s="238"/>
      <c r="AAX248" s="238"/>
      <c r="AAY248" s="238"/>
      <c r="AAZ248" s="238"/>
      <c r="ABA248" s="238"/>
      <c r="ABB248" s="238"/>
      <c r="ABC248" s="238"/>
      <c r="ABD248" s="238"/>
      <c r="ABE248" s="238"/>
      <c r="ABF248" s="238"/>
      <c r="ABG248" s="238"/>
      <c r="ABH248" s="238"/>
      <c r="ABI248" s="238"/>
      <c r="ABJ248" s="238"/>
      <c r="ABK248" s="238"/>
      <c r="ABL248" s="238"/>
      <c r="ABM248" s="238"/>
      <c r="ABN248" s="238"/>
      <c r="ABO248" s="238"/>
      <c r="ABP248" s="238"/>
      <c r="ABQ248" s="238"/>
      <c r="ABR248" s="238"/>
      <c r="ABS248" s="238"/>
      <c r="ABT248" s="238"/>
      <c r="ABU248" s="238"/>
      <c r="ABV248" s="238"/>
      <c r="ABW248" s="238"/>
      <c r="ABX248" s="238"/>
      <c r="ABY248" s="238"/>
      <c r="ABZ248" s="238"/>
      <c r="ACA248" s="238"/>
      <c r="ACB248" s="238"/>
      <c r="ACC248" s="238"/>
      <c r="ACD248" s="238"/>
      <c r="ACE248" s="238"/>
      <c r="ACF248" s="238"/>
      <c r="ACG248" s="238"/>
      <c r="ACH248" s="238"/>
      <c r="ACI248" s="238"/>
      <c r="ACJ248" s="238"/>
      <c r="ACK248" s="238"/>
      <c r="ACL248" s="238"/>
      <c r="ACM248" s="238"/>
      <c r="ACN248" s="238"/>
      <c r="ACO248" s="238"/>
      <c r="ACP248" s="238"/>
      <c r="ACQ248" s="238"/>
      <c r="ACR248" s="238"/>
      <c r="ACS248" s="238"/>
      <c r="ACT248" s="238"/>
      <c r="ACU248" s="238"/>
      <c r="ACV248" s="238"/>
      <c r="ACW248" s="238"/>
      <c r="ACX248" s="238"/>
      <c r="ACY248" s="238"/>
      <c r="ACZ248" s="238"/>
      <c r="ADA248" s="238"/>
      <c r="ADB248" s="238"/>
      <c r="ADC248" s="238"/>
      <c r="ADD248" s="238"/>
      <c r="ADE248" s="238"/>
      <c r="ADF248" s="238"/>
      <c r="ADG248" s="238"/>
      <c r="ADH248" s="238"/>
      <c r="ADI248" s="238"/>
      <c r="ADJ248" s="238"/>
      <c r="ADK248" s="238"/>
      <c r="ADL248" s="238"/>
      <c r="ADM248" s="238"/>
      <c r="ADN248" s="238"/>
      <c r="ADO248" s="238"/>
      <c r="ADP248" s="238"/>
      <c r="ADQ248" s="238"/>
      <c r="ADR248" s="238"/>
      <c r="ADS248" s="238"/>
      <c r="ADT248" s="238"/>
      <c r="ADU248" s="238"/>
      <c r="ADV248" s="238"/>
      <c r="ADW248" s="238"/>
      <c r="ADX248" s="238"/>
      <c r="ADY248" s="238"/>
      <c r="ADZ248" s="238"/>
      <c r="AEA248" s="238"/>
      <c r="AEB248" s="238"/>
      <c r="AEC248" s="238"/>
      <c r="AED248" s="238"/>
      <c r="AEE248" s="238"/>
      <c r="AEF248" s="238"/>
      <c r="AEG248" s="238"/>
      <c r="AEH248" s="238"/>
      <c r="AEI248" s="238"/>
      <c r="AEJ248" s="238"/>
      <c r="AEK248" s="238"/>
      <c r="AEL248" s="238"/>
      <c r="AEM248" s="238"/>
      <c r="AEN248" s="238"/>
      <c r="AEO248" s="238"/>
      <c r="AEP248" s="238"/>
      <c r="AEQ248" s="238"/>
      <c r="AER248" s="238"/>
      <c r="AES248" s="238"/>
      <c r="AET248" s="238"/>
      <c r="AEU248" s="238"/>
      <c r="AEV248" s="238"/>
      <c r="AEW248" s="238"/>
      <c r="AEX248" s="238"/>
      <c r="AEY248" s="238"/>
      <c r="AEZ248" s="238"/>
      <c r="AFA248" s="238"/>
      <c r="AFB248" s="238"/>
      <c r="AFC248" s="238"/>
      <c r="AFD248" s="238"/>
      <c r="AFE248" s="238"/>
      <c r="AFF248" s="238"/>
      <c r="AFG248" s="238"/>
      <c r="AFH248" s="238"/>
      <c r="AFI248" s="238"/>
      <c r="AFJ248" s="238"/>
      <c r="AFK248" s="238"/>
      <c r="AFL248" s="238"/>
      <c r="AFM248" s="238"/>
      <c r="AFN248" s="238"/>
      <c r="AFO248" s="238"/>
      <c r="AFP248" s="238"/>
      <c r="AFQ248" s="238"/>
      <c r="AFR248" s="238"/>
      <c r="AFS248" s="238"/>
      <c r="AFT248" s="238"/>
      <c r="AFU248" s="238"/>
      <c r="AFV248" s="238"/>
      <c r="AFW248" s="238"/>
      <c r="AFX248" s="238"/>
      <c r="AFY248" s="238"/>
      <c r="AFZ248" s="238"/>
      <c r="AGA248" s="238"/>
      <c r="AGB248" s="238"/>
      <c r="AGC248" s="238"/>
      <c r="AGD248" s="238"/>
      <c r="AGE248" s="238"/>
      <c r="AGF248" s="238"/>
      <c r="AGG248" s="238"/>
      <c r="AGH248" s="238"/>
      <c r="AGI248" s="238"/>
      <c r="AGJ248" s="238"/>
      <c r="AGK248" s="238"/>
      <c r="AGL248" s="238"/>
      <c r="AGM248" s="238"/>
      <c r="AGN248" s="238"/>
      <c r="AGO248" s="238"/>
      <c r="AGP248" s="238"/>
      <c r="AGQ248" s="238"/>
      <c r="AGR248" s="238"/>
      <c r="AGS248" s="238"/>
      <c r="AGT248" s="238"/>
      <c r="AGU248" s="238"/>
      <c r="AGV248" s="238"/>
      <c r="AGW248" s="238"/>
      <c r="AGX248" s="238"/>
      <c r="AGY248" s="238"/>
      <c r="AGZ248" s="238"/>
      <c r="AHA248" s="238"/>
      <c r="AHB248" s="238"/>
      <c r="AHC248" s="238"/>
      <c r="AHD248" s="238"/>
      <c r="AHE248" s="238"/>
      <c r="AHF248" s="238"/>
      <c r="AHG248" s="238"/>
      <c r="AHH248" s="238"/>
      <c r="AHI248" s="238"/>
      <c r="AHJ248" s="238"/>
      <c r="AHK248" s="238"/>
      <c r="AHL248" s="238"/>
      <c r="AHM248" s="238"/>
      <c r="AHN248" s="238"/>
      <c r="AHO248" s="238"/>
      <c r="AHP248" s="238"/>
      <c r="AHQ248" s="238"/>
      <c r="AHR248" s="238"/>
      <c r="AHS248" s="238"/>
      <c r="AHT248" s="238"/>
      <c r="AHU248" s="238"/>
      <c r="AHV248" s="238"/>
      <c r="AHW248" s="238"/>
      <c r="AHX248" s="238"/>
      <c r="AHY248" s="238"/>
      <c r="AHZ248" s="238"/>
      <c r="AIA248" s="238"/>
      <c r="AIB248" s="238"/>
      <c r="AIC248" s="238"/>
      <c r="AID248" s="238"/>
      <c r="AIE248" s="238"/>
      <c r="AIF248" s="238"/>
      <c r="AIG248" s="238"/>
      <c r="AIH248" s="238"/>
      <c r="AII248" s="238"/>
      <c r="AIJ248" s="238"/>
      <c r="AIK248" s="238"/>
      <c r="AIL248" s="238"/>
      <c r="AIM248" s="238"/>
      <c r="AIN248" s="238"/>
      <c r="AIO248" s="238"/>
      <c r="AIP248" s="238"/>
      <c r="AIQ248" s="238"/>
      <c r="AIR248" s="238"/>
      <c r="AIS248" s="238"/>
      <c r="AIT248" s="238"/>
      <c r="AIU248" s="238"/>
      <c r="AIV248" s="238"/>
      <c r="AIW248" s="238"/>
      <c r="AIX248" s="238"/>
      <c r="AIY248" s="238"/>
      <c r="AIZ248" s="238"/>
      <c r="AJA248" s="238"/>
      <c r="AJB248" s="238"/>
      <c r="AJC248" s="238"/>
      <c r="AJD248" s="238"/>
      <c r="AJE248" s="238"/>
      <c r="AJF248" s="238"/>
      <c r="AJG248" s="238"/>
      <c r="AJH248" s="238"/>
      <c r="AJI248" s="238"/>
      <c r="AJJ248" s="238"/>
      <c r="AJK248" s="238"/>
      <c r="AJL248" s="238"/>
      <c r="AJM248" s="238"/>
      <c r="AJN248" s="238"/>
      <c r="AJO248" s="238"/>
      <c r="AJP248" s="238"/>
      <c r="AJQ248" s="238"/>
      <c r="AJR248" s="238"/>
      <c r="AJS248" s="238"/>
      <c r="AJT248" s="238"/>
      <c r="AJU248" s="238"/>
      <c r="AJV248" s="238"/>
      <c r="AJW248" s="238"/>
      <c r="AJX248" s="238"/>
      <c r="AJY248" s="238"/>
      <c r="AJZ248" s="238"/>
      <c r="AKA248" s="238"/>
      <c r="AKB248" s="238"/>
      <c r="AKC248" s="238"/>
      <c r="AKD248" s="238"/>
      <c r="AKE248" s="238"/>
      <c r="AKF248" s="238"/>
      <c r="AKG248" s="238"/>
      <c r="AKH248" s="238"/>
      <c r="AKI248" s="238"/>
      <c r="AKJ248" s="238"/>
      <c r="AKK248" s="238"/>
      <c r="AKL248" s="238"/>
      <c r="AKM248" s="238"/>
      <c r="AKN248" s="238"/>
      <c r="AKO248" s="238"/>
      <c r="AKP248" s="238"/>
    </row>
    <row r="249" spans="1:978" s="68" customFormat="1" x14ac:dyDescent="0.25">
      <c r="A249" s="330">
        <v>54</v>
      </c>
      <c r="B249" s="330">
        <v>64</v>
      </c>
      <c r="C249" s="249" t="s">
        <v>420</v>
      </c>
      <c r="D249" s="249" t="s">
        <v>124</v>
      </c>
      <c r="E249" s="272">
        <v>3</v>
      </c>
      <c r="F249" s="69" t="s">
        <v>409</v>
      </c>
      <c r="G249" s="317" t="s">
        <v>446</v>
      </c>
      <c r="H249" s="317" t="s">
        <v>447</v>
      </c>
      <c r="I249" s="249" t="s">
        <v>63</v>
      </c>
      <c r="J249" s="333">
        <v>65</v>
      </c>
      <c r="K249" s="272">
        <f>AVERAGE(J249)</f>
        <v>65</v>
      </c>
      <c r="L249" s="259">
        <f>E249/K249</f>
        <v>4.6153846153846156E-2</v>
      </c>
      <c r="M249" s="249">
        <v>3</v>
      </c>
      <c r="N249" s="249">
        <v>464</v>
      </c>
      <c r="O249" s="249">
        <v>279</v>
      </c>
      <c r="P249" s="249">
        <v>216</v>
      </c>
      <c r="Q249" s="249">
        <v>226</v>
      </c>
      <c r="R249" s="249">
        <v>275</v>
      </c>
      <c r="S249" s="249">
        <v>454</v>
      </c>
      <c r="T249" s="249">
        <v>950</v>
      </c>
      <c r="U249" s="249">
        <v>1640</v>
      </c>
      <c r="V249" s="249">
        <v>1644</v>
      </c>
      <c r="W249" s="249">
        <v>1488</v>
      </c>
      <c r="X249" s="249">
        <v>1664</v>
      </c>
      <c r="Y249" s="249">
        <v>1936</v>
      </c>
      <c r="Z249" s="249">
        <v>2110</v>
      </c>
      <c r="AA249" s="249">
        <v>2124</v>
      </c>
      <c r="AB249" s="249">
        <v>2557</v>
      </c>
      <c r="AC249" s="249">
        <v>3652</v>
      </c>
      <c r="AD249" s="249">
        <v>4125</v>
      </c>
      <c r="AE249" s="249">
        <v>3561</v>
      </c>
      <c r="AF249" s="249">
        <v>2013</v>
      </c>
      <c r="AG249" s="249">
        <v>1468</v>
      </c>
      <c r="AH249" s="249">
        <v>1216</v>
      </c>
      <c r="AI249" s="249">
        <v>1157</v>
      </c>
      <c r="AJ249" s="249">
        <v>1095</v>
      </c>
      <c r="AK249" s="282">
        <v>828</v>
      </c>
      <c r="AL249" s="249">
        <f>SUM(N249:AK251)</f>
        <v>37142</v>
      </c>
      <c r="AM249" s="272">
        <v>6000</v>
      </c>
      <c r="AN249" s="282">
        <f>$L$249*(1+0.15*(N249/$AM$249)^4)</f>
        <v>4.6154093762647529E-2</v>
      </c>
      <c r="AO249" s="282">
        <f t="shared" ref="AO249:BK249" si="173">$L$249*(1+0.15*(O249/$AM$249)^4)</f>
        <v>4.6153878521481201E-2</v>
      </c>
      <c r="AP249" s="282">
        <f t="shared" si="173"/>
        <v>4.6153857781956929E-2</v>
      </c>
      <c r="AQ249" s="282">
        <f t="shared" si="173"/>
        <v>4.6153860089518037E-2</v>
      </c>
      <c r="AR249" s="282">
        <f t="shared" si="173"/>
        <v>4.6153876704811032E-2</v>
      </c>
      <c r="AS249" s="282">
        <f t="shared" si="173"/>
        <v>4.615407309725137E-2</v>
      </c>
      <c r="AT249" s="282">
        <f t="shared" si="173"/>
        <v>4.6158197148771368E-2</v>
      </c>
      <c r="AU249" s="282">
        <f t="shared" si="173"/>
        <v>4.6192489039316241E-2</v>
      </c>
      <c r="AV249" s="282">
        <f t="shared" si="173"/>
        <v>4.6192867424603073E-2</v>
      </c>
      <c r="AW249" s="282">
        <f t="shared" si="173"/>
        <v>4.6180034367803074E-2</v>
      </c>
      <c r="AX249" s="282">
        <f t="shared" si="173"/>
        <v>4.6194801202237269E-2</v>
      </c>
      <c r="AY249" s="282">
        <f t="shared" si="173"/>
        <v>4.6228890083468033E-2</v>
      </c>
      <c r="AZ249" s="282">
        <f t="shared" si="173"/>
        <v>4.6259728602617525E-2</v>
      </c>
      <c r="BA249" s="282">
        <f t="shared" si="173"/>
        <v>4.6262566845156929E-2</v>
      </c>
      <c r="BB249" s="282">
        <f t="shared" si="173"/>
        <v>4.6382204593942315E-2</v>
      </c>
      <c r="BC249" s="282">
        <f t="shared" si="173"/>
        <v>4.7104050978134707E-2</v>
      </c>
      <c r="BD249" s="282">
        <f t="shared" si="173"/>
        <v>4.7700488750751203E-2</v>
      </c>
      <c r="BE249" s="282">
        <f t="shared" si="173"/>
        <v>4.7012824172435047E-2</v>
      </c>
      <c r="BF249" s="282">
        <f t="shared" si="173"/>
        <v>4.624156022224659E-2</v>
      </c>
      <c r="BG249" s="282">
        <f t="shared" si="173"/>
        <v>4.6178654532268035E-2</v>
      </c>
      <c r="BH249" s="282">
        <f t="shared" si="173"/>
        <v>4.6165525766914191E-2</v>
      </c>
      <c r="BI249" s="282">
        <f t="shared" si="173"/>
        <v>4.616341870269873E-2</v>
      </c>
      <c r="BJ249" s="282">
        <f t="shared" si="173"/>
        <v>4.6161525966616587E-2</v>
      </c>
      <c r="BK249" s="282">
        <f t="shared" si="173"/>
        <v>4.6156356973403083E-2</v>
      </c>
      <c r="BL249" s="249">
        <f>E249*(0.000001)*0.5</f>
        <v>1.5E-6</v>
      </c>
      <c r="BM249" s="249">
        <v>3070.8</v>
      </c>
      <c r="BN249" s="249">
        <v>0.02</v>
      </c>
      <c r="BO249" s="249">
        <v>8.6</v>
      </c>
      <c r="BP249" s="249">
        <v>0.08</v>
      </c>
      <c r="BQ249" s="249">
        <v>0</v>
      </c>
      <c r="BR249" s="249">
        <v>0.08</v>
      </c>
      <c r="BS249" s="249">
        <v>1935.2</v>
      </c>
      <c r="BT249" s="249">
        <v>0.06</v>
      </c>
      <c r="BU249" s="249">
        <v>2388.9</v>
      </c>
      <c r="BV249" s="249">
        <v>0.06</v>
      </c>
      <c r="BW249" s="249">
        <v>2586.9</v>
      </c>
      <c r="BX249" s="249">
        <v>0.05</v>
      </c>
      <c r="BY249" s="249">
        <v>3634.6</v>
      </c>
      <c r="BZ249" s="249">
        <v>0.05</v>
      </c>
      <c r="CA249" s="249">
        <v>761.2</v>
      </c>
      <c r="CB249" s="249">
        <v>0.1</v>
      </c>
      <c r="CC249" s="249">
        <v>5968.6</v>
      </c>
      <c r="CD249" s="249">
        <v>0.1</v>
      </c>
      <c r="CE249" s="249">
        <v>3958.5</v>
      </c>
      <c r="CF249" s="249">
        <v>0.04</v>
      </c>
      <c r="CG249" s="249">
        <v>906</v>
      </c>
      <c r="CH249" s="249">
        <v>0.18</v>
      </c>
      <c r="CI249" s="249">
        <v>2109.6999999999998</v>
      </c>
      <c r="CJ249" s="249">
        <v>0.08</v>
      </c>
      <c r="CK249" s="249">
        <v>5122</v>
      </c>
      <c r="CL249" s="249">
        <v>0.1</v>
      </c>
      <c r="CM249" s="249"/>
      <c r="CN249" s="249"/>
      <c r="CO249" s="249"/>
      <c r="CP249" s="249"/>
      <c r="CQ249" s="249"/>
      <c r="CR249" s="249"/>
      <c r="CS249" s="249"/>
      <c r="CT249" s="249"/>
      <c r="CU249" s="249"/>
      <c r="CV249" s="249"/>
      <c r="CW249" s="249"/>
      <c r="CX249" s="249"/>
      <c r="CY249" s="249"/>
      <c r="CZ249" s="249"/>
      <c r="DA249" s="249"/>
      <c r="DB249" s="249"/>
      <c r="DC249" s="249"/>
      <c r="DD249" s="249"/>
      <c r="DE249" s="249"/>
      <c r="DF249" s="249"/>
      <c r="DG249" s="249"/>
      <c r="DH249" s="249"/>
      <c r="DI249" s="249"/>
      <c r="DJ249" s="249"/>
      <c r="DK249" s="249"/>
      <c r="DL249" s="249"/>
      <c r="DM249" s="249"/>
      <c r="DN249" s="249"/>
      <c r="DO249" s="249"/>
      <c r="DP249" s="249"/>
      <c r="DQ249" s="249"/>
      <c r="DR249" s="249"/>
      <c r="DS249" s="249"/>
      <c r="DT249" s="249"/>
      <c r="DU249" s="249"/>
      <c r="DV249" s="249"/>
      <c r="DW249" s="249"/>
      <c r="DX249" s="249"/>
      <c r="DY249" s="249"/>
      <c r="DZ249" s="249"/>
      <c r="EA249" s="243">
        <f>BM249*BN249+BO249*BP249+BQ249*BR249+BS249*BT249+BU249*BV249+BW249*BX249+BY249*BZ249+CA249*CB249+CC249*CD249+CE249*CF249+CG249*CH249+CI249*CJ249+CK249*CL249+CM249*CN249+CO249*CP249+CQ249*CR249+CS249*CT249+CU249*CV249+CW249*CX249+CY249*CZ249+DA249*DB249</f>
        <v>2308.0010000000002</v>
      </c>
      <c r="EB249" s="249">
        <f>(PI()+2*E249)*EA249</f>
        <v>21098.804986077899</v>
      </c>
      <c r="EC249" s="243">
        <f>EB249/E249</f>
        <v>7032.9349953593</v>
      </c>
      <c r="ED249" s="243">
        <f>PI()*EA249</f>
        <v>7250.7989860778971</v>
      </c>
      <c r="EE249" s="253">
        <f>SUM(BN249,BP249,BR249,BT249,BV249,BX249,BZ249,CB249,CD249,CF249,CH249,CJ249,CL249)</f>
        <v>1</v>
      </c>
      <c r="EF249" s="237"/>
      <c r="EG249" s="237"/>
      <c r="EH249" s="237"/>
      <c r="EI249" s="237"/>
      <c r="EJ249" s="237"/>
      <c r="EK249" s="237"/>
      <c r="EL249" s="237"/>
      <c r="EM249" s="237"/>
      <c r="EN249" s="237"/>
      <c r="EO249" s="237"/>
      <c r="EP249" s="237"/>
      <c r="EQ249" s="237"/>
      <c r="ER249" s="237"/>
      <c r="ES249" s="237"/>
      <c r="ET249" s="237"/>
      <c r="EU249" s="237"/>
      <c r="EV249" s="237"/>
      <c r="EW249" s="237"/>
      <c r="EX249" s="237"/>
      <c r="EY249" s="237"/>
      <c r="EZ249" s="237"/>
      <c r="FA249" s="237"/>
      <c r="FB249" s="237"/>
      <c r="FC249" s="237"/>
      <c r="FD249" s="237"/>
      <c r="FE249" s="237"/>
      <c r="FF249" s="237"/>
      <c r="FG249" s="237"/>
      <c r="FH249" s="237"/>
      <c r="FI249" s="237"/>
      <c r="FJ249" s="237"/>
      <c r="FK249" s="237"/>
      <c r="FL249" s="237"/>
      <c r="FM249" s="237"/>
      <c r="FN249" s="237"/>
      <c r="FO249" s="237"/>
      <c r="FP249" s="237"/>
      <c r="FQ249" s="237"/>
      <c r="FR249" s="237"/>
      <c r="FS249" s="237"/>
      <c r="FT249" s="237"/>
      <c r="FU249" s="237"/>
      <c r="FV249" s="237"/>
      <c r="FW249" s="237"/>
      <c r="FX249" s="237"/>
      <c r="FY249" s="237"/>
      <c r="FZ249" s="237"/>
      <c r="GA249" s="237"/>
      <c r="GB249" s="237"/>
      <c r="GC249" s="237"/>
      <c r="GD249" s="237"/>
      <c r="GE249" s="237"/>
      <c r="GF249" s="237"/>
      <c r="GG249" s="237"/>
      <c r="GH249" s="237"/>
      <c r="GI249" s="237"/>
      <c r="GJ249" s="237"/>
      <c r="GK249" s="237"/>
      <c r="GL249" s="237"/>
      <c r="GM249" s="237"/>
      <c r="GN249" s="237"/>
      <c r="GO249" s="237"/>
      <c r="GP249" s="237"/>
      <c r="GQ249" s="237"/>
      <c r="GR249" s="237"/>
      <c r="GS249" s="237"/>
      <c r="GT249" s="237"/>
      <c r="GU249" s="237"/>
      <c r="GV249" s="237"/>
      <c r="GW249" s="237"/>
      <c r="GX249" s="237"/>
      <c r="GY249" s="237"/>
      <c r="GZ249" s="237"/>
      <c r="HA249" s="237"/>
      <c r="HB249" s="237"/>
      <c r="HC249" s="237"/>
      <c r="HD249" s="237"/>
      <c r="HE249" s="237"/>
      <c r="HF249" s="237"/>
      <c r="HG249" s="237"/>
      <c r="HH249" s="237"/>
      <c r="HI249" s="237"/>
      <c r="HJ249" s="237"/>
      <c r="HK249" s="237"/>
      <c r="HL249" s="237"/>
      <c r="HM249" s="237"/>
      <c r="HN249" s="237"/>
      <c r="HO249" s="237"/>
      <c r="HP249" s="237"/>
      <c r="HQ249" s="237"/>
      <c r="HR249" s="237"/>
      <c r="HS249" s="237"/>
      <c r="HT249" s="237"/>
      <c r="HU249" s="237"/>
      <c r="HV249" s="237"/>
      <c r="HW249" s="237"/>
      <c r="HX249" s="237"/>
      <c r="HY249" s="237"/>
      <c r="HZ249" s="237"/>
      <c r="IA249" s="237"/>
      <c r="IB249" s="237"/>
      <c r="IC249" s="237"/>
      <c r="ID249" s="237"/>
      <c r="IE249" s="237"/>
      <c r="IF249" s="237"/>
      <c r="IG249" s="237"/>
      <c r="IH249" s="237"/>
      <c r="II249" s="237"/>
      <c r="IJ249" s="237"/>
      <c r="IK249" s="237"/>
      <c r="IL249" s="237"/>
      <c r="IM249" s="237"/>
      <c r="IN249" s="237"/>
      <c r="IO249" s="237"/>
      <c r="IP249" s="237"/>
      <c r="IQ249" s="237"/>
      <c r="IR249" s="237"/>
      <c r="IS249" s="237"/>
      <c r="IT249" s="237"/>
      <c r="IU249" s="237"/>
      <c r="IV249" s="237"/>
      <c r="IW249" s="237"/>
      <c r="IX249" s="237"/>
      <c r="IY249" s="237"/>
      <c r="IZ249" s="237"/>
      <c r="JA249" s="237"/>
      <c r="JB249" s="237"/>
      <c r="JC249" s="237"/>
      <c r="JD249" s="237"/>
      <c r="JE249" s="237"/>
      <c r="JF249" s="237"/>
      <c r="JG249" s="237"/>
      <c r="JH249" s="237"/>
      <c r="JI249" s="237"/>
      <c r="JJ249" s="237"/>
      <c r="JK249" s="237"/>
      <c r="JL249" s="237"/>
      <c r="JM249" s="237"/>
      <c r="JN249" s="237"/>
      <c r="JO249" s="237"/>
      <c r="JP249" s="237"/>
      <c r="JQ249" s="237"/>
      <c r="JR249" s="237"/>
      <c r="JS249" s="237"/>
      <c r="JT249" s="237"/>
      <c r="JU249" s="237"/>
      <c r="JV249" s="237"/>
      <c r="JW249" s="237"/>
      <c r="JX249" s="237"/>
      <c r="JY249" s="237"/>
      <c r="JZ249" s="237"/>
      <c r="KA249" s="237"/>
      <c r="KB249" s="237"/>
      <c r="KC249" s="237"/>
      <c r="KD249" s="237"/>
      <c r="KE249" s="237"/>
      <c r="KF249" s="237"/>
      <c r="KG249" s="237"/>
      <c r="KH249" s="237"/>
      <c r="KI249" s="237"/>
      <c r="KJ249" s="237"/>
      <c r="KK249" s="237"/>
      <c r="KL249" s="237"/>
      <c r="KM249" s="237"/>
      <c r="KN249" s="237"/>
      <c r="KO249" s="237"/>
      <c r="KP249" s="237"/>
      <c r="KQ249" s="237"/>
      <c r="KR249" s="237"/>
      <c r="KS249" s="237"/>
      <c r="KT249" s="237"/>
      <c r="KU249" s="237"/>
      <c r="KV249" s="237"/>
      <c r="KW249" s="237"/>
      <c r="KX249" s="237"/>
      <c r="KY249" s="237"/>
      <c r="KZ249" s="237"/>
      <c r="LA249" s="237"/>
      <c r="LB249" s="237"/>
      <c r="LC249" s="237"/>
      <c r="LD249" s="237"/>
      <c r="LE249" s="237"/>
      <c r="LF249" s="237"/>
      <c r="LG249" s="237"/>
      <c r="LH249" s="237"/>
      <c r="LI249" s="237"/>
      <c r="LJ249" s="237"/>
      <c r="LK249" s="237"/>
      <c r="LL249" s="237"/>
      <c r="LM249" s="237"/>
      <c r="LN249" s="237"/>
      <c r="LO249" s="237"/>
      <c r="LP249" s="237"/>
      <c r="LQ249" s="237"/>
      <c r="LR249" s="237"/>
      <c r="LS249" s="237"/>
      <c r="LT249" s="237"/>
      <c r="LU249" s="237"/>
      <c r="LV249" s="237"/>
      <c r="LW249" s="237"/>
      <c r="LX249" s="237"/>
      <c r="LY249" s="237"/>
      <c r="LZ249" s="237"/>
      <c r="MA249" s="237"/>
      <c r="MB249" s="237"/>
      <c r="MC249" s="237"/>
      <c r="MD249" s="237"/>
      <c r="ME249" s="237"/>
      <c r="MF249" s="237"/>
      <c r="MG249" s="237"/>
      <c r="MH249" s="237"/>
      <c r="MI249" s="237"/>
      <c r="MJ249" s="237"/>
      <c r="MK249" s="237"/>
      <c r="ML249" s="237"/>
      <c r="MM249" s="237"/>
      <c r="MN249" s="237"/>
      <c r="MO249" s="237"/>
      <c r="MP249" s="237"/>
      <c r="MQ249" s="237"/>
      <c r="MR249" s="237"/>
      <c r="MS249" s="237"/>
      <c r="MT249" s="237"/>
      <c r="MU249" s="237"/>
      <c r="MV249" s="237"/>
      <c r="MW249" s="237"/>
      <c r="MX249" s="237"/>
      <c r="MY249" s="237"/>
      <c r="MZ249" s="237"/>
      <c r="NA249" s="237"/>
      <c r="NB249" s="237"/>
      <c r="NC249" s="237"/>
      <c r="ND249" s="237"/>
      <c r="NE249" s="237"/>
      <c r="NF249" s="237"/>
      <c r="NG249" s="237"/>
      <c r="NH249" s="237"/>
      <c r="NI249" s="237"/>
      <c r="NJ249" s="237"/>
      <c r="NK249" s="237"/>
      <c r="NL249" s="237"/>
      <c r="NM249" s="237"/>
      <c r="NN249" s="237"/>
      <c r="NO249" s="237"/>
      <c r="NP249" s="237"/>
      <c r="NQ249" s="237"/>
      <c r="NR249" s="237"/>
      <c r="NS249" s="237"/>
      <c r="NT249" s="237"/>
      <c r="NU249" s="237"/>
      <c r="NV249" s="237"/>
      <c r="NW249" s="237"/>
      <c r="NX249" s="237"/>
      <c r="NY249" s="237"/>
      <c r="NZ249" s="237"/>
      <c r="OA249" s="237"/>
      <c r="OB249" s="237"/>
      <c r="OC249" s="237"/>
      <c r="OD249" s="237"/>
      <c r="OE249" s="237"/>
      <c r="OF249" s="237"/>
      <c r="OG249" s="237"/>
      <c r="OH249" s="237"/>
      <c r="OI249" s="237"/>
      <c r="OJ249" s="237"/>
      <c r="OK249" s="237"/>
      <c r="OL249" s="237"/>
      <c r="OM249" s="237"/>
      <c r="ON249" s="237"/>
      <c r="OO249" s="237"/>
      <c r="OP249" s="237"/>
      <c r="OQ249" s="237"/>
      <c r="OR249" s="237"/>
      <c r="OS249" s="237"/>
      <c r="OT249" s="237"/>
      <c r="OU249" s="237"/>
      <c r="OV249" s="237"/>
      <c r="OW249" s="237"/>
      <c r="OX249" s="237"/>
      <c r="OY249" s="237"/>
      <c r="OZ249" s="237"/>
      <c r="PA249" s="237"/>
      <c r="PB249" s="237"/>
      <c r="PC249" s="237"/>
      <c r="PD249" s="237"/>
      <c r="PE249" s="237"/>
      <c r="PF249" s="237"/>
      <c r="PG249" s="237"/>
      <c r="PH249" s="237"/>
      <c r="PI249" s="237"/>
      <c r="PJ249" s="237"/>
      <c r="PK249" s="237"/>
      <c r="PL249" s="237"/>
      <c r="PM249" s="237"/>
      <c r="PN249" s="237"/>
      <c r="PO249" s="237"/>
      <c r="PP249" s="237"/>
      <c r="PQ249" s="237"/>
      <c r="PR249" s="237"/>
      <c r="PS249" s="237"/>
      <c r="PT249" s="237"/>
      <c r="PU249" s="237"/>
      <c r="PV249" s="237"/>
      <c r="PW249" s="237"/>
      <c r="PX249" s="237"/>
      <c r="PY249" s="237"/>
      <c r="PZ249" s="237"/>
      <c r="QA249" s="237"/>
      <c r="QB249" s="237"/>
      <c r="QC249" s="237"/>
      <c r="QD249" s="237"/>
      <c r="QE249" s="237"/>
      <c r="QF249" s="237"/>
      <c r="QG249" s="237"/>
      <c r="QH249" s="237"/>
      <c r="QI249" s="237"/>
      <c r="QJ249" s="237"/>
      <c r="QK249" s="237"/>
      <c r="QL249" s="237"/>
      <c r="QM249" s="237"/>
      <c r="QN249" s="237"/>
      <c r="QO249" s="237"/>
      <c r="QP249" s="237"/>
      <c r="QQ249" s="237"/>
      <c r="QR249" s="237"/>
      <c r="QS249" s="237"/>
      <c r="QT249" s="237"/>
      <c r="QU249" s="237"/>
      <c r="QV249" s="237"/>
      <c r="QW249" s="237"/>
      <c r="QX249" s="237"/>
      <c r="QY249" s="237"/>
      <c r="QZ249" s="237"/>
      <c r="RA249" s="237"/>
      <c r="RB249" s="237"/>
      <c r="RC249" s="237"/>
      <c r="RD249" s="237"/>
      <c r="RE249" s="237"/>
      <c r="RF249" s="237"/>
      <c r="RG249" s="237"/>
      <c r="RH249" s="237"/>
      <c r="RI249" s="237"/>
      <c r="RJ249" s="237"/>
      <c r="RK249" s="237"/>
      <c r="RL249" s="237"/>
      <c r="RM249" s="237"/>
      <c r="RN249" s="237"/>
      <c r="RO249" s="237"/>
      <c r="RP249" s="237"/>
      <c r="RQ249" s="237"/>
      <c r="RR249" s="237"/>
      <c r="RS249" s="237"/>
      <c r="RT249" s="237"/>
      <c r="RU249" s="237"/>
      <c r="RV249" s="237"/>
      <c r="RW249" s="237"/>
      <c r="RX249" s="237"/>
      <c r="RY249" s="237"/>
      <c r="RZ249" s="237"/>
      <c r="SA249" s="237"/>
      <c r="SB249" s="237"/>
      <c r="SC249" s="237"/>
      <c r="SD249" s="237"/>
      <c r="SE249" s="237"/>
      <c r="SF249" s="237"/>
      <c r="SG249" s="237"/>
      <c r="SH249" s="237"/>
      <c r="SI249" s="237"/>
      <c r="SJ249" s="237"/>
      <c r="SK249" s="237"/>
      <c r="SL249" s="237"/>
      <c r="SM249" s="237"/>
      <c r="SN249" s="237"/>
      <c r="SO249" s="237"/>
      <c r="SP249" s="237"/>
      <c r="SQ249" s="237"/>
      <c r="SR249" s="237"/>
      <c r="SS249" s="237"/>
      <c r="ST249" s="237"/>
      <c r="SU249" s="237"/>
      <c r="SV249" s="237"/>
      <c r="SW249" s="237"/>
      <c r="SX249" s="237"/>
      <c r="SY249" s="237"/>
      <c r="SZ249" s="237"/>
      <c r="TA249" s="237"/>
      <c r="TB249" s="237"/>
      <c r="TC249" s="237"/>
      <c r="TD249" s="237"/>
      <c r="TE249" s="237"/>
      <c r="TF249" s="237"/>
      <c r="TG249" s="237"/>
      <c r="TH249" s="237"/>
      <c r="TI249" s="237"/>
      <c r="TJ249" s="237"/>
      <c r="TK249" s="237"/>
      <c r="TL249" s="237"/>
      <c r="TM249" s="237"/>
      <c r="TN249" s="237"/>
      <c r="TO249" s="237"/>
      <c r="TP249" s="237"/>
      <c r="TQ249" s="237"/>
      <c r="TR249" s="237"/>
      <c r="TS249" s="237"/>
      <c r="TT249" s="237"/>
      <c r="TU249" s="237"/>
      <c r="TV249" s="237"/>
      <c r="TW249" s="237"/>
      <c r="TX249" s="237"/>
      <c r="TY249" s="237"/>
      <c r="TZ249" s="237"/>
      <c r="UA249" s="237"/>
      <c r="UB249" s="237"/>
      <c r="UC249" s="237"/>
      <c r="UD249" s="237"/>
      <c r="UE249" s="237"/>
      <c r="UF249" s="237"/>
      <c r="UG249" s="237"/>
      <c r="UH249" s="237"/>
      <c r="UI249" s="237"/>
      <c r="UJ249" s="237"/>
      <c r="UK249" s="237"/>
      <c r="UL249" s="237"/>
      <c r="UM249" s="237"/>
      <c r="UN249" s="237"/>
      <c r="UO249" s="237"/>
      <c r="UP249" s="237"/>
      <c r="UQ249" s="237"/>
      <c r="UR249" s="237"/>
      <c r="US249" s="237"/>
      <c r="UT249" s="237"/>
      <c r="UU249" s="237"/>
      <c r="UV249" s="237"/>
      <c r="UW249" s="237"/>
      <c r="UX249" s="237"/>
      <c r="UY249" s="237"/>
      <c r="UZ249" s="237"/>
      <c r="VA249" s="237"/>
      <c r="VB249" s="237"/>
      <c r="VC249" s="237"/>
      <c r="VD249" s="237"/>
      <c r="VE249" s="237"/>
      <c r="VF249" s="237"/>
      <c r="VG249" s="237"/>
      <c r="VH249" s="237"/>
      <c r="VI249" s="237"/>
      <c r="VJ249" s="237"/>
      <c r="VK249" s="237"/>
      <c r="VL249" s="237"/>
      <c r="VM249" s="237"/>
      <c r="VN249" s="237"/>
      <c r="VO249" s="237"/>
      <c r="VP249" s="237"/>
      <c r="VQ249" s="237"/>
      <c r="VR249" s="237"/>
      <c r="VS249" s="237"/>
      <c r="VT249" s="237"/>
      <c r="VU249" s="237"/>
      <c r="VV249" s="237"/>
      <c r="VW249" s="237"/>
      <c r="VX249" s="237"/>
      <c r="VY249" s="237"/>
      <c r="VZ249" s="237"/>
      <c r="WA249" s="237"/>
      <c r="WB249" s="237"/>
      <c r="WC249" s="237"/>
      <c r="WD249" s="237"/>
      <c r="WE249" s="237"/>
      <c r="WF249" s="237"/>
      <c r="WG249" s="237"/>
      <c r="WH249" s="237"/>
      <c r="WI249" s="237"/>
      <c r="WJ249" s="237"/>
      <c r="WK249" s="237"/>
      <c r="WL249" s="237"/>
      <c r="WM249" s="237"/>
      <c r="WN249" s="237"/>
      <c r="WO249" s="237"/>
      <c r="WP249" s="237"/>
      <c r="WQ249" s="237"/>
      <c r="WR249" s="237"/>
      <c r="WS249" s="237"/>
      <c r="WT249" s="237"/>
      <c r="WU249" s="237"/>
      <c r="WV249" s="237"/>
      <c r="WW249" s="237"/>
      <c r="WX249" s="237"/>
      <c r="WY249" s="237"/>
      <c r="WZ249" s="237"/>
      <c r="XA249" s="237"/>
      <c r="XB249" s="237"/>
      <c r="XC249" s="237"/>
      <c r="XD249" s="237"/>
      <c r="XE249" s="237"/>
      <c r="XF249" s="237"/>
      <c r="XG249" s="237"/>
      <c r="XH249" s="237"/>
      <c r="XI249" s="237"/>
      <c r="XJ249" s="237"/>
      <c r="XK249" s="237"/>
      <c r="XL249" s="237"/>
      <c r="XM249" s="237"/>
      <c r="XN249" s="237"/>
      <c r="XO249" s="237"/>
      <c r="XP249" s="237"/>
      <c r="XQ249" s="237"/>
      <c r="XR249" s="237"/>
      <c r="XS249" s="237"/>
      <c r="XT249" s="237"/>
      <c r="XU249" s="237"/>
      <c r="XV249" s="237"/>
      <c r="XW249" s="237"/>
      <c r="XX249" s="237"/>
      <c r="XY249" s="237"/>
      <c r="XZ249" s="237"/>
      <c r="YA249" s="237"/>
      <c r="YB249" s="237"/>
      <c r="YC249" s="237"/>
      <c r="YD249" s="237"/>
      <c r="YE249" s="237"/>
      <c r="YF249" s="237"/>
      <c r="YG249" s="237"/>
      <c r="YH249" s="237"/>
      <c r="YI249" s="237"/>
      <c r="YJ249" s="237"/>
      <c r="YK249" s="237"/>
      <c r="YL249" s="237"/>
      <c r="YM249" s="237"/>
      <c r="YN249" s="237"/>
      <c r="YO249" s="237"/>
      <c r="YP249" s="237"/>
      <c r="YQ249" s="237"/>
      <c r="YR249" s="237"/>
      <c r="YS249" s="237"/>
      <c r="YT249" s="237"/>
      <c r="YU249" s="237"/>
      <c r="YV249" s="237"/>
      <c r="YW249" s="237"/>
      <c r="YX249" s="237"/>
      <c r="YY249" s="237"/>
      <c r="YZ249" s="237"/>
      <c r="ZA249" s="237"/>
      <c r="ZB249" s="237"/>
      <c r="ZC249" s="237"/>
      <c r="ZD249" s="237"/>
      <c r="ZE249" s="237"/>
      <c r="ZF249" s="237"/>
      <c r="ZG249" s="237"/>
      <c r="ZH249" s="237"/>
      <c r="ZI249" s="237"/>
      <c r="ZJ249" s="237"/>
      <c r="ZK249" s="237"/>
      <c r="ZL249" s="237"/>
      <c r="ZM249" s="237"/>
      <c r="ZN249" s="237"/>
      <c r="ZO249" s="237"/>
      <c r="ZP249" s="237"/>
      <c r="ZQ249" s="237"/>
      <c r="ZR249" s="237"/>
      <c r="ZS249" s="237"/>
      <c r="ZT249" s="237"/>
      <c r="ZU249" s="237"/>
      <c r="ZV249" s="237"/>
      <c r="ZW249" s="237"/>
      <c r="ZX249" s="237"/>
      <c r="ZY249" s="237"/>
      <c r="ZZ249" s="237"/>
      <c r="AAA249" s="237"/>
      <c r="AAB249" s="237"/>
      <c r="AAC249" s="237"/>
      <c r="AAD249" s="237"/>
      <c r="AAE249" s="237"/>
      <c r="AAF249" s="237"/>
      <c r="AAG249" s="237"/>
      <c r="AAH249" s="237"/>
      <c r="AAI249" s="237"/>
      <c r="AAJ249" s="237"/>
      <c r="AAK249" s="237"/>
      <c r="AAL249" s="237"/>
      <c r="AAM249" s="237"/>
      <c r="AAN249" s="237"/>
      <c r="AAO249" s="237"/>
      <c r="AAP249" s="237"/>
      <c r="AAQ249" s="237"/>
      <c r="AAR249" s="237"/>
      <c r="AAS249" s="237"/>
      <c r="AAT249" s="237"/>
      <c r="AAU249" s="237"/>
      <c r="AAV249" s="237"/>
      <c r="AAW249" s="237"/>
      <c r="AAX249" s="237"/>
      <c r="AAY249" s="237"/>
      <c r="AAZ249" s="237"/>
      <c r="ABA249" s="237"/>
      <c r="ABB249" s="237"/>
      <c r="ABC249" s="237"/>
      <c r="ABD249" s="237"/>
      <c r="ABE249" s="237"/>
      <c r="ABF249" s="237"/>
      <c r="ABG249" s="237"/>
      <c r="ABH249" s="237"/>
      <c r="ABI249" s="237"/>
      <c r="ABJ249" s="237"/>
      <c r="ABK249" s="237"/>
      <c r="ABL249" s="237"/>
      <c r="ABM249" s="237"/>
      <c r="ABN249" s="237"/>
      <c r="ABO249" s="237"/>
      <c r="ABP249" s="237"/>
      <c r="ABQ249" s="237"/>
      <c r="ABR249" s="237"/>
      <c r="ABS249" s="237"/>
      <c r="ABT249" s="237"/>
      <c r="ABU249" s="237"/>
      <c r="ABV249" s="237"/>
      <c r="ABW249" s="237"/>
      <c r="ABX249" s="237"/>
      <c r="ABY249" s="237"/>
      <c r="ABZ249" s="237"/>
      <c r="ACA249" s="237"/>
      <c r="ACB249" s="237"/>
      <c r="ACC249" s="237"/>
      <c r="ACD249" s="237"/>
      <c r="ACE249" s="237"/>
      <c r="ACF249" s="237"/>
      <c r="ACG249" s="237"/>
      <c r="ACH249" s="237"/>
      <c r="ACI249" s="237"/>
      <c r="ACJ249" s="237"/>
      <c r="ACK249" s="237"/>
      <c r="ACL249" s="237"/>
      <c r="ACM249" s="237"/>
      <c r="ACN249" s="237"/>
      <c r="ACO249" s="237"/>
      <c r="ACP249" s="237"/>
      <c r="ACQ249" s="237"/>
      <c r="ACR249" s="237"/>
      <c r="ACS249" s="237"/>
      <c r="ACT249" s="237"/>
      <c r="ACU249" s="237"/>
      <c r="ACV249" s="237"/>
      <c r="ACW249" s="237"/>
      <c r="ACX249" s="237"/>
      <c r="ACY249" s="237"/>
      <c r="ACZ249" s="237"/>
      <c r="ADA249" s="237"/>
      <c r="ADB249" s="237"/>
      <c r="ADC249" s="237"/>
      <c r="ADD249" s="237"/>
      <c r="ADE249" s="237"/>
      <c r="ADF249" s="237"/>
      <c r="ADG249" s="237"/>
      <c r="ADH249" s="237"/>
      <c r="ADI249" s="237"/>
      <c r="ADJ249" s="237"/>
      <c r="ADK249" s="237"/>
      <c r="ADL249" s="237"/>
      <c r="ADM249" s="237"/>
      <c r="ADN249" s="237"/>
      <c r="ADO249" s="237"/>
      <c r="ADP249" s="237"/>
      <c r="ADQ249" s="237"/>
      <c r="ADR249" s="237"/>
      <c r="ADS249" s="237"/>
      <c r="ADT249" s="237"/>
      <c r="ADU249" s="237"/>
      <c r="ADV249" s="237"/>
      <c r="ADW249" s="237"/>
      <c r="ADX249" s="237"/>
      <c r="ADY249" s="237"/>
      <c r="ADZ249" s="237"/>
      <c r="AEA249" s="237"/>
      <c r="AEB249" s="237"/>
      <c r="AEC249" s="237"/>
      <c r="AED249" s="237"/>
      <c r="AEE249" s="237"/>
      <c r="AEF249" s="237"/>
      <c r="AEG249" s="237"/>
      <c r="AEH249" s="237"/>
      <c r="AEI249" s="237"/>
      <c r="AEJ249" s="237"/>
      <c r="AEK249" s="237"/>
      <c r="AEL249" s="237"/>
      <c r="AEM249" s="237"/>
      <c r="AEN249" s="237"/>
      <c r="AEO249" s="237"/>
      <c r="AEP249" s="237"/>
      <c r="AEQ249" s="237"/>
      <c r="AER249" s="237"/>
      <c r="AES249" s="237"/>
      <c r="AET249" s="237"/>
      <c r="AEU249" s="237"/>
      <c r="AEV249" s="237"/>
      <c r="AEW249" s="237"/>
      <c r="AEX249" s="237"/>
      <c r="AEY249" s="237"/>
      <c r="AEZ249" s="237"/>
      <c r="AFA249" s="237"/>
      <c r="AFB249" s="237"/>
      <c r="AFC249" s="237"/>
      <c r="AFD249" s="237"/>
      <c r="AFE249" s="237"/>
      <c r="AFF249" s="237"/>
      <c r="AFG249" s="237"/>
      <c r="AFH249" s="237"/>
      <c r="AFI249" s="237"/>
      <c r="AFJ249" s="237"/>
      <c r="AFK249" s="237"/>
      <c r="AFL249" s="237"/>
      <c r="AFM249" s="237"/>
      <c r="AFN249" s="237"/>
      <c r="AFO249" s="237"/>
      <c r="AFP249" s="237"/>
      <c r="AFQ249" s="237"/>
      <c r="AFR249" s="237"/>
      <c r="AFS249" s="237"/>
      <c r="AFT249" s="237"/>
      <c r="AFU249" s="237"/>
      <c r="AFV249" s="237"/>
      <c r="AFW249" s="237"/>
      <c r="AFX249" s="237"/>
      <c r="AFY249" s="237"/>
      <c r="AFZ249" s="237"/>
      <c r="AGA249" s="237"/>
      <c r="AGB249" s="237"/>
      <c r="AGC249" s="237"/>
      <c r="AGD249" s="237"/>
      <c r="AGE249" s="237"/>
      <c r="AGF249" s="237"/>
      <c r="AGG249" s="237"/>
      <c r="AGH249" s="237"/>
      <c r="AGI249" s="237"/>
      <c r="AGJ249" s="237"/>
      <c r="AGK249" s="237"/>
      <c r="AGL249" s="237"/>
      <c r="AGM249" s="237"/>
      <c r="AGN249" s="237"/>
      <c r="AGO249" s="237"/>
      <c r="AGP249" s="237"/>
      <c r="AGQ249" s="237"/>
      <c r="AGR249" s="237"/>
      <c r="AGS249" s="237"/>
      <c r="AGT249" s="237"/>
      <c r="AGU249" s="237"/>
      <c r="AGV249" s="237"/>
      <c r="AGW249" s="237"/>
      <c r="AGX249" s="237"/>
      <c r="AGY249" s="237"/>
      <c r="AGZ249" s="237"/>
      <c r="AHA249" s="237"/>
      <c r="AHB249" s="237"/>
      <c r="AHC249" s="237"/>
      <c r="AHD249" s="237"/>
      <c r="AHE249" s="237"/>
      <c r="AHF249" s="237"/>
      <c r="AHG249" s="237"/>
      <c r="AHH249" s="237"/>
      <c r="AHI249" s="237"/>
      <c r="AHJ249" s="237"/>
      <c r="AHK249" s="237"/>
      <c r="AHL249" s="237"/>
      <c r="AHM249" s="237"/>
      <c r="AHN249" s="237"/>
      <c r="AHO249" s="237"/>
      <c r="AHP249" s="237"/>
      <c r="AHQ249" s="237"/>
      <c r="AHR249" s="237"/>
      <c r="AHS249" s="237"/>
      <c r="AHT249" s="237"/>
      <c r="AHU249" s="237"/>
      <c r="AHV249" s="237"/>
      <c r="AHW249" s="237"/>
      <c r="AHX249" s="237"/>
      <c r="AHY249" s="237"/>
      <c r="AHZ249" s="237"/>
      <c r="AIA249" s="237"/>
      <c r="AIB249" s="237"/>
      <c r="AIC249" s="237"/>
      <c r="AID249" s="237"/>
      <c r="AIE249" s="237"/>
      <c r="AIF249" s="237"/>
      <c r="AIG249" s="237"/>
      <c r="AIH249" s="237"/>
      <c r="AII249" s="237"/>
      <c r="AIJ249" s="237"/>
      <c r="AIK249" s="237"/>
      <c r="AIL249" s="237"/>
      <c r="AIM249" s="237"/>
      <c r="AIN249" s="237"/>
      <c r="AIO249" s="237"/>
      <c r="AIP249" s="237"/>
      <c r="AIQ249" s="237"/>
      <c r="AIR249" s="237"/>
      <c r="AIS249" s="237"/>
      <c r="AIT249" s="237"/>
      <c r="AIU249" s="237"/>
      <c r="AIV249" s="237"/>
      <c r="AIW249" s="237"/>
      <c r="AIX249" s="237"/>
      <c r="AIY249" s="237"/>
      <c r="AIZ249" s="237"/>
      <c r="AJA249" s="237"/>
      <c r="AJB249" s="237"/>
      <c r="AJC249" s="237"/>
      <c r="AJD249" s="237"/>
      <c r="AJE249" s="237"/>
      <c r="AJF249" s="237"/>
      <c r="AJG249" s="237"/>
      <c r="AJH249" s="237"/>
      <c r="AJI249" s="237"/>
      <c r="AJJ249" s="237"/>
      <c r="AJK249" s="237"/>
      <c r="AJL249" s="237"/>
      <c r="AJM249" s="237"/>
      <c r="AJN249" s="237"/>
      <c r="AJO249" s="237"/>
      <c r="AJP249" s="237"/>
      <c r="AJQ249" s="237"/>
      <c r="AJR249" s="237"/>
      <c r="AJS249" s="237"/>
      <c r="AJT249" s="237"/>
      <c r="AJU249" s="237"/>
      <c r="AJV249" s="237"/>
      <c r="AJW249" s="237"/>
      <c r="AJX249" s="237"/>
      <c r="AJY249" s="237"/>
      <c r="AJZ249" s="237"/>
      <c r="AKA249" s="237"/>
      <c r="AKB249" s="237"/>
      <c r="AKC249" s="237"/>
      <c r="AKD249" s="237"/>
      <c r="AKE249" s="237"/>
      <c r="AKF249" s="237"/>
      <c r="AKG249" s="237"/>
      <c r="AKH249" s="237"/>
      <c r="AKI249" s="237"/>
      <c r="AKJ249" s="237"/>
      <c r="AKK249" s="237"/>
      <c r="AKL249" s="237"/>
      <c r="AKM249" s="237"/>
      <c r="AKN249" s="237"/>
      <c r="AKO249" s="237"/>
      <c r="AKP249" s="237"/>
    </row>
    <row r="250" spans="1:978" s="68" customFormat="1" x14ac:dyDescent="0.25">
      <c r="A250" s="331"/>
      <c r="B250" s="331"/>
      <c r="C250" s="251"/>
      <c r="D250" s="251"/>
      <c r="E250" s="277"/>
      <c r="F250" s="70" t="s">
        <v>410</v>
      </c>
      <c r="G250" s="318"/>
      <c r="H250" s="318"/>
      <c r="I250" s="251"/>
      <c r="J250" s="334"/>
      <c r="K250" s="277"/>
      <c r="L250" s="356"/>
      <c r="M250" s="251"/>
      <c r="N250" s="251"/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1"/>
      <c r="AC250" s="251"/>
      <c r="AD250" s="251"/>
      <c r="AE250" s="251"/>
      <c r="AF250" s="251"/>
      <c r="AG250" s="251"/>
      <c r="AH250" s="251"/>
      <c r="AI250" s="251"/>
      <c r="AJ250" s="251"/>
      <c r="AK250" s="299"/>
      <c r="AL250" s="251"/>
      <c r="AM250" s="277"/>
      <c r="AN250" s="299"/>
      <c r="AO250" s="299"/>
      <c r="AP250" s="299"/>
      <c r="AQ250" s="299"/>
      <c r="AR250" s="299"/>
      <c r="AS250" s="299"/>
      <c r="AT250" s="299"/>
      <c r="AU250" s="299"/>
      <c r="AV250" s="299"/>
      <c r="AW250" s="299"/>
      <c r="AX250" s="299"/>
      <c r="AY250" s="299"/>
      <c r="AZ250" s="299"/>
      <c r="BA250" s="299"/>
      <c r="BB250" s="299"/>
      <c r="BC250" s="299"/>
      <c r="BD250" s="299"/>
      <c r="BE250" s="299"/>
      <c r="BF250" s="299"/>
      <c r="BG250" s="299"/>
      <c r="BH250" s="299"/>
      <c r="BI250" s="299"/>
      <c r="BJ250" s="299"/>
      <c r="BK250" s="299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44"/>
      <c r="EB250" s="251"/>
      <c r="EC250" s="244"/>
      <c r="ED250" s="244"/>
      <c r="EE250" s="253"/>
      <c r="EF250" s="237"/>
      <c r="EG250" s="237"/>
      <c r="EH250" s="237"/>
      <c r="EI250" s="237"/>
      <c r="EJ250" s="237"/>
      <c r="EK250" s="237"/>
      <c r="EL250" s="237"/>
      <c r="EM250" s="237"/>
      <c r="EN250" s="237"/>
      <c r="EO250" s="237"/>
      <c r="EP250" s="237"/>
      <c r="EQ250" s="237"/>
      <c r="ER250" s="237"/>
      <c r="ES250" s="237"/>
      <c r="ET250" s="237"/>
      <c r="EU250" s="237"/>
      <c r="EV250" s="237"/>
      <c r="EW250" s="237"/>
      <c r="EX250" s="237"/>
      <c r="EY250" s="237"/>
      <c r="EZ250" s="237"/>
      <c r="FA250" s="237"/>
      <c r="FB250" s="237"/>
      <c r="FC250" s="237"/>
      <c r="FD250" s="237"/>
      <c r="FE250" s="237"/>
      <c r="FF250" s="237"/>
      <c r="FG250" s="237"/>
      <c r="FH250" s="237"/>
      <c r="FI250" s="237"/>
      <c r="FJ250" s="237"/>
      <c r="FK250" s="237"/>
      <c r="FL250" s="237"/>
      <c r="FM250" s="237"/>
      <c r="FN250" s="237"/>
      <c r="FO250" s="237"/>
      <c r="FP250" s="237"/>
      <c r="FQ250" s="237"/>
      <c r="FR250" s="237"/>
      <c r="FS250" s="237"/>
      <c r="FT250" s="237"/>
      <c r="FU250" s="237"/>
      <c r="FV250" s="237"/>
      <c r="FW250" s="237"/>
      <c r="FX250" s="237"/>
      <c r="FY250" s="237"/>
      <c r="FZ250" s="237"/>
      <c r="GA250" s="237"/>
      <c r="GB250" s="237"/>
      <c r="GC250" s="237"/>
      <c r="GD250" s="237"/>
      <c r="GE250" s="237"/>
      <c r="GF250" s="237"/>
      <c r="GG250" s="237"/>
      <c r="GH250" s="237"/>
      <c r="GI250" s="237"/>
      <c r="GJ250" s="237"/>
      <c r="GK250" s="237"/>
      <c r="GL250" s="237"/>
      <c r="GM250" s="237"/>
      <c r="GN250" s="237"/>
      <c r="GO250" s="237"/>
      <c r="GP250" s="237"/>
      <c r="GQ250" s="237"/>
      <c r="GR250" s="237"/>
      <c r="GS250" s="237"/>
      <c r="GT250" s="237"/>
      <c r="GU250" s="237"/>
      <c r="GV250" s="237"/>
      <c r="GW250" s="237"/>
      <c r="GX250" s="237"/>
      <c r="GY250" s="237"/>
      <c r="GZ250" s="237"/>
      <c r="HA250" s="237"/>
      <c r="HB250" s="237"/>
      <c r="HC250" s="237"/>
      <c r="HD250" s="237"/>
      <c r="HE250" s="237"/>
      <c r="HF250" s="237"/>
      <c r="HG250" s="237"/>
      <c r="HH250" s="237"/>
      <c r="HI250" s="237"/>
      <c r="HJ250" s="237"/>
      <c r="HK250" s="237"/>
      <c r="HL250" s="237"/>
      <c r="HM250" s="237"/>
      <c r="HN250" s="237"/>
      <c r="HO250" s="237"/>
      <c r="HP250" s="237"/>
      <c r="HQ250" s="237"/>
      <c r="HR250" s="237"/>
      <c r="HS250" s="237"/>
      <c r="HT250" s="237"/>
      <c r="HU250" s="237"/>
      <c r="HV250" s="237"/>
      <c r="HW250" s="237"/>
      <c r="HX250" s="237"/>
      <c r="HY250" s="237"/>
      <c r="HZ250" s="237"/>
      <c r="IA250" s="237"/>
      <c r="IB250" s="237"/>
      <c r="IC250" s="237"/>
      <c r="ID250" s="237"/>
      <c r="IE250" s="237"/>
      <c r="IF250" s="237"/>
      <c r="IG250" s="237"/>
      <c r="IH250" s="237"/>
      <c r="II250" s="237"/>
      <c r="IJ250" s="237"/>
      <c r="IK250" s="237"/>
      <c r="IL250" s="237"/>
      <c r="IM250" s="237"/>
      <c r="IN250" s="237"/>
      <c r="IO250" s="237"/>
      <c r="IP250" s="237"/>
      <c r="IQ250" s="237"/>
      <c r="IR250" s="237"/>
      <c r="IS250" s="237"/>
      <c r="IT250" s="237"/>
      <c r="IU250" s="237"/>
      <c r="IV250" s="237"/>
      <c r="IW250" s="237"/>
      <c r="IX250" s="237"/>
      <c r="IY250" s="237"/>
      <c r="IZ250" s="237"/>
      <c r="JA250" s="237"/>
      <c r="JB250" s="237"/>
      <c r="JC250" s="237"/>
      <c r="JD250" s="237"/>
      <c r="JE250" s="237"/>
      <c r="JF250" s="237"/>
      <c r="JG250" s="237"/>
      <c r="JH250" s="237"/>
      <c r="JI250" s="237"/>
      <c r="JJ250" s="237"/>
      <c r="JK250" s="237"/>
      <c r="JL250" s="237"/>
      <c r="JM250" s="237"/>
      <c r="JN250" s="237"/>
      <c r="JO250" s="237"/>
      <c r="JP250" s="237"/>
      <c r="JQ250" s="237"/>
      <c r="JR250" s="237"/>
      <c r="JS250" s="237"/>
      <c r="JT250" s="237"/>
      <c r="JU250" s="237"/>
      <c r="JV250" s="237"/>
      <c r="JW250" s="237"/>
      <c r="JX250" s="237"/>
      <c r="JY250" s="237"/>
      <c r="JZ250" s="237"/>
      <c r="KA250" s="237"/>
      <c r="KB250" s="237"/>
      <c r="KC250" s="237"/>
      <c r="KD250" s="237"/>
      <c r="KE250" s="237"/>
      <c r="KF250" s="237"/>
      <c r="KG250" s="237"/>
      <c r="KH250" s="237"/>
      <c r="KI250" s="237"/>
      <c r="KJ250" s="237"/>
      <c r="KK250" s="237"/>
      <c r="KL250" s="237"/>
      <c r="KM250" s="237"/>
      <c r="KN250" s="237"/>
      <c r="KO250" s="237"/>
      <c r="KP250" s="237"/>
      <c r="KQ250" s="237"/>
      <c r="KR250" s="237"/>
      <c r="KS250" s="237"/>
      <c r="KT250" s="237"/>
      <c r="KU250" s="237"/>
      <c r="KV250" s="237"/>
      <c r="KW250" s="237"/>
      <c r="KX250" s="237"/>
      <c r="KY250" s="237"/>
      <c r="KZ250" s="237"/>
      <c r="LA250" s="237"/>
      <c r="LB250" s="237"/>
      <c r="LC250" s="237"/>
      <c r="LD250" s="237"/>
      <c r="LE250" s="237"/>
      <c r="LF250" s="237"/>
      <c r="LG250" s="237"/>
      <c r="LH250" s="237"/>
      <c r="LI250" s="237"/>
      <c r="LJ250" s="237"/>
      <c r="LK250" s="237"/>
      <c r="LL250" s="237"/>
      <c r="LM250" s="237"/>
      <c r="LN250" s="237"/>
      <c r="LO250" s="237"/>
      <c r="LP250" s="237"/>
      <c r="LQ250" s="237"/>
      <c r="LR250" s="237"/>
      <c r="LS250" s="237"/>
      <c r="LT250" s="237"/>
      <c r="LU250" s="237"/>
      <c r="LV250" s="237"/>
      <c r="LW250" s="237"/>
      <c r="LX250" s="237"/>
      <c r="LY250" s="237"/>
      <c r="LZ250" s="237"/>
      <c r="MA250" s="237"/>
      <c r="MB250" s="237"/>
      <c r="MC250" s="237"/>
      <c r="MD250" s="237"/>
      <c r="ME250" s="237"/>
      <c r="MF250" s="237"/>
      <c r="MG250" s="237"/>
      <c r="MH250" s="237"/>
      <c r="MI250" s="237"/>
      <c r="MJ250" s="237"/>
      <c r="MK250" s="237"/>
      <c r="ML250" s="237"/>
      <c r="MM250" s="237"/>
      <c r="MN250" s="237"/>
      <c r="MO250" s="237"/>
      <c r="MP250" s="237"/>
      <c r="MQ250" s="237"/>
      <c r="MR250" s="237"/>
      <c r="MS250" s="237"/>
      <c r="MT250" s="237"/>
      <c r="MU250" s="237"/>
      <c r="MV250" s="237"/>
      <c r="MW250" s="237"/>
      <c r="MX250" s="237"/>
      <c r="MY250" s="237"/>
      <c r="MZ250" s="237"/>
      <c r="NA250" s="237"/>
      <c r="NB250" s="237"/>
      <c r="NC250" s="237"/>
      <c r="ND250" s="237"/>
      <c r="NE250" s="237"/>
      <c r="NF250" s="237"/>
      <c r="NG250" s="237"/>
      <c r="NH250" s="237"/>
      <c r="NI250" s="237"/>
      <c r="NJ250" s="237"/>
      <c r="NK250" s="237"/>
      <c r="NL250" s="237"/>
      <c r="NM250" s="237"/>
      <c r="NN250" s="237"/>
      <c r="NO250" s="237"/>
      <c r="NP250" s="237"/>
      <c r="NQ250" s="237"/>
      <c r="NR250" s="237"/>
      <c r="NS250" s="237"/>
      <c r="NT250" s="237"/>
      <c r="NU250" s="237"/>
      <c r="NV250" s="237"/>
      <c r="NW250" s="237"/>
      <c r="NX250" s="237"/>
      <c r="NY250" s="237"/>
      <c r="NZ250" s="237"/>
      <c r="OA250" s="237"/>
      <c r="OB250" s="237"/>
      <c r="OC250" s="237"/>
      <c r="OD250" s="237"/>
      <c r="OE250" s="237"/>
      <c r="OF250" s="237"/>
      <c r="OG250" s="237"/>
      <c r="OH250" s="237"/>
      <c r="OI250" s="237"/>
      <c r="OJ250" s="237"/>
      <c r="OK250" s="237"/>
      <c r="OL250" s="237"/>
      <c r="OM250" s="237"/>
      <c r="ON250" s="237"/>
      <c r="OO250" s="237"/>
      <c r="OP250" s="237"/>
      <c r="OQ250" s="237"/>
      <c r="OR250" s="237"/>
      <c r="OS250" s="237"/>
      <c r="OT250" s="237"/>
      <c r="OU250" s="237"/>
      <c r="OV250" s="237"/>
      <c r="OW250" s="237"/>
      <c r="OX250" s="237"/>
      <c r="OY250" s="237"/>
      <c r="OZ250" s="237"/>
      <c r="PA250" s="237"/>
      <c r="PB250" s="237"/>
      <c r="PC250" s="237"/>
      <c r="PD250" s="237"/>
      <c r="PE250" s="237"/>
      <c r="PF250" s="237"/>
      <c r="PG250" s="237"/>
      <c r="PH250" s="237"/>
      <c r="PI250" s="237"/>
      <c r="PJ250" s="237"/>
      <c r="PK250" s="237"/>
      <c r="PL250" s="237"/>
      <c r="PM250" s="237"/>
      <c r="PN250" s="237"/>
      <c r="PO250" s="237"/>
      <c r="PP250" s="237"/>
      <c r="PQ250" s="237"/>
      <c r="PR250" s="237"/>
      <c r="PS250" s="237"/>
      <c r="PT250" s="237"/>
      <c r="PU250" s="237"/>
      <c r="PV250" s="237"/>
      <c r="PW250" s="237"/>
      <c r="PX250" s="237"/>
      <c r="PY250" s="237"/>
      <c r="PZ250" s="237"/>
      <c r="QA250" s="237"/>
      <c r="QB250" s="237"/>
      <c r="QC250" s="237"/>
      <c r="QD250" s="237"/>
      <c r="QE250" s="237"/>
      <c r="QF250" s="237"/>
      <c r="QG250" s="237"/>
      <c r="QH250" s="237"/>
      <c r="QI250" s="237"/>
      <c r="QJ250" s="237"/>
      <c r="QK250" s="237"/>
      <c r="QL250" s="237"/>
      <c r="QM250" s="237"/>
      <c r="QN250" s="237"/>
      <c r="QO250" s="237"/>
      <c r="QP250" s="237"/>
      <c r="QQ250" s="237"/>
      <c r="QR250" s="237"/>
      <c r="QS250" s="237"/>
      <c r="QT250" s="237"/>
      <c r="QU250" s="237"/>
      <c r="QV250" s="237"/>
      <c r="QW250" s="237"/>
      <c r="QX250" s="237"/>
      <c r="QY250" s="237"/>
      <c r="QZ250" s="237"/>
      <c r="RA250" s="237"/>
      <c r="RB250" s="237"/>
      <c r="RC250" s="237"/>
      <c r="RD250" s="237"/>
      <c r="RE250" s="237"/>
      <c r="RF250" s="237"/>
      <c r="RG250" s="237"/>
      <c r="RH250" s="237"/>
      <c r="RI250" s="237"/>
      <c r="RJ250" s="237"/>
      <c r="RK250" s="237"/>
      <c r="RL250" s="237"/>
      <c r="RM250" s="237"/>
      <c r="RN250" s="237"/>
      <c r="RO250" s="237"/>
      <c r="RP250" s="237"/>
      <c r="RQ250" s="237"/>
      <c r="RR250" s="237"/>
      <c r="RS250" s="237"/>
      <c r="RT250" s="237"/>
      <c r="RU250" s="237"/>
      <c r="RV250" s="237"/>
      <c r="RW250" s="237"/>
      <c r="RX250" s="237"/>
      <c r="RY250" s="237"/>
      <c r="RZ250" s="237"/>
      <c r="SA250" s="237"/>
      <c r="SB250" s="237"/>
      <c r="SC250" s="237"/>
      <c r="SD250" s="237"/>
      <c r="SE250" s="237"/>
      <c r="SF250" s="237"/>
      <c r="SG250" s="237"/>
      <c r="SH250" s="237"/>
      <c r="SI250" s="237"/>
      <c r="SJ250" s="237"/>
      <c r="SK250" s="237"/>
      <c r="SL250" s="237"/>
      <c r="SM250" s="237"/>
      <c r="SN250" s="237"/>
      <c r="SO250" s="237"/>
      <c r="SP250" s="237"/>
      <c r="SQ250" s="237"/>
      <c r="SR250" s="237"/>
      <c r="SS250" s="237"/>
      <c r="ST250" s="237"/>
      <c r="SU250" s="237"/>
      <c r="SV250" s="237"/>
      <c r="SW250" s="237"/>
      <c r="SX250" s="237"/>
      <c r="SY250" s="237"/>
      <c r="SZ250" s="237"/>
      <c r="TA250" s="237"/>
      <c r="TB250" s="237"/>
      <c r="TC250" s="237"/>
      <c r="TD250" s="237"/>
      <c r="TE250" s="237"/>
      <c r="TF250" s="237"/>
      <c r="TG250" s="237"/>
      <c r="TH250" s="237"/>
      <c r="TI250" s="237"/>
      <c r="TJ250" s="237"/>
      <c r="TK250" s="237"/>
      <c r="TL250" s="237"/>
      <c r="TM250" s="237"/>
      <c r="TN250" s="237"/>
      <c r="TO250" s="237"/>
      <c r="TP250" s="237"/>
      <c r="TQ250" s="237"/>
      <c r="TR250" s="237"/>
      <c r="TS250" s="237"/>
      <c r="TT250" s="237"/>
      <c r="TU250" s="237"/>
      <c r="TV250" s="237"/>
      <c r="TW250" s="237"/>
      <c r="TX250" s="237"/>
      <c r="TY250" s="237"/>
      <c r="TZ250" s="237"/>
      <c r="UA250" s="237"/>
      <c r="UB250" s="237"/>
      <c r="UC250" s="237"/>
      <c r="UD250" s="237"/>
      <c r="UE250" s="237"/>
      <c r="UF250" s="237"/>
      <c r="UG250" s="237"/>
      <c r="UH250" s="237"/>
      <c r="UI250" s="237"/>
      <c r="UJ250" s="237"/>
      <c r="UK250" s="237"/>
      <c r="UL250" s="237"/>
      <c r="UM250" s="237"/>
      <c r="UN250" s="237"/>
      <c r="UO250" s="237"/>
      <c r="UP250" s="237"/>
      <c r="UQ250" s="237"/>
      <c r="UR250" s="237"/>
      <c r="US250" s="237"/>
      <c r="UT250" s="237"/>
      <c r="UU250" s="237"/>
      <c r="UV250" s="237"/>
      <c r="UW250" s="237"/>
      <c r="UX250" s="237"/>
      <c r="UY250" s="237"/>
      <c r="UZ250" s="237"/>
      <c r="VA250" s="237"/>
      <c r="VB250" s="237"/>
      <c r="VC250" s="237"/>
      <c r="VD250" s="237"/>
      <c r="VE250" s="237"/>
      <c r="VF250" s="237"/>
      <c r="VG250" s="237"/>
      <c r="VH250" s="237"/>
      <c r="VI250" s="237"/>
      <c r="VJ250" s="237"/>
      <c r="VK250" s="237"/>
      <c r="VL250" s="237"/>
      <c r="VM250" s="237"/>
      <c r="VN250" s="237"/>
      <c r="VO250" s="237"/>
      <c r="VP250" s="237"/>
      <c r="VQ250" s="237"/>
      <c r="VR250" s="237"/>
      <c r="VS250" s="237"/>
      <c r="VT250" s="237"/>
      <c r="VU250" s="237"/>
      <c r="VV250" s="237"/>
      <c r="VW250" s="237"/>
      <c r="VX250" s="237"/>
      <c r="VY250" s="237"/>
      <c r="VZ250" s="237"/>
      <c r="WA250" s="237"/>
      <c r="WB250" s="237"/>
      <c r="WC250" s="237"/>
      <c r="WD250" s="237"/>
      <c r="WE250" s="237"/>
      <c r="WF250" s="237"/>
      <c r="WG250" s="237"/>
      <c r="WH250" s="237"/>
      <c r="WI250" s="237"/>
      <c r="WJ250" s="237"/>
      <c r="WK250" s="237"/>
      <c r="WL250" s="237"/>
      <c r="WM250" s="237"/>
      <c r="WN250" s="237"/>
      <c r="WO250" s="237"/>
      <c r="WP250" s="237"/>
      <c r="WQ250" s="237"/>
      <c r="WR250" s="237"/>
      <c r="WS250" s="237"/>
      <c r="WT250" s="237"/>
      <c r="WU250" s="237"/>
      <c r="WV250" s="237"/>
      <c r="WW250" s="237"/>
      <c r="WX250" s="237"/>
      <c r="WY250" s="237"/>
      <c r="WZ250" s="237"/>
      <c r="XA250" s="237"/>
      <c r="XB250" s="237"/>
      <c r="XC250" s="237"/>
      <c r="XD250" s="237"/>
      <c r="XE250" s="237"/>
      <c r="XF250" s="237"/>
      <c r="XG250" s="237"/>
      <c r="XH250" s="237"/>
      <c r="XI250" s="237"/>
      <c r="XJ250" s="237"/>
      <c r="XK250" s="237"/>
      <c r="XL250" s="237"/>
      <c r="XM250" s="237"/>
      <c r="XN250" s="237"/>
      <c r="XO250" s="237"/>
      <c r="XP250" s="237"/>
      <c r="XQ250" s="237"/>
      <c r="XR250" s="237"/>
      <c r="XS250" s="237"/>
      <c r="XT250" s="237"/>
      <c r="XU250" s="237"/>
      <c r="XV250" s="237"/>
      <c r="XW250" s="237"/>
      <c r="XX250" s="237"/>
      <c r="XY250" s="237"/>
      <c r="XZ250" s="237"/>
      <c r="YA250" s="237"/>
      <c r="YB250" s="237"/>
      <c r="YC250" s="237"/>
      <c r="YD250" s="237"/>
      <c r="YE250" s="237"/>
      <c r="YF250" s="237"/>
      <c r="YG250" s="237"/>
      <c r="YH250" s="237"/>
      <c r="YI250" s="237"/>
      <c r="YJ250" s="237"/>
      <c r="YK250" s="237"/>
      <c r="YL250" s="237"/>
      <c r="YM250" s="237"/>
      <c r="YN250" s="237"/>
      <c r="YO250" s="237"/>
      <c r="YP250" s="237"/>
      <c r="YQ250" s="237"/>
      <c r="YR250" s="237"/>
      <c r="YS250" s="237"/>
      <c r="YT250" s="237"/>
      <c r="YU250" s="237"/>
      <c r="YV250" s="237"/>
      <c r="YW250" s="237"/>
      <c r="YX250" s="237"/>
      <c r="YY250" s="237"/>
      <c r="YZ250" s="237"/>
      <c r="ZA250" s="237"/>
      <c r="ZB250" s="237"/>
      <c r="ZC250" s="237"/>
      <c r="ZD250" s="237"/>
      <c r="ZE250" s="237"/>
      <c r="ZF250" s="237"/>
      <c r="ZG250" s="237"/>
      <c r="ZH250" s="237"/>
      <c r="ZI250" s="237"/>
      <c r="ZJ250" s="237"/>
      <c r="ZK250" s="237"/>
      <c r="ZL250" s="237"/>
      <c r="ZM250" s="237"/>
      <c r="ZN250" s="237"/>
      <c r="ZO250" s="237"/>
      <c r="ZP250" s="237"/>
      <c r="ZQ250" s="237"/>
      <c r="ZR250" s="237"/>
      <c r="ZS250" s="237"/>
      <c r="ZT250" s="237"/>
      <c r="ZU250" s="237"/>
      <c r="ZV250" s="237"/>
      <c r="ZW250" s="237"/>
      <c r="ZX250" s="237"/>
      <c r="ZY250" s="237"/>
      <c r="ZZ250" s="237"/>
      <c r="AAA250" s="237"/>
      <c r="AAB250" s="237"/>
      <c r="AAC250" s="237"/>
      <c r="AAD250" s="237"/>
      <c r="AAE250" s="237"/>
      <c r="AAF250" s="237"/>
      <c r="AAG250" s="237"/>
      <c r="AAH250" s="237"/>
      <c r="AAI250" s="237"/>
      <c r="AAJ250" s="237"/>
      <c r="AAK250" s="237"/>
      <c r="AAL250" s="237"/>
      <c r="AAM250" s="237"/>
      <c r="AAN250" s="237"/>
      <c r="AAO250" s="237"/>
      <c r="AAP250" s="237"/>
      <c r="AAQ250" s="237"/>
      <c r="AAR250" s="237"/>
      <c r="AAS250" s="237"/>
      <c r="AAT250" s="237"/>
      <c r="AAU250" s="237"/>
      <c r="AAV250" s="237"/>
      <c r="AAW250" s="237"/>
      <c r="AAX250" s="237"/>
      <c r="AAY250" s="237"/>
      <c r="AAZ250" s="237"/>
      <c r="ABA250" s="237"/>
      <c r="ABB250" s="237"/>
      <c r="ABC250" s="237"/>
      <c r="ABD250" s="237"/>
      <c r="ABE250" s="237"/>
      <c r="ABF250" s="237"/>
      <c r="ABG250" s="237"/>
      <c r="ABH250" s="237"/>
      <c r="ABI250" s="237"/>
      <c r="ABJ250" s="237"/>
      <c r="ABK250" s="237"/>
      <c r="ABL250" s="237"/>
      <c r="ABM250" s="237"/>
      <c r="ABN250" s="237"/>
      <c r="ABO250" s="237"/>
      <c r="ABP250" s="237"/>
      <c r="ABQ250" s="237"/>
      <c r="ABR250" s="237"/>
      <c r="ABS250" s="237"/>
      <c r="ABT250" s="237"/>
      <c r="ABU250" s="237"/>
      <c r="ABV250" s="237"/>
      <c r="ABW250" s="237"/>
      <c r="ABX250" s="237"/>
      <c r="ABY250" s="237"/>
      <c r="ABZ250" s="237"/>
      <c r="ACA250" s="237"/>
      <c r="ACB250" s="237"/>
      <c r="ACC250" s="237"/>
      <c r="ACD250" s="237"/>
      <c r="ACE250" s="237"/>
      <c r="ACF250" s="237"/>
      <c r="ACG250" s="237"/>
      <c r="ACH250" s="237"/>
      <c r="ACI250" s="237"/>
      <c r="ACJ250" s="237"/>
      <c r="ACK250" s="237"/>
      <c r="ACL250" s="237"/>
      <c r="ACM250" s="237"/>
      <c r="ACN250" s="237"/>
      <c r="ACO250" s="237"/>
      <c r="ACP250" s="237"/>
      <c r="ACQ250" s="237"/>
      <c r="ACR250" s="237"/>
      <c r="ACS250" s="237"/>
      <c r="ACT250" s="237"/>
      <c r="ACU250" s="237"/>
      <c r="ACV250" s="237"/>
      <c r="ACW250" s="237"/>
      <c r="ACX250" s="237"/>
      <c r="ACY250" s="237"/>
      <c r="ACZ250" s="237"/>
      <c r="ADA250" s="237"/>
      <c r="ADB250" s="237"/>
      <c r="ADC250" s="237"/>
      <c r="ADD250" s="237"/>
      <c r="ADE250" s="237"/>
      <c r="ADF250" s="237"/>
      <c r="ADG250" s="237"/>
      <c r="ADH250" s="237"/>
      <c r="ADI250" s="237"/>
      <c r="ADJ250" s="237"/>
      <c r="ADK250" s="237"/>
      <c r="ADL250" s="237"/>
      <c r="ADM250" s="237"/>
      <c r="ADN250" s="237"/>
      <c r="ADO250" s="237"/>
      <c r="ADP250" s="237"/>
      <c r="ADQ250" s="237"/>
      <c r="ADR250" s="237"/>
      <c r="ADS250" s="237"/>
      <c r="ADT250" s="237"/>
      <c r="ADU250" s="237"/>
      <c r="ADV250" s="237"/>
      <c r="ADW250" s="237"/>
      <c r="ADX250" s="237"/>
      <c r="ADY250" s="237"/>
      <c r="ADZ250" s="237"/>
      <c r="AEA250" s="237"/>
      <c r="AEB250" s="237"/>
      <c r="AEC250" s="237"/>
      <c r="AED250" s="237"/>
      <c r="AEE250" s="237"/>
      <c r="AEF250" s="237"/>
      <c r="AEG250" s="237"/>
      <c r="AEH250" s="237"/>
      <c r="AEI250" s="237"/>
      <c r="AEJ250" s="237"/>
      <c r="AEK250" s="237"/>
      <c r="AEL250" s="237"/>
      <c r="AEM250" s="237"/>
      <c r="AEN250" s="237"/>
      <c r="AEO250" s="237"/>
      <c r="AEP250" s="237"/>
      <c r="AEQ250" s="237"/>
      <c r="AER250" s="237"/>
      <c r="AES250" s="237"/>
      <c r="AET250" s="237"/>
      <c r="AEU250" s="237"/>
      <c r="AEV250" s="237"/>
      <c r="AEW250" s="237"/>
      <c r="AEX250" s="237"/>
      <c r="AEY250" s="237"/>
      <c r="AEZ250" s="237"/>
      <c r="AFA250" s="237"/>
      <c r="AFB250" s="237"/>
      <c r="AFC250" s="237"/>
      <c r="AFD250" s="237"/>
      <c r="AFE250" s="237"/>
      <c r="AFF250" s="237"/>
      <c r="AFG250" s="237"/>
      <c r="AFH250" s="237"/>
      <c r="AFI250" s="237"/>
      <c r="AFJ250" s="237"/>
      <c r="AFK250" s="237"/>
      <c r="AFL250" s="237"/>
      <c r="AFM250" s="237"/>
      <c r="AFN250" s="237"/>
      <c r="AFO250" s="237"/>
      <c r="AFP250" s="237"/>
      <c r="AFQ250" s="237"/>
      <c r="AFR250" s="237"/>
      <c r="AFS250" s="237"/>
      <c r="AFT250" s="237"/>
      <c r="AFU250" s="237"/>
      <c r="AFV250" s="237"/>
      <c r="AFW250" s="237"/>
      <c r="AFX250" s="237"/>
      <c r="AFY250" s="237"/>
      <c r="AFZ250" s="237"/>
      <c r="AGA250" s="237"/>
      <c r="AGB250" s="237"/>
      <c r="AGC250" s="237"/>
      <c r="AGD250" s="237"/>
      <c r="AGE250" s="237"/>
      <c r="AGF250" s="237"/>
      <c r="AGG250" s="237"/>
      <c r="AGH250" s="237"/>
      <c r="AGI250" s="237"/>
      <c r="AGJ250" s="237"/>
      <c r="AGK250" s="237"/>
      <c r="AGL250" s="237"/>
      <c r="AGM250" s="237"/>
      <c r="AGN250" s="237"/>
      <c r="AGO250" s="237"/>
      <c r="AGP250" s="237"/>
      <c r="AGQ250" s="237"/>
      <c r="AGR250" s="237"/>
      <c r="AGS250" s="237"/>
      <c r="AGT250" s="237"/>
      <c r="AGU250" s="237"/>
      <c r="AGV250" s="237"/>
      <c r="AGW250" s="237"/>
      <c r="AGX250" s="237"/>
      <c r="AGY250" s="237"/>
      <c r="AGZ250" s="237"/>
      <c r="AHA250" s="237"/>
      <c r="AHB250" s="237"/>
      <c r="AHC250" s="237"/>
      <c r="AHD250" s="237"/>
      <c r="AHE250" s="237"/>
      <c r="AHF250" s="237"/>
      <c r="AHG250" s="237"/>
      <c r="AHH250" s="237"/>
      <c r="AHI250" s="237"/>
      <c r="AHJ250" s="237"/>
      <c r="AHK250" s="237"/>
      <c r="AHL250" s="237"/>
      <c r="AHM250" s="237"/>
      <c r="AHN250" s="237"/>
      <c r="AHO250" s="237"/>
      <c r="AHP250" s="237"/>
      <c r="AHQ250" s="237"/>
      <c r="AHR250" s="237"/>
      <c r="AHS250" s="237"/>
      <c r="AHT250" s="237"/>
      <c r="AHU250" s="237"/>
      <c r="AHV250" s="237"/>
      <c r="AHW250" s="237"/>
      <c r="AHX250" s="237"/>
      <c r="AHY250" s="237"/>
      <c r="AHZ250" s="237"/>
      <c r="AIA250" s="237"/>
      <c r="AIB250" s="237"/>
      <c r="AIC250" s="237"/>
      <c r="AID250" s="237"/>
      <c r="AIE250" s="237"/>
      <c r="AIF250" s="237"/>
      <c r="AIG250" s="237"/>
      <c r="AIH250" s="237"/>
      <c r="AII250" s="237"/>
      <c r="AIJ250" s="237"/>
      <c r="AIK250" s="237"/>
      <c r="AIL250" s="237"/>
      <c r="AIM250" s="237"/>
      <c r="AIN250" s="237"/>
      <c r="AIO250" s="237"/>
      <c r="AIP250" s="237"/>
      <c r="AIQ250" s="237"/>
      <c r="AIR250" s="237"/>
      <c r="AIS250" s="237"/>
      <c r="AIT250" s="237"/>
      <c r="AIU250" s="237"/>
      <c r="AIV250" s="237"/>
      <c r="AIW250" s="237"/>
      <c r="AIX250" s="237"/>
      <c r="AIY250" s="237"/>
      <c r="AIZ250" s="237"/>
      <c r="AJA250" s="237"/>
      <c r="AJB250" s="237"/>
      <c r="AJC250" s="237"/>
      <c r="AJD250" s="237"/>
      <c r="AJE250" s="237"/>
      <c r="AJF250" s="237"/>
      <c r="AJG250" s="237"/>
      <c r="AJH250" s="237"/>
      <c r="AJI250" s="237"/>
      <c r="AJJ250" s="237"/>
      <c r="AJK250" s="237"/>
      <c r="AJL250" s="237"/>
      <c r="AJM250" s="237"/>
      <c r="AJN250" s="237"/>
      <c r="AJO250" s="237"/>
      <c r="AJP250" s="237"/>
      <c r="AJQ250" s="237"/>
      <c r="AJR250" s="237"/>
      <c r="AJS250" s="237"/>
      <c r="AJT250" s="237"/>
      <c r="AJU250" s="237"/>
      <c r="AJV250" s="237"/>
      <c r="AJW250" s="237"/>
      <c r="AJX250" s="237"/>
      <c r="AJY250" s="237"/>
      <c r="AJZ250" s="237"/>
      <c r="AKA250" s="237"/>
      <c r="AKB250" s="237"/>
      <c r="AKC250" s="237"/>
      <c r="AKD250" s="237"/>
      <c r="AKE250" s="237"/>
      <c r="AKF250" s="237"/>
      <c r="AKG250" s="237"/>
      <c r="AKH250" s="237"/>
      <c r="AKI250" s="237"/>
      <c r="AKJ250" s="237"/>
      <c r="AKK250" s="237"/>
      <c r="AKL250" s="237"/>
      <c r="AKM250" s="237"/>
      <c r="AKN250" s="237"/>
      <c r="AKO250" s="237"/>
      <c r="AKP250" s="237"/>
    </row>
    <row r="251" spans="1:978" s="68" customFormat="1" ht="21" customHeight="1" x14ac:dyDescent="0.25">
      <c r="A251" s="332"/>
      <c r="B251" s="332"/>
      <c r="C251" s="250"/>
      <c r="D251" s="250"/>
      <c r="E251" s="273"/>
      <c r="F251" s="71" t="s">
        <v>411</v>
      </c>
      <c r="G251" s="319"/>
      <c r="H251" s="319"/>
      <c r="I251" s="250"/>
      <c r="J251" s="335"/>
      <c r="K251" s="273"/>
      <c r="L251" s="260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  <c r="X251" s="250"/>
      <c r="Y251" s="250"/>
      <c r="Z251" s="250"/>
      <c r="AA251" s="250"/>
      <c r="AB251" s="250"/>
      <c r="AC251" s="250"/>
      <c r="AD251" s="250"/>
      <c r="AE251" s="250"/>
      <c r="AF251" s="250"/>
      <c r="AG251" s="250"/>
      <c r="AH251" s="250"/>
      <c r="AI251" s="250"/>
      <c r="AJ251" s="250"/>
      <c r="AK251" s="283"/>
      <c r="AL251" s="250"/>
      <c r="AM251" s="273"/>
      <c r="AN251" s="283"/>
      <c r="AO251" s="283"/>
      <c r="AP251" s="283"/>
      <c r="AQ251" s="283"/>
      <c r="AR251" s="283"/>
      <c r="AS251" s="283"/>
      <c r="AT251" s="283"/>
      <c r="AU251" s="283"/>
      <c r="AV251" s="283"/>
      <c r="AW251" s="283"/>
      <c r="AX251" s="283"/>
      <c r="AY251" s="283"/>
      <c r="AZ251" s="283"/>
      <c r="BA251" s="283"/>
      <c r="BB251" s="283"/>
      <c r="BC251" s="283"/>
      <c r="BD251" s="283"/>
      <c r="BE251" s="283"/>
      <c r="BF251" s="283"/>
      <c r="BG251" s="283"/>
      <c r="BH251" s="283"/>
      <c r="BI251" s="283"/>
      <c r="BJ251" s="283"/>
      <c r="BK251" s="283"/>
      <c r="BL251" s="250"/>
      <c r="BM251" s="250"/>
      <c r="BN251" s="250"/>
      <c r="BO251" s="250"/>
      <c r="BP251" s="250"/>
      <c r="BQ251" s="250"/>
      <c r="BR251" s="250"/>
      <c r="BS251" s="250"/>
      <c r="BT251" s="250"/>
      <c r="BU251" s="250"/>
      <c r="BV251" s="250"/>
      <c r="BW251" s="250"/>
      <c r="BX251" s="250"/>
      <c r="BY251" s="250"/>
      <c r="BZ251" s="250"/>
      <c r="CA251" s="250"/>
      <c r="CB251" s="250"/>
      <c r="CC251" s="250"/>
      <c r="CD251" s="250"/>
      <c r="CE251" s="250"/>
      <c r="CF251" s="250"/>
      <c r="CG251" s="250"/>
      <c r="CH251" s="250"/>
      <c r="CI251" s="250"/>
      <c r="CJ251" s="250"/>
      <c r="CK251" s="250"/>
      <c r="CL251" s="250"/>
      <c r="CM251" s="250"/>
      <c r="CN251" s="250"/>
      <c r="CO251" s="250"/>
      <c r="CP251" s="250"/>
      <c r="CQ251" s="250"/>
      <c r="CR251" s="250"/>
      <c r="CS251" s="250"/>
      <c r="CT251" s="250"/>
      <c r="CU251" s="250"/>
      <c r="CV251" s="250"/>
      <c r="CW251" s="250"/>
      <c r="CX251" s="250"/>
      <c r="CY251" s="250"/>
      <c r="CZ251" s="250"/>
      <c r="DA251" s="250"/>
      <c r="DB251" s="250"/>
      <c r="DC251" s="250"/>
      <c r="DD251" s="250"/>
      <c r="DE251" s="250"/>
      <c r="DF251" s="250"/>
      <c r="DG251" s="250"/>
      <c r="DH251" s="250"/>
      <c r="DI251" s="250"/>
      <c r="DJ251" s="250"/>
      <c r="DK251" s="250"/>
      <c r="DL251" s="250"/>
      <c r="DM251" s="250"/>
      <c r="DN251" s="250"/>
      <c r="DO251" s="250"/>
      <c r="DP251" s="250"/>
      <c r="DQ251" s="250"/>
      <c r="DR251" s="250"/>
      <c r="DS251" s="250"/>
      <c r="DT251" s="250"/>
      <c r="DU251" s="250"/>
      <c r="DV251" s="250"/>
      <c r="DW251" s="250"/>
      <c r="DX251" s="250"/>
      <c r="DY251" s="250"/>
      <c r="DZ251" s="250"/>
      <c r="EA251" s="245"/>
      <c r="EB251" s="250"/>
      <c r="EC251" s="245"/>
      <c r="ED251" s="245"/>
      <c r="EE251" s="253"/>
      <c r="EF251" s="237"/>
      <c r="EG251" s="237"/>
      <c r="EH251" s="237"/>
      <c r="EI251" s="237"/>
      <c r="EJ251" s="237"/>
      <c r="EK251" s="237"/>
      <c r="EL251" s="237"/>
      <c r="EM251" s="237"/>
      <c r="EN251" s="237"/>
      <c r="EO251" s="237"/>
      <c r="EP251" s="237"/>
      <c r="EQ251" s="237"/>
      <c r="ER251" s="237"/>
      <c r="ES251" s="237"/>
      <c r="ET251" s="237"/>
      <c r="EU251" s="237"/>
      <c r="EV251" s="237"/>
      <c r="EW251" s="237"/>
      <c r="EX251" s="237"/>
      <c r="EY251" s="237"/>
      <c r="EZ251" s="237"/>
      <c r="FA251" s="237"/>
      <c r="FB251" s="237"/>
      <c r="FC251" s="237"/>
      <c r="FD251" s="237"/>
      <c r="FE251" s="237"/>
      <c r="FF251" s="237"/>
      <c r="FG251" s="237"/>
      <c r="FH251" s="237"/>
      <c r="FI251" s="237"/>
      <c r="FJ251" s="237"/>
      <c r="FK251" s="237"/>
      <c r="FL251" s="237"/>
      <c r="FM251" s="237"/>
      <c r="FN251" s="237"/>
      <c r="FO251" s="237"/>
      <c r="FP251" s="237"/>
      <c r="FQ251" s="237"/>
      <c r="FR251" s="237"/>
      <c r="FS251" s="237"/>
      <c r="FT251" s="237"/>
      <c r="FU251" s="237"/>
      <c r="FV251" s="237"/>
      <c r="FW251" s="237"/>
      <c r="FX251" s="237"/>
      <c r="FY251" s="237"/>
      <c r="FZ251" s="237"/>
      <c r="GA251" s="237"/>
      <c r="GB251" s="237"/>
      <c r="GC251" s="237"/>
      <c r="GD251" s="237"/>
      <c r="GE251" s="237"/>
      <c r="GF251" s="237"/>
      <c r="GG251" s="237"/>
      <c r="GH251" s="237"/>
      <c r="GI251" s="237"/>
      <c r="GJ251" s="237"/>
      <c r="GK251" s="237"/>
      <c r="GL251" s="237"/>
      <c r="GM251" s="237"/>
      <c r="GN251" s="237"/>
      <c r="GO251" s="237"/>
      <c r="GP251" s="237"/>
      <c r="GQ251" s="237"/>
      <c r="GR251" s="237"/>
      <c r="GS251" s="237"/>
      <c r="GT251" s="237"/>
      <c r="GU251" s="237"/>
      <c r="GV251" s="237"/>
      <c r="GW251" s="237"/>
      <c r="GX251" s="237"/>
      <c r="GY251" s="237"/>
      <c r="GZ251" s="237"/>
      <c r="HA251" s="237"/>
      <c r="HB251" s="237"/>
      <c r="HC251" s="237"/>
      <c r="HD251" s="237"/>
      <c r="HE251" s="237"/>
      <c r="HF251" s="237"/>
      <c r="HG251" s="237"/>
      <c r="HH251" s="237"/>
      <c r="HI251" s="237"/>
      <c r="HJ251" s="237"/>
      <c r="HK251" s="237"/>
      <c r="HL251" s="237"/>
      <c r="HM251" s="237"/>
      <c r="HN251" s="237"/>
      <c r="HO251" s="237"/>
      <c r="HP251" s="237"/>
      <c r="HQ251" s="237"/>
      <c r="HR251" s="237"/>
      <c r="HS251" s="237"/>
      <c r="HT251" s="237"/>
      <c r="HU251" s="237"/>
      <c r="HV251" s="237"/>
      <c r="HW251" s="237"/>
      <c r="HX251" s="237"/>
      <c r="HY251" s="237"/>
      <c r="HZ251" s="237"/>
      <c r="IA251" s="237"/>
      <c r="IB251" s="237"/>
      <c r="IC251" s="237"/>
      <c r="ID251" s="237"/>
      <c r="IE251" s="237"/>
      <c r="IF251" s="237"/>
      <c r="IG251" s="237"/>
      <c r="IH251" s="237"/>
      <c r="II251" s="237"/>
      <c r="IJ251" s="237"/>
      <c r="IK251" s="237"/>
      <c r="IL251" s="237"/>
      <c r="IM251" s="237"/>
      <c r="IN251" s="237"/>
      <c r="IO251" s="237"/>
      <c r="IP251" s="237"/>
      <c r="IQ251" s="237"/>
      <c r="IR251" s="237"/>
      <c r="IS251" s="237"/>
      <c r="IT251" s="237"/>
      <c r="IU251" s="237"/>
      <c r="IV251" s="237"/>
      <c r="IW251" s="237"/>
      <c r="IX251" s="237"/>
      <c r="IY251" s="237"/>
      <c r="IZ251" s="237"/>
      <c r="JA251" s="237"/>
      <c r="JB251" s="237"/>
      <c r="JC251" s="237"/>
      <c r="JD251" s="237"/>
      <c r="JE251" s="237"/>
      <c r="JF251" s="237"/>
      <c r="JG251" s="237"/>
      <c r="JH251" s="237"/>
      <c r="JI251" s="237"/>
      <c r="JJ251" s="237"/>
      <c r="JK251" s="237"/>
      <c r="JL251" s="237"/>
      <c r="JM251" s="237"/>
      <c r="JN251" s="237"/>
      <c r="JO251" s="237"/>
      <c r="JP251" s="237"/>
      <c r="JQ251" s="237"/>
      <c r="JR251" s="237"/>
      <c r="JS251" s="237"/>
      <c r="JT251" s="237"/>
      <c r="JU251" s="237"/>
      <c r="JV251" s="237"/>
      <c r="JW251" s="237"/>
      <c r="JX251" s="237"/>
      <c r="JY251" s="237"/>
      <c r="JZ251" s="237"/>
      <c r="KA251" s="237"/>
      <c r="KB251" s="237"/>
      <c r="KC251" s="237"/>
      <c r="KD251" s="237"/>
      <c r="KE251" s="237"/>
      <c r="KF251" s="237"/>
      <c r="KG251" s="237"/>
      <c r="KH251" s="237"/>
      <c r="KI251" s="237"/>
      <c r="KJ251" s="237"/>
      <c r="KK251" s="237"/>
      <c r="KL251" s="237"/>
      <c r="KM251" s="237"/>
      <c r="KN251" s="237"/>
      <c r="KO251" s="237"/>
      <c r="KP251" s="237"/>
      <c r="KQ251" s="237"/>
      <c r="KR251" s="237"/>
      <c r="KS251" s="237"/>
      <c r="KT251" s="237"/>
      <c r="KU251" s="237"/>
      <c r="KV251" s="237"/>
      <c r="KW251" s="237"/>
      <c r="KX251" s="237"/>
      <c r="KY251" s="237"/>
      <c r="KZ251" s="237"/>
      <c r="LA251" s="237"/>
      <c r="LB251" s="237"/>
      <c r="LC251" s="237"/>
      <c r="LD251" s="237"/>
      <c r="LE251" s="237"/>
      <c r="LF251" s="237"/>
      <c r="LG251" s="237"/>
      <c r="LH251" s="237"/>
      <c r="LI251" s="237"/>
      <c r="LJ251" s="237"/>
      <c r="LK251" s="237"/>
      <c r="LL251" s="237"/>
      <c r="LM251" s="237"/>
      <c r="LN251" s="237"/>
      <c r="LO251" s="237"/>
      <c r="LP251" s="237"/>
      <c r="LQ251" s="237"/>
      <c r="LR251" s="237"/>
      <c r="LS251" s="237"/>
      <c r="LT251" s="237"/>
      <c r="LU251" s="237"/>
      <c r="LV251" s="237"/>
      <c r="LW251" s="237"/>
      <c r="LX251" s="237"/>
      <c r="LY251" s="237"/>
      <c r="LZ251" s="237"/>
      <c r="MA251" s="237"/>
      <c r="MB251" s="237"/>
      <c r="MC251" s="237"/>
      <c r="MD251" s="237"/>
      <c r="ME251" s="237"/>
      <c r="MF251" s="237"/>
      <c r="MG251" s="237"/>
      <c r="MH251" s="237"/>
      <c r="MI251" s="237"/>
      <c r="MJ251" s="237"/>
      <c r="MK251" s="237"/>
      <c r="ML251" s="237"/>
      <c r="MM251" s="237"/>
      <c r="MN251" s="237"/>
      <c r="MO251" s="237"/>
      <c r="MP251" s="237"/>
      <c r="MQ251" s="237"/>
      <c r="MR251" s="237"/>
      <c r="MS251" s="237"/>
      <c r="MT251" s="237"/>
      <c r="MU251" s="237"/>
      <c r="MV251" s="237"/>
      <c r="MW251" s="237"/>
      <c r="MX251" s="237"/>
      <c r="MY251" s="237"/>
      <c r="MZ251" s="237"/>
      <c r="NA251" s="237"/>
      <c r="NB251" s="237"/>
      <c r="NC251" s="237"/>
      <c r="ND251" s="237"/>
      <c r="NE251" s="237"/>
      <c r="NF251" s="237"/>
      <c r="NG251" s="237"/>
      <c r="NH251" s="237"/>
      <c r="NI251" s="237"/>
      <c r="NJ251" s="237"/>
      <c r="NK251" s="237"/>
      <c r="NL251" s="237"/>
      <c r="NM251" s="237"/>
      <c r="NN251" s="237"/>
      <c r="NO251" s="237"/>
      <c r="NP251" s="237"/>
      <c r="NQ251" s="237"/>
      <c r="NR251" s="237"/>
      <c r="NS251" s="237"/>
      <c r="NT251" s="237"/>
      <c r="NU251" s="237"/>
      <c r="NV251" s="237"/>
      <c r="NW251" s="237"/>
      <c r="NX251" s="237"/>
      <c r="NY251" s="237"/>
      <c r="NZ251" s="237"/>
      <c r="OA251" s="237"/>
      <c r="OB251" s="237"/>
      <c r="OC251" s="237"/>
      <c r="OD251" s="237"/>
      <c r="OE251" s="237"/>
      <c r="OF251" s="237"/>
      <c r="OG251" s="237"/>
      <c r="OH251" s="237"/>
      <c r="OI251" s="237"/>
      <c r="OJ251" s="237"/>
      <c r="OK251" s="237"/>
      <c r="OL251" s="237"/>
      <c r="OM251" s="237"/>
      <c r="ON251" s="237"/>
      <c r="OO251" s="237"/>
      <c r="OP251" s="237"/>
      <c r="OQ251" s="237"/>
      <c r="OR251" s="237"/>
      <c r="OS251" s="237"/>
      <c r="OT251" s="237"/>
      <c r="OU251" s="237"/>
      <c r="OV251" s="237"/>
      <c r="OW251" s="237"/>
      <c r="OX251" s="237"/>
      <c r="OY251" s="237"/>
      <c r="OZ251" s="237"/>
      <c r="PA251" s="237"/>
      <c r="PB251" s="237"/>
      <c r="PC251" s="237"/>
      <c r="PD251" s="237"/>
      <c r="PE251" s="237"/>
      <c r="PF251" s="237"/>
      <c r="PG251" s="237"/>
      <c r="PH251" s="237"/>
      <c r="PI251" s="237"/>
      <c r="PJ251" s="237"/>
      <c r="PK251" s="237"/>
      <c r="PL251" s="237"/>
      <c r="PM251" s="237"/>
      <c r="PN251" s="237"/>
      <c r="PO251" s="237"/>
      <c r="PP251" s="237"/>
      <c r="PQ251" s="237"/>
      <c r="PR251" s="237"/>
      <c r="PS251" s="237"/>
      <c r="PT251" s="237"/>
      <c r="PU251" s="237"/>
      <c r="PV251" s="237"/>
      <c r="PW251" s="237"/>
      <c r="PX251" s="237"/>
      <c r="PY251" s="237"/>
      <c r="PZ251" s="237"/>
      <c r="QA251" s="237"/>
      <c r="QB251" s="237"/>
      <c r="QC251" s="237"/>
      <c r="QD251" s="237"/>
      <c r="QE251" s="237"/>
      <c r="QF251" s="237"/>
      <c r="QG251" s="237"/>
      <c r="QH251" s="237"/>
      <c r="QI251" s="237"/>
      <c r="QJ251" s="237"/>
      <c r="QK251" s="237"/>
      <c r="QL251" s="237"/>
      <c r="QM251" s="237"/>
      <c r="QN251" s="237"/>
      <c r="QO251" s="237"/>
      <c r="QP251" s="237"/>
      <c r="QQ251" s="237"/>
      <c r="QR251" s="237"/>
      <c r="QS251" s="237"/>
      <c r="QT251" s="237"/>
      <c r="QU251" s="237"/>
      <c r="QV251" s="237"/>
      <c r="QW251" s="237"/>
      <c r="QX251" s="237"/>
      <c r="QY251" s="237"/>
      <c r="QZ251" s="237"/>
      <c r="RA251" s="237"/>
      <c r="RB251" s="237"/>
      <c r="RC251" s="237"/>
      <c r="RD251" s="237"/>
      <c r="RE251" s="237"/>
      <c r="RF251" s="237"/>
      <c r="RG251" s="237"/>
      <c r="RH251" s="237"/>
      <c r="RI251" s="237"/>
      <c r="RJ251" s="237"/>
      <c r="RK251" s="237"/>
      <c r="RL251" s="237"/>
      <c r="RM251" s="237"/>
      <c r="RN251" s="237"/>
      <c r="RO251" s="237"/>
      <c r="RP251" s="237"/>
      <c r="RQ251" s="237"/>
      <c r="RR251" s="237"/>
      <c r="RS251" s="237"/>
      <c r="RT251" s="237"/>
      <c r="RU251" s="237"/>
      <c r="RV251" s="237"/>
      <c r="RW251" s="237"/>
      <c r="RX251" s="237"/>
      <c r="RY251" s="237"/>
      <c r="RZ251" s="237"/>
      <c r="SA251" s="237"/>
      <c r="SB251" s="237"/>
      <c r="SC251" s="237"/>
      <c r="SD251" s="237"/>
      <c r="SE251" s="237"/>
      <c r="SF251" s="237"/>
      <c r="SG251" s="237"/>
      <c r="SH251" s="237"/>
      <c r="SI251" s="237"/>
      <c r="SJ251" s="237"/>
      <c r="SK251" s="237"/>
      <c r="SL251" s="237"/>
      <c r="SM251" s="237"/>
      <c r="SN251" s="237"/>
      <c r="SO251" s="237"/>
      <c r="SP251" s="237"/>
      <c r="SQ251" s="237"/>
      <c r="SR251" s="237"/>
      <c r="SS251" s="237"/>
      <c r="ST251" s="237"/>
      <c r="SU251" s="237"/>
      <c r="SV251" s="237"/>
      <c r="SW251" s="237"/>
      <c r="SX251" s="237"/>
      <c r="SY251" s="237"/>
      <c r="SZ251" s="237"/>
      <c r="TA251" s="237"/>
      <c r="TB251" s="237"/>
      <c r="TC251" s="237"/>
      <c r="TD251" s="237"/>
      <c r="TE251" s="237"/>
      <c r="TF251" s="237"/>
      <c r="TG251" s="237"/>
      <c r="TH251" s="237"/>
      <c r="TI251" s="237"/>
      <c r="TJ251" s="237"/>
      <c r="TK251" s="237"/>
      <c r="TL251" s="237"/>
      <c r="TM251" s="237"/>
      <c r="TN251" s="237"/>
      <c r="TO251" s="237"/>
      <c r="TP251" s="237"/>
      <c r="TQ251" s="237"/>
      <c r="TR251" s="237"/>
      <c r="TS251" s="237"/>
      <c r="TT251" s="237"/>
      <c r="TU251" s="237"/>
      <c r="TV251" s="237"/>
      <c r="TW251" s="237"/>
      <c r="TX251" s="237"/>
      <c r="TY251" s="237"/>
      <c r="TZ251" s="237"/>
      <c r="UA251" s="237"/>
      <c r="UB251" s="237"/>
      <c r="UC251" s="237"/>
      <c r="UD251" s="237"/>
      <c r="UE251" s="237"/>
      <c r="UF251" s="237"/>
      <c r="UG251" s="237"/>
      <c r="UH251" s="237"/>
      <c r="UI251" s="237"/>
      <c r="UJ251" s="237"/>
      <c r="UK251" s="237"/>
      <c r="UL251" s="237"/>
      <c r="UM251" s="237"/>
      <c r="UN251" s="237"/>
      <c r="UO251" s="237"/>
      <c r="UP251" s="237"/>
      <c r="UQ251" s="237"/>
      <c r="UR251" s="237"/>
      <c r="US251" s="237"/>
      <c r="UT251" s="237"/>
      <c r="UU251" s="237"/>
      <c r="UV251" s="237"/>
      <c r="UW251" s="237"/>
      <c r="UX251" s="237"/>
      <c r="UY251" s="237"/>
      <c r="UZ251" s="237"/>
      <c r="VA251" s="237"/>
      <c r="VB251" s="237"/>
      <c r="VC251" s="237"/>
      <c r="VD251" s="237"/>
      <c r="VE251" s="237"/>
      <c r="VF251" s="237"/>
      <c r="VG251" s="237"/>
      <c r="VH251" s="237"/>
      <c r="VI251" s="237"/>
      <c r="VJ251" s="237"/>
      <c r="VK251" s="237"/>
      <c r="VL251" s="237"/>
      <c r="VM251" s="237"/>
      <c r="VN251" s="237"/>
      <c r="VO251" s="237"/>
      <c r="VP251" s="237"/>
      <c r="VQ251" s="237"/>
      <c r="VR251" s="237"/>
      <c r="VS251" s="237"/>
      <c r="VT251" s="237"/>
      <c r="VU251" s="237"/>
      <c r="VV251" s="237"/>
      <c r="VW251" s="237"/>
      <c r="VX251" s="237"/>
      <c r="VY251" s="237"/>
      <c r="VZ251" s="237"/>
      <c r="WA251" s="237"/>
      <c r="WB251" s="237"/>
      <c r="WC251" s="237"/>
      <c r="WD251" s="237"/>
      <c r="WE251" s="237"/>
      <c r="WF251" s="237"/>
      <c r="WG251" s="237"/>
      <c r="WH251" s="237"/>
      <c r="WI251" s="237"/>
      <c r="WJ251" s="237"/>
      <c r="WK251" s="237"/>
      <c r="WL251" s="237"/>
      <c r="WM251" s="237"/>
      <c r="WN251" s="237"/>
      <c r="WO251" s="237"/>
      <c r="WP251" s="237"/>
      <c r="WQ251" s="237"/>
      <c r="WR251" s="237"/>
      <c r="WS251" s="237"/>
      <c r="WT251" s="237"/>
      <c r="WU251" s="237"/>
      <c r="WV251" s="237"/>
      <c r="WW251" s="237"/>
      <c r="WX251" s="237"/>
      <c r="WY251" s="237"/>
      <c r="WZ251" s="237"/>
      <c r="XA251" s="237"/>
      <c r="XB251" s="237"/>
      <c r="XC251" s="237"/>
      <c r="XD251" s="237"/>
      <c r="XE251" s="237"/>
      <c r="XF251" s="237"/>
      <c r="XG251" s="237"/>
      <c r="XH251" s="237"/>
      <c r="XI251" s="237"/>
      <c r="XJ251" s="237"/>
      <c r="XK251" s="237"/>
      <c r="XL251" s="237"/>
      <c r="XM251" s="237"/>
      <c r="XN251" s="237"/>
      <c r="XO251" s="237"/>
      <c r="XP251" s="237"/>
      <c r="XQ251" s="237"/>
      <c r="XR251" s="237"/>
      <c r="XS251" s="237"/>
      <c r="XT251" s="237"/>
      <c r="XU251" s="237"/>
      <c r="XV251" s="237"/>
      <c r="XW251" s="237"/>
      <c r="XX251" s="237"/>
      <c r="XY251" s="237"/>
      <c r="XZ251" s="237"/>
      <c r="YA251" s="237"/>
      <c r="YB251" s="237"/>
      <c r="YC251" s="237"/>
      <c r="YD251" s="237"/>
      <c r="YE251" s="237"/>
      <c r="YF251" s="237"/>
      <c r="YG251" s="237"/>
      <c r="YH251" s="237"/>
      <c r="YI251" s="237"/>
      <c r="YJ251" s="237"/>
      <c r="YK251" s="237"/>
      <c r="YL251" s="237"/>
      <c r="YM251" s="237"/>
      <c r="YN251" s="237"/>
      <c r="YO251" s="237"/>
      <c r="YP251" s="237"/>
      <c r="YQ251" s="237"/>
      <c r="YR251" s="237"/>
      <c r="YS251" s="237"/>
      <c r="YT251" s="237"/>
      <c r="YU251" s="237"/>
      <c r="YV251" s="237"/>
      <c r="YW251" s="237"/>
      <c r="YX251" s="237"/>
      <c r="YY251" s="237"/>
      <c r="YZ251" s="237"/>
      <c r="ZA251" s="237"/>
      <c r="ZB251" s="237"/>
      <c r="ZC251" s="237"/>
      <c r="ZD251" s="237"/>
      <c r="ZE251" s="237"/>
      <c r="ZF251" s="237"/>
      <c r="ZG251" s="237"/>
      <c r="ZH251" s="237"/>
      <c r="ZI251" s="237"/>
      <c r="ZJ251" s="237"/>
      <c r="ZK251" s="237"/>
      <c r="ZL251" s="237"/>
      <c r="ZM251" s="237"/>
      <c r="ZN251" s="237"/>
      <c r="ZO251" s="237"/>
      <c r="ZP251" s="237"/>
      <c r="ZQ251" s="237"/>
      <c r="ZR251" s="237"/>
      <c r="ZS251" s="237"/>
      <c r="ZT251" s="237"/>
      <c r="ZU251" s="237"/>
      <c r="ZV251" s="237"/>
      <c r="ZW251" s="237"/>
      <c r="ZX251" s="237"/>
      <c r="ZY251" s="237"/>
      <c r="ZZ251" s="237"/>
      <c r="AAA251" s="237"/>
      <c r="AAB251" s="237"/>
      <c r="AAC251" s="237"/>
      <c r="AAD251" s="237"/>
      <c r="AAE251" s="237"/>
      <c r="AAF251" s="237"/>
      <c r="AAG251" s="237"/>
      <c r="AAH251" s="237"/>
      <c r="AAI251" s="237"/>
      <c r="AAJ251" s="237"/>
      <c r="AAK251" s="237"/>
      <c r="AAL251" s="237"/>
      <c r="AAM251" s="237"/>
      <c r="AAN251" s="237"/>
      <c r="AAO251" s="237"/>
      <c r="AAP251" s="237"/>
      <c r="AAQ251" s="237"/>
      <c r="AAR251" s="237"/>
      <c r="AAS251" s="237"/>
      <c r="AAT251" s="237"/>
      <c r="AAU251" s="237"/>
      <c r="AAV251" s="237"/>
      <c r="AAW251" s="237"/>
      <c r="AAX251" s="237"/>
      <c r="AAY251" s="237"/>
      <c r="AAZ251" s="237"/>
      <c r="ABA251" s="237"/>
      <c r="ABB251" s="237"/>
      <c r="ABC251" s="237"/>
      <c r="ABD251" s="237"/>
      <c r="ABE251" s="237"/>
      <c r="ABF251" s="237"/>
      <c r="ABG251" s="237"/>
      <c r="ABH251" s="237"/>
      <c r="ABI251" s="237"/>
      <c r="ABJ251" s="237"/>
      <c r="ABK251" s="237"/>
      <c r="ABL251" s="237"/>
      <c r="ABM251" s="237"/>
      <c r="ABN251" s="237"/>
      <c r="ABO251" s="237"/>
      <c r="ABP251" s="237"/>
      <c r="ABQ251" s="237"/>
      <c r="ABR251" s="237"/>
      <c r="ABS251" s="237"/>
      <c r="ABT251" s="237"/>
      <c r="ABU251" s="237"/>
      <c r="ABV251" s="237"/>
      <c r="ABW251" s="237"/>
      <c r="ABX251" s="237"/>
      <c r="ABY251" s="237"/>
      <c r="ABZ251" s="237"/>
      <c r="ACA251" s="237"/>
      <c r="ACB251" s="237"/>
      <c r="ACC251" s="237"/>
      <c r="ACD251" s="237"/>
      <c r="ACE251" s="237"/>
      <c r="ACF251" s="237"/>
      <c r="ACG251" s="237"/>
      <c r="ACH251" s="237"/>
      <c r="ACI251" s="237"/>
      <c r="ACJ251" s="237"/>
      <c r="ACK251" s="237"/>
      <c r="ACL251" s="237"/>
      <c r="ACM251" s="237"/>
      <c r="ACN251" s="237"/>
      <c r="ACO251" s="237"/>
      <c r="ACP251" s="237"/>
      <c r="ACQ251" s="237"/>
      <c r="ACR251" s="237"/>
      <c r="ACS251" s="237"/>
      <c r="ACT251" s="237"/>
      <c r="ACU251" s="237"/>
      <c r="ACV251" s="237"/>
      <c r="ACW251" s="237"/>
      <c r="ACX251" s="237"/>
      <c r="ACY251" s="237"/>
      <c r="ACZ251" s="237"/>
      <c r="ADA251" s="237"/>
      <c r="ADB251" s="237"/>
      <c r="ADC251" s="237"/>
      <c r="ADD251" s="237"/>
      <c r="ADE251" s="237"/>
      <c r="ADF251" s="237"/>
      <c r="ADG251" s="237"/>
      <c r="ADH251" s="237"/>
      <c r="ADI251" s="237"/>
      <c r="ADJ251" s="237"/>
      <c r="ADK251" s="237"/>
      <c r="ADL251" s="237"/>
      <c r="ADM251" s="237"/>
      <c r="ADN251" s="237"/>
      <c r="ADO251" s="237"/>
      <c r="ADP251" s="237"/>
      <c r="ADQ251" s="237"/>
      <c r="ADR251" s="237"/>
      <c r="ADS251" s="237"/>
      <c r="ADT251" s="237"/>
      <c r="ADU251" s="237"/>
      <c r="ADV251" s="237"/>
      <c r="ADW251" s="237"/>
      <c r="ADX251" s="237"/>
      <c r="ADY251" s="237"/>
      <c r="ADZ251" s="237"/>
      <c r="AEA251" s="237"/>
      <c r="AEB251" s="237"/>
      <c r="AEC251" s="237"/>
      <c r="AED251" s="237"/>
      <c r="AEE251" s="237"/>
      <c r="AEF251" s="237"/>
      <c r="AEG251" s="237"/>
      <c r="AEH251" s="237"/>
      <c r="AEI251" s="237"/>
      <c r="AEJ251" s="237"/>
      <c r="AEK251" s="237"/>
      <c r="AEL251" s="237"/>
      <c r="AEM251" s="237"/>
      <c r="AEN251" s="237"/>
      <c r="AEO251" s="237"/>
      <c r="AEP251" s="237"/>
      <c r="AEQ251" s="237"/>
      <c r="AER251" s="237"/>
      <c r="AES251" s="237"/>
      <c r="AET251" s="237"/>
      <c r="AEU251" s="237"/>
      <c r="AEV251" s="237"/>
      <c r="AEW251" s="237"/>
      <c r="AEX251" s="237"/>
      <c r="AEY251" s="237"/>
      <c r="AEZ251" s="237"/>
      <c r="AFA251" s="237"/>
      <c r="AFB251" s="237"/>
      <c r="AFC251" s="237"/>
      <c r="AFD251" s="237"/>
      <c r="AFE251" s="237"/>
      <c r="AFF251" s="237"/>
      <c r="AFG251" s="237"/>
      <c r="AFH251" s="237"/>
      <c r="AFI251" s="237"/>
      <c r="AFJ251" s="237"/>
      <c r="AFK251" s="237"/>
      <c r="AFL251" s="237"/>
      <c r="AFM251" s="237"/>
      <c r="AFN251" s="237"/>
      <c r="AFO251" s="237"/>
      <c r="AFP251" s="237"/>
      <c r="AFQ251" s="237"/>
      <c r="AFR251" s="237"/>
      <c r="AFS251" s="237"/>
      <c r="AFT251" s="237"/>
      <c r="AFU251" s="237"/>
      <c r="AFV251" s="237"/>
      <c r="AFW251" s="237"/>
      <c r="AFX251" s="237"/>
      <c r="AFY251" s="237"/>
      <c r="AFZ251" s="237"/>
      <c r="AGA251" s="237"/>
      <c r="AGB251" s="237"/>
      <c r="AGC251" s="237"/>
      <c r="AGD251" s="237"/>
      <c r="AGE251" s="237"/>
      <c r="AGF251" s="237"/>
      <c r="AGG251" s="237"/>
      <c r="AGH251" s="237"/>
      <c r="AGI251" s="237"/>
      <c r="AGJ251" s="237"/>
      <c r="AGK251" s="237"/>
      <c r="AGL251" s="237"/>
      <c r="AGM251" s="237"/>
      <c r="AGN251" s="237"/>
      <c r="AGO251" s="237"/>
      <c r="AGP251" s="237"/>
      <c r="AGQ251" s="237"/>
      <c r="AGR251" s="237"/>
      <c r="AGS251" s="237"/>
      <c r="AGT251" s="237"/>
      <c r="AGU251" s="237"/>
      <c r="AGV251" s="237"/>
      <c r="AGW251" s="237"/>
      <c r="AGX251" s="237"/>
      <c r="AGY251" s="237"/>
      <c r="AGZ251" s="237"/>
      <c r="AHA251" s="237"/>
      <c r="AHB251" s="237"/>
      <c r="AHC251" s="237"/>
      <c r="AHD251" s="237"/>
      <c r="AHE251" s="237"/>
      <c r="AHF251" s="237"/>
      <c r="AHG251" s="237"/>
      <c r="AHH251" s="237"/>
      <c r="AHI251" s="237"/>
      <c r="AHJ251" s="237"/>
      <c r="AHK251" s="237"/>
      <c r="AHL251" s="237"/>
      <c r="AHM251" s="237"/>
      <c r="AHN251" s="237"/>
      <c r="AHO251" s="237"/>
      <c r="AHP251" s="237"/>
      <c r="AHQ251" s="237"/>
      <c r="AHR251" s="237"/>
      <c r="AHS251" s="237"/>
      <c r="AHT251" s="237"/>
      <c r="AHU251" s="237"/>
      <c r="AHV251" s="237"/>
      <c r="AHW251" s="237"/>
      <c r="AHX251" s="237"/>
      <c r="AHY251" s="237"/>
      <c r="AHZ251" s="237"/>
      <c r="AIA251" s="237"/>
      <c r="AIB251" s="237"/>
      <c r="AIC251" s="237"/>
      <c r="AID251" s="237"/>
      <c r="AIE251" s="237"/>
      <c r="AIF251" s="237"/>
      <c r="AIG251" s="237"/>
      <c r="AIH251" s="237"/>
      <c r="AII251" s="237"/>
      <c r="AIJ251" s="237"/>
      <c r="AIK251" s="237"/>
      <c r="AIL251" s="237"/>
      <c r="AIM251" s="237"/>
      <c r="AIN251" s="237"/>
      <c r="AIO251" s="237"/>
      <c r="AIP251" s="237"/>
      <c r="AIQ251" s="237"/>
      <c r="AIR251" s="237"/>
      <c r="AIS251" s="237"/>
      <c r="AIT251" s="237"/>
      <c r="AIU251" s="237"/>
      <c r="AIV251" s="237"/>
      <c r="AIW251" s="237"/>
      <c r="AIX251" s="237"/>
      <c r="AIY251" s="237"/>
      <c r="AIZ251" s="237"/>
      <c r="AJA251" s="237"/>
      <c r="AJB251" s="237"/>
      <c r="AJC251" s="237"/>
      <c r="AJD251" s="237"/>
      <c r="AJE251" s="237"/>
      <c r="AJF251" s="237"/>
      <c r="AJG251" s="237"/>
      <c r="AJH251" s="237"/>
      <c r="AJI251" s="237"/>
      <c r="AJJ251" s="237"/>
      <c r="AJK251" s="237"/>
      <c r="AJL251" s="237"/>
      <c r="AJM251" s="237"/>
      <c r="AJN251" s="237"/>
      <c r="AJO251" s="237"/>
      <c r="AJP251" s="237"/>
      <c r="AJQ251" s="237"/>
      <c r="AJR251" s="237"/>
      <c r="AJS251" s="237"/>
      <c r="AJT251" s="237"/>
      <c r="AJU251" s="237"/>
      <c r="AJV251" s="237"/>
      <c r="AJW251" s="237"/>
      <c r="AJX251" s="237"/>
      <c r="AJY251" s="237"/>
      <c r="AJZ251" s="237"/>
      <c r="AKA251" s="237"/>
      <c r="AKB251" s="237"/>
      <c r="AKC251" s="237"/>
      <c r="AKD251" s="237"/>
      <c r="AKE251" s="237"/>
      <c r="AKF251" s="237"/>
      <c r="AKG251" s="237"/>
      <c r="AKH251" s="237"/>
      <c r="AKI251" s="237"/>
      <c r="AKJ251" s="237"/>
      <c r="AKK251" s="237"/>
      <c r="AKL251" s="237"/>
      <c r="AKM251" s="237"/>
      <c r="AKN251" s="237"/>
      <c r="AKO251" s="237"/>
      <c r="AKP251" s="237"/>
    </row>
    <row r="252" spans="1:978" s="2" customFormat="1" x14ac:dyDescent="0.25">
      <c r="A252" s="304">
        <v>54</v>
      </c>
      <c r="B252" s="304">
        <v>67</v>
      </c>
      <c r="C252" s="241" t="s">
        <v>213</v>
      </c>
      <c r="D252" s="241" t="s">
        <v>45</v>
      </c>
      <c r="E252" s="268">
        <v>6.6</v>
      </c>
      <c r="F252" s="43">
        <v>530022</v>
      </c>
      <c r="G252" s="77" t="s">
        <v>257</v>
      </c>
      <c r="H252" s="77" t="s">
        <v>258</v>
      </c>
      <c r="I252" s="241" t="s">
        <v>63</v>
      </c>
      <c r="J252" s="94">
        <v>30</v>
      </c>
      <c r="K252" s="267">
        <f>AVERAGE(J252:J258)</f>
        <v>49.285714285714285</v>
      </c>
      <c r="L252" s="289">
        <f>E252/K252</f>
        <v>0.13391304347826086</v>
      </c>
      <c r="M252" s="241">
        <v>2</v>
      </c>
      <c r="N252" s="43">
        <v>80</v>
      </c>
      <c r="O252" s="43">
        <v>49</v>
      </c>
      <c r="P252" s="43">
        <v>53</v>
      </c>
      <c r="Q252" s="43">
        <v>42</v>
      </c>
      <c r="R252" s="43">
        <v>45</v>
      </c>
      <c r="S252" s="43">
        <v>65</v>
      </c>
      <c r="T252" s="43">
        <v>210</v>
      </c>
      <c r="U252" s="43">
        <v>285</v>
      </c>
      <c r="V252" s="43">
        <v>259</v>
      </c>
      <c r="W252" s="43">
        <v>268</v>
      </c>
      <c r="X252" s="43">
        <v>324</v>
      </c>
      <c r="Y252" s="43">
        <v>406</v>
      </c>
      <c r="Z252" s="43">
        <v>439</v>
      </c>
      <c r="AA252" s="43">
        <v>434</v>
      </c>
      <c r="AB252" s="43">
        <v>593</v>
      </c>
      <c r="AC252" s="43">
        <v>955</v>
      </c>
      <c r="AD252" s="43">
        <v>1370</v>
      </c>
      <c r="AE252" s="43">
        <v>1169</v>
      </c>
      <c r="AF252" s="43">
        <v>467</v>
      </c>
      <c r="AG252" s="43">
        <v>293</v>
      </c>
      <c r="AH252" s="43">
        <v>237</v>
      </c>
      <c r="AI252" s="43">
        <v>197</v>
      </c>
      <c r="AJ252" s="54">
        <v>167</v>
      </c>
      <c r="AK252" s="43">
        <v>159</v>
      </c>
      <c r="AL252" s="43">
        <v>8028</v>
      </c>
      <c r="AM252" s="267">
        <v>2800</v>
      </c>
      <c r="AN252" s="261">
        <f>$L$252*(1+0.15*(N259/$AM$252)^4)</f>
        <v>0.13391383724685527</v>
      </c>
      <c r="AO252" s="261">
        <f t="shared" ref="AO252:BJ252" si="174">$L$252*(1+0.15*(O259/$AM$252)^4)</f>
        <v>0.13391314573420854</v>
      </c>
      <c r="AP252" s="261">
        <f t="shared" si="174"/>
        <v>0.13391309490086956</v>
      </c>
      <c r="AQ252" s="261">
        <f t="shared" si="174"/>
        <v>0.13391307240962763</v>
      </c>
      <c r="AR252" s="261">
        <f t="shared" si="174"/>
        <v>0.13391310901274117</v>
      </c>
      <c r="AS252" s="261">
        <f t="shared" si="174"/>
        <v>0.13391463091973127</v>
      </c>
      <c r="AT252" s="261">
        <f t="shared" si="174"/>
        <v>0.13405722594426006</v>
      </c>
      <c r="AU252" s="261">
        <f t="shared" si="174"/>
        <v>0.13463464399684483</v>
      </c>
      <c r="AV252" s="261">
        <f t="shared" si="174"/>
        <v>0.13422696622997607</v>
      </c>
      <c r="AW252" s="261">
        <f t="shared" si="174"/>
        <v>0.13400534144362278</v>
      </c>
      <c r="AX252" s="261">
        <f t="shared" si="174"/>
        <v>0.13399845297863938</v>
      </c>
      <c r="AY252" s="261">
        <f t="shared" si="174"/>
        <v>0.13404891992939014</v>
      </c>
      <c r="AZ252" s="261">
        <f t="shared" si="174"/>
        <v>0.13410112868300672</v>
      </c>
      <c r="BA252" s="261">
        <f t="shared" si="174"/>
        <v>0.13409515481578907</v>
      </c>
      <c r="BB252" s="261">
        <f t="shared" si="174"/>
        <v>0.1344806528617391</v>
      </c>
      <c r="BC252" s="261">
        <f t="shared" si="174"/>
        <v>0.13684711222703874</v>
      </c>
      <c r="BD252" s="261">
        <f t="shared" si="174"/>
        <v>0.14042752718748922</v>
      </c>
      <c r="BE252" s="261">
        <f t="shared" si="174"/>
        <v>0.14030507789829064</v>
      </c>
      <c r="BF252" s="261">
        <f t="shared" si="174"/>
        <v>0.13443837755889734</v>
      </c>
      <c r="BG252" s="261">
        <f t="shared" si="174"/>
        <v>0.1340297244372381</v>
      </c>
      <c r="BH252" s="261">
        <f t="shared" si="174"/>
        <v>0.13396322910440372</v>
      </c>
      <c r="BI252" s="261">
        <f t="shared" si="174"/>
        <v>0.13393941837999698</v>
      </c>
      <c r="BJ252" s="261">
        <f t="shared" si="174"/>
        <v>0.13392845429588554</v>
      </c>
      <c r="BK252" s="261">
        <f>$L$252*(1+0.15*(AK259/$AM$252)^4)</f>
        <v>0.13392255132605638</v>
      </c>
      <c r="BL252" s="240">
        <f>E252*(0.000001)*0.5</f>
        <v>3.2999999999999997E-6</v>
      </c>
      <c r="BM252" s="240">
        <v>3070.8</v>
      </c>
      <c r="BN252" s="240">
        <v>0.02</v>
      </c>
      <c r="BO252" s="240">
        <v>8.6</v>
      </c>
      <c r="BP252" s="240">
        <v>5.0000000000000001E-3</v>
      </c>
      <c r="BQ252" s="240">
        <v>0</v>
      </c>
      <c r="BR252" s="240">
        <v>5.0000000000000001E-3</v>
      </c>
      <c r="BS252" s="240">
        <v>44.1</v>
      </c>
      <c r="BT252" s="240">
        <v>0.01</v>
      </c>
      <c r="BU252" s="240">
        <v>19.3</v>
      </c>
      <c r="BV252" s="240">
        <v>0.2</v>
      </c>
      <c r="BW252" s="240">
        <v>9.1999999999999993</v>
      </c>
      <c r="BX252" s="240">
        <v>0.1</v>
      </c>
      <c r="BY252" s="240">
        <v>0</v>
      </c>
      <c r="BZ252" s="240">
        <v>0.05</v>
      </c>
      <c r="CA252" s="240">
        <v>0</v>
      </c>
      <c r="CB252" s="240">
        <v>0.06</v>
      </c>
      <c r="CC252" s="240">
        <v>5167.1000000000004</v>
      </c>
      <c r="CD252" s="240">
        <v>5.0000000000000001E-3</v>
      </c>
      <c r="CE252" s="240">
        <v>1843.8</v>
      </c>
      <c r="CF252" s="240">
        <v>5.0000000000000001E-3</v>
      </c>
      <c r="CG252" s="240">
        <v>5413.8</v>
      </c>
      <c r="CH252" s="240">
        <v>0.05</v>
      </c>
      <c r="CI252" s="240">
        <v>4364.5</v>
      </c>
      <c r="CJ252" s="240">
        <v>0.06</v>
      </c>
      <c r="CK252" s="240">
        <v>3194.3</v>
      </c>
      <c r="CL252" s="240">
        <v>0.06</v>
      </c>
      <c r="CM252" s="240">
        <v>3194.3</v>
      </c>
      <c r="CN252" s="240">
        <v>0.06</v>
      </c>
      <c r="CO252" s="240">
        <v>0</v>
      </c>
      <c r="CP252" s="240">
        <v>0.15</v>
      </c>
      <c r="CQ252" s="240">
        <v>248</v>
      </c>
      <c r="CR252" s="240">
        <v>0.12</v>
      </c>
      <c r="CS252" s="240">
        <v>5827.3</v>
      </c>
      <c r="CT252" s="240">
        <v>0.04</v>
      </c>
      <c r="CU252" s="240"/>
      <c r="CV252" s="240"/>
      <c r="CW252" s="240"/>
      <c r="CX252" s="240"/>
      <c r="CY252" s="240"/>
      <c r="CZ252" s="240"/>
      <c r="DA252" s="240"/>
      <c r="DB252" s="240"/>
      <c r="DC252" s="240"/>
      <c r="DD252" s="240"/>
      <c r="DE252" s="240"/>
      <c r="DF252" s="240"/>
      <c r="DG252" s="240"/>
      <c r="DH252" s="240"/>
      <c r="DI252" s="240"/>
      <c r="DJ252" s="240"/>
      <c r="DK252" s="240"/>
      <c r="DL252" s="240"/>
      <c r="DM252" s="240"/>
      <c r="DN252" s="240"/>
      <c r="DO252" s="240"/>
      <c r="DP252" s="240"/>
      <c r="DQ252" s="240"/>
      <c r="DR252" s="240"/>
      <c r="DS252" s="240"/>
      <c r="DT252" s="240"/>
      <c r="DU252" s="240"/>
      <c r="DV252" s="240"/>
      <c r="DW252" s="240"/>
      <c r="DX252" s="240"/>
      <c r="DY252" s="240"/>
      <c r="DZ252" s="240"/>
      <c r="EA252" s="240">
        <f>BM252*BN252+BO252*BP252+BQ252*BR252+BS252*BT252+BU252*BV252+BW252*BX252+BY252*BZ252+CA252*CB252+CC252*CD252+CE252*CF252+CG252*CH252+CI252*CJ252+CK252*CL252+CM252*CN252+CO252*CP252+CQ252*CR252+CS252*CT252+CU252*CV252+CW252*CX252+CY252*CZ252+DA252*DB252</f>
        <v>1280.4625000000001</v>
      </c>
      <c r="EB252" s="240">
        <f>(PI()+2*E252)*EA252</f>
        <v>20924.796583197221</v>
      </c>
      <c r="EC252" s="240">
        <f>EB252/E252</f>
        <v>3170.423724726852</v>
      </c>
      <c r="ED252" s="240">
        <f>PI()*EA252</f>
        <v>4022.6915831972206</v>
      </c>
      <c r="EE252" s="252">
        <f>SUM(BN252,BP252,BR252,BT252,BV252,BX252,BZ252,CB252,CD252,CF252,CH252,CJ252,CL252,CN252,CP252,CR252,CT252)</f>
        <v>1.0000000000000002</v>
      </c>
      <c r="EF252" s="238"/>
      <c r="EG252" s="238"/>
      <c r="EH252" s="238"/>
      <c r="EI252" s="238"/>
      <c r="EJ252" s="238"/>
      <c r="EK252" s="238"/>
      <c r="EL252" s="238"/>
      <c r="EM252" s="238"/>
      <c r="EN252" s="238"/>
      <c r="EO252" s="238"/>
      <c r="EP252" s="238"/>
      <c r="EQ252" s="238"/>
      <c r="ER252" s="238"/>
      <c r="ES252" s="238"/>
      <c r="ET252" s="238"/>
      <c r="EU252" s="238"/>
      <c r="EV252" s="238"/>
      <c r="EW252" s="238"/>
      <c r="EX252" s="238"/>
      <c r="EY252" s="238"/>
      <c r="EZ252" s="238"/>
      <c r="FA252" s="238"/>
      <c r="FB252" s="238"/>
      <c r="FC252" s="238"/>
      <c r="FD252" s="238"/>
      <c r="FE252" s="238"/>
      <c r="FF252" s="238"/>
      <c r="FG252" s="238"/>
      <c r="FH252" s="238"/>
      <c r="FI252" s="238"/>
      <c r="FJ252" s="238"/>
      <c r="FK252" s="238"/>
      <c r="FL252" s="238"/>
      <c r="FM252" s="238"/>
      <c r="FN252" s="238"/>
      <c r="FO252" s="238"/>
      <c r="FP252" s="238"/>
      <c r="FQ252" s="238"/>
      <c r="FR252" s="238"/>
      <c r="FS252" s="238"/>
      <c r="FT252" s="238"/>
      <c r="FU252" s="238"/>
      <c r="FV252" s="238"/>
      <c r="FW252" s="238"/>
      <c r="FX252" s="238"/>
      <c r="FY252" s="238"/>
      <c r="FZ252" s="238"/>
      <c r="GA252" s="238"/>
      <c r="GB252" s="238"/>
      <c r="GC252" s="238"/>
      <c r="GD252" s="238"/>
      <c r="GE252" s="238"/>
      <c r="GF252" s="238"/>
      <c r="GG252" s="238"/>
      <c r="GH252" s="238"/>
      <c r="GI252" s="238"/>
      <c r="GJ252" s="238"/>
      <c r="GK252" s="238"/>
      <c r="GL252" s="238"/>
      <c r="GM252" s="238"/>
      <c r="GN252" s="238"/>
      <c r="GO252" s="238"/>
      <c r="GP252" s="238"/>
      <c r="GQ252" s="238"/>
      <c r="GR252" s="238"/>
      <c r="GS252" s="238"/>
      <c r="GT252" s="238"/>
      <c r="GU252" s="238"/>
      <c r="GV252" s="238"/>
      <c r="GW252" s="238"/>
      <c r="GX252" s="238"/>
      <c r="GY252" s="238"/>
      <c r="GZ252" s="238"/>
      <c r="HA252" s="238"/>
      <c r="HB252" s="238"/>
      <c r="HC252" s="238"/>
      <c r="HD252" s="238"/>
      <c r="HE252" s="238"/>
      <c r="HF252" s="238"/>
      <c r="HG252" s="238"/>
      <c r="HH252" s="238"/>
      <c r="HI252" s="238"/>
      <c r="HJ252" s="238"/>
      <c r="HK252" s="238"/>
      <c r="HL252" s="238"/>
      <c r="HM252" s="238"/>
      <c r="HN252" s="238"/>
      <c r="HO252" s="238"/>
      <c r="HP252" s="238"/>
      <c r="HQ252" s="238"/>
      <c r="HR252" s="238"/>
      <c r="HS252" s="238"/>
      <c r="HT252" s="238"/>
      <c r="HU252" s="238"/>
      <c r="HV252" s="238"/>
      <c r="HW252" s="238"/>
      <c r="HX252" s="238"/>
      <c r="HY252" s="238"/>
      <c r="HZ252" s="238"/>
      <c r="IA252" s="238"/>
      <c r="IB252" s="238"/>
      <c r="IC252" s="238"/>
      <c r="ID252" s="238"/>
      <c r="IE252" s="238"/>
      <c r="IF252" s="238"/>
      <c r="IG252" s="238"/>
      <c r="IH252" s="238"/>
      <c r="II252" s="238"/>
      <c r="IJ252" s="238"/>
      <c r="IK252" s="238"/>
      <c r="IL252" s="238"/>
      <c r="IM252" s="238"/>
      <c r="IN252" s="238"/>
      <c r="IO252" s="238"/>
      <c r="IP252" s="238"/>
      <c r="IQ252" s="238"/>
      <c r="IR252" s="238"/>
      <c r="IS252" s="238"/>
      <c r="IT252" s="238"/>
      <c r="IU252" s="238"/>
      <c r="IV252" s="238"/>
      <c r="IW252" s="238"/>
      <c r="IX252" s="238"/>
      <c r="IY252" s="238"/>
      <c r="IZ252" s="238"/>
      <c r="JA252" s="238"/>
      <c r="JB252" s="238"/>
      <c r="JC252" s="238"/>
      <c r="JD252" s="238"/>
      <c r="JE252" s="238"/>
      <c r="JF252" s="238"/>
      <c r="JG252" s="238"/>
      <c r="JH252" s="238"/>
      <c r="JI252" s="238"/>
      <c r="JJ252" s="238"/>
      <c r="JK252" s="238"/>
      <c r="JL252" s="238"/>
      <c r="JM252" s="238"/>
      <c r="JN252" s="238"/>
      <c r="JO252" s="238"/>
      <c r="JP252" s="238"/>
      <c r="JQ252" s="238"/>
      <c r="JR252" s="238"/>
      <c r="JS252" s="238"/>
      <c r="JT252" s="238"/>
      <c r="JU252" s="238"/>
      <c r="JV252" s="238"/>
      <c r="JW252" s="238"/>
      <c r="JX252" s="238"/>
      <c r="JY252" s="238"/>
      <c r="JZ252" s="238"/>
      <c r="KA252" s="238"/>
      <c r="KB252" s="238"/>
      <c r="KC252" s="238"/>
      <c r="KD252" s="238"/>
      <c r="KE252" s="238"/>
      <c r="KF252" s="238"/>
      <c r="KG252" s="238"/>
      <c r="KH252" s="238"/>
      <c r="KI252" s="238"/>
      <c r="KJ252" s="238"/>
      <c r="KK252" s="238"/>
      <c r="KL252" s="238"/>
      <c r="KM252" s="238"/>
      <c r="KN252" s="238"/>
      <c r="KO252" s="238"/>
      <c r="KP252" s="238"/>
      <c r="KQ252" s="238"/>
      <c r="KR252" s="238"/>
      <c r="KS252" s="238"/>
      <c r="KT252" s="238"/>
      <c r="KU252" s="238"/>
      <c r="KV252" s="238"/>
      <c r="KW252" s="238"/>
      <c r="KX252" s="238"/>
      <c r="KY252" s="238"/>
      <c r="KZ252" s="238"/>
      <c r="LA252" s="238"/>
      <c r="LB252" s="238"/>
      <c r="LC252" s="238"/>
      <c r="LD252" s="238"/>
      <c r="LE252" s="238"/>
      <c r="LF252" s="238"/>
      <c r="LG252" s="238"/>
      <c r="LH252" s="238"/>
      <c r="LI252" s="238"/>
      <c r="LJ252" s="238"/>
      <c r="LK252" s="238"/>
      <c r="LL252" s="238"/>
      <c r="LM252" s="238"/>
      <c r="LN252" s="238"/>
      <c r="LO252" s="238"/>
      <c r="LP252" s="238"/>
      <c r="LQ252" s="238"/>
      <c r="LR252" s="238"/>
      <c r="LS252" s="238"/>
      <c r="LT252" s="238"/>
      <c r="LU252" s="238"/>
      <c r="LV252" s="238"/>
      <c r="LW252" s="238"/>
      <c r="LX252" s="238"/>
      <c r="LY252" s="238"/>
      <c r="LZ252" s="238"/>
      <c r="MA252" s="238"/>
      <c r="MB252" s="238"/>
      <c r="MC252" s="238"/>
      <c r="MD252" s="238"/>
      <c r="ME252" s="238"/>
      <c r="MF252" s="238"/>
      <c r="MG252" s="238"/>
      <c r="MH252" s="238"/>
      <c r="MI252" s="238"/>
      <c r="MJ252" s="238"/>
      <c r="MK252" s="238"/>
      <c r="ML252" s="238"/>
      <c r="MM252" s="238"/>
      <c r="MN252" s="238"/>
      <c r="MO252" s="238"/>
      <c r="MP252" s="238"/>
      <c r="MQ252" s="238"/>
      <c r="MR252" s="238"/>
      <c r="MS252" s="238"/>
      <c r="MT252" s="238"/>
      <c r="MU252" s="238"/>
      <c r="MV252" s="238"/>
      <c r="MW252" s="238"/>
      <c r="MX252" s="238"/>
      <c r="MY252" s="238"/>
      <c r="MZ252" s="238"/>
      <c r="NA252" s="238"/>
      <c r="NB252" s="238"/>
      <c r="NC252" s="238"/>
      <c r="ND252" s="238"/>
      <c r="NE252" s="238"/>
      <c r="NF252" s="238"/>
      <c r="NG252" s="238"/>
      <c r="NH252" s="238"/>
      <c r="NI252" s="238"/>
      <c r="NJ252" s="238"/>
      <c r="NK252" s="238"/>
      <c r="NL252" s="238"/>
      <c r="NM252" s="238"/>
      <c r="NN252" s="238"/>
      <c r="NO252" s="238"/>
      <c r="NP252" s="238"/>
      <c r="NQ252" s="238"/>
      <c r="NR252" s="238"/>
      <c r="NS252" s="238"/>
      <c r="NT252" s="238"/>
      <c r="NU252" s="238"/>
      <c r="NV252" s="238"/>
      <c r="NW252" s="238"/>
      <c r="NX252" s="238"/>
      <c r="NY252" s="238"/>
      <c r="NZ252" s="238"/>
      <c r="OA252" s="238"/>
      <c r="OB252" s="238"/>
      <c r="OC252" s="238"/>
      <c r="OD252" s="238"/>
      <c r="OE252" s="238"/>
      <c r="OF252" s="238"/>
      <c r="OG252" s="238"/>
      <c r="OH252" s="238"/>
      <c r="OI252" s="238"/>
      <c r="OJ252" s="238"/>
      <c r="OK252" s="238"/>
      <c r="OL252" s="238"/>
      <c r="OM252" s="238"/>
      <c r="ON252" s="238"/>
      <c r="OO252" s="238"/>
      <c r="OP252" s="238"/>
      <c r="OQ252" s="238"/>
      <c r="OR252" s="238"/>
      <c r="OS252" s="238"/>
      <c r="OT252" s="238"/>
      <c r="OU252" s="238"/>
      <c r="OV252" s="238"/>
      <c r="OW252" s="238"/>
      <c r="OX252" s="238"/>
      <c r="OY252" s="238"/>
      <c r="OZ252" s="238"/>
      <c r="PA252" s="238"/>
      <c r="PB252" s="238"/>
      <c r="PC252" s="238"/>
      <c r="PD252" s="238"/>
      <c r="PE252" s="238"/>
      <c r="PF252" s="238"/>
      <c r="PG252" s="238"/>
      <c r="PH252" s="238"/>
      <c r="PI252" s="238"/>
      <c r="PJ252" s="238"/>
      <c r="PK252" s="238"/>
      <c r="PL252" s="238"/>
      <c r="PM252" s="238"/>
      <c r="PN252" s="238"/>
      <c r="PO252" s="238"/>
      <c r="PP252" s="238"/>
      <c r="PQ252" s="238"/>
      <c r="PR252" s="238"/>
      <c r="PS252" s="238"/>
      <c r="PT252" s="238"/>
      <c r="PU252" s="238"/>
      <c r="PV252" s="238"/>
      <c r="PW252" s="238"/>
      <c r="PX252" s="238"/>
      <c r="PY252" s="238"/>
      <c r="PZ252" s="238"/>
      <c r="QA252" s="238"/>
      <c r="QB252" s="238"/>
      <c r="QC252" s="238"/>
      <c r="QD252" s="238"/>
      <c r="QE252" s="238"/>
      <c r="QF252" s="238"/>
      <c r="QG252" s="238"/>
      <c r="QH252" s="238"/>
      <c r="QI252" s="238"/>
      <c r="QJ252" s="238"/>
      <c r="QK252" s="238"/>
      <c r="QL252" s="238"/>
      <c r="QM252" s="238"/>
      <c r="QN252" s="238"/>
      <c r="QO252" s="238"/>
      <c r="QP252" s="238"/>
      <c r="QQ252" s="238"/>
      <c r="QR252" s="238"/>
      <c r="QS252" s="238"/>
      <c r="QT252" s="238"/>
      <c r="QU252" s="238"/>
      <c r="QV252" s="238"/>
      <c r="QW252" s="238"/>
      <c r="QX252" s="238"/>
      <c r="QY252" s="238"/>
      <c r="QZ252" s="238"/>
      <c r="RA252" s="238"/>
      <c r="RB252" s="238"/>
      <c r="RC252" s="238"/>
      <c r="RD252" s="238"/>
      <c r="RE252" s="238"/>
      <c r="RF252" s="238"/>
      <c r="RG252" s="238"/>
      <c r="RH252" s="238"/>
      <c r="RI252" s="238"/>
      <c r="RJ252" s="238"/>
      <c r="RK252" s="238"/>
      <c r="RL252" s="238"/>
      <c r="RM252" s="238"/>
      <c r="RN252" s="238"/>
      <c r="RO252" s="238"/>
      <c r="RP252" s="238"/>
      <c r="RQ252" s="238"/>
      <c r="RR252" s="238"/>
      <c r="RS252" s="238"/>
      <c r="RT252" s="238"/>
      <c r="RU252" s="238"/>
      <c r="RV252" s="238"/>
      <c r="RW252" s="238"/>
      <c r="RX252" s="238"/>
      <c r="RY252" s="238"/>
      <c r="RZ252" s="238"/>
      <c r="SA252" s="238"/>
      <c r="SB252" s="238"/>
      <c r="SC252" s="238"/>
      <c r="SD252" s="238"/>
      <c r="SE252" s="238"/>
      <c r="SF252" s="238"/>
      <c r="SG252" s="238"/>
      <c r="SH252" s="238"/>
      <c r="SI252" s="238"/>
      <c r="SJ252" s="238"/>
      <c r="SK252" s="238"/>
      <c r="SL252" s="238"/>
      <c r="SM252" s="238"/>
      <c r="SN252" s="238"/>
      <c r="SO252" s="238"/>
      <c r="SP252" s="238"/>
      <c r="SQ252" s="238"/>
      <c r="SR252" s="238"/>
      <c r="SS252" s="238"/>
      <c r="ST252" s="238"/>
      <c r="SU252" s="238"/>
      <c r="SV252" s="238"/>
      <c r="SW252" s="238"/>
      <c r="SX252" s="238"/>
      <c r="SY252" s="238"/>
      <c r="SZ252" s="238"/>
      <c r="TA252" s="238"/>
      <c r="TB252" s="238"/>
      <c r="TC252" s="238"/>
      <c r="TD252" s="238"/>
      <c r="TE252" s="238"/>
      <c r="TF252" s="238"/>
      <c r="TG252" s="238"/>
      <c r="TH252" s="238"/>
      <c r="TI252" s="238"/>
      <c r="TJ252" s="238"/>
      <c r="TK252" s="238"/>
      <c r="TL252" s="238"/>
      <c r="TM252" s="238"/>
      <c r="TN252" s="238"/>
      <c r="TO252" s="238"/>
      <c r="TP252" s="238"/>
      <c r="TQ252" s="238"/>
      <c r="TR252" s="238"/>
      <c r="TS252" s="238"/>
      <c r="TT252" s="238"/>
      <c r="TU252" s="238"/>
      <c r="TV252" s="238"/>
      <c r="TW252" s="238"/>
      <c r="TX252" s="238"/>
      <c r="TY252" s="238"/>
      <c r="TZ252" s="238"/>
      <c r="UA252" s="238"/>
      <c r="UB252" s="238"/>
      <c r="UC252" s="238"/>
      <c r="UD252" s="238"/>
      <c r="UE252" s="238"/>
      <c r="UF252" s="238"/>
      <c r="UG252" s="238"/>
      <c r="UH252" s="238"/>
      <c r="UI252" s="238"/>
      <c r="UJ252" s="238"/>
      <c r="UK252" s="238"/>
      <c r="UL252" s="238"/>
      <c r="UM252" s="238"/>
      <c r="UN252" s="238"/>
      <c r="UO252" s="238"/>
      <c r="UP252" s="238"/>
      <c r="UQ252" s="238"/>
      <c r="UR252" s="238"/>
      <c r="US252" s="238"/>
      <c r="UT252" s="238"/>
      <c r="UU252" s="238"/>
      <c r="UV252" s="238"/>
      <c r="UW252" s="238"/>
      <c r="UX252" s="238"/>
      <c r="UY252" s="238"/>
      <c r="UZ252" s="238"/>
      <c r="VA252" s="238"/>
      <c r="VB252" s="238"/>
      <c r="VC252" s="238"/>
      <c r="VD252" s="238"/>
      <c r="VE252" s="238"/>
      <c r="VF252" s="238"/>
      <c r="VG252" s="238"/>
      <c r="VH252" s="238"/>
      <c r="VI252" s="238"/>
      <c r="VJ252" s="238"/>
      <c r="VK252" s="238"/>
      <c r="VL252" s="238"/>
      <c r="VM252" s="238"/>
      <c r="VN252" s="238"/>
      <c r="VO252" s="238"/>
      <c r="VP252" s="238"/>
      <c r="VQ252" s="238"/>
      <c r="VR252" s="238"/>
      <c r="VS252" s="238"/>
      <c r="VT252" s="238"/>
      <c r="VU252" s="238"/>
      <c r="VV252" s="238"/>
      <c r="VW252" s="238"/>
      <c r="VX252" s="238"/>
      <c r="VY252" s="238"/>
      <c r="VZ252" s="238"/>
      <c r="WA252" s="238"/>
      <c r="WB252" s="238"/>
      <c r="WC252" s="238"/>
      <c r="WD252" s="238"/>
      <c r="WE252" s="238"/>
      <c r="WF252" s="238"/>
      <c r="WG252" s="238"/>
      <c r="WH252" s="238"/>
      <c r="WI252" s="238"/>
      <c r="WJ252" s="238"/>
      <c r="WK252" s="238"/>
      <c r="WL252" s="238"/>
      <c r="WM252" s="238"/>
      <c r="WN252" s="238"/>
      <c r="WO252" s="238"/>
      <c r="WP252" s="238"/>
      <c r="WQ252" s="238"/>
      <c r="WR252" s="238"/>
      <c r="WS252" s="238"/>
      <c r="WT252" s="238"/>
      <c r="WU252" s="238"/>
      <c r="WV252" s="238"/>
      <c r="WW252" s="238"/>
      <c r="WX252" s="238"/>
      <c r="WY252" s="238"/>
      <c r="WZ252" s="238"/>
      <c r="XA252" s="238"/>
      <c r="XB252" s="238"/>
      <c r="XC252" s="238"/>
      <c r="XD252" s="238"/>
      <c r="XE252" s="238"/>
      <c r="XF252" s="238"/>
      <c r="XG252" s="238"/>
      <c r="XH252" s="238"/>
      <c r="XI252" s="238"/>
      <c r="XJ252" s="238"/>
      <c r="XK252" s="238"/>
      <c r="XL252" s="238"/>
      <c r="XM252" s="238"/>
      <c r="XN252" s="238"/>
      <c r="XO252" s="238"/>
      <c r="XP252" s="238"/>
      <c r="XQ252" s="238"/>
      <c r="XR252" s="238"/>
      <c r="XS252" s="238"/>
      <c r="XT252" s="238"/>
      <c r="XU252" s="238"/>
      <c r="XV252" s="238"/>
      <c r="XW252" s="238"/>
      <c r="XX252" s="238"/>
      <c r="XY252" s="238"/>
      <c r="XZ252" s="238"/>
      <c r="YA252" s="238"/>
      <c r="YB252" s="238"/>
      <c r="YC252" s="238"/>
      <c r="YD252" s="238"/>
      <c r="YE252" s="238"/>
      <c r="YF252" s="238"/>
      <c r="YG252" s="238"/>
      <c r="YH252" s="238"/>
      <c r="YI252" s="238"/>
      <c r="YJ252" s="238"/>
      <c r="YK252" s="238"/>
      <c r="YL252" s="238"/>
      <c r="YM252" s="238"/>
      <c r="YN252" s="238"/>
      <c r="YO252" s="238"/>
      <c r="YP252" s="238"/>
      <c r="YQ252" s="238"/>
      <c r="YR252" s="238"/>
      <c r="YS252" s="238"/>
      <c r="YT252" s="238"/>
      <c r="YU252" s="238"/>
      <c r="YV252" s="238"/>
      <c r="YW252" s="238"/>
      <c r="YX252" s="238"/>
      <c r="YY252" s="238"/>
      <c r="YZ252" s="238"/>
      <c r="ZA252" s="238"/>
      <c r="ZB252" s="238"/>
      <c r="ZC252" s="238"/>
      <c r="ZD252" s="238"/>
      <c r="ZE252" s="238"/>
      <c r="ZF252" s="238"/>
      <c r="ZG252" s="238"/>
      <c r="ZH252" s="238"/>
      <c r="ZI252" s="238"/>
      <c r="ZJ252" s="238"/>
      <c r="ZK252" s="238"/>
      <c r="ZL252" s="238"/>
      <c r="ZM252" s="238"/>
      <c r="ZN252" s="238"/>
      <c r="ZO252" s="238"/>
      <c r="ZP252" s="238"/>
      <c r="ZQ252" s="238"/>
      <c r="ZR252" s="238"/>
      <c r="ZS252" s="238"/>
      <c r="ZT252" s="238"/>
      <c r="ZU252" s="238"/>
      <c r="ZV252" s="238"/>
      <c r="ZW252" s="238"/>
      <c r="ZX252" s="238"/>
      <c r="ZY252" s="238"/>
      <c r="ZZ252" s="238"/>
      <c r="AAA252" s="238"/>
      <c r="AAB252" s="238"/>
      <c r="AAC252" s="238"/>
      <c r="AAD252" s="238"/>
      <c r="AAE252" s="238"/>
      <c r="AAF252" s="238"/>
      <c r="AAG252" s="238"/>
      <c r="AAH252" s="238"/>
      <c r="AAI252" s="238"/>
      <c r="AAJ252" s="238"/>
      <c r="AAK252" s="238"/>
      <c r="AAL252" s="238"/>
      <c r="AAM252" s="238"/>
      <c r="AAN252" s="238"/>
      <c r="AAO252" s="238"/>
      <c r="AAP252" s="238"/>
      <c r="AAQ252" s="238"/>
      <c r="AAR252" s="238"/>
      <c r="AAS252" s="238"/>
      <c r="AAT252" s="238"/>
      <c r="AAU252" s="238"/>
      <c r="AAV252" s="238"/>
      <c r="AAW252" s="238"/>
      <c r="AAX252" s="238"/>
      <c r="AAY252" s="238"/>
      <c r="AAZ252" s="238"/>
      <c r="ABA252" s="238"/>
      <c r="ABB252" s="238"/>
      <c r="ABC252" s="238"/>
      <c r="ABD252" s="238"/>
      <c r="ABE252" s="238"/>
      <c r="ABF252" s="238"/>
      <c r="ABG252" s="238"/>
      <c r="ABH252" s="238"/>
      <c r="ABI252" s="238"/>
      <c r="ABJ252" s="238"/>
      <c r="ABK252" s="238"/>
      <c r="ABL252" s="238"/>
      <c r="ABM252" s="238"/>
      <c r="ABN252" s="238"/>
      <c r="ABO252" s="238"/>
      <c r="ABP252" s="238"/>
      <c r="ABQ252" s="238"/>
      <c r="ABR252" s="238"/>
      <c r="ABS252" s="238"/>
      <c r="ABT252" s="238"/>
      <c r="ABU252" s="238"/>
      <c r="ABV252" s="238"/>
      <c r="ABW252" s="238"/>
      <c r="ABX252" s="238"/>
      <c r="ABY252" s="238"/>
      <c r="ABZ252" s="238"/>
      <c r="ACA252" s="238"/>
      <c r="ACB252" s="238"/>
      <c r="ACC252" s="238"/>
      <c r="ACD252" s="238"/>
      <c r="ACE252" s="238"/>
      <c r="ACF252" s="238"/>
      <c r="ACG252" s="238"/>
      <c r="ACH252" s="238"/>
      <c r="ACI252" s="238"/>
      <c r="ACJ252" s="238"/>
      <c r="ACK252" s="238"/>
      <c r="ACL252" s="238"/>
      <c r="ACM252" s="238"/>
      <c r="ACN252" s="238"/>
      <c r="ACO252" s="238"/>
      <c r="ACP252" s="238"/>
      <c r="ACQ252" s="238"/>
      <c r="ACR252" s="238"/>
      <c r="ACS252" s="238"/>
      <c r="ACT252" s="238"/>
      <c r="ACU252" s="238"/>
      <c r="ACV252" s="238"/>
      <c r="ACW252" s="238"/>
      <c r="ACX252" s="238"/>
      <c r="ACY252" s="238"/>
      <c r="ACZ252" s="238"/>
      <c r="ADA252" s="238"/>
      <c r="ADB252" s="238"/>
      <c r="ADC252" s="238"/>
      <c r="ADD252" s="238"/>
      <c r="ADE252" s="238"/>
      <c r="ADF252" s="238"/>
      <c r="ADG252" s="238"/>
      <c r="ADH252" s="238"/>
      <c r="ADI252" s="238"/>
      <c r="ADJ252" s="238"/>
      <c r="ADK252" s="238"/>
      <c r="ADL252" s="238"/>
      <c r="ADM252" s="238"/>
      <c r="ADN252" s="238"/>
      <c r="ADO252" s="238"/>
      <c r="ADP252" s="238"/>
      <c r="ADQ252" s="238"/>
      <c r="ADR252" s="238"/>
      <c r="ADS252" s="238"/>
      <c r="ADT252" s="238"/>
      <c r="ADU252" s="238"/>
      <c r="ADV252" s="238"/>
      <c r="ADW252" s="238"/>
      <c r="ADX252" s="238"/>
      <c r="ADY252" s="238"/>
      <c r="ADZ252" s="238"/>
      <c r="AEA252" s="238"/>
      <c r="AEB252" s="238"/>
      <c r="AEC252" s="238"/>
      <c r="AED252" s="238"/>
      <c r="AEE252" s="238"/>
      <c r="AEF252" s="238"/>
      <c r="AEG252" s="238"/>
      <c r="AEH252" s="238"/>
      <c r="AEI252" s="238"/>
      <c r="AEJ252" s="238"/>
      <c r="AEK252" s="238"/>
      <c r="AEL252" s="238"/>
      <c r="AEM252" s="238"/>
      <c r="AEN252" s="238"/>
      <c r="AEO252" s="238"/>
      <c r="AEP252" s="238"/>
      <c r="AEQ252" s="238"/>
      <c r="AER252" s="238"/>
      <c r="AES252" s="238"/>
      <c r="AET252" s="238"/>
      <c r="AEU252" s="238"/>
      <c r="AEV252" s="238"/>
      <c r="AEW252" s="238"/>
      <c r="AEX252" s="238"/>
      <c r="AEY252" s="238"/>
      <c r="AEZ252" s="238"/>
      <c r="AFA252" s="238"/>
      <c r="AFB252" s="238"/>
      <c r="AFC252" s="238"/>
      <c r="AFD252" s="238"/>
      <c r="AFE252" s="238"/>
      <c r="AFF252" s="238"/>
      <c r="AFG252" s="238"/>
      <c r="AFH252" s="238"/>
      <c r="AFI252" s="238"/>
      <c r="AFJ252" s="238"/>
      <c r="AFK252" s="238"/>
      <c r="AFL252" s="238"/>
      <c r="AFM252" s="238"/>
      <c r="AFN252" s="238"/>
      <c r="AFO252" s="238"/>
      <c r="AFP252" s="238"/>
      <c r="AFQ252" s="238"/>
      <c r="AFR252" s="238"/>
      <c r="AFS252" s="238"/>
      <c r="AFT252" s="238"/>
      <c r="AFU252" s="238"/>
      <c r="AFV252" s="238"/>
      <c r="AFW252" s="238"/>
      <c r="AFX252" s="238"/>
      <c r="AFY252" s="238"/>
      <c r="AFZ252" s="238"/>
      <c r="AGA252" s="238"/>
      <c r="AGB252" s="238"/>
      <c r="AGC252" s="238"/>
      <c r="AGD252" s="238"/>
      <c r="AGE252" s="238"/>
      <c r="AGF252" s="238"/>
      <c r="AGG252" s="238"/>
      <c r="AGH252" s="238"/>
      <c r="AGI252" s="238"/>
      <c r="AGJ252" s="238"/>
      <c r="AGK252" s="238"/>
      <c r="AGL252" s="238"/>
      <c r="AGM252" s="238"/>
      <c r="AGN252" s="238"/>
      <c r="AGO252" s="238"/>
      <c r="AGP252" s="238"/>
      <c r="AGQ252" s="238"/>
      <c r="AGR252" s="238"/>
      <c r="AGS252" s="238"/>
      <c r="AGT252" s="238"/>
      <c r="AGU252" s="238"/>
      <c r="AGV252" s="238"/>
      <c r="AGW252" s="238"/>
      <c r="AGX252" s="238"/>
      <c r="AGY252" s="238"/>
      <c r="AGZ252" s="238"/>
      <c r="AHA252" s="238"/>
      <c r="AHB252" s="238"/>
      <c r="AHC252" s="238"/>
      <c r="AHD252" s="238"/>
      <c r="AHE252" s="238"/>
      <c r="AHF252" s="238"/>
      <c r="AHG252" s="238"/>
      <c r="AHH252" s="238"/>
      <c r="AHI252" s="238"/>
      <c r="AHJ252" s="238"/>
      <c r="AHK252" s="238"/>
      <c r="AHL252" s="238"/>
      <c r="AHM252" s="238"/>
      <c r="AHN252" s="238"/>
      <c r="AHO252" s="238"/>
      <c r="AHP252" s="238"/>
      <c r="AHQ252" s="238"/>
      <c r="AHR252" s="238"/>
      <c r="AHS252" s="238"/>
      <c r="AHT252" s="238"/>
      <c r="AHU252" s="238"/>
      <c r="AHV252" s="238"/>
      <c r="AHW252" s="238"/>
      <c r="AHX252" s="238"/>
      <c r="AHY252" s="238"/>
      <c r="AHZ252" s="238"/>
      <c r="AIA252" s="238"/>
      <c r="AIB252" s="238"/>
      <c r="AIC252" s="238"/>
      <c r="AID252" s="238"/>
      <c r="AIE252" s="238"/>
      <c r="AIF252" s="238"/>
      <c r="AIG252" s="238"/>
      <c r="AIH252" s="238"/>
      <c r="AII252" s="238"/>
      <c r="AIJ252" s="238"/>
      <c r="AIK252" s="238"/>
      <c r="AIL252" s="238"/>
      <c r="AIM252" s="238"/>
      <c r="AIN252" s="238"/>
      <c r="AIO252" s="238"/>
      <c r="AIP252" s="238"/>
      <c r="AIQ252" s="238"/>
      <c r="AIR252" s="238"/>
      <c r="AIS252" s="238"/>
      <c r="AIT252" s="238"/>
      <c r="AIU252" s="238"/>
      <c r="AIV252" s="238"/>
      <c r="AIW252" s="238"/>
      <c r="AIX252" s="238"/>
      <c r="AIY252" s="238"/>
      <c r="AIZ252" s="238"/>
      <c r="AJA252" s="238"/>
      <c r="AJB252" s="238"/>
      <c r="AJC252" s="238"/>
      <c r="AJD252" s="238"/>
      <c r="AJE252" s="238"/>
      <c r="AJF252" s="238"/>
      <c r="AJG252" s="238"/>
      <c r="AJH252" s="238"/>
      <c r="AJI252" s="238"/>
      <c r="AJJ252" s="238"/>
      <c r="AJK252" s="238"/>
      <c r="AJL252" s="238"/>
      <c r="AJM252" s="238"/>
      <c r="AJN252" s="238"/>
      <c r="AJO252" s="238"/>
      <c r="AJP252" s="238"/>
      <c r="AJQ252" s="238"/>
      <c r="AJR252" s="238"/>
      <c r="AJS252" s="238"/>
      <c r="AJT252" s="238"/>
      <c r="AJU252" s="238"/>
      <c r="AJV252" s="238"/>
      <c r="AJW252" s="238"/>
      <c r="AJX252" s="238"/>
      <c r="AJY252" s="238"/>
      <c r="AJZ252" s="238"/>
      <c r="AKA252" s="238"/>
      <c r="AKB252" s="238"/>
      <c r="AKC252" s="238"/>
      <c r="AKD252" s="238"/>
      <c r="AKE252" s="238"/>
      <c r="AKF252" s="238"/>
      <c r="AKG252" s="238"/>
      <c r="AKH252" s="238"/>
      <c r="AKI252" s="238"/>
      <c r="AKJ252" s="238"/>
      <c r="AKK252" s="238"/>
      <c r="AKL252" s="238"/>
      <c r="AKM252" s="238"/>
      <c r="AKN252" s="238"/>
      <c r="AKO252" s="238"/>
      <c r="AKP252" s="238"/>
    </row>
    <row r="253" spans="1:978" ht="25.5" x14ac:dyDescent="0.25">
      <c r="A253" s="304"/>
      <c r="B253" s="304"/>
      <c r="C253" s="241"/>
      <c r="D253" s="241"/>
      <c r="E253" s="268"/>
      <c r="F253" s="43">
        <v>530032</v>
      </c>
      <c r="G253" s="33" t="s">
        <v>256</v>
      </c>
      <c r="H253" s="33" t="s">
        <v>257</v>
      </c>
      <c r="I253" s="241"/>
      <c r="J253" s="94">
        <v>55</v>
      </c>
      <c r="K253" s="268"/>
      <c r="L253" s="291"/>
      <c r="M253" s="241"/>
      <c r="N253" s="43">
        <v>230</v>
      </c>
      <c r="O253" s="43">
        <v>131</v>
      </c>
      <c r="P253" s="43">
        <v>111</v>
      </c>
      <c r="Q253" s="43">
        <v>86</v>
      </c>
      <c r="R253" s="43">
        <v>102</v>
      </c>
      <c r="S253" s="43">
        <v>195</v>
      </c>
      <c r="T253" s="43">
        <v>707</v>
      </c>
      <c r="U253" s="43">
        <v>1004</v>
      </c>
      <c r="V253" s="43">
        <v>845</v>
      </c>
      <c r="W253" s="43">
        <v>731</v>
      </c>
      <c r="X253" s="43">
        <v>778</v>
      </c>
      <c r="Y253" s="43">
        <v>904</v>
      </c>
      <c r="Z253" s="43">
        <v>978</v>
      </c>
      <c r="AA253" s="43">
        <v>1013</v>
      </c>
      <c r="AB253" s="43">
        <v>1284</v>
      </c>
      <c r="AC253" s="43">
        <v>1971</v>
      </c>
      <c r="AD253" s="43">
        <v>2539</v>
      </c>
      <c r="AE253" s="43">
        <v>2737</v>
      </c>
      <c r="AF253" s="43">
        <v>1350</v>
      </c>
      <c r="AG253" s="43">
        <v>857</v>
      </c>
      <c r="AH253" s="43">
        <v>680</v>
      </c>
      <c r="AI253" s="43">
        <v>552</v>
      </c>
      <c r="AJ253" s="43">
        <v>486</v>
      </c>
      <c r="AK253" s="43">
        <v>407</v>
      </c>
      <c r="AL253" s="43">
        <v>19380</v>
      </c>
      <c r="AM253" s="268"/>
      <c r="AN253" s="262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62"/>
      <c r="BH253" s="262"/>
      <c r="BI253" s="262"/>
      <c r="BJ253" s="262"/>
      <c r="BK253" s="262"/>
      <c r="BL253" s="241"/>
      <c r="BM253" s="241"/>
      <c r="BN253" s="241"/>
      <c r="BO253" s="241"/>
      <c r="BP253" s="241"/>
      <c r="BQ253" s="241"/>
      <c r="BR253" s="241"/>
      <c r="BS253" s="241"/>
      <c r="BT253" s="241"/>
      <c r="BU253" s="241"/>
      <c r="BV253" s="241"/>
      <c r="BW253" s="241"/>
      <c r="BX253" s="241"/>
      <c r="BY253" s="241"/>
      <c r="BZ253" s="241"/>
      <c r="CA253" s="241"/>
      <c r="CB253" s="241"/>
      <c r="CC253" s="241"/>
      <c r="CD253" s="241"/>
      <c r="CE253" s="241"/>
      <c r="CF253" s="241"/>
      <c r="CG253" s="241"/>
      <c r="CH253" s="241"/>
      <c r="CI253" s="241"/>
      <c r="CJ253" s="241"/>
      <c r="CK253" s="241"/>
      <c r="CL253" s="241"/>
      <c r="CM253" s="241"/>
      <c r="CN253" s="241"/>
      <c r="CO253" s="241"/>
      <c r="CP253" s="241"/>
      <c r="CQ253" s="241"/>
      <c r="CR253" s="241"/>
      <c r="CS253" s="241"/>
      <c r="CT253" s="241"/>
      <c r="CU253" s="241"/>
      <c r="CV253" s="241"/>
      <c r="CW253" s="241"/>
      <c r="CX253" s="241"/>
      <c r="CY253" s="241"/>
      <c r="CZ253" s="241"/>
      <c r="DA253" s="241"/>
      <c r="DB253" s="241"/>
      <c r="DC253" s="241"/>
      <c r="DD253" s="241"/>
      <c r="DE253" s="241"/>
      <c r="DF253" s="241"/>
      <c r="DG253" s="241"/>
      <c r="DH253" s="241"/>
      <c r="DI253" s="241"/>
      <c r="DJ253" s="241"/>
      <c r="DK253" s="241"/>
      <c r="DL253" s="241"/>
      <c r="DM253" s="241"/>
      <c r="DN253" s="241"/>
      <c r="DO253" s="241"/>
      <c r="DP253" s="241"/>
      <c r="DQ253" s="241"/>
      <c r="DR253" s="241"/>
      <c r="DS253" s="241"/>
      <c r="DT253" s="241"/>
      <c r="DU253" s="241"/>
      <c r="DV253" s="241"/>
      <c r="DW253" s="241"/>
      <c r="DX253" s="241"/>
      <c r="DY253" s="241"/>
      <c r="DZ253" s="241"/>
      <c r="EA253" s="241"/>
      <c r="EB253" s="241"/>
      <c r="EC253" s="241"/>
      <c r="ED253" s="241"/>
      <c r="EE253" s="252"/>
      <c r="EF253" s="238"/>
      <c r="EG253" s="238"/>
      <c r="EH253" s="238"/>
      <c r="EI253" s="238"/>
      <c r="EJ253" s="238"/>
      <c r="EK253" s="238"/>
      <c r="EL253" s="238"/>
      <c r="EM253" s="238"/>
      <c r="EN253" s="238"/>
      <c r="EO253" s="238"/>
      <c r="EP253" s="238"/>
      <c r="EQ253" s="238"/>
      <c r="ER253" s="238"/>
      <c r="ES253" s="238"/>
      <c r="ET253" s="238"/>
      <c r="EU253" s="238"/>
      <c r="EV253" s="238"/>
      <c r="EW253" s="238"/>
      <c r="EX253" s="238"/>
      <c r="EY253" s="238"/>
      <c r="EZ253" s="238"/>
      <c r="FA253" s="238"/>
      <c r="FB253" s="238"/>
      <c r="FC253" s="238"/>
      <c r="FD253" s="238"/>
      <c r="FE253" s="238"/>
      <c r="FF253" s="238"/>
      <c r="FG253" s="238"/>
      <c r="FH253" s="238"/>
      <c r="FI253" s="238"/>
      <c r="FJ253" s="238"/>
      <c r="FK253" s="238"/>
      <c r="FL253" s="238"/>
      <c r="FM253" s="238"/>
      <c r="FN253" s="238"/>
      <c r="FO253" s="238"/>
      <c r="FP253" s="238"/>
      <c r="FQ253" s="238"/>
      <c r="FR253" s="238"/>
      <c r="FS253" s="238"/>
      <c r="FT253" s="238"/>
      <c r="FU253" s="238"/>
      <c r="FV253" s="238"/>
      <c r="FW253" s="238"/>
      <c r="FX253" s="238"/>
      <c r="FY253" s="238"/>
      <c r="FZ253" s="238"/>
      <c r="GA253" s="238"/>
      <c r="GB253" s="238"/>
      <c r="GC253" s="238"/>
      <c r="GD253" s="238"/>
      <c r="GE253" s="238"/>
      <c r="GF253" s="238"/>
      <c r="GG253" s="238"/>
      <c r="GH253" s="238"/>
      <c r="GI253" s="238"/>
      <c r="GJ253" s="238"/>
      <c r="GK253" s="238"/>
      <c r="GL253" s="238"/>
      <c r="GM253" s="238"/>
      <c r="GN253" s="238"/>
      <c r="GO253" s="238"/>
      <c r="GP253" s="238"/>
      <c r="GQ253" s="238"/>
      <c r="GR253" s="238"/>
      <c r="GS253" s="238"/>
      <c r="GT253" s="238"/>
      <c r="GU253" s="238"/>
      <c r="GV253" s="238"/>
      <c r="GW253" s="238"/>
      <c r="GX253" s="238"/>
      <c r="GY253" s="238"/>
      <c r="GZ253" s="238"/>
      <c r="HA253" s="238"/>
      <c r="HB253" s="238"/>
      <c r="HC253" s="238"/>
      <c r="HD253" s="238"/>
      <c r="HE253" s="238"/>
      <c r="HF253" s="238"/>
      <c r="HG253" s="238"/>
      <c r="HH253" s="238"/>
      <c r="HI253" s="238"/>
      <c r="HJ253" s="238"/>
      <c r="HK253" s="238"/>
      <c r="HL253" s="238"/>
      <c r="HM253" s="238"/>
      <c r="HN253" s="238"/>
      <c r="HO253" s="238"/>
      <c r="HP253" s="238"/>
      <c r="HQ253" s="238"/>
      <c r="HR253" s="238"/>
      <c r="HS253" s="238"/>
      <c r="HT253" s="238"/>
      <c r="HU253" s="238"/>
      <c r="HV253" s="238"/>
      <c r="HW253" s="238"/>
      <c r="HX253" s="238"/>
      <c r="HY253" s="238"/>
      <c r="HZ253" s="238"/>
      <c r="IA253" s="238"/>
      <c r="IB253" s="238"/>
      <c r="IC253" s="238"/>
      <c r="ID253" s="238"/>
      <c r="IE253" s="238"/>
      <c r="IF253" s="238"/>
      <c r="IG253" s="238"/>
      <c r="IH253" s="238"/>
      <c r="II253" s="238"/>
      <c r="IJ253" s="238"/>
      <c r="IK253" s="238"/>
      <c r="IL253" s="238"/>
      <c r="IM253" s="238"/>
      <c r="IN253" s="238"/>
      <c r="IO253" s="238"/>
      <c r="IP253" s="238"/>
      <c r="IQ253" s="238"/>
      <c r="IR253" s="238"/>
      <c r="IS253" s="238"/>
      <c r="IT253" s="238"/>
      <c r="IU253" s="238"/>
      <c r="IV253" s="238"/>
      <c r="IW253" s="238"/>
      <c r="IX253" s="238"/>
      <c r="IY253" s="238"/>
      <c r="IZ253" s="238"/>
      <c r="JA253" s="238"/>
      <c r="JB253" s="238"/>
      <c r="JC253" s="238"/>
      <c r="JD253" s="238"/>
      <c r="JE253" s="238"/>
      <c r="JF253" s="238"/>
      <c r="JG253" s="238"/>
      <c r="JH253" s="238"/>
      <c r="JI253" s="238"/>
      <c r="JJ253" s="238"/>
      <c r="JK253" s="238"/>
      <c r="JL253" s="238"/>
      <c r="JM253" s="238"/>
      <c r="JN253" s="238"/>
      <c r="JO253" s="238"/>
      <c r="JP253" s="238"/>
      <c r="JQ253" s="238"/>
      <c r="JR253" s="238"/>
      <c r="JS253" s="238"/>
      <c r="JT253" s="238"/>
      <c r="JU253" s="238"/>
      <c r="JV253" s="238"/>
      <c r="JW253" s="238"/>
      <c r="JX253" s="238"/>
      <c r="JY253" s="238"/>
      <c r="JZ253" s="238"/>
      <c r="KA253" s="238"/>
      <c r="KB253" s="238"/>
      <c r="KC253" s="238"/>
      <c r="KD253" s="238"/>
      <c r="KE253" s="238"/>
      <c r="KF253" s="238"/>
      <c r="KG253" s="238"/>
      <c r="KH253" s="238"/>
      <c r="KI253" s="238"/>
      <c r="KJ253" s="238"/>
      <c r="KK253" s="238"/>
      <c r="KL253" s="238"/>
      <c r="KM253" s="238"/>
      <c r="KN253" s="238"/>
      <c r="KO253" s="238"/>
      <c r="KP253" s="238"/>
      <c r="KQ253" s="238"/>
      <c r="KR253" s="238"/>
      <c r="KS253" s="238"/>
      <c r="KT253" s="238"/>
      <c r="KU253" s="238"/>
      <c r="KV253" s="238"/>
      <c r="KW253" s="238"/>
      <c r="KX253" s="238"/>
      <c r="KY253" s="238"/>
      <c r="KZ253" s="238"/>
      <c r="LA253" s="238"/>
      <c r="LB253" s="238"/>
      <c r="LC253" s="238"/>
      <c r="LD253" s="238"/>
      <c r="LE253" s="238"/>
      <c r="LF253" s="238"/>
      <c r="LG253" s="238"/>
      <c r="LH253" s="238"/>
      <c r="LI253" s="238"/>
      <c r="LJ253" s="238"/>
      <c r="LK253" s="238"/>
      <c r="LL253" s="238"/>
      <c r="LM253" s="238"/>
      <c r="LN253" s="238"/>
      <c r="LO253" s="238"/>
      <c r="LP253" s="238"/>
      <c r="LQ253" s="238"/>
      <c r="LR253" s="238"/>
      <c r="LS253" s="238"/>
      <c r="LT253" s="238"/>
      <c r="LU253" s="238"/>
      <c r="LV253" s="238"/>
      <c r="LW253" s="238"/>
      <c r="LX253" s="238"/>
      <c r="LY253" s="238"/>
      <c r="LZ253" s="238"/>
      <c r="MA253" s="238"/>
      <c r="MB253" s="238"/>
      <c r="MC253" s="238"/>
      <c r="MD253" s="238"/>
      <c r="ME253" s="238"/>
      <c r="MF253" s="238"/>
      <c r="MG253" s="238"/>
      <c r="MH253" s="238"/>
      <c r="MI253" s="238"/>
      <c r="MJ253" s="238"/>
      <c r="MK253" s="238"/>
      <c r="ML253" s="238"/>
      <c r="MM253" s="238"/>
      <c r="MN253" s="238"/>
      <c r="MO253" s="238"/>
      <c r="MP253" s="238"/>
      <c r="MQ253" s="238"/>
      <c r="MR253" s="238"/>
      <c r="MS253" s="238"/>
      <c r="MT253" s="238"/>
      <c r="MU253" s="238"/>
      <c r="MV253" s="238"/>
      <c r="MW253" s="238"/>
      <c r="MX253" s="238"/>
      <c r="MY253" s="238"/>
      <c r="MZ253" s="238"/>
      <c r="NA253" s="238"/>
      <c r="NB253" s="238"/>
      <c r="NC253" s="238"/>
      <c r="ND253" s="238"/>
      <c r="NE253" s="238"/>
      <c r="NF253" s="238"/>
      <c r="NG253" s="238"/>
      <c r="NH253" s="238"/>
      <c r="NI253" s="238"/>
      <c r="NJ253" s="238"/>
      <c r="NK253" s="238"/>
      <c r="NL253" s="238"/>
      <c r="NM253" s="238"/>
      <c r="NN253" s="238"/>
      <c r="NO253" s="238"/>
      <c r="NP253" s="238"/>
      <c r="NQ253" s="238"/>
      <c r="NR253" s="238"/>
      <c r="NS253" s="238"/>
      <c r="NT253" s="238"/>
      <c r="NU253" s="238"/>
      <c r="NV253" s="238"/>
      <c r="NW253" s="238"/>
      <c r="NX253" s="238"/>
      <c r="NY253" s="238"/>
      <c r="NZ253" s="238"/>
      <c r="OA253" s="238"/>
      <c r="OB253" s="238"/>
      <c r="OC253" s="238"/>
      <c r="OD253" s="238"/>
      <c r="OE253" s="238"/>
      <c r="OF253" s="238"/>
      <c r="OG253" s="238"/>
      <c r="OH253" s="238"/>
      <c r="OI253" s="238"/>
      <c r="OJ253" s="238"/>
      <c r="OK253" s="238"/>
      <c r="OL253" s="238"/>
      <c r="OM253" s="238"/>
      <c r="ON253" s="238"/>
      <c r="OO253" s="238"/>
      <c r="OP253" s="238"/>
      <c r="OQ253" s="238"/>
      <c r="OR253" s="238"/>
      <c r="OS253" s="238"/>
      <c r="OT253" s="238"/>
      <c r="OU253" s="238"/>
      <c r="OV253" s="238"/>
      <c r="OW253" s="238"/>
      <c r="OX253" s="238"/>
      <c r="OY253" s="238"/>
      <c r="OZ253" s="238"/>
      <c r="PA253" s="238"/>
      <c r="PB253" s="238"/>
      <c r="PC253" s="238"/>
      <c r="PD253" s="238"/>
      <c r="PE253" s="238"/>
      <c r="PF253" s="238"/>
      <c r="PG253" s="238"/>
      <c r="PH253" s="238"/>
      <c r="PI253" s="238"/>
      <c r="PJ253" s="238"/>
      <c r="PK253" s="238"/>
      <c r="PL253" s="238"/>
      <c r="PM253" s="238"/>
      <c r="PN253" s="238"/>
      <c r="PO253" s="238"/>
      <c r="PP253" s="238"/>
      <c r="PQ253" s="238"/>
      <c r="PR253" s="238"/>
      <c r="PS253" s="238"/>
      <c r="PT253" s="238"/>
      <c r="PU253" s="238"/>
      <c r="PV253" s="238"/>
      <c r="PW253" s="238"/>
      <c r="PX253" s="238"/>
      <c r="PY253" s="238"/>
      <c r="PZ253" s="238"/>
      <c r="QA253" s="238"/>
      <c r="QB253" s="238"/>
      <c r="QC253" s="238"/>
      <c r="QD253" s="238"/>
      <c r="QE253" s="238"/>
      <c r="QF253" s="238"/>
      <c r="QG253" s="238"/>
      <c r="QH253" s="238"/>
      <c r="QI253" s="238"/>
      <c r="QJ253" s="238"/>
      <c r="QK253" s="238"/>
      <c r="QL253" s="238"/>
      <c r="QM253" s="238"/>
      <c r="QN253" s="238"/>
      <c r="QO253" s="238"/>
      <c r="QP253" s="238"/>
      <c r="QQ253" s="238"/>
      <c r="QR253" s="238"/>
      <c r="QS253" s="238"/>
      <c r="QT253" s="238"/>
      <c r="QU253" s="238"/>
      <c r="QV253" s="238"/>
      <c r="QW253" s="238"/>
      <c r="QX253" s="238"/>
      <c r="QY253" s="238"/>
      <c r="QZ253" s="238"/>
      <c r="RA253" s="238"/>
      <c r="RB253" s="238"/>
      <c r="RC253" s="238"/>
      <c r="RD253" s="238"/>
      <c r="RE253" s="238"/>
      <c r="RF253" s="238"/>
      <c r="RG253" s="238"/>
      <c r="RH253" s="238"/>
      <c r="RI253" s="238"/>
      <c r="RJ253" s="238"/>
      <c r="RK253" s="238"/>
      <c r="RL253" s="238"/>
      <c r="RM253" s="238"/>
      <c r="RN253" s="238"/>
      <c r="RO253" s="238"/>
      <c r="RP253" s="238"/>
      <c r="RQ253" s="238"/>
      <c r="RR253" s="238"/>
      <c r="RS253" s="238"/>
      <c r="RT253" s="238"/>
      <c r="RU253" s="238"/>
      <c r="RV253" s="238"/>
      <c r="RW253" s="238"/>
      <c r="RX253" s="238"/>
      <c r="RY253" s="238"/>
      <c r="RZ253" s="238"/>
      <c r="SA253" s="238"/>
      <c r="SB253" s="238"/>
      <c r="SC253" s="238"/>
      <c r="SD253" s="238"/>
      <c r="SE253" s="238"/>
      <c r="SF253" s="238"/>
      <c r="SG253" s="238"/>
      <c r="SH253" s="238"/>
      <c r="SI253" s="238"/>
      <c r="SJ253" s="238"/>
      <c r="SK253" s="238"/>
      <c r="SL253" s="238"/>
      <c r="SM253" s="238"/>
      <c r="SN253" s="238"/>
      <c r="SO253" s="238"/>
      <c r="SP253" s="238"/>
      <c r="SQ253" s="238"/>
      <c r="SR253" s="238"/>
      <c r="SS253" s="238"/>
      <c r="ST253" s="238"/>
      <c r="SU253" s="238"/>
      <c r="SV253" s="238"/>
      <c r="SW253" s="238"/>
      <c r="SX253" s="238"/>
      <c r="SY253" s="238"/>
      <c r="SZ253" s="238"/>
      <c r="TA253" s="238"/>
      <c r="TB253" s="238"/>
      <c r="TC253" s="238"/>
      <c r="TD253" s="238"/>
      <c r="TE253" s="238"/>
      <c r="TF253" s="238"/>
      <c r="TG253" s="238"/>
      <c r="TH253" s="238"/>
      <c r="TI253" s="238"/>
      <c r="TJ253" s="238"/>
      <c r="TK253" s="238"/>
      <c r="TL253" s="238"/>
      <c r="TM253" s="238"/>
      <c r="TN253" s="238"/>
      <c r="TO253" s="238"/>
      <c r="TP253" s="238"/>
      <c r="TQ253" s="238"/>
      <c r="TR253" s="238"/>
      <c r="TS253" s="238"/>
      <c r="TT253" s="238"/>
      <c r="TU253" s="238"/>
      <c r="TV253" s="238"/>
      <c r="TW253" s="238"/>
      <c r="TX253" s="238"/>
      <c r="TY253" s="238"/>
      <c r="TZ253" s="238"/>
      <c r="UA253" s="238"/>
      <c r="UB253" s="238"/>
      <c r="UC253" s="238"/>
      <c r="UD253" s="238"/>
      <c r="UE253" s="238"/>
      <c r="UF253" s="238"/>
      <c r="UG253" s="238"/>
      <c r="UH253" s="238"/>
      <c r="UI253" s="238"/>
      <c r="UJ253" s="238"/>
      <c r="UK253" s="238"/>
      <c r="UL253" s="238"/>
      <c r="UM253" s="238"/>
      <c r="UN253" s="238"/>
      <c r="UO253" s="238"/>
      <c r="UP253" s="238"/>
      <c r="UQ253" s="238"/>
      <c r="UR253" s="238"/>
      <c r="US253" s="238"/>
      <c r="UT253" s="238"/>
      <c r="UU253" s="238"/>
      <c r="UV253" s="238"/>
      <c r="UW253" s="238"/>
      <c r="UX253" s="238"/>
      <c r="UY253" s="238"/>
      <c r="UZ253" s="238"/>
      <c r="VA253" s="238"/>
      <c r="VB253" s="238"/>
      <c r="VC253" s="238"/>
      <c r="VD253" s="238"/>
      <c r="VE253" s="238"/>
      <c r="VF253" s="238"/>
      <c r="VG253" s="238"/>
      <c r="VH253" s="238"/>
      <c r="VI253" s="238"/>
      <c r="VJ253" s="238"/>
      <c r="VK253" s="238"/>
      <c r="VL253" s="238"/>
      <c r="VM253" s="238"/>
      <c r="VN253" s="238"/>
      <c r="VO253" s="238"/>
      <c r="VP253" s="238"/>
      <c r="VQ253" s="238"/>
      <c r="VR253" s="238"/>
      <c r="VS253" s="238"/>
      <c r="VT253" s="238"/>
      <c r="VU253" s="238"/>
      <c r="VV253" s="238"/>
      <c r="VW253" s="238"/>
      <c r="VX253" s="238"/>
      <c r="VY253" s="238"/>
      <c r="VZ253" s="238"/>
      <c r="WA253" s="238"/>
      <c r="WB253" s="238"/>
      <c r="WC253" s="238"/>
      <c r="WD253" s="238"/>
      <c r="WE253" s="238"/>
      <c r="WF253" s="238"/>
      <c r="WG253" s="238"/>
      <c r="WH253" s="238"/>
      <c r="WI253" s="238"/>
      <c r="WJ253" s="238"/>
      <c r="WK253" s="238"/>
      <c r="WL253" s="238"/>
      <c r="WM253" s="238"/>
      <c r="WN253" s="238"/>
      <c r="WO253" s="238"/>
      <c r="WP253" s="238"/>
      <c r="WQ253" s="238"/>
      <c r="WR253" s="238"/>
      <c r="WS253" s="238"/>
      <c r="WT253" s="238"/>
      <c r="WU253" s="238"/>
      <c r="WV253" s="238"/>
      <c r="WW253" s="238"/>
      <c r="WX253" s="238"/>
      <c r="WY253" s="238"/>
      <c r="WZ253" s="238"/>
      <c r="XA253" s="238"/>
      <c r="XB253" s="238"/>
      <c r="XC253" s="238"/>
      <c r="XD253" s="238"/>
      <c r="XE253" s="238"/>
      <c r="XF253" s="238"/>
      <c r="XG253" s="238"/>
      <c r="XH253" s="238"/>
      <c r="XI253" s="238"/>
      <c r="XJ253" s="238"/>
      <c r="XK253" s="238"/>
      <c r="XL253" s="238"/>
      <c r="XM253" s="238"/>
      <c r="XN253" s="238"/>
      <c r="XO253" s="238"/>
      <c r="XP253" s="238"/>
      <c r="XQ253" s="238"/>
      <c r="XR253" s="238"/>
      <c r="XS253" s="238"/>
      <c r="XT253" s="238"/>
      <c r="XU253" s="238"/>
      <c r="XV253" s="238"/>
      <c r="XW253" s="238"/>
      <c r="XX253" s="238"/>
      <c r="XY253" s="238"/>
      <c r="XZ253" s="238"/>
      <c r="YA253" s="238"/>
      <c r="YB253" s="238"/>
      <c r="YC253" s="238"/>
      <c r="YD253" s="238"/>
      <c r="YE253" s="238"/>
      <c r="YF253" s="238"/>
      <c r="YG253" s="238"/>
      <c r="YH253" s="238"/>
      <c r="YI253" s="238"/>
      <c r="YJ253" s="238"/>
      <c r="YK253" s="238"/>
      <c r="YL253" s="238"/>
      <c r="YM253" s="238"/>
      <c r="YN253" s="238"/>
      <c r="YO253" s="238"/>
      <c r="YP253" s="238"/>
      <c r="YQ253" s="238"/>
      <c r="YR253" s="238"/>
      <c r="YS253" s="238"/>
      <c r="YT253" s="238"/>
      <c r="YU253" s="238"/>
      <c r="YV253" s="238"/>
      <c r="YW253" s="238"/>
      <c r="YX253" s="238"/>
      <c r="YY253" s="238"/>
      <c r="YZ253" s="238"/>
      <c r="ZA253" s="238"/>
      <c r="ZB253" s="238"/>
      <c r="ZC253" s="238"/>
      <c r="ZD253" s="238"/>
      <c r="ZE253" s="238"/>
      <c r="ZF253" s="238"/>
      <c r="ZG253" s="238"/>
      <c r="ZH253" s="238"/>
      <c r="ZI253" s="238"/>
      <c r="ZJ253" s="238"/>
      <c r="ZK253" s="238"/>
      <c r="ZL253" s="238"/>
      <c r="ZM253" s="238"/>
      <c r="ZN253" s="238"/>
      <c r="ZO253" s="238"/>
      <c r="ZP253" s="238"/>
      <c r="ZQ253" s="238"/>
      <c r="ZR253" s="238"/>
      <c r="ZS253" s="238"/>
      <c r="ZT253" s="238"/>
      <c r="ZU253" s="238"/>
      <c r="ZV253" s="238"/>
      <c r="ZW253" s="238"/>
      <c r="ZX253" s="238"/>
      <c r="ZY253" s="238"/>
      <c r="ZZ253" s="238"/>
      <c r="AAA253" s="238"/>
      <c r="AAB253" s="238"/>
      <c r="AAC253" s="238"/>
      <c r="AAD253" s="238"/>
      <c r="AAE253" s="238"/>
      <c r="AAF253" s="238"/>
      <c r="AAG253" s="238"/>
      <c r="AAH253" s="238"/>
      <c r="AAI253" s="238"/>
      <c r="AAJ253" s="238"/>
      <c r="AAK253" s="238"/>
      <c r="AAL253" s="238"/>
      <c r="AAM253" s="238"/>
      <c r="AAN253" s="238"/>
      <c r="AAO253" s="238"/>
      <c r="AAP253" s="238"/>
      <c r="AAQ253" s="238"/>
      <c r="AAR253" s="238"/>
      <c r="AAS253" s="238"/>
      <c r="AAT253" s="238"/>
      <c r="AAU253" s="238"/>
      <c r="AAV253" s="238"/>
      <c r="AAW253" s="238"/>
      <c r="AAX253" s="238"/>
      <c r="AAY253" s="238"/>
      <c r="AAZ253" s="238"/>
      <c r="ABA253" s="238"/>
      <c r="ABB253" s="238"/>
      <c r="ABC253" s="238"/>
      <c r="ABD253" s="238"/>
      <c r="ABE253" s="238"/>
      <c r="ABF253" s="238"/>
      <c r="ABG253" s="238"/>
      <c r="ABH253" s="238"/>
      <c r="ABI253" s="238"/>
      <c r="ABJ253" s="238"/>
      <c r="ABK253" s="238"/>
      <c r="ABL253" s="238"/>
      <c r="ABM253" s="238"/>
      <c r="ABN253" s="238"/>
      <c r="ABO253" s="238"/>
      <c r="ABP253" s="238"/>
      <c r="ABQ253" s="238"/>
      <c r="ABR253" s="238"/>
      <c r="ABS253" s="238"/>
      <c r="ABT253" s="238"/>
      <c r="ABU253" s="238"/>
      <c r="ABV253" s="238"/>
      <c r="ABW253" s="238"/>
      <c r="ABX253" s="238"/>
      <c r="ABY253" s="238"/>
      <c r="ABZ253" s="238"/>
      <c r="ACA253" s="238"/>
      <c r="ACB253" s="238"/>
      <c r="ACC253" s="238"/>
      <c r="ACD253" s="238"/>
      <c r="ACE253" s="238"/>
      <c r="ACF253" s="238"/>
      <c r="ACG253" s="238"/>
      <c r="ACH253" s="238"/>
      <c r="ACI253" s="238"/>
      <c r="ACJ253" s="238"/>
      <c r="ACK253" s="238"/>
      <c r="ACL253" s="238"/>
      <c r="ACM253" s="238"/>
      <c r="ACN253" s="238"/>
      <c r="ACO253" s="238"/>
      <c r="ACP253" s="238"/>
      <c r="ACQ253" s="238"/>
      <c r="ACR253" s="238"/>
      <c r="ACS253" s="238"/>
      <c r="ACT253" s="238"/>
      <c r="ACU253" s="238"/>
      <c r="ACV253" s="238"/>
      <c r="ACW253" s="238"/>
      <c r="ACX253" s="238"/>
      <c r="ACY253" s="238"/>
      <c r="ACZ253" s="238"/>
      <c r="ADA253" s="238"/>
      <c r="ADB253" s="238"/>
      <c r="ADC253" s="238"/>
      <c r="ADD253" s="238"/>
      <c r="ADE253" s="238"/>
      <c r="ADF253" s="238"/>
      <c r="ADG253" s="238"/>
      <c r="ADH253" s="238"/>
      <c r="ADI253" s="238"/>
      <c r="ADJ253" s="238"/>
      <c r="ADK253" s="238"/>
      <c r="ADL253" s="238"/>
      <c r="ADM253" s="238"/>
      <c r="ADN253" s="238"/>
      <c r="ADO253" s="238"/>
      <c r="ADP253" s="238"/>
      <c r="ADQ253" s="238"/>
      <c r="ADR253" s="238"/>
      <c r="ADS253" s="238"/>
      <c r="ADT253" s="238"/>
      <c r="ADU253" s="238"/>
      <c r="ADV253" s="238"/>
      <c r="ADW253" s="238"/>
      <c r="ADX253" s="238"/>
      <c r="ADY253" s="238"/>
      <c r="ADZ253" s="238"/>
      <c r="AEA253" s="238"/>
      <c r="AEB253" s="238"/>
      <c r="AEC253" s="238"/>
      <c r="AED253" s="238"/>
      <c r="AEE253" s="238"/>
      <c r="AEF253" s="238"/>
      <c r="AEG253" s="238"/>
      <c r="AEH253" s="238"/>
      <c r="AEI253" s="238"/>
      <c r="AEJ253" s="238"/>
      <c r="AEK253" s="238"/>
      <c r="AEL253" s="238"/>
      <c r="AEM253" s="238"/>
      <c r="AEN253" s="238"/>
      <c r="AEO253" s="238"/>
      <c r="AEP253" s="238"/>
      <c r="AEQ253" s="238"/>
      <c r="AER253" s="238"/>
      <c r="AES253" s="238"/>
      <c r="AET253" s="238"/>
      <c r="AEU253" s="238"/>
      <c r="AEV253" s="238"/>
      <c r="AEW253" s="238"/>
      <c r="AEX253" s="238"/>
      <c r="AEY253" s="238"/>
      <c r="AEZ253" s="238"/>
      <c r="AFA253" s="238"/>
      <c r="AFB253" s="238"/>
      <c r="AFC253" s="238"/>
      <c r="AFD253" s="238"/>
      <c r="AFE253" s="238"/>
      <c r="AFF253" s="238"/>
      <c r="AFG253" s="238"/>
      <c r="AFH253" s="238"/>
      <c r="AFI253" s="238"/>
      <c r="AFJ253" s="238"/>
      <c r="AFK253" s="238"/>
      <c r="AFL253" s="238"/>
      <c r="AFM253" s="238"/>
      <c r="AFN253" s="238"/>
      <c r="AFO253" s="238"/>
      <c r="AFP253" s="238"/>
      <c r="AFQ253" s="238"/>
      <c r="AFR253" s="238"/>
      <c r="AFS253" s="238"/>
      <c r="AFT253" s="238"/>
      <c r="AFU253" s="238"/>
      <c r="AFV253" s="238"/>
      <c r="AFW253" s="238"/>
      <c r="AFX253" s="238"/>
      <c r="AFY253" s="238"/>
      <c r="AFZ253" s="238"/>
      <c r="AGA253" s="238"/>
      <c r="AGB253" s="238"/>
      <c r="AGC253" s="238"/>
      <c r="AGD253" s="238"/>
      <c r="AGE253" s="238"/>
      <c r="AGF253" s="238"/>
      <c r="AGG253" s="238"/>
      <c r="AGH253" s="238"/>
      <c r="AGI253" s="238"/>
      <c r="AGJ253" s="238"/>
      <c r="AGK253" s="238"/>
      <c r="AGL253" s="238"/>
      <c r="AGM253" s="238"/>
      <c r="AGN253" s="238"/>
      <c r="AGO253" s="238"/>
      <c r="AGP253" s="238"/>
      <c r="AGQ253" s="238"/>
      <c r="AGR253" s="238"/>
      <c r="AGS253" s="238"/>
      <c r="AGT253" s="238"/>
      <c r="AGU253" s="238"/>
      <c r="AGV253" s="238"/>
      <c r="AGW253" s="238"/>
      <c r="AGX253" s="238"/>
      <c r="AGY253" s="238"/>
      <c r="AGZ253" s="238"/>
      <c r="AHA253" s="238"/>
      <c r="AHB253" s="238"/>
      <c r="AHC253" s="238"/>
      <c r="AHD253" s="238"/>
      <c r="AHE253" s="238"/>
      <c r="AHF253" s="238"/>
      <c r="AHG253" s="238"/>
      <c r="AHH253" s="238"/>
      <c r="AHI253" s="238"/>
      <c r="AHJ253" s="238"/>
      <c r="AHK253" s="238"/>
      <c r="AHL253" s="238"/>
      <c r="AHM253" s="238"/>
      <c r="AHN253" s="238"/>
      <c r="AHO253" s="238"/>
      <c r="AHP253" s="238"/>
      <c r="AHQ253" s="238"/>
      <c r="AHR253" s="238"/>
      <c r="AHS253" s="238"/>
      <c r="AHT253" s="238"/>
      <c r="AHU253" s="238"/>
      <c r="AHV253" s="238"/>
      <c r="AHW253" s="238"/>
      <c r="AHX253" s="238"/>
      <c r="AHY253" s="238"/>
      <c r="AHZ253" s="238"/>
      <c r="AIA253" s="238"/>
      <c r="AIB253" s="238"/>
      <c r="AIC253" s="238"/>
      <c r="AID253" s="238"/>
      <c r="AIE253" s="238"/>
      <c r="AIF253" s="238"/>
      <c r="AIG253" s="238"/>
      <c r="AIH253" s="238"/>
      <c r="AII253" s="238"/>
      <c r="AIJ253" s="238"/>
      <c r="AIK253" s="238"/>
      <c r="AIL253" s="238"/>
      <c r="AIM253" s="238"/>
      <c r="AIN253" s="238"/>
      <c r="AIO253" s="238"/>
      <c r="AIP253" s="238"/>
      <c r="AIQ253" s="238"/>
      <c r="AIR253" s="238"/>
      <c r="AIS253" s="238"/>
      <c r="AIT253" s="238"/>
      <c r="AIU253" s="238"/>
      <c r="AIV253" s="238"/>
      <c r="AIW253" s="238"/>
      <c r="AIX253" s="238"/>
      <c r="AIY253" s="238"/>
      <c r="AIZ253" s="238"/>
      <c r="AJA253" s="238"/>
      <c r="AJB253" s="238"/>
      <c r="AJC253" s="238"/>
      <c r="AJD253" s="238"/>
      <c r="AJE253" s="238"/>
      <c r="AJF253" s="238"/>
      <c r="AJG253" s="238"/>
      <c r="AJH253" s="238"/>
      <c r="AJI253" s="238"/>
      <c r="AJJ253" s="238"/>
      <c r="AJK253" s="238"/>
      <c r="AJL253" s="238"/>
      <c r="AJM253" s="238"/>
      <c r="AJN253" s="238"/>
      <c r="AJO253" s="238"/>
      <c r="AJP253" s="238"/>
      <c r="AJQ253" s="238"/>
      <c r="AJR253" s="238"/>
      <c r="AJS253" s="238"/>
      <c r="AJT253" s="238"/>
      <c r="AJU253" s="238"/>
      <c r="AJV253" s="238"/>
      <c r="AJW253" s="238"/>
      <c r="AJX253" s="238"/>
      <c r="AJY253" s="238"/>
      <c r="AJZ253" s="238"/>
      <c r="AKA253" s="238"/>
      <c r="AKB253" s="238"/>
      <c r="AKC253" s="238"/>
      <c r="AKD253" s="238"/>
      <c r="AKE253" s="238"/>
      <c r="AKF253" s="238"/>
      <c r="AKG253" s="238"/>
      <c r="AKH253" s="238"/>
      <c r="AKI253" s="238"/>
      <c r="AKJ253" s="238"/>
      <c r="AKK253" s="238"/>
      <c r="AKL253" s="238"/>
      <c r="AKM253" s="238"/>
      <c r="AKN253" s="238"/>
      <c r="AKO253" s="238"/>
      <c r="AKP253" s="238"/>
    </row>
    <row r="254" spans="1:978" ht="25.5" x14ac:dyDescent="0.25">
      <c r="A254" s="304"/>
      <c r="B254" s="304"/>
      <c r="C254" s="241"/>
      <c r="D254" s="241"/>
      <c r="E254" s="268"/>
      <c r="F254" s="43">
        <v>530144</v>
      </c>
      <c r="G254" s="33" t="s">
        <v>259</v>
      </c>
      <c r="H254" s="33" t="s">
        <v>260</v>
      </c>
      <c r="I254" s="241"/>
      <c r="J254" s="94">
        <v>55</v>
      </c>
      <c r="K254" s="268"/>
      <c r="L254" s="291"/>
      <c r="M254" s="241"/>
      <c r="N254" s="43">
        <v>234</v>
      </c>
      <c r="O254" s="43">
        <v>129</v>
      </c>
      <c r="P254" s="43">
        <v>94</v>
      </c>
      <c r="Q254" s="43">
        <v>84</v>
      </c>
      <c r="R254" s="43">
        <v>108</v>
      </c>
      <c r="S254" s="43">
        <v>195</v>
      </c>
      <c r="T254" s="43">
        <v>656</v>
      </c>
      <c r="U254" s="43">
        <v>958</v>
      </c>
      <c r="V254" s="43">
        <v>825</v>
      </c>
      <c r="W254" s="43">
        <v>662</v>
      </c>
      <c r="X254" s="43">
        <v>697</v>
      </c>
      <c r="Y254" s="43">
        <v>805</v>
      </c>
      <c r="Z254" s="43">
        <v>925</v>
      </c>
      <c r="AA254" s="43">
        <v>966</v>
      </c>
      <c r="AB254" s="43">
        <v>1296</v>
      </c>
      <c r="AC254" s="43">
        <v>1989</v>
      </c>
      <c r="AD254" s="43">
        <v>2578</v>
      </c>
      <c r="AE254" s="43">
        <v>2435</v>
      </c>
      <c r="AF254" s="43">
        <v>1236</v>
      </c>
      <c r="AG254" s="43">
        <v>842</v>
      </c>
      <c r="AH254" s="43">
        <v>635</v>
      </c>
      <c r="AI254" s="43">
        <v>527</v>
      </c>
      <c r="AJ254" s="43">
        <v>474</v>
      </c>
      <c r="AK254" s="43">
        <v>466</v>
      </c>
      <c r="AL254" s="43">
        <v>19836</v>
      </c>
      <c r="AM254" s="268"/>
      <c r="AN254" s="26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62"/>
      <c r="BH254" s="262"/>
      <c r="BI254" s="262"/>
      <c r="BJ254" s="262"/>
      <c r="BK254" s="262"/>
      <c r="BL254" s="241"/>
      <c r="BM254" s="241"/>
      <c r="BN254" s="241"/>
      <c r="BO254" s="241"/>
      <c r="BP254" s="241"/>
      <c r="BQ254" s="241"/>
      <c r="BR254" s="241"/>
      <c r="BS254" s="241"/>
      <c r="BT254" s="241"/>
      <c r="BU254" s="241"/>
      <c r="BV254" s="241"/>
      <c r="BW254" s="241"/>
      <c r="BX254" s="241"/>
      <c r="BY254" s="241"/>
      <c r="BZ254" s="241"/>
      <c r="CA254" s="241"/>
      <c r="CB254" s="241"/>
      <c r="CC254" s="241"/>
      <c r="CD254" s="241"/>
      <c r="CE254" s="241"/>
      <c r="CF254" s="241"/>
      <c r="CG254" s="241"/>
      <c r="CH254" s="241"/>
      <c r="CI254" s="241"/>
      <c r="CJ254" s="241"/>
      <c r="CK254" s="241"/>
      <c r="CL254" s="241"/>
      <c r="CM254" s="241"/>
      <c r="CN254" s="241"/>
      <c r="CO254" s="241"/>
      <c r="CP254" s="241"/>
      <c r="CQ254" s="241"/>
      <c r="CR254" s="241"/>
      <c r="CS254" s="241"/>
      <c r="CT254" s="241"/>
      <c r="CU254" s="241"/>
      <c r="CV254" s="241"/>
      <c r="CW254" s="241"/>
      <c r="CX254" s="241"/>
      <c r="CY254" s="241"/>
      <c r="CZ254" s="241"/>
      <c r="DA254" s="241"/>
      <c r="DB254" s="241"/>
      <c r="DC254" s="241"/>
      <c r="DD254" s="241"/>
      <c r="DE254" s="241"/>
      <c r="DF254" s="241"/>
      <c r="DG254" s="241"/>
      <c r="DH254" s="241"/>
      <c r="DI254" s="241"/>
      <c r="DJ254" s="241"/>
      <c r="DK254" s="241"/>
      <c r="DL254" s="241"/>
      <c r="DM254" s="241"/>
      <c r="DN254" s="241"/>
      <c r="DO254" s="241"/>
      <c r="DP254" s="241"/>
      <c r="DQ254" s="241"/>
      <c r="DR254" s="241"/>
      <c r="DS254" s="241"/>
      <c r="DT254" s="241"/>
      <c r="DU254" s="241"/>
      <c r="DV254" s="241"/>
      <c r="DW254" s="241"/>
      <c r="DX254" s="241"/>
      <c r="DY254" s="241"/>
      <c r="DZ254" s="241"/>
      <c r="EA254" s="241"/>
      <c r="EB254" s="241"/>
      <c r="EC254" s="241"/>
      <c r="ED254" s="241"/>
      <c r="EE254" s="252"/>
      <c r="EF254" s="238"/>
      <c r="EG254" s="238"/>
      <c r="EH254" s="238"/>
      <c r="EI254" s="238"/>
      <c r="EJ254" s="238"/>
      <c r="EK254" s="238"/>
      <c r="EL254" s="238"/>
      <c r="EM254" s="238"/>
      <c r="EN254" s="238"/>
      <c r="EO254" s="238"/>
      <c r="EP254" s="238"/>
      <c r="EQ254" s="238"/>
      <c r="ER254" s="238"/>
      <c r="ES254" s="238"/>
      <c r="ET254" s="238"/>
      <c r="EU254" s="238"/>
      <c r="EV254" s="238"/>
      <c r="EW254" s="238"/>
      <c r="EX254" s="238"/>
      <c r="EY254" s="238"/>
      <c r="EZ254" s="238"/>
      <c r="FA254" s="238"/>
      <c r="FB254" s="238"/>
      <c r="FC254" s="238"/>
      <c r="FD254" s="238"/>
      <c r="FE254" s="238"/>
      <c r="FF254" s="238"/>
      <c r="FG254" s="238"/>
      <c r="FH254" s="238"/>
      <c r="FI254" s="238"/>
      <c r="FJ254" s="238"/>
      <c r="FK254" s="238"/>
      <c r="FL254" s="238"/>
      <c r="FM254" s="238"/>
      <c r="FN254" s="238"/>
      <c r="FO254" s="238"/>
      <c r="FP254" s="238"/>
      <c r="FQ254" s="238"/>
      <c r="FR254" s="238"/>
      <c r="FS254" s="238"/>
      <c r="FT254" s="238"/>
      <c r="FU254" s="238"/>
      <c r="FV254" s="238"/>
      <c r="FW254" s="238"/>
      <c r="FX254" s="238"/>
      <c r="FY254" s="238"/>
      <c r="FZ254" s="238"/>
      <c r="GA254" s="238"/>
      <c r="GB254" s="238"/>
      <c r="GC254" s="238"/>
      <c r="GD254" s="238"/>
      <c r="GE254" s="238"/>
      <c r="GF254" s="238"/>
      <c r="GG254" s="238"/>
      <c r="GH254" s="238"/>
      <c r="GI254" s="238"/>
      <c r="GJ254" s="238"/>
      <c r="GK254" s="238"/>
      <c r="GL254" s="238"/>
      <c r="GM254" s="238"/>
      <c r="GN254" s="238"/>
      <c r="GO254" s="238"/>
      <c r="GP254" s="238"/>
      <c r="GQ254" s="238"/>
      <c r="GR254" s="238"/>
      <c r="GS254" s="238"/>
      <c r="GT254" s="238"/>
      <c r="GU254" s="238"/>
      <c r="GV254" s="238"/>
      <c r="GW254" s="238"/>
      <c r="GX254" s="238"/>
      <c r="GY254" s="238"/>
      <c r="GZ254" s="238"/>
      <c r="HA254" s="238"/>
      <c r="HB254" s="238"/>
      <c r="HC254" s="238"/>
      <c r="HD254" s="238"/>
      <c r="HE254" s="238"/>
      <c r="HF254" s="238"/>
      <c r="HG254" s="238"/>
      <c r="HH254" s="238"/>
      <c r="HI254" s="238"/>
      <c r="HJ254" s="238"/>
      <c r="HK254" s="238"/>
      <c r="HL254" s="238"/>
      <c r="HM254" s="238"/>
      <c r="HN254" s="238"/>
      <c r="HO254" s="238"/>
      <c r="HP254" s="238"/>
      <c r="HQ254" s="238"/>
      <c r="HR254" s="238"/>
      <c r="HS254" s="238"/>
      <c r="HT254" s="238"/>
      <c r="HU254" s="238"/>
      <c r="HV254" s="238"/>
      <c r="HW254" s="238"/>
      <c r="HX254" s="238"/>
      <c r="HY254" s="238"/>
      <c r="HZ254" s="238"/>
      <c r="IA254" s="238"/>
      <c r="IB254" s="238"/>
      <c r="IC254" s="238"/>
      <c r="ID254" s="238"/>
      <c r="IE254" s="238"/>
      <c r="IF254" s="238"/>
      <c r="IG254" s="238"/>
      <c r="IH254" s="238"/>
      <c r="II254" s="238"/>
      <c r="IJ254" s="238"/>
      <c r="IK254" s="238"/>
      <c r="IL254" s="238"/>
      <c r="IM254" s="238"/>
      <c r="IN254" s="238"/>
      <c r="IO254" s="238"/>
      <c r="IP254" s="238"/>
      <c r="IQ254" s="238"/>
      <c r="IR254" s="238"/>
      <c r="IS254" s="238"/>
      <c r="IT254" s="238"/>
      <c r="IU254" s="238"/>
      <c r="IV254" s="238"/>
      <c r="IW254" s="238"/>
      <c r="IX254" s="238"/>
      <c r="IY254" s="238"/>
      <c r="IZ254" s="238"/>
      <c r="JA254" s="238"/>
      <c r="JB254" s="238"/>
      <c r="JC254" s="238"/>
      <c r="JD254" s="238"/>
      <c r="JE254" s="238"/>
      <c r="JF254" s="238"/>
      <c r="JG254" s="238"/>
      <c r="JH254" s="238"/>
      <c r="JI254" s="238"/>
      <c r="JJ254" s="238"/>
      <c r="JK254" s="238"/>
      <c r="JL254" s="238"/>
      <c r="JM254" s="238"/>
      <c r="JN254" s="238"/>
      <c r="JO254" s="238"/>
      <c r="JP254" s="238"/>
      <c r="JQ254" s="238"/>
      <c r="JR254" s="238"/>
      <c r="JS254" s="238"/>
      <c r="JT254" s="238"/>
      <c r="JU254" s="238"/>
      <c r="JV254" s="238"/>
      <c r="JW254" s="238"/>
      <c r="JX254" s="238"/>
      <c r="JY254" s="238"/>
      <c r="JZ254" s="238"/>
      <c r="KA254" s="238"/>
      <c r="KB254" s="238"/>
      <c r="KC254" s="238"/>
      <c r="KD254" s="238"/>
      <c r="KE254" s="238"/>
      <c r="KF254" s="238"/>
      <c r="KG254" s="238"/>
      <c r="KH254" s="238"/>
      <c r="KI254" s="238"/>
      <c r="KJ254" s="238"/>
      <c r="KK254" s="238"/>
      <c r="KL254" s="238"/>
      <c r="KM254" s="238"/>
      <c r="KN254" s="238"/>
      <c r="KO254" s="238"/>
      <c r="KP254" s="238"/>
      <c r="KQ254" s="238"/>
      <c r="KR254" s="238"/>
      <c r="KS254" s="238"/>
      <c r="KT254" s="238"/>
      <c r="KU254" s="238"/>
      <c r="KV254" s="238"/>
      <c r="KW254" s="238"/>
      <c r="KX254" s="238"/>
      <c r="KY254" s="238"/>
      <c r="KZ254" s="238"/>
      <c r="LA254" s="238"/>
      <c r="LB254" s="238"/>
      <c r="LC254" s="238"/>
      <c r="LD254" s="238"/>
      <c r="LE254" s="238"/>
      <c r="LF254" s="238"/>
      <c r="LG254" s="238"/>
      <c r="LH254" s="238"/>
      <c r="LI254" s="238"/>
      <c r="LJ254" s="238"/>
      <c r="LK254" s="238"/>
      <c r="LL254" s="238"/>
      <c r="LM254" s="238"/>
      <c r="LN254" s="238"/>
      <c r="LO254" s="238"/>
      <c r="LP254" s="238"/>
      <c r="LQ254" s="238"/>
      <c r="LR254" s="238"/>
      <c r="LS254" s="238"/>
      <c r="LT254" s="238"/>
      <c r="LU254" s="238"/>
      <c r="LV254" s="238"/>
      <c r="LW254" s="238"/>
      <c r="LX254" s="238"/>
      <c r="LY254" s="238"/>
      <c r="LZ254" s="238"/>
      <c r="MA254" s="238"/>
      <c r="MB254" s="238"/>
      <c r="MC254" s="238"/>
      <c r="MD254" s="238"/>
      <c r="ME254" s="238"/>
      <c r="MF254" s="238"/>
      <c r="MG254" s="238"/>
      <c r="MH254" s="238"/>
      <c r="MI254" s="238"/>
      <c r="MJ254" s="238"/>
      <c r="MK254" s="238"/>
      <c r="ML254" s="238"/>
      <c r="MM254" s="238"/>
      <c r="MN254" s="238"/>
      <c r="MO254" s="238"/>
      <c r="MP254" s="238"/>
      <c r="MQ254" s="238"/>
      <c r="MR254" s="238"/>
      <c r="MS254" s="238"/>
      <c r="MT254" s="238"/>
      <c r="MU254" s="238"/>
      <c r="MV254" s="238"/>
      <c r="MW254" s="238"/>
      <c r="MX254" s="238"/>
      <c r="MY254" s="238"/>
      <c r="MZ254" s="238"/>
      <c r="NA254" s="238"/>
      <c r="NB254" s="238"/>
      <c r="NC254" s="238"/>
      <c r="ND254" s="238"/>
      <c r="NE254" s="238"/>
      <c r="NF254" s="238"/>
      <c r="NG254" s="238"/>
      <c r="NH254" s="238"/>
      <c r="NI254" s="238"/>
      <c r="NJ254" s="238"/>
      <c r="NK254" s="238"/>
      <c r="NL254" s="238"/>
      <c r="NM254" s="238"/>
      <c r="NN254" s="238"/>
      <c r="NO254" s="238"/>
      <c r="NP254" s="238"/>
      <c r="NQ254" s="238"/>
      <c r="NR254" s="238"/>
      <c r="NS254" s="238"/>
      <c r="NT254" s="238"/>
      <c r="NU254" s="238"/>
      <c r="NV254" s="238"/>
      <c r="NW254" s="238"/>
      <c r="NX254" s="238"/>
      <c r="NY254" s="238"/>
      <c r="NZ254" s="238"/>
      <c r="OA254" s="238"/>
      <c r="OB254" s="238"/>
      <c r="OC254" s="238"/>
      <c r="OD254" s="238"/>
      <c r="OE254" s="238"/>
      <c r="OF254" s="238"/>
      <c r="OG254" s="238"/>
      <c r="OH254" s="238"/>
      <c r="OI254" s="238"/>
      <c r="OJ254" s="238"/>
      <c r="OK254" s="238"/>
      <c r="OL254" s="238"/>
      <c r="OM254" s="238"/>
      <c r="ON254" s="238"/>
      <c r="OO254" s="238"/>
      <c r="OP254" s="238"/>
      <c r="OQ254" s="238"/>
      <c r="OR254" s="238"/>
      <c r="OS254" s="238"/>
      <c r="OT254" s="238"/>
      <c r="OU254" s="238"/>
      <c r="OV254" s="238"/>
      <c r="OW254" s="238"/>
      <c r="OX254" s="238"/>
      <c r="OY254" s="238"/>
      <c r="OZ254" s="238"/>
      <c r="PA254" s="238"/>
      <c r="PB254" s="238"/>
      <c r="PC254" s="238"/>
      <c r="PD254" s="238"/>
      <c r="PE254" s="238"/>
      <c r="PF254" s="238"/>
      <c r="PG254" s="238"/>
      <c r="PH254" s="238"/>
      <c r="PI254" s="238"/>
      <c r="PJ254" s="238"/>
      <c r="PK254" s="238"/>
      <c r="PL254" s="238"/>
      <c r="PM254" s="238"/>
      <c r="PN254" s="238"/>
      <c r="PO254" s="238"/>
      <c r="PP254" s="238"/>
      <c r="PQ254" s="238"/>
      <c r="PR254" s="238"/>
      <c r="PS254" s="238"/>
      <c r="PT254" s="238"/>
      <c r="PU254" s="238"/>
      <c r="PV254" s="238"/>
      <c r="PW254" s="238"/>
      <c r="PX254" s="238"/>
      <c r="PY254" s="238"/>
      <c r="PZ254" s="238"/>
      <c r="QA254" s="238"/>
      <c r="QB254" s="238"/>
      <c r="QC254" s="238"/>
      <c r="QD254" s="238"/>
      <c r="QE254" s="238"/>
      <c r="QF254" s="238"/>
      <c r="QG254" s="238"/>
      <c r="QH254" s="238"/>
      <c r="QI254" s="238"/>
      <c r="QJ254" s="238"/>
      <c r="QK254" s="238"/>
      <c r="QL254" s="238"/>
      <c r="QM254" s="238"/>
      <c r="QN254" s="238"/>
      <c r="QO254" s="238"/>
      <c r="QP254" s="238"/>
      <c r="QQ254" s="238"/>
      <c r="QR254" s="238"/>
      <c r="QS254" s="238"/>
      <c r="QT254" s="238"/>
      <c r="QU254" s="238"/>
      <c r="QV254" s="238"/>
      <c r="QW254" s="238"/>
      <c r="QX254" s="238"/>
      <c r="QY254" s="238"/>
      <c r="QZ254" s="238"/>
      <c r="RA254" s="238"/>
      <c r="RB254" s="238"/>
      <c r="RC254" s="238"/>
      <c r="RD254" s="238"/>
      <c r="RE254" s="238"/>
      <c r="RF254" s="238"/>
      <c r="RG254" s="238"/>
      <c r="RH254" s="238"/>
      <c r="RI254" s="238"/>
      <c r="RJ254" s="238"/>
      <c r="RK254" s="238"/>
      <c r="RL254" s="238"/>
      <c r="RM254" s="238"/>
      <c r="RN254" s="238"/>
      <c r="RO254" s="238"/>
      <c r="RP254" s="238"/>
      <c r="RQ254" s="238"/>
      <c r="RR254" s="238"/>
      <c r="RS254" s="238"/>
      <c r="RT254" s="238"/>
      <c r="RU254" s="238"/>
      <c r="RV254" s="238"/>
      <c r="RW254" s="238"/>
      <c r="RX254" s="238"/>
      <c r="RY254" s="238"/>
      <c r="RZ254" s="238"/>
      <c r="SA254" s="238"/>
      <c r="SB254" s="238"/>
      <c r="SC254" s="238"/>
      <c r="SD254" s="238"/>
      <c r="SE254" s="238"/>
      <c r="SF254" s="238"/>
      <c r="SG254" s="238"/>
      <c r="SH254" s="238"/>
      <c r="SI254" s="238"/>
      <c r="SJ254" s="238"/>
      <c r="SK254" s="238"/>
      <c r="SL254" s="238"/>
      <c r="SM254" s="238"/>
      <c r="SN254" s="238"/>
      <c r="SO254" s="238"/>
      <c r="SP254" s="238"/>
      <c r="SQ254" s="238"/>
      <c r="SR254" s="238"/>
      <c r="SS254" s="238"/>
      <c r="ST254" s="238"/>
      <c r="SU254" s="238"/>
      <c r="SV254" s="238"/>
      <c r="SW254" s="238"/>
      <c r="SX254" s="238"/>
      <c r="SY254" s="238"/>
      <c r="SZ254" s="238"/>
      <c r="TA254" s="238"/>
      <c r="TB254" s="238"/>
      <c r="TC254" s="238"/>
      <c r="TD254" s="238"/>
      <c r="TE254" s="238"/>
      <c r="TF254" s="238"/>
      <c r="TG254" s="238"/>
      <c r="TH254" s="238"/>
      <c r="TI254" s="238"/>
      <c r="TJ254" s="238"/>
      <c r="TK254" s="238"/>
      <c r="TL254" s="238"/>
      <c r="TM254" s="238"/>
      <c r="TN254" s="238"/>
      <c r="TO254" s="238"/>
      <c r="TP254" s="238"/>
      <c r="TQ254" s="238"/>
      <c r="TR254" s="238"/>
      <c r="TS254" s="238"/>
      <c r="TT254" s="238"/>
      <c r="TU254" s="238"/>
      <c r="TV254" s="238"/>
      <c r="TW254" s="238"/>
      <c r="TX254" s="238"/>
      <c r="TY254" s="238"/>
      <c r="TZ254" s="238"/>
      <c r="UA254" s="238"/>
      <c r="UB254" s="238"/>
      <c r="UC254" s="238"/>
      <c r="UD254" s="238"/>
      <c r="UE254" s="238"/>
      <c r="UF254" s="238"/>
      <c r="UG254" s="238"/>
      <c r="UH254" s="238"/>
      <c r="UI254" s="238"/>
      <c r="UJ254" s="238"/>
      <c r="UK254" s="238"/>
      <c r="UL254" s="238"/>
      <c r="UM254" s="238"/>
      <c r="UN254" s="238"/>
      <c r="UO254" s="238"/>
      <c r="UP254" s="238"/>
      <c r="UQ254" s="238"/>
      <c r="UR254" s="238"/>
      <c r="US254" s="238"/>
      <c r="UT254" s="238"/>
      <c r="UU254" s="238"/>
      <c r="UV254" s="238"/>
      <c r="UW254" s="238"/>
      <c r="UX254" s="238"/>
      <c r="UY254" s="238"/>
      <c r="UZ254" s="238"/>
      <c r="VA254" s="238"/>
      <c r="VB254" s="238"/>
      <c r="VC254" s="238"/>
      <c r="VD254" s="238"/>
      <c r="VE254" s="238"/>
      <c r="VF254" s="238"/>
      <c r="VG254" s="238"/>
      <c r="VH254" s="238"/>
      <c r="VI254" s="238"/>
      <c r="VJ254" s="238"/>
      <c r="VK254" s="238"/>
      <c r="VL254" s="238"/>
      <c r="VM254" s="238"/>
      <c r="VN254" s="238"/>
      <c r="VO254" s="238"/>
      <c r="VP254" s="238"/>
      <c r="VQ254" s="238"/>
      <c r="VR254" s="238"/>
      <c r="VS254" s="238"/>
      <c r="VT254" s="238"/>
      <c r="VU254" s="238"/>
      <c r="VV254" s="238"/>
      <c r="VW254" s="238"/>
      <c r="VX254" s="238"/>
      <c r="VY254" s="238"/>
      <c r="VZ254" s="238"/>
      <c r="WA254" s="238"/>
      <c r="WB254" s="238"/>
      <c r="WC254" s="238"/>
      <c r="WD254" s="238"/>
      <c r="WE254" s="238"/>
      <c r="WF254" s="238"/>
      <c r="WG254" s="238"/>
      <c r="WH254" s="238"/>
      <c r="WI254" s="238"/>
      <c r="WJ254" s="238"/>
      <c r="WK254" s="238"/>
      <c r="WL254" s="238"/>
      <c r="WM254" s="238"/>
      <c r="WN254" s="238"/>
      <c r="WO254" s="238"/>
      <c r="WP254" s="238"/>
      <c r="WQ254" s="238"/>
      <c r="WR254" s="238"/>
      <c r="WS254" s="238"/>
      <c r="WT254" s="238"/>
      <c r="WU254" s="238"/>
      <c r="WV254" s="238"/>
      <c r="WW254" s="238"/>
      <c r="WX254" s="238"/>
      <c r="WY254" s="238"/>
      <c r="WZ254" s="238"/>
      <c r="XA254" s="238"/>
      <c r="XB254" s="238"/>
      <c r="XC254" s="238"/>
      <c r="XD254" s="238"/>
      <c r="XE254" s="238"/>
      <c r="XF254" s="238"/>
      <c r="XG254" s="238"/>
      <c r="XH254" s="238"/>
      <c r="XI254" s="238"/>
      <c r="XJ254" s="238"/>
      <c r="XK254" s="238"/>
      <c r="XL254" s="238"/>
      <c r="XM254" s="238"/>
      <c r="XN254" s="238"/>
      <c r="XO254" s="238"/>
      <c r="XP254" s="238"/>
      <c r="XQ254" s="238"/>
      <c r="XR254" s="238"/>
      <c r="XS254" s="238"/>
      <c r="XT254" s="238"/>
      <c r="XU254" s="238"/>
      <c r="XV254" s="238"/>
      <c r="XW254" s="238"/>
      <c r="XX254" s="238"/>
      <c r="XY254" s="238"/>
      <c r="XZ254" s="238"/>
      <c r="YA254" s="238"/>
      <c r="YB254" s="238"/>
      <c r="YC254" s="238"/>
      <c r="YD254" s="238"/>
      <c r="YE254" s="238"/>
      <c r="YF254" s="238"/>
      <c r="YG254" s="238"/>
      <c r="YH254" s="238"/>
      <c r="YI254" s="238"/>
      <c r="YJ254" s="238"/>
      <c r="YK254" s="238"/>
      <c r="YL254" s="238"/>
      <c r="YM254" s="238"/>
      <c r="YN254" s="238"/>
      <c r="YO254" s="238"/>
      <c r="YP254" s="238"/>
      <c r="YQ254" s="238"/>
      <c r="YR254" s="238"/>
      <c r="YS254" s="238"/>
      <c r="YT254" s="238"/>
      <c r="YU254" s="238"/>
      <c r="YV254" s="238"/>
      <c r="YW254" s="238"/>
      <c r="YX254" s="238"/>
      <c r="YY254" s="238"/>
      <c r="YZ254" s="238"/>
      <c r="ZA254" s="238"/>
      <c r="ZB254" s="238"/>
      <c r="ZC254" s="238"/>
      <c r="ZD254" s="238"/>
      <c r="ZE254" s="238"/>
      <c r="ZF254" s="238"/>
      <c r="ZG254" s="238"/>
      <c r="ZH254" s="238"/>
      <c r="ZI254" s="238"/>
      <c r="ZJ254" s="238"/>
      <c r="ZK254" s="238"/>
      <c r="ZL254" s="238"/>
      <c r="ZM254" s="238"/>
      <c r="ZN254" s="238"/>
      <c r="ZO254" s="238"/>
      <c r="ZP254" s="238"/>
      <c r="ZQ254" s="238"/>
      <c r="ZR254" s="238"/>
      <c r="ZS254" s="238"/>
      <c r="ZT254" s="238"/>
      <c r="ZU254" s="238"/>
      <c r="ZV254" s="238"/>
      <c r="ZW254" s="238"/>
      <c r="ZX254" s="238"/>
      <c r="ZY254" s="238"/>
      <c r="ZZ254" s="238"/>
      <c r="AAA254" s="238"/>
      <c r="AAB254" s="238"/>
      <c r="AAC254" s="238"/>
      <c r="AAD254" s="238"/>
      <c r="AAE254" s="238"/>
      <c r="AAF254" s="238"/>
      <c r="AAG254" s="238"/>
      <c r="AAH254" s="238"/>
      <c r="AAI254" s="238"/>
      <c r="AAJ254" s="238"/>
      <c r="AAK254" s="238"/>
      <c r="AAL254" s="238"/>
      <c r="AAM254" s="238"/>
      <c r="AAN254" s="238"/>
      <c r="AAO254" s="238"/>
      <c r="AAP254" s="238"/>
      <c r="AAQ254" s="238"/>
      <c r="AAR254" s="238"/>
      <c r="AAS254" s="238"/>
      <c r="AAT254" s="238"/>
      <c r="AAU254" s="238"/>
      <c r="AAV254" s="238"/>
      <c r="AAW254" s="238"/>
      <c r="AAX254" s="238"/>
      <c r="AAY254" s="238"/>
      <c r="AAZ254" s="238"/>
      <c r="ABA254" s="238"/>
      <c r="ABB254" s="238"/>
      <c r="ABC254" s="238"/>
      <c r="ABD254" s="238"/>
      <c r="ABE254" s="238"/>
      <c r="ABF254" s="238"/>
      <c r="ABG254" s="238"/>
      <c r="ABH254" s="238"/>
      <c r="ABI254" s="238"/>
      <c r="ABJ254" s="238"/>
      <c r="ABK254" s="238"/>
      <c r="ABL254" s="238"/>
      <c r="ABM254" s="238"/>
      <c r="ABN254" s="238"/>
      <c r="ABO254" s="238"/>
      <c r="ABP254" s="238"/>
      <c r="ABQ254" s="238"/>
      <c r="ABR254" s="238"/>
      <c r="ABS254" s="238"/>
      <c r="ABT254" s="238"/>
      <c r="ABU254" s="238"/>
      <c r="ABV254" s="238"/>
      <c r="ABW254" s="238"/>
      <c r="ABX254" s="238"/>
      <c r="ABY254" s="238"/>
      <c r="ABZ254" s="238"/>
      <c r="ACA254" s="238"/>
      <c r="ACB254" s="238"/>
      <c r="ACC254" s="238"/>
      <c r="ACD254" s="238"/>
      <c r="ACE254" s="238"/>
      <c r="ACF254" s="238"/>
      <c r="ACG254" s="238"/>
      <c r="ACH254" s="238"/>
      <c r="ACI254" s="238"/>
      <c r="ACJ254" s="238"/>
      <c r="ACK254" s="238"/>
      <c r="ACL254" s="238"/>
      <c r="ACM254" s="238"/>
      <c r="ACN254" s="238"/>
      <c r="ACO254" s="238"/>
      <c r="ACP254" s="238"/>
      <c r="ACQ254" s="238"/>
      <c r="ACR254" s="238"/>
      <c r="ACS254" s="238"/>
      <c r="ACT254" s="238"/>
      <c r="ACU254" s="238"/>
      <c r="ACV254" s="238"/>
      <c r="ACW254" s="238"/>
      <c r="ACX254" s="238"/>
      <c r="ACY254" s="238"/>
      <c r="ACZ254" s="238"/>
      <c r="ADA254" s="238"/>
      <c r="ADB254" s="238"/>
      <c r="ADC254" s="238"/>
      <c r="ADD254" s="238"/>
      <c r="ADE254" s="238"/>
      <c r="ADF254" s="238"/>
      <c r="ADG254" s="238"/>
      <c r="ADH254" s="238"/>
      <c r="ADI254" s="238"/>
      <c r="ADJ254" s="238"/>
      <c r="ADK254" s="238"/>
      <c r="ADL254" s="238"/>
      <c r="ADM254" s="238"/>
      <c r="ADN254" s="238"/>
      <c r="ADO254" s="238"/>
      <c r="ADP254" s="238"/>
      <c r="ADQ254" s="238"/>
      <c r="ADR254" s="238"/>
      <c r="ADS254" s="238"/>
      <c r="ADT254" s="238"/>
      <c r="ADU254" s="238"/>
      <c r="ADV254" s="238"/>
      <c r="ADW254" s="238"/>
      <c r="ADX254" s="238"/>
      <c r="ADY254" s="238"/>
      <c r="ADZ254" s="238"/>
      <c r="AEA254" s="238"/>
      <c r="AEB254" s="238"/>
      <c r="AEC254" s="238"/>
      <c r="AED254" s="238"/>
      <c r="AEE254" s="238"/>
      <c r="AEF254" s="238"/>
      <c r="AEG254" s="238"/>
      <c r="AEH254" s="238"/>
      <c r="AEI254" s="238"/>
      <c r="AEJ254" s="238"/>
      <c r="AEK254" s="238"/>
      <c r="AEL254" s="238"/>
      <c r="AEM254" s="238"/>
      <c r="AEN254" s="238"/>
      <c r="AEO254" s="238"/>
      <c r="AEP254" s="238"/>
      <c r="AEQ254" s="238"/>
      <c r="AER254" s="238"/>
      <c r="AES254" s="238"/>
      <c r="AET254" s="238"/>
      <c r="AEU254" s="238"/>
      <c r="AEV254" s="238"/>
      <c r="AEW254" s="238"/>
      <c r="AEX254" s="238"/>
      <c r="AEY254" s="238"/>
      <c r="AEZ254" s="238"/>
      <c r="AFA254" s="238"/>
      <c r="AFB254" s="238"/>
      <c r="AFC254" s="238"/>
      <c r="AFD254" s="238"/>
      <c r="AFE254" s="238"/>
      <c r="AFF254" s="238"/>
      <c r="AFG254" s="238"/>
      <c r="AFH254" s="238"/>
      <c r="AFI254" s="238"/>
      <c r="AFJ254" s="238"/>
      <c r="AFK254" s="238"/>
      <c r="AFL254" s="238"/>
      <c r="AFM254" s="238"/>
      <c r="AFN254" s="238"/>
      <c r="AFO254" s="238"/>
      <c r="AFP254" s="238"/>
      <c r="AFQ254" s="238"/>
      <c r="AFR254" s="238"/>
      <c r="AFS254" s="238"/>
      <c r="AFT254" s="238"/>
      <c r="AFU254" s="238"/>
      <c r="AFV254" s="238"/>
      <c r="AFW254" s="238"/>
      <c r="AFX254" s="238"/>
      <c r="AFY254" s="238"/>
      <c r="AFZ254" s="238"/>
      <c r="AGA254" s="238"/>
      <c r="AGB254" s="238"/>
      <c r="AGC254" s="238"/>
      <c r="AGD254" s="238"/>
      <c r="AGE254" s="238"/>
      <c r="AGF254" s="238"/>
      <c r="AGG254" s="238"/>
      <c r="AGH254" s="238"/>
      <c r="AGI254" s="238"/>
      <c r="AGJ254" s="238"/>
      <c r="AGK254" s="238"/>
      <c r="AGL254" s="238"/>
      <c r="AGM254" s="238"/>
      <c r="AGN254" s="238"/>
      <c r="AGO254" s="238"/>
      <c r="AGP254" s="238"/>
      <c r="AGQ254" s="238"/>
      <c r="AGR254" s="238"/>
      <c r="AGS254" s="238"/>
      <c r="AGT254" s="238"/>
      <c r="AGU254" s="238"/>
      <c r="AGV254" s="238"/>
      <c r="AGW254" s="238"/>
      <c r="AGX254" s="238"/>
      <c r="AGY254" s="238"/>
      <c r="AGZ254" s="238"/>
      <c r="AHA254" s="238"/>
      <c r="AHB254" s="238"/>
      <c r="AHC254" s="238"/>
      <c r="AHD254" s="238"/>
      <c r="AHE254" s="238"/>
      <c r="AHF254" s="238"/>
      <c r="AHG254" s="238"/>
      <c r="AHH254" s="238"/>
      <c r="AHI254" s="238"/>
      <c r="AHJ254" s="238"/>
      <c r="AHK254" s="238"/>
      <c r="AHL254" s="238"/>
      <c r="AHM254" s="238"/>
      <c r="AHN254" s="238"/>
      <c r="AHO254" s="238"/>
      <c r="AHP254" s="238"/>
      <c r="AHQ254" s="238"/>
      <c r="AHR254" s="238"/>
      <c r="AHS254" s="238"/>
      <c r="AHT254" s="238"/>
      <c r="AHU254" s="238"/>
      <c r="AHV254" s="238"/>
      <c r="AHW254" s="238"/>
      <c r="AHX254" s="238"/>
      <c r="AHY254" s="238"/>
      <c r="AHZ254" s="238"/>
      <c r="AIA254" s="238"/>
      <c r="AIB254" s="238"/>
      <c r="AIC254" s="238"/>
      <c r="AID254" s="238"/>
      <c r="AIE254" s="238"/>
      <c r="AIF254" s="238"/>
      <c r="AIG254" s="238"/>
      <c r="AIH254" s="238"/>
      <c r="AII254" s="238"/>
      <c r="AIJ254" s="238"/>
      <c r="AIK254" s="238"/>
      <c r="AIL254" s="238"/>
      <c r="AIM254" s="238"/>
      <c r="AIN254" s="238"/>
      <c r="AIO254" s="238"/>
      <c r="AIP254" s="238"/>
      <c r="AIQ254" s="238"/>
      <c r="AIR254" s="238"/>
      <c r="AIS254" s="238"/>
      <c r="AIT254" s="238"/>
      <c r="AIU254" s="238"/>
      <c r="AIV254" s="238"/>
      <c r="AIW254" s="238"/>
      <c r="AIX254" s="238"/>
      <c r="AIY254" s="238"/>
      <c r="AIZ254" s="238"/>
      <c r="AJA254" s="238"/>
      <c r="AJB254" s="238"/>
      <c r="AJC254" s="238"/>
      <c r="AJD254" s="238"/>
      <c r="AJE254" s="238"/>
      <c r="AJF254" s="238"/>
      <c r="AJG254" s="238"/>
      <c r="AJH254" s="238"/>
      <c r="AJI254" s="238"/>
      <c r="AJJ254" s="238"/>
      <c r="AJK254" s="238"/>
      <c r="AJL254" s="238"/>
      <c r="AJM254" s="238"/>
      <c r="AJN254" s="238"/>
      <c r="AJO254" s="238"/>
      <c r="AJP254" s="238"/>
      <c r="AJQ254" s="238"/>
      <c r="AJR254" s="238"/>
      <c r="AJS254" s="238"/>
      <c r="AJT254" s="238"/>
      <c r="AJU254" s="238"/>
      <c r="AJV254" s="238"/>
      <c r="AJW254" s="238"/>
      <c r="AJX254" s="238"/>
      <c r="AJY254" s="238"/>
      <c r="AJZ254" s="238"/>
      <c r="AKA254" s="238"/>
      <c r="AKB254" s="238"/>
      <c r="AKC254" s="238"/>
      <c r="AKD254" s="238"/>
      <c r="AKE254" s="238"/>
      <c r="AKF254" s="238"/>
      <c r="AKG254" s="238"/>
      <c r="AKH254" s="238"/>
      <c r="AKI254" s="238"/>
      <c r="AKJ254" s="238"/>
      <c r="AKK254" s="238"/>
      <c r="AKL254" s="238"/>
      <c r="AKM254" s="238"/>
      <c r="AKN254" s="238"/>
      <c r="AKO254" s="238"/>
      <c r="AKP254" s="238"/>
    </row>
    <row r="255" spans="1:978" x14ac:dyDescent="0.25">
      <c r="A255" s="304"/>
      <c r="B255" s="304"/>
      <c r="C255" s="241"/>
      <c r="D255" s="241"/>
      <c r="E255" s="268"/>
      <c r="F255" s="43">
        <v>530118</v>
      </c>
      <c r="G255" s="33" t="s">
        <v>261</v>
      </c>
      <c r="H255" s="33" t="s">
        <v>259</v>
      </c>
      <c r="I255" s="241"/>
      <c r="J255" s="94">
        <v>55</v>
      </c>
      <c r="K255" s="268"/>
      <c r="L255" s="291"/>
      <c r="M255" s="241"/>
      <c r="N255" s="43">
        <v>318</v>
      </c>
      <c r="O255" s="43">
        <v>182</v>
      </c>
      <c r="P255" s="43">
        <v>152</v>
      </c>
      <c r="Q255" s="43">
        <v>130</v>
      </c>
      <c r="R255" s="43">
        <v>113</v>
      </c>
      <c r="S255" s="43">
        <v>142</v>
      </c>
      <c r="T255" s="43">
        <v>531</v>
      </c>
      <c r="U255" s="43">
        <v>725</v>
      </c>
      <c r="V255" s="43">
        <v>718</v>
      </c>
      <c r="W255" s="43">
        <v>731</v>
      </c>
      <c r="X255" s="43">
        <v>764</v>
      </c>
      <c r="Y255" s="43">
        <v>879</v>
      </c>
      <c r="Z255" s="43">
        <v>905</v>
      </c>
      <c r="AA255" s="43">
        <v>722</v>
      </c>
      <c r="AB255" s="43">
        <v>1185</v>
      </c>
      <c r="AC255" s="43">
        <v>1853</v>
      </c>
      <c r="AD255" s="43">
        <v>2414</v>
      </c>
      <c r="AE255" s="43">
        <v>2392</v>
      </c>
      <c r="AF255" s="43">
        <v>1223</v>
      </c>
      <c r="AG255" s="43">
        <v>828</v>
      </c>
      <c r="AH255" s="43">
        <v>765</v>
      </c>
      <c r="AI255" s="43">
        <v>763</v>
      </c>
      <c r="AJ255" s="43">
        <v>553</v>
      </c>
      <c r="AK255" s="43">
        <v>497</v>
      </c>
      <c r="AL255" s="43">
        <v>17475</v>
      </c>
      <c r="AM255" s="268"/>
      <c r="AN255" s="262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62"/>
      <c r="BH255" s="262"/>
      <c r="BI255" s="262"/>
      <c r="BJ255" s="262"/>
      <c r="BK255" s="262"/>
      <c r="BL255" s="241"/>
      <c r="BM255" s="241"/>
      <c r="BN255" s="241"/>
      <c r="BO255" s="241"/>
      <c r="BP255" s="241"/>
      <c r="BQ255" s="241"/>
      <c r="BR255" s="241"/>
      <c r="BS255" s="241"/>
      <c r="BT255" s="241"/>
      <c r="BU255" s="241"/>
      <c r="BV255" s="241"/>
      <c r="BW255" s="241"/>
      <c r="BX255" s="241"/>
      <c r="BY255" s="241"/>
      <c r="BZ255" s="241"/>
      <c r="CA255" s="241"/>
      <c r="CB255" s="241"/>
      <c r="CC255" s="241"/>
      <c r="CD255" s="241"/>
      <c r="CE255" s="241"/>
      <c r="CF255" s="241"/>
      <c r="CG255" s="241"/>
      <c r="CH255" s="241"/>
      <c r="CI255" s="241"/>
      <c r="CJ255" s="241"/>
      <c r="CK255" s="241"/>
      <c r="CL255" s="241"/>
      <c r="CM255" s="241"/>
      <c r="CN255" s="241"/>
      <c r="CO255" s="241"/>
      <c r="CP255" s="241"/>
      <c r="CQ255" s="241"/>
      <c r="CR255" s="241"/>
      <c r="CS255" s="241"/>
      <c r="CT255" s="241"/>
      <c r="CU255" s="241"/>
      <c r="CV255" s="241"/>
      <c r="CW255" s="241"/>
      <c r="CX255" s="241"/>
      <c r="CY255" s="241"/>
      <c r="CZ255" s="241"/>
      <c r="DA255" s="241"/>
      <c r="DB255" s="241"/>
      <c r="DC255" s="241"/>
      <c r="DD255" s="241"/>
      <c r="DE255" s="241"/>
      <c r="DF255" s="241"/>
      <c r="DG255" s="241"/>
      <c r="DH255" s="241"/>
      <c r="DI255" s="241"/>
      <c r="DJ255" s="241"/>
      <c r="DK255" s="241"/>
      <c r="DL255" s="241"/>
      <c r="DM255" s="241"/>
      <c r="DN255" s="241"/>
      <c r="DO255" s="241"/>
      <c r="DP255" s="241"/>
      <c r="DQ255" s="241"/>
      <c r="DR255" s="241"/>
      <c r="DS255" s="241"/>
      <c r="DT255" s="241"/>
      <c r="DU255" s="241"/>
      <c r="DV255" s="241"/>
      <c r="DW255" s="241"/>
      <c r="DX255" s="241"/>
      <c r="DY255" s="241"/>
      <c r="DZ255" s="241"/>
      <c r="EA255" s="241"/>
      <c r="EB255" s="241"/>
      <c r="EC255" s="241"/>
      <c r="ED255" s="241"/>
      <c r="EE255" s="252"/>
      <c r="EF255" s="238"/>
      <c r="EG255" s="238"/>
      <c r="EH255" s="238"/>
      <c r="EI255" s="238"/>
      <c r="EJ255" s="238"/>
      <c r="EK255" s="238"/>
      <c r="EL255" s="238"/>
      <c r="EM255" s="238"/>
      <c r="EN255" s="238"/>
      <c r="EO255" s="238"/>
      <c r="EP255" s="238"/>
      <c r="EQ255" s="238"/>
      <c r="ER255" s="238"/>
      <c r="ES255" s="238"/>
      <c r="ET255" s="238"/>
      <c r="EU255" s="238"/>
      <c r="EV255" s="238"/>
      <c r="EW255" s="238"/>
      <c r="EX255" s="238"/>
      <c r="EY255" s="238"/>
      <c r="EZ255" s="238"/>
      <c r="FA255" s="238"/>
      <c r="FB255" s="238"/>
      <c r="FC255" s="238"/>
      <c r="FD255" s="238"/>
      <c r="FE255" s="238"/>
      <c r="FF255" s="238"/>
      <c r="FG255" s="238"/>
      <c r="FH255" s="238"/>
      <c r="FI255" s="238"/>
      <c r="FJ255" s="238"/>
      <c r="FK255" s="238"/>
      <c r="FL255" s="238"/>
      <c r="FM255" s="238"/>
      <c r="FN255" s="238"/>
      <c r="FO255" s="238"/>
      <c r="FP255" s="238"/>
      <c r="FQ255" s="238"/>
      <c r="FR255" s="238"/>
      <c r="FS255" s="238"/>
      <c r="FT255" s="238"/>
      <c r="FU255" s="238"/>
      <c r="FV255" s="238"/>
      <c r="FW255" s="238"/>
      <c r="FX255" s="238"/>
      <c r="FY255" s="238"/>
      <c r="FZ255" s="238"/>
      <c r="GA255" s="238"/>
      <c r="GB255" s="238"/>
      <c r="GC255" s="238"/>
      <c r="GD255" s="238"/>
      <c r="GE255" s="238"/>
      <c r="GF255" s="238"/>
      <c r="GG255" s="238"/>
      <c r="GH255" s="238"/>
      <c r="GI255" s="238"/>
      <c r="GJ255" s="238"/>
      <c r="GK255" s="238"/>
      <c r="GL255" s="238"/>
      <c r="GM255" s="238"/>
      <c r="GN255" s="238"/>
      <c r="GO255" s="238"/>
      <c r="GP255" s="238"/>
      <c r="GQ255" s="238"/>
      <c r="GR255" s="238"/>
      <c r="GS255" s="238"/>
      <c r="GT255" s="238"/>
      <c r="GU255" s="238"/>
      <c r="GV255" s="238"/>
      <c r="GW255" s="238"/>
      <c r="GX255" s="238"/>
      <c r="GY255" s="238"/>
      <c r="GZ255" s="238"/>
      <c r="HA255" s="238"/>
      <c r="HB255" s="238"/>
      <c r="HC255" s="238"/>
      <c r="HD255" s="238"/>
      <c r="HE255" s="238"/>
      <c r="HF255" s="238"/>
      <c r="HG255" s="238"/>
      <c r="HH255" s="238"/>
      <c r="HI255" s="238"/>
      <c r="HJ255" s="238"/>
      <c r="HK255" s="238"/>
      <c r="HL255" s="238"/>
      <c r="HM255" s="238"/>
      <c r="HN255" s="238"/>
      <c r="HO255" s="238"/>
      <c r="HP255" s="238"/>
      <c r="HQ255" s="238"/>
      <c r="HR255" s="238"/>
      <c r="HS255" s="238"/>
      <c r="HT255" s="238"/>
      <c r="HU255" s="238"/>
      <c r="HV255" s="238"/>
      <c r="HW255" s="238"/>
      <c r="HX255" s="238"/>
      <c r="HY255" s="238"/>
      <c r="HZ255" s="238"/>
      <c r="IA255" s="238"/>
      <c r="IB255" s="238"/>
      <c r="IC255" s="238"/>
      <c r="ID255" s="238"/>
      <c r="IE255" s="238"/>
      <c r="IF255" s="238"/>
      <c r="IG255" s="238"/>
      <c r="IH255" s="238"/>
      <c r="II255" s="238"/>
      <c r="IJ255" s="238"/>
      <c r="IK255" s="238"/>
      <c r="IL255" s="238"/>
      <c r="IM255" s="238"/>
      <c r="IN255" s="238"/>
      <c r="IO255" s="238"/>
      <c r="IP255" s="238"/>
      <c r="IQ255" s="238"/>
      <c r="IR255" s="238"/>
      <c r="IS255" s="238"/>
      <c r="IT255" s="238"/>
      <c r="IU255" s="238"/>
      <c r="IV255" s="238"/>
      <c r="IW255" s="238"/>
      <c r="IX255" s="238"/>
      <c r="IY255" s="238"/>
      <c r="IZ255" s="238"/>
      <c r="JA255" s="238"/>
      <c r="JB255" s="238"/>
      <c r="JC255" s="238"/>
      <c r="JD255" s="238"/>
      <c r="JE255" s="238"/>
      <c r="JF255" s="238"/>
      <c r="JG255" s="238"/>
      <c r="JH255" s="238"/>
      <c r="JI255" s="238"/>
      <c r="JJ255" s="238"/>
      <c r="JK255" s="238"/>
      <c r="JL255" s="238"/>
      <c r="JM255" s="238"/>
      <c r="JN255" s="238"/>
      <c r="JO255" s="238"/>
      <c r="JP255" s="238"/>
      <c r="JQ255" s="238"/>
      <c r="JR255" s="238"/>
      <c r="JS255" s="238"/>
      <c r="JT255" s="238"/>
      <c r="JU255" s="238"/>
      <c r="JV255" s="238"/>
      <c r="JW255" s="238"/>
      <c r="JX255" s="238"/>
      <c r="JY255" s="238"/>
      <c r="JZ255" s="238"/>
      <c r="KA255" s="238"/>
      <c r="KB255" s="238"/>
      <c r="KC255" s="238"/>
      <c r="KD255" s="238"/>
      <c r="KE255" s="238"/>
      <c r="KF255" s="238"/>
      <c r="KG255" s="238"/>
      <c r="KH255" s="238"/>
      <c r="KI255" s="238"/>
      <c r="KJ255" s="238"/>
      <c r="KK255" s="238"/>
      <c r="KL255" s="238"/>
      <c r="KM255" s="238"/>
      <c r="KN255" s="238"/>
      <c r="KO255" s="238"/>
      <c r="KP255" s="238"/>
      <c r="KQ255" s="238"/>
      <c r="KR255" s="238"/>
      <c r="KS255" s="238"/>
      <c r="KT255" s="238"/>
      <c r="KU255" s="238"/>
      <c r="KV255" s="238"/>
      <c r="KW255" s="238"/>
      <c r="KX255" s="238"/>
      <c r="KY255" s="238"/>
      <c r="KZ255" s="238"/>
      <c r="LA255" s="238"/>
      <c r="LB255" s="238"/>
      <c r="LC255" s="238"/>
      <c r="LD255" s="238"/>
      <c r="LE255" s="238"/>
      <c r="LF255" s="238"/>
      <c r="LG255" s="238"/>
      <c r="LH255" s="238"/>
      <c r="LI255" s="238"/>
      <c r="LJ255" s="238"/>
      <c r="LK255" s="238"/>
      <c r="LL255" s="238"/>
      <c r="LM255" s="238"/>
      <c r="LN255" s="238"/>
      <c r="LO255" s="238"/>
      <c r="LP255" s="238"/>
      <c r="LQ255" s="238"/>
      <c r="LR255" s="238"/>
      <c r="LS255" s="238"/>
      <c r="LT255" s="238"/>
      <c r="LU255" s="238"/>
      <c r="LV255" s="238"/>
      <c r="LW255" s="238"/>
      <c r="LX255" s="238"/>
      <c r="LY255" s="238"/>
      <c r="LZ255" s="238"/>
      <c r="MA255" s="238"/>
      <c r="MB255" s="238"/>
      <c r="MC255" s="238"/>
      <c r="MD255" s="238"/>
      <c r="ME255" s="238"/>
      <c r="MF255" s="238"/>
      <c r="MG255" s="238"/>
      <c r="MH255" s="238"/>
      <c r="MI255" s="238"/>
      <c r="MJ255" s="238"/>
      <c r="MK255" s="238"/>
      <c r="ML255" s="238"/>
      <c r="MM255" s="238"/>
      <c r="MN255" s="238"/>
      <c r="MO255" s="238"/>
      <c r="MP255" s="238"/>
      <c r="MQ255" s="238"/>
      <c r="MR255" s="238"/>
      <c r="MS255" s="238"/>
      <c r="MT255" s="238"/>
      <c r="MU255" s="238"/>
      <c r="MV255" s="238"/>
      <c r="MW255" s="238"/>
      <c r="MX255" s="238"/>
      <c r="MY255" s="238"/>
      <c r="MZ255" s="238"/>
      <c r="NA255" s="238"/>
      <c r="NB255" s="238"/>
      <c r="NC255" s="238"/>
      <c r="ND255" s="238"/>
      <c r="NE255" s="238"/>
      <c r="NF255" s="238"/>
      <c r="NG255" s="238"/>
      <c r="NH255" s="238"/>
      <c r="NI255" s="238"/>
      <c r="NJ255" s="238"/>
      <c r="NK255" s="238"/>
      <c r="NL255" s="238"/>
      <c r="NM255" s="238"/>
      <c r="NN255" s="238"/>
      <c r="NO255" s="238"/>
      <c r="NP255" s="238"/>
      <c r="NQ255" s="238"/>
      <c r="NR255" s="238"/>
      <c r="NS255" s="238"/>
      <c r="NT255" s="238"/>
      <c r="NU255" s="238"/>
      <c r="NV255" s="238"/>
      <c r="NW255" s="238"/>
      <c r="NX255" s="238"/>
      <c r="NY255" s="238"/>
      <c r="NZ255" s="238"/>
      <c r="OA255" s="238"/>
      <c r="OB255" s="238"/>
      <c r="OC255" s="238"/>
      <c r="OD255" s="238"/>
      <c r="OE255" s="238"/>
      <c r="OF255" s="238"/>
      <c r="OG255" s="238"/>
      <c r="OH255" s="238"/>
      <c r="OI255" s="238"/>
      <c r="OJ255" s="238"/>
      <c r="OK255" s="238"/>
      <c r="OL255" s="238"/>
      <c r="OM255" s="238"/>
      <c r="ON255" s="238"/>
      <c r="OO255" s="238"/>
      <c r="OP255" s="238"/>
      <c r="OQ255" s="238"/>
      <c r="OR255" s="238"/>
      <c r="OS255" s="238"/>
      <c r="OT255" s="238"/>
      <c r="OU255" s="238"/>
      <c r="OV255" s="238"/>
      <c r="OW255" s="238"/>
      <c r="OX255" s="238"/>
      <c r="OY255" s="238"/>
      <c r="OZ255" s="238"/>
      <c r="PA255" s="238"/>
      <c r="PB255" s="238"/>
      <c r="PC255" s="238"/>
      <c r="PD255" s="238"/>
      <c r="PE255" s="238"/>
      <c r="PF255" s="238"/>
      <c r="PG255" s="238"/>
      <c r="PH255" s="238"/>
      <c r="PI255" s="238"/>
      <c r="PJ255" s="238"/>
      <c r="PK255" s="238"/>
      <c r="PL255" s="238"/>
      <c r="PM255" s="238"/>
      <c r="PN255" s="238"/>
      <c r="PO255" s="238"/>
      <c r="PP255" s="238"/>
      <c r="PQ255" s="238"/>
      <c r="PR255" s="238"/>
      <c r="PS255" s="238"/>
      <c r="PT255" s="238"/>
      <c r="PU255" s="238"/>
      <c r="PV255" s="238"/>
      <c r="PW255" s="238"/>
      <c r="PX255" s="238"/>
      <c r="PY255" s="238"/>
      <c r="PZ255" s="238"/>
      <c r="QA255" s="238"/>
      <c r="QB255" s="238"/>
      <c r="QC255" s="238"/>
      <c r="QD255" s="238"/>
      <c r="QE255" s="238"/>
      <c r="QF255" s="238"/>
      <c r="QG255" s="238"/>
      <c r="QH255" s="238"/>
      <c r="QI255" s="238"/>
      <c r="QJ255" s="238"/>
      <c r="QK255" s="238"/>
      <c r="QL255" s="238"/>
      <c r="QM255" s="238"/>
      <c r="QN255" s="238"/>
      <c r="QO255" s="238"/>
      <c r="QP255" s="238"/>
      <c r="QQ255" s="238"/>
      <c r="QR255" s="238"/>
      <c r="QS255" s="238"/>
      <c r="QT255" s="238"/>
      <c r="QU255" s="238"/>
      <c r="QV255" s="238"/>
      <c r="QW255" s="238"/>
      <c r="QX255" s="238"/>
      <c r="QY255" s="238"/>
      <c r="QZ255" s="238"/>
      <c r="RA255" s="238"/>
      <c r="RB255" s="238"/>
      <c r="RC255" s="238"/>
      <c r="RD255" s="238"/>
      <c r="RE255" s="238"/>
      <c r="RF255" s="238"/>
      <c r="RG255" s="238"/>
      <c r="RH255" s="238"/>
      <c r="RI255" s="238"/>
      <c r="RJ255" s="238"/>
      <c r="RK255" s="238"/>
      <c r="RL255" s="238"/>
      <c r="RM255" s="238"/>
      <c r="RN255" s="238"/>
      <c r="RO255" s="238"/>
      <c r="RP255" s="238"/>
      <c r="RQ255" s="238"/>
      <c r="RR255" s="238"/>
      <c r="RS255" s="238"/>
      <c r="RT255" s="238"/>
      <c r="RU255" s="238"/>
      <c r="RV255" s="238"/>
      <c r="RW255" s="238"/>
      <c r="RX255" s="238"/>
      <c r="RY255" s="238"/>
      <c r="RZ255" s="238"/>
      <c r="SA255" s="238"/>
      <c r="SB255" s="238"/>
      <c r="SC255" s="238"/>
      <c r="SD255" s="238"/>
      <c r="SE255" s="238"/>
      <c r="SF255" s="238"/>
      <c r="SG255" s="238"/>
      <c r="SH255" s="238"/>
      <c r="SI255" s="238"/>
      <c r="SJ255" s="238"/>
      <c r="SK255" s="238"/>
      <c r="SL255" s="238"/>
      <c r="SM255" s="238"/>
      <c r="SN255" s="238"/>
      <c r="SO255" s="238"/>
      <c r="SP255" s="238"/>
      <c r="SQ255" s="238"/>
      <c r="SR255" s="238"/>
      <c r="SS255" s="238"/>
      <c r="ST255" s="238"/>
      <c r="SU255" s="238"/>
      <c r="SV255" s="238"/>
      <c r="SW255" s="238"/>
      <c r="SX255" s="238"/>
      <c r="SY255" s="238"/>
      <c r="SZ255" s="238"/>
      <c r="TA255" s="238"/>
      <c r="TB255" s="238"/>
      <c r="TC255" s="238"/>
      <c r="TD255" s="238"/>
      <c r="TE255" s="238"/>
      <c r="TF255" s="238"/>
      <c r="TG255" s="238"/>
      <c r="TH255" s="238"/>
      <c r="TI255" s="238"/>
      <c r="TJ255" s="238"/>
      <c r="TK255" s="238"/>
      <c r="TL255" s="238"/>
      <c r="TM255" s="238"/>
      <c r="TN255" s="238"/>
      <c r="TO255" s="238"/>
      <c r="TP255" s="238"/>
      <c r="TQ255" s="238"/>
      <c r="TR255" s="238"/>
      <c r="TS255" s="238"/>
      <c r="TT255" s="238"/>
      <c r="TU255" s="238"/>
      <c r="TV255" s="238"/>
      <c r="TW255" s="238"/>
      <c r="TX255" s="238"/>
      <c r="TY255" s="238"/>
      <c r="TZ255" s="238"/>
      <c r="UA255" s="238"/>
      <c r="UB255" s="238"/>
      <c r="UC255" s="238"/>
      <c r="UD255" s="238"/>
      <c r="UE255" s="238"/>
      <c r="UF255" s="238"/>
      <c r="UG255" s="238"/>
      <c r="UH255" s="238"/>
      <c r="UI255" s="238"/>
      <c r="UJ255" s="238"/>
      <c r="UK255" s="238"/>
      <c r="UL255" s="238"/>
      <c r="UM255" s="238"/>
      <c r="UN255" s="238"/>
      <c r="UO255" s="238"/>
      <c r="UP255" s="238"/>
      <c r="UQ255" s="238"/>
      <c r="UR255" s="238"/>
      <c r="US255" s="238"/>
      <c r="UT255" s="238"/>
      <c r="UU255" s="238"/>
      <c r="UV255" s="238"/>
      <c r="UW255" s="238"/>
      <c r="UX255" s="238"/>
      <c r="UY255" s="238"/>
      <c r="UZ255" s="238"/>
      <c r="VA255" s="238"/>
      <c r="VB255" s="238"/>
      <c r="VC255" s="238"/>
      <c r="VD255" s="238"/>
      <c r="VE255" s="238"/>
      <c r="VF255" s="238"/>
      <c r="VG255" s="238"/>
      <c r="VH255" s="238"/>
      <c r="VI255" s="238"/>
      <c r="VJ255" s="238"/>
      <c r="VK255" s="238"/>
      <c r="VL255" s="238"/>
      <c r="VM255" s="238"/>
      <c r="VN255" s="238"/>
      <c r="VO255" s="238"/>
      <c r="VP255" s="238"/>
      <c r="VQ255" s="238"/>
      <c r="VR255" s="238"/>
      <c r="VS255" s="238"/>
      <c r="VT255" s="238"/>
      <c r="VU255" s="238"/>
      <c r="VV255" s="238"/>
      <c r="VW255" s="238"/>
      <c r="VX255" s="238"/>
      <c r="VY255" s="238"/>
      <c r="VZ255" s="238"/>
      <c r="WA255" s="238"/>
      <c r="WB255" s="238"/>
      <c r="WC255" s="238"/>
      <c r="WD255" s="238"/>
      <c r="WE255" s="238"/>
      <c r="WF255" s="238"/>
      <c r="WG255" s="238"/>
      <c r="WH255" s="238"/>
      <c r="WI255" s="238"/>
      <c r="WJ255" s="238"/>
      <c r="WK255" s="238"/>
      <c r="WL255" s="238"/>
      <c r="WM255" s="238"/>
      <c r="WN255" s="238"/>
      <c r="WO255" s="238"/>
      <c r="WP255" s="238"/>
      <c r="WQ255" s="238"/>
      <c r="WR255" s="238"/>
      <c r="WS255" s="238"/>
      <c r="WT255" s="238"/>
      <c r="WU255" s="238"/>
      <c r="WV255" s="238"/>
      <c r="WW255" s="238"/>
      <c r="WX255" s="238"/>
      <c r="WY255" s="238"/>
      <c r="WZ255" s="238"/>
      <c r="XA255" s="238"/>
      <c r="XB255" s="238"/>
      <c r="XC255" s="238"/>
      <c r="XD255" s="238"/>
      <c r="XE255" s="238"/>
      <c r="XF255" s="238"/>
      <c r="XG255" s="238"/>
      <c r="XH255" s="238"/>
      <c r="XI255" s="238"/>
      <c r="XJ255" s="238"/>
      <c r="XK255" s="238"/>
      <c r="XL255" s="238"/>
      <c r="XM255" s="238"/>
      <c r="XN255" s="238"/>
      <c r="XO255" s="238"/>
      <c r="XP255" s="238"/>
      <c r="XQ255" s="238"/>
      <c r="XR255" s="238"/>
      <c r="XS255" s="238"/>
      <c r="XT255" s="238"/>
      <c r="XU255" s="238"/>
      <c r="XV255" s="238"/>
      <c r="XW255" s="238"/>
      <c r="XX255" s="238"/>
      <c r="XY255" s="238"/>
      <c r="XZ255" s="238"/>
      <c r="YA255" s="238"/>
      <c r="YB255" s="238"/>
      <c r="YC255" s="238"/>
      <c r="YD255" s="238"/>
      <c r="YE255" s="238"/>
      <c r="YF255" s="238"/>
      <c r="YG255" s="238"/>
      <c r="YH255" s="238"/>
      <c r="YI255" s="238"/>
      <c r="YJ255" s="238"/>
      <c r="YK255" s="238"/>
      <c r="YL255" s="238"/>
      <c r="YM255" s="238"/>
      <c r="YN255" s="238"/>
      <c r="YO255" s="238"/>
      <c r="YP255" s="238"/>
      <c r="YQ255" s="238"/>
      <c r="YR255" s="238"/>
      <c r="YS255" s="238"/>
      <c r="YT255" s="238"/>
      <c r="YU255" s="238"/>
      <c r="YV255" s="238"/>
      <c r="YW255" s="238"/>
      <c r="YX255" s="238"/>
      <c r="YY255" s="238"/>
      <c r="YZ255" s="238"/>
      <c r="ZA255" s="238"/>
      <c r="ZB255" s="238"/>
      <c r="ZC255" s="238"/>
      <c r="ZD255" s="238"/>
      <c r="ZE255" s="238"/>
      <c r="ZF255" s="238"/>
      <c r="ZG255" s="238"/>
      <c r="ZH255" s="238"/>
      <c r="ZI255" s="238"/>
      <c r="ZJ255" s="238"/>
      <c r="ZK255" s="238"/>
      <c r="ZL255" s="238"/>
      <c r="ZM255" s="238"/>
      <c r="ZN255" s="238"/>
      <c r="ZO255" s="238"/>
      <c r="ZP255" s="238"/>
      <c r="ZQ255" s="238"/>
      <c r="ZR255" s="238"/>
      <c r="ZS255" s="238"/>
      <c r="ZT255" s="238"/>
      <c r="ZU255" s="238"/>
      <c r="ZV255" s="238"/>
      <c r="ZW255" s="238"/>
      <c r="ZX255" s="238"/>
      <c r="ZY255" s="238"/>
      <c r="ZZ255" s="238"/>
      <c r="AAA255" s="238"/>
      <c r="AAB255" s="238"/>
      <c r="AAC255" s="238"/>
      <c r="AAD255" s="238"/>
      <c r="AAE255" s="238"/>
      <c r="AAF255" s="238"/>
      <c r="AAG255" s="238"/>
      <c r="AAH255" s="238"/>
      <c r="AAI255" s="238"/>
      <c r="AAJ255" s="238"/>
      <c r="AAK255" s="238"/>
      <c r="AAL255" s="238"/>
      <c r="AAM255" s="238"/>
      <c r="AAN255" s="238"/>
      <c r="AAO255" s="238"/>
      <c r="AAP255" s="238"/>
      <c r="AAQ255" s="238"/>
      <c r="AAR255" s="238"/>
      <c r="AAS255" s="238"/>
      <c r="AAT255" s="238"/>
      <c r="AAU255" s="238"/>
      <c r="AAV255" s="238"/>
      <c r="AAW255" s="238"/>
      <c r="AAX255" s="238"/>
      <c r="AAY255" s="238"/>
      <c r="AAZ255" s="238"/>
      <c r="ABA255" s="238"/>
      <c r="ABB255" s="238"/>
      <c r="ABC255" s="238"/>
      <c r="ABD255" s="238"/>
      <c r="ABE255" s="238"/>
      <c r="ABF255" s="238"/>
      <c r="ABG255" s="238"/>
      <c r="ABH255" s="238"/>
      <c r="ABI255" s="238"/>
      <c r="ABJ255" s="238"/>
      <c r="ABK255" s="238"/>
      <c r="ABL255" s="238"/>
      <c r="ABM255" s="238"/>
      <c r="ABN255" s="238"/>
      <c r="ABO255" s="238"/>
      <c r="ABP255" s="238"/>
      <c r="ABQ255" s="238"/>
      <c r="ABR255" s="238"/>
      <c r="ABS255" s="238"/>
      <c r="ABT255" s="238"/>
      <c r="ABU255" s="238"/>
      <c r="ABV255" s="238"/>
      <c r="ABW255" s="238"/>
      <c r="ABX255" s="238"/>
      <c r="ABY255" s="238"/>
      <c r="ABZ255" s="238"/>
      <c r="ACA255" s="238"/>
      <c r="ACB255" s="238"/>
      <c r="ACC255" s="238"/>
      <c r="ACD255" s="238"/>
      <c r="ACE255" s="238"/>
      <c r="ACF255" s="238"/>
      <c r="ACG255" s="238"/>
      <c r="ACH255" s="238"/>
      <c r="ACI255" s="238"/>
      <c r="ACJ255" s="238"/>
      <c r="ACK255" s="238"/>
      <c r="ACL255" s="238"/>
      <c r="ACM255" s="238"/>
      <c r="ACN255" s="238"/>
      <c r="ACO255" s="238"/>
      <c r="ACP255" s="238"/>
      <c r="ACQ255" s="238"/>
      <c r="ACR255" s="238"/>
      <c r="ACS255" s="238"/>
      <c r="ACT255" s="238"/>
      <c r="ACU255" s="238"/>
      <c r="ACV255" s="238"/>
      <c r="ACW255" s="238"/>
      <c r="ACX255" s="238"/>
      <c r="ACY255" s="238"/>
      <c r="ACZ255" s="238"/>
      <c r="ADA255" s="238"/>
      <c r="ADB255" s="238"/>
      <c r="ADC255" s="238"/>
      <c r="ADD255" s="238"/>
      <c r="ADE255" s="238"/>
      <c r="ADF255" s="238"/>
      <c r="ADG255" s="238"/>
      <c r="ADH255" s="238"/>
      <c r="ADI255" s="238"/>
      <c r="ADJ255" s="238"/>
      <c r="ADK255" s="238"/>
      <c r="ADL255" s="238"/>
      <c r="ADM255" s="238"/>
      <c r="ADN255" s="238"/>
      <c r="ADO255" s="238"/>
      <c r="ADP255" s="238"/>
      <c r="ADQ255" s="238"/>
      <c r="ADR255" s="238"/>
      <c r="ADS255" s="238"/>
      <c r="ADT255" s="238"/>
      <c r="ADU255" s="238"/>
      <c r="ADV255" s="238"/>
      <c r="ADW255" s="238"/>
      <c r="ADX255" s="238"/>
      <c r="ADY255" s="238"/>
      <c r="ADZ255" s="238"/>
      <c r="AEA255" s="238"/>
      <c r="AEB255" s="238"/>
      <c r="AEC255" s="238"/>
      <c r="AED255" s="238"/>
      <c r="AEE255" s="238"/>
      <c r="AEF255" s="238"/>
      <c r="AEG255" s="238"/>
      <c r="AEH255" s="238"/>
      <c r="AEI255" s="238"/>
      <c r="AEJ255" s="238"/>
      <c r="AEK255" s="238"/>
      <c r="AEL255" s="238"/>
      <c r="AEM255" s="238"/>
      <c r="AEN255" s="238"/>
      <c r="AEO255" s="238"/>
      <c r="AEP255" s="238"/>
      <c r="AEQ255" s="238"/>
      <c r="AER255" s="238"/>
      <c r="AES255" s="238"/>
      <c r="AET255" s="238"/>
      <c r="AEU255" s="238"/>
      <c r="AEV255" s="238"/>
      <c r="AEW255" s="238"/>
      <c r="AEX255" s="238"/>
      <c r="AEY255" s="238"/>
      <c r="AEZ255" s="238"/>
      <c r="AFA255" s="238"/>
      <c r="AFB255" s="238"/>
      <c r="AFC255" s="238"/>
      <c r="AFD255" s="238"/>
      <c r="AFE255" s="238"/>
      <c r="AFF255" s="238"/>
      <c r="AFG255" s="238"/>
      <c r="AFH255" s="238"/>
      <c r="AFI255" s="238"/>
      <c r="AFJ255" s="238"/>
      <c r="AFK255" s="238"/>
      <c r="AFL255" s="238"/>
      <c r="AFM255" s="238"/>
      <c r="AFN255" s="238"/>
      <c r="AFO255" s="238"/>
      <c r="AFP255" s="238"/>
      <c r="AFQ255" s="238"/>
      <c r="AFR255" s="238"/>
      <c r="AFS255" s="238"/>
      <c r="AFT255" s="238"/>
      <c r="AFU255" s="238"/>
      <c r="AFV255" s="238"/>
      <c r="AFW255" s="238"/>
      <c r="AFX255" s="238"/>
      <c r="AFY255" s="238"/>
      <c r="AFZ255" s="238"/>
      <c r="AGA255" s="238"/>
      <c r="AGB255" s="238"/>
      <c r="AGC255" s="238"/>
      <c r="AGD255" s="238"/>
      <c r="AGE255" s="238"/>
      <c r="AGF255" s="238"/>
      <c r="AGG255" s="238"/>
      <c r="AGH255" s="238"/>
      <c r="AGI255" s="238"/>
      <c r="AGJ255" s="238"/>
      <c r="AGK255" s="238"/>
      <c r="AGL255" s="238"/>
      <c r="AGM255" s="238"/>
      <c r="AGN255" s="238"/>
      <c r="AGO255" s="238"/>
      <c r="AGP255" s="238"/>
      <c r="AGQ255" s="238"/>
      <c r="AGR255" s="238"/>
      <c r="AGS255" s="238"/>
      <c r="AGT255" s="238"/>
      <c r="AGU255" s="238"/>
      <c r="AGV255" s="238"/>
      <c r="AGW255" s="238"/>
      <c r="AGX255" s="238"/>
      <c r="AGY255" s="238"/>
      <c r="AGZ255" s="238"/>
      <c r="AHA255" s="238"/>
      <c r="AHB255" s="238"/>
      <c r="AHC255" s="238"/>
      <c r="AHD255" s="238"/>
      <c r="AHE255" s="238"/>
      <c r="AHF255" s="238"/>
      <c r="AHG255" s="238"/>
      <c r="AHH255" s="238"/>
      <c r="AHI255" s="238"/>
      <c r="AHJ255" s="238"/>
      <c r="AHK255" s="238"/>
      <c r="AHL255" s="238"/>
      <c r="AHM255" s="238"/>
      <c r="AHN255" s="238"/>
      <c r="AHO255" s="238"/>
      <c r="AHP255" s="238"/>
      <c r="AHQ255" s="238"/>
      <c r="AHR255" s="238"/>
      <c r="AHS255" s="238"/>
      <c r="AHT255" s="238"/>
      <c r="AHU255" s="238"/>
      <c r="AHV255" s="238"/>
      <c r="AHW255" s="238"/>
      <c r="AHX255" s="238"/>
      <c r="AHY255" s="238"/>
      <c r="AHZ255" s="238"/>
      <c r="AIA255" s="238"/>
      <c r="AIB255" s="238"/>
      <c r="AIC255" s="238"/>
      <c r="AID255" s="238"/>
      <c r="AIE255" s="238"/>
      <c r="AIF255" s="238"/>
      <c r="AIG255" s="238"/>
      <c r="AIH255" s="238"/>
      <c r="AII255" s="238"/>
      <c r="AIJ255" s="238"/>
      <c r="AIK255" s="238"/>
      <c r="AIL255" s="238"/>
      <c r="AIM255" s="238"/>
      <c r="AIN255" s="238"/>
      <c r="AIO255" s="238"/>
      <c r="AIP255" s="238"/>
      <c r="AIQ255" s="238"/>
      <c r="AIR255" s="238"/>
      <c r="AIS255" s="238"/>
      <c r="AIT255" s="238"/>
      <c r="AIU255" s="238"/>
      <c r="AIV255" s="238"/>
      <c r="AIW255" s="238"/>
      <c r="AIX255" s="238"/>
      <c r="AIY255" s="238"/>
      <c r="AIZ255" s="238"/>
      <c r="AJA255" s="238"/>
      <c r="AJB255" s="238"/>
      <c r="AJC255" s="238"/>
      <c r="AJD255" s="238"/>
      <c r="AJE255" s="238"/>
      <c r="AJF255" s="238"/>
      <c r="AJG255" s="238"/>
      <c r="AJH255" s="238"/>
      <c r="AJI255" s="238"/>
      <c r="AJJ255" s="238"/>
      <c r="AJK255" s="238"/>
      <c r="AJL255" s="238"/>
      <c r="AJM255" s="238"/>
      <c r="AJN255" s="238"/>
      <c r="AJO255" s="238"/>
      <c r="AJP255" s="238"/>
      <c r="AJQ255" s="238"/>
      <c r="AJR255" s="238"/>
      <c r="AJS255" s="238"/>
      <c r="AJT255" s="238"/>
      <c r="AJU255" s="238"/>
      <c r="AJV255" s="238"/>
      <c r="AJW255" s="238"/>
      <c r="AJX255" s="238"/>
      <c r="AJY255" s="238"/>
      <c r="AJZ255" s="238"/>
      <c r="AKA255" s="238"/>
      <c r="AKB255" s="238"/>
      <c r="AKC255" s="238"/>
      <c r="AKD255" s="238"/>
      <c r="AKE255" s="238"/>
      <c r="AKF255" s="238"/>
      <c r="AKG255" s="238"/>
      <c r="AKH255" s="238"/>
      <c r="AKI255" s="238"/>
      <c r="AKJ255" s="238"/>
      <c r="AKK255" s="238"/>
      <c r="AKL255" s="238"/>
      <c r="AKM255" s="238"/>
      <c r="AKN255" s="238"/>
      <c r="AKO255" s="238"/>
      <c r="AKP255" s="238"/>
    </row>
    <row r="256" spans="1:978" x14ac:dyDescent="0.25">
      <c r="A256" s="304"/>
      <c r="B256" s="304"/>
      <c r="C256" s="241"/>
      <c r="D256" s="241"/>
      <c r="E256" s="268"/>
      <c r="F256" s="43">
        <v>530021</v>
      </c>
      <c r="G256" s="33" t="s">
        <v>262</v>
      </c>
      <c r="H256" s="33" t="s">
        <v>261</v>
      </c>
      <c r="I256" s="241"/>
      <c r="J256" s="94">
        <v>55</v>
      </c>
      <c r="K256" s="268"/>
      <c r="L256" s="291"/>
      <c r="M256" s="241"/>
      <c r="N256" s="43">
        <v>311</v>
      </c>
      <c r="O256" s="43">
        <v>203</v>
      </c>
      <c r="P256" s="43">
        <v>170</v>
      </c>
      <c r="Q256" s="43">
        <v>139</v>
      </c>
      <c r="R256" s="43">
        <v>175</v>
      </c>
      <c r="S256" s="43">
        <v>410</v>
      </c>
      <c r="T256" s="43">
        <v>900</v>
      </c>
      <c r="U256" s="43">
        <v>1086</v>
      </c>
      <c r="V256" s="43">
        <v>845</v>
      </c>
      <c r="W256" s="43">
        <v>723</v>
      </c>
      <c r="X256" s="43">
        <v>769</v>
      </c>
      <c r="Y256" s="43">
        <v>871</v>
      </c>
      <c r="Z256" s="43">
        <v>946</v>
      </c>
      <c r="AA256" s="43">
        <v>947</v>
      </c>
      <c r="AB256" s="43">
        <v>1283</v>
      </c>
      <c r="AC256" s="43">
        <v>2005</v>
      </c>
      <c r="AD256" s="43">
        <v>2265</v>
      </c>
      <c r="AE256" s="43">
        <v>2148</v>
      </c>
      <c r="AF256" s="43">
        <v>1243</v>
      </c>
      <c r="AG256" s="43">
        <v>956</v>
      </c>
      <c r="AH256" s="43">
        <v>733</v>
      </c>
      <c r="AI256" s="43">
        <v>618</v>
      </c>
      <c r="AJ256" s="43">
        <v>581</v>
      </c>
      <c r="AK256" s="43">
        <v>565</v>
      </c>
      <c r="AL256" s="43">
        <v>19525</v>
      </c>
      <c r="AM256" s="268"/>
      <c r="AN256" s="262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62"/>
      <c r="BH256" s="262"/>
      <c r="BI256" s="262"/>
      <c r="BJ256" s="262"/>
      <c r="BK256" s="262"/>
      <c r="BL256" s="241"/>
      <c r="BM256" s="241"/>
      <c r="BN256" s="241"/>
      <c r="BO256" s="241"/>
      <c r="BP256" s="241"/>
      <c r="BQ256" s="241"/>
      <c r="BR256" s="241"/>
      <c r="BS256" s="241"/>
      <c r="BT256" s="241"/>
      <c r="BU256" s="241"/>
      <c r="BV256" s="241"/>
      <c r="BW256" s="241"/>
      <c r="BX256" s="241"/>
      <c r="BY256" s="241"/>
      <c r="BZ256" s="241"/>
      <c r="CA256" s="241"/>
      <c r="CB256" s="241"/>
      <c r="CC256" s="241"/>
      <c r="CD256" s="241"/>
      <c r="CE256" s="241"/>
      <c r="CF256" s="241"/>
      <c r="CG256" s="241"/>
      <c r="CH256" s="241"/>
      <c r="CI256" s="241"/>
      <c r="CJ256" s="241"/>
      <c r="CK256" s="241"/>
      <c r="CL256" s="241"/>
      <c r="CM256" s="241"/>
      <c r="CN256" s="241"/>
      <c r="CO256" s="241"/>
      <c r="CP256" s="241"/>
      <c r="CQ256" s="241"/>
      <c r="CR256" s="241"/>
      <c r="CS256" s="241"/>
      <c r="CT256" s="241"/>
      <c r="CU256" s="241"/>
      <c r="CV256" s="241"/>
      <c r="CW256" s="241"/>
      <c r="CX256" s="241"/>
      <c r="CY256" s="241"/>
      <c r="CZ256" s="241"/>
      <c r="DA256" s="241"/>
      <c r="DB256" s="241"/>
      <c r="DC256" s="241"/>
      <c r="DD256" s="241"/>
      <c r="DE256" s="241"/>
      <c r="DF256" s="241"/>
      <c r="DG256" s="241"/>
      <c r="DH256" s="241"/>
      <c r="DI256" s="241"/>
      <c r="DJ256" s="241"/>
      <c r="DK256" s="241"/>
      <c r="DL256" s="241"/>
      <c r="DM256" s="241"/>
      <c r="DN256" s="241"/>
      <c r="DO256" s="241"/>
      <c r="DP256" s="241"/>
      <c r="DQ256" s="241"/>
      <c r="DR256" s="241"/>
      <c r="DS256" s="241"/>
      <c r="DT256" s="241"/>
      <c r="DU256" s="241"/>
      <c r="DV256" s="241"/>
      <c r="DW256" s="241"/>
      <c r="DX256" s="241"/>
      <c r="DY256" s="241"/>
      <c r="DZ256" s="241"/>
      <c r="EA256" s="241"/>
      <c r="EB256" s="241"/>
      <c r="EC256" s="241"/>
      <c r="ED256" s="241"/>
      <c r="EE256" s="252"/>
      <c r="EF256" s="238"/>
      <c r="EG256" s="238"/>
      <c r="EH256" s="238"/>
      <c r="EI256" s="238"/>
      <c r="EJ256" s="238"/>
      <c r="EK256" s="238"/>
      <c r="EL256" s="238"/>
      <c r="EM256" s="238"/>
      <c r="EN256" s="238"/>
      <c r="EO256" s="238"/>
      <c r="EP256" s="238"/>
      <c r="EQ256" s="238"/>
      <c r="ER256" s="238"/>
      <c r="ES256" s="238"/>
      <c r="ET256" s="238"/>
      <c r="EU256" s="238"/>
      <c r="EV256" s="238"/>
      <c r="EW256" s="238"/>
      <c r="EX256" s="238"/>
      <c r="EY256" s="238"/>
      <c r="EZ256" s="238"/>
      <c r="FA256" s="238"/>
      <c r="FB256" s="238"/>
      <c r="FC256" s="238"/>
      <c r="FD256" s="238"/>
      <c r="FE256" s="238"/>
      <c r="FF256" s="238"/>
      <c r="FG256" s="238"/>
      <c r="FH256" s="238"/>
      <c r="FI256" s="238"/>
      <c r="FJ256" s="238"/>
      <c r="FK256" s="238"/>
      <c r="FL256" s="238"/>
      <c r="FM256" s="238"/>
      <c r="FN256" s="238"/>
      <c r="FO256" s="238"/>
      <c r="FP256" s="238"/>
      <c r="FQ256" s="238"/>
      <c r="FR256" s="238"/>
      <c r="FS256" s="238"/>
      <c r="FT256" s="238"/>
      <c r="FU256" s="238"/>
      <c r="FV256" s="238"/>
      <c r="FW256" s="238"/>
      <c r="FX256" s="238"/>
      <c r="FY256" s="238"/>
      <c r="FZ256" s="238"/>
      <c r="GA256" s="238"/>
      <c r="GB256" s="238"/>
      <c r="GC256" s="238"/>
      <c r="GD256" s="238"/>
      <c r="GE256" s="238"/>
      <c r="GF256" s="238"/>
      <c r="GG256" s="238"/>
      <c r="GH256" s="238"/>
      <c r="GI256" s="238"/>
      <c r="GJ256" s="238"/>
      <c r="GK256" s="238"/>
      <c r="GL256" s="238"/>
      <c r="GM256" s="238"/>
      <c r="GN256" s="238"/>
      <c r="GO256" s="238"/>
      <c r="GP256" s="238"/>
      <c r="GQ256" s="238"/>
      <c r="GR256" s="238"/>
      <c r="GS256" s="238"/>
      <c r="GT256" s="238"/>
      <c r="GU256" s="238"/>
      <c r="GV256" s="238"/>
      <c r="GW256" s="238"/>
      <c r="GX256" s="238"/>
      <c r="GY256" s="238"/>
      <c r="GZ256" s="238"/>
      <c r="HA256" s="238"/>
      <c r="HB256" s="238"/>
      <c r="HC256" s="238"/>
      <c r="HD256" s="238"/>
      <c r="HE256" s="238"/>
      <c r="HF256" s="238"/>
      <c r="HG256" s="238"/>
      <c r="HH256" s="238"/>
      <c r="HI256" s="238"/>
      <c r="HJ256" s="238"/>
      <c r="HK256" s="238"/>
      <c r="HL256" s="238"/>
      <c r="HM256" s="238"/>
      <c r="HN256" s="238"/>
      <c r="HO256" s="238"/>
      <c r="HP256" s="238"/>
      <c r="HQ256" s="238"/>
      <c r="HR256" s="238"/>
      <c r="HS256" s="238"/>
      <c r="HT256" s="238"/>
      <c r="HU256" s="238"/>
      <c r="HV256" s="238"/>
      <c r="HW256" s="238"/>
      <c r="HX256" s="238"/>
      <c r="HY256" s="238"/>
      <c r="HZ256" s="238"/>
      <c r="IA256" s="238"/>
      <c r="IB256" s="238"/>
      <c r="IC256" s="238"/>
      <c r="ID256" s="238"/>
      <c r="IE256" s="238"/>
      <c r="IF256" s="238"/>
      <c r="IG256" s="238"/>
      <c r="IH256" s="238"/>
      <c r="II256" s="238"/>
      <c r="IJ256" s="238"/>
      <c r="IK256" s="238"/>
      <c r="IL256" s="238"/>
      <c r="IM256" s="238"/>
      <c r="IN256" s="238"/>
      <c r="IO256" s="238"/>
      <c r="IP256" s="238"/>
      <c r="IQ256" s="238"/>
      <c r="IR256" s="238"/>
      <c r="IS256" s="238"/>
      <c r="IT256" s="238"/>
      <c r="IU256" s="238"/>
      <c r="IV256" s="238"/>
      <c r="IW256" s="238"/>
      <c r="IX256" s="238"/>
      <c r="IY256" s="238"/>
      <c r="IZ256" s="238"/>
      <c r="JA256" s="238"/>
      <c r="JB256" s="238"/>
      <c r="JC256" s="238"/>
      <c r="JD256" s="238"/>
      <c r="JE256" s="238"/>
      <c r="JF256" s="238"/>
      <c r="JG256" s="238"/>
      <c r="JH256" s="238"/>
      <c r="JI256" s="238"/>
      <c r="JJ256" s="238"/>
      <c r="JK256" s="238"/>
      <c r="JL256" s="238"/>
      <c r="JM256" s="238"/>
      <c r="JN256" s="238"/>
      <c r="JO256" s="238"/>
      <c r="JP256" s="238"/>
      <c r="JQ256" s="238"/>
      <c r="JR256" s="238"/>
      <c r="JS256" s="238"/>
      <c r="JT256" s="238"/>
      <c r="JU256" s="238"/>
      <c r="JV256" s="238"/>
      <c r="JW256" s="238"/>
      <c r="JX256" s="238"/>
      <c r="JY256" s="238"/>
      <c r="JZ256" s="238"/>
      <c r="KA256" s="238"/>
      <c r="KB256" s="238"/>
      <c r="KC256" s="238"/>
      <c r="KD256" s="238"/>
      <c r="KE256" s="238"/>
      <c r="KF256" s="238"/>
      <c r="KG256" s="238"/>
      <c r="KH256" s="238"/>
      <c r="KI256" s="238"/>
      <c r="KJ256" s="238"/>
      <c r="KK256" s="238"/>
      <c r="KL256" s="238"/>
      <c r="KM256" s="238"/>
      <c r="KN256" s="238"/>
      <c r="KO256" s="238"/>
      <c r="KP256" s="238"/>
      <c r="KQ256" s="238"/>
      <c r="KR256" s="238"/>
      <c r="KS256" s="238"/>
      <c r="KT256" s="238"/>
      <c r="KU256" s="238"/>
      <c r="KV256" s="238"/>
      <c r="KW256" s="238"/>
      <c r="KX256" s="238"/>
      <c r="KY256" s="238"/>
      <c r="KZ256" s="238"/>
      <c r="LA256" s="238"/>
      <c r="LB256" s="238"/>
      <c r="LC256" s="238"/>
      <c r="LD256" s="238"/>
      <c r="LE256" s="238"/>
      <c r="LF256" s="238"/>
      <c r="LG256" s="238"/>
      <c r="LH256" s="238"/>
      <c r="LI256" s="238"/>
      <c r="LJ256" s="238"/>
      <c r="LK256" s="238"/>
      <c r="LL256" s="238"/>
      <c r="LM256" s="238"/>
      <c r="LN256" s="238"/>
      <c r="LO256" s="238"/>
      <c r="LP256" s="238"/>
      <c r="LQ256" s="238"/>
      <c r="LR256" s="238"/>
      <c r="LS256" s="238"/>
      <c r="LT256" s="238"/>
      <c r="LU256" s="238"/>
      <c r="LV256" s="238"/>
      <c r="LW256" s="238"/>
      <c r="LX256" s="238"/>
      <c r="LY256" s="238"/>
      <c r="LZ256" s="238"/>
      <c r="MA256" s="238"/>
      <c r="MB256" s="238"/>
      <c r="MC256" s="238"/>
      <c r="MD256" s="238"/>
      <c r="ME256" s="238"/>
      <c r="MF256" s="238"/>
      <c r="MG256" s="238"/>
      <c r="MH256" s="238"/>
      <c r="MI256" s="238"/>
      <c r="MJ256" s="238"/>
      <c r="MK256" s="238"/>
      <c r="ML256" s="238"/>
      <c r="MM256" s="238"/>
      <c r="MN256" s="238"/>
      <c r="MO256" s="238"/>
      <c r="MP256" s="238"/>
      <c r="MQ256" s="238"/>
      <c r="MR256" s="238"/>
      <c r="MS256" s="238"/>
      <c r="MT256" s="238"/>
      <c r="MU256" s="238"/>
      <c r="MV256" s="238"/>
      <c r="MW256" s="238"/>
      <c r="MX256" s="238"/>
      <c r="MY256" s="238"/>
      <c r="MZ256" s="238"/>
      <c r="NA256" s="238"/>
      <c r="NB256" s="238"/>
      <c r="NC256" s="238"/>
      <c r="ND256" s="238"/>
      <c r="NE256" s="238"/>
      <c r="NF256" s="238"/>
      <c r="NG256" s="238"/>
      <c r="NH256" s="238"/>
      <c r="NI256" s="238"/>
      <c r="NJ256" s="238"/>
      <c r="NK256" s="238"/>
      <c r="NL256" s="238"/>
      <c r="NM256" s="238"/>
      <c r="NN256" s="238"/>
      <c r="NO256" s="238"/>
      <c r="NP256" s="238"/>
      <c r="NQ256" s="238"/>
      <c r="NR256" s="238"/>
      <c r="NS256" s="238"/>
      <c r="NT256" s="238"/>
      <c r="NU256" s="238"/>
      <c r="NV256" s="238"/>
      <c r="NW256" s="238"/>
      <c r="NX256" s="238"/>
      <c r="NY256" s="238"/>
      <c r="NZ256" s="238"/>
      <c r="OA256" s="238"/>
      <c r="OB256" s="238"/>
      <c r="OC256" s="238"/>
      <c r="OD256" s="238"/>
      <c r="OE256" s="238"/>
      <c r="OF256" s="238"/>
      <c r="OG256" s="238"/>
      <c r="OH256" s="238"/>
      <c r="OI256" s="238"/>
      <c r="OJ256" s="238"/>
      <c r="OK256" s="238"/>
      <c r="OL256" s="238"/>
      <c r="OM256" s="238"/>
      <c r="ON256" s="238"/>
      <c r="OO256" s="238"/>
      <c r="OP256" s="238"/>
      <c r="OQ256" s="238"/>
      <c r="OR256" s="238"/>
      <c r="OS256" s="238"/>
      <c r="OT256" s="238"/>
      <c r="OU256" s="238"/>
      <c r="OV256" s="238"/>
      <c r="OW256" s="238"/>
      <c r="OX256" s="238"/>
      <c r="OY256" s="238"/>
      <c r="OZ256" s="238"/>
      <c r="PA256" s="238"/>
      <c r="PB256" s="238"/>
      <c r="PC256" s="238"/>
      <c r="PD256" s="238"/>
      <c r="PE256" s="238"/>
      <c r="PF256" s="238"/>
      <c r="PG256" s="238"/>
      <c r="PH256" s="238"/>
      <c r="PI256" s="238"/>
      <c r="PJ256" s="238"/>
      <c r="PK256" s="238"/>
      <c r="PL256" s="238"/>
      <c r="PM256" s="238"/>
      <c r="PN256" s="238"/>
      <c r="PO256" s="238"/>
      <c r="PP256" s="238"/>
      <c r="PQ256" s="238"/>
      <c r="PR256" s="238"/>
      <c r="PS256" s="238"/>
      <c r="PT256" s="238"/>
      <c r="PU256" s="238"/>
      <c r="PV256" s="238"/>
      <c r="PW256" s="238"/>
      <c r="PX256" s="238"/>
      <c r="PY256" s="238"/>
      <c r="PZ256" s="238"/>
      <c r="QA256" s="238"/>
      <c r="QB256" s="238"/>
      <c r="QC256" s="238"/>
      <c r="QD256" s="238"/>
      <c r="QE256" s="238"/>
      <c r="QF256" s="238"/>
      <c r="QG256" s="238"/>
      <c r="QH256" s="238"/>
      <c r="QI256" s="238"/>
      <c r="QJ256" s="238"/>
      <c r="QK256" s="238"/>
      <c r="QL256" s="238"/>
      <c r="QM256" s="238"/>
      <c r="QN256" s="238"/>
      <c r="QO256" s="238"/>
      <c r="QP256" s="238"/>
      <c r="QQ256" s="238"/>
      <c r="QR256" s="238"/>
      <c r="QS256" s="238"/>
      <c r="QT256" s="238"/>
      <c r="QU256" s="238"/>
      <c r="QV256" s="238"/>
      <c r="QW256" s="238"/>
      <c r="QX256" s="238"/>
      <c r="QY256" s="238"/>
      <c r="QZ256" s="238"/>
      <c r="RA256" s="238"/>
      <c r="RB256" s="238"/>
      <c r="RC256" s="238"/>
      <c r="RD256" s="238"/>
      <c r="RE256" s="238"/>
      <c r="RF256" s="238"/>
      <c r="RG256" s="238"/>
      <c r="RH256" s="238"/>
      <c r="RI256" s="238"/>
      <c r="RJ256" s="238"/>
      <c r="RK256" s="238"/>
      <c r="RL256" s="238"/>
      <c r="RM256" s="238"/>
      <c r="RN256" s="238"/>
      <c r="RO256" s="238"/>
      <c r="RP256" s="238"/>
      <c r="RQ256" s="238"/>
      <c r="RR256" s="238"/>
      <c r="RS256" s="238"/>
      <c r="RT256" s="238"/>
      <c r="RU256" s="238"/>
      <c r="RV256" s="238"/>
      <c r="RW256" s="238"/>
      <c r="RX256" s="238"/>
      <c r="RY256" s="238"/>
      <c r="RZ256" s="238"/>
      <c r="SA256" s="238"/>
      <c r="SB256" s="238"/>
      <c r="SC256" s="238"/>
      <c r="SD256" s="238"/>
      <c r="SE256" s="238"/>
      <c r="SF256" s="238"/>
      <c r="SG256" s="238"/>
      <c r="SH256" s="238"/>
      <c r="SI256" s="238"/>
      <c r="SJ256" s="238"/>
      <c r="SK256" s="238"/>
      <c r="SL256" s="238"/>
      <c r="SM256" s="238"/>
      <c r="SN256" s="238"/>
      <c r="SO256" s="238"/>
      <c r="SP256" s="238"/>
      <c r="SQ256" s="238"/>
      <c r="SR256" s="238"/>
      <c r="SS256" s="238"/>
      <c r="ST256" s="238"/>
      <c r="SU256" s="238"/>
      <c r="SV256" s="238"/>
      <c r="SW256" s="238"/>
      <c r="SX256" s="238"/>
      <c r="SY256" s="238"/>
      <c r="SZ256" s="238"/>
      <c r="TA256" s="238"/>
      <c r="TB256" s="238"/>
      <c r="TC256" s="238"/>
      <c r="TD256" s="238"/>
      <c r="TE256" s="238"/>
      <c r="TF256" s="238"/>
      <c r="TG256" s="238"/>
      <c r="TH256" s="238"/>
      <c r="TI256" s="238"/>
      <c r="TJ256" s="238"/>
      <c r="TK256" s="238"/>
      <c r="TL256" s="238"/>
      <c r="TM256" s="238"/>
      <c r="TN256" s="238"/>
      <c r="TO256" s="238"/>
      <c r="TP256" s="238"/>
      <c r="TQ256" s="238"/>
      <c r="TR256" s="238"/>
      <c r="TS256" s="238"/>
      <c r="TT256" s="238"/>
      <c r="TU256" s="238"/>
      <c r="TV256" s="238"/>
      <c r="TW256" s="238"/>
      <c r="TX256" s="238"/>
      <c r="TY256" s="238"/>
      <c r="TZ256" s="238"/>
      <c r="UA256" s="238"/>
      <c r="UB256" s="238"/>
      <c r="UC256" s="238"/>
      <c r="UD256" s="238"/>
      <c r="UE256" s="238"/>
      <c r="UF256" s="238"/>
      <c r="UG256" s="238"/>
      <c r="UH256" s="238"/>
      <c r="UI256" s="238"/>
      <c r="UJ256" s="238"/>
      <c r="UK256" s="238"/>
      <c r="UL256" s="238"/>
      <c r="UM256" s="238"/>
      <c r="UN256" s="238"/>
      <c r="UO256" s="238"/>
      <c r="UP256" s="238"/>
      <c r="UQ256" s="238"/>
      <c r="UR256" s="238"/>
      <c r="US256" s="238"/>
      <c r="UT256" s="238"/>
      <c r="UU256" s="238"/>
      <c r="UV256" s="238"/>
      <c r="UW256" s="238"/>
      <c r="UX256" s="238"/>
      <c r="UY256" s="238"/>
      <c r="UZ256" s="238"/>
      <c r="VA256" s="238"/>
      <c r="VB256" s="238"/>
      <c r="VC256" s="238"/>
      <c r="VD256" s="238"/>
      <c r="VE256" s="238"/>
      <c r="VF256" s="238"/>
      <c r="VG256" s="238"/>
      <c r="VH256" s="238"/>
      <c r="VI256" s="238"/>
      <c r="VJ256" s="238"/>
      <c r="VK256" s="238"/>
      <c r="VL256" s="238"/>
      <c r="VM256" s="238"/>
      <c r="VN256" s="238"/>
      <c r="VO256" s="238"/>
      <c r="VP256" s="238"/>
      <c r="VQ256" s="238"/>
      <c r="VR256" s="238"/>
      <c r="VS256" s="238"/>
      <c r="VT256" s="238"/>
      <c r="VU256" s="238"/>
      <c r="VV256" s="238"/>
      <c r="VW256" s="238"/>
      <c r="VX256" s="238"/>
      <c r="VY256" s="238"/>
      <c r="VZ256" s="238"/>
      <c r="WA256" s="238"/>
      <c r="WB256" s="238"/>
      <c r="WC256" s="238"/>
      <c r="WD256" s="238"/>
      <c r="WE256" s="238"/>
      <c r="WF256" s="238"/>
      <c r="WG256" s="238"/>
      <c r="WH256" s="238"/>
      <c r="WI256" s="238"/>
      <c r="WJ256" s="238"/>
      <c r="WK256" s="238"/>
      <c r="WL256" s="238"/>
      <c r="WM256" s="238"/>
      <c r="WN256" s="238"/>
      <c r="WO256" s="238"/>
      <c r="WP256" s="238"/>
      <c r="WQ256" s="238"/>
      <c r="WR256" s="238"/>
      <c r="WS256" s="238"/>
      <c r="WT256" s="238"/>
      <c r="WU256" s="238"/>
      <c r="WV256" s="238"/>
      <c r="WW256" s="238"/>
      <c r="WX256" s="238"/>
      <c r="WY256" s="238"/>
      <c r="WZ256" s="238"/>
      <c r="XA256" s="238"/>
      <c r="XB256" s="238"/>
      <c r="XC256" s="238"/>
      <c r="XD256" s="238"/>
      <c r="XE256" s="238"/>
      <c r="XF256" s="238"/>
      <c r="XG256" s="238"/>
      <c r="XH256" s="238"/>
      <c r="XI256" s="238"/>
      <c r="XJ256" s="238"/>
      <c r="XK256" s="238"/>
      <c r="XL256" s="238"/>
      <c r="XM256" s="238"/>
      <c r="XN256" s="238"/>
      <c r="XO256" s="238"/>
      <c r="XP256" s="238"/>
      <c r="XQ256" s="238"/>
      <c r="XR256" s="238"/>
      <c r="XS256" s="238"/>
      <c r="XT256" s="238"/>
      <c r="XU256" s="238"/>
      <c r="XV256" s="238"/>
      <c r="XW256" s="238"/>
      <c r="XX256" s="238"/>
      <c r="XY256" s="238"/>
      <c r="XZ256" s="238"/>
      <c r="YA256" s="238"/>
      <c r="YB256" s="238"/>
      <c r="YC256" s="238"/>
      <c r="YD256" s="238"/>
      <c r="YE256" s="238"/>
      <c r="YF256" s="238"/>
      <c r="YG256" s="238"/>
      <c r="YH256" s="238"/>
      <c r="YI256" s="238"/>
      <c r="YJ256" s="238"/>
      <c r="YK256" s="238"/>
      <c r="YL256" s="238"/>
      <c r="YM256" s="238"/>
      <c r="YN256" s="238"/>
      <c r="YO256" s="238"/>
      <c r="YP256" s="238"/>
      <c r="YQ256" s="238"/>
      <c r="YR256" s="238"/>
      <c r="YS256" s="238"/>
      <c r="YT256" s="238"/>
      <c r="YU256" s="238"/>
      <c r="YV256" s="238"/>
      <c r="YW256" s="238"/>
      <c r="YX256" s="238"/>
      <c r="YY256" s="238"/>
      <c r="YZ256" s="238"/>
      <c r="ZA256" s="238"/>
      <c r="ZB256" s="238"/>
      <c r="ZC256" s="238"/>
      <c r="ZD256" s="238"/>
      <c r="ZE256" s="238"/>
      <c r="ZF256" s="238"/>
      <c r="ZG256" s="238"/>
      <c r="ZH256" s="238"/>
      <c r="ZI256" s="238"/>
      <c r="ZJ256" s="238"/>
      <c r="ZK256" s="238"/>
      <c r="ZL256" s="238"/>
      <c r="ZM256" s="238"/>
      <c r="ZN256" s="238"/>
      <c r="ZO256" s="238"/>
      <c r="ZP256" s="238"/>
      <c r="ZQ256" s="238"/>
      <c r="ZR256" s="238"/>
      <c r="ZS256" s="238"/>
      <c r="ZT256" s="238"/>
      <c r="ZU256" s="238"/>
      <c r="ZV256" s="238"/>
      <c r="ZW256" s="238"/>
      <c r="ZX256" s="238"/>
      <c r="ZY256" s="238"/>
      <c r="ZZ256" s="238"/>
      <c r="AAA256" s="238"/>
      <c r="AAB256" s="238"/>
      <c r="AAC256" s="238"/>
      <c r="AAD256" s="238"/>
      <c r="AAE256" s="238"/>
      <c r="AAF256" s="238"/>
      <c r="AAG256" s="238"/>
      <c r="AAH256" s="238"/>
      <c r="AAI256" s="238"/>
      <c r="AAJ256" s="238"/>
      <c r="AAK256" s="238"/>
      <c r="AAL256" s="238"/>
      <c r="AAM256" s="238"/>
      <c r="AAN256" s="238"/>
      <c r="AAO256" s="238"/>
      <c r="AAP256" s="238"/>
      <c r="AAQ256" s="238"/>
      <c r="AAR256" s="238"/>
      <c r="AAS256" s="238"/>
      <c r="AAT256" s="238"/>
      <c r="AAU256" s="238"/>
      <c r="AAV256" s="238"/>
      <c r="AAW256" s="238"/>
      <c r="AAX256" s="238"/>
      <c r="AAY256" s="238"/>
      <c r="AAZ256" s="238"/>
      <c r="ABA256" s="238"/>
      <c r="ABB256" s="238"/>
      <c r="ABC256" s="238"/>
      <c r="ABD256" s="238"/>
      <c r="ABE256" s="238"/>
      <c r="ABF256" s="238"/>
      <c r="ABG256" s="238"/>
      <c r="ABH256" s="238"/>
      <c r="ABI256" s="238"/>
      <c r="ABJ256" s="238"/>
      <c r="ABK256" s="238"/>
      <c r="ABL256" s="238"/>
      <c r="ABM256" s="238"/>
      <c r="ABN256" s="238"/>
      <c r="ABO256" s="238"/>
      <c r="ABP256" s="238"/>
      <c r="ABQ256" s="238"/>
      <c r="ABR256" s="238"/>
      <c r="ABS256" s="238"/>
      <c r="ABT256" s="238"/>
      <c r="ABU256" s="238"/>
      <c r="ABV256" s="238"/>
      <c r="ABW256" s="238"/>
      <c r="ABX256" s="238"/>
      <c r="ABY256" s="238"/>
      <c r="ABZ256" s="238"/>
      <c r="ACA256" s="238"/>
      <c r="ACB256" s="238"/>
      <c r="ACC256" s="238"/>
      <c r="ACD256" s="238"/>
      <c r="ACE256" s="238"/>
      <c r="ACF256" s="238"/>
      <c r="ACG256" s="238"/>
      <c r="ACH256" s="238"/>
      <c r="ACI256" s="238"/>
      <c r="ACJ256" s="238"/>
      <c r="ACK256" s="238"/>
      <c r="ACL256" s="238"/>
      <c r="ACM256" s="238"/>
      <c r="ACN256" s="238"/>
      <c r="ACO256" s="238"/>
      <c r="ACP256" s="238"/>
      <c r="ACQ256" s="238"/>
      <c r="ACR256" s="238"/>
      <c r="ACS256" s="238"/>
      <c r="ACT256" s="238"/>
      <c r="ACU256" s="238"/>
      <c r="ACV256" s="238"/>
      <c r="ACW256" s="238"/>
      <c r="ACX256" s="238"/>
      <c r="ACY256" s="238"/>
      <c r="ACZ256" s="238"/>
      <c r="ADA256" s="238"/>
      <c r="ADB256" s="238"/>
      <c r="ADC256" s="238"/>
      <c r="ADD256" s="238"/>
      <c r="ADE256" s="238"/>
      <c r="ADF256" s="238"/>
      <c r="ADG256" s="238"/>
      <c r="ADH256" s="238"/>
      <c r="ADI256" s="238"/>
      <c r="ADJ256" s="238"/>
      <c r="ADK256" s="238"/>
      <c r="ADL256" s="238"/>
      <c r="ADM256" s="238"/>
      <c r="ADN256" s="238"/>
      <c r="ADO256" s="238"/>
      <c r="ADP256" s="238"/>
      <c r="ADQ256" s="238"/>
      <c r="ADR256" s="238"/>
      <c r="ADS256" s="238"/>
      <c r="ADT256" s="238"/>
      <c r="ADU256" s="238"/>
      <c r="ADV256" s="238"/>
      <c r="ADW256" s="238"/>
      <c r="ADX256" s="238"/>
      <c r="ADY256" s="238"/>
      <c r="ADZ256" s="238"/>
      <c r="AEA256" s="238"/>
      <c r="AEB256" s="238"/>
      <c r="AEC256" s="238"/>
      <c r="AED256" s="238"/>
      <c r="AEE256" s="238"/>
      <c r="AEF256" s="238"/>
      <c r="AEG256" s="238"/>
      <c r="AEH256" s="238"/>
      <c r="AEI256" s="238"/>
      <c r="AEJ256" s="238"/>
      <c r="AEK256" s="238"/>
      <c r="AEL256" s="238"/>
      <c r="AEM256" s="238"/>
      <c r="AEN256" s="238"/>
      <c r="AEO256" s="238"/>
      <c r="AEP256" s="238"/>
      <c r="AEQ256" s="238"/>
      <c r="AER256" s="238"/>
      <c r="AES256" s="238"/>
      <c r="AET256" s="238"/>
      <c r="AEU256" s="238"/>
      <c r="AEV256" s="238"/>
      <c r="AEW256" s="238"/>
      <c r="AEX256" s="238"/>
      <c r="AEY256" s="238"/>
      <c r="AEZ256" s="238"/>
      <c r="AFA256" s="238"/>
      <c r="AFB256" s="238"/>
      <c r="AFC256" s="238"/>
      <c r="AFD256" s="238"/>
      <c r="AFE256" s="238"/>
      <c r="AFF256" s="238"/>
      <c r="AFG256" s="238"/>
      <c r="AFH256" s="238"/>
      <c r="AFI256" s="238"/>
      <c r="AFJ256" s="238"/>
      <c r="AFK256" s="238"/>
      <c r="AFL256" s="238"/>
      <c r="AFM256" s="238"/>
      <c r="AFN256" s="238"/>
      <c r="AFO256" s="238"/>
      <c r="AFP256" s="238"/>
      <c r="AFQ256" s="238"/>
      <c r="AFR256" s="238"/>
      <c r="AFS256" s="238"/>
      <c r="AFT256" s="238"/>
      <c r="AFU256" s="238"/>
      <c r="AFV256" s="238"/>
      <c r="AFW256" s="238"/>
      <c r="AFX256" s="238"/>
      <c r="AFY256" s="238"/>
      <c r="AFZ256" s="238"/>
      <c r="AGA256" s="238"/>
      <c r="AGB256" s="238"/>
      <c r="AGC256" s="238"/>
      <c r="AGD256" s="238"/>
      <c r="AGE256" s="238"/>
      <c r="AGF256" s="238"/>
      <c r="AGG256" s="238"/>
      <c r="AGH256" s="238"/>
      <c r="AGI256" s="238"/>
      <c r="AGJ256" s="238"/>
      <c r="AGK256" s="238"/>
      <c r="AGL256" s="238"/>
      <c r="AGM256" s="238"/>
      <c r="AGN256" s="238"/>
      <c r="AGO256" s="238"/>
      <c r="AGP256" s="238"/>
      <c r="AGQ256" s="238"/>
      <c r="AGR256" s="238"/>
      <c r="AGS256" s="238"/>
      <c r="AGT256" s="238"/>
      <c r="AGU256" s="238"/>
      <c r="AGV256" s="238"/>
      <c r="AGW256" s="238"/>
      <c r="AGX256" s="238"/>
      <c r="AGY256" s="238"/>
      <c r="AGZ256" s="238"/>
      <c r="AHA256" s="238"/>
      <c r="AHB256" s="238"/>
      <c r="AHC256" s="238"/>
      <c r="AHD256" s="238"/>
      <c r="AHE256" s="238"/>
      <c r="AHF256" s="238"/>
      <c r="AHG256" s="238"/>
      <c r="AHH256" s="238"/>
      <c r="AHI256" s="238"/>
      <c r="AHJ256" s="238"/>
      <c r="AHK256" s="238"/>
      <c r="AHL256" s="238"/>
      <c r="AHM256" s="238"/>
      <c r="AHN256" s="238"/>
      <c r="AHO256" s="238"/>
      <c r="AHP256" s="238"/>
      <c r="AHQ256" s="238"/>
      <c r="AHR256" s="238"/>
      <c r="AHS256" s="238"/>
      <c r="AHT256" s="238"/>
      <c r="AHU256" s="238"/>
      <c r="AHV256" s="238"/>
      <c r="AHW256" s="238"/>
      <c r="AHX256" s="238"/>
      <c r="AHY256" s="238"/>
      <c r="AHZ256" s="238"/>
      <c r="AIA256" s="238"/>
      <c r="AIB256" s="238"/>
      <c r="AIC256" s="238"/>
      <c r="AID256" s="238"/>
      <c r="AIE256" s="238"/>
      <c r="AIF256" s="238"/>
      <c r="AIG256" s="238"/>
      <c r="AIH256" s="238"/>
      <c r="AII256" s="238"/>
      <c r="AIJ256" s="238"/>
      <c r="AIK256" s="238"/>
      <c r="AIL256" s="238"/>
      <c r="AIM256" s="238"/>
      <c r="AIN256" s="238"/>
      <c r="AIO256" s="238"/>
      <c r="AIP256" s="238"/>
      <c r="AIQ256" s="238"/>
      <c r="AIR256" s="238"/>
      <c r="AIS256" s="238"/>
      <c r="AIT256" s="238"/>
      <c r="AIU256" s="238"/>
      <c r="AIV256" s="238"/>
      <c r="AIW256" s="238"/>
      <c r="AIX256" s="238"/>
      <c r="AIY256" s="238"/>
      <c r="AIZ256" s="238"/>
      <c r="AJA256" s="238"/>
      <c r="AJB256" s="238"/>
      <c r="AJC256" s="238"/>
      <c r="AJD256" s="238"/>
      <c r="AJE256" s="238"/>
      <c r="AJF256" s="238"/>
      <c r="AJG256" s="238"/>
      <c r="AJH256" s="238"/>
      <c r="AJI256" s="238"/>
      <c r="AJJ256" s="238"/>
      <c r="AJK256" s="238"/>
      <c r="AJL256" s="238"/>
      <c r="AJM256" s="238"/>
      <c r="AJN256" s="238"/>
      <c r="AJO256" s="238"/>
      <c r="AJP256" s="238"/>
      <c r="AJQ256" s="238"/>
      <c r="AJR256" s="238"/>
      <c r="AJS256" s="238"/>
      <c r="AJT256" s="238"/>
      <c r="AJU256" s="238"/>
      <c r="AJV256" s="238"/>
      <c r="AJW256" s="238"/>
      <c r="AJX256" s="238"/>
      <c r="AJY256" s="238"/>
      <c r="AJZ256" s="238"/>
      <c r="AKA256" s="238"/>
      <c r="AKB256" s="238"/>
      <c r="AKC256" s="238"/>
      <c r="AKD256" s="238"/>
      <c r="AKE256" s="238"/>
      <c r="AKF256" s="238"/>
      <c r="AKG256" s="238"/>
      <c r="AKH256" s="238"/>
      <c r="AKI256" s="238"/>
      <c r="AKJ256" s="238"/>
      <c r="AKK256" s="238"/>
      <c r="AKL256" s="238"/>
      <c r="AKM256" s="238"/>
      <c r="AKN256" s="238"/>
      <c r="AKO256" s="238"/>
      <c r="AKP256" s="238"/>
    </row>
    <row r="257" spans="1:978" ht="25.5" x14ac:dyDescent="0.25">
      <c r="A257" s="304"/>
      <c r="B257" s="304"/>
      <c r="C257" s="241"/>
      <c r="D257" s="241"/>
      <c r="E257" s="268"/>
      <c r="F257" s="43">
        <v>530240</v>
      </c>
      <c r="G257" s="33" t="s">
        <v>265</v>
      </c>
      <c r="H257" s="33" t="s">
        <v>263</v>
      </c>
      <c r="I257" s="241"/>
      <c r="J257" s="94">
        <v>55</v>
      </c>
      <c r="K257" s="268"/>
      <c r="L257" s="291"/>
      <c r="M257" s="241"/>
      <c r="N257" s="43">
        <v>170</v>
      </c>
      <c r="O257" s="43">
        <v>103</v>
      </c>
      <c r="P257" s="43">
        <v>101</v>
      </c>
      <c r="Q257" s="43">
        <v>122</v>
      </c>
      <c r="R257" s="43">
        <v>211</v>
      </c>
      <c r="S257" s="43">
        <v>661</v>
      </c>
      <c r="T257" s="43">
        <v>2184</v>
      </c>
      <c r="U257" s="43">
        <v>3608</v>
      </c>
      <c r="V257" s="43">
        <v>2722</v>
      </c>
      <c r="W257" s="43">
        <v>1310</v>
      </c>
      <c r="X257" s="43">
        <v>970</v>
      </c>
      <c r="Y257" s="43">
        <v>922</v>
      </c>
      <c r="Z257" s="43">
        <v>947</v>
      </c>
      <c r="AA257" s="43">
        <v>999</v>
      </c>
      <c r="AB257" s="43">
        <v>1188</v>
      </c>
      <c r="AC257" s="43">
        <v>1374</v>
      </c>
      <c r="AD257" s="43">
        <v>1216</v>
      </c>
      <c r="AE257" s="43">
        <v>1116</v>
      </c>
      <c r="AF257" s="43">
        <v>920</v>
      </c>
      <c r="AG257" s="43">
        <v>752</v>
      </c>
      <c r="AH257" s="43">
        <v>619</v>
      </c>
      <c r="AI257" s="43">
        <v>525</v>
      </c>
      <c r="AJ257" s="43">
        <v>523</v>
      </c>
      <c r="AK257" s="43">
        <v>369</v>
      </c>
      <c r="AL257" s="43">
        <v>21720</v>
      </c>
      <c r="AM257" s="268"/>
      <c r="AN257" s="262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62"/>
      <c r="BH257" s="262"/>
      <c r="BI257" s="262"/>
      <c r="BJ257" s="262"/>
      <c r="BK257" s="262"/>
      <c r="BL257" s="241"/>
      <c r="BM257" s="241"/>
      <c r="BN257" s="241"/>
      <c r="BO257" s="241"/>
      <c r="BP257" s="241"/>
      <c r="BQ257" s="241"/>
      <c r="BR257" s="241"/>
      <c r="BS257" s="241"/>
      <c r="BT257" s="241"/>
      <c r="BU257" s="241"/>
      <c r="BV257" s="241"/>
      <c r="BW257" s="241"/>
      <c r="BX257" s="241"/>
      <c r="BY257" s="241"/>
      <c r="BZ257" s="241"/>
      <c r="CA257" s="241"/>
      <c r="CB257" s="241"/>
      <c r="CC257" s="241"/>
      <c r="CD257" s="241"/>
      <c r="CE257" s="241"/>
      <c r="CF257" s="241"/>
      <c r="CG257" s="241"/>
      <c r="CH257" s="241"/>
      <c r="CI257" s="241"/>
      <c r="CJ257" s="241"/>
      <c r="CK257" s="241"/>
      <c r="CL257" s="241"/>
      <c r="CM257" s="241"/>
      <c r="CN257" s="241"/>
      <c r="CO257" s="241"/>
      <c r="CP257" s="241"/>
      <c r="CQ257" s="241"/>
      <c r="CR257" s="241"/>
      <c r="CS257" s="241"/>
      <c r="CT257" s="241"/>
      <c r="CU257" s="241"/>
      <c r="CV257" s="241"/>
      <c r="CW257" s="241"/>
      <c r="CX257" s="241"/>
      <c r="CY257" s="241"/>
      <c r="CZ257" s="241"/>
      <c r="DA257" s="241"/>
      <c r="DB257" s="241"/>
      <c r="DC257" s="241"/>
      <c r="DD257" s="241"/>
      <c r="DE257" s="241"/>
      <c r="DF257" s="241"/>
      <c r="DG257" s="241"/>
      <c r="DH257" s="241"/>
      <c r="DI257" s="241"/>
      <c r="DJ257" s="241"/>
      <c r="DK257" s="241"/>
      <c r="DL257" s="241"/>
      <c r="DM257" s="241"/>
      <c r="DN257" s="241"/>
      <c r="DO257" s="241"/>
      <c r="DP257" s="241"/>
      <c r="DQ257" s="241"/>
      <c r="DR257" s="241"/>
      <c r="DS257" s="241"/>
      <c r="DT257" s="241"/>
      <c r="DU257" s="241"/>
      <c r="DV257" s="241"/>
      <c r="DW257" s="241"/>
      <c r="DX257" s="241"/>
      <c r="DY257" s="241"/>
      <c r="DZ257" s="241"/>
      <c r="EA257" s="241"/>
      <c r="EB257" s="241"/>
      <c r="EC257" s="241"/>
      <c r="ED257" s="241"/>
      <c r="EE257" s="252"/>
      <c r="EF257" s="238"/>
      <c r="EG257" s="238"/>
      <c r="EH257" s="238"/>
      <c r="EI257" s="238"/>
      <c r="EJ257" s="238"/>
      <c r="EK257" s="238"/>
      <c r="EL257" s="238"/>
      <c r="EM257" s="238"/>
      <c r="EN257" s="238"/>
      <c r="EO257" s="238"/>
      <c r="EP257" s="238"/>
      <c r="EQ257" s="238"/>
      <c r="ER257" s="238"/>
      <c r="ES257" s="238"/>
      <c r="ET257" s="238"/>
      <c r="EU257" s="238"/>
      <c r="EV257" s="238"/>
      <c r="EW257" s="238"/>
      <c r="EX257" s="238"/>
      <c r="EY257" s="238"/>
      <c r="EZ257" s="238"/>
      <c r="FA257" s="238"/>
      <c r="FB257" s="238"/>
      <c r="FC257" s="238"/>
      <c r="FD257" s="238"/>
      <c r="FE257" s="238"/>
      <c r="FF257" s="238"/>
      <c r="FG257" s="238"/>
      <c r="FH257" s="238"/>
      <c r="FI257" s="238"/>
      <c r="FJ257" s="238"/>
      <c r="FK257" s="238"/>
      <c r="FL257" s="238"/>
      <c r="FM257" s="238"/>
      <c r="FN257" s="238"/>
      <c r="FO257" s="238"/>
      <c r="FP257" s="238"/>
      <c r="FQ257" s="238"/>
      <c r="FR257" s="238"/>
      <c r="FS257" s="238"/>
      <c r="FT257" s="238"/>
      <c r="FU257" s="238"/>
      <c r="FV257" s="238"/>
      <c r="FW257" s="238"/>
      <c r="FX257" s="238"/>
      <c r="FY257" s="238"/>
      <c r="FZ257" s="238"/>
      <c r="GA257" s="238"/>
      <c r="GB257" s="238"/>
      <c r="GC257" s="238"/>
      <c r="GD257" s="238"/>
      <c r="GE257" s="238"/>
      <c r="GF257" s="238"/>
      <c r="GG257" s="238"/>
      <c r="GH257" s="238"/>
      <c r="GI257" s="238"/>
      <c r="GJ257" s="238"/>
      <c r="GK257" s="238"/>
      <c r="GL257" s="238"/>
      <c r="GM257" s="238"/>
      <c r="GN257" s="238"/>
      <c r="GO257" s="238"/>
      <c r="GP257" s="238"/>
      <c r="GQ257" s="238"/>
      <c r="GR257" s="238"/>
      <c r="GS257" s="238"/>
      <c r="GT257" s="238"/>
      <c r="GU257" s="238"/>
      <c r="GV257" s="238"/>
      <c r="GW257" s="238"/>
      <c r="GX257" s="238"/>
      <c r="GY257" s="238"/>
      <c r="GZ257" s="238"/>
      <c r="HA257" s="238"/>
      <c r="HB257" s="238"/>
      <c r="HC257" s="238"/>
      <c r="HD257" s="238"/>
      <c r="HE257" s="238"/>
      <c r="HF257" s="238"/>
      <c r="HG257" s="238"/>
      <c r="HH257" s="238"/>
      <c r="HI257" s="238"/>
      <c r="HJ257" s="238"/>
      <c r="HK257" s="238"/>
      <c r="HL257" s="238"/>
      <c r="HM257" s="238"/>
      <c r="HN257" s="238"/>
      <c r="HO257" s="238"/>
      <c r="HP257" s="238"/>
      <c r="HQ257" s="238"/>
      <c r="HR257" s="238"/>
      <c r="HS257" s="238"/>
      <c r="HT257" s="238"/>
      <c r="HU257" s="238"/>
      <c r="HV257" s="238"/>
      <c r="HW257" s="238"/>
      <c r="HX257" s="238"/>
      <c r="HY257" s="238"/>
      <c r="HZ257" s="238"/>
      <c r="IA257" s="238"/>
      <c r="IB257" s="238"/>
      <c r="IC257" s="238"/>
      <c r="ID257" s="238"/>
      <c r="IE257" s="238"/>
      <c r="IF257" s="238"/>
      <c r="IG257" s="238"/>
      <c r="IH257" s="238"/>
      <c r="II257" s="238"/>
      <c r="IJ257" s="238"/>
      <c r="IK257" s="238"/>
      <c r="IL257" s="238"/>
      <c r="IM257" s="238"/>
      <c r="IN257" s="238"/>
      <c r="IO257" s="238"/>
      <c r="IP257" s="238"/>
      <c r="IQ257" s="238"/>
      <c r="IR257" s="238"/>
      <c r="IS257" s="238"/>
      <c r="IT257" s="238"/>
      <c r="IU257" s="238"/>
      <c r="IV257" s="238"/>
      <c r="IW257" s="238"/>
      <c r="IX257" s="238"/>
      <c r="IY257" s="238"/>
      <c r="IZ257" s="238"/>
      <c r="JA257" s="238"/>
      <c r="JB257" s="238"/>
      <c r="JC257" s="238"/>
      <c r="JD257" s="238"/>
      <c r="JE257" s="238"/>
      <c r="JF257" s="238"/>
      <c r="JG257" s="238"/>
      <c r="JH257" s="238"/>
      <c r="JI257" s="238"/>
      <c r="JJ257" s="238"/>
      <c r="JK257" s="238"/>
      <c r="JL257" s="238"/>
      <c r="JM257" s="238"/>
      <c r="JN257" s="238"/>
      <c r="JO257" s="238"/>
      <c r="JP257" s="238"/>
      <c r="JQ257" s="238"/>
      <c r="JR257" s="238"/>
      <c r="JS257" s="238"/>
      <c r="JT257" s="238"/>
      <c r="JU257" s="238"/>
      <c r="JV257" s="238"/>
      <c r="JW257" s="238"/>
      <c r="JX257" s="238"/>
      <c r="JY257" s="238"/>
      <c r="JZ257" s="238"/>
      <c r="KA257" s="238"/>
      <c r="KB257" s="238"/>
      <c r="KC257" s="238"/>
      <c r="KD257" s="238"/>
      <c r="KE257" s="238"/>
      <c r="KF257" s="238"/>
      <c r="KG257" s="238"/>
      <c r="KH257" s="238"/>
      <c r="KI257" s="238"/>
      <c r="KJ257" s="238"/>
      <c r="KK257" s="238"/>
      <c r="KL257" s="238"/>
      <c r="KM257" s="238"/>
      <c r="KN257" s="238"/>
      <c r="KO257" s="238"/>
      <c r="KP257" s="238"/>
      <c r="KQ257" s="238"/>
      <c r="KR257" s="238"/>
      <c r="KS257" s="238"/>
      <c r="KT257" s="238"/>
      <c r="KU257" s="238"/>
      <c r="KV257" s="238"/>
      <c r="KW257" s="238"/>
      <c r="KX257" s="238"/>
      <c r="KY257" s="238"/>
      <c r="KZ257" s="238"/>
      <c r="LA257" s="238"/>
      <c r="LB257" s="238"/>
      <c r="LC257" s="238"/>
      <c r="LD257" s="238"/>
      <c r="LE257" s="238"/>
      <c r="LF257" s="238"/>
      <c r="LG257" s="238"/>
      <c r="LH257" s="238"/>
      <c r="LI257" s="238"/>
      <c r="LJ257" s="238"/>
      <c r="LK257" s="238"/>
      <c r="LL257" s="238"/>
      <c r="LM257" s="238"/>
      <c r="LN257" s="238"/>
      <c r="LO257" s="238"/>
      <c r="LP257" s="238"/>
      <c r="LQ257" s="238"/>
      <c r="LR257" s="238"/>
      <c r="LS257" s="238"/>
      <c r="LT257" s="238"/>
      <c r="LU257" s="238"/>
      <c r="LV257" s="238"/>
      <c r="LW257" s="238"/>
      <c r="LX257" s="238"/>
      <c r="LY257" s="238"/>
      <c r="LZ257" s="238"/>
      <c r="MA257" s="238"/>
      <c r="MB257" s="238"/>
      <c r="MC257" s="238"/>
      <c r="MD257" s="238"/>
      <c r="ME257" s="238"/>
      <c r="MF257" s="238"/>
      <c r="MG257" s="238"/>
      <c r="MH257" s="238"/>
      <c r="MI257" s="238"/>
      <c r="MJ257" s="238"/>
      <c r="MK257" s="238"/>
      <c r="ML257" s="238"/>
      <c r="MM257" s="238"/>
      <c r="MN257" s="238"/>
      <c r="MO257" s="238"/>
      <c r="MP257" s="238"/>
      <c r="MQ257" s="238"/>
      <c r="MR257" s="238"/>
      <c r="MS257" s="238"/>
      <c r="MT257" s="238"/>
      <c r="MU257" s="238"/>
      <c r="MV257" s="238"/>
      <c r="MW257" s="238"/>
      <c r="MX257" s="238"/>
      <c r="MY257" s="238"/>
      <c r="MZ257" s="238"/>
      <c r="NA257" s="238"/>
      <c r="NB257" s="238"/>
      <c r="NC257" s="238"/>
      <c r="ND257" s="238"/>
      <c r="NE257" s="238"/>
      <c r="NF257" s="238"/>
      <c r="NG257" s="238"/>
      <c r="NH257" s="238"/>
      <c r="NI257" s="238"/>
      <c r="NJ257" s="238"/>
      <c r="NK257" s="238"/>
      <c r="NL257" s="238"/>
      <c r="NM257" s="238"/>
      <c r="NN257" s="238"/>
      <c r="NO257" s="238"/>
      <c r="NP257" s="238"/>
      <c r="NQ257" s="238"/>
      <c r="NR257" s="238"/>
      <c r="NS257" s="238"/>
      <c r="NT257" s="238"/>
      <c r="NU257" s="238"/>
      <c r="NV257" s="238"/>
      <c r="NW257" s="238"/>
      <c r="NX257" s="238"/>
      <c r="NY257" s="238"/>
      <c r="NZ257" s="238"/>
      <c r="OA257" s="238"/>
      <c r="OB257" s="238"/>
      <c r="OC257" s="238"/>
      <c r="OD257" s="238"/>
      <c r="OE257" s="238"/>
      <c r="OF257" s="238"/>
      <c r="OG257" s="238"/>
      <c r="OH257" s="238"/>
      <c r="OI257" s="238"/>
      <c r="OJ257" s="238"/>
      <c r="OK257" s="238"/>
      <c r="OL257" s="238"/>
      <c r="OM257" s="238"/>
      <c r="ON257" s="238"/>
      <c r="OO257" s="238"/>
      <c r="OP257" s="238"/>
      <c r="OQ257" s="238"/>
      <c r="OR257" s="238"/>
      <c r="OS257" s="238"/>
      <c r="OT257" s="238"/>
      <c r="OU257" s="238"/>
      <c r="OV257" s="238"/>
      <c r="OW257" s="238"/>
      <c r="OX257" s="238"/>
      <c r="OY257" s="238"/>
      <c r="OZ257" s="238"/>
      <c r="PA257" s="238"/>
      <c r="PB257" s="238"/>
      <c r="PC257" s="238"/>
      <c r="PD257" s="238"/>
      <c r="PE257" s="238"/>
      <c r="PF257" s="238"/>
      <c r="PG257" s="238"/>
      <c r="PH257" s="238"/>
      <c r="PI257" s="238"/>
      <c r="PJ257" s="238"/>
      <c r="PK257" s="238"/>
      <c r="PL257" s="238"/>
      <c r="PM257" s="238"/>
      <c r="PN257" s="238"/>
      <c r="PO257" s="238"/>
      <c r="PP257" s="238"/>
      <c r="PQ257" s="238"/>
      <c r="PR257" s="238"/>
      <c r="PS257" s="238"/>
      <c r="PT257" s="238"/>
      <c r="PU257" s="238"/>
      <c r="PV257" s="238"/>
      <c r="PW257" s="238"/>
      <c r="PX257" s="238"/>
      <c r="PY257" s="238"/>
      <c r="PZ257" s="238"/>
      <c r="QA257" s="238"/>
      <c r="QB257" s="238"/>
      <c r="QC257" s="238"/>
      <c r="QD257" s="238"/>
      <c r="QE257" s="238"/>
      <c r="QF257" s="238"/>
      <c r="QG257" s="238"/>
      <c r="QH257" s="238"/>
      <c r="QI257" s="238"/>
      <c r="QJ257" s="238"/>
      <c r="QK257" s="238"/>
      <c r="QL257" s="238"/>
      <c r="QM257" s="238"/>
      <c r="QN257" s="238"/>
      <c r="QO257" s="238"/>
      <c r="QP257" s="238"/>
      <c r="QQ257" s="238"/>
      <c r="QR257" s="238"/>
      <c r="QS257" s="238"/>
      <c r="QT257" s="238"/>
      <c r="QU257" s="238"/>
      <c r="QV257" s="238"/>
      <c r="QW257" s="238"/>
      <c r="QX257" s="238"/>
      <c r="QY257" s="238"/>
      <c r="QZ257" s="238"/>
      <c r="RA257" s="238"/>
      <c r="RB257" s="238"/>
      <c r="RC257" s="238"/>
      <c r="RD257" s="238"/>
      <c r="RE257" s="238"/>
      <c r="RF257" s="238"/>
      <c r="RG257" s="238"/>
      <c r="RH257" s="238"/>
      <c r="RI257" s="238"/>
      <c r="RJ257" s="238"/>
      <c r="RK257" s="238"/>
      <c r="RL257" s="238"/>
      <c r="RM257" s="238"/>
      <c r="RN257" s="238"/>
      <c r="RO257" s="238"/>
      <c r="RP257" s="238"/>
      <c r="RQ257" s="238"/>
      <c r="RR257" s="238"/>
      <c r="RS257" s="238"/>
      <c r="RT257" s="238"/>
      <c r="RU257" s="238"/>
      <c r="RV257" s="238"/>
      <c r="RW257" s="238"/>
      <c r="RX257" s="238"/>
      <c r="RY257" s="238"/>
      <c r="RZ257" s="238"/>
      <c r="SA257" s="238"/>
      <c r="SB257" s="238"/>
      <c r="SC257" s="238"/>
      <c r="SD257" s="238"/>
      <c r="SE257" s="238"/>
      <c r="SF257" s="238"/>
      <c r="SG257" s="238"/>
      <c r="SH257" s="238"/>
      <c r="SI257" s="238"/>
      <c r="SJ257" s="238"/>
      <c r="SK257" s="238"/>
      <c r="SL257" s="238"/>
      <c r="SM257" s="238"/>
      <c r="SN257" s="238"/>
      <c r="SO257" s="238"/>
      <c r="SP257" s="238"/>
      <c r="SQ257" s="238"/>
      <c r="SR257" s="238"/>
      <c r="SS257" s="238"/>
      <c r="ST257" s="238"/>
      <c r="SU257" s="238"/>
      <c r="SV257" s="238"/>
      <c r="SW257" s="238"/>
      <c r="SX257" s="238"/>
      <c r="SY257" s="238"/>
      <c r="SZ257" s="238"/>
      <c r="TA257" s="238"/>
      <c r="TB257" s="238"/>
      <c r="TC257" s="238"/>
      <c r="TD257" s="238"/>
      <c r="TE257" s="238"/>
      <c r="TF257" s="238"/>
      <c r="TG257" s="238"/>
      <c r="TH257" s="238"/>
      <c r="TI257" s="238"/>
      <c r="TJ257" s="238"/>
      <c r="TK257" s="238"/>
      <c r="TL257" s="238"/>
      <c r="TM257" s="238"/>
      <c r="TN257" s="238"/>
      <c r="TO257" s="238"/>
      <c r="TP257" s="238"/>
      <c r="TQ257" s="238"/>
      <c r="TR257" s="238"/>
      <c r="TS257" s="238"/>
      <c r="TT257" s="238"/>
      <c r="TU257" s="238"/>
      <c r="TV257" s="238"/>
      <c r="TW257" s="238"/>
      <c r="TX257" s="238"/>
      <c r="TY257" s="238"/>
      <c r="TZ257" s="238"/>
      <c r="UA257" s="238"/>
      <c r="UB257" s="238"/>
      <c r="UC257" s="238"/>
      <c r="UD257" s="238"/>
      <c r="UE257" s="238"/>
      <c r="UF257" s="238"/>
      <c r="UG257" s="238"/>
      <c r="UH257" s="238"/>
      <c r="UI257" s="238"/>
      <c r="UJ257" s="238"/>
      <c r="UK257" s="238"/>
      <c r="UL257" s="238"/>
      <c r="UM257" s="238"/>
      <c r="UN257" s="238"/>
      <c r="UO257" s="238"/>
      <c r="UP257" s="238"/>
      <c r="UQ257" s="238"/>
      <c r="UR257" s="238"/>
      <c r="US257" s="238"/>
      <c r="UT257" s="238"/>
      <c r="UU257" s="238"/>
      <c r="UV257" s="238"/>
      <c r="UW257" s="238"/>
      <c r="UX257" s="238"/>
      <c r="UY257" s="238"/>
      <c r="UZ257" s="238"/>
      <c r="VA257" s="238"/>
      <c r="VB257" s="238"/>
      <c r="VC257" s="238"/>
      <c r="VD257" s="238"/>
      <c r="VE257" s="238"/>
      <c r="VF257" s="238"/>
      <c r="VG257" s="238"/>
      <c r="VH257" s="238"/>
      <c r="VI257" s="238"/>
      <c r="VJ257" s="238"/>
      <c r="VK257" s="238"/>
      <c r="VL257" s="238"/>
      <c r="VM257" s="238"/>
      <c r="VN257" s="238"/>
      <c r="VO257" s="238"/>
      <c r="VP257" s="238"/>
      <c r="VQ257" s="238"/>
      <c r="VR257" s="238"/>
      <c r="VS257" s="238"/>
      <c r="VT257" s="238"/>
      <c r="VU257" s="238"/>
      <c r="VV257" s="238"/>
      <c r="VW257" s="238"/>
      <c r="VX257" s="238"/>
      <c r="VY257" s="238"/>
      <c r="VZ257" s="238"/>
      <c r="WA257" s="238"/>
      <c r="WB257" s="238"/>
      <c r="WC257" s="238"/>
      <c r="WD257" s="238"/>
      <c r="WE257" s="238"/>
      <c r="WF257" s="238"/>
      <c r="WG257" s="238"/>
      <c r="WH257" s="238"/>
      <c r="WI257" s="238"/>
      <c r="WJ257" s="238"/>
      <c r="WK257" s="238"/>
      <c r="WL257" s="238"/>
      <c r="WM257" s="238"/>
      <c r="WN257" s="238"/>
      <c r="WO257" s="238"/>
      <c r="WP257" s="238"/>
      <c r="WQ257" s="238"/>
      <c r="WR257" s="238"/>
      <c r="WS257" s="238"/>
      <c r="WT257" s="238"/>
      <c r="WU257" s="238"/>
      <c r="WV257" s="238"/>
      <c r="WW257" s="238"/>
      <c r="WX257" s="238"/>
      <c r="WY257" s="238"/>
      <c r="WZ257" s="238"/>
      <c r="XA257" s="238"/>
      <c r="XB257" s="238"/>
      <c r="XC257" s="238"/>
      <c r="XD257" s="238"/>
      <c r="XE257" s="238"/>
      <c r="XF257" s="238"/>
      <c r="XG257" s="238"/>
      <c r="XH257" s="238"/>
      <c r="XI257" s="238"/>
      <c r="XJ257" s="238"/>
      <c r="XK257" s="238"/>
      <c r="XL257" s="238"/>
      <c r="XM257" s="238"/>
      <c r="XN257" s="238"/>
      <c r="XO257" s="238"/>
      <c r="XP257" s="238"/>
      <c r="XQ257" s="238"/>
      <c r="XR257" s="238"/>
      <c r="XS257" s="238"/>
      <c r="XT257" s="238"/>
      <c r="XU257" s="238"/>
      <c r="XV257" s="238"/>
      <c r="XW257" s="238"/>
      <c r="XX257" s="238"/>
      <c r="XY257" s="238"/>
      <c r="XZ257" s="238"/>
      <c r="YA257" s="238"/>
      <c r="YB257" s="238"/>
      <c r="YC257" s="238"/>
      <c r="YD257" s="238"/>
      <c r="YE257" s="238"/>
      <c r="YF257" s="238"/>
      <c r="YG257" s="238"/>
      <c r="YH257" s="238"/>
      <c r="YI257" s="238"/>
      <c r="YJ257" s="238"/>
      <c r="YK257" s="238"/>
      <c r="YL257" s="238"/>
      <c r="YM257" s="238"/>
      <c r="YN257" s="238"/>
      <c r="YO257" s="238"/>
      <c r="YP257" s="238"/>
      <c r="YQ257" s="238"/>
      <c r="YR257" s="238"/>
      <c r="YS257" s="238"/>
      <c r="YT257" s="238"/>
      <c r="YU257" s="238"/>
      <c r="YV257" s="238"/>
      <c r="YW257" s="238"/>
      <c r="YX257" s="238"/>
      <c r="YY257" s="238"/>
      <c r="YZ257" s="238"/>
      <c r="ZA257" s="238"/>
      <c r="ZB257" s="238"/>
      <c r="ZC257" s="238"/>
      <c r="ZD257" s="238"/>
      <c r="ZE257" s="238"/>
      <c r="ZF257" s="238"/>
      <c r="ZG257" s="238"/>
      <c r="ZH257" s="238"/>
      <c r="ZI257" s="238"/>
      <c r="ZJ257" s="238"/>
      <c r="ZK257" s="238"/>
      <c r="ZL257" s="238"/>
      <c r="ZM257" s="238"/>
      <c r="ZN257" s="238"/>
      <c r="ZO257" s="238"/>
      <c r="ZP257" s="238"/>
      <c r="ZQ257" s="238"/>
      <c r="ZR257" s="238"/>
      <c r="ZS257" s="238"/>
      <c r="ZT257" s="238"/>
      <c r="ZU257" s="238"/>
      <c r="ZV257" s="238"/>
      <c r="ZW257" s="238"/>
      <c r="ZX257" s="238"/>
      <c r="ZY257" s="238"/>
      <c r="ZZ257" s="238"/>
      <c r="AAA257" s="238"/>
      <c r="AAB257" s="238"/>
      <c r="AAC257" s="238"/>
      <c r="AAD257" s="238"/>
      <c r="AAE257" s="238"/>
      <c r="AAF257" s="238"/>
      <c r="AAG257" s="238"/>
      <c r="AAH257" s="238"/>
      <c r="AAI257" s="238"/>
      <c r="AAJ257" s="238"/>
      <c r="AAK257" s="238"/>
      <c r="AAL257" s="238"/>
      <c r="AAM257" s="238"/>
      <c r="AAN257" s="238"/>
      <c r="AAO257" s="238"/>
      <c r="AAP257" s="238"/>
      <c r="AAQ257" s="238"/>
      <c r="AAR257" s="238"/>
      <c r="AAS257" s="238"/>
      <c r="AAT257" s="238"/>
      <c r="AAU257" s="238"/>
      <c r="AAV257" s="238"/>
      <c r="AAW257" s="238"/>
      <c r="AAX257" s="238"/>
      <c r="AAY257" s="238"/>
      <c r="AAZ257" s="238"/>
      <c r="ABA257" s="238"/>
      <c r="ABB257" s="238"/>
      <c r="ABC257" s="238"/>
      <c r="ABD257" s="238"/>
      <c r="ABE257" s="238"/>
      <c r="ABF257" s="238"/>
      <c r="ABG257" s="238"/>
      <c r="ABH257" s="238"/>
      <c r="ABI257" s="238"/>
      <c r="ABJ257" s="238"/>
      <c r="ABK257" s="238"/>
      <c r="ABL257" s="238"/>
      <c r="ABM257" s="238"/>
      <c r="ABN257" s="238"/>
      <c r="ABO257" s="238"/>
      <c r="ABP257" s="238"/>
      <c r="ABQ257" s="238"/>
      <c r="ABR257" s="238"/>
      <c r="ABS257" s="238"/>
      <c r="ABT257" s="238"/>
      <c r="ABU257" s="238"/>
      <c r="ABV257" s="238"/>
      <c r="ABW257" s="238"/>
      <c r="ABX257" s="238"/>
      <c r="ABY257" s="238"/>
      <c r="ABZ257" s="238"/>
      <c r="ACA257" s="238"/>
      <c r="ACB257" s="238"/>
      <c r="ACC257" s="238"/>
      <c r="ACD257" s="238"/>
      <c r="ACE257" s="238"/>
      <c r="ACF257" s="238"/>
      <c r="ACG257" s="238"/>
      <c r="ACH257" s="238"/>
      <c r="ACI257" s="238"/>
      <c r="ACJ257" s="238"/>
      <c r="ACK257" s="238"/>
      <c r="ACL257" s="238"/>
      <c r="ACM257" s="238"/>
      <c r="ACN257" s="238"/>
      <c r="ACO257" s="238"/>
      <c r="ACP257" s="238"/>
      <c r="ACQ257" s="238"/>
      <c r="ACR257" s="238"/>
      <c r="ACS257" s="238"/>
      <c r="ACT257" s="238"/>
      <c r="ACU257" s="238"/>
      <c r="ACV257" s="238"/>
      <c r="ACW257" s="238"/>
      <c r="ACX257" s="238"/>
      <c r="ACY257" s="238"/>
      <c r="ACZ257" s="238"/>
      <c r="ADA257" s="238"/>
      <c r="ADB257" s="238"/>
      <c r="ADC257" s="238"/>
      <c r="ADD257" s="238"/>
      <c r="ADE257" s="238"/>
      <c r="ADF257" s="238"/>
      <c r="ADG257" s="238"/>
      <c r="ADH257" s="238"/>
      <c r="ADI257" s="238"/>
      <c r="ADJ257" s="238"/>
      <c r="ADK257" s="238"/>
      <c r="ADL257" s="238"/>
      <c r="ADM257" s="238"/>
      <c r="ADN257" s="238"/>
      <c r="ADO257" s="238"/>
      <c r="ADP257" s="238"/>
      <c r="ADQ257" s="238"/>
      <c r="ADR257" s="238"/>
      <c r="ADS257" s="238"/>
      <c r="ADT257" s="238"/>
      <c r="ADU257" s="238"/>
      <c r="ADV257" s="238"/>
      <c r="ADW257" s="238"/>
      <c r="ADX257" s="238"/>
      <c r="ADY257" s="238"/>
      <c r="ADZ257" s="238"/>
      <c r="AEA257" s="238"/>
      <c r="AEB257" s="238"/>
      <c r="AEC257" s="238"/>
      <c r="AED257" s="238"/>
      <c r="AEE257" s="238"/>
      <c r="AEF257" s="238"/>
      <c r="AEG257" s="238"/>
      <c r="AEH257" s="238"/>
      <c r="AEI257" s="238"/>
      <c r="AEJ257" s="238"/>
      <c r="AEK257" s="238"/>
      <c r="AEL257" s="238"/>
      <c r="AEM257" s="238"/>
      <c r="AEN257" s="238"/>
      <c r="AEO257" s="238"/>
      <c r="AEP257" s="238"/>
      <c r="AEQ257" s="238"/>
      <c r="AER257" s="238"/>
      <c r="AES257" s="238"/>
      <c r="AET257" s="238"/>
      <c r="AEU257" s="238"/>
      <c r="AEV257" s="238"/>
      <c r="AEW257" s="238"/>
      <c r="AEX257" s="238"/>
      <c r="AEY257" s="238"/>
      <c r="AEZ257" s="238"/>
      <c r="AFA257" s="238"/>
      <c r="AFB257" s="238"/>
      <c r="AFC257" s="238"/>
      <c r="AFD257" s="238"/>
      <c r="AFE257" s="238"/>
      <c r="AFF257" s="238"/>
      <c r="AFG257" s="238"/>
      <c r="AFH257" s="238"/>
      <c r="AFI257" s="238"/>
      <c r="AFJ257" s="238"/>
      <c r="AFK257" s="238"/>
      <c r="AFL257" s="238"/>
      <c r="AFM257" s="238"/>
      <c r="AFN257" s="238"/>
      <c r="AFO257" s="238"/>
      <c r="AFP257" s="238"/>
      <c r="AFQ257" s="238"/>
      <c r="AFR257" s="238"/>
      <c r="AFS257" s="238"/>
      <c r="AFT257" s="238"/>
      <c r="AFU257" s="238"/>
      <c r="AFV257" s="238"/>
      <c r="AFW257" s="238"/>
      <c r="AFX257" s="238"/>
      <c r="AFY257" s="238"/>
      <c r="AFZ257" s="238"/>
      <c r="AGA257" s="238"/>
      <c r="AGB257" s="238"/>
      <c r="AGC257" s="238"/>
      <c r="AGD257" s="238"/>
      <c r="AGE257" s="238"/>
      <c r="AGF257" s="238"/>
      <c r="AGG257" s="238"/>
      <c r="AGH257" s="238"/>
      <c r="AGI257" s="238"/>
      <c r="AGJ257" s="238"/>
      <c r="AGK257" s="238"/>
      <c r="AGL257" s="238"/>
      <c r="AGM257" s="238"/>
      <c r="AGN257" s="238"/>
      <c r="AGO257" s="238"/>
      <c r="AGP257" s="238"/>
      <c r="AGQ257" s="238"/>
      <c r="AGR257" s="238"/>
      <c r="AGS257" s="238"/>
      <c r="AGT257" s="238"/>
      <c r="AGU257" s="238"/>
      <c r="AGV257" s="238"/>
      <c r="AGW257" s="238"/>
      <c r="AGX257" s="238"/>
      <c r="AGY257" s="238"/>
      <c r="AGZ257" s="238"/>
      <c r="AHA257" s="238"/>
      <c r="AHB257" s="238"/>
      <c r="AHC257" s="238"/>
      <c r="AHD257" s="238"/>
      <c r="AHE257" s="238"/>
      <c r="AHF257" s="238"/>
      <c r="AHG257" s="238"/>
      <c r="AHH257" s="238"/>
      <c r="AHI257" s="238"/>
      <c r="AHJ257" s="238"/>
      <c r="AHK257" s="238"/>
      <c r="AHL257" s="238"/>
      <c r="AHM257" s="238"/>
      <c r="AHN257" s="238"/>
      <c r="AHO257" s="238"/>
      <c r="AHP257" s="238"/>
      <c r="AHQ257" s="238"/>
      <c r="AHR257" s="238"/>
      <c r="AHS257" s="238"/>
      <c r="AHT257" s="238"/>
      <c r="AHU257" s="238"/>
      <c r="AHV257" s="238"/>
      <c r="AHW257" s="238"/>
      <c r="AHX257" s="238"/>
      <c r="AHY257" s="238"/>
      <c r="AHZ257" s="238"/>
      <c r="AIA257" s="238"/>
      <c r="AIB257" s="238"/>
      <c r="AIC257" s="238"/>
      <c r="AID257" s="238"/>
      <c r="AIE257" s="238"/>
      <c r="AIF257" s="238"/>
      <c r="AIG257" s="238"/>
      <c r="AIH257" s="238"/>
      <c r="AII257" s="238"/>
      <c r="AIJ257" s="238"/>
      <c r="AIK257" s="238"/>
      <c r="AIL257" s="238"/>
      <c r="AIM257" s="238"/>
      <c r="AIN257" s="238"/>
      <c r="AIO257" s="238"/>
      <c r="AIP257" s="238"/>
      <c r="AIQ257" s="238"/>
      <c r="AIR257" s="238"/>
      <c r="AIS257" s="238"/>
      <c r="AIT257" s="238"/>
      <c r="AIU257" s="238"/>
      <c r="AIV257" s="238"/>
      <c r="AIW257" s="238"/>
      <c r="AIX257" s="238"/>
      <c r="AIY257" s="238"/>
      <c r="AIZ257" s="238"/>
      <c r="AJA257" s="238"/>
      <c r="AJB257" s="238"/>
      <c r="AJC257" s="238"/>
      <c r="AJD257" s="238"/>
      <c r="AJE257" s="238"/>
      <c r="AJF257" s="238"/>
      <c r="AJG257" s="238"/>
      <c r="AJH257" s="238"/>
      <c r="AJI257" s="238"/>
      <c r="AJJ257" s="238"/>
      <c r="AJK257" s="238"/>
      <c r="AJL257" s="238"/>
      <c r="AJM257" s="238"/>
      <c r="AJN257" s="238"/>
      <c r="AJO257" s="238"/>
      <c r="AJP257" s="238"/>
      <c r="AJQ257" s="238"/>
      <c r="AJR257" s="238"/>
      <c r="AJS257" s="238"/>
      <c r="AJT257" s="238"/>
      <c r="AJU257" s="238"/>
      <c r="AJV257" s="238"/>
      <c r="AJW257" s="238"/>
      <c r="AJX257" s="238"/>
      <c r="AJY257" s="238"/>
      <c r="AJZ257" s="238"/>
      <c r="AKA257" s="238"/>
      <c r="AKB257" s="238"/>
      <c r="AKC257" s="238"/>
      <c r="AKD257" s="238"/>
      <c r="AKE257" s="238"/>
      <c r="AKF257" s="238"/>
      <c r="AKG257" s="238"/>
      <c r="AKH257" s="238"/>
      <c r="AKI257" s="238"/>
      <c r="AKJ257" s="238"/>
      <c r="AKK257" s="238"/>
      <c r="AKL257" s="238"/>
      <c r="AKM257" s="238"/>
      <c r="AKN257" s="238"/>
      <c r="AKO257" s="238"/>
      <c r="AKP257" s="238"/>
    </row>
    <row r="258" spans="1:978" ht="25.5" x14ac:dyDescent="0.25">
      <c r="A258" s="304"/>
      <c r="B258" s="304"/>
      <c r="C258" s="241"/>
      <c r="D258" s="241"/>
      <c r="E258" s="268"/>
      <c r="F258" s="44">
        <v>530020</v>
      </c>
      <c r="G258" s="30" t="s">
        <v>264</v>
      </c>
      <c r="H258" s="30" t="s">
        <v>265</v>
      </c>
      <c r="I258" s="242"/>
      <c r="J258" s="95">
        <v>40</v>
      </c>
      <c r="K258" s="269"/>
      <c r="L258" s="290"/>
      <c r="M258" s="44">
        <v>3</v>
      </c>
      <c r="N258" s="44">
        <v>210</v>
      </c>
      <c r="O258" s="44">
        <v>129</v>
      </c>
      <c r="P258" s="44">
        <v>102</v>
      </c>
      <c r="Q258" s="44">
        <v>71</v>
      </c>
      <c r="R258" s="44">
        <v>75</v>
      </c>
      <c r="S258" s="44">
        <v>175</v>
      </c>
      <c r="T258" s="44">
        <v>514</v>
      </c>
      <c r="U258" s="44">
        <v>864</v>
      </c>
      <c r="V258" s="44">
        <v>714</v>
      </c>
      <c r="W258" s="44">
        <v>678</v>
      </c>
      <c r="X258" s="44">
        <v>698</v>
      </c>
      <c r="Y258" s="44">
        <v>832</v>
      </c>
      <c r="Z258" s="44">
        <v>954</v>
      </c>
      <c r="AA258" s="44">
        <v>966</v>
      </c>
      <c r="AB258" s="44">
        <v>1203</v>
      </c>
      <c r="AC258" s="44">
        <v>1966</v>
      </c>
      <c r="AD258" s="44">
        <v>2403</v>
      </c>
      <c r="AE258" s="44">
        <v>2722</v>
      </c>
      <c r="AF258" s="44">
        <v>1443</v>
      </c>
      <c r="AG258" s="44">
        <v>880</v>
      </c>
      <c r="AH258" s="44">
        <v>707</v>
      </c>
      <c r="AI258" s="44">
        <v>547</v>
      </c>
      <c r="AJ258" s="44">
        <v>473</v>
      </c>
      <c r="AK258" s="44">
        <v>424</v>
      </c>
      <c r="AL258" s="44">
        <v>18510</v>
      </c>
      <c r="AM258" s="268"/>
      <c r="AN258" s="262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62"/>
      <c r="BH258" s="262"/>
      <c r="BI258" s="262"/>
      <c r="BJ258" s="262"/>
      <c r="BK258" s="262"/>
      <c r="BL258" s="241"/>
      <c r="BM258" s="241"/>
      <c r="BN258" s="241"/>
      <c r="BO258" s="241"/>
      <c r="BP258" s="241"/>
      <c r="BQ258" s="241"/>
      <c r="BR258" s="241"/>
      <c r="BS258" s="241"/>
      <c r="BT258" s="241"/>
      <c r="BU258" s="241"/>
      <c r="BV258" s="241"/>
      <c r="BW258" s="241"/>
      <c r="BX258" s="241"/>
      <c r="BY258" s="241"/>
      <c r="BZ258" s="241"/>
      <c r="CA258" s="241"/>
      <c r="CB258" s="241"/>
      <c r="CC258" s="241"/>
      <c r="CD258" s="241"/>
      <c r="CE258" s="241"/>
      <c r="CF258" s="241"/>
      <c r="CG258" s="241"/>
      <c r="CH258" s="241"/>
      <c r="CI258" s="241"/>
      <c r="CJ258" s="241"/>
      <c r="CK258" s="241"/>
      <c r="CL258" s="241"/>
      <c r="CM258" s="241"/>
      <c r="CN258" s="241"/>
      <c r="CO258" s="241"/>
      <c r="CP258" s="241"/>
      <c r="CQ258" s="241"/>
      <c r="CR258" s="241"/>
      <c r="CS258" s="241"/>
      <c r="CT258" s="241"/>
      <c r="CU258" s="241"/>
      <c r="CV258" s="241"/>
      <c r="CW258" s="241"/>
      <c r="CX258" s="241"/>
      <c r="CY258" s="241"/>
      <c r="CZ258" s="241"/>
      <c r="DA258" s="241"/>
      <c r="DB258" s="241"/>
      <c r="DC258" s="241"/>
      <c r="DD258" s="241"/>
      <c r="DE258" s="241"/>
      <c r="DF258" s="241"/>
      <c r="DG258" s="241"/>
      <c r="DH258" s="241"/>
      <c r="DI258" s="241"/>
      <c r="DJ258" s="241"/>
      <c r="DK258" s="241"/>
      <c r="DL258" s="241"/>
      <c r="DM258" s="241"/>
      <c r="DN258" s="241"/>
      <c r="DO258" s="241"/>
      <c r="DP258" s="241"/>
      <c r="DQ258" s="241"/>
      <c r="DR258" s="241"/>
      <c r="DS258" s="241"/>
      <c r="DT258" s="241"/>
      <c r="DU258" s="241"/>
      <c r="DV258" s="241"/>
      <c r="DW258" s="241"/>
      <c r="DX258" s="241"/>
      <c r="DY258" s="241"/>
      <c r="DZ258" s="241"/>
      <c r="EA258" s="241"/>
      <c r="EB258" s="241"/>
      <c r="EC258" s="241"/>
      <c r="ED258" s="241"/>
      <c r="EE258" s="252"/>
      <c r="EF258" s="238"/>
      <c r="EG258" s="238"/>
      <c r="EH258" s="238"/>
      <c r="EI258" s="238"/>
      <c r="EJ258" s="238"/>
      <c r="EK258" s="238"/>
      <c r="EL258" s="238"/>
      <c r="EM258" s="238"/>
      <c r="EN258" s="238"/>
      <c r="EO258" s="238"/>
      <c r="EP258" s="238"/>
      <c r="EQ258" s="238"/>
      <c r="ER258" s="238"/>
      <c r="ES258" s="238"/>
      <c r="ET258" s="238"/>
      <c r="EU258" s="238"/>
      <c r="EV258" s="238"/>
      <c r="EW258" s="238"/>
      <c r="EX258" s="238"/>
      <c r="EY258" s="238"/>
      <c r="EZ258" s="238"/>
      <c r="FA258" s="238"/>
      <c r="FB258" s="238"/>
      <c r="FC258" s="238"/>
      <c r="FD258" s="238"/>
      <c r="FE258" s="238"/>
      <c r="FF258" s="238"/>
      <c r="FG258" s="238"/>
      <c r="FH258" s="238"/>
      <c r="FI258" s="238"/>
      <c r="FJ258" s="238"/>
      <c r="FK258" s="238"/>
      <c r="FL258" s="238"/>
      <c r="FM258" s="238"/>
      <c r="FN258" s="238"/>
      <c r="FO258" s="238"/>
      <c r="FP258" s="238"/>
      <c r="FQ258" s="238"/>
      <c r="FR258" s="238"/>
      <c r="FS258" s="238"/>
      <c r="FT258" s="238"/>
      <c r="FU258" s="238"/>
      <c r="FV258" s="238"/>
      <c r="FW258" s="238"/>
      <c r="FX258" s="238"/>
      <c r="FY258" s="238"/>
      <c r="FZ258" s="238"/>
      <c r="GA258" s="238"/>
      <c r="GB258" s="238"/>
      <c r="GC258" s="238"/>
      <c r="GD258" s="238"/>
      <c r="GE258" s="238"/>
      <c r="GF258" s="238"/>
      <c r="GG258" s="238"/>
      <c r="GH258" s="238"/>
      <c r="GI258" s="238"/>
      <c r="GJ258" s="238"/>
      <c r="GK258" s="238"/>
      <c r="GL258" s="238"/>
      <c r="GM258" s="238"/>
      <c r="GN258" s="238"/>
      <c r="GO258" s="238"/>
      <c r="GP258" s="238"/>
      <c r="GQ258" s="238"/>
      <c r="GR258" s="238"/>
      <c r="GS258" s="238"/>
      <c r="GT258" s="238"/>
      <c r="GU258" s="238"/>
      <c r="GV258" s="238"/>
      <c r="GW258" s="238"/>
      <c r="GX258" s="238"/>
      <c r="GY258" s="238"/>
      <c r="GZ258" s="238"/>
      <c r="HA258" s="238"/>
      <c r="HB258" s="238"/>
      <c r="HC258" s="238"/>
      <c r="HD258" s="238"/>
      <c r="HE258" s="238"/>
      <c r="HF258" s="238"/>
      <c r="HG258" s="238"/>
      <c r="HH258" s="238"/>
      <c r="HI258" s="238"/>
      <c r="HJ258" s="238"/>
      <c r="HK258" s="238"/>
      <c r="HL258" s="238"/>
      <c r="HM258" s="238"/>
      <c r="HN258" s="238"/>
      <c r="HO258" s="238"/>
      <c r="HP258" s="238"/>
      <c r="HQ258" s="238"/>
      <c r="HR258" s="238"/>
      <c r="HS258" s="238"/>
      <c r="HT258" s="238"/>
      <c r="HU258" s="238"/>
      <c r="HV258" s="238"/>
      <c r="HW258" s="238"/>
      <c r="HX258" s="238"/>
      <c r="HY258" s="238"/>
      <c r="HZ258" s="238"/>
      <c r="IA258" s="238"/>
      <c r="IB258" s="238"/>
      <c r="IC258" s="238"/>
      <c r="ID258" s="238"/>
      <c r="IE258" s="238"/>
      <c r="IF258" s="238"/>
      <c r="IG258" s="238"/>
      <c r="IH258" s="238"/>
      <c r="II258" s="238"/>
      <c r="IJ258" s="238"/>
      <c r="IK258" s="238"/>
      <c r="IL258" s="238"/>
      <c r="IM258" s="238"/>
      <c r="IN258" s="238"/>
      <c r="IO258" s="238"/>
      <c r="IP258" s="238"/>
      <c r="IQ258" s="238"/>
      <c r="IR258" s="238"/>
      <c r="IS258" s="238"/>
      <c r="IT258" s="238"/>
      <c r="IU258" s="238"/>
      <c r="IV258" s="238"/>
      <c r="IW258" s="238"/>
      <c r="IX258" s="238"/>
      <c r="IY258" s="238"/>
      <c r="IZ258" s="238"/>
      <c r="JA258" s="238"/>
      <c r="JB258" s="238"/>
      <c r="JC258" s="238"/>
      <c r="JD258" s="238"/>
      <c r="JE258" s="238"/>
      <c r="JF258" s="238"/>
      <c r="JG258" s="238"/>
      <c r="JH258" s="238"/>
      <c r="JI258" s="238"/>
      <c r="JJ258" s="238"/>
      <c r="JK258" s="238"/>
      <c r="JL258" s="238"/>
      <c r="JM258" s="238"/>
      <c r="JN258" s="238"/>
      <c r="JO258" s="238"/>
      <c r="JP258" s="238"/>
      <c r="JQ258" s="238"/>
      <c r="JR258" s="238"/>
      <c r="JS258" s="238"/>
      <c r="JT258" s="238"/>
      <c r="JU258" s="238"/>
      <c r="JV258" s="238"/>
      <c r="JW258" s="238"/>
      <c r="JX258" s="238"/>
      <c r="JY258" s="238"/>
      <c r="JZ258" s="238"/>
      <c r="KA258" s="238"/>
      <c r="KB258" s="238"/>
      <c r="KC258" s="238"/>
      <c r="KD258" s="238"/>
      <c r="KE258" s="238"/>
      <c r="KF258" s="238"/>
      <c r="KG258" s="238"/>
      <c r="KH258" s="238"/>
      <c r="KI258" s="238"/>
      <c r="KJ258" s="238"/>
      <c r="KK258" s="238"/>
      <c r="KL258" s="238"/>
      <c r="KM258" s="238"/>
      <c r="KN258" s="238"/>
      <c r="KO258" s="238"/>
      <c r="KP258" s="238"/>
      <c r="KQ258" s="238"/>
      <c r="KR258" s="238"/>
      <c r="KS258" s="238"/>
      <c r="KT258" s="238"/>
      <c r="KU258" s="238"/>
      <c r="KV258" s="238"/>
      <c r="KW258" s="238"/>
      <c r="KX258" s="238"/>
      <c r="KY258" s="238"/>
      <c r="KZ258" s="238"/>
      <c r="LA258" s="238"/>
      <c r="LB258" s="238"/>
      <c r="LC258" s="238"/>
      <c r="LD258" s="238"/>
      <c r="LE258" s="238"/>
      <c r="LF258" s="238"/>
      <c r="LG258" s="238"/>
      <c r="LH258" s="238"/>
      <c r="LI258" s="238"/>
      <c r="LJ258" s="238"/>
      <c r="LK258" s="238"/>
      <c r="LL258" s="238"/>
      <c r="LM258" s="238"/>
      <c r="LN258" s="238"/>
      <c r="LO258" s="238"/>
      <c r="LP258" s="238"/>
      <c r="LQ258" s="238"/>
      <c r="LR258" s="238"/>
      <c r="LS258" s="238"/>
      <c r="LT258" s="238"/>
      <c r="LU258" s="238"/>
      <c r="LV258" s="238"/>
      <c r="LW258" s="238"/>
      <c r="LX258" s="238"/>
      <c r="LY258" s="238"/>
      <c r="LZ258" s="238"/>
      <c r="MA258" s="238"/>
      <c r="MB258" s="238"/>
      <c r="MC258" s="238"/>
      <c r="MD258" s="238"/>
      <c r="ME258" s="238"/>
      <c r="MF258" s="238"/>
      <c r="MG258" s="238"/>
      <c r="MH258" s="238"/>
      <c r="MI258" s="238"/>
      <c r="MJ258" s="238"/>
      <c r="MK258" s="238"/>
      <c r="ML258" s="238"/>
      <c r="MM258" s="238"/>
      <c r="MN258" s="238"/>
      <c r="MO258" s="238"/>
      <c r="MP258" s="238"/>
      <c r="MQ258" s="238"/>
      <c r="MR258" s="238"/>
      <c r="MS258" s="238"/>
      <c r="MT258" s="238"/>
      <c r="MU258" s="238"/>
      <c r="MV258" s="238"/>
      <c r="MW258" s="238"/>
      <c r="MX258" s="238"/>
      <c r="MY258" s="238"/>
      <c r="MZ258" s="238"/>
      <c r="NA258" s="238"/>
      <c r="NB258" s="238"/>
      <c r="NC258" s="238"/>
      <c r="ND258" s="238"/>
      <c r="NE258" s="238"/>
      <c r="NF258" s="238"/>
      <c r="NG258" s="238"/>
      <c r="NH258" s="238"/>
      <c r="NI258" s="238"/>
      <c r="NJ258" s="238"/>
      <c r="NK258" s="238"/>
      <c r="NL258" s="238"/>
      <c r="NM258" s="238"/>
      <c r="NN258" s="238"/>
      <c r="NO258" s="238"/>
      <c r="NP258" s="238"/>
      <c r="NQ258" s="238"/>
      <c r="NR258" s="238"/>
      <c r="NS258" s="238"/>
      <c r="NT258" s="238"/>
      <c r="NU258" s="238"/>
      <c r="NV258" s="238"/>
      <c r="NW258" s="238"/>
      <c r="NX258" s="238"/>
      <c r="NY258" s="238"/>
      <c r="NZ258" s="238"/>
      <c r="OA258" s="238"/>
      <c r="OB258" s="238"/>
      <c r="OC258" s="238"/>
      <c r="OD258" s="238"/>
      <c r="OE258" s="238"/>
      <c r="OF258" s="238"/>
      <c r="OG258" s="238"/>
      <c r="OH258" s="238"/>
      <c r="OI258" s="238"/>
      <c r="OJ258" s="238"/>
      <c r="OK258" s="238"/>
      <c r="OL258" s="238"/>
      <c r="OM258" s="238"/>
      <c r="ON258" s="238"/>
      <c r="OO258" s="238"/>
      <c r="OP258" s="238"/>
      <c r="OQ258" s="238"/>
      <c r="OR258" s="238"/>
      <c r="OS258" s="238"/>
      <c r="OT258" s="238"/>
      <c r="OU258" s="238"/>
      <c r="OV258" s="238"/>
      <c r="OW258" s="238"/>
      <c r="OX258" s="238"/>
      <c r="OY258" s="238"/>
      <c r="OZ258" s="238"/>
      <c r="PA258" s="238"/>
      <c r="PB258" s="238"/>
      <c r="PC258" s="238"/>
      <c r="PD258" s="238"/>
      <c r="PE258" s="238"/>
      <c r="PF258" s="238"/>
      <c r="PG258" s="238"/>
      <c r="PH258" s="238"/>
      <c r="PI258" s="238"/>
      <c r="PJ258" s="238"/>
      <c r="PK258" s="238"/>
      <c r="PL258" s="238"/>
      <c r="PM258" s="238"/>
      <c r="PN258" s="238"/>
      <c r="PO258" s="238"/>
      <c r="PP258" s="238"/>
      <c r="PQ258" s="238"/>
      <c r="PR258" s="238"/>
      <c r="PS258" s="238"/>
      <c r="PT258" s="238"/>
      <c r="PU258" s="238"/>
      <c r="PV258" s="238"/>
      <c r="PW258" s="238"/>
      <c r="PX258" s="238"/>
      <c r="PY258" s="238"/>
      <c r="PZ258" s="238"/>
      <c r="QA258" s="238"/>
      <c r="QB258" s="238"/>
      <c r="QC258" s="238"/>
      <c r="QD258" s="238"/>
      <c r="QE258" s="238"/>
      <c r="QF258" s="238"/>
      <c r="QG258" s="238"/>
      <c r="QH258" s="238"/>
      <c r="QI258" s="238"/>
      <c r="QJ258" s="238"/>
      <c r="QK258" s="238"/>
      <c r="QL258" s="238"/>
      <c r="QM258" s="238"/>
      <c r="QN258" s="238"/>
      <c r="QO258" s="238"/>
      <c r="QP258" s="238"/>
      <c r="QQ258" s="238"/>
      <c r="QR258" s="238"/>
      <c r="QS258" s="238"/>
      <c r="QT258" s="238"/>
      <c r="QU258" s="238"/>
      <c r="QV258" s="238"/>
      <c r="QW258" s="238"/>
      <c r="QX258" s="238"/>
      <c r="QY258" s="238"/>
      <c r="QZ258" s="238"/>
      <c r="RA258" s="238"/>
      <c r="RB258" s="238"/>
      <c r="RC258" s="238"/>
      <c r="RD258" s="238"/>
      <c r="RE258" s="238"/>
      <c r="RF258" s="238"/>
      <c r="RG258" s="238"/>
      <c r="RH258" s="238"/>
      <c r="RI258" s="238"/>
      <c r="RJ258" s="238"/>
      <c r="RK258" s="238"/>
      <c r="RL258" s="238"/>
      <c r="RM258" s="238"/>
      <c r="RN258" s="238"/>
      <c r="RO258" s="238"/>
      <c r="RP258" s="238"/>
      <c r="RQ258" s="238"/>
      <c r="RR258" s="238"/>
      <c r="RS258" s="238"/>
      <c r="RT258" s="238"/>
      <c r="RU258" s="238"/>
      <c r="RV258" s="238"/>
      <c r="RW258" s="238"/>
      <c r="RX258" s="238"/>
      <c r="RY258" s="238"/>
      <c r="RZ258" s="238"/>
      <c r="SA258" s="238"/>
      <c r="SB258" s="238"/>
      <c r="SC258" s="238"/>
      <c r="SD258" s="238"/>
      <c r="SE258" s="238"/>
      <c r="SF258" s="238"/>
      <c r="SG258" s="238"/>
      <c r="SH258" s="238"/>
      <c r="SI258" s="238"/>
      <c r="SJ258" s="238"/>
      <c r="SK258" s="238"/>
      <c r="SL258" s="238"/>
      <c r="SM258" s="238"/>
      <c r="SN258" s="238"/>
      <c r="SO258" s="238"/>
      <c r="SP258" s="238"/>
      <c r="SQ258" s="238"/>
      <c r="SR258" s="238"/>
      <c r="SS258" s="238"/>
      <c r="ST258" s="238"/>
      <c r="SU258" s="238"/>
      <c r="SV258" s="238"/>
      <c r="SW258" s="238"/>
      <c r="SX258" s="238"/>
      <c r="SY258" s="238"/>
      <c r="SZ258" s="238"/>
      <c r="TA258" s="238"/>
      <c r="TB258" s="238"/>
      <c r="TC258" s="238"/>
      <c r="TD258" s="238"/>
      <c r="TE258" s="238"/>
      <c r="TF258" s="238"/>
      <c r="TG258" s="238"/>
      <c r="TH258" s="238"/>
      <c r="TI258" s="238"/>
      <c r="TJ258" s="238"/>
      <c r="TK258" s="238"/>
      <c r="TL258" s="238"/>
      <c r="TM258" s="238"/>
      <c r="TN258" s="238"/>
      <c r="TO258" s="238"/>
      <c r="TP258" s="238"/>
      <c r="TQ258" s="238"/>
      <c r="TR258" s="238"/>
      <c r="TS258" s="238"/>
      <c r="TT258" s="238"/>
      <c r="TU258" s="238"/>
      <c r="TV258" s="238"/>
      <c r="TW258" s="238"/>
      <c r="TX258" s="238"/>
      <c r="TY258" s="238"/>
      <c r="TZ258" s="238"/>
      <c r="UA258" s="238"/>
      <c r="UB258" s="238"/>
      <c r="UC258" s="238"/>
      <c r="UD258" s="238"/>
      <c r="UE258" s="238"/>
      <c r="UF258" s="238"/>
      <c r="UG258" s="238"/>
      <c r="UH258" s="238"/>
      <c r="UI258" s="238"/>
      <c r="UJ258" s="238"/>
      <c r="UK258" s="238"/>
      <c r="UL258" s="238"/>
      <c r="UM258" s="238"/>
      <c r="UN258" s="238"/>
      <c r="UO258" s="238"/>
      <c r="UP258" s="238"/>
      <c r="UQ258" s="238"/>
      <c r="UR258" s="238"/>
      <c r="US258" s="238"/>
      <c r="UT258" s="238"/>
      <c r="UU258" s="238"/>
      <c r="UV258" s="238"/>
      <c r="UW258" s="238"/>
      <c r="UX258" s="238"/>
      <c r="UY258" s="238"/>
      <c r="UZ258" s="238"/>
      <c r="VA258" s="238"/>
      <c r="VB258" s="238"/>
      <c r="VC258" s="238"/>
      <c r="VD258" s="238"/>
      <c r="VE258" s="238"/>
      <c r="VF258" s="238"/>
      <c r="VG258" s="238"/>
      <c r="VH258" s="238"/>
      <c r="VI258" s="238"/>
      <c r="VJ258" s="238"/>
      <c r="VK258" s="238"/>
      <c r="VL258" s="238"/>
      <c r="VM258" s="238"/>
      <c r="VN258" s="238"/>
      <c r="VO258" s="238"/>
      <c r="VP258" s="238"/>
      <c r="VQ258" s="238"/>
      <c r="VR258" s="238"/>
      <c r="VS258" s="238"/>
      <c r="VT258" s="238"/>
      <c r="VU258" s="238"/>
      <c r="VV258" s="238"/>
      <c r="VW258" s="238"/>
      <c r="VX258" s="238"/>
      <c r="VY258" s="238"/>
      <c r="VZ258" s="238"/>
      <c r="WA258" s="238"/>
      <c r="WB258" s="238"/>
      <c r="WC258" s="238"/>
      <c r="WD258" s="238"/>
      <c r="WE258" s="238"/>
      <c r="WF258" s="238"/>
      <c r="WG258" s="238"/>
      <c r="WH258" s="238"/>
      <c r="WI258" s="238"/>
      <c r="WJ258" s="238"/>
      <c r="WK258" s="238"/>
      <c r="WL258" s="238"/>
      <c r="WM258" s="238"/>
      <c r="WN258" s="238"/>
      <c r="WO258" s="238"/>
      <c r="WP258" s="238"/>
      <c r="WQ258" s="238"/>
      <c r="WR258" s="238"/>
      <c r="WS258" s="238"/>
      <c r="WT258" s="238"/>
      <c r="WU258" s="238"/>
      <c r="WV258" s="238"/>
      <c r="WW258" s="238"/>
      <c r="WX258" s="238"/>
      <c r="WY258" s="238"/>
      <c r="WZ258" s="238"/>
      <c r="XA258" s="238"/>
      <c r="XB258" s="238"/>
      <c r="XC258" s="238"/>
      <c r="XD258" s="238"/>
      <c r="XE258" s="238"/>
      <c r="XF258" s="238"/>
      <c r="XG258" s="238"/>
      <c r="XH258" s="238"/>
      <c r="XI258" s="238"/>
      <c r="XJ258" s="238"/>
      <c r="XK258" s="238"/>
      <c r="XL258" s="238"/>
      <c r="XM258" s="238"/>
      <c r="XN258" s="238"/>
      <c r="XO258" s="238"/>
      <c r="XP258" s="238"/>
      <c r="XQ258" s="238"/>
      <c r="XR258" s="238"/>
      <c r="XS258" s="238"/>
      <c r="XT258" s="238"/>
      <c r="XU258" s="238"/>
      <c r="XV258" s="238"/>
      <c r="XW258" s="238"/>
      <c r="XX258" s="238"/>
      <c r="XY258" s="238"/>
      <c r="XZ258" s="238"/>
      <c r="YA258" s="238"/>
      <c r="YB258" s="238"/>
      <c r="YC258" s="238"/>
      <c r="YD258" s="238"/>
      <c r="YE258" s="238"/>
      <c r="YF258" s="238"/>
      <c r="YG258" s="238"/>
      <c r="YH258" s="238"/>
      <c r="YI258" s="238"/>
      <c r="YJ258" s="238"/>
      <c r="YK258" s="238"/>
      <c r="YL258" s="238"/>
      <c r="YM258" s="238"/>
      <c r="YN258" s="238"/>
      <c r="YO258" s="238"/>
      <c r="YP258" s="238"/>
      <c r="YQ258" s="238"/>
      <c r="YR258" s="238"/>
      <c r="YS258" s="238"/>
      <c r="YT258" s="238"/>
      <c r="YU258" s="238"/>
      <c r="YV258" s="238"/>
      <c r="YW258" s="238"/>
      <c r="YX258" s="238"/>
      <c r="YY258" s="238"/>
      <c r="YZ258" s="238"/>
      <c r="ZA258" s="238"/>
      <c r="ZB258" s="238"/>
      <c r="ZC258" s="238"/>
      <c r="ZD258" s="238"/>
      <c r="ZE258" s="238"/>
      <c r="ZF258" s="238"/>
      <c r="ZG258" s="238"/>
      <c r="ZH258" s="238"/>
      <c r="ZI258" s="238"/>
      <c r="ZJ258" s="238"/>
      <c r="ZK258" s="238"/>
      <c r="ZL258" s="238"/>
      <c r="ZM258" s="238"/>
      <c r="ZN258" s="238"/>
      <c r="ZO258" s="238"/>
      <c r="ZP258" s="238"/>
      <c r="ZQ258" s="238"/>
      <c r="ZR258" s="238"/>
      <c r="ZS258" s="238"/>
      <c r="ZT258" s="238"/>
      <c r="ZU258" s="238"/>
      <c r="ZV258" s="238"/>
      <c r="ZW258" s="238"/>
      <c r="ZX258" s="238"/>
      <c r="ZY258" s="238"/>
      <c r="ZZ258" s="238"/>
      <c r="AAA258" s="238"/>
      <c r="AAB258" s="238"/>
      <c r="AAC258" s="238"/>
      <c r="AAD258" s="238"/>
      <c r="AAE258" s="238"/>
      <c r="AAF258" s="238"/>
      <c r="AAG258" s="238"/>
      <c r="AAH258" s="238"/>
      <c r="AAI258" s="238"/>
      <c r="AAJ258" s="238"/>
      <c r="AAK258" s="238"/>
      <c r="AAL258" s="238"/>
      <c r="AAM258" s="238"/>
      <c r="AAN258" s="238"/>
      <c r="AAO258" s="238"/>
      <c r="AAP258" s="238"/>
      <c r="AAQ258" s="238"/>
      <c r="AAR258" s="238"/>
      <c r="AAS258" s="238"/>
      <c r="AAT258" s="238"/>
      <c r="AAU258" s="238"/>
      <c r="AAV258" s="238"/>
      <c r="AAW258" s="238"/>
      <c r="AAX258" s="238"/>
      <c r="AAY258" s="238"/>
      <c r="AAZ258" s="238"/>
      <c r="ABA258" s="238"/>
      <c r="ABB258" s="238"/>
      <c r="ABC258" s="238"/>
      <c r="ABD258" s="238"/>
      <c r="ABE258" s="238"/>
      <c r="ABF258" s="238"/>
      <c r="ABG258" s="238"/>
      <c r="ABH258" s="238"/>
      <c r="ABI258" s="238"/>
      <c r="ABJ258" s="238"/>
      <c r="ABK258" s="238"/>
      <c r="ABL258" s="238"/>
      <c r="ABM258" s="238"/>
      <c r="ABN258" s="238"/>
      <c r="ABO258" s="238"/>
      <c r="ABP258" s="238"/>
      <c r="ABQ258" s="238"/>
      <c r="ABR258" s="238"/>
      <c r="ABS258" s="238"/>
      <c r="ABT258" s="238"/>
      <c r="ABU258" s="238"/>
      <c r="ABV258" s="238"/>
      <c r="ABW258" s="238"/>
      <c r="ABX258" s="238"/>
      <c r="ABY258" s="238"/>
      <c r="ABZ258" s="238"/>
      <c r="ACA258" s="238"/>
      <c r="ACB258" s="238"/>
      <c r="ACC258" s="238"/>
      <c r="ACD258" s="238"/>
      <c r="ACE258" s="238"/>
      <c r="ACF258" s="238"/>
      <c r="ACG258" s="238"/>
      <c r="ACH258" s="238"/>
      <c r="ACI258" s="238"/>
      <c r="ACJ258" s="238"/>
      <c r="ACK258" s="238"/>
      <c r="ACL258" s="238"/>
      <c r="ACM258" s="238"/>
      <c r="ACN258" s="238"/>
      <c r="ACO258" s="238"/>
      <c r="ACP258" s="238"/>
      <c r="ACQ258" s="238"/>
      <c r="ACR258" s="238"/>
      <c r="ACS258" s="238"/>
      <c r="ACT258" s="238"/>
      <c r="ACU258" s="238"/>
      <c r="ACV258" s="238"/>
      <c r="ACW258" s="238"/>
      <c r="ACX258" s="238"/>
      <c r="ACY258" s="238"/>
      <c r="ACZ258" s="238"/>
      <c r="ADA258" s="238"/>
      <c r="ADB258" s="238"/>
      <c r="ADC258" s="238"/>
      <c r="ADD258" s="238"/>
      <c r="ADE258" s="238"/>
      <c r="ADF258" s="238"/>
      <c r="ADG258" s="238"/>
      <c r="ADH258" s="238"/>
      <c r="ADI258" s="238"/>
      <c r="ADJ258" s="238"/>
      <c r="ADK258" s="238"/>
      <c r="ADL258" s="238"/>
      <c r="ADM258" s="238"/>
      <c r="ADN258" s="238"/>
      <c r="ADO258" s="238"/>
      <c r="ADP258" s="238"/>
      <c r="ADQ258" s="238"/>
      <c r="ADR258" s="238"/>
      <c r="ADS258" s="238"/>
      <c r="ADT258" s="238"/>
      <c r="ADU258" s="238"/>
      <c r="ADV258" s="238"/>
      <c r="ADW258" s="238"/>
      <c r="ADX258" s="238"/>
      <c r="ADY258" s="238"/>
      <c r="ADZ258" s="238"/>
      <c r="AEA258" s="238"/>
      <c r="AEB258" s="238"/>
      <c r="AEC258" s="238"/>
      <c r="AED258" s="238"/>
      <c r="AEE258" s="238"/>
      <c r="AEF258" s="238"/>
      <c r="AEG258" s="238"/>
      <c r="AEH258" s="238"/>
      <c r="AEI258" s="238"/>
      <c r="AEJ258" s="238"/>
      <c r="AEK258" s="238"/>
      <c r="AEL258" s="238"/>
      <c r="AEM258" s="238"/>
      <c r="AEN258" s="238"/>
      <c r="AEO258" s="238"/>
      <c r="AEP258" s="238"/>
      <c r="AEQ258" s="238"/>
      <c r="AER258" s="238"/>
      <c r="AES258" s="238"/>
      <c r="AET258" s="238"/>
      <c r="AEU258" s="238"/>
      <c r="AEV258" s="238"/>
      <c r="AEW258" s="238"/>
      <c r="AEX258" s="238"/>
      <c r="AEY258" s="238"/>
      <c r="AEZ258" s="238"/>
      <c r="AFA258" s="238"/>
      <c r="AFB258" s="238"/>
      <c r="AFC258" s="238"/>
      <c r="AFD258" s="238"/>
      <c r="AFE258" s="238"/>
      <c r="AFF258" s="238"/>
      <c r="AFG258" s="238"/>
      <c r="AFH258" s="238"/>
      <c r="AFI258" s="238"/>
      <c r="AFJ258" s="238"/>
      <c r="AFK258" s="238"/>
      <c r="AFL258" s="238"/>
      <c r="AFM258" s="238"/>
      <c r="AFN258" s="238"/>
      <c r="AFO258" s="238"/>
      <c r="AFP258" s="238"/>
      <c r="AFQ258" s="238"/>
      <c r="AFR258" s="238"/>
      <c r="AFS258" s="238"/>
      <c r="AFT258" s="238"/>
      <c r="AFU258" s="238"/>
      <c r="AFV258" s="238"/>
      <c r="AFW258" s="238"/>
      <c r="AFX258" s="238"/>
      <c r="AFY258" s="238"/>
      <c r="AFZ258" s="238"/>
      <c r="AGA258" s="238"/>
      <c r="AGB258" s="238"/>
      <c r="AGC258" s="238"/>
      <c r="AGD258" s="238"/>
      <c r="AGE258" s="238"/>
      <c r="AGF258" s="238"/>
      <c r="AGG258" s="238"/>
      <c r="AGH258" s="238"/>
      <c r="AGI258" s="238"/>
      <c r="AGJ258" s="238"/>
      <c r="AGK258" s="238"/>
      <c r="AGL258" s="238"/>
      <c r="AGM258" s="238"/>
      <c r="AGN258" s="238"/>
      <c r="AGO258" s="238"/>
      <c r="AGP258" s="238"/>
      <c r="AGQ258" s="238"/>
      <c r="AGR258" s="238"/>
      <c r="AGS258" s="238"/>
      <c r="AGT258" s="238"/>
      <c r="AGU258" s="238"/>
      <c r="AGV258" s="238"/>
      <c r="AGW258" s="238"/>
      <c r="AGX258" s="238"/>
      <c r="AGY258" s="238"/>
      <c r="AGZ258" s="238"/>
      <c r="AHA258" s="238"/>
      <c r="AHB258" s="238"/>
      <c r="AHC258" s="238"/>
      <c r="AHD258" s="238"/>
      <c r="AHE258" s="238"/>
      <c r="AHF258" s="238"/>
      <c r="AHG258" s="238"/>
      <c r="AHH258" s="238"/>
      <c r="AHI258" s="238"/>
      <c r="AHJ258" s="238"/>
      <c r="AHK258" s="238"/>
      <c r="AHL258" s="238"/>
      <c r="AHM258" s="238"/>
      <c r="AHN258" s="238"/>
      <c r="AHO258" s="238"/>
      <c r="AHP258" s="238"/>
      <c r="AHQ258" s="238"/>
      <c r="AHR258" s="238"/>
      <c r="AHS258" s="238"/>
      <c r="AHT258" s="238"/>
      <c r="AHU258" s="238"/>
      <c r="AHV258" s="238"/>
      <c r="AHW258" s="238"/>
      <c r="AHX258" s="238"/>
      <c r="AHY258" s="238"/>
      <c r="AHZ258" s="238"/>
      <c r="AIA258" s="238"/>
      <c r="AIB258" s="238"/>
      <c r="AIC258" s="238"/>
      <c r="AID258" s="238"/>
      <c r="AIE258" s="238"/>
      <c r="AIF258" s="238"/>
      <c r="AIG258" s="238"/>
      <c r="AIH258" s="238"/>
      <c r="AII258" s="238"/>
      <c r="AIJ258" s="238"/>
      <c r="AIK258" s="238"/>
      <c r="AIL258" s="238"/>
      <c r="AIM258" s="238"/>
      <c r="AIN258" s="238"/>
      <c r="AIO258" s="238"/>
      <c r="AIP258" s="238"/>
      <c r="AIQ258" s="238"/>
      <c r="AIR258" s="238"/>
      <c r="AIS258" s="238"/>
      <c r="AIT258" s="238"/>
      <c r="AIU258" s="238"/>
      <c r="AIV258" s="238"/>
      <c r="AIW258" s="238"/>
      <c r="AIX258" s="238"/>
      <c r="AIY258" s="238"/>
      <c r="AIZ258" s="238"/>
      <c r="AJA258" s="238"/>
      <c r="AJB258" s="238"/>
      <c r="AJC258" s="238"/>
      <c r="AJD258" s="238"/>
      <c r="AJE258" s="238"/>
      <c r="AJF258" s="238"/>
      <c r="AJG258" s="238"/>
      <c r="AJH258" s="238"/>
      <c r="AJI258" s="238"/>
      <c r="AJJ258" s="238"/>
      <c r="AJK258" s="238"/>
      <c r="AJL258" s="238"/>
      <c r="AJM258" s="238"/>
      <c r="AJN258" s="238"/>
      <c r="AJO258" s="238"/>
      <c r="AJP258" s="238"/>
      <c r="AJQ258" s="238"/>
      <c r="AJR258" s="238"/>
      <c r="AJS258" s="238"/>
      <c r="AJT258" s="238"/>
      <c r="AJU258" s="238"/>
      <c r="AJV258" s="238"/>
      <c r="AJW258" s="238"/>
      <c r="AJX258" s="238"/>
      <c r="AJY258" s="238"/>
      <c r="AJZ258" s="238"/>
      <c r="AKA258" s="238"/>
      <c r="AKB258" s="238"/>
      <c r="AKC258" s="238"/>
      <c r="AKD258" s="238"/>
      <c r="AKE258" s="238"/>
      <c r="AKF258" s="238"/>
      <c r="AKG258" s="238"/>
      <c r="AKH258" s="238"/>
      <c r="AKI258" s="238"/>
      <c r="AKJ258" s="238"/>
      <c r="AKK258" s="238"/>
      <c r="AKL258" s="238"/>
      <c r="AKM258" s="238"/>
      <c r="AKN258" s="238"/>
      <c r="AKO258" s="238"/>
      <c r="AKP258" s="238"/>
    </row>
    <row r="259" spans="1:978" x14ac:dyDescent="0.25">
      <c r="A259" s="305"/>
      <c r="B259" s="305"/>
      <c r="C259" s="242"/>
      <c r="D259" s="242"/>
      <c r="E259" s="269"/>
      <c r="F259" s="336" t="s">
        <v>387</v>
      </c>
      <c r="G259" s="336"/>
      <c r="H259" s="336"/>
      <c r="I259" s="336"/>
      <c r="J259" s="336"/>
      <c r="K259" s="336"/>
      <c r="L259" s="336"/>
      <c r="M259" s="336"/>
      <c r="N259" s="42">
        <f>ROUNDUP(AVERAGE(N252:N258),0)</f>
        <v>222</v>
      </c>
      <c r="O259" s="42">
        <f t="shared" ref="O259:AL259" si="175">ROUNDUP(AVERAGE(O252:O258),0)</f>
        <v>133</v>
      </c>
      <c r="P259" s="42">
        <f t="shared" si="175"/>
        <v>112</v>
      </c>
      <c r="Q259" s="42">
        <f t="shared" si="175"/>
        <v>97</v>
      </c>
      <c r="R259" s="42">
        <f t="shared" si="175"/>
        <v>119</v>
      </c>
      <c r="S259" s="42">
        <f t="shared" si="175"/>
        <v>264</v>
      </c>
      <c r="T259" s="42">
        <f t="shared" si="175"/>
        <v>815</v>
      </c>
      <c r="U259" s="42">
        <f t="shared" si="175"/>
        <v>1219</v>
      </c>
      <c r="V259" s="42">
        <f t="shared" si="175"/>
        <v>990</v>
      </c>
      <c r="W259" s="42">
        <f t="shared" si="175"/>
        <v>729</v>
      </c>
      <c r="X259" s="42">
        <f t="shared" si="175"/>
        <v>715</v>
      </c>
      <c r="Y259" s="42">
        <f t="shared" si="175"/>
        <v>803</v>
      </c>
      <c r="Z259" s="42">
        <f t="shared" si="175"/>
        <v>871</v>
      </c>
      <c r="AA259" s="42">
        <f t="shared" si="175"/>
        <v>864</v>
      </c>
      <c r="AB259" s="42">
        <f t="shared" si="175"/>
        <v>1148</v>
      </c>
      <c r="AC259" s="42">
        <f t="shared" si="175"/>
        <v>1731</v>
      </c>
      <c r="AD259" s="42">
        <f t="shared" si="175"/>
        <v>2113</v>
      </c>
      <c r="AE259" s="42">
        <f t="shared" si="175"/>
        <v>2103</v>
      </c>
      <c r="AF259" s="42">
        <f t="shared" si="175"/>
        <v>1126</v>
      </c>
      <c r="AG259" s="42">
        <f t="shared" si="175"/>
        <v>773</v>
      </c>
      <c r="AH259" s="42">
        <f t="shared" si="175"/>
        <v>626</v>
      </c>
      <c r="AI259" s="42">
        <f t="shared" si="175"/>
        <v>533</v>
      </c>
      <c r="AJ259" s="42">
        <f t="shared" si="175"/>
        <v>466</v>
      </c>
      <c r="AK259" s="42">
        <f t="shared" si="175"/>
        <v>413</v>
      </c>
      <c r="AL259" s="42">
        <f t="shared" si="175"/>
        <v>17782</v>
      </c>
      <c r="AM259" s="269"/>
      <c r="AN259" s="263"/>
      <c r="AO259" s="263"/>
      <c r="AP259" s="263"/>
      <c r="AQ259" s="263"/>
      <c r="AR259" s="263"/>
      <c r="AS259" s="263"/>
      <c r="AT259" s="263"/>
      <c r="AU259" s="263"/>
      <c r="AV259" s="263"/>
      <c r="AW259" s="263"/>
      <c r="AX259" s="263"/>
      <c r="AY259" s="263"/>
      <c r="AZ259" s="263"/>
      <c r="BA259" s="263"/>
      <c r="BB259" s="263"/>
      <c r="BC259" s="263"/>
      <c r="BD259" s="263"/>
      <c r="BE259" s="263"/>
      <c r="BF259" s="263"/>
      <c r="BG259" s="263"/>
      <c r="BH259" s="263"/>
      <c r="BI259" s="263"/>
      <c r="BJ259" s="263"/>
      <c r="BK259" s="263"/>
      <c r="BL259" s="242"/>
      <c r="BM259" s="242"/>
      <c r="BN259" s="242"/>
      <c r="BO259" s="242"/>
      <c r="BP259" s="242"/>
      <c r="BQ259" s="242"/>
      <c r="BR259" s="242"/>
      <c r="BS259" s="242"/>
      <c r="BT259" s="242"/>
      <c r="BU259" s="242"/>
      <c r="BV259" s="242"/>
      <c r="BW259" s="242"/>
      <c r="BX259" s="242"/>
      <c r="BY259" s="242"/>
      <c r="BZ259" s="242"/>
      <c r="CA259" s="242"/>
      <c r="CB259" s="242"/>
      <c r="CC259" s="242"/>
      <c r="CD259" s="242"/>
      <c r="CE259" s="242"/>
      <c r="CF259" s="242"/>
      <c r="CG259" s="242"/>
      <c r="CH259" s="242"/>
      <c r="CI259" s="242"/>
      <c r="CJ259" s="242"/>
      <c r="CK259" s="242"/>
      <c r="CL259" s="242"/>
      <c r="CM259" s="242"/>
      <c r="CN259" s="242"/>
      <c r="CO259" s="242"/>
      <c r="CP259" s="242"/>
      <c r="CQ259" s="242"/>
      <c r="CR259" s="242"/>
      <c r="CS259" s="242"/>
      <c r="CT259" s="242"/>
      <c r="CU259" s="242"/>
      <c r="CV259" s="242"/>
      <c r="CW259" s="242"/>
      <c r="CX259" s="242"/>
      <c r="CY259" s="242"/>
      <c r="CZ259" s="242"/>
      <c r="DA259" s="242"/>
      <c r="DB259" s="242"/>
      <c r="DC259" s="242"/>
      <c r="DD259" s="242"/>
      <c r="DE259" s="242"/>
      <c r="DF259" s="242"/>
      <c r="DG259" s="242"/>
      <c r="DH259" s="242"/>
      <c r="DI259" s="242"/>
      <c r="DJ259" s="242"/>
      <c r="DK259" s="242"/>
      <c r="DL259" s="242"/>
      <c r="DM259" s="242"/>
      <c r="DN259" s="242"/>
      <c r="DO259" s="242"/>
      <c r="DP259" s="242"/>
      <c r="DQ259" s="242"/>
      <c r="DR259" s="242"/>
      <c r="DS259" s="242"/>
      <c r="DT259" s="242"/>
      <c r="DU259" s="242"/>
      <c r="DV259" s="242"/>
      <c r="DW259" s="242"/>
      <c r="DX259" s="242"/>
      <c r="DY259" s="242"/>
      <c r="DZ259" s="242"/>
      <c r="EA259" s="242"/>
      <c r="EB259" s="242"/>
      <c r="EC259" s="242"/>
      <c r="ED259" s="242"/>
      <c r="EE259" s="252"/>
      <c r="EF259" s="238"/>
      <c r="EG259" s="238"/>
      <c r="EH259" s="238"/>
      <c r="EI259" s="238"/>
      <c r="EJ259" s="238"/>
      <c r="EK259" s="238"/>
      <c r="EL259" s="238"/>
      <c r="EM259" s="238"/>
      <c r="EN259" s="238"/>
      <c r="EO259" s="238"/>
      <c r="EP259" s="238"/>
      <c r="EQ259" s="238"/>
      <c r="ER259" s="238"/>
      <c r="ES259" s="238"/>
      <c r="ET259" s="238"/>
      <c r="EU259" s="238"/>
      <c r="EV259" s="238"/>
      <c r="EW259" s="238"/>
      <c r="EX259" s="238"/>
      <c r="EY259" s="238"/>
      <c r="EZ259" s="238"/>
      <c r="FA259" s="238"/>
      <c r="FB259" s="238"/>
      <c r="FC259" s="238"/>
      <c r="FD259" s="238"/>
      <c r="FE259" s="238"/>
      <c r="FF259" s="238"/>
      <c r="FG259" s="238"/>
      <c r="FH259" s="238"/>
      <c r="FI259" s="238"/>
      <c r="FJ259" s="238"/>
      <c r="FK259" s="238"/>
      <c r="FL259" s="238"/>
      <c r="FM259" s="238"/>
      <c r="FN259" s="238"/>
      <c r="FO259" s="238"/>
      <c r="FP259" s="238"/>
      <c r="FQ259" s="238"/>
      <c r="FR259" s="238"/>
      <c r="FS259" s="238"/>
      <c r="FT259" s="238"/>
      <c r="FU259" s="238"/>
      <c r="FV259" s="238"/>
      <c r="FW259" s="238"/>
      <c r="FX259" s="238"/>
      <c r="FY259" s="238"/>
      <c r="FZ259" s="238"/>
      <c r="GA259" s="238"/>
      <c r="GB259" s="238"/>
      <c r="GC259" s="238"/>
      <c r="GD259" s="238"/>
      <c r="GE259" s="238"/>
      <c r="GF259" s="238"/>
      <c r="GG259" s="238"/>
      <c r="GH259" s="238"/>
      <c r="GI259" s="238"/>
      <c r="GJ259" s="238"/>
      <c r="GK259" s="238"/>
      <c r="GL259" s="238"/>
      <c r="GM259" s="238"/>
      <c r="GN259" s="238"/>
      <c r="GO259" s="238"/>
      <c r="GP259" s="238"/>
      <c r="GQ259" s="238"/>
      <c r="GR259" s="238"/>
      <c r="GS259" s="238"/>
      <c r="GT259" s="238"/>
      <c r="GU259" s="238"/>
      <c r="GV259" s="238"/>
      <c r="GW259" s="238"/>
      <c r="GX259" s="238"/>
      <c r="GY259" s="238"/>
      <c r="GZ259" s="238"/>
      <c r="HA259" s="238"/>
      <c r="HB259" s="238"/>
      <c r="HC259" s="238"/>
      <c r="HD259" s="238"/>
      <c r="HE259" s="238"/>
      <c r="HF259" s="238"/>
      <c r="HG259" s="238"/>
      <c r="HH259" s="238"/>
      <c r="HI259" s="238"/>
      <c r="HJ259" s="238"/>
      <c r="HK259" s="238"/>
      <c r="HL259" s="238"/>
      <c r="HM259" s="238"/>
      <c r="HN259" s="238"/>
      <c r="HO259" s="238"/>
      <c r="HP259" s="238"/>
      <c r="HQ259" s="238"/>
      <c r="HR259" s="238"/>
      <c r="HS259" s="238"/>
      <c r="HT259" s="238"/>
      <c r="HU259" s="238"/>
      <c r="HV259" s="238"/>
      <c r="HW259" s="238"/>
      <c r="HX259" s="238"/>
      <c r="HY259" s="238"/>
      <c r="HZ259" s="238"/>
      <c r="IA259" s="238"/>
      <c r="IB259" s="238"/>
      <c r="IC259" s="238"/>
      <c r="ID259" s="238"/>
      <c r="IE259" s="238"/>
      <c r="IF259" s="238"/>
      <c r="IG259" s="238"/>
      <c r="IH259" s="238"/>
      <c r="II259" s="238"/>
      <c r="IJ259" s="238"/>
      <c r="IK259" s="238"/>
      <c r="IL259" s="238"/>
      <c r="IM259" s="238"/>
      <c r="IN259" s="238"/>
      <c r="IO259" s="238"/>
      <c r="IP259" s="238"/>
      <c r="IQ259" s="238"/>
      <c r="IR259" s="238"/>
      <c r="IS259" s="238"/>
      <c r="IT259" s="238"/>
      <c r="IU259" s="238"/>
      <c r="IV259" s="238"/>
      <c r="IW259" s="238"/>
      <c r="IX259" s="238"/>
      <c r="IY259" s="238"/>
      <c r="IZ259" s="238"/>
      <c r="JA259" s="238"/>
      <c r="JB259" s="238"/>
      <c r="JC259" s="238"/>
      <c r="JD259" s="238"/>
      <c r="JE259" s="238"/>
      <c r="JF259" s="238"/>
      <c r="JG259" s="238"/>
      <c r="JH259" s="238"/>
      <c r="JI259" s="238"/>
      <c r="JJ259" s="238"/>
      <c r="JK259" s="238"/>
      <c r="JL259" s="238"/>
      <c r="JM259" s="238"/>
      <c r="JN259" s="238"/>
      <c r="JO259" s="238"/>
      <c r="JP259" s="238"/>
      <c r="JQ259" s="238"/>
      <c r="JR259" s="238"/>
      <c r="JS259" s="238"/>
      <c r="JT259" s="238"/>
      <c r="JU259" s="238"/>
      <c r="JV259" s="238"/>
      <c r="JW259" s="238"/>
      <c r="JX259" s="238"/>
      <c r="JY259" s="238"/>
      <c r="JZ259" s="238"/>
      <c r="KA259" s="238"/>
      <c r="KB259" s="238"/>
      <c r="KC259" s="238"/>
      <c r="KD259" s="238"/>
      <c r="KE259" s="238"/>
      <c r="KF259" s="238"/>
      <c r="KG259" s="238"/>
      <c r="KH259" s="238"/>
      <c r="KI259" s="238"/>
      <c r="KJ259" s="238"/>
      <c r="KK259" s="238"/>
      <c r="KL259" s="238"/>
      <c r="KM259" s="238"/>
      <c r="KN259" s="238"/>
      <c r="KO259" s="238"/>
      <c r="KP259" s="238"/>
      <c r="KQ259" s="238"/>
      <c r="KR259" s="238"/>
      <c r="KS259" s="238"/>
      <c r="KT259" s="238"/>
      <c r="KU259" s="238"/>
      <c r="KV259" s="238"/>
      <c r="KW259" s="238"/>
      <c r="KX259" s="238"/>
      <c r="KY259" s="238"/>
      <c r="KZ259" s="238"/>
      <c r="LA259" s="238"/>
      <c r="LB259" s="238"/>
      <c r="LC259" s="238"/>
      <c r="LD259" s="238"/>
      <c r="LE259" s="238"/>
      <c r="LF259" s="238"/>
      <c r="LG259" s="238"/>
      <c r="LH259" s="238"/>
      <c r="LI259" s="238"/>
      <c r="LJ259" s="238"/>
      <c r="LK259" s="238"/>
      <c r="LL259" s="238"/>
      <c r="LM259" s="238"/>
      <c r="LN259" s="238"/>
      <c r="LO259" s="238"/>
      <c r="LP259" s="238"/>
      <c r="LQ259" s="238"/>
      <c r="LR259" s="238"/>
      <c r="LS259" s="238"/>
      <c r="LT259" s="238"/>
      <c r="LU259" s="238"/>
      <c r="LV259" s="238"/>
      <c r="LW259" s="238"/>
      <c r="LX259" s="238"/>
      <c r="LY259" s="238"/>
      <c r="LZ259" s="238"/>
      <c r="MA259" s="238"/>
      <c r="MB259" s="238"/>
      <c r="MC259" s="238"/>
      <c r="MD259" s="238"/>
      <c r="ME259" s="238"/>
      <c r="MF259" s="238"/>
      <c r="MG259" s="238"/>
      <c r="MH259" s="238"/>
      <c r="MI259" s="238"/>
      <c r="MJ259" s="238"/>
      <c r="MK259" s="238"/>
      <c r="ML259" s="238"/>
      <c r="MM259" s="238"/>
      <c r="MN259" s="238"/>
      <c r="MO259" s="238"/>
      <c r="MP259" s="238"/>
      <c r="MQ259" s="238"/>
      <c r="MR259" s="238"/>
      <c r="MS259" s="238"/>
      <c r="MT259" s="238"/>
      <c r="MU259" s="238"/>
      <c r="MV259" s="238"/>
      <c r="MW259" s="238"/>
      <c r="MX259" s="238"/>
      <c r="MY259" s="238"/>
      <c r="MZ259" s="238"/>
      <c r="NA259" s="238"/>
      <c r="NB259" s="238"/>
      <c r="NC259" s="238"/>
      <c r="ND259" s="238"/>
      <c r="NE259" s="238"/>
      <c r="NF259" s="238"/>
      <c r="NG259" s="238"/>
      <c r="NH259" s="238"/>
      <c r="NI259" s="238"/>
      <c r="NJ259" s="238"/>
      <c r="NK259" s="238"/>
      <c r="NL259" s="238"/>
      <c r="NM259" s="238"/>
      <c r="NN259" s="238"/>
      <c r="NO259" s="238"/>
      <c r="NP259" s="238"/>
      <c r="NQ259" s="238"/>
      <c r="NR259" s="238"/>
      <c r="NS259" s="238"/>
      <c r="NT259" s="238"/>
      <c r="NU259" s="238"/>
      <c r="NV259" s="238"/>
      <c r="NW259" s="238"/>
      <c r="NX259" s="238"/>
      <c r="NY259" s="238"/>
      <c r="NZ259" s="238"/>
      <c r="OA259" s="238"/>
      <c r="OB259" s="238"/>
      <c r="OC259" s="238"/>
      <c r="OD259" s="238"/>
      <c r="OE259" s="238"/>
      <c r="OF259" s="238"/>
      <c r="OG259" s="238"/>
      <c r="OH259" s="238"/>
      <c r="OI259" s="238"/>
      <c r="OJ259" s="238"/>
      <c r="OK259" s="238"/>
      <c r="OL259" s="238"/>
      <c r="OM259" s="238"/>
      <c r="ON259" s="238"/>
      <c r="OO259" s="238"/>
      <c r="OP259" s="238"/>
      <c r="OQ259" s="238"/>
      <c r="OR259" s="238"/>
      <c r="OS259" s="238"/>
      <c r="OT259" s="238"/>
      <c r="OU259" s="238"/>
      <c r="OV259" s="238"/>
      <c r="OW259" s="238"/>
      <c r="OX259" s="238"/>
      <c r="OY259" s="238"/>
      <c r="OZ259" s="238"/>
      <c r="PA259" s="238"/>
      <c r="PB259" s="238"/>
      <c r="PC259" s="238"/>
      <c r="PD259" s="238"/>
      <c r="PE259" s="238"/>
      <c r="PF259" s="238"/>
      <c r="PG259" s="238"/>
      <c r="PH259" s="238"/>
      <c r="PI259" s="238"/>
      <c r="PJ259" s="238"/>
      <c r="PK259" s="238"/>
      <c r="PL259" s="238"/>
      <c r="PM259" s="238"/>
      <c r="PN259" s="238"/>
      <c r="PO259" s="238"/>
      <c r="PP259" s="238"/>
      <c r="PQ259" s="238"/>
      <c r="PR259" s="238"/>
      <c r="PS259" s="238"/>
      <c r="PT259" s="238"/>
      <c r="PU259" s="238"/>
      <c r="PV259" s="238"/>
      <c r="PW259" s="238"/>
      <c r="PX259" s="238"/>
      <c r="PY259" s="238"/>
      <c r="PZ259" s="238"/>
      <c r="QA259" s="238"/>
      <c r="QB259" s="238"/>
      <c r="QC259" s="238"/>
      <c r="QD259" s="238"/>
      <c r="QE259" s="238"/>
      <c r="QF259" s="238"/>
      <c r="QG259" s="238"/>
      <c r="QH259" s="238"/>
      <c r="QI259" s="238"/>
      <c r="QJ259" s="238"/>
      <c r="QK259" s="238"/>
      <c r="QL259" s="238"/>
      <c r="QM259" s="238"/>
      <c r="QN259" s="238"/>
      <c r="QO259" s="238"/>
      <c r="QP259" s="238"/>
      <c r="QQ259" s="238"/>
      <c r="QR259" s="238"/>
      <c r="QS259" s="238"/>
      <c r="QT259" s="238"/>
      <c r="QU259" s="238"/>
      <c r="QV259" s="238"/>
      <c r="QW259" s="238"/>
      <c r="QX259" s="238"/>
      <c r="QY259" s="238"/>
      <c r="QZ259" s="238"/>
      <c r="RA259" s="238"/>
      <c r="RB259" s="238"/>
      <c r="RC259" s="238"/>
      <c r="RD259" s="238"/>
      <c r="RE259" s="238"/>
      <c r="RF259" s="238"/>
      <c r="RG259" s="238"/>
      <c r="RH259" s="238"/>
      <c r="RI259" s="238"/>
      <c r="RJ259" s="238"/>
      <c r="RK259" s="238"/>
      <c r="RL259" s="238"/>
      <c r="RM259" s="238"/>
      <c r="RN259" s="238"/>
      <c r="RO259" s="238"/>
      <c r="RP259" s="238"/>
      <c r="RQ259" s="238"/>
      <c r="RR259" s="238"/>
      <c r="RS259" s="238"/>
      <c r="RT259" s="238"/>
      <c r="RU259" s="238"/>
      <c r="RV259" s="238"/>
      <c r="RW259" s="238"/>
      <c r="RX259" s="238"/>
      <c r="RY259" s="238"/>
      <c r="RZ259" s="238"/>
      <c r="SA259" s="238"/>
      <c r="SB259" s="238"/>
      <c r="SC259" s="238"/>
      <c r="SD259" s="238"/>
      <c r="SE259" s="238"/>
      <c r="SF259" s="238"/>
      <c r="SG259" s="238"/>
      <c r="SH259" s="238"/>
      <c r="SI259" s="238"/>
      <c r="SJ259" s="238"/>
      <c r="SK259" s="238"/>
      <c r="SL259" s="238"/>
      <c r="SM259" s="238"/>
      <c r="SN259" s="238"/>
      <c r="SO259" s="238"/>
      <c r="SP259" s="238"/>
      <c r="SQ259" s="238"/>
      <c r="SR259" s="238"/>
      <c r="SS259" s="238"/>
      <c r="ST259" s="238"/>
      <c r="SU259" s="238"/>
      <c r="SV259" s="238"/>
      <c r="SW259" s="238"/>
      <c r="SX259" s="238"/>
      <c r="SY259" s="238"/>
      <c r="SZ259" s="238"/>
      <c r="TA259" s="238"/>
      <c r="TB259" s="238"/>
      <c r="TC259" s="238"/>
      <c r="TD259" s="238"/>
      <c r="TE259" s="238"/>
      <c r="TF259" s="238"/>
      <c r="TG259" s="238"/>
      <c r="TH259" s="238"/>
      <c r="TI259" s="238"/>
      <c r="TJ259" s="238"/>
      <c r="TK259" s="238"/>
      <c r="TL259" s="238"/>
      <c r="TM259" s="238"/>
      <c r="TN259" s="238"/>
      <c r="TO259" s="238"/>
      <c r="TP259" s="238"/>
      <c r="TQ259" s="238"/>
      <c r="TR259" s="238"/>
      <c r="TS259" s="238"/>
      <c r="TT259" s="238"/>
      <c r="TU259" s="238"/>
      <c r="TV259" s="238"/>
      <c r="TW259" s="238"/>
      <c r="TX259" s="238"/>
      <c r="TY259" s="238"/>
      <c r="TZ259" s="238"/>
      <c r="UA259" s="238"/>
      <c r="UB259" s="238"/>
      <c r="UC259" s="238"/>
      <c r="UD259" s="238"/>
      <c r="UE259" s="238"/>
      <c r="UF259" s="238"/>
      <c r="UG259" s="238"/>
      <c r="UH259" s="238"/>
      <c r="UI259" s="238"/>
      <c r="UJ259" s="238"/>
      <c r="UK259" s="238"/>
      <c r="UL259" s="238"/>
      <c r="UM259" s="238"/>
      <c r="UN259" s="238"/>
      <c r="UO259" s="238"/>
      <c r="UP259" s="238"/>
      <c r="UQ259" s="238"/>
      <c r="UR259" s="238"/>
      <c r="US259" s="238"/>
      <c r="UT259" s="238"/>
      <c r="UU259" s="238"/>
      <c r="UV259" s="238"/>
      <c r="UW259" s="238"/>
      <c r="UX259" s="238"/>
      <c r="UY259" s="238"/>
      <c r="UZ259" s="238"/>
      <c r="VA259" s="238"/>
      <c r="VB259" s="238"/>
      <c r="VC259" s="238"/>
      <c r="VD259" s="238"/>
      <c r="VE259" s="238"/>
      <c r="VF259" s="238"/>
      <c r="VG259" s="238"/>
      <c r="VH259" s="238"/>
      <c r="VI259" s="238"/>
      <c r="VJ259" s="238"/>
      <c r="VK259" s="238"/>
      <c r="VL259" s="238"/>
      <c r="VM259" s="238"/>
      <c r="VN259" s="238"/>
      <c r="VO259" s="238"/>
      <c r="VP259" s="238"/>
      <c r="VQ259" s="238"/>
      <c r="VR259" s="238"/>
      <c r="VS259" s="238"/>
      <c r="VT259" s="238"/>
      <c r="VU259" s="238"/>
      <c r="VV259" s="238"/>
      <c r="VW259" s="238"/>
      <c r="VX259" s="238"/>
      <c r="VY259" s="238"/>
      <c r="VZ259" s="238"/>
      <c r="WA259" s="238"/>
      <c r="WB259" s="238"/>
      <c r="WC259" s="238"/>
      <c r="WD259" s="238"/>
      <c r="WE259" s="238"/>
      <c r="WF259" s="238"/>
      <c r="WG259" s="238"/>
      <c r="WH259" s="238"/>
      <c r="WI259" s="238"/>
      <c r="WJ259" s="238"/>
      <c r="WK259" s="238"/>
      <c r="WL259" s="238"/>
      <c r="WM259" s="238"/>
      <c r="WN259" s="238"/>
      <c r="WO259" s="238"/>
      <c r="WP259" s="238"/>
      <c r="WQ259" s="238"/>
      <c r="WR259" s="238"/>
      <c r="WS259" s="238"/>
      <c r="WT259" s="238"/>
      <c r="WU259" s="238"/>
      <c r="WV259" s="238"/>
      <c r="WW259" s="238"/>
      <c r="WX259" s="238"/>
      <c r="WY259" s="238"/>
      <c r="WZ259" s="238"/>
      <c r="XA259" s="238"/>
      <c r="XB259" s="238"/>
      <c r="XC259" s="238"/>
      <c r="XD259" s="238"/>
      <c r="XE259" s="238"/>
      <c r="XF259" s="238"/>
      <c r="XG259" s="238"/>
      <c r="XH259" s="238"/>
      <c r="XI259" s="238"/>
      <c r="XJ259" s="238"/>
      <c r="XK259" s="238"/>
      <c r="XL259" s="238"/>
      <c r="XM259" s="238"/>
      <c r="XN259" s="238"/>
      <c r="XO259" s="238"/>
      <c r="XP259" s="238"/>
      <c r="XQ259" s="238"/>
      <c r="XR259" s="238"/>
      <c r="XS259" s="238"/>
      <c r="XT259" s="238"/>
      <c r="XU259" s="238"/>
      <c r="XV259" s="238"/>
      <c r="XW259" s="238"/>
      <c r="XX259" s="238"/>
      <c r="XY259" s="238"/>
      <c r="XZ259" s="238"/>
      <c r="YA259" s="238"/>
      <c r="YB259" s="238"/>
      <c r="YC259" s="238"/>
      <c r="YD259" s="238"/>
      <c r="YE259" s="238"/>
      <c r="YF259" s="238"/>
      <c r="YG259" s="238"/>
      <c r="YH259" s="238"/>
      <c r="YI259" s="238"/>
      <c r="YJ259" s="238"/>
      <c r="YK259" s="238"/>
      <c r="YL259" s="238"/>
      <c r="YM259" s="238"/>
      <c r="YN259" s="238"/>
      <c r="YO259" s="238"/>
      <c r="YP259" s="238"/>
      <c r="YQ259" s="238"/>
      <c r="YR259" s="238"/>
      <c r="YS259" s="238"/>
      <c r="YT259" s="238"/>
      <c r="YU259" s="238"/>
      <c r="YV259" s="238"/>
      <c r="YW259" s="238"/>
      <c r="YX259" s="238"/>
      <c r="YY259" s="238"/>
      <c r="YZ259" s="238"/>
      <c r="ZA259" s="238"/>
      <c r="ZB259" s="238"/>
      <c r="ZC259" s="238"/>
      <c r="ZD259" s="238"/>
      <c r="ZE259" s="238"/>
      <c r="ZF259" s="238"/>
      <c r="ZG259" s="238"/>
      <c r="ZH259" s="238"/>
      <c r="ZI259" s="238"/>
      <c r="ZJ259" s="238"/>
      <c r="ZK259" s="238"/>
      <c r="ZL259" s="238"/>
      <c r="ZM259" s="238"/>
      <c r="ZN259" s="238"/>
      <c r="ZO259" s="238"/>
      <c r="ZP259" s="238"/>
      <c r="ZQ259" s="238"/>
      <c r="ZR259" s="238"/>
      <c r="ZS259" s="238"/>
      <c r="ZT259" s="238"/>
      <c r="ZU259" s="238"/>
      <c r="ZV259" s="238"/>
      <c r="ZW259" s="238"/>
      <c r="ZX259" s="238"/>
      <c r="ZY259" s="238"/>
      <c r="ZZ259" s="238"/>
      <c r="AAA259" s="238"/>
      <c r="AAB259" s="238"/>
      <c r="AAC259" s="238"/>
      <c r="AAD259" s="238"/>
      <c r="AAE259" s="238"/>
      <c r="AAF259" s="238"/>
      <c r="AAG259" s="238"/>
      <c r="AAH259" s="238"/>
      <c r="AAI259" s="238"/>
      <c r="AAJ259" s="238"/>
      <c r="AAK259" s="238"/>
      <c r="AAL259" s="238"/>
      <c r="AAM259" s="238"/>
      <c r="AAN259" s="238"/>
      <c r="AAO259" s="238"/>
      <c r="AAP259" s="238"/>
      <c r="AAQ259" s="238"/>
      <c r="AAR259" s="238"/>
      <c r="AAS259" s="238"/>
      <c r="AAT259" s="238"/>
      <c r="AAU259" s="238"/>
      <c r="AAV259" s="238"/>
      <c r="AAW259" s="238"/>
      <c r="AAX259" s="238"/>
      <c r="AAY259" s="238"/>
      <c r="AAZ259" s="238"/>
      <c r="ABA259" s="238"/>
      <c r="ABB259" s="238"/>
      <c r="ABC259" s="238"/>
      <c r="ABD259" s="238"/>
      <c r="ABE259" s="238"/>
      <c r="ABF259" s="238"/>
      <c r="ABG259" s="238"/>
      <c r="ABH259" s="238"/>
      <c r="ABI259" s="238"/>
      <c r="ABJ259" s="238"/>
      <c r="ABK259" s="238"/>
      <c r="ABL259" s="238"/>
      <c r="ABM259" s="238"/>
      <c r="ABN259" s="238"/>
      <c r="ABO259" s="238"/>
      <c r="ABP259" s="238"/>
      <c r="ABQ259" s="238"/>
      <c r="ABR259" s="238"/>
      <c r="ABS259" s="238"/>
      <c r="ABT259" s="238"/>
      <c r="ABU259" s="238"/>
      <c r="ABV259" s="238"/>
      <c r="ABW259" s="238"/>
      <c r="ABX259" s="238"/>
      <c r="ABY259" s="238"/>
      <c r="ABZ259" s="238"/>
      <c r="ACA259" s="238"/>
      <c r="ACB259" s="238"/>
      <c r="ACC259" s="238"/>
      <c r="ACD259" s="238"/>
      <c r="ACE259" s="238"/>
      <c r="ACF259" s="238"/>
      <c r="ACG259" s="238"/>
      <c r="ACH259" s="238"/>
      <c r="ACI259" s="238"/>
      <c r="ACJ259" s="238"/>
      <c r="ACK259" s="238"/>
      <c r="ACL259" s="238"/>
      <c r="ACM259" s="238"/>
      <c r="ACN259" s="238"/>
      <c r="ACO259" s="238"/>
      <c r="ACP259" s="238"/>
      <c r="ACQ259" s="238"/>
      <c r="ACR259" s="238"/>
      <c r="ACS259" s="238"/>
      <c r="ACT259" s="238"/>
      <c r="ACU259" s="238"/>
      <c r="ACV259" s="238"/>
      <c r="ACW259" s="238"/>
      <c r="ACX259" s="238"/>
      <c r="ACY259" s="238"/>
      <c r="ACZ259" s="238"/>
      <c r="ADA259" s="238"/>
      <c r="ADB259" s="238"/>
      <c r="ADC259" s="238"/>
      <c r="ADD259" s="238"/>
      <c r="ADE259" s="238"/>
      <c r="ADF259" s="238"/>
      <c r="ADG259" s="238"/>
      <c r="ADH259" s="238"/>
      <c r="ADI259" s="238"/>
      <c r="ADJ259" s="238"/>
      <c r="ADK259" s="238"/>
      <c r="ADL259" s="238"/>
      <c r="ADM259" s="238"/>
      <c r="ADN259" s="238"/>
      <c r="ADO259" s="238"/>
      <c r="ADP259" s="238"/>
      <c r="ADQ259" s="238"/>
      <c r="ADR259" s="238"/>
      <c r="ADS259" s="238"/>
      <c r="ADT259" s="238"/>
      <c r="ADU259" s="238"/>
      <c r="ADV259" s="238"/>
      <c r="ADW259" s="238"/>
      <c r="ADX259" s="238"/>
      <c r="ADY259" s="238"/>
      <c r="ADZ259" s="238"/>
      <c r="AEA259" s="238"/>
      <c r="AEB259" s="238"/>
      <c r="AEC259" s="238"/>
      <c r="AED259" s="238"/>
      <c r="AEE259" s="238"/>
      <c r="AEF259" s="238"/>
      <c r="AEG259" s="238"/>
      <c r="AEH259" s="238"/>
      <c r="AEI259" s="238"/>
      <c r="AEJ259" s="238"/>
      <c r="AEK259" s="238"/>
      <c r="AEL259" s="238"/>
      <c r="AEM259" s="238"/>
      <c r="AEN259" s="238"/>
      <c r="AEO259" s="238"/>
      <c r="AEP259" s="238"/>
      <c r="AEQ259" s="238"/>
      <c r="AER259" s="238"/>
      <c r="AES259" s="238"/>
      <c r="AET259" s="238"/>
      <c r="AEU259" s="238"/>
      <c r="AEV259" s="238"/>
      <c r="AEW259" s="238"/>
      <c r="AEX259" s="238"/>
      <c r="AEY259" s="238"/>
      <c r="AEZ259" s="238"/>
      <c r="AFA259" s="238"/>
      <c r="AFB259" s="238"/>
      <c r="AFC259" s="238"/>
      <c r="AFD259" s="238"/>
      <c r="AFE259" s="238"/>
      <c r="AFF259" s="238"/>
      <c r="AFG259" s="238"/>
      <c r="AFH259" s="238"/>
      <c r="AFI259" s="238"/>
      <c r="AFJ259" s="238"/>
      <c r="AFK259" s="238"/>
      <c r="AFL259" s="238"/>
      <c r="AFM259" s="238"/>
      <c r="AFN259" s="238"/>
      <c r="AFO259" s="238"/>
      <c r="AFP259" s="238"/>
      <c r="AFQ259" s="238"/>
      <c r="AFR259" s="238"/>
      <c r="AFS259" s="238"/>
      <c r="AFT259" s="238"/>
      <c r="AFU259" s="238"/>
      <c r="AFV259" s="238"/>
      <c r="AFW259" s="238"/>
      <c r="AFX259" s="238"/>
      <c r="AFY259" s="238"/>
      <c r="AFZ259" s="238"/>
      <c r="AGA259" s="238"/>
      <c r="AGB259" s="238"/>
      <c r="AGC259" s="238"/>
      <c r="AGD259" s="238"/>
      <c r="AGE259" s="238"/>
      <c r="AGF259" s="238"/>
      <c r="AGG259" s="238"/>
      <c r="AGH259" s="238"/>
      <c r="AGI259" s="238"/>
      <c r="AGJ259" s="238"/>
      <c r="AGK259" s="238"/>
      <c r="AGL259" s="238"/>
      <c r="AGM259" s="238"/>
      <c r="AGN259" s="238"/>
      <c r="AGO259" s="238"/>
      <c r="AGP259" s="238"/>
      <c r="AGQ259" s="238"/>
      <c r="AGR259" s="238"/>
      <c r="AGS259" s="238"/>
      <c r="AGT259" s="238"/>
      <c r="AGU259" s="238"/>
      <c r="AGV259" s="238"/>
      <c r="AGW259" s="238"/>
      <c r="AGX259" s="238"/>
      <c r="AGY259" s="238"/>
      <c r="AGZ259" s="238"/>
      <c r="AHA259" s="238"/>
      <c r="AHB259" s="238"/>
      <c r="AHC259" s="238"/>
      <c r="AHD259" s="238"/>
      <c r="AHE259" s="238"/>
      <c r="AHF259" s="238"/>
      <c r="AHG259" s="238"/>
      <c r="AHH259" s="238"/>
      <c r="AHI259" s="238"/>
      <c r="AHJ259" s="238"/>
      <c r="AHK259" s="238"/>
      <c r="AHL259" s="238"/>
      <c r="AHM259" s="238"/>
      <c r="AHN259" s="238"/>
      <c r="AHO259" s="238"/>
      <c r="AHP259" s="238"/>
      <c r="AHQ259" s="238"/>
      <c r="AHR259" s="238"/>
      <c r="AHS259" s="238"/>
      <c r="AHT259" s="238"/>
      <c r="AHU259" s="238"/>
      <c r="AHV259" s="238"/>
      <c r="AHW259" s="238"/>
      <c r="AHX259" s="238"/>
      <c r="AHY259" s="238"/>
      <c r="AHZ259" s="238"/>
      <c r="AIA259" s="238"/>
      <c r="AIB259" s="238"/>
      <c r="AIC259" s="238"/>
      <c r="AID259" s="238"/>
      <c r="AIE259" s="238"/>
      <c r="AIF259" s="238"/>
      <c r="AIG259" s="238"/>
      <c r="AIH259" s="238"/>
      <c r="AII259" s="238"/>
      <c r="AIJ259" s="238"/>
      <c r="AIK259" s="238"/>
      <c r="AIL259" s="238"/>
      <c r="AIM259" s="238"/>
      <c r="AIN259" s="238"/>
      <c r="AIO259" s="238"/>
      <c r="AIP259" s="238"/>
      <c r="AIQ259" s="238"/>
      <c r="AIR259" s="238"/>
      <c r="AIS259" s="238"/>
      <c r="AIT259" s="238"/>
      <c r="AIU259" s="238"/>
      <c r="AIV259" s="238"/>
      <c r="AIW259" s="238"/>
      <c r="AIX259" s="238"/>
      <c r="AIY259" s="238"/>
      <c r="AIZ259" s="238"/>
      <c r="AJA259" s="238"/>
      <c r="AJB259" s="238"/>
      <c r="AJC259" s="238"/>
      <c r="AJD259" s="238"/>
      <c r="AJE259" s="238"/>
      <c r="AJF259" s="238"/>
      <c r="AJG259" s="238"/>
      <c r="AJH259" s="238"/>
      <c r="AJI259" s="238"/>
      <c r="AJJ259" s="238"/>
      <c r="AJK259" s="238"/>
      <c r="AJL259" s="238"/>
      <c r="AJM259" s="238"/>
      <c r="AJN259" s="238"/>
      <c r="AJO259" s="238"/>
      <c r="AJP259" s="238"/>
      <c r="AJQ259" s="238"/>
      <c r="AJR259" s="238"/>
      <c r="AJS259" s="238"/>
      <c r="AJT259" s="238"/>
      <c r="AJU259" s="238"/>
      <c r="AJV259" s="238"/>
      <c r="AJW259" s="238"/>
      <c r="AJX259" s="238"/>
      <c r="AJY259" s="238"/>
      <c r="AJZ259" s="238"/>
      <c r="AKA259" s="238"/>
      <c r="AKB259" s="238"/>
      <c r="AKC259" s="238"/>
      <c r="AKD259" s="238"/>
      <c r="AKE259" s="238"/>
      <c r="AKF259" s="238"/>
      <c r="AKG259" s="238"/>
      <c r="AKH259" s="238"/>
      <c r="AKI259" s="238"/>
      <c r="AKJ259" s="238"/>
      <c r="AKK259" s="238"/>
      <c r="AKL259" s="238"/>
      <c r="AKM259" s="238"/>
      <c r="AKN259" s="238"/>
      <c r="AKO259" s="238"/>
      <c r="AKP259" s="238"/>
    </row>
    <row r="260" spans="1:978" ht="25.5" x14ac:dyDescent="0.25">
      <c r="A260" s="40">
        <v>55</v>
      </c>
      <c r="B260" s="40">
        <v>57</v>
      </c>
      <c r="C260" s="36" t="s">
        <v>266</v>
      </c>
      <c r="D260" s="7" t="s">
        <v>124</v>
      </c>
      <c r="E260" s="129">
        <v>0.4</v>
      </c>
      <c r="F260" s="7">
        <v>530139</v>
      </c>
      <c r="G260" s="80" t="s">
        <v>182</v>
      </c>
      <c r="H260" s="27" t="s">
        <v>264</v>
      </c>
      <c r="I260" s="7" t="s">
        <v>63</v>
      </c>
      <c r="J260" s="7">
        <v>30</v>
      </c>
      <c r="K260" s="129">
        <f>AVERAGE(J260)</f>
        <v>30</v>
      </c>
      <c r="L260" s="152">
        <f>E260/K260</f>
        <v>1.3333333333333334E-2</v>
      </c>
      <c r="M260" s="7">
        <v>1</v>
      </c>
      <c r="N260" s="7">
        <v>123</v>
      </c>
      <c r="O260" s="7">
        <v>78</v>
      </c>
      <c r="P260" s="7">
        <v>54</v>
      </c>
      <c r="Q260" s="7">
        <v>30</v>
      </c>
      <c r="R260" s="7">
        <v>23</v>
      </c>
      <c r="S260" s="7">
        <v>88</v>
      </c>
      <c r="T260" s="7">
        <v>166</v>
      </c>
      <c r="U260" s="7">
        <v>518</v>
      </c>
      <c r="V260" s="7">
        <v>833</v>
      </c>
      <c r="W260" s="7">
        <v>518</v>
      </c>
      <c r="X260" s="7">
        <v>414</v>
      </c>
      <c r="Y260" s="7">
        <v>408</v>
      </c>
      <c r="Z260" s="7">
        <v>441</v>
      </c>
      <c r="AA260" s="7">
        <v>436</v>
      </c>
      <c r="AB260" s="7">
        <v>413</v>
      </c>
      <c r="AC260" s="7">
        <v>397</v>
      </c>
      <c r="AD260" s="7">
        <v>357</v>
      </c>
      <c r="AE260" s="7">
        <v>306</v>
      </c>
      <c r="AF260" s="7">
        <v>218</v>
      </c>
      <c r="AG260" s="7">
        <v>169</v>
      </c>
      <c r="AH260" s="7">
        <v>171</v>
      </c>
      <c r="AI260" s="7">
        <v>147</v>
      </c>
      <c r="AJ260" s="7">
        <v>110</v>
      </c>
      <c r="AK260" s="7">
        <v>146</v>
      </c>
      <c r="AL260" s="7">
        <v>6597</v>
      </c>
      <c r="AM260" s="129">
        <v>3200</v>
      </c>
      <c r="AN260" s="169">
        <f>$L$260*(1+0.15*(N260/$AM$260)^4)</f>
        <v>1.3333337698999552E-2</v>
      </c>
      <c r="AO260" s="169">
        <f t="shared" ref="AO260:BK260" si="176">$L$260*(1+0.15*(O260/$AM$260)^4)</f>
        <v>1.3333334039339497E-2</v>
      </c>
      <c r="AP260" s="169">
        <f t="shared" si="176"/>
        <v>1.3333333495516256E-2</v>
      </c>
      <c r="AQ260" s="169">
        <f t="shared" si="176"/>
        <v>1.3333333348782858E-2</v>
      </c>
      <c r="AR260" s="169">
        <f t="shared" si="176"/>
        <v>1.3333333338670877E-2</v>
      </c>
      <c r="AS260" s="169">
        <f t="shared" si="176"/>
        <v>1.333333447716146E-2</v>
      </c>
      <c r="AT260" s="169">
        <f t="shared" si="176"/>
        <v>1.3333347816463522E-2</v>
      </c>
      <c r="AU260" s="169">
        <f t="shared" si="176"/>
        <v>1.3334706581795553E-2</v>
      </c>
      <c r="AV260" s="169">
        <f t="shared" si="176"/>
        <v>1.3342516872615581E-2</v>
      </c>
      <c r="AW260" s="169">
        <f t="shared" si="176"/>
        <v>1.3334706581795553E-2</v>
      </c>
      <c r="AX260" s="169">
        <f t="shared" si="176"/>
        <v>1.3333893647298483E-2</v>
      </c>
      <c r="AY260" s="169">
        <f t="shared" si="176"/>
        <v>1.3333861864661459E-2</v>
      </c>
      <c r="AZ260" s="169">
        <f t="shared" si="176"/>
        <v>1.3334054747124246E-2</v>
      </c>
      <c r="BA260" s="169">
        <f t="shared" si="176"/>
        <v>1.333402258216634E-2</v>
      </c>
      <c r="BB260" s="169">
        <f t="shared" si="176"/>
        <v>1.3333888253220134E-2</v>
      </c>
      <c r="BC260" s="169">
        <f t="shared" si="176"/>
        <v>1.3333807130118327E-2</v>
      </c>
      <c r="BD260" s="169">
        <f t="shared" si="176"/>
        <v>1.3333643148694377E-2</v>
      </c>
      <c r="BE260" s="169">
        <f t="shared" si="176"/>
        <v>1.3333500563948874E-2</v>
      </c>
      <c r="BF260" s="169">
        <f t="shared" si="176"/>
        <v>1.3333376411385395E-2</v>
      </c>
      <c r="BG260" s="169">
        <f t="shared" si="176"/>
        <v>1.3333348892162089E-2</v>
      </c>
      <c r="BH260" s="169">
        <f t="shared" si="176"/>
        <v>1.3333349641852335E-2</v>
      </c>
      <c r="BI260" s="169">
        <f t="shared" si="176"/>
        <v>1.3333342239676431E-2</v>
      </c>
      <c r="BJ260" s="169">
        <f t="shared" si="176"/>
        <v>1.3333336125882469E-2</v>
      </c>
      <c r="BK260" s="169">
        <f t="shared" si="176"/>
        <v>1.3333341999788719E-2</v>
      </c>
      <c r="BL260" s="7">
        <f>E260*(0.000001)*0.5</f>
        <v>1.9999999999999999E-7</v>
      </c>
      <c r="BM260" s="7">
        <v>10531.4</v>
      </c>
      <c r="BN260" s="7">
        <v>0.01</v>
      </c>
      <c r="BO260" s="7">
        <v>1780</v>
      </c>
      <c r="BP260" s="7">
        <v>0.79</v>
      </c>
      <c r="BQ260" s="7">
        <v>18791.2</v>
      </c>
      <c r="BR260" s="7">
        <v>0.18</v>
      </c>
      <c r="BS260" s="7">
        <v>5769.2</v>
      </c>
      <c r="BT260" s="7">
        <v>0.02</v>
      </c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>
        <f>BM260*BN260+BO260*BP260+BQ260*BR260+BS260*BT260+BU260*BV260+BW260*BX260+BY260*BZ260+CA260*CB260+CC260*CD260+CE260*CF260+CG260*CH260+CI260*CJ260+CK260*CL260+CM260*CN260+CO260*CP260+CQ260*CR260+CS260*CT260+CU260*CV260+CW260*CX260+CY260*CZ260+DA260*DB260</f>
        <v>5009.3140000000003</v>
      </c>
      <c r="EB260" s="7">
        <f>(PI()+2*E260)*EA260</f>
        <v>19744.675261924502</v>
      </c>
      <c r="EC260" s="7">
        <f>EB260/E260</f>
        <v>49361.688154811251</v>
      </c>
      <c r="ED260" s="7">
        <f>PI()*EA260</f>
        <v>15737.224061924502</v>
      </c>
      <c r="EE260" s="220">
        <f>SUM(BN260,BP260,BR260,BT260,BV260,BX260,BZ260,CB260,CD260,CF260,CH260,CJ260,CL260,CN260,CP260,CR260,CT260,CV260,CX260,CZ260,DB260)</f>
        <v>1</v>
      </c>
      <c r="EF260" s="215"/>
      <c r="EG260" s="215"/>
      <c r="EH260" s="215"/>
      <c r="EI260" s="215"/>
      <c r="EJ260" s="215"/>
      <c r="EK260" s="215"/>
      <c r="EL260" s="215"/>
      <c r="EM260" s="215"/>
      <c r="EN260" s="215"/>
      <c r="EO260" s="215"/>
      <c r="EP260" s="215"/>
      <c r="EQ260" s="215"/>
      <c r="ER260" s="215"/>
      <c r="ES260" s="215"/>
      <c r="ET260" s="215"/>
      <c r="EU260" s="215"/>
      <c r="EV260" s="215"/>
      <c r="EW260" s="215"/>
      <c r="EX260" s="215"/>
      <c r="EY260" s="215"/>
      <c r="EZ260" s="215"/>
      <c r="FA260" s="215"/>
      <c r="FB260" s="215"/>
      <c r="FC260" s="215"/>
      <c r="FD260" s="215"/>
      <c r="FE260" s="215"/>
      <c r="FF260" s="215"/>
      <c r="FG260" s="215"/>
      <c r="FH260" s="215"/>
      <c r="FI260" s="215"/>
      <c r="FJ260" s="215"/>
      <c r="FK260" s="215"/>
      <c r="FL260" s="215"/>
      <c r="FM260" s="215"/>
      <c r="FN260" s="215"/>
      <c r="FO260" s="215"/>
      <c r="FP260" s="215"/>
      <c r="FQ260" s="215"/>
      <c r="FR260" s="215"/>
      <c r="FS260" s="215"/>
      <c r="FT260" s="215"/>
      <c r="FU260" s="215"/>
      <c r="FV260" s="215"/>
      <c r="FW260" s="215"/>
      <c r="FX260" s="215"/>
      <c r="FY260" s="215"/>
      <c r="FZ260" s="215"/>
      <c r="GA260" s="215"/>
      <c r="GB260" s="215"/>
      <c r="GC260" s="215"/>
      <c r="GD260" s="215"/>
      <c r="GE260" s="215"/>
      <c r="GF260" s="215"/>
      <c r="GG260" s="215"/>
      <c r="GH260" s="215"/>
      <c r="GI260" s="215"/>
      <c r="GJ260" s="215"/>
      <c r="GK260" s="215"/>
      <c r="GL260" s="215"/>
      <c r="GM260" s="215"/>
      <c r="GN260" s="215"/>
      <c r="GO260" s="215"/>
      <c r="GP260" s="215"/>
      <c r="GQ260" s="215"/>
      <c r="GR260" s="215"/>
      <c r="GS260" s="215"/>
      <c r="GT260" s="215"/>
      <c r="GU260" s="215"/>
      <c r="GV260" s="215"/>
      <c r="GW260" s="215"/>
      <c r="GX260" s="215"/>
      <c r="GY260" s="215"/>
      <c r="GZ260" s="215"/>
      <c r="HA260" s="215"/>
      <c r="HB260" s="215"/>
      <c r="HC260" s="215"/>
      <c r="HD260" s="215"/>
      <c r="HE260" s="215"/>
      <c r="HF260" s="215"/>
      <c r="HG260" s="215"/>
      <c r="HH260" s="215"/>
      <c r="HI260" s="215"/>
      <c r="HJ260" s="215"/>
      <c r="HK260" s="215"/>
      <c r="HL260" s="215"/>
      <c r="HM260" s="215"/>
      <c r="HN260" s="215"/>
      <c r="HO260" s="215"/>
      <c r="HP260" s="215"/>
      <c r="HQ260" s="215"/>
      <c r="HR260" s="215"/>
      <c r="HS260" s="215"/>
      <c r="HT260" s="215"/>
      <c r="HU260" s="215"/>
      <c r="HV260" s="215"/>
      <c r="HW260" s="215"/>
      <c r="HX260" s="215"/>
      <c r="HY260" s="215"/>
      <c r="HZ260" s="215"/>
      <c r="IA260" s="215"/>
      <c r="IB260" s="215"/>
      <c r="IC260" s="215"/>
      <c r="ID260" s="215"/>
      <c r="IE260" s="215"/>
      <c r="IF260" s="215"/>
      <c r="IG260" s="215"/>
      <c r="IH260" s="215"/>
      <c r="II260" s="215"/>
      <c r="IJ260" s="215"/>
      <c r="IK260" s="215"/>
      <c r="IL260" s="215"/>
      <c r="IM260" s="215"/>
      <c r="IN260" s="215"/>
      <c r="IO260" s="215"/>
      <c r="IP260" s="215"/>
      <c r="IQ260" s="215"/>
      <c r="IR260" s="215"/>
      <c r="IS260" s="215"/>
      <c r="IT260" s="215"/>
      <c r="IU260" s="215"/>
      <c r="IV260" s="215"/>
      <c r="IW260" s="215"/>
      <c r="IX260" s="215"/>
      <c r="IY260" s="215"/>
      <c r="IZ260" s="215"/>
      <c r="JA260" s="215"/>
      <c r="JB260" s="215"/>
      <c r="JC260" s="215"/>
      <c r="JD260" s="215"/>
      <c r="JE260" s="215"/>
      <c r="JF260" s="215"/>
      <c r="JG260" s="215"/>
      <c r="JH260" s="215"/>
      <c r="JI260" s="215"/>
      <c r="JJ260" s="215"/>
      <c r="JK260" s="215"/>
      <c r="JL260" s="215"/>
      <c r="JM260" s="215"/>
      <c r="JN260" s="215"/>
      <c r="JO260" s="215"/>
      <c r="JP260" s="215"/>
      <c r="JQ260" s="215"/>
      <c r="JR260" s="215"/>
      <c r="JS260" s="215"/>
      <c r="JT260" s="215"/>
      <c r="JU260" s="215"/>
      <c r="JV260" s="215"/>
      <c r="JW260" s="215"/>
      <c r="JX260" s="215"/>
      <c r="JY260" s="215"/>
      <c r="JZ260" s="215"/>
      <c r="KA260" s="215"/>
      <c r="KB260" s="215"/>
      <c r="KC260" s="215"/>
      <c r="KD260" s="215"/>
      <c r="KE260" s="215"/>
      <c r="KF260" s="215"/>
      <c r="KG260" s="215"/>
      <c r="KH260" s="215"/>
      <c r="KI260" s="215"/>
      <c r="KJ260" s="215"/>
      <c r="KK260" s="215"/>
      <c r="KL260" s="215"/>
      <c r="KM260" s="215"/>
      <c r="KN260" s="215"/>
      <c r="KO260" s="215"/>
      <c r="KP260" s="215"/>
      <c r="KQ260" s="215"/>
      <c r="KR260" s="215"/>
      <c r="KS260" s="215"/>
      <c r="KT260" s="215"/>
      <c r="KU260" s="215"/>
      <c r="KV260" s="215"/>
      <c r="KW260" s="215"/>
      <c r="KX260" s="215"/>
      <c r="KY260" s="215"/>
      <c r="KZ260" s="215"/>
      <c r="LA260" s="215"/>
      <c r="LB260" s="215"/>
      <c r="LC260" s="215"/>
      <c r="LD260" s="215"/>
      <c r="LE260" s="215"/>
      <c r="LF260" s="215"/>
      <c r="LG260" s="215"/>
      <c r="LH260" s="215"/>
      <c r="LI260" s="215"/>
      <c r="LJ260" s="215"/>
      <c r="LK260" s="215"/>
      <c r="LL260" s="215"/>
      <c r="LM260" s="215"/>
      <c r="LN260" s="215"/>
      <c r="LO260" s="215"/>
      <c r="LP260" s="215"/>
      <c r="LQ260" s="215"/>
      <c r="LR260" s="215"/>
      <c r="LS260" s="215"/>
      <c r="LT260" s="215"/>
      <c r="LU260" s="215"/>
      <c r="LV260" s="215"/>
      <c r="LW260" s="215"/>
      <c r="LX260" s="215"/>
      <c r="LY260" s="215"/>
      <c r="LZ260" s="215"/>
      <c r="MA260" s="215"/>
      <c r="MB260" s="215"/>
      <c r="MC260" s="215"/>
      <c r="MD260" s="215"/>
      <c r="ME260" s="215"/>
      <c r="MF260" s="215"/>
      <c r="MG260" s="215"/>
      <c r="MH260" s="215"/>
      <c r="MI260" s="215"/>
      <c r="MJ260" s="215"/>
      <c r="MK260" s="215"/>
      <c r="ML260" s="215"/>
      <c r="MM260" s="215"/>
      <c r="MN260" s="215"/>
      <c r="MO260" s="215"/>
      <c r="MP260" s="215"/>
      <c r="MQ260" s="215"/>
      <c r="MR260" s="215"/>
      <c r="MS260" s="215"/>
      <c r="MT260" s="215"/>
      <c r="MU260" s="215"/>
      <c r="MV260" s="215"/>
      <c r="MW260" s="215"/>
      <c r="MX260" s="215"/>
      <c r="MY260" s="215"/>
      <c r="MZ260" s="215"/>
      <c r="NA260" s="215"/>
      <c r="NB260" s="215"/>
      <c r="NC260" s="215"/>
      <c r="ND260" s="215"/>
      <c r="NE260" s="215"/>
      <c r="NF260" s="215"/>
      <c r="NG260" s="215"/>
      <c r="NH260" s="215"/>
      <c r="NI260" s="215"/>
      <c r="NJ260" s="215"/>
      <c r="NK260" s="215"/>
      <c r="NL260" s="215"/>
      <c r="NM260" s="215"/>
      <c r="NN260" s="215"/>
      <c r="NO260" s="215"/>
      <c r="NP260" s="215"/>
      <c r="NQ260" s="215"/>
      <c r="NR260" s="215"/>
      <c r="NS260" s="215"/>
      <c r="NT260" s="215"/>
      <c r="NU260" s="215"/>
      <c r="NV260" s="215"/>
      <c r="NW260" s="215"/>
      <c r="NX260" s="215"/>
      <c r="NY260" s="215"/>
      <c r="NZ260" s="215"/>
      <c r="OA260" s="215"/>
      <c r="OB260" s="215"/>
      <c r="OC260" s="215"/>
      <c r="OD260" s="215"/>
      <c r="OE260" s="215"/>
      <c r="OF260" s="215"/>
      <c r="OG260" s="215"/>
      <c r="OH260" s="215"/>
      <c r="OI260" s="215"/>
      <c r="OJ260" s="215"/>
      <c r="OK260" s="215"/>
      <c r="OL260" s="215"/>
      <c r="OM260" s="215"/>
      <c r="ON260" s="215"/>
      <c r="OO260" s="215"/>
      <c r="OP260" s="215"/>
      <c r="OQ260" s="215"/>
      <c r="OR260" s="215"/>
      <c r="OS260" s="215"/>
      <c r="OT260" s="215"/>
      <c r="OU260" s="215"/>
      <c r="OV260" s="215"/>
      <c r="OW260" s="215"/>
      <c r="OX260" s="215"/>
      <c r="OY260" s="215"/>
      <c r="OZ260" s="215"/>
      <c r="PA260" s="215"/>
      <c r="PB260" s="215"/>
      <c r="PC260" s="215"/>
      <c r="PD260" s="215"/>
      <c r="PE260" s="215"/>
      <c r="PF260" s="215"/>
      <c r="PG260" s="215"/>
      <c r="PH260" s="215"/>
      <c r="PI260" s="215"/>
      <c r="PJ260" s="215"/>
      <c r="PK260" s="215"/>
      <c r="PL260" s="215"/>
      <c r="PM260" s="215"/>
      <c r="PN260" s="215"/>
      <c r="PO260" s="215"/>
      <c r="PP260" s="215"/>
      <c r="PQ260" s="215"/>
      <c r="PR260" s="215"/>
      <c r="PS260" s="215"/>
      <c r="PT260" s="215"/>
      <c r="PU260" s="215"/>
      <c r="PV260" s="215"/>
      <c r="PW260" s="215"/>
      <c r="PX260" s="215"/>
      <c r="PY260" s="215"/>
      <c r="PZ260" s="215"/>
      <c r="QA260" s="215"/>
      <c r="QB260" s="215"/>
      <c r="QC260" s="215"/>
      <c r="QD260" s="215"/>
      <c r="QE260" s="215"/>
      <c r="QF260" s="215"/>
      <c r="QG260" s="215"/>
      <c r="QH260" s="215"/>
      <c r="QI260" s="215"/>
      <c r="QJ260" s="215"/>
      <c r="QK260" s="215"/>
      <c r="QL260" s="215"/>
      <c r="QM260" s="215"/>
      <c r="QN260" s="215"/>
      <c r="QO260" s="215"/>
      <c r="QP260" s="215"/>
      <c r="QQ260" s="215"/>
      <c r="QR260" s="215"/>
      <c r="QS260" s="215"/>
      <c r="QT260" s="215"/>
      <c r="QU260" s="215"/>
      <c r="QV260" s="215"/>
      <c r="QW260" s="215"/>
      <c r="QX260" s="215"/>
      <c r="QY260" s="215"/>
      <c r="QZ260" s="215"/>
      <c r="RA260" s="215"/>
      <c r="RB260" s="215"/>
      <c r="RC260" s="215"/>
      <c r="RD260" s="215"/>
      <c r="RE260" s="215"/>
      <c r="RF260" s="215"/>
      <c r="RG260" s="215"/>
      <c r="RH260" s="215"/>
      <c r="RI260" s="215"/>
      <c r="RJ260" s="215"/>
      <c r="RK260" s="215"/>
      <c r="RL260" s="215"/>
      <c r="RM260" s="215"/>
      <c r="RN260" s="215"/>
      <c r="RO260" s="215"/>
      <c r="RP260" s="215"/>
      <c r="RQ260" s="215"/>
      <c r="RR260" s="215"/>
      <c r="RS260" s="215"/>
      <c r="RT260" s="215"/>
      <c r="RU260" s="215"/>
      <c r="RV260" s="215"/>
      <c r="RW260" s="215"/>
      <c r="RX260" s="215"/>
      <c r="RY260" s="215"/>
      <c r="RZ260" s="215"/>
      <c r="SA260" s="215"/>
      <c r="SB260" s="215"/>
      <c r="SC260" s="215"/>
      <c r="SD260" s="215"/>
      <c r="SE260" s="215"/>
      <c r="SF260" s="215"/>
      <c r="SG260" s="215"/>
      <c r="SH260" s="215"/>
      <c r="SI260" s="215"/>
      <c r="SJ260" s="215"/>
      <c r="SK260" s="215"/>
      <c r="SL260" s="215"/>
      <c r="SM260" s="215"/>
      <c r="SN260" s="215"/>
      <c r="SO260" s="215"/>
      <c r="SP260" s="215"/>
      <c r="SQ260" s="215"/>
      <c r="SR260" s="215"/>
      <c r="SS260" s="215"/>
      <c r="ST260" s="215"/>
      <c r="SU260" s="215"/>
      <c r="SV260" s="215"/>
      <c r="SW260" s="215"/>
      <c r="SX260" s="215"/>
      <c r="SY260" s="215"/>
      <c r="SZ260" s="215"/>
      <c r="TA260" s="215"/>
      <c r="TB260" s="215"/>
      <c r="TC260" s="215"/>
      <c r="TD260" s="215"/>
      <c r="TE260" s="215"/>
      <c r="TF260" s="215"/>
      <c r="TG260" s="215"/>
      <c r="TH260" s="215"/>
      <c r="TI260" s="215"/>
      <c r="TJ260" s="215"/>
      <c r="TK260" s="215"/>
      <c r="TL260" s="215"/>
      <c r="TM260" s="215"/>
      <c r="TN260" s="215"/>
      <c r="TO260" s="215"/>
      <c r="TP260" s="215"/>
      <c r="TQ260" s="215"/>
      <c r="TR260" s="215"/>
      <c r="TS260" s="215"/>
      <c r="TT260" s="215"/>
      <c r="TU260" s="215"/>
      <c r="TV260" s="215"/>
      <c r="TW260" s="215"/>
      <c r="TX260" s="215"/>
      <c r="TY260" s="215"/>
      <c r="TZ260" s="215"/>
      <c r="UA260" s="215"/>
      <c r="UB260" s="215"/>
      <c r="UC260" s="215"/>
      <c r="UD260" s="215"/>
      <c r="UE260" s="215"/>
      <c r="UF260" s="215"/>
      <c r="UG260" s="215"/>
      <c r="UH260" s="215"/>
      <c r="UI260" s="215"/>
      <c r="UJ260" s="215"/>
      <c r="UK260" s="215"/>
      <c r="UL260" s="215"/>
      <c r="UM260" s="215"/>
      <c r="UN260" s="215"/>
      <c r="UO260" s="215"/>
      <c r="UP260" s="215"/>
      <c r="UQ260" s="215"/>
      <c r="UR260" s="215"/>
      <c r="US260" s="215"/>
      <c r="UT260" s="215"/>
      <c r="UU260" s="215"/>
      <c r="UV260" s="215"/>
      <c r="UW260" s="215"/>
      <c r="UX260" s="215"/>
      <c r="UY260" s="215"/>
      <c r="UZ260" s="215"/>
      <c r="VA260" s="215"/>
      <c r="VB260" s="215"/>
      <c r="VC260" s="215"/>
      <c r="VD260" s="215"/>
      <c r="VE260" s="215"/>
      <c r="VF260" s="215"/>
      <c r="VG260" s="215"/>
      <c r="VH260" s="215"/>
      <c r="VI260" s="215"/>
      <c r="VJ260" s="215"/>
      <c r="VK260" s="215"/>
      <c r="VL260" s="215"/>
      <c r="VM260" s="215"/>
      <c r="VN260" s="215"/>
      <c r="VO260" s="215"/>
      <c r="VP260" s="215"/>
      <c r="VQ260" s="215"/>
      <c r="VR260" s="215"/>
      <c r="VS260" s="215"/>
      <c r="VT260" s="215"/>
      <c r="VU260" s="215"/>
      <c r="VV260" s="215"/>
      <c r="VW260" s="215"/>
      <c r="VX260" s="215"/>
      <c r="VY260" s="215"/>
      <c r="VZ260" s="215"/>
      <c r="WA260" s="215"/>
      <c r="WB260" s="215"/>
      <c r="WC260" s="215"/>
      <c r="WD260" s="215"/>
      <c r="WE260" s="215"/>
      <c r="WF260" s="215"/>
      <c r="WG260" s="215"/>
      <c r="WH260" s="215"/>
      <c r="WI260" s="215"/>
      <c r="WJ260" s="215"/>
      <c r="WK260" s="215"/>
      <c r="WL260" s="215"/>
      <c r="WM260" s="215"/>
      <c r="WN260" s="215"/>
      <c r="WO260" s="215"/>
      <c r="WP260" s="215"/>
      <c r="WQ260" s="215"/>
      <c r="WR260" s="215"/>
      <c r="WS260" s="215"/>
      <c r="WT260" s="215"/>
      <c r="WU260" s="215"/>
      <c r="WV260" s="215"/>
      <c r="WW260" s="215"/>
      <c r="WX260" s="215"/>
      <c r="WY260" s="215"/>
      <c r="WZ260" s="215"/>
      <c r="XA260" s="215"/>
      <c r="XB260" s="215"/>
      <c r="XC260" s="215"/>
      <c r="XD260" s="215"/>
      <c r="XE260" s="215"/>
      <c r="XF260" s="215"/>
      <c r="XG260" s="215"/>
      <c r="XH260" s="215"/>
      <c r="XI260" s="215"/>
      <c r="XJ260" s="215"/>
      <c r="XK260" s="215"/>
      <c r="XL260" s="215"/>
      <c r="XM260" s="215"/>
      <c r="XN260" s="215"/>
      <c r="XO260" s="215"/>
      <c r="XP260" s="215"/>
      <c r="XQ260" s="215"/>
      <c r="XR260" s="215"/>
      <c r="XS260" s="215"/>
      <c r="XT260" s="215"/>
      <c r="XU260" s="215"/>
      <c r="XV260" s="215"/>
      <c r="XW260" s="215"/>
      <c r="XX260" s="215"/>
      <c r="XY260" s="215"/>
      <c r="XZ260" s="215"/>
      <c r="YA260" s="215"/>
      <c r="YB260" s="215"/>
      <c r="YC260" s="215"/>
      <c r="YD260" s="215"/>
      <c r="YE260" s="215"/>
      <c r="YF260" s="215"/>
      <c r="YG260" s="215"/>
      <c r="YH260" s="215"/>
      <c r="YI260" s="215"/>
      <c r="YJ260" s="215"/>
      <c r="YK260" s="215"/>
      <c r="YL260" s="215"/>
      <c r="YM260" s="215"/>
      <c r="YN260" s="215"/>
      <c r="YO260" s="215"/>
      <c r="YP260" s="215"/>
      <c r="YQ260" s="215"/>
      <c r="YR260" s="215"/>
      <c r="YS260" s="215"/>
      <c r="YT260" s="215"/>
      <c r="YU260" s="215"/>
      <c r="YV260" s="215"/>
      <c r="YW260" s="215"/>
      <c r="YX260" s="215"/>
      <c r="YY260" s="215"/>
      <c r="YZ260" s="215"/>
      <c r="ZA260" s="215"/>
      <c r="ZB260" s="215"/>
      <c r="ZC260" s="215"/>
      <c r="ZD260" s="215"/>
      <c r="ZE260" s="215"/>
      <c r="ZF260" s="215"/>
      <c r="ZG260" s="215"/>
      <c r="ZH260" s="215"/>
      <c r="ZI260" s="215"/>
      <c r="ZJ260" s="215"/>
      <c r="ZK260" s="215"/>
      <c r="ZL260" s="215"/>
      <c r="ZM260" s="215"/>
      <c r="ZN260" s="215"/>
      <c r="ZO260" s="215"/>
      <c r="ZP260" s="215"/>
      <c r="ZQ260" s="215"/>
      <c r="ZR260" s="215"/>
      <c r="ZS260" s="215"/>
      <c r="ZT260" s="215"/>
      <c r="ZU260" s="215"/>
      <c r="ZV260" s="215"/>
      <c r="ZW260" s="215"/>
      <c r="ZX260" s="215"/>
      <c r="ZY260" s="215"/>
      <c r="ZZ260" s="215"/>
      <c r="AAA260" s="215"/>
      <c r="AAB260" s="215"/>
      <c r="AAC260" s="215"/>
      <c r="AAD260" s="215"/>
      <c r="AAE260" s="215"/>
      <c r="AAF260" s="215"/>
      <c r="AAG260" s="215"/>
      <c r="AAH260" s="215"/>
      <c r="AAI260" s="215"/>
      <c r="AAJ260" s="215"/>
      <c r="AAK260" s="215"/>
      <c r="AAL260" s="215"/>
      <c r="AAM260" s="215"/>
      <c r="AAN260" s="215"/>
      <c r="AAO260" s="215"/>
      <c r="AAP260" s="215"/>
      <c r="AAQ260" s="215"/>
      <c r="AAR260" s="215"/>
      <c r="AAS260" s="215"/>
      <c r="AAT260" s="215"/>
      <c r="AAU260" s="215"/>
      <c r="AAV260" s="215"/>
      <c r="AAW260" s="215"/>
      <c r="AAX260" s="215"/>
      <c r="AAY260" s="215"/>
      <c r="AAZ260" s="215"/>
      <c r="ABA260" s="215"/>
      <c r="ABB260" s="215"/>
      <c r="ABC260" s="215"/>
      <c r="ABD260" s="215"/>
      <c r="ABE260" s="215"/>
      <c r="ABF260" s="215"/>
      <c r="ABG260" s="215"/>
      <c r="ABH260" s="215"/>
      <c r="ABI260" s="215"/>
      <c r="ABJ260" s="215"/>
      <c r="ABK260" s="215"/>
      <c r="ABL260" s="215"/>
      <c r="ABM260" s="215"/>
      <c r="ABN260" s="215"/>
      <c r="ABO260" s="215"/>
      <c r="ABP260" s="215"/>
      <c r="ABQ260" s="215"/>
      <c r="ABR260" s="215"/>
      <c r="ABS260" s="215"/>
      <c r="ABT260" s="215"/>
      <c r="ABU260" s="215"/>
      <c r="ABV260" s="215"/>
      <c r="ABW260" s="215"/>
      <c r="ABX260" s="215"/>
      <c r="ABY260" s="215"/>
      <c r="ABZ260" s="215"/>
      <c r="ACA260" s="215"/>
      <c r="ACB260" s="215"/>
      <c r="ACC260" s="215"/>
      <c r="ACD260" s="215"/>
      <c r="ACE260" s="215"/>
      <c r="ACF260" s="215"/>
      <c r="ACG260" s="215"/>
      <c r="ACH260" s="215"/>
      <c r="ACI260" s="215"/>
      <c r="ACJ260" s="215"/>
      <c r="ACK260" s="215"/>
      <c r="ACL260" s="215"/>
      <c r="ACM260" s="215"/>
      <c r="ACN260" s="215"/>
      <c r="ACO260" s="215"/>
      <c r="ACP260" s="215"/>
      <c r="ACQ260" s="215"/>
      <c r="ACR260" s="215"/>
      <c r="ACS260" s="215"/>
      <c r="ACT260" s="215"/>
      <c r="ACU260" s="215"/>
      <c r="ACV260" s="215"/>
      <c r="ACW260" s="215"/>
      <c r="ACX260" s="215"/>
      <c r="ACY260" s="215"/>
      <c r="ACZ260" s="215"/>
      <c r="ADA260" s="215"/>
      <c r="ADB260" s="215"/>
      <c r="ADC260" s="215"/>
      <c r="ADD260" s="215"/>
      <c r="ADE260" s="215"/>
      <c r="ADF260" s="215"/>
      <c r="ADG260" s="215"/>
      <c r="ADH260" s="215"/>
      <c r="ADI260" s="215"/>
      <c r="ADJ260" s="215"/>
      <c r="ADK260" s="215"/>
      <c r="ADL260" s="215"/>
      <c r="ADM260" s="215"/>
      <c r="ADN260" s="215"/>
      <c r="ADO260" s="215"/>
      <c r="ADP260" s="215"/>
      <c r="ADQ260" s="215"/>
      <c r="ADR260" s="215"/>
      <c r="ADS260" s="215"/>
      <c r="ADT260" s="215"/>
      <c r="ADU260" s="215"/>
      <c r="ADV260" s="215"/>
      <c r="ADW260" s="215"/>
      <c r="ADX260" s="215"/>
      <c r="ADY260" s="215"/>
      <c r="ADZ260" s="215"/>
      <c r="AEA260" s="215"/>
      <c r="AEB260" s="215"/>
      <c r="AEC260" s="215"/>
      <c r="AED260" s="215"/>
      <c r="AEE260" s="215"/>
      <c r="AEF260" s="215"/>
      <c r="AEG260" s="215"/>
      <c r="AEH260" s="215"/>
      <c r="AEI260" s="215"/>
      <c r="AEJ260" s="215"/>
      <c r="AEK260" s="215"/>
      <c r="AEL260" s="215"/>
      <c r="AEM260" s="215"/>
      <c r="AEN260" s="215"/>
      <c r="AEO260" s="215"/>
      <c r="AEP260" s="215"/>
      <c r="AEQ260" s="215"/>
      <c r="AER260" s="215"/>
      <c r="AES260" s="215"/>
      <c r="AET260" s="215"/>
      <c r="AEU260" s="215"/>
      <c r="AEV260" s="215"/>
      <c r="AEW260" s="215"/>
      <c r="AEX260" s="215"/>
      <c r="AEY260" s="215"/>
      <c r="AEZ260" s="215"/>
      <c r="AFA260" s="215"/>
      <c r="AFB260" s="215"/>
      <c r="AFC260" s="215"/>
      <c r="AFD260" s="215"/>
      <c r="AFE260" s="215"/>
      <c r="AFF260" s="215"/>
      <c r="AFG260" s="215"/>
      <c r="AFH260" s="215"/>
      <c r="AFI260" s="215"/>
      <c r="AFJ260" s="215"/>
      <c r="AFK260" s="215"/>
      <c r="AFL260" s="215"/>
      <c r="AFM260" s="215"/>
      <c r="AFN260" s="215"/>
      <c r="AFO260" s="215"/>
      <c r="AFP260" s="215"/>
      <c r="AFQ260" s="215"/>
      <c r="AFR260" s="215"/>
      <c r="AFS260" s="215"/>
      <c r="AFT260" s="215"/>
      <c r="AFU260" s="215"/>
      <c r="AFV260" s="215"/>
      <c r="AFW260" s="215"/>
      <c r="AFX260" s="215"/>
      <c r="AFY260" s="215"/>
      <c r="AFZ260" s="215"/>
      <c r="AGA260" s="215"/>
      <c r="AGB260" s="215"/>
      <c r="AGC260" s="215"/>
      <c r="AGD260" s="215"/>
      <c r="AGE260" s="215"/>
      <c r="AGF260" s="215"/>
      <c r="AGG260" s="215"/>
      <c r="AGH260" s="215"/>
      <c r="AGI260" s="215"/>
      <c r="AGJ260" s="215"/>
      <c r="AGK260" s="215"/>
      <c r="AGL260" s="215"/>
      <c r="AGM260" s="215"/>
      <c r="AGN260" s="215"/>
      <c r="AGO260" s="215"/>
      <c r="AGP260" s="215"/>
      <c r="AGQ260" s="215"/>
      <c r="AGR260" s="215"/>
      <c r="AGS260" s="215"/>
      <c r="AGT260" s="215"/>
      <c r="AGU260" s="215"/>
      <c r="AGV260" s="215"/>
      <c r="AGW260" s="215"/>
      <c r="AGX260" s="215"/>
      <c r="AGY260" s="215"/>
      <c r="AGZ260" s="215"/>
      <c r="AHA260" s="215"/>
      <c r="AHB260" s="215"/>
      <c r="AHC260" s="215"/>
      <c r="AHD260" s="215"/>
      <c r="AHE260" s="215"/>
      <c r="AHF260" s="215"/>
      <c r="AHG260" s="215"/>
      <c r="AHH260" s="215"/>
      <c r="AHI260" s="215"/>
      <c r="AHJ260" s="215"/>
      <c r="AHK260" s="215"/>
      <c r="AHL260" s="215"/>
      <c r="AHM260" s="215"/>
      <c r="AHN260" s="215"/>
      <c r="AHO260" s="215"/>
      <c r="AHP260" s="215"/>
      <c r="AHQ260" s="215"/>
      <c r="AHR260" s="215"/>
      <c r="AHS260" s="215"/>
      <c r="AHT260" s="215"/>
      <c r="AHU260" s="215"/>
      <c r="AHV260" s="215"/>
      <c r="AHW260" s="215"/>
      <c r="AHX260" s="215"/>
      <c r="AHY260" s="215"/>
      <c r="AHZ260" s="215"/>
      <c r="AIA260" s="215"/>
      <c r="AIB260" s="215"/>
      <c r="AIC260" s="215"/>
      <c r="AID260" s="215"/>
      <c r="AIE260" s="215"/>
      <c r="AIF260" s="215"/>
      <c r="AIG260" s="215"/>
      <c r="AIH260" s="215"/>
      <c r="AII260" s="215"/>
      <c r="AIJ260" s="215"/>
      <c r="AIK260" s="215"/>
      <c r="AIL260" s="215"/>
      <c r="AIM260" s="215"/>
      <c r="AIN260" s="215"/>
      <c r="AIO260" s="215"/>
      <c r="AIP260" s="215"/>
      <c r="AIQ260" s="215"/>
      <c r="AIR260" s="215"/>
      <c r="AIS260" s="215"/>
      <c r="AIT260" s="215"/>
      <c r="AIU260" s="215"/>
      <c r="AIV260" s="215"/>
      <c r="AIW260" s="215"/>
      <c r="AIX260" s="215"/>
      <c r="AIY260" s="215"/>
      <c r="AIZ260" s="215"/>
      <c r="AJA260" s="215"/>
      <c r="AJB260" s="215"/>
      <c r="AJC260" s="215"/>
      <c r="AJD260" s="215"/>
      <c r="AJE260" s="215"/>
      <c r="AJF260" s="215"/>
      <c r="AJG260" s="215"/>
      <c r="AJH260" s="215"/>
      <c r="AJI260" s="215"/>
      <c r="AJJ260" s="215"/>
      <c r="AJK260" s="215"/>
      <c r="AJL260" s="215"/>
      <c r="AJM260" s="215"/>
      <c r="AJN260" s="215"/>
      <c r="AJO260" s="215"/>
      <c r="AJP260" s="215"/>
      <c r="AJQ260" s="215"/>
      <c r="AJR260" s="215"/>
      <c r="AJS260" s="215"/>
      <c r="AJT260" s="215"/>
      <c r="AJU260" s="215"/>
      <c r="AJV260" s="215"/>
      <c r="AJW260" s="215"/>
      <c r="AJX260" s="215"/>
      <c r="AJY260" s="215"/>
      <c r="AJZ260" s="215"/>
      <c r="AKA260" s="215"/>
      <c r="AKB260" s="215"/>
      <c r="AKC260" s="215"/>
      <c r="AKD260" s="215"/>
      <c r="AKE260" s="215"/>
      <c r="AKF260" s="215"/>
      <c r="AKG260" s="215"/>
      <c r="AKH260" s="215"/>
      <c r="AKI260" s="215"/>
      <c r="AKJ260" s="215"/>
      <c r="AKK260" s="215"/>
      <c r="AKL260" s="215"/>
      <c r="AKM260" s="215"/>
      <c r="AKN260" s="215"/>
      <c r="AKO260" s="215"/>
      <c r="AKP260" s="215"/>
    </row>
    <row r="261" spans="1:978" ht="15" customHeight="1" x14ac:dyDescent="0.25">
      <c r="A261" s="303">
        <v>55</v>
      </c>
      <c r="B261" s="303">
        <v>59</v>
      </c>
      <c r="C261" s="306" t="s">
        <v>267</v>
      </c>
      <c r="D261" s="240" t="s">
        <v>45</v>
      </c>
      <c r="E261" s="267">
        <v>0.8</v>
      </c>
      <c r="F261" s="43">
        <v>534595</v>
      </c>
      <c r="G261" s="33" t="s">
        <v>268</v>
      </c>
      <c r="H261" s="33" t="s">
        <v>239</v>
      </c>
      <c r="I261" s="241" t="s">
        <v>63</v>
      </c>
      <c r="J261" s="93">
        <v>30</v>
      </c>
      <c r="K261" s="267">
        <f>AVERAGE(J261:J262)</f>
        <v>30</v>
      </c>
      <c r="L261" s="289">
        <f>E261/K261</f>
        <v>2.6666666666666668E-2</v>
      </c>
      <c r="M261" s="241">
        <v>1</v>
      </c>
      <c r="N261" s="43">
        <v>26</v>
      </c>
      <c r="O261" s="43">
        <v>22</v>
      </c>
      <c r="P261" s="43">
        <v>12</v>
      </c>
      <c r="Q261" s="43">
        <v>21</v>
      </c>
      <c r="R261" s="43">
        <v>14</v>
      </c>
      <c r="S261" s="43">
        <v>34</v>
      </c>
      <c r="T261" s="43">
        <v>109</v>
      </c>
      <c r="U261" s="43">
        <v>197</v>
      </c>
      <c r="V261" s="43">
        <v>250</v>
      </c>
      <c r="W261" s="43">
        <v>198</v>
      </c>
      <c r="X261" s="43">
        <v>215</v>
      </c>
      <c r="Y261" s="43">
        <v>249</v>
      </c>
      <c r="Z261" s="43">
        <v>259</v>
      </c>
      <c r="AA261" s="43">
        <v>264</v>
      </c>
      <c r="AB261" s="43">
        <v>252</v>
      </c>
      <c r="AC261" s="43">
        <v>326</v>
      </c>
      <c r="AD261" s="43">
        <v>304</v>
      </c>
      <c r="AE261" s="43">
        <v>252</v>
      </c>
      <c r="AF261" s="43">
        <v>162</v>
      </c>
      <c r="AG261" s="43">
        <v>128</v>
      </c>
      <c r="AH261" s="43">
        <v>109</v>
      </c>
      <c r="AI261" s="43">
        <v>91</v>
      </c>
      <c r="AJ261" s="43">
        <v>76</v>
      </c>
      <c r="AK261" s="43">
        <v>74</v>
      </c>
      <c r="AL261" s="43">
        <v>3254</v>
      </c>
      <c r="AM261" s="267">
        <v>800</v>
      </c>
      <c r="AN261" s="261">
        <f>$L$261*(1+0.15*(N263/$AM$261)^4)</f>
        <v>2.6666672669166669E-2</v>
      </c>
      <c r="AO261" s="261">
        <f t="shared" ref="AO261:BK261" si="177">$L$261*(1+0.15*(O263/$AM$261)^4)</f>
        <v>2.666666895432292E-2</v>
      </c>
      <c r="AP261" s="261">
        <f t="shared" si="177"/>
        <v>2.6666666869166671E-2</v>
      </c>
      <c r="AQ261" s="261">
        <f t="shared" si="177"/>
        <v>2.6666667939332683E-2</v>
      </c>
      <c r="AR261" s="261">
        <f t="shared" si="177"/>
        <v>2.6666666869166671E-2</v>
      </c>
      <c r="AS261" s="261">
        <f t="shared" si="177"/>
        <v>2.6666678247926436E-2</v>
      </c>
      <c r="AT261" s="261">
        <f t="shared" si="177"/>
        <v>2.6667604748707687E-2</v>
      </c>
      <c r="AU261" s="261">
        <f t="shared" si="177"/>
        <v>2.6679127504957684E-2</v>
      </c>
      <c r="AV261" s="261">
        <f t="shared" si="177"/>
        <v>2.6696960069166664E-2</v>
      </c>
      <c r="AW261" s="261">
        <f t="shared" si="177"/>
        <v>2.6680216354176434E-2</v>
      </c>
      <c r="AX261" s="261">
        <f t="shared" si="177"/>
        <v>2.6682606518238935E-2</v>
      </c>
      <c r="AY261" s="261">
        <f t="shared" si="177"/>
        <v>2.6698530032301434E-2</v>
      </c>
      <c r="AZ261" s="261">
        <f t="shared" si="177"/>
        <v>2.670993586682292E-2</v>
      </c>
      <c r="BA261" s="261">
        <f t="shared" si="177"/>
        <v>2.6710610617457681E-2</v>
      </c>
      <c r="BB261" s="261">
        <f t="shared" si="177"/>
        <v>2.6705427662770183E-2</v>
      </c>
      <c r="BC261" s="261">
        <f t="shared" si="177"/>
        <v>2.6771650766822919E-2</v>
      </c>
      <c r="BD261" s="261">
        <f t="shared" si="177"/>
        <v>2.6755696172145186E-2</v>
      </c>
      <c r="BE261" s="261">
        <f t="shared" si="177"/>
        <v>2.670993586682292E-2</v>
      </c>
      <c r="BF261" s="261">
        <f t="shared" si="177"/>
        <v>2.6672599998707684E-2</v>
      </c>
      <c r="BG261" s="261">
        <f t="shared" si="177"/>
        <v>2.6668691666666664E-2</v>
      </c>
      <c r="BH261" s="261">
        <f t="shared" si="177"/>
        <v>2.6667765796363936E-2</v>
      </c>
      <c r="BI261" s="261">
        <f t="shared" si="177"/>
        <v>2.6667200854322917E-2</v>
      </c>
      <c r="BJ261" s="261">
        <f t="shared" si="177"/>
        <v>2.6666959504322921E-2</v>
      </c>
      <c r="BK261" s="261">
        <f t="shared" si="177"/>
        <v>2.666687546916667E-2</v>
      </c>
      <c r="BL261" s="240">
        <f>E261*(0.000001)*0.5</f>
        <v>3.9999999999999998E-7</v>
      </c>
      <c r="BM261" s="240">
        <v>18791.2</v>
      </c>
      <c r="BN261" s="240">
        <v>0.02</v>
      </c>
      <c r="BO261" s="240">
        <v>10531.4</v>
      </c>
      <c r="BP261" s="240">
        <v>0.02</v>
      </c>
      <c r="BQ261" s="240">
        <v>1780</v>
      </c>
      <c r="BR261" s="240">
        <v>0.15</v>
      </c>
      <c r="BS261" s="240">
        <v>1903.9</v>
      </c>
      <c r="BT261" s="240">
        <v>0.35</v>
      </c>
      <c r="BU261" s="240">
        <v>0</v>
      </c>
      <c r="BV261" s="240">
        <v>0.1</v>
      </c>
      <c r="BW261" s="240">
        <v>8154.7</v>
      </c>
      <c r="BX261" s="240">
        <v>0.08</v>
      </c>
      <c r="BY261" s="240">
        <v>3680.9</v>
      </c>
      <c r="BZ261" s="240">
        <v>0.05</v>
      </c>
      <c r="CA261" s="240">
        <v>3243.6</v>
      </c>
      <c r="CB261" s="240">
        <v>0.08</v>
      </c>
      <c r="CC261" s="240">
        <v>3716.5</v>
      </c>
      <c r="CD261" s="240">
        <v>0.15</v>
      </c>
      <c r="CE261" s="240"/>
      <c r="CF261" s="240"/>
      <c r="CG261" s="240"/>
      <c r="CH261" s="240"/>
      <c r="CI261" s="240"/>
      <c r="CJ261" s="240"/>
      <c r="CK261" s="240"/>
      <c r="CL261" s="240"/>
      <c r="CM261" s="240"/>
      <c r="CN261" s="240"/>
      <c r="CO261" s="240"/>
      <c r="CP261" s="240"/>
      <c r="CQ261" s="240"/>
      <c r="CR261" s="240"/>
      <c r="CS261" s="240"/>
      <c r="CT261" s="240"/>
      <c r="CU261" s="240"/>
      <c r="CV261" s="240"/>
      <c r="CW261" s="240"/>
      <c r="CX261" s="240"/>
      <c r="CY261" s="240"/>
      <c r="CZ261" s="240"/>
      <c r="DA261" s="240"/>
      <c r="DB261" s="240"/>
      <c r="DC261" s="240"/>
      <c r="DD261" s="240"/>
      <c r="DE261" s="240"/>
      <c r="DF261" s="240"/>
      <c r="DG261" s="240"/>
      <c r="DH261" s="240"/>
      <c r="DI261" s="240"/>
      <c r="DJ261" s="240"/>
      <c r="DK261" s="240"/>
      <c r="DL261" s="240"/>
      <c r="DM261" s="240"/>
      <c r="DN261" s="240"/>
      <c r="DO261" s="240"/>
      <c r="DP261" s="240"/>
      <c r="DQ261" s="240"/>
      <c r="DR261" s="240"/>
      <c r="DS261" s="240"/>
      <c r="DT261" s="240"/>
      <c r="DU261" s="240"/>
      <c r="DV261" s="240"/>
      <c r="DW261" s="240"/>
      <c r="DX261" s="240"/>
      <c r="DY261" s="240"/>
      <c r="DZ261" s="240"/>
      <c r="EA261" s="240">
        <f>BM261*BN261+BO261*BP261+BQ261*BR261+BS261*BT261+BU261*BV261+BW261*BX261+BY261*BZ261+CA261*CB261+CC261*CD261+CE261*CF261+CG261*CH261+CI261*CJ261+CK261*CL261+CM261*CN261+CO261*CP261+CQ261*CR261+CS261*CT261+CU261*CV261+CW261*CX261+CY261*CZ261+DA261*DB261</f>
        <v>3173.201</v>
      </c>
      <c r="EB261" s="240">
        <f>(PI()+2*E261)*EA261</f>
        <v>15046.026549963784</v>
      </c>
      <c r="EC261" s="240">
        <f>EB261/E261</f>
        <v>18807.53318745473</v>
      </c>
      <c r="ED261" s="240">
        <f>PI()*EA261</f>
        <v>9968.9049499637858</v>
      </c>
      <c r="EE261" s="252">
        <f>SUM(BN261,BP261,BR261,BT261,BV261,BX261,BZ261,CB261,CD261)</f>
        <v>1</v>
      </c>
      <c r="EF261" s="238"/>
      <c r="EG261" s="238"/>
      <c r="EH261" s="238"/>
      <c r="EI261" s="238"/>
      <c r="EJ261" s="238"/>
      <c r="EK261" s="238"/>
      <c r="EL261" s="238"/>
      <c r="EM261" s="238"/>
      <c r="EN261" s="238"/>
      <c r="EO261" s="238"/>
      <c r="EP261" s="238"/>
      <c r="EQ261" s="238"/>
      <c r="ER261" s="238"/>
      <c r="ES261" s="238"/>
      <c r="ET261" s="238"/>
      <c r="EU261" s="238"/>
      <c r="EV261" s="238"/>
      <c r="EW261" s="238"/>
      <c r="EX261" s="238"/>
      <c r="EY261" s="238"/>
      <c r="EZ261" s="238"/>
      <c r="FA261" s="238"/>
      <c r="FB261" s="238"/>
      <c r="FC261" s="238"/>
      <c r="FD261" s="238"/>
      <c r="FE261" s="238"/>
      <c r="FF261" s="238"/>
      <c r="FG261" s="238"/>
      <c r="FH261" s="238"/>
      <c r="FI261" s="238"/>
      <c r="FJ261" s="238"/>
      <c r="FK261" s="238"/>
      <c r="FL261" s="238"/>
      <c r="FM261" s="238"/>
      <c r="FN261" s="238"/>
      <c r="FO261" s="238"/>
      <c r="FP261" s="238"/>
      <c r="FQ261" s="238"/>
      <c r="FR261" s="238"/>
      <c r="FS261" s="238"/>
      <c r="FT261" s="238"/>
      <c r="FU261" s="238"/>
      <c r="FV261" s="238"/>
      <c r="FW261" s="238"/>
      <c r="FX261" s="238"/>
      <c r="FY261" s="238"/>
      <c r="FZ261" s="238"/>
      <c r="GA261" s="238"/>
      <c r="GB261" s="238"/>
      <c r="GC261" s="238"/>
      <c r="GD261" s="238"/>
      <c r="GE261" s="238"/>
      <c r="GF261" s="238"/>
      <c r="GG261" s="238"/>
      <c r="GH261" s="238"/>
      <c r="GI261" s="238"/>
      <c r="GJ261" s="238"/>
      <c r="GK261" s="238"/>
      <c r="GL261" s="238"/>
      <c r="GM261" s="238"/>
      <c r="GN261" s="238"/>
      <c r="GO261" s="238"/>
      <c r="GP261" s="238"/>
      <c r="GQ261" s="238"/>
      <c r="GR261" s="238"/>
      <c r="GS261" s="238"/>
      <c r="GT261" s="238"/>
      <c r="GU261" s="238"/>
      <c r="GV261" s="238"/>
      <c r="GW261" s="238"/>
      <c r="GX261" s="238"/>
      <c r="GY261" s="238"/>
      <c r="GZ261" s="238"/>
      <c r="HA261" s="238"/>
      <c r="HB261" s="238"/>
      <c r="HC261" s="238"/>
      <c r="HD261" s="238"/>
      <c r="HE261" s="238"/>
      <c r="HF261" s="238"/>
      <c r="HG261" s="238"/>
      <c r="HH261" s="238"/>
      <c r="HI261" s="238"/>
      <c r="HJ261" s="238"/>
      <c r="HK261" s="238"/>
      <c r="HL261" s="238"/>
      <c r="HM261" s="238"/>
      <c r="HN261" s="238"/>
      <c r="HO261" s="238"/>
      <c r="HP261" s="238"/>
      <c r="HQ261" s="238"/>
      <c r="HR261" s="238"/>
      <c r="HS261" s="238"/>
      <c r="HT261" s="238"/>
      <c r="HU261" s="238"/>
      <c r="HV261" s="238"/>
      <c r="HW261" s="238"/>
      <c r="HX261" s="238"/>
      <c r="HY261" s="238"/>
      <c r="HZ261" s="238"/>
      <c r="IA261" s="238"/>
      <c r="IB261" s="238"/>
      <c r="IC261" s="238"/>
      <c r="ID261" s="238"/>
      <c r="IE261" s="238"/>
      <c r="IF261" s="238"/>
      <c r="IG261" s="238"/>
      <c r="IH261" s="238"/>
      <c r="II261" s="238"/>
      <c r="IJ261" s="238"/>
      <c r="IK261" s="238"/>
      <c r="IL261" s="238"/>
      <c r="IM261" s="238"/>
      <c r="IN261" s="238"/>
      <c r="IO261" s="238"/>
      <c r="IP261" s="238"/>
      <c r="IQ261" s="238"/>
      <c r="IR261" s="238"/>
      <c r="IS261" s="238"/>
      <c r="IT261" s="238"/>
      <c r="IU261" s="238"/>
      <c r="IV261" s="238"/>
      <c r="IW261" s="238"/>
      <c r="IX261" s="238"/>
      <c r="IY261" s="238"/>
      <c r="IZ261" s="238"/>
      <c r="JA261" s="238"/>
      <c r="JB261" s="238"/>
      <c r="JC261" s="238"/>
      <c r="JD261" s="238"/>
      <c r="JE261" s="238"/>
      <c r="JF261" s="238"/>
      <c r="JG261" s="238"/>
      <c r="JH261" s="238"/>
      <c r="JI261" s="238"/>
      <c r="JJ261" s="238"/>
      <c r="JK261" s="238"/>
      <c r="JL261" s="238"/>
      <c r="JM261" s="238"/>
      <c r="JN261" s="238"/>
      <c r="JO261" s="238"/>
      <c r="JP261" s="238"/>
      <c r="JQ261" s="238"/>
      <c r="JR261" s="238"/>
      <c r="JS261" s="238"/>
      <c r="JT261" s="238"/>
      <c r="JU261" s="238"/>
      <c r="JV261" s="238"/>
      <c r="JW261" s="238"/>
      <c r="JX261" s="238"/>
      <c r="JY261" s="238"/>
      <c r="JZ261" s="238"/>
      <c r="KA261" s="238"/>
      <c r="KB261" s="238"/>
      <c r="KC261" s="238"/>
      <c r="KD261" s="238"/>
      <c r="KE261" s="238"/>
      <c r="KF261" s="238"/>
      <c r="KG261" s="238"/>
      <c r="KH261" s="238"/>
      <c r="KI261" s="238"/>
      <c r="KJ261" s="238"/>
      <c r="KK261" s="238"/>
      <c r="KL261" s="238"/>
      <c r="KM261" s="238"/>
      <c r="KN261" s="238"/>
      <c r="KO261" s="238"/>
      <c r="KP261" s="238"/>
      <c r="KQ261" s="238"/>
      <c r="KR261" s="238"/>
      <c r="KS261" s="238"/>
      <c r="KT261" s="238"/>
      <c r="KU261" s="238"/>
      <c r="KV261" s="238"/>
      <c r="KW261" s="238"/>
      <c r="KX261" s="238"/>
      <c r="KY261" s="238"/>
      <c r="KZ261" s="238"/>
      <c r="LA261" s="238"/>
      <c r="LB261" s="238"/>
      <c r="LC261" s="238"/>
      <c r="LD261" s="238"/>
      <c r="LE261" s="238"/>
      <c r="LF261" s="238"/>
      <c r="LG261" s="238"/>
      <c r="LH261" s="238"/>
      <c r="LI261" s="238"/>
      <c r="LJ261" s="238"/>
      <c r="LK261" s="238"/>
      <c r="LL261" s="238"/>
      <c r="LM261" s="238"/>
      <c r="LN261" s="238"/>
      <c r="LO261" s="238"/>
      <c r="LP261" s="238"/>
      <c r="LQ261" s="238"/>
      <c r="LR261" s="238"/>
      <c r="LS261" s="238"/>
      <c r="LT261" s="238"/>
      <c r="LU261" s="238"/>
      <c r="LV261" s="238"/>
      <c r="LW261" s="238"/>
      <c r="LX261" s="238"/>
      <c r="LY261" s="238"/>
      <c r="LZ261" s="238"/>
      <c r="MA261" s="238"/>
      <c r="MB261" s="238"/>
      <c r="MC261" s="238"/>
      <c r="MD261" s="238"/>
      <c r="ME261" s="238"/>
      <c r="MF261" s="238"/>
      <c r="MG261" s="238"/>
      <c r="MH261" s="238"/>
      <c r="MI261" s="238"/>
      <c r="MJ261" s="238"/>
      <c r="MK261" s="238"/>
      <c r="ML261" s="238"/>
      <c r="MM261" s="238"/>
      <c r="MN261" s="238"/>
      <c r="MO261" s="238"/>
      <c r="MP261" s="238"/>
      <c r="MQ261" s="238"/>
      <c r="MR261" s="238"/>
      <c r="MS261" s="238"/>
      <c r="MT261" s="238"/>
      <c r="MU261" s="238"/>
      <c r="MV261" s="238"/>
      <c r="MW261" s="238"/>
      <c r="MX261" s="238"/>
      <c r="MY261" s="238"/>
      <c r="MZ261" s="238"/>
      <c r="NA261" s="238"/>
      <c r="NB261" s="238"/>
      <c r="NC261" s="238"/>
      <c r="ND261" s="238"/>
      <c r="NE261" s="238"/>
      <c r="NF261" s="238"/>
      <c r="NG261" s="238"/>
      <c r="NH261" s="238"/>
      <c r="NI261" s="238"/>
      <c r="NJ261" s="238"/>
      <c r="NK261" s="238"/>
      <c r="NL261" s="238"/>
      <c r="NM261" s="238"/>
      <c r="NN261" s="238"/>
      <c r="NO261" s="238"/>
      <c r="NP261" s="238"/>
      <c r="NQ261" s="238"/>
      <c r="NR261" s="238"/>
      <c r="NS261" s="238"/>
      <c r="NT261" s="238"/>
      <c r="NU261" s="238"/>
      <c r="NV261" s="238"/>
      <c r="NW261" s="238"/>
      <c r="NX261" s="238"/>
      <c r="NY261" s="238"/>
      <c r="NZ261" s="238"/>
      <c r="OA261" s="238"/>
      <c r="OB261" s="238"/>
      <c r="OC261" s="238"/>
      <c r="OD261" s="238"/>
      <c r="OE261" s="238"/>
      <c r="OF261" s="238"/>
      <c r="OG261" s="238"/>
      <c r="OH261" s="238"/>
      <c r="OI261" s="238"/>
      <c r="OJ261" s="238"/>
      <c r="OK261" s="238"/>
      <c r="OL261" s="238"/>
      <c r="OM261" s="238"/>
      <c r="ON261" s="238"/>
      <c r="OO261" s="238"/>
      <c r="OP261" s="238"/>
      <c r="OQ261" s="238"/>
      <c r="OR261" s="238"/>
      <c r="OS261" s="238"/>
      <c r="OT261" s="238"/>
      <c r="OU261" s="238"/>
      <c r="OV261" s="238"/>
      <c r="OW261" s="238"/>
      <c r="OX261" s="238"/>
      <c r="OY261" s="238"/>
      <c r="OZ261" s="238"/>
      <c r="PA261" s="238"/>
      <c r="PB261" s="238"/>
      <c r="PC261" s="238"/>
      <c r="PD261" s="238"/>
      <c r="PE261" s="238"/>
      <c r="PF261" s="238"/>
      <c r="PG261" s="238"/>
      <c r="PH261" s="238"/>
      <c r="PI261" s="238"/>
      <c r="PJ261" s="238"/>
      <c r="PK261" s="238"/>
      <c r="PL261" s="238"/>
      <c r="PM261" s="238"/>
      <c r="PN261" s="238"/>
      <c r="PO261" s="238"/>
      <c r="PP261" s="238"/>
      <c r="PQ261" s="238"/>
      <c r="PR261" s="238"/>
      <c r="PS261" s="238"/>
      <c r="PT261" s="238"/>
      <c r="PU261" s="238"/>
      <c r="PV261" s="238"/>
      <c r="PW261" s="238"/>
      <c r="PX261" s="238"/>
      <c r="PY261" s="238"/>
      <c r="PZ261" s="238"/>
      <c r="QA261" s="238"/>
      <c r="QB261" s="238"/>
      <c r="QC261" s="238"/>
      <c r="QD261" s="238"/>
      <c r="QE261" s="238"/>
      <c r="QF261" s="238"/>
      <c r="QG261" s="238"/>
      <c r="QH261" s="238"/>
      <c r="QI261" s="238"/>
      <c r="QJ261" s="238"/>
      <c r="QK261" s="238"/>
      <c r="QL261" s="238"/>
      <c r="QM261" s="238"/>
      <c r="QN261" s="238"/>
      <c r="QO261" s="238"/>
      <c r="QP261" s="238"/>
      <c r="QQ261" s="238"/>
      <c r="QR261" s="238"/>
      <c r="QS261" s="238"/>
      <c r="QT261" s="238"/>
      <c r="QU261" s="238"/>
      <c r="QV261" s="238"/>
      <c r="QW261" s="238"/>
      <c r="QX261" s="238"/>
      <c r="QY261" s="238"/>
      <c r="QZ261" s="238"/>
      <c r="RA261" s="238"/>
      <c r="RB261" s="238"/>
      <c r="RC261" s="238"/>
      <c r="RD261" s="238"/>
      <c r="RE261" s="238"/>
      <c r="RF261" s="238"/>
      <c r="RG261" s="238"/>
      <c r="RH261" s="238"/>
      <c r="RI261" s="238"/>
      <c r="RJ261" s="238"/>
      <c r="RK261" s="238"/>
      <c r="RL261" s="238"/>
      <c r="RM261" s="238"/>
      <c r="RN261" s="238"/>
      <c r="RO261" s="238"/>
      <c r="RP261" s="238"/>
      <c r="RQ261" s="238"/>
      <c r="RR261" s="238"/>
      <c r="RS261" s="238"/>
      <c r="RT261" s="238"/>
      <c r="RU261" s="238"/>
      <c r="RV261" s="238"/>
      <c r="RW261" s="238"/>
      <c r="RX261" s="238"/>
      <c r="RY261" s="238"/>
      <c r="RZ261" s="238"/>
      <c r="SA261" s="238"/>
      <c r="SB261" s="238"/>
      <c r="SC261" s="238"/>
      <c r="SD261" s="238"/>
      <c r="SE261" s="238"/>
      <c r="SF261" s="238"/>
      <c r="SG261" s="238"/>
      <c r="SH261" s="238"/>
      <c r="SI261" s="238"/>
      <c r="SJ261" s="238"/>
      <c r="SK261" s="238"/>
      <c r="SL261" s="238"/>
      <c r="SM261" s="238"/>
      <c r="SN261" s="238"/>
      <c r="SO261" s="238"/>
      <c r="SP261" s="238"/>
      <c r="SQ261" s="238"/>
      <c r="SR261" s="238"/>
      <c r="SS261" s="238"/>
      <c r="ST261" s="238"/>
      <c r="SU261" s="238"/>
      <c r="SV261" s="238"/>
      <c r="SW261" s="238"/>
      <c r="SX261" s="238"/>
      <c r="SY261" s="238"/>
      <c r="SZ261" s="238"/>
      <c r="TA261" s="238"/>
      <c r="TB261" s="238"/>
      <c r="TC261" s="238"/>
      <c r="TD261" s="238"/>
      <c r="TE261" s="238"/>
      <c r="TF261" s="238"/>
      <c r="TG261" s="238"/>
      <c r="TH261" s="238"/>
      <c r="TI261" s="238"/>
      <c r="TJ261" s="238"/>
      <c r="TK261" s="238"/>
      <c r="TL261" s="238"/>
      <c r="TM261" s="238"/>
      <c r="TN261" s="238"/>
      <c r="TO261" s="238"/>
      <c r="TP261" s="238"/>
      <c r="TQ261" s="238"/>
      <c r="TR261" s="238"/>
      <c r="TS261" s="238"/>
      <c r="TT261" s="238"/>
      <c r="TU261" s="238"/>
      <c r="TV261" s="238"/>
      <c r="TW261" s="238"/>
      <c r="TX261" s="238"/>
      <c r="TY261" s="238"/>
      <c r="TZ261" s="238"/>
      <c r="UA261" s="238"/>
      <c r="UB261" s="238"/>
      <c r="UC261" s="238"/>
      <c r="UD261" s="238"/>
      <c r="UE261" s="238"/>
      <c r="UF261" s="238"/>
      <c r="UG261" s="238"/>
      <c r="UH261" s="238"/>
      <c r="UI261" s="238"/>
      <c r="UJ261" s="238"/>
      <c r="UK261" s="238"/>
      <c r="UL261" s="238"/>
      <c r="UM261" s="238"/>
      <c r="UN261" s="238"/>
      <c r="UO261" s="238"/>
      <c r="UP261" s="238"/>
      <c r="UQ261" s="238"/>
      <c r="UR261" s="238"/>
      <c r="US261" s="238"/>
      <c r="UT261" s="238"/>
      <c r="UU261" s="238"/>
      <c r="UV261" s="238"/>
      <c r="UW261" s="238"/>
      <c r="UX261" s="238"/>
      <c r="UY261" s="238"/>
      <c r="UZ261" s="238"/>
      <c r="VA261" s="238"/>
      <c r="VB261" s="238"/>
      <c r="VC261" s="238"/>
      <c r="VD261" s="238"/>
      <c r="VE261" s="238"/>
      <c r="VF261" s="238"/>
      <c r="VG261" s="238"/>
      <c r="VH261" s="238"/>
      <c r="VI261" s="238"/>
      <c r="VJ261" s="238"/>
      <c r="VK261" s="238"/>
      <c r="VL261" s="238"/>
      <c r="VM261" s="238"/>
      <c r="VN261" s="238"/>
      <c r="VO261" s="238"/>
      <c r="VP261" s="238"/>
      <c r="VQ261" s="238"/>
      <c r="VR261" s="238"/>
      <c r="VS261" s="238"/>
      <c r="VT261" s="238"/>
      <c r="VU261" s="238"/>
      <c r="VV261" s="238"/>
      <c r="VW261" s="238"/>
      <c r="VX261" s="238"/>
      <c r="VY261" s="238"/>
      <c r="VZ261" s="238"/>
      <c r="WA261" s="238"/>
      <c r="WB261" s="238"/>
      <c r="WC261" s="238"/>
      <c r="WD261" s="238"/>
      <c r="WE261" s="238"/>
      <c r="WF261" s="238"/>
      <c r="WG261" s="238"/>
      <c r="WH261" s="238"/>
      <c r="WI261" s="238"/>
      <c r="WJ261" s="238"/>
      <c r="WK261" s="238"/>
      <c r="WL261" s="238"/>
      <c r="WM261" s="238"/>
      <c r="WN261" s="238"/>
      <c r="WO261" s="238"/>
      <c r="WP261" s="238"/>
      <c r="WQ261" s="238"/>
      <c r="WR261" s="238"/>
      <c r="WS261" s="238"/>
      <c r="WT261" s="238"/>
      <c r="WU261" s="238"/>
      <c r="WV261" s="238"/>
      <c r="WW261" s="238"/>
      <c r="WX261" s="238"/>
      <c r="WY261" s="238"/>
      <c r="WZ261" s="238"/>
      <c r="XA261" s="238"/>
      <c r="XB261" s="238"/>
      <c r="XC261" s="238"/>
      <c r="XD261" s="238"/>
      <c r="XE261" s="238"/>
      <c r="XF261" s="238"/>
      <c r="XG261" s="238"/>
      <c r="XH261" s="238"/>
      <c r="XI261" s="238"/>
      <c r="XJ261" s="238"/>
      <c r="XK261" s="238"/>
      <c r="XL261" s="238"/>
      <c r="XM261" s="238"/>
      <c r="XN261" s="238"/>
      <c r="XO261" s="238"/>
      <c r="XP261" s="238"/>
      <c r="XQ261" s="238"/>
      <c r="XR261" s="238"/>
      <c r="XS261" s="238"/>
      <c r="XT261" s="238"/>
      <c r="XU261" s="238"/>
      <c r="XV261" s="238"/>
      <c r="XW261" s="238"/>
      <c r="XX261" s="238"/>
      <c r="XY261" s="238"/>
      <c r="XZ261" s="238"/>
      <c r="YA261" s="238"/>
      <c r="YB261" s="238"/>
      <c r="YC261" s="238"/>
      <c r="YD261" s="238"/>
      <c r="YE261" s="238"/>
      <c r="YF261" s="238"/>
      <c r="YG261" s="238"/>
      <c r="YH261" s="238"/>
      <c r="YI261" s="238"/>
      <c r="YJ261" s="238"/>
      <c r="YK261" s="238"/>
      <c r="YL261" s="238"/>
      <c r="YM261" s="238"/>
      <c r="YN261" s="238"/>
      <c r="YO261" s="238"/>
      <c r="YP261" s="238"/>
      <c r="YQ261" s="238"/>
      <c r="YR261" s="238"/>
      <c r="YS261" s="238"/>
      <c r="YT261" s="238"/>
      <c r="YU261" s="238"/>
      <c r="YV261" s="238"/>
      <c r="YW261" s="238"/>
      <c r="YX261" s="238"/>
      <c r="YY261" s="238"/>
      <c r="YZ261" s="238"/>
      <c r="ZA261" s="238"/>
      <c r="ZB261" s="238"/>
      <c r="ZC261" s="238"/>
      <c r="ZD261" s="238"/>
      <c r="ZE261" s="238"/>
      <c r="ZF261" s="238"/>
      <c r="ZG261" s="238"/>
      <c r="ZH261" s="238"/>
      <c r="ZI261" s="238"/>
      <c r="ZJ261" s="238"/>
      <c r="ZK261" s="238"/>
      <c r="ZL261" s="238"/>
      <c r="ZM261" s="238"/>
      <c r="ZN261" s="238"/>
      <c r="ZO261" s="238"/>
      <c r="ZP261" s="238"/>
      <c r="ZQ261" s="238"/>
      <c r="ZR261" s="238"/>
      <c r="ZS261" s="238"/>
      <c r="ZT261" s="238"/>
      <c r="ZU261" s="238"/>
      <c r="ZV261" s="238"/>
      <c r="ZW261" s="238"/>
      <c r="ZX261" s="238"/>
      <c r="ZY261" s="238"/>
      <c r="ZZ261" s="238"/>
      <c r="AAA261" s="238"/>
      <c r="AAB261" s="238"/>
      <c r="AAC261" s="238"/>
      <c r="AAD261" s="238"/>
      <c r="AAE261" s="238"/>
      <c r="AAF261" s="238"/>
      <c r="AAG261" s="238"/>
      <c r="AAH261" s="238"/>
      <c r="AAI261" s="238"/>
      <c r="AAJ261" s="238"/>
      <c r="AAK261" s="238"/>
      <c r="AAL261" s="238"/>
      <c r="AAM261" s="238"/>
      <c r="AAN261" s="238"/>
      <c r="AAO261" s="238"/>
      <c r="AAP261" s="238"/>
      <c r="AAQ261" s="238"/>
      <c r="AAR261" s="238"/>
      <c r="AAS261" s="238"/>
      <c r="AAT261" s="238"/>
      <c r="AAU261" s="238"/>
      <c r="AAV261" s="238"/>
      <c r="AAW261" s="238"/>
      <c r="AAX261" s="238"/>
      <c r="AAY261" s="238"/>
      <c r="AAZ261" s="238"/>
      <c r="ABA261" s="238"/>
      <c r="ABB261" s="238"/>
      <c r="ABC261" s="238"/>
      <c r="ABD261" s="238"/>
      <c r="ABE261" s="238"/>
      <c r="ABF261" s="238"/>
      <c r="ABG261" s="238"/>
      <c r="ABH261" s="238"/>
      <c r="ABI261" s="238"/>
      <c r="ABJ261" s="238"/>
      <c r="ABK261" s="238"/>
      <c r="ABL261" s="238"/>
      <c r="ABM261" s="238"/>
      <c r="ABN261" s="238"/>
      <c r="ABO261" s="238"/>
      <c r="ABP261" s="238"/>
      <c r="ABQ261" s="238"/>
      <c r="ABR261" s="238"/>
      <c r="ABS261" s="238"/>
      <c r="ABT261" s="238"/>
      <c r="ABU261" s="238"/>
      <c r="ABV261" s="238"/>
      <c r="ABW261" s="238"/>
      <c r="ABX261" s="238"/>
      <c r="ABY261" s="238"/>
      <c r="ABZ261" s="238"/>
      <c r="ACA261" s="238"/>
      <c r="ACB261" s="238"/>
      <c r="ACC261" s="238"/>
      <c r="ACD261" s="238"/>
      <c r="ACE261" s="238"/>
      <c r="ACF261" s="238"/>
      <c r="ACG261" s="238"/>
      <c r="ACH261" s="238"/>
      <c r="ACI261" s="238"/>
      <c r="ACJ261" s="238"/>
      <c r="ACK261" s="238"/>
      <c r="ACL261" s="238"/>
      <c r="ACM261" s="238"/>
      <c r="ACN261" s="238"/>
      <c r="ACO261" s="238"/>
      <c r="ACP261" s="238"/>
      <c r="ACQ261" s="238"/>
      <c r="ACR261" s="238"/>
      <c r="ACS261" s="238"/>
      <c r="ACT261" s="238"/>
      <c r="ACU261" s="238"/>
      <c r="ACV261" s="238"/>
      <c r="ACW261" s="238"/>
      <c r="ACX261" s="238"/>
      <c r="ACY261" s="238"/>
      <c r="ACZ261" s="238"/>
      <c r="ADA261" s="238"/>
      <c r="ADB261" s="238"/>
      <c r="ADC261" s="238"/>
      <c r="ADD261" s="238"/>
      <c r="ADE261" s="238"/>
      <c r="ADF261" s="238"/>
      <c r="ADG261" s="238"/>
      <c r="ADH261" s="238"/>
      <c r="ADI261" s="238"/>
      <c r="ADJ261" s="238"/>
      <c r="ADK261" s="238"/>
      <c r="ADL261" s="238"/>
      <c r="ADM261" s="238"/>
      <c r="ADN261" s="238"/>
      <c r="ADO261" s="238"/>
      <c r="ADP261" s="238"/>
      <c r="ADQ261" s="238"/>
      <c r="ADR261" s="238"/>
      <c r="ADS261" s="238"/>
      <c r="ADT261" s="238"/>
      <c r="ADU261" s="238"/>
      <c r="ADV261" s="238"/>
      <c r="ADW261" s="238"/>
      <c r="ADX261" s="238"/>
      <c r="ADY261" s="238"/>
      <c r="ADZ261" s="238"/>
      <c r="AEA261" s="238"/>
      <c r="AEB261" s="238"/>
      <c r="AEC261" s="238"/>
      <c r="AED261" s="238"/>
      <c r="AEE261" s="238"/>
      <c r="AEF261" s="238"/>
      <c r="AEG261" s="238"/>
      <c r="AEH261" s="238"/>
      <c r="AEI261" s="238"/>
      <c r="AEJ261" s="238"/>
      <c r="AEK261" s="238"/>
      <c r="AEL261" s="238"/>
      <c r="AEM261" s="238"/>
      <c r="AEN261" s="238"/>
      <c r="AEO261" s="238"/>
      <c r="AEP261" s="238"/>
      <c r="AEQ261" s="238"/>
      <c r="AER261" s="238"/>
      <c r="AES261" s="238"/>
      <c r="AET261" s="238"/>
      <c r="AEU261" s="238"/>
      <c r="AEV261" s="238"/>
      <c r="AEW261" s="238"/>
      <c r="AEX261" s="238"/>
      <c r="AEY261" s="238"/>
      <c r="AEZ261" s="238"/>
      <c r="AFA261" s="238"/>
      <c r="AFB261" s="238"/>
      <c r="AFC261" s="238"/>
      <c r="AFD261" s="238"/>
      <c r="AFE261" s="238"/>
      <c r="AFF261" s="238"/>
      <c r="AFG261" s="238"/>
      <c r="AFH261" s="238"/>
      <c r="AFI261" s="238"/>
      <c r="AFJ261" s="238"/>
      <c r="AFK261" s="238"/>
      <c r="AFL261" s="238"/>
      <c r="AFM261" s="238"/>
      <c r="AFN261" s="238"/>
      <c r="AFO261" s="238"/>
      <c r="AFP261" s="238"/>
      <c r="AFQ261" s="238"/>
      <c r="AFR261" s="238"/>
      <c r="AFS261" s="238"/>
      <c r="AFT261" s="238"/>
      <c r="AFU261" s="238"/>
      <c r="AFV261" s="238"/>
      <c r="AFW261" s="238"/>
      <c r="AFX261" s="238"/>
      <c r="AFY261" s="238"/>
      <c r="AFZ261" s="238"/>
      <c r="AGA261" s="238"/>
      <c r="AGB261" s="238"/>
      <c r="AGC261" s="238"/>
      <c r="AGD261" s="238"/>
      <c r="AGE261" s="238"/>
      <c r="AGF261" s="238"/>
      <c r="AGG261" s="238"/>
      <c r="AGH261" s="238"/>
      <c r="AGI261" s="238"/>
      <c r="AGJ261" s="238"/>
      <c r="AGK261" s="238"/>
      <c r="AGL261" s="238"/>
      <c r="AGM261" s="238"/>
      <c r="AGN261" s="238"/>
      <c r="AGO261" s="238"/>
      <c r="AGP261" s="238"/>
      <c r="AGQ261" s="238"/>
      <c r="AGR261" s="238"/>
      <c r="AGS261" s="238"/>
      <c r="AGT261" s="238"/>
      <c r="AGU261" s="238"/>
      <c r="AGV261" s="238"/>
      <c r="AGW261" s="238"/>
      <c r="AGX261" s="238"/>
      <c r="AGY261" s="238"/>
      <c r="AGZ261" s="238"/>
      <c r="AHA261" s="238"/>
      <c r="AHB261" s="238"/>
      <c r="AHC261" s="238"/>
      <c r="AHD261" s="238"/>
      <c r="AHE261" s="238"/>
      <c r="AHF261" s="238"/>
      <c r="AHG261" s="238"/>
      <c r="AHH261" s="238"/>
      <c r="AHI261" s="238"/>
      <c r="AHJ261" s="238"/>
      <c r="AHK261" s="238"/>
      <c r="AHL261" s="238"/>
      <c r="AHM261" s="238"/>
      <c r="AHN261" s="238"/>
      <c r="AHO261" s="238"/>
      <c r="AHP261" s="238"/>
      <c r="AHQ261" s="238"/>
      <c r="AHR261" s="238"/>
      <c r="AHS261" s="238"/>
      <c r="AHT261" s="238"/>
      <c r="AHU261" s="238"/>
      <c r="AHV261" s="238"/>
      <c r="AHW261" s="238"/>
      <c r="AHX261" s="238"/>
      <c r="AHY261" s="238"/>
      <c r="AHZ261" s="238"/>
      <c r="AIA261" s="238"/>
      <c r="AIB261" s="238"/>
      <c r="AIC261" s="238"/>
      <c r="AID261" s="238"/>
      <c r="AIE261" s="238"/>
      <c r="AIF261" s="238"/>
      <c r="AIG261" s="238"/>
      <c r="AIH261" s="238"/>
      <c r="AII261" s="238"/>
      <c r="AIJ261" s="238"/>
      <c r="AIK261" s="238"/>
      <c r="AIL261" s="238"/>
      <c r="AIM261" s="238"/>
      <c r="AIN261" s="238"/>
      <c r="AIO261" s="238"/>
      <c r="AIP261" s="238"/>
      <c r="AIQ261" s="238"/>
      <c r="AIR261" s="238"/>
      <c r="AIS261" s="238"/>
      <c r="AIT261" s="238"/>
      <c r="AIU261" s="238"/>
      <c r="AIV261" s="238"/>
      <c r="AIW261" s="238"/>
      <c r="AIX261" s="238"/>
      <c r="AIY261" s="238"/>
      <c r="AIZ261" s="238"/>
      <c r="AJA261" s="238"/>
      <c r="AJB261" s="238"/>
      <c r="AJC261" s="238"/>
      <c r="AJD261" s="238"/>
      <c r="AJE261" s="238"/>
      <c r="AJF261" s="238"/>
      <c r="AJG261" s="238"/>
      <c r="AJH261" s="238"/>
      <c r="AJI261" s="238"/>
      <c r="AJJ261" s="238"/>
      <c r="AJK261" s="238"/>
      <c r="AJL261" s="238"/>
      <c r="AJM261" s="238"/>
      <c r="AJN261" s="238"/>
      <c r="AJO261" s="238"/>
      <c r="AJP261" s="238"/>
      <c r="AJQ261" s="238"/>
      <c r="AJR261" s="238"/>
      <c r="AJS261" s="238"/>
      <c r="AJT261" s="238"/>
      <c r="AJU261" s="238"/>
      <c r="AJV261" s="238"/>
      <c r="AJW261" s="238"/>
      <c r="AJX261" s="238"/>
      <c r="AJY261" s="238"/>
      <c r="AJZ261" s="238"/>
      <c r="AKA261" s="238"/>
      <c r="AKB261" s="238"/>
      <c r="AKC261" s="238"/>
      <c r="AKD261" s="238"/>
      <c r="AKE261" s="238"/>
      <c r="AKF261" s="238"/>
      <c r="AKG261" s="238"/>
      <c r="AKH261" s="238"/>
      <c r="AKI261" s="238"/>
      <c r="AKJ261" s="238"/>
      <c r="AKK261" s="238"/>
      <c r="AKL261" s="238"/>
      <c r="AKM261" s="238"/>
      <c r="AKN261" s="238"/>
      <c r="AKO261" s="238"/>
      <c r="AKP261" s="238"/>
    </row>
    <row r="262" spans="1:978" ht="25.5" x14ac:dyDescent="0.25">
      <c r="A262" s="304"/>
      <c r="B262" s="304"/>
      <c r="C262" s="307"/>
      <c r="D262" s="241"/>
      <c r="E262" s="268"/>
      <c r="F262" s="43">
        <v>534594</v>
      </c>
      <c r="G262" s="33" t="s">
        <v>269</v>
      </c>
      <c r="H262" s="33" t="s">
        <v>268</v>
      </c>
      <c r="I262" s="241"/>
      <c r="J262" s="95">
        <v>30</v>
      </c>
      <c r="K262" s="269"/>
      <c r="L262" s="290"/>
      <c r="M262" s="241"/>
      <c r="N262" s="43">
        <v>30</v>
      </c>
      <c r="O262" s="43">
        <v>22</v>
      </c>
      <c r="P262" s="43">
        <v>12</v>
      </c>
      <c r="Q262" s="43">
        <v>16</v>
      </c>
      <c r="R262" s="43">
        <v>9</v>
      </c>
      <c r="S262" s="43">
        <v>32</v>
      </c>
      <c r="T262" s="43">
        <v>89</v>
      </c>
      <c r="U262" s="43">
        <v>181</v>
      </c>
      <c r="V262" s="43">
        <v>221</v>
      </c>
      <c r="W262" s="43">
        <v>188</v>
      </c>
      <c r="X262" s="43">
        <v>187</v>
      </c>
      <c r="Y262" s="43">
        <v>229</v>
      </c>
      <c r="Z262" s="43">
        <v>256</v>
      </c>
      <c r="AA262" s="43">
        <v>254</v>
      </c>
      <c r="AB262" s="43">
        <v>250</v>
      </c>
      <c r="AC262" s="43">
        <v>318</v>
      </c>
      <c r="AD262" s="43">
        <v>314</v>
      </c>
      <c r="AE262" s="43">
        <v>264</v>
      </c>
      <c r="AF262" s="43">
        <v>152</v>
      </c>
      <c r="AG262" s="43">
        <v>112</v>
      </c>
      <c r="AH262" s="43">
        <v>96</v>
      </c>
      <c r="AI262" s="43">
        <v>80</v>
      </c>
      <c r="AJ262" s="43">
        <v>72</v>
      </c>
      <c r="AK262" s="43">
        <v>62</v>
      </c>
      <c r="AL262" s="43">
        <v>3077</v>
      </c>
      <c r="AM262" s="268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62"/>
      <c r="BH262" s="262"/>
      <c r="BI262" s="262"/>
      <c r="BJ262" s="262"/>
      <c r="BK262" s="262"/>
      <c r="BL262" s="241"/>
      <c r="BM262" s="241"/>
      <c r="BN262" s="241"/>
      <c r="BO262" s="241"/>
      <c r="BP262" s="241"/>
      <c r="BQ262" s="241"/>
      <c r="BR262" s="241"/>
      <c r="BS262" s="241"/>
      <c r="BT262" s="241"/>
      <c r="BU262" s="241"/>
      <c r="BV262" s="241"/>
      <c r="BW262" s="241"/>
      <c r="BX262" s="241"/>
      <c r="BY262" s="241"/>
      <c r="BZ262" s="241"/>
      <c r="CA262" s="241"/>
      <c r="CB262" s="241"/>
      <c r="CC262" s="241"/>
      <c r="CD262" s="241"/>
      <c r="CE262" s="241"/>
      <c r="CF262" s="241"/>
      <c r="CG262" s="241"/>
      <c r="CH262" s="241"/>
      <c r="CI262" s="241"/>
      <c r="CJ262" s="241"/>
      <c r="CK262" s="241"/>
      <c r="CL262" s="241"/>
      <c r="CM262" s="241"/>
      <c r="CN262" s="241"/>
      <c r="CO262" s="241"/>
      <c r="CP262" s="241"/>
      <c r="CQ262" s="241"/>
      <c r="CR262" s="241"/>
      <c r="CS262" s="241"/>
      <c r="CT262" s="241"/>
      <c r="CU262" s="241"/>
      <c r="CV262" s="241"/>
      <c r="CW262" s="241"/>
      <c r="CX262" s="241"/>
      <c r="CY262" s="241"/>
      <c r="CZ262" s="241"/>
      <c r="DA262" s="241"/>
      <c r="DB262" s="241"/>
      <c r="DC262" s="241"/>
      <c r="DD262" s="241"/>
      <c r="DE262" s="241"/>
      <c r="DF262" s="241"/>
      <c r="DG262" s="241"/>
      <c r="DH262" s="241"/>
      <c r="DI262" s="241"/>
      <c r="DJ262" s="241"/>
      <c r="DK262" s="241"/>
      <c r="DL262" s="241"/>
      <c r="DM262" s="241"/>
      <c r="DN262" s="241"/>
      <c r="DO262" s="241"/>
      <c r="DP262" s="241"/>
      <c r="DQ262" s="241"/>
      <c r="DR262" s="241"/>
      <c r="DS262" s="241"/>
      <c r="DT262" s="241"/>
      <c r="DU262" s="241"/>
      <c r="DV262" s="241"/>
      <c r="DW262" s="241"/>
      <c r="DX262" s="241"/>
      <c r="DY262" s="241"/>
      <c r="DZ262" s="241"/>
      <c r="EA262" s="241"/>
      <c r="EB262" s="241"/>
      <c r="EC262" s="241"/>
      <c r="ED262" s="241"/>
      <c r="EE262" s="252"/>
      <c r="EF262" s="238"/>
      <c r="EG262" s="238"/>
      <c r="EH262" s="238"/>
      <c r="EI262" s="238"/>
      <c r="EJ262" s="238"/>
      <c r="EK262" s="238"/>
      <c r="EL262" s="238"/>
      <c r="EM262" s="238"/>
      <c r="EN262" s="238"/>
      <c r="EO262" s="238"/>
      <c r="EP262" s="238"/>
      <c r="EQ262" s="238"/>
      <c r="ER262" s="238"/>
      <c r="ES262" s="238"/>
      <c r="ET262" s="238"/>
      <c r="EU262" s="238"/>
      <c r="EV262" s="238"/>
      <c r="EW262" s="238"/>
      <c r="EX262" s="238"/>
      <c r="EY262" s="238"/>
      <c r="EZ262" s="238"/>
      <c r="FA262" s="238"/>
      <c r="FB262" s="238"/>
      <c r="FC262" s="238"/>
      <c r="FD262" s="238"/>
      <c r="FE262" s="238"/>
      <c r="FF262" s="238"/>
      <c r="FG262" s="238"/>
      <c r="FH262" s="238"/>
      <c r="FI262" s="238"/>
      <c r="FJ262" s="238"/>
      <c r="FK262" s="238"/>
      <c r="FL262" s="238"/>
      <c r="FM262" s="238"/>
      <c r="FN262" s="238"/>
      <c r="FO262" s="238"/>
      <c r="FP262" s="238"/>
      <c r="FQ262" s="238"/>
      <c r="FR262" s="238"/>
      <c r="FS262" s="238"/>
      <c r="FT262" s="238"/>
      <c r="FU262" s="238"/>
      <c r="FV262" s="238"/>
      <c r="FW262" s="238"/>
      <c r="FX262" s="238"/>
      <c r="FY262" s="238"/>
      <c r="FZ262" s="238"/>
      <c r="GA262" s="238"/>
      <c r="GB262" s="238"/>
      <c r="GC262" s="238"/>
      <c r="GD262" s="238"/>
      <c r="GE262" s="238"/>
      <c r="GF262" s="238"/>
      <c r="GG262" s="238"/>
      <c r="GH262" s="238"/>
      <c r="GI262" s="238"/>
      <c r="GJ262" s="238"/>
      <c r="GK262" s="238"/>
      <c r="GL262" s="238"/>
      <c r="GM262" s="238"/>
      <c r="GN262" s="238"/>
      <c r="GO262" s="238"/>
      <c r="GP262" s="238"/>
      <c r="GQ262" s="238"/>
      <c r="GR262" s="238"/>
      <c r="GS262" s="238"/>
      <c r="GT262" s="238"/>
      <c r="GU262" s="238"/>
      <c r="GV262" s="238"/>
      <c r="GW262" s="238"/>
      <c r="GX262" s="238"/>
      <c r="GY262" s="238"/>
      <c r="GZ262" s="238"/>
      <c r="HA262" s="238"/>
      <c r="HB262" s="238"/>
      <c r="HC262" s="238"/>
      <c r="HD262" s="238"/>
      <c r="HE262" s="238"/>
      <c r="HF262" s="238"/>
      <c r="HG262" s="238"/>
      <c r="HH262" s="238"/>
      <c r="HI262" s="238"/>
      <c r="HJ262" s="238"/>
      <c r="HK262" s="238"/>
      <c r="HL262" s="238"/>
      <c r="HM262" s="238"/>
      <c r="HN262" s="238"/>
      <c r="HO262" s="238"/>
      <c r="HP262" s="238"/>
      <c r="HQ262" s="238"/>
      <c r="HR262" s="238"/>
      <c r="HS262" s="238"/>
      <c r="HT262" s="238"/>
      <c r="HU262" s="238"/>
      <c r="HV262" s="238"/>
      <c r="HW262" s="238"/>
      <c r="HX262" s="238"/>
      <c r="HY262" s="238"/>
      <c r="HZ262" s="238"/>
      <c r="IA262" s="238"/>
      <c r="IB262" s="238"/>
      <c r="IC262" s="238"/>
      <c r="ID262" s="238"/>
      <c r="IE262" s="238"/>
      <c r="IF262" s="238"/>
      <c r="IG262" s="238"/>
      <c r="IH262" s="238"/>
      <c r="II262" s="238"/>
      <c r="IJ262" s="238"/>
      <c r="IK262" s="238"/>
      <c r="IL262" s="238"/>
      <c r="IM262" s="238"/>
      <c r="IN262" s="238"/>
      <c r="IO262" s="238"/>
      <c r="IP262" s="238"/>
      <c r="IQ262" s="238"/>
      <c r="IR262" s="238"/>
      <c r="IS262" s="238"/>
      <c r="IT262" s="238"/>
      <c r="IU262" s="238"/>
      <c r="IV262" s="238"/>
      <c r="IW262" s="238"/>
      <c r="IX262" s="238"/>
      <c r="IY262" s="238"/>
      <c r="IZ262" s="238"/>
      <c r="JA262" s="238"/>
      <c r="JB262" s="238"/>
      <c r="JC262" s="238"/>
      <c r="JD262" s="238"/>
      <c r="JE262" s="238"/>
      <c r="JF262" s="238"/>
      <c r="JG262" s="238"/>
      <c r="JH262" s="238"/>
      <c r="JI262" s="238"/>
      <c r="JJ262" s="238"/>
      <c r="JK262" s="238"/>
      <c r="JL262" s="238"/>
      <c r="JM262" s="238"/>
      <c r="JN262" s="238"/>
      <c r="JO262" s="238"/>
      <c r="JP262" s="238"/>
      <c r="JQ262" s="238"/>
      <c r="JR262" s="238"/>
      <c r="JS262" s="238"/>
      <c r="JT262" s="238"/>
      <c r="JU262" s="238"/>
      <c r="JV262" s="238"/>
      <c r="JW262" s="238"/>
      <c r="JX262" s="238"/>
      <c r="JY262" s="238"/>
      <c r="JZ262" s="238"/>
      <c r="KA262" s="238"/>
      <c r="KB262" s="238"/>
      <c r="KC262" s="238"/>
      <c r="KD262" s="238"/>
      <c r="KE262" s="238"/>
      <c r="KF262" s="238"/>
      <c r="KG262" s="238"/>
      <c r="KH262" s="238"/>
      <c r="KI262" s="238"/>
      <c r="KJ262" s="238"/>
      <c r="KK262" s="238"/>
      <c r="KL262" s="238"/>
      <c r="KM262" s="238"/>
      <c r="KN262" s="238"/>
      <c r="KO262" s="238"/>
      <c r="KP262" s="238"/>
      <c r="KQ262" s="238"/>
      <c r="KR262" s="238"/>
      <c r="KS262" s="238"/>
      <c r="KT262" s="238"/>
      <c r="KU262" s="238"/>
      <c r="KV262" s="238"/>
      <c r="KW262" s="238"/>
      <c r="KX262" s="238"/>
      <c r="KY262" s="238"/>
      <c r="KZ262" s="238"/>
      <c r="LA262" s="238"/>
      <c r="LB262" s="238"/>
      <c r="LC262" s="238"/>
      <c r="LD262" s="238"/>
      <c r="LE262" s="238"/>
      <c r="LF262" s="238"/>
      <c r="LG262" s="238"/>
      <c r="LH262" s="238"/>
      <c r="LI262" s="238"/>
      <c r="LJ262" s="238"/>
      <c r="LK262" s="238"/>
      <c r="LL262" s="238"/>
      <c r="LM262" s="238"/>
      <c r="LN262" s="238"/>
      <c r="LO262" s="238"/>
      <c r="LP262" s="238"/>
      <c r="LQ262" s="238"/>
      <c r="LR262" s="238"/>
      <c r="LS262" s="238"/>
      <c r="LT262" s="238"/>
      <c r="LU262" s="238"/>
      <c r="LV262" s="238"/>
      <c r="LW262" s="238"/>
      <c r="LX262" s="238"/>
      <c r="LY262" s="238"/>
      <c r="LZ262" s="238"/>
      <c r="MA262" s="238"/>
      <c r="MB262" s="238"/>
      <c r="MC262" s="238"/>
      <c r="MD262" s="238"/>
      <c r="ME262" s="238"/>
      <c r="MF262" s="238"/>
      <c r="MG262" s="238"/>
      <c r="MH262" s="238"/>
      <c r="MI262" s="238"/>
      <c r="MJ262" s="238"/>
      <c r="MK262" s="238"/>
      <c r="ML262" s="238"/>
      <c r="MM262" s="238"/>
      <c r="MN262" s="238"/>
      <c r="MO262" s="238"/>
      <c r="MP262" s="238"/>
      <c r="MQ262" s="238"/>
      <c r="MR262" s="238"/>
      <c r="MS262" s="238"/>
      <c r="MT262" s="238"/>
      <c r="MU262" s="238"/>
      <c r="MV262" s="238"/>
      <c r="MW262" s="238"/>
      <c r="MX262" s="238"/>
      <c r="MY262" s="238"/>
      <c r="MZ262" s="238"/>
      <c r="NA262" s="238"/>
      <c r="NB262" s="238"/>
      <c r="NC262" s="238"/>
      <c r="ND262" s="238"/>
      <c r="NE262" s="238"/>
      <c r="NF262" s="238"/>
      <c r="NG262" s="238"/>
      <c r="NH262" s="238"/>
      <c r="NI262" s="238"/>
      <c r="NJ262" s="238"/>
      <c r="NK262" s="238"/>
      <c r="NL262" s="238"/>
      <c r="NM262" s="238"/>
      <c r="NN262" s="238"/>
      <c r="NO262" s="238"/>
      <c r="NP262" s="238"/>
      <c r="NQ262" s="238"/>
      <c r="NR262" s="238"/>
      <c r="NS262" s="238"/>
      <c r="NT262" s="238"/>
      <c r="NU262" s="238"/>
      <c r="NV262" s="238"/>
      <c r="NW262" s="238"/>
      <c r="NX262" s="238"/>
      <c r="NY262" s="238"/>
      <c r="NZ262" s="238"/>
      <c r="OA262" s="238"/>
      <c r="OB262" s="238"/>
      <c r="OC262" s="238"/>
      <c r="OD262" s="238"/>
      <c r="OE262" s="238"/>
      <c r="OF262" s="238"/>
      <c r="OG262" s="238"/>
      <c r="OH262" s="238"/>
      <c r="OI262" s="238"/>
      <c r="OJ262" s="238"/>
      <c r="OK262" s="238"/>
      <c r="OL262" s="238"/>
      <c r="OM262" s="238"/>
      <c r="ON262" s="238"/>
      <c r="OO262" s="238"/>
      <c r="OP262" s="238"/>
      <c r="OQ262" s="238"/>
      <c r="OR262" s="238"/>
      <c r="OS262" s="238"/>
      <c r="OT262" s="238"/>
      <c r="OU262" s="238"/>
      <c r="OV262" s="238"/>
      <c r="OW262" s="238"/>
      <c r="OX262" s="238"/>
      <c r="OY262" s="238"/>
      <c r="OZ262" s="238"/>
      <c r="PA262" s="238"/>
      <c r="PB262" s="238"/>
      <c r="PC262" s="238"/>
      <c r="PD262" s="238"/>
      <c r="PE262" s="238"/>
      <c r="PF262" s="238"/>
      <c r="PG262" s="238"/>
      <c r="PH262" s="238"/>
      <c r="PI262" s="238"/>
      <c r="PJ262" s="238"/>
      <c r="PK262" s="238"/>
      <c r="PL262" s="238"/>
      <c r="PM262" s="238"/>
      <c r="PN262" s="238"/>
      <c r="PO262" s="238"/>
      <c r="PP262" s="238"/>
      <c r="PQ262" s="238"/>
      <c r="PR262" s="238"/>
      <c r="PS262" s="238"/>
      <c r="PT262" s="238"/>
      <c r="PU262" s="238"/>
      <c r="PV262" s="238"/>
      <c r="PW262" s="238"/>
      <c r="PX262" s="238"/>
      <c r="PY262" s="238"/>
      <c r="PZ262" s="238"/>
      <c r="QA262" s="238"/>
      <c r="QB262" s="238"/>
      <c r="QC262" s="238"/>
      <c r="QD262" s="238"/>
      <c r="QE262" s="238"/>
      <c r="QF262" s="238"/>
      <c r="QG262" s="238"/>
      <c r="QH262" s="238"/>
      <c r="QI262" s="238"/>
      <c r="QJ262" s="238"/>
      <c r="QK262" s="238"/>
      <c r="QL262" s="238"/>
      <c r="QM262" s="238"/>
      <c r="QN262" s="238"/>
      <c r="QO262" s="238"/>
      <c r="QP262" s="238"/>
      <c r="QQ262" s="238"/>
      <c r="QR262" s="238"/>
      <c r="QS262" s="238"/>
      <c r="QT262" s="238"/>
      <c r="QU262" s="238"/>
      <c r="QV262" s="238"/>
      <c r="QW262" s="238"/>
      <c r="QX262" s="238"/>
      <c r="QY262" s="238"/>
      <c r="QZ262" s="238"/>
      <c r="RA262" s="238"/>
      <c r="RB262" s="238"/>
      <c r="RC262" s="238"/>
      <c r="RD262" s="238"/>
      <c r="RE262" s="238"/>
      <c r="RF262" s="238"/>
      <c r="RG262" s="238"/>
      <c r="RH262" s="238"/>
      <c r="RI262" s="238"/>
      <c r="RJ262" s="238"/>
      <c r="RK262" s="238"/>
      <c r="RL262" s="238"/>
      <c r="RM262" s="238"/>
      <c r="RN262" s="238"/>
      <c r="RO262" s="238"/>
      <c r="RP262" s="238"/>
      <c r="RQ262" s="238"/>
      <c r="RR262" s="238"/>
      <c r="RS262" s="238"/>
      <c r="RT262" s="238"/>
      <c r="RU262" s="238"/>
      <c r="RV262" s="238"/>
      <c r="RW262" s="238"/>
      <c r="RX262" s="238"/>
      <c r="RY262" s="238"/>
      <c r="RZ262" s="238"/>
      <c r="SA262" s="238"/>
      <c r="SB262" s="238"/>
      <c r="SC262" s="238"/>
      <c r="SD262" s="238"/>
      <c r="SE262" s="238"/>
      <c r="SF262" s="238"/>
      <c r="SG262" s="238"/>
      <c r="SH262" s="238"/>
      <c r="SI262" s="238"/>
      <c r="SJ262" s="238"/>
      <c r="SK262" s="238"/>
      <c r="SL262" s="238"/>
      <c r="SM262" s="238"/>
      <c r="SN262" s="238"/>
      <c r="SO262" s="238"/>
      <c r="SP262" s="238"/>
      <c r="SQ262" s="238"/>
      <c r="SR262" s="238"/>
      <c r="SS262" s="238"/>
      <c r="ST262" s="238"/>
      <c r="SU262" s="238"/>
      <c r="SV262" s="238"/>
      <c r="SW262" s="238"/>
      <c r="SX262" s="238"/>
      <c r="SY262" s="238"/>
      <c r="SZ262" s="238"/>
      <c r="TA262" s="238"/>
      <c r="TB262" s="238"/>
      <c r="TC262" s="238"/>
      <c r="TD262" s="238"/>
      <c r="TE262" s="238"/>
      <c r="TF262" s="238"/>
      <c r="TG262" s="238"/>
      <c r="TH262" s="238"/>
      <c r="TI262" s="238"/>
      <c r="TJ262" s="238"/>
      <c r="TK262" s="238"/>
      <c r="TL262" s="238"/>
      <c r="TM262" s="238"/>
      <c r="TN262" s="238"/>
      <c r="TO262" s="238"/>
      <c r="TP262" s="238"/>
      <c r="TQ262" s="238"/>
      <c r="TR262" s="238"/>
      <c r="TS262" s="238"/>
      <c r="TT262" s="238"/>
      <c r="TU262" s="238"/>
      <c r="TV262" s="238"/>
      <c r="TW262" s="238"/>
      <c r="TX262" s="238"/>
      <c r="TY262" s="238"/>
      <c r="TZ262" s="238"/>
      <c r="UA262" s="238"/>
      <c r="UB262" s="238"/>
      <c r="UC262" s="238"/>
      <c r="UD262" s="238"/>
      <c r="UE262" s="238"/>
      <c r="UF262" s="238"/>
      <c r="UG262" s="238"/>
      <c r="UH262" s="238"/>
      <c r="UI262" s="238"/>
      <c r="UJ262" s="238"/>
      <c r="UK262" s="238"/>
      <c r="UL262" s="238"/>
      <c r="UM262" s="238"/>
      <c r="UN262" s="238"/>
      <c r="UO262" s="238"/>
      <c r="UP262" s="238"/>
      <c r="UQ262" s="238"/>
      <c r="UR262" s="238"/>
      <c r="US262" s="238"/>
      <c r="UT262" s="238"/>
      <c r="UU262" s="238"/>
      <c r="UV262" s="238"/>
      <c r="UW262" s="238"/>
      <c r="UX262" s="238"/>
      <c r="UY262" s="238"/>
      <c r="UZ262" s="238"/>
      <c r="VA262" s="238"/>
      <c r="VB262" s="238"/>
      <c r="VC262" s="238"/>
      <c r="VD262" s="238"/>
      <c r="VE262" s="238"/>
      <c r="VF262" s="238"/>
      <c r="VG262" s="238"/>
      <c r="VH262" s="238"/>
      <c r="VI262" s="238"/>
      <c r="VJ262" s="238"/>
      <c r="VK262" s="238"/>
      <c r="VL262" s="238"/>
      <c r="VM262" s="238"/>
      <c r="VN262" s="238"/>
      <c r="VO262" s="238"/>
      <c r="VP262" s="238"/>
      <c r="VQ262" s="238"/>
      <c r="VR262" s="238"/>
      <c r="VS262" s="238"/>
      <c r="VT262" s="238"/>
      <c r="VU262" s="238"/>
      <c r="VV262" s="238"/>
      <c r="VW262" s="238"/>
      <c r="VX262" s="238"/>
      <c r="VY262" s="238"/>
      <c r="VZ262" s="238"/>
      <c r="WA262" s="238"/>
      <c r="WB262" s="238"/>
      <c r="WC262" s="238"/>
      <c r="WD262" s="238"/>
      <c r="WE262" s="238"/>
      <c r="WF262" s="238"/>
      <c r="WG262" s="238"/>
      <c r="WH262" s="238"/>
      <c r="WI262" s="238"/>
      <c r="WJ262" s="238"/>
      <c r="WK262" s="238"/>
      <c r="WL262" s="238"/>
      <c r="WM262" s="238"/>
      <c r="WN262" s="238"/>
      <c r="WO262" s="238"/>
      <c r="WP262" s="238"/>
      <c r="WQ262" s="238"/>
      <c r="WR262" s="238"/>
      <c r="WS262" s="238"/>
      <c r="WT262" s="238"/>
      <c r="WU262" s="238"/>
      <c r="WV262" s="238"/>
      <c r="WW262" s="238"/>
      <c r="WX262" s="238"/>
      <c r="WY262" s="238"/>
      <c r="WZ262" s="238"/>
      <c r="XA262" s="238"/>
      <c r="XB262" s="238"/>
      <c r="XC262" s="238"/>
      <c r="XD262" s="238"/>
      <c r="XE262" s="238"/>
      <c r="XF262" s="238"/>
      <c r="XG262" s="238"/>
      <c r="XH262" s="238"/>
      <c r="XI262" s="238"/>
      <c r="XJ262" s="238"/>
      <c r="XK262" s="238"/>
      <c r="XL262" s="238"/>
      <c r="XM262" s="238"/>
      <c r="XN262" s="238"/>
      <c r="XO262" s="238"/>
      <c r="XP262" s="238"/>
      <c r="XQ262" s="238"/>
      <c r="XR262" s="238"/>
      <c r="XS262" s="238"/>
      <c r="XT262" s="238"/>
      <c r="XU262" s="238"/>
      <c r="XV262" s="238"/>
      <c r="XW262" s="238"/>
      <c r="XX262" s="238"/>
      <c r="XY262" s="238"/>
      <c r="XZ262" s="238"/>
      <c r="YA262" s="238"/>
      <c r="YB262" s="238"/>
      <c r="YC262" s="238"/>
      <c r="YD262" s="238"/>
      <c r="YE262" s="238"/>
      <c r="YF262" s="238"/>
      <c r="YG262" s="238"/>
      <c r="YH262" s="238"/>
      <c r="YI262" s="238"/>
      <c r="YJ262" s="238"/>
      <c r="YK262" s="238"/>
      <c r="YL262" s="238"/>
      <c r="YM262" s="238"/>
      <c r="YN262" s="238"/>
      <c r="YO262" s="238"/>
      <c r="YP262" s="238"/>
      <c r="YQ262" s="238"/>
      <c r="YR262" s="238"/>
      <c r="YS262" s="238"/>
      <c r="YT262" s="238"/>
      <c r="YU262" s="238"/>
      <c r="YV262" s="238"/>
      <c r="YW262" s="238"/>
      <c r="YX262" s="238"/>
      <c r="YY262" s="238"/>
      <c r="YZ262" s="238"/>
      <c r="ZA262" s="238"/>
      <c r="ZB262" s="238"/>
      <c r="ZC262" s="238"/>
      <c r="ZD262" s="238"/>
      <c r="ZE262" s="238"/>
      <c r="ZF262" s="238"/>
      <c r="ZG262" s="238"/>
      <c r="ZH262" s="238"/>
      <c r="ZI262" s="238"/>
      <c r="ZJ262" s="238"/>
      <c r="ZK262" s="238"/>
      <c r="ZL262" s="238"/>
      <c r="ZM262" s="238"/>
      <c r="ZN262" s="238"/>
      <c r="ZO262" s="238"/>
      <c r="ZP262" s="238"/>
      <c r="ZQ262" s="238"/>
      <c r="ZR262" s="238"/>
      <c r="ZS262" s="238"/>
      <c r="ZT262" s="238"/>
      <c r="ZU262" s="238"/>
      <c r="ZV262" s="238"/>
      <c r="ZW262" s="238"/>
      <c r="ZX262" s="238"/>
      <c r="ZY262" s="238"/>
      <c r="ZZ262" s="238"/>
      <c r="AAA262" s="238"/>
      <c r="AAB262" s="238"/>
      <c r="AAC262" s="238"/>
      <c r="AAD262" s="238"/>
      <c r="AAE262" s="238"/>
      <c r="AAF262" s="238"/>
      <c r="AAG262" s="238"/>
      <c r="AAH262" s="238"/>
      <c r="AAI262" s="238"/>
      <c r="AAJ262" s="238"/>
      <c r="AAK262" s="238"/>
      <c r="AAL262" s="238"/>
      <c r="AAM262" s="238"/>
      <c r="AAN262" s="238"/>
      <c r="AAO262" s="238"/>
      <c r="AAP262" s="238"/>
      <c r="AAQ262" s="238"/>
      <c r="AAR262" s="238"/>
      <c r="AAS262" s="238"/>
      <c r="AAT262" s="238"/>
      <c r="AAU262" s="238"/>
      <c r="AAV262" s="238"/>
      <c r="AAW262" s="238"/>
      <c r="AAX262" s="238"/>
      <c r="AAY262" s="238"/>
      <c r="AAZ262" s="238"/>
      <c r="ABA262" s="238"/>
      <c r="ABB262" s="238"/>
      <c r="ABC262" s="238"/>
      <c r="ABD262" s="238"/>
      <c r="ABE262" s="238"/>
      <c r="ABF262" s="238"/>
      <c r="ABG262" s="238"/>
      <c r="ABH262" s="238"/>
      <c r="ABI262" s="238"/>
      <c r="ABJ262" s="238"/>
      <c r="ABK262" s="238"/>
      <c r="ABL262" s="238"/>
      <c r="ABM262" s="238"/>
      <c r="ABN262" s="238"/>
      <c r="ABO262" s="238"/>
      <c r="ABP262" s="238"/>
      <c r="ABQ262" s="238"/>
      <c r="ABR262" s="238"/>
      <c r="ABS262" s="238"/>
      <c r="ABT262" s="238"/>
      <c r="ABU262" s="238"/>
      <c r="ABV262" s="238"/>
      <c r="ABW262" s="238"/>
      <c r="ABX262" s="238"/>
      <c r="ABY262" s="238"/>
      <c r="ABZ262" s="238"/>
      <c r="ACA262" s="238"/>
      <c r="ACB262" s="238"/>
      <c r="ACC262" s="238"/>
      <c r="ACD262" s="238"/>
      <c r="ACE262" s="238"/>
      <c r="ACF262" s="238"/>
      <c r="ACG262" s="238"/>
      <c r="ACH262" s="238"/>
      <c r="ACI262" s="238"/>
      <c r="ACJ262" s="238"/>
      <c r="ACK262" s="238"/>
      <c r="ACL262" s="238"/>
      <c r="ACM262" s="238"/>
      <c r="ACN262" s="238"/>
      <c r="ACO262" s="238"/>
      <c r="ACP262" s="238"/>
      <c r="ACQ262" s="238"/>
      <c r="ACR262" s="238"/>
      <c r="ACS262" s="238"/>
      <c r="ACT262" s="238"/>
      <c r="ACU262" s="238"/>
      <c r="ACV262" s="238"/>
      <c r="ACW262" s="238"/>
      <c r="ACX262" s="238"/>
      <c r="ACY262" s="238"/>
      <c r="ACZ262" s="238"/>
      <c r="ADA262" s="238"/>
      <c r="ADB262" s="238"/>
      <c r="ADC262" s="238"/>
      <c r="ADD262" s="238"/>
      <c r="ADE262" s="238"/>
      <c r="ADF262" s="238"/>
      <c r="ADG262" s="238"/>
      <c r="ADH262" s="238"/>
      <c r="ADI262" s="238"/>
      <c r="ADJ262" s="238"/>
      <c r="ADK262" s="238"/>
      <c r="ADL262" s="238"/>
      <c r="ADM262" s="238"/>
      <c r="ADN262" s="238"/>
      <c r="ADO262" s="238"/>
      <c r="ADP262" s="238"/>
      <c r="ADQ262" s="238"/>
      <c r="ADR262" s="238"/>
      <c r="ADS262" s="238"/>
      <c r="ADT262" s="238"/>
      <c r="ADU262" s="238"/>
      <c r="ADV262" s="238"/>
      <c r="ADW262" s="238"/>
      <c r="ADX262" s="238"/>
      <c r="ADY262" s="238"/>
      <c r="ADZ262" s="238"/>
      <c r="AEA262" s="238"/>
      <c r="AEB262" s="238"/>
      <c r="AEC262" s="238"/>
      <c r="AED262" s="238"/>
      <c r="AEE262" s="238"/>
      <c r="AEF262" s="238"/>
      <c r="AEG262" s="238"/>
      <c r="AEH262" s="238"/>
      <c r="AEI262" s="238"/>
      <c r="AEJ262" s="238"/>
      <c r="AEK262" s="238"/>
      <c r="AEL262" s="238"/>
      <c r="AEM262" s="238"/>
      <c r="AEN262" s="238"/>
      <c r="AEO262" s="238"/>
      <c r="AEP262" s="238"/>
      <c r="AEQ262" s="238"/>
      <c r="AER262" s="238"/>
      <c r="AES262" s="238"/>
      <c r="AET262" s="238"/>
      <c r="AEU262" s="238"/>
      <c r="AEV262" s="238"/>
      <c r="AEW262" s="238"/>
      <c r="AEX262" s="238"/>
      <c r="AEY262" s="238"/>
      <c r="AEZ262" s="238"/>
      <c r="AFA262" s="238"/>
      <c r="AFB262" s="238"/>
      <c r="AFC262" s="238"/>
      <c r="AFD262" s="238"/>
      <c r="AFE262" s="238"/>
      <c r="AFF262" s="238"/>
      <c r="AFG262" s="238"/>
      <c r="AFH262" s="238"/>
      <c r="AFI262" s="238"/>
      <c r="AFJ262" s="238"/>
      <c r="AFK262" s="238"/>
      <c r="AFL262" s="238"/>
      <c r="AFM262" s="238"/>
      <c r="AFN262" s="238"/>
      <c r="AFO262" s="238"/>
      <c r="AFP262" s="238"/>
      <c r="AFQ262" s="238"/>
      <c r="AFR262" s="238"/>
      <c r="AFS262" s="238"/>
      <c r="AFT262" s="238"/>
      <c r="AFU262" s="238"/>
      <c r="AFV262" s="238"/>
      <c r="AFW262" s="238"/>
      <c r="AFX262" s="238"/>
      <c r="AFY262" s="238"/>
      <c r="AFZ262" s="238"/>
      <c r="AGA262" s="238"/>
      <c r="AGB262" s="238"/>
      <c r="AGC262" s="238"/>
      <c r="AGD262" s="238"/>
      <c r="AGE262" s="238"/>
      <c r="AGF262" s="238"/>
      <c r="AGG262" s="238"/>
      <c r="AGH262" s="238"/>
      <c r="AGI262" s="238"/>
      <c r="AGJ262" s="238"/>
      <c r="AGK262" s="238"/>
      <c r="AGL262" s="238"/>
      <c r="AGM262" s="238"/>
      <c r="AGN262" s="238"/>
      <c r="AGO262" s="238"/>
      <c r="AGP262" s="238"/>
      <c r="AGQ262" s="238"/>
      <c r="AGR262" s="238"/>
      <c r="AGS262" s="238"/>
      <c r="AGT262" s="238"/>
      <c r="AGU262" s="238"/>
      <c r="AGV262" s="238"/>
      <c r="AGW262" s="238"/>
      <c r="AGX262" s="238"/>
      <c r="AGY262" s="238"/>
      <c r="AGZ262" s="238"/>
      <c r="AHA262" s="238"/>
      <c r="AHB262" s="238"/>
      <c r="AHC262" s="238"/>
      <c r="AHD262" s="238"/>
      <c r="AHE262" s="238"/>
      <c r="AHF262" s="238"/>
      <c r="AHG262" s="238"/>
      <c r="AHH262" s="238"/>
      <c r="AHI262" s="238"/>
      <c r="AHJ262" s="238"/>
      <c r="AHK262" s="238"/>
      <c r="AHL262" s="238"/>
      <c r="AHM262" s="238"/>
      <c r="AHN262" s="238"/>
      <c r="AHO262" s="238"/>
      <c r="AHP262" s="238"/>
      <c r="AHQ262" s="238"/>
      <c r="AHR262" s="238"/>
      <c r="AHS262" s="238"/>
      <c r="AHT262" s="238"/>
      <c r="AHU262" s="238"/>
      <c r="AHV262" s="238"/>
      <c r="AHW262" s="238"/>
      <c r="AHX262" s="238"/>
      <c r="AHY262" s="238"/>
      <c r="AHZ262" s="238"/>
      <c r="AIA262" s="238"/>
      <c r="AIB262" s="238"/>
      <c r="AIC262" s="238"/>
      <c r="AID262" s="238"/>
      <c r="AIE262" s="238"/>
      <c r="AIF262" s="238"/>
      <c r="AIG262" s="238"/>
      <c r="AIH262" s="238"/>
      <c r="AII262" s="238"/>
      <c r="AIJ262" s="238"/>
      <c r="AIK262" s="238"/>
      <c r="AIL262" s="238"/>
      <c r="AIM262" s="238"/>
      <c r="AIN262" s="238"/>
      <c r="AIO262" s="238"/>
      <c r="AIP262" s="238"/>
      <c r="AIQ262" s="238"/>
      <c r="AIR262" s="238"/>
      <c r="AIS262" s="238"/>
      <c r="AIT262" s="238"/>
      <c r="AIU262" s="238"/>
      <c r="AIV262" s="238"/>
      <c r="AIW262" s="238"/>
      <c r="AIX262" s="238"/>
      <c r="AIY262" s="238"/>
      <c r="AIZ262" s="238"/>
      <c r="AJA262" s="238"/>
      <c r="AJB262" s="238"/>
      <c r="AJC262" s="238"/>
      <c r="AJD262" s="238"/>
      <c r="AJE262" s="238"/>
      <c r="AJF262" s="238"/>
      <c r="AJG262" s="238"/>
      <c r="AJH262" s="238"/>
      <c r="AJI262" s="238"/>
      <c r="AJJ262" s="238"/>
      <c r="AJK262" s="238"/>
      <c r="AJL262" s="238"/>
      <c r="AJM262" s="238"/>
      <c r="AJN262" s="238"/>
      <c r="AJO262" s="238"/>
      <c r="AJP262" s="238"/>
      <c r="AJQ262" s="238"/>
      <c r="AJR262" s="238"/>
      <c r="AJS262" s="238"/>
      <c r="AJT262" s="238"/>
      <c r="AJU262" s="238"/>
      <c r="AJV262" s="238"/>
      <c r="AJW262" s="238"/>
      <c r="AJX262" s="238"/>
      <c r="AJY262" s="238"/>
      <c r="AJZ262" s="238"/>
      <c r="AKA262" s="238"/>
      <c r="AKB262" s="238"/>
      <c r="AKC262" s="238"/>
      <c r="AKD262" s="238"/>
      <c r="AKE262" s="238"/>
      <c r="AKF262" s="238"/>
      <c r="AKG262" s="238"/>
      <c r="AKH262" s="238"/>
      <c r="AKI262" s="238"/>
      <c r="AKJ262" s="238"/>
      <c r="AKK262" s="238"/>
      <c r="AKL262" s="238"/>
      <c r="AKM262" s="238"/>
      <c r="AKN262" s="238"/>
      <c r="AKO262" s="238"/>
      <c r="AKP262" s="238"/>
    </row>
    <row r="263" spans="1:978" x14ac:dyDescent="0.25">
      <c r="A263" s="305"/>
      <c r="B263" s="305"/>
      <c r="C263" s="308"/>
      <c r="D263" s="242"/>
      <c r="E263" s="269"/>
      <c r="F263" s="278" t="s">
        <v>387</v>
      </c>
      <c r="G263" s="278"/>
      <c r="H263" s="278"/>
      <c r="I263" s="278"/>
      <c r="J263" s="278"/>
      <c r="K263" s="278"/>
      <c r="L263" s="278"/>
      <c r="M263" s="278"/>
      <c r="N263" s="9">
        <f t="shared" ref="N263:AL263" si="178">ROUNDUP(AVERAGE(N261:N262),0)</f>
        <v>28</v>
      </c>
      <c r="O263" s="9">
        <f t="shared" si="178"/>
        <v>22</v>
      </c>
      <c r="P263" s="9">
        <f t="shared" si="178"/>
        <v>12</v>
      </c>
      <c r="Q263" s="9">
        <f t="shared" si="178"/>
        <v>19</v>
      </c>
      <c r="R263" s="9">
        <f t="shared" si="178"/>
        <v>12</v>
      </c>
      <c r="S263" s="9">
        <f t="shared" si="178"/>
        <v>33</v>
      </c>
      <c r="T263" s="9">
        <f t="shared" si="178"/>
        <v>99</v>
      </c>
      <c r="U263" s="9">
        <f t="shared" si="178"/>
        <v>189</v>
      </c>
      <c r="V263" s="9">
        <f t="shared" si="178"/>
        <v>236</v>
      </c>
      <c r="W263" s="9">
        <f t="shared" si="178"/>
        <v>193</v>
      </c>
      <c r="X263" s="9">
        <f t="shared" si="178"/>
        <v>201</v>
      </c>
      <c r="Y263" s="9">
        <f t="shared" si="178"/>
        <v>239</v>
      </c>
      <c r="Z263" s="9">
        <f t="shared" si="178"/>
        <v>258</v>
      </c>
      <c r="AA263" s="9">
        <f t="shared" si="178"/>
        <v>259</v>
      </c>
      <c r="AB263" s="9">
        <f t="shared" si="178"/>
        <v>251</v>
      </c>
      <c r="AC263" s="9">
        <f t="shared" si="178"/>
        <v>322</v>
      </c>
      <c r="AD263" s="9">
        <f t="shared" si="178"/>
        <v>309</v>
      </c>
      <c r="AE263" s="9">
        <f t="shared" si="178"/>
        <v>258</v>
      </c>
      <c r="AF263" s="9">
        <f t="shared" si="178"/>
        <v>157</v>
      </c>
      <c r="AG263" s="9">
        <f t="shared" si="178"/>
        <v>120</v>
      </c>
      <c r="AH263" s="9">
        <f t="shared" si="178"/>
        <v>103</v>
      </c>
      <c r="AI263" s="9">
        <f t="shared" si="178"/>
        <v>86</v>
      </c>
      <c r="AJ263" s="9">
        <f t="shared" si="178"/>
        <v>74</v>
      </c>
      <c r="AK263" s="9">
        <f t="shared" si="178"/>
        <v>68</v>
      </c>
      <c r="AL263" s="9">
        <f t="shared" si="178"/>
        <v>3166</v>
      </c>
      <c r="AM263" s="269"/>
      <c r="AN263" s="263"/>
      <c r="AO263" s="263"/>
      <c r="AP263" s="263"/>
      <c r="AQ263" s="263"/>
      <c r="AR263" s="263"/>
      <c r="AS263" s="263"/>
      <c r="AT263" s="263"/>
      <c r="AU263" s="263"/>
      <c r="AV263" s="263"/>
      <c r="AW263" s="263"/>
      <c r="AX263" s="263"/>
      <c r="AY263" s="263"/>
      <c r="AZ263" s="263"/>
      <c r="BA263" s="263"/>
      <c r="BB263" s="263"/>
      <c r="BC263" s="263"/>
      <c r="BD263" s="263"/>
      <c r="BE263" s="263"/>
      <c r="BF263" s="263"/>
      <c r="BG263" s="263"/>
      <c r="BH263" s="263"/>
      <c r="BI263" s="263"/>
      <c r="BJ263" s="263"/>
      <c r="BK263" s="263"/>
      <c r="BL263" s="242"/>
      <c r="BM263" s="242"/>
      <c r="BN263" s="242"/>
      <c r="BO263" s="242"/>
      <c r="BP263" s="242"/>
      <c r="BQ263" s="242"/>
      <c r="BR263" s="242"/>
      <c r="BS263" s="242"/>
      <c r="BT263" s="242"/>
      <c r="BU263" s="242"/>
      <c r="BV263" s="242"/>
      <c r="BW263" s="242"/>
      <c r="BX263" s="242"/>
      <c r="BY263" s="242"/>
      <c r="BZ263" s="242"/>
      <c r="CA263" s="242"/>
      <c r="CB263" s="242"/>
      <c r="CC263" s="242"/>
      <c r="CD263" s="242"/>
      <c r="CE263" s="242"/>
      <c r="CF263" s="242"/>
      <c r="CG263" s="242"/>
      <c r="CH263" s="242"/>
      <c r="CI263" s="242"/>
      <c r="CJ263" s="242"/>
      <c r="CK263" s="242"/>
      <c r="CL263" s="242"/>
      <c r="CM263" s="242"/>
      <c r="CN263" s="242"/>
      <c r="CO263" s="242"/>
      <c r="CP263" s="242"/>
      <c r="CQ263" s="242"/>
      <c r="CR263" s="242"/>
      <c r="CS263" s="242"/>
      <c r="CT263" s="242"/>
      <c r="CU263" s="242"/>
      <c r="CV263" s="242"/>
      <c r="CW263" s="242"/>
      <c r="CX263" s="242"/>
      <c r="CY263" s="242"/>
      <c r="CZ263" s="242"/>
      <c r="DA263" s="242"/>
      <c r="DB263" s="242"/>
      <c r="DC263" s="242"/>
      <c r="DD263" s="242"/>
      <c r="DE263" s="242"/>
      <c r="DF263" s="242"/>
      <c r="DG263" s="242"/>
      <c r="DH263" s="242"/>
      <c r="DI263" s="242"/>
      <c r="DJ263" s="242"/>
      <c r="DK263" s="242"/>
      <c r="DL263" s="242"/>
      <c r="DM263" s="242"/>
      <c r="DN263" s="242"/>
      <c r="DO263" s="242"/>
      <c r="DP263" s="242"/>
      <c r="DQ263" s="242"/>
      <c r="DR263" s="242"/>
      <c r="DS263" s="242"/>
      <c r="DT263" s="242"/>
      <c r="DU263" s="242"/>
      <c r="DV263" s="242"/>
      <c r="DW263" s="242"/>
      <c r="DX263" s="242"/>
      <c r="DY263" s="242"/>
      <c r="DZ263" s="242"/>
      <c r="EA263" s="242"/>
      <c r="EB263" s="242"/>
      <c r="EC263" s="242"/>
      <c r="ED263" s="242"/>
      <c r="EE263" s="252"/>
      <c r="EF263" s="238"/>
      <c r="EG263" s="238"/>
      <c r="EH263" s="238"/>
      <c r="EI263" s="238"/>
      <c r="EJ263" s="238"/>
      <c r="EK263" s="238"/>
      <c r="EL263" s="238"/>
      <c r="EM263" s="238"/>
      <c r="EN263" s="238"/>
      <c r="EO263" s="238"/>
      <c r="EP263" s="238"/>
      <c r="EQ263" s="238"/>
      <c r="ER263" s="238"/>
      <c r="ES263" s="238"/>
      <c r="ET263" s="238"/>
      <c r="EU263" s="238"/>
      <c r="EV263" s="238"/>
      <c r="EW263" s="238"/>
      <c r="EX263" s="238"/>
      <c r="EY263" s="238"/>
      <c r="EZ263" s="238"/>
      <c r="FA263" s="238"/>
      <c r="FB263" s="238"/>
      <c r="FC263" s="238"/>
      <c r="FD263" s="238"/>
      <c r="FE263" s="238"/>
      <c r="FF263" s="238"/>
      <c r="FG263" s="238"/>
      <c r="FH263" s="238"/>
      <c r="FI263" s="238"/>
      <c r="FJ263" s="238"/>
      <c r="FK263" s="238"/>
      <c r="FL263" s="238"/>
      <c r="FM263" s="238"/>
      <c r="FN263" s="238"/>
      <c r="FO263" s="238"/>
      <c r="FP263" s="238"/>
      <c r="FQ263" s="238"/>
      <c r="FR263" s="238"/>
      <c r="FS263" s="238"/>
      <c r="FT263" s="238"/>
      <c r="FU263" s="238"/>
      <c r="FV263" s="238"/>
      <c r="FW263" s="238"/>
      <c r="FX263" s="238"/>
      <c r="FY263" s="238"/>
      <c r="FZ263" s="238"/>
      <c r="GA263" s="238"/>
      <c r="GB263" s="238"/>
      <c r="GC263" s="238"/>
      <c r="GD263" s="238"/>
      <c r="GE263" s="238"/>
      <c r="GF263" s="238"/>
      <c r="GG263" s="238"/>
      <c r="GH263" s="238"/>
      <c r="GI263" s="238"/>
      <c r="GJ263" s="238"/>
      <c r="GK263" s="238"/>
      <c r="GL263" s="238"/>
      <c r="GM263" s="238"/>
      <c r="GN263" s="238"/>
      <c r="GO263" s="238"/>
      <c r="GP263" s="238"/>
      <c r="GQ263" s="238"/>
      <c r="GR263" s="238"/>
      <c r="GS263" s="238"/>
      <c r="GT263" s="238"/>
      <c r="GU263" s="238"/>
      <c r="GV263" s="238"/>
      <c r="GW263" s="238"/>
      <c r="GX263" s="238"/>
      <c r="GY263" s="238"/>
      <c r="GZ263" s="238"/>
      <c r="HA263" s="238"/>
      <c r="HB263" s="238"/>
      <c r="HC263" s="238"/>
      <c r="HD263" s="238"/>
      <c r="HE263" s="238"/>
      <c r="HF263" s="238"/>
      <c r="HG263" s="238"/>
      <c r="HH263" s="238"/>
      <c r="HI263" s="238"/>
      <c r="HJ263" s="238"/>
      <c r="HK263" s="238"/>
      <c r="HL263" s="238"/>
      <c r="HM263" s="238"/>
      <c r="HN263" s="238"/>
      <c r="HO263" s="238"/>
      <c r="HP263" s="238"/>
      <c r="HQ263" s="238"/>
      <c r="HR263" s="238"/>
      <c r="HS263" s="238"/>
      <c r="HT263" s="238"/>
      <c r="HU263" s="238"/>
      <c r="HV263" s="238"/>
      <c r="HW263" s="238"/>
      <c r="HX263" s="238"/>
      <c r="HY263" s="238"/>
      <c r="HZ263" s="238"/>
      <c r="IA263" s="238"/>
      <c r="IB263" s="238"/>
      <c r="IC263" s="238"/>
      <c r="ID263" s="238"/>
      <c r="IE263" s="238"/>
      <c r="IF263" s="238"/>
      <c r="IG263" s="238"/>
      <c r="IH263" s="238"/>
      <c r="II263" s="238"/>
      <c r="IJ263" s="238"/>
      <c r="IK263" s="238"/>
      <c r="IL263" s="238"/>
      <c r="IM263" s="238"/>
      <c r="IN263" s="238"/>
      <c r="IO263" s="238"/>
      <c r="IP263" s="238"/>
      <c r="IQ263" s="238"/>
      <c r="IR263" s="238"/>
      <c r="IS263" s="238"/>
      <c r="IT263" s="238"/>
      <c r="IU263" s="238"/>
      <c r="IV263" s="238"/>
      <c r="IW263" s="238"/>
      <c r="IX263" s="238"/>
      <c r="IY263" s="238"/>
      <c r="IZ263" s="238"/>
      <c r="JA263" s="238"/>
      <c r="JB263" s="238"/>
      <c r="JC263" s="238"/>
      <c r="JD263" s="238"/>
      <c r="JE263" s="238"/>
      <c r="JF263" s="238"/>
      <c r="JG263" s="238"/>
      <c r="JH263" s="238"/>
      <c r="JI263" s="238"/>
      <c r="JJ263" s="238"/>
      <c r="JK263" s="238"/>
      <c r="JL263" s="238"/>
      <c r="JM263" s="238"/>
      <c r="JN263" s="238"/>
      <c r="JO263" s="238"/>
      <c r="JP263" s="238"/>
      <c r="JQ263" s="238"/>
      <c r="JR263" s="238"/>
      <c r="JS263" s="238"/>
      <c r="JT263" s="238"/>
      <c r="JU263" s="238"/>
      <c r="JV263" s="238"/>
      <c r="JW263" s="238"/>
      <c r="JX263" s="238"/>
      <c r="JY263" s="238"/>
      <c r="JZ263" s="238"/>
      <c r="KA263" s="238"/>
      <c r="KB263" s="238"/>
      <c r="KC263" s="238"/>
      <c r="KD263" s="238"/>
      <c r="KE263" s="238"/>
      <c r="KF263" s="238"/>
      <c r="KG263" s="238"/>
      <c r="KH263" s="238"/>
      <c r="KI263" s="238"/>
      <c r="KJ263" s="238"/>
      <c r="KK263" s="238"/>
      <c r="KL263" s="238"/>
      <c r="KM263" s="238"/>
      <c r="KN263" s="238"/>
      <c r="KO263" s="238"/>
      <c r="KP263" s="238"/>
      <c r="KQ263" s="238"/>
      <c r="KR263" s="238"/>
      <c r="KS263" s="238"/>
      <c r="KT263" s="238"/>
      <c r="KU263" s="238"/>
      <c r="KV263" s="238"/>
      <c r="KW263" s="238"/>
      <c r="KX263" s="238"/>
      <c r="KY263" s="238"/>
      <c r="KZ263" s="238"/>
      <c r="LA263" s="238"/>
      <c r="LB263" s="238"/>
      <c r="LC263" s="238"/>
      <c r="LD263" s="238"/>
      <c r="LE263" s="238"/>
      <c r="LF263" s="238"/>
      <c r="LG263" s="238"/>
      <c r="LH263" s="238"/>
      <c r="LI263" s="238"/>
      <c r="LJ263" s="238"/>
      <c r="LK263" s="238"/>
      <c r="LL263" s="238"/>
      <c r="LM263" s="238"/>
      <c r="LN263" s="238"/>
      <c r="LO263" s="238"/>
      <c r="LP263" s="238"/>
      <c r="LQ263" s="238"/>
      <c r="LR263" s="238"/>
      <c r="LS263" s="238"/>
      <c r="LT263" s="238"/>
      <c r="LU263" s="238"/>
      <c r="LV263" s="238"/>
      <c r="LW263" s="238"/>
      <c r="LX263" s="238"/>
      <c r="LY263" s="238"/>
      <c r="LZ263" s="238"/>
      <c r="MA263" s="238"/>
      <c r="MB263" s="238"/>
      <c r="MC263" s="238"/>
      <c r="MD263" s="238"/>
      <c r="ME263" s="238"/>
      <c r="MF263" s="238"/>
      <c r="MG263" s="238"/>
      <c r="MH263" s="238"/>
      <c r="MI263" s="238"/>
      <c r="MJ263" s="238"/>
      <c r="MK263" s="238"/>
      <c r="ML263" s="238"/>
      <c r="MM263" s="238"/>
      <c r="MN263" s="238"/>
      <c r="MO263" s="238"/>
      <c r="MP263" s="238"/>
      <c r="MQ263" s="238"/>
      <c r="MR263" s="238"/>
      <c r="MS263" s="238"/>
      <c r="MT263" s="238"/>
      <c r="MU263" s="238"/>
      <c r="MV263" s="238"/>
      <c r="MW263" s="238"/>
      <c r="MX263" s="238"/>
      <c r="MY263" s="238"/>
      <c r="MZ263" s="238"/>
      <c r="NA263" s="238"/>
      <c r="NB263" s="238"/>
      <c r="NC263" s="238"/>
      <c r="ND263" s="238"/>
      <c r="NE263" s="238"/>
      <c r="NF263" s="238"/>
      <c r="NG263" s="238"/>
      <c r="NH263" s="238"/>
      <c r="NI263" s="238"/>
      <c r="NJ263" s="238"/>
      <c r="NK263" s="238"/>
      <c r="NL263" s="238"/>
      <c r="NM263" s="238"/>
      <c r="NN263" s="238"/>
      <c r="NO263" s="238"/>
      <c r="NP263" s="238"/>
      <c r="NQ263" s="238"/>
      <c r="NR263" s="238"/>
      <c r="NS263" s="238"/>
      <c r="NT263" s="238"/>
      <c r="NU263" s="238"/>
      <c r="NV263" s="238"/>
      <c r="NW263" s="238"/>
      <c r="NX263" s="238"/>
      <c r="NY263" s="238"/>
      <c r="NZ263" s="238"/>
      <c r="OA263" s="238"/>
      <c r="OB263" s="238"/>
      <c r="OC263" s="238"/>
      <c r="OD263" s="238"/>
      <c r="OE263" s="238"/>
      <c r="OF263" s="238"/>
      <c r="OG263" s="238"/>
      <c r="OH263" s="238"/>
      <c r="OI263" s="238"/>
      <c r="OJ263" s="238"/>
      <c r="OK263" s="238"/>
      <c r="OL263" s="238"/>
      <c r="OM263" s="238"/>
      <c r="ON263" s="238"/>
      <c r="OO263" s="238"/>
      <c r="OP263" s="238"/>
      <c r="OQ263" s="238"/>
      <c r="OR263" s="238"/>
      <c r="OS263" s="238"/>
      <c r="OT263" s="238"/>
      <c r="OU263" s="238"/>
      <c r="OV263" s="238"/>
      <c r="OW263" s="238"/>
      <c r="OX263" s="238"/>
      <c r="OY263" s="238"/>
      <c r="OZ263" s="238"/>
      <c r="PA263" s="238"/>
      <c r="PB263" s="238"/>
      <c r="PC263" s="238"/>
      <c r="PD263" s="238"/>
      <c r="PE263" s="238"/>
      <c r="PF263" s="238"/>
      <c r="PG263" s="238"/>
      <c r="PH263" s="238"/>
      <c r="PI263" s="238"/>
      <c r="PJ263" s="238"/>
      <c r="PK263" s="238"/>
      <c r="PL263" s="238"/>
      <c r="PM263" s="238"/>
      <c r="PN263" s="238"/>
      <c r="PO263" s="238"/>
      <c r="PP263" s="238"/>
      <c r="PQ263" s="238"/>
      <c r="PR263" s="238"/>
      <c r="PS263" s="238"/>
      <c r="PT263" s="238"/>
      <c r="PU263" s="238"/>
      <c r="PV263" s="238"/>
      <c r="PW263" s="238"/>
      <c r="PX263" s="238"/>
      <c r="PY263" s="238"/>
      <c r="PZ263" s="238"/>
      <c r="QA263" s="238"/>
      <c r="QB263" s="238"/>
      <c r="QC263" s="238"/>
      <c r="QD263" s="238"/>
      <c r="QE263" s="238"/>
      <c r="QF263" s="238"/>
      <c r="QG263" s="238"/>
      <c r="QH263" s="238"/>
      <c r="QI263" s="238"/>
      <c r="QJ263" s="238"/>
      <c r="QK263" s="238"/>
      <c r="QL263" s="238"/>
      <c r="QM263" s="238"/>
      <c r="QN263" s="238"/>
      <c r="QO263" s="238"/>
      <c r="QP263" s="238"/>
      <c r="QQ263" s="238"/>
      <c r="QR263" s="238"/>
      <c r="QS263" s="238"/>
      <c r="QT263" s="238"/>
      <c r="QU263" s="238"/>
      <c r="QV263" s="238"/>
      <c r="QW263" s="238"/>
      <c r="QX263" s="238"/>
      <c r="QY263" s="238"/>
      <c r="QZ263" s="238"/>
      <c r="RA263" s="238"/>
      <c r="RB263" s="238"/>
      <c r="RC263" s="238"/>
      <c r="RD263" s="238"/>
      <c r="RE263" s="238"/>
      <c r="RF263" s="238"/>
      <c r="RG263" s="238"/>
      <c r="RH263" s="238"/>
      <c r="RI263" s="238"/>
      <c r="RJ263" s="238"/>
      <c r="RK263" s="238"/>
      <c r="RL263" s="238"/>
      <c r="RM263" s="238"/>
      <c r="RN263" s="238"/>
      <c r="RO263" s="238"/>
      <c r="RP263" s="238"/>
      <c r="RQ263" s="238"/>
      <c r="RR263" s="238"/>
      <c r="RS263" s="238"/>
      <c r="RT263" s="238"/>
      <c r="RU263" s="238"/>
      <c r="RV263" s="238"/>
      <c r="RW263" s="238"/>
      <c r="RX263" s="238"/>
      <c r="RY263" s="238"/>
      <c r="RZ263" s="238"/>
      <c r="SA263" s="238"/>
      <c r="SB263" s="238"/>
      <c r="SC263" s="238"/>
      <c r="SD263" s="238"/>
      <c r="SE263" s="238"/>
      <c r="SF263" s="238"/>
      <c r="SG263" s="238"/>
      <c r="SH263" s="238"/>
      <c r="SI263" s="238"/>
      <c r="SJ263" s="238"/>
      <c r="SK263" s="238"/>
      <c r="SL263" s="238"/>
      <c r="SM263" s="238"/>
      <c r="SN263" s="238"/>
      <c r="SO263" s="238"/>
      <c r="SP263" s="238"/>
      <c r="SQ263" s="238"/>
      <c r="SR263" s="238"/>
      <c r="SS263" s="238"/>
      <c r="ST263" s="238"/>
      <c r="SU263" s="238"/>
      <c r="SV263" s="238"/>
      <c r="SW263" s="238"/>
      <c r="SX263" s="238"/>
      <c r="SY263" s="238"/>
      <c r="SZ263" s="238"/>
      <c r="TA263" s="238"/>
      <c r="TB263" s="238"/>
      <c r="TC263" s="238"/>
      <c r="TD263" s="238"/>
      <c r="TE263" s="238"/>
      <c r="TF263" s="238"/>
      <c r="TG263" s="238"/>
      <c r="TH263" s="238"/>
      <c r="TI263" s="238"/>
      <c r="TJ263" s="238"/>
      <c r="TK263" s="238"/>
      <c r="TL263" s="238"/>
      <c r="TM263" s="238"/>
      <c r="TN263" s="238"/>
      <c r="TO263" s="238"/>
      <c r="TP263" s="238"/>
      <c r="TQ263" s="238"/>
      <c r="TR263" s="238"/>
      <c r="TS263" s="238"/>
      <c r="TT263" s="238"/>
      <c r="TU263" s="238"/>
      <c r="TV263" s="238"/>
      <c r="TW263" s="238"/>
      <c r="TX263" s="238"/>
      <c r="TY263" s="238"/>
      <c r="TZ263" s="238"/>
      <c r="UA263" s="238"/>
      <c r="UB263" s="238"/>
      <c r="UC263" s="238"/>
      <c r="UD263" s="238"/>
      <c r="UE263" s="238"/>
      <c r="UF263" s="238"/>
      <c r="UG263" s="238"/>
      <c r="UH263" s="238"/>
      <c r="UI263" s="238"/>
      <c r="UJ263" s="238"/>
      <c r="UK263" s="238"/>
      <c r="UL263" s="238"/>
      <c r="UM263" s="238"/>
      <c r="UN263" s="238"/>
      <c r="UO263" s="238"/>
      <c r="UP263" s="238"/>
      <c r="UQ263" s="238"/>
      <c r="UR263" s="238"/>
      <c r="US263" s="238"/>
      <c r="UT263" s="238"/>
      <c r="UU263" s="238"/>
      <c r="UV263" s="238"/>
      <c r="UW263" s="238"/>
      <c r="UX263" s="238"/>
      <c r="UY263" s="238"/>
      <c r="UZ263" s="238"/>
      <c r="VA263" s="238"/>
      <c r="VB263" s="238"/>
      <c r="VC263" s="238"/>
      <c r="VD263" s="238"/>
      <c r="VE263" s="238"/>
      <c r="VF263" s="238"/>
      <c r="VG263" s="238"/>
      <c r="VH263" s="238"/>
      <c r="VI263" s="238"/>
      <c r="VJ263" s="238"/>
      <c r="VK263" s="238"/>
      <c r="VL263" s="238"/>
      <c r="VM263" s="238"/>
      <c r="VN263" s="238"/>
      <c r="VO263" s="238"/>
      <c r="VP263" s="238"/>
      <c r="VQ263" s="238"/>
      <c r="VR263" s="238"/>
      <c r="VS263" s="238"/>
      <c r="VT263" s="238"/>
      <c r="VU263" s="238"/>
      <c r="VV263" s="238"/>
      <c r="VW263" s="238"/>
      <c r="VX263" s="238"/>
      <c r="VY263" s="238"/>
      <c r="VZ263" s="238"/>
      <c r="WA263" s="238"/>
      <c r="WB263" s="238"/>
      <c r="WC263" s="238"/>
      <c r="WD263" s="238"/>
      <c r="WE263" s="238"/>
      <c r="WF263" s="238"/>
      <c r="WG263" s="238"/>
      <c r="WH263" s="238"/>
      <c r="WI263" s="238"/>
      <c r="WJ263" s="238"/>
      <c r="WK263" s="238"/>
      <c r="WL263" s="238"/>
      <c r="WM263" s="238"/>
      <c r="WN263" s="238"/>
      <c r="WO263" s="238"/>
      <c r="WP263" s="238"/>
      <c r="WQ263" s="238"/>
      <c r="WR263" s="238"/>
      <c r="WS263" s="238"/>
      <c r="WT263" s="238"/>
      <c r="WU263" s="238"/>
      <c r="WV263" s="238"/>
      <c r="WW263" s="238"/>
      <c r="WX263" s="238"/>
      <c r="WY263" s="238"/>
      <c r="WZ263" s="238"/>
      <c r="XA263" s="238"/>
      <c r="XB263" s="238"/>
      <c r="XC263" s="238"/>
      <c r="XD263" s="238"/>
      <c r="XE263" s="238"/>
      <c r="XF263" s="238"/>
      <c r="XG263" s="238"/>
      <c r="XH263" s="238"/>
      <c r="XI263" s="238"/>
      <c r="XJ263" s="238"/>
      <c r="XK263" s="238"/>
      <c r="XL263" s="238"/>
      <c r="XM263" s="238"/>
      <c r="XN263" s="238"/>
      <c r="XO263" s="238"/>
      <c r="XP263" s="238"/>
      <c r="XQ263" s="238"/>
      <c r="XR263" s="238"/>
      <c r="XS263" s="238"/>
      <c r="XT263" s="238"/>
      <c r="XU263" s="238"/>
      <c r="XV263" s="238"/>
      <c r="XW263" s="238"/>
      <c r="XX263" s="238"/>
      <c r="XY263" s="238"/>
      <c r="XZ263" s="238"/>
      <c r="YA263" s="238"/>
      <c r="YB263" s="238"/>
      <c r="YC263" s="238"/>
      <c r="YD263" s="238"/>
      <c r="YE263" s="238"/>
      <c r="YF263" s="238"/>
      <c r="YG263" s="238"/>
      <c r="YH263" s="238"/>
      <c r="YI263" s="238"/>
      <c r="YJ263" s="238"/>
      <c r="YK263" s="238"/>
      <c r="YL263" s="238"/>
      <c r="YM263" s="238"/>
      <c r="YN263" s="238"/>
      <c r="YO263" s="238"/>
      <c r="YP263" s="238"/>
      <c r="YQ263" s="238"/>
      <c r="YR263" s="238"/>
      <c r="YS263" s="238"/>
      <c r="YT263" s="238"/>
      <c r="YU263" s="238"/>
      <c r="YV263" s="238"/>
      <c r="YW263" s="238"/>
      <c r="YX263" s="238"/>
      <c r="YY263" s="238"/>
      <c r="YZ263" s="238"/>
      <c r="ZA263" s="238"/>
      <c r="ZB263" s="238"/>
      <c r="ZC263" s="238"/>
      <c r="ZD263" s="238"/>
      <c r="ZE263" s="238"/>
      <c r="ZF263" s="238"/>
      <c r="ZG263" s="238"/>
      <c r="ZH263" s="238"/>
      <c r="ZI263" s="238"/>
      <c r="ZJ263" s="238"/>
      <c r="ZK263" s="238"/>
      <c r="ZL263" s="238"/>
      <c r="ZM263" s="238"/>
      <c r="ZN263" s="238"/>
      <c r="ZO263" s="238"/>
      <c r="ZP263" s="238"/>
      <c r="ZQ263" s="238"/>
      <c r="ZR263" s="238"/>
      <c r="ZS263" s="238"/>
      <c r="ZT263" s="238"/>
      <c r="ZU263" s="238"/>
      <c r="ZV263" s="238"/>
      <c r="ZW263" s="238"/>
      <c r="ZX263" s="238"/>
      <c r="ZY263" s="238"/>
      <c r="ZZ263" s="238"/>
      <c r="AAA263" s="238"/>
      <c r="AAB263" s="238"/>
      <c r="AAC263" s="238"/>
      <c r="AAD263" s="238"/>
      <c r="AAE263" s="238"/>
      <c r="AAF263" s="238"/>
      <c r="AAG263" s="238"/>
      <c r="AAH263" s="238"/>
      <c r="AAI263" s="238"/>
      <c r="AAJ263" s="238"/>
      <c r="AAK263" s="238"/>
      <c r="AAL263" s="238"/>
      <c r="AAM263" s="238"/>
      <c r="AAN263" s="238"/>
      <c r="AAO263" s="238"/>
      <c r="AAP263" s="238"/>
      <c r="AAQ263" s="238"/>
      <c r="AAR263" s="238"/>
      <c r="AAS263" s="238"/>
      <c r="AAT263" s="238"/>
      <c r="AAU263" s="238"/>
      <c r="AAV263" s="238"/>
      <c r="AAW263" s="238"/>
      <c r="AAX263" s="238"/>
      <c r="AAY263" s="238"/>
      <c r="AAZ263" s="238"/>
      <c r="ABA263" s="238"/>
      <c r="ABB263" s="238"/>
      <c r="ABC263" s="238"/>
      <c r="ABD263" s="238"/>
      <c r="ABE263" s="238"/>
      <c r="ABF263" s="238"/>
      <c r="ABG263" s="238"/>
      <c r="ABH263" s="238"/>
      <c r="ABI263" s="238"/>
      <c r="ABJ263" s="238"/>
      <c r="ABK263" s="238"/>
      <c r="ABL263" s="238"/>
      <c r="ABM263" s="238"/>
      <c r="ABN263" s="238"/>
      <c r="ABO263" s="238"/>
      <c r="ABP263" s="238"/>
      <c r="ABQ263" s="238"/>
      <c r="ABR263" s="238"/>
      <c r="ABS263" s="238"/>
      <c r="ABT263" s="238"/>
      <c r="ABU263" s="238"/>
      <c r="ABV263" s="238"/>
      <c r="ABW263" s="238"/>
      <c r="ABX263" s="238"/>
      <c r="ABY263" s="238"/>
      <c r="ABZ263" s="238"/>
      <c r="ACA263" s="238"/>
      <c r="ACB263" s="238"/>
      <c r="ACC263" s="238"/>
      <c r="ACD263" s="238"/>
      <c r="ACE263" s="238"/>
      <c r="ACF263" s="238"/>
      <c r="ACG263" s="238"/>
      <c r="ACH263" s="238"/>
      <c r="ACI263" s="238"/>
      <c r="ACJ263" s="238"/>
      <c r="ACK263" s="238"/>
      <c r="ACL263" s="238"/>
      <c r="ACM263" s="238"/>
      <c r="ACN263" s="238"/>
      <c r="ACO263" s="238"/>
      <c r="ACP263" s="238"/>
      <c r="ACQ263" s="238"/>
      <c r="ACR263" s="238"/>
      <c r="ACS263" s="238"/>
      <c r="ACT263" s="238"/>
      <c r="ACU263" s="238"/>
      <c r="ACV263" s="238"/>
      <c r="ACW263" s="238"/>
      <c r="ACX263" s="238"/>
      <c r="ACY263" s="238"/>
      <c r="ACZ263" s="238"/>
      <c r="ADA263" s="238"/>
      <c r="ADB263" s="238"/>
      <c r="ADC263" s="238"/>
      <c r="ADD263" s="238"/>
      <c r="ADE263" s="238"/>
      <c r="ADF263" s="238"/>
      <c r="ADG263" s="238"/>
      <c r="ADH263" s="238"/>
      <c r="ADI263" s="238"/>
      <c r="ADJ263" s="238"/>
      <c r="ADK263" s="238"/>
      <c r="ADL263" s="238"/>
      <c r="ADM263" s="238"/>
      <c r="ADN263" s="238"/>
      <c r="ADO263" s="238"/>
      <c r="ADP263" s="238"/>
      <c r="ADQ263" s="238"/>
      <c r="ADR263" s="238"/>
      <c r="ADS263" s="238"/>
      <c r="ADT263" s="238"/>
      <c r="ADU263" s="238"/>
      <c r="ADV263" s="238"/>
      <c r="ADW263" s="238"/>
      <c r="ADX263" s="238"/>
      <c r="ADY263" s="238"/>
      <c r="ADZ263" s="238"/>
      <c r="AEA263" s="238"/>
      <c r="AEB263" s="238"/>
      <c r="AEC263" s="238"/>
      <c r="AED263" s="238"/>
      <c r="AEE263" s="238"/>
      <c r="AEF263" s="238"/>
      <c r="AEG263" s="238"/>
      <c r="AEH263" s="238"/>
      <c r="AEI263" s="238"/>
      <c r="AEJ263" s="238"/>
      <c r="AEK263" s="238"/>
      <c r="AEL263" s="238"/>
      <c r="AEM263" s="238"/>
      <c r="AEN263" s="238"/>
      <c r="AEO263" s="238"/>
      <c r="AEP263" s="238"/>
      <c r="AEQ263" s="238"/>
      <c r="AER263" s="238"/>
      <c r="AES263" s="238"/>
      <c r="AET263" s="238"/>
      <c r="AEU263" s="238"/>
      <c r="AEV263" s="238"/>
      <c r="AEW263" s="238"/>
      <c r="AEX263" s="238"/>
      <c r="AEY263" s="238"/>
      <c r="AEZ263" s="238"/>
      <c r="AFA263" s="238"/>
      <c r="AFB263" s="238"/>
      <c r="AFC263" s="238"/>
      <c r="AFD263" s="238"/>
      <c r="AFE263" s="238"/>
      <c r="AFF263" s="238"/>
      <c r="AFG263" s="238"/>
      <c r="AFH263" s="238"/>
      <c r="AFI263" s="238"/>
      <c r="AFJ263" s="238"/>
      <c r="AFK263" s="238"/>
      <c r="AFL263" s="238"/>
      <c r="AFM263" s="238"/>
      <c r="AFN263" s="238"/>
      <c r="AFO263" s="238"/>
      <c r="AFP263" s="238"/>
      <c r="AFQ263" s="238"/>
      <c r="AFR263" s="238"/>
      <c r="AFS263" s="238"/>
      <c r="AFT263" s="238"/>
      <c r="AFU263" s="238"/>
      <c r="AFV263" s="238"/>
      <c r="AFW263" s="238"/>
      <c r="AFX263" s="238"/>
      <c r="AFY263" s="238"/>
      <c r="AFZ263" s="238"/>
      <c r="AGA263" s="238"/>
      <c r="AGB263" s="238"/>
      <c r="AGC263" s="238"/>
      <c r="AGD263" s="238"/>
      <c r="AGE263" s="238"/>
      <c r="AGF263" s="238"/>
      <c r="AGG263" s="238"/>
      <c r="AGH263" s="238"/>
      <c r="AGI263" s="238"/>
      <c r="AGJ263" s="238"/>
      <c r="AGK263" s="238"/>
      <c r="AGL263" s="238"/>
      <c r="AGM263" s="238"/>
      <c r="AGN263" s="238"/>
      <c r="AGO263" s="238"/>
      <c r="AGP263" s="238"/>
      <c r="AGQ263" s="238"/>
      <c r="AGR263" s="238"/>
      <c r="AGS263" s="238"/>
      <c r="AGT263" s="238"/>
      <c r="AGU263" s="238"/>
      <c r="AGV263" s="238"/>
      <c r="AGW263" s="238"/>
      <c r="AGX263" s="238"/>
      <c r="AGY263" s="238"/>
      <c r="AGZ263" s="238"/>
      <c r="AHA263" s="238"/>
      <c r="AHB263" s="238"/>
      <c r="AHC263" s="238"/>
      <c r="AHD263" s="238"/>
      <c r="AHE263" s="238"/>
      <c r="AHF263" s="238"/>
      <c r="AHG263" s="238"/>
      <c r="AHH263" s="238"/>
      <c r="AHI263" s="238"/>
      <c r="AHJ263" s="238"/>
      <c r="AHK263" s="238"/>
      <c r="AHL263" s="238"/>
      <c r="AHM263" s="238"/>
      <c r="AHN263" s="238"/>
      <c r="AHO263" s="238"/>
      <c r="AHP263" s="238"/>
      <c r="AHQ263" s="238"/>
      <c r="AHR263" s="238"/>
      <c r="AHS263" s="238"/>
      <c r="AHT263" s="238"/>
      <c r="AHU263" s="238"/>
      <c r="AHV263" s="238"/>
      <c r="AHW263" s="238"/>
      <c r="AHX263" s="238"/>
      <c r="AHY263" s="238"/>
      <c r="AHZ263" s="238"/>
      <c r="AIA263" s="238"/>
      <c r="AIB263" s="238"/>
      <c r="AIC263" s="238"/>
      <c r="AID263" s="238"/>
      <c r="AIE263" s="238"/>
      <c r="AIF263" s="238"/>
      <c r="AIG263" s="238"/>
      <c r="AIH263" s="238"/>
      <c r="AII263" s="238"/>
      <c r="AIJ263" s="238"/>
      <c r="AIK263" s="238"/>
      <c r="AIL263" s="238"/>
      <c r="AIM263" s="238"/>
      <c r="AIN263" s="238"/>
      <c r="AIO263" s="238"/>
      <c r="AIP263" s="238"/>
      <c r="AIQ263" s="238"/>
      <c r="AIR263" s="238"/>
      <c r="AIS263" s="238"/>
      <c r="AIT263" s="238"/>
      <c r="AIU263" s="238"/>
      <c r="AIV263" s="238"/>
      <c r="AIW263" s="238"/>
      <c r="AIX263" s="238"/>
      <c r="AIY263" s="238"/>
      <c r="AIZ263" s="238"/>
      <c r="AJA263" s="238"/>
      <c r="AJB263" s="238"/>
      <c r="AJC263" s="238"/>
      <c r="AJD263" s="238"/>
      <c r="AJE263" s="238"/>
      <c r="AJF263" s="238"/>
      <c r="AJG263" s="238"/>
      <c r="AJH263" s="238"/>
      <c r="AJI263" s="238"/>
      <c r="AJJ263" s="238"/>
      <c r="AJK263" s="238"/>
      <c r="AJL263" s="238"/>
      <c r="AJM263" s="238"/>
      <c r="AJN263" s="238"/>
      <c r="AJO263" s="238"/>
      <c r="AJP263" s="238"/>
      <c r="AJQ263" s="238"/>
      <c r="AJR263" s="238"/>
      <c r="AJS263" s="238"/>
      <c r="AJT263" s="238"/>
      <c r="AJU263" s="238"/>
      <c r="AJV263" s="238"/>
      <c r="AJW263" s="238"/>
      <c r="AJX263" s="238"/>
      <c r="AJY263" s="238"/>
      <c r="AJZ263" s="238"/>
      <c r="AKA263" s="238"/>
      <c r="AKB263" s="238"/>
      <c r="AKC263" s="238"/>
      <c r="AKD263" s="238"/>
      <c r="AKE263" s="238"/>
      <c r="AKF263" s="238"/>
      <c r="AKG263" s="238"/>
      <c r="AKH263" s="238"/>
      <c r="AKI263" s="238"/>
      <c r="AKJ263" s="238"/>
      <c r="AKK263" s="238"/>
      <c r="AKL263" s="238"/>
      <c r="AKM263" s="238"/>
      <c r="AKN263" s="238"/>
      <c r="AKO263" s="238"/>
      <c r="AKP263" s="238"/>
    </row>
    <row r="264" spans="1:978" ht="15" customHeight="1" x14ac:dyDescent="0.25">
      <c r="A264" s="309">
        <v>56</v>
      </c>
      <c r="B264" s="309">
        <v>54</v>
      </c>
      <c r="C264" s="312" t="s">
        <v>131</v>
      </c>
      <c r="D264" s="312" t="s">
        <v>45</v>
      </c>
      <c r="E264" s="270">
        <v>0.6</v>
      </c>
      <c r="F264" s="45">
        <v>530307</v>
      </c>
      <c r="G264" s="20" t="s">
        <v>270</v>
      </c>
      <c r="H264" s="20" t="s">
        <v>255</v>
      </c>
      <c r="I264" s="243" t="s">
        <v>63</v>
      </c>
      <c r="J264" s="90">
        <v>30</v>
      </c>
      <c r="K264" s="270">
        <f>AVERAGE(J264:J265)</f>
        <v>30</v>
      </c>
      <c r="L264" s="286">
        <f>E264/K264</f>
        <v>0.02</v>
      </c>
      <c r="M264" s="243">
        <v>2</v>
      </c>
      <c r="N264" s="45">
        <v>56</v>
      </c>
      <c r="O264" s="45">
        <v>39</v>
      </c>
      <c r="P264" s="45">
        <v>33</v>
      </c>
      <c r="Q264" s="45">
        <v>31</v>
      </c>
      <c r="R264" s="45">
        <v>22</v>
      </c>
      <c r="S264" s="45">
        <v>38</v>
      </c>
      <c r="T264" s="45">
        <v>99</v>
      </c>
      <c r="U264" s="45">
        <v>274</v>
      </c>
      <c r="V264" s="45">
        <v>417</v>
      </c>
      <c r="W264" s="45">
        <v>338</v>
      </c>
      <c r="X264" s="45">
        <v>270</v>
      </c>
      <c r="Y264" s="45">
        <v>300</v>
      </c>
      <c r="Z264" s="45">
        <v>333</v>
      </c>
      <c r="AA264" s="45">
        <v>372</v>
      </c>
      <c r="AB264" s="45">
        <v>348</v>
      </c>
      <c r="AC264" s="45">
        <v>376</v>
      </c>
      <c r="AD264" s="45">
        <v>415</v>
      </c>
      <c r="AE264" s="45">
        <v>373</v>
      </c>
      <c r="AF264" s="45">
        <v>248</v>
      </c>
      <c r="AG264" s="45">
        <v>196</v>
      </c>
      <c r="AH264" s="45">
        <v>192</v>
      </c>
      <c r="AI264" s="45">
        <v>184</v>
      </c>
      <c r="AJ264" s="45">
        <v>133</v>
      </c>
      <c r="AK264" s="45">
        <v>102</v>
      </c>
      <c r="AL264" s="45">
        <v>4633</v>
      </c>
      <c r="AM264" s="270">
        <v>1600</v>
      </c>
      <c r="AN264" s="264">
        <f>$L$264*(1+0.15*(N266/$AM$264)^4)</f>
        <v>2.0000009787617189E-2</v>
      </c>
      <c r="AO264" s="264">
        <f t="shared" ref="AO264:BK264" si="179">$L$264*(1+0.15*(O266/$AM$264)^4)</f>
        <v>2.0000001715742188E-2</v>
      </c>
      <c r="AP264" s="264">
        <f t="shared" si="179"/>
        <v>2.0000001565002902E-2</v>
      </c>
      <c r="AQ264" s="264">
        <f t="shared" si="179"/>
        <v>2.0000000857922823E-2</v>
      </c>
      <c r="AR264" s="264">
        <f t="shared" si="179"/>
        <v>2.0000000611726073E-2</v>
      </c>
      <c r="AS264" s="264">
        <f t="shared" si="179"/>
        <v>2.0000003346992187E-2</v>
      </c>
      <c r="AT264" s="264">
        <f t="shared" si="179"/>
        <v>2.000026422147751E-2</v>
      </c>
      <c r="AU264" s="264">
        <f t="shared" si="179"/>
        <v>2.0002813671875001E-2</v>
      </c>
      <c r="AV264" s="264">
        <f t="shared" si="179"/>
        <v>2.0005974590241699E-2</v>
      </c>
      <c r="AW264" s="264">
        <f t="shared" si="179"/>
        <v>2.0003858440771939E-2</v>
      </c>
      <c r="AX264" s="264">
        <f t="shared" si="179"/>
        <v>2.0003561780249483E-2</v>
      </c>
      <c r="AY264" s="264">
        <f t="shared" si="179"/>
        <v>2.0007107880957491E-2</v>
      </c>
      <c r="AZ264" s="264">
        <f t="shared" si="179"/>
        <v>2.0010162265632327E-2</v>
      </c>
      <c r="BA264" s="264">
        <f t="shared" si="179"/>
        <v>2.0012074287390595E-2</v>
      </c>
      <c r="BB264" s="264">
        <f t="shared" si="179"/>
        <v>2.0022528120093232E-2</v>
      </c>
      <c r="BC264" s="264">
        <f t="shared" si="179"/>
        <v>2.0090061306062012E-2</v>
      </c>
      <c r="BD264" s="264">
        <f t="shared" si="179"/>
        <v>2.0291103320740207E-2</v>
      </c>
      <c r="BE264" s="264">
        <f t="shared" si="179"/>
        <v>2.0161755418005828E-2</v>
      </c>
      <c r="BF264" s="264">
        <f t="shared" si="179"/>
        <v>2.0007519231062011E-2</v>
      </c>
      <c r="BG264" s="264">
        <f t="shared" si="179"/>
        <v>2.0001649322795866E-2</v>
      </c>
      <c r="BH264" s="264">
        <f t="shared" si="179"/>
        <v>2.000097812681198E-2</v>
      </c>
      <c r="BI264" s="264">
        <f t="shared" si="179"/>
        <v>2.0000609220898899E-2</v>
      </c>
      <c r="BJ264" s="264">
        <f t="shared" si="179"/>
        <v>2.0000231742858886E-2</v>
      </c>
      <c r="BK264" s="264">
        <f t="shared" si="179"/>
        <v>2.0000134811365203E-2</v>
      </c>
      <c r="BL264" s="243">
        <f>E264*(0.000001)*0.5</f>
        <v>2.9999999999999999E-7</v>
      </c>
      <c r="BM264" s="243">
        <v>756.5</v>
      </c>
      <c r="BN264" s="243">
        <v>0.02</v>
      </c>
      <c r="BO264" s="243">
        <v>23809.5</v>
      </c>
      <c r="BP264" s="243">
        <v>0.45</v>
      </c>
      <c r="BQ264" s="243">
        <v>289.89999999999998</v>
      </c>
      <c r="BR264" s="243">
        <v>0.25</v>
      </c>
      <c r="BS264" s="243">
        <v>8.6</v>
      </c>
      <c r="BT264" s="243">
        <v>0.02</v>
      </c>
      <c r="BU264" s="243">
        <v>7605.2</v>
      </c>
      <c r="BV264" s="243">
        <v>0.2</v>
      </c>
      <c r="BW264" s="243">
        <v>3070.8</v>
      </c>
      <c r="BX264" s="243">
        <v>0.04</v>
      </c>
      <c r="BY264" s="243">
        <v>0</v>
      </c>
      <c r="BZ264" s="243">
        <v>0.02</v>
      </c>
      <c r="CA264" s="243"/>
      <c r="CB264" s="243"/>
      <c r="CC264" s="243"/>
      <c r="CD264" s="243"/>
      <c r="CE264" s="243"/>
      <c r="CF264" s="243"/>
      <c r="CG264" s="243"/>
      <c r="CH264" s="243"/>
      <c r="CI264" s="243"/>
      <c r="CJ264" s="243"/>
      <c r="CK264" s="243"/>
      <c r="CL264" s="243"/>
      <c r="CM264" s="243"/>
      <c r="CN264" s="243"/>
      <c r="CO264" s="243"/>
      <c r="CP264" s="243"/>
      <c r="CQ264" s="243"/>
      <c r="CR264" s="243"/>
      <c r="CS264" s="243"/>
      <c r="CT264" s="243"/>
      <c r="CU264" s="243"/>
      <c r="CV264" s="243"/>
      <c r="CW264" s="243"/>
      <c r="CX264" s="243"/>
      <c r="CY264" s="243"/>
      <c r="CZ264" s="243"/>
      <c r="DA264" s="243"/>
      <c r="DB264" s="243"/>
      <c r="DC264" s="243"/>
      <c r="DD264" s="243"/>
      <c r="DE264" s="243"/>
      <c r="DF264" s="243"/>
      <c r="DG264" s="243"/>
      <c r="DH264" s="243"/>
      <c r="DI264" s="243"/>
      <c r="DJ264" s="243"/>
      <c r="DK264" s="243"/>
      <c r="DL264" s="243"/>
      <c r="DM264" s="243"/>
      <c r="DN264" s="243"/>
      <c r="DO264" s="243"/>
      <c r="DP264" s="243"/>
      <c r="DQ264" s="243"/>
      <c r="DR264" s="243"/>
      <c r="DS264" s="243"/>
      <c r="DT264" s="243"/>
      <c r="DU264" s="243"/>
      <c r="DV264" s="243"/>
      <c r="DW264" s="243"/>
      <c r="DX264" s="243"/>
      <c r="DY264" s="243"/>
      <c r="DZ264" s="243"/>
      <c r="EA264" s="243">
        <f>BM264*BN264+BO264*BP264+BQ264*BR264+BS264*BT264+BU264*BV264+BW264*BX264+BY264*BZ264+CA264*CB264+CC264*CD264+CE264*CF264+CG264*CH264+CI264*CJ264+CK264*CL264+CM264*CN264+CO264*CP264+CQ264*CR264+CS264*CT264+CU264*CV264+CW264*CX264+CY264*CZ264+DA264*DB264</f>
        <v>12445.924000000001</v>
      </c>
      <c r="EB264" s="243">
        <f>(PI()+2*E264)*EA264</f>
        <v>54035.132205536902</v>
      </c>
      <c r="EC264" s="243">
        <f>EB264/E264</f>
        <v>90058.553675894844</v>
      </c>
      <c r="ED264" s="243">
        <f>PI()*EA264</f>
        <v>39100.023405536893</v>
      </c>
      <c r="EE264" s="253">
        <f>SUM(BN264,BP264,BR264,BT264,BV264,BX264,BZ264,CB264,CD264)</f>
        <v>1</v>
      </c>
      <c r="EF264" s="238"/>
      <c r="EG264" s="238"/>
      <c r="EH264" s="238"/>
      <c r="EI264" s="238"/>
      <c r="EJ264" s="238"/>
      <c r="EK264" s="238"/>
      <c r="EL264" s="238"/>
      <c r="EM264" s="238"/>
      <c r="EN264" s="238"/>
      <c r="EO264" s="238"/>
      <c r="EP264" s="238"/>
      <c r="EQ264" s="238"/>
      <c r="ER264" s="238"/>
      <c r="ES264" s="238"/>
      <c r="ET264" s="238"/>
      <c r="EU264" s="238"/>
      <c r="EV264" s="238"/>
      <c r="EW264" s="238"/>
      <c r="EX264" s="238"/>
      <c r="EY264" s="238"/>
      <c r="EZ264" s="238"/>
      <c r="FA264" s="238"/>
      <c r="FB264" s="238"/>
      <c r="FC264" s="238"/>
      <c r="FD264" s="238"/>
      <c r="FE264" s="238"/>
      <c r="FF264" s="238"/>
      <c r="FG264" s="238"/>
      <c r="FH264" s="238"/>
      <c r="FI264" s="238"/>
      <c r="FJ264" s="238"/>
      <c r="FK264" s="238"/>
      <c r="FL264" s="238"/>
      <c r="FM264" s="238"/>
      <c r="FN264" s="238"/>
      <c r="FO264" s="238"/>
      <c r="FP264" s="238"/>
      <c r="FQ264" s="238"/>
      <c r="FR264" s="238"/>
      <c r="FS264" s="238"/>
      <c r="FT264" s="238"/>
      <c r="FU264" s="238"/>
      <c r="FV264" s="238"/>
      <c r="FW264" s="238"/>
      <c r="FX264" s="238"/>
      <c r="FY264" s="238"/>
      <c r="FZ264" s="238"/>
      <c r="GA264" s="238"/>
      <c r="GB264" s="238"/>
      <c r="GC264" s="238"/>
      <c r="GD264" s="238"/>
      <c r="GE264" s="238"/>
      <c r="GF264" s="238"/>
      <c r="GG264" s="238"/>
      <c r="GH264" s="238"/>
      <c r="GI264" s="238"/>
      <c r="GJ264" s="238"/>
      <c r="GK264" s="238"/>
      <c r="GL264" s="238"/>
      <c r="GM264" s="238"/>
      <c r="GN264" s="238"/>
      <c r="GO264" s="238"/>
      <c r="GP264" s="238"/>
      <c r="GQ264" s="238"/>
      <c r="GR264" s="238"/>
      <c r="GS264" s="238"/>
      <c r="GT264" s="238"/>
      <c r="GU264" s="238"/>
      <c r="GV264" s="238"/>
      <c r="GW264" s="238"/>
      <c r="GX264" s="238"/>
      <c r="GY264" s="238"/>
      <c r="GZ264" s="238"/>
      <c r="HA264" s="238"/>
      <c r="HB264" s="238"/>
      <c r="HC264" s="238"/>
      <c r="HD264" s="238"/>
      <c r="HE264" s="238"/>
      <c r="HF264" s="238"/>
      <c r="HG264" s="238"/>
      <c r="HH264" s="238"/>
      <c r="HI264" s="238"/>
      <c r="HJ264" s="238"/>
      <c r="HK264" s="238"/>
      <c r="HL264" s="238"/>
      <c r="HM264" s="238"/>
      <c r="HN264" s="238"/>
      <c r="HO264" s="238"/>
      <c r="HP264" s="238"/>
      <c r="HQ264" s="238"/>
      <c r="HR264" s="238"/>
      <c r="HS264" s="238"/>
      <c r="HT264" s="238"/>
      <c r="HU264" s="238"/>
      <c r="HV264" s="238"/>
      <c r="HW264" s="238"/>
      <c r="HX264" s="238"/>
      <c r="HY264" s="238"/>
      <c r="HZ264" s="238"/>
      <c r="IA264" s="238"/>
      <c r="IB264" s="238"/>
      <c r="IC264" s="238"/>
      <c r="ID264" s="238"/>
      <c r="IE264" s="238"/>
      <c r="IF264" s="238"/>
      <c r="IG264" s="238"/>
      <c r="IH264" s="238"/>
      <c r="II264" s="238"/>
      <c r="IJ264" s="238"/>
      <c r="IK264" s="238"/>
      <c r="IL264" s="238"/>
      <c r="IM264" s="238"/>
      <c r="IN264" s="238"/>
      <c r="IO264" s="238"/>
      <c r="IP264" s="238"/>
      <c r="IQ264" s="238"/>
      <c r="IR264" s="238"/>
      <c r="IS264" s="238"/>
      <c r="IT264" s="238"/>
      <c r="IU264" s="238"/>
      <c r="IV264" s="238"/>
      <c r="IW264" s="238"/>
      <c r="IX264" s="238"/>
      <c r="IY264" s="238"/>
      <c r="IZ264" s="238"/>
      <c r="JA264" s="238"/>
      <c r="JB264" s="238"/>
      <c r="JC264" s="238"/>
      <c r="JD264" s="238"/>
      <c r="JE264" s="238"/>
      <c r="JF264" s="238"/>
      <c r="JG264" s="238"/>
      <c r="JH264" s="238"/>
      <c r="JI264" s="238"/>
      <c r="JJ264" s="238"/>
      <c r="JK264" s="238"/>
      <c r="JL264" s="238"/>
      <c r="JM264" s="238"/>
      <c r="JN264" s="238"/>
      <c r="JO264" s="238"/>
      <c r="JP264" s="238"/>
      <c r="JQ264" s="238"/>
      <c r="JR264" s="238"/>
      <c r="JS264" s="238"/>
      <c r="JT264" s="238"/>
      <c r="JU264" s="238"/>
      <c r="JV264" s="238"/>
      <c r="JW264" s="238"/>
      <c r="JX264" s="238"/>
      <c r="JY264" s="238"/>
      <c r="JZ264" s="238"/>
      <c r="KA264" s="238"/>
      <c r="KB264" s="238"/>
      <c r="KC264" s="238"/>
      <c r="KD264" s="238"/>
      <c r="KE264" s="238"/>
      <c r="KF264" s="238"/>
      <c r="KG264" s="238"/>
      <c r="KH264" s="238"/>
      <c r="KI264" s="238"/>
      <c r="KJ264" s="238"/>
      <c r="KK264" s="238"/>
      <c r="KL264" s="238"/>
      <c r="KM264" s="238"/>
      <c r="KN264" s="238"/>
      <c r="KO264" s="238"/>
      <c r="KP264" s="238"/>
      <c r="KQ264" s="238"/>
      <c r="KR264" s="238"/>
      <c r="KS264" s="238"/>
      <c r="KT264" s="238"/>
      <c r="KU264" s="238"/>
      <c r="KV264" s="238"/>
      <c r="KW264" s="238"/>
      <c r="KX264" s="238"/>
      <c r="KY264" s="238"/>
      <c r="KZ264" s="238"/>
      <c r="LA264" s="238"/>
      <c r="LB264" s="238"/>
      <c r="LC264" s="238"/>
      <c r="LD264" s="238"/>
      <c r="LE264" s="238"/>
      <c r="LF264" s="238"/>
      <c r="LG264" s="238"/>
      <c r="LH264" s="238"/>
      <c r="LI264" s="238"/>
      <c r="LJ264" s="238"/>
      <c r="LK264" s="238"/>
      <c r="LL264" s="238"/>
      <c r="LM264" s="238"/>
      <c r="LN264" s="238"/>
      <c r="LO264" s="238"/>
      <c r="LP264" s="238"/>
      <c r="LQ264" s="238"/>
      <c r="LR264" s="238"/>
      <c r="LS264" s="238"/>
      <c r="LT264" s="238"/>
      <c r="LU264" s="238"/>
      <c r="LV264" s="238"/>
      <c r="LW264" s="238"/>
      <c r="LX264" s="238"/>
      <c r="LY264" s="238"/>
      <c r="LZ264" s="238"/>
      <c r="MA264" s="238"/>
      <c r="MB264" s="238"/>
      <c r="MC264" s="238"/>
      <c r="MD264" s="238"/>
      <c r="ME264" s="238"/>
      <c r="MF264" s="238"/>
      <c r="MG264" s="238"/>
      <c r="MH264" s="238"/>
      <c r="MI264" s="238"/>
      <c r="MJ264" s="238"/>
      <c r="MK264" s="238"/>
      <c r="ML264" s="238"/>
      <c r="MM264" s="238"/>
      <c r="MN264" s="238"/>
      <c r="MO264" s="238"/>
      <c r="MP264" s="238"/>
      <c r="MQ264" s="238"/>
      <c r="MR264" s="238"/>
      <c r="MS264" s="238"/>
      <c r="MT264" s="238"/>
      <c r="MU264" s="238"/>
      <c r="MV264" s="238"/>
      <c r="MW264" s="238"/>
      <c r="MX264" s="238"/>
      <c r="MY264" s="238"/>
      <c r="MZ264" s="238"/>
      <c r="NA264" s="238"/>
      <c r="NB264" s="238"/>
      <c r="NC264" s="238"/>
      <c r="ND264" s="238"/>
      <c r="NE264" s="238"/>
      <c r="NF264" s="238"/>
      <c r="NG264" s="238"/>
      <c r="NH264" s="238"/>
      <c r="NI264" s="238"/>
      <c r="NJ264" s="238"/>
      <c r="NK264" s="238"/>
      <c r="NL264" s="238"/>
      <c r="NM264" s="238"/>
      <c r="NN264" s="238"/>
      <c r="NO264" s="238"/>
      <c r="NP264" s="238"/>
      <c r="NQ264" s="238"/>
      <c r="NR264" s="238"/>
      <c r="NS264" s="238"/>
      <c r="NT264" s="238"/>
      <c r="NU264" s="238"/>
      <c r="NV264" s="238"/>
      <c r="NW264" s="238"/>
      <c r="NX264" s="238"/>
      <c r="NY264" s="238"/>
      <c r="NZ264" s="238"/>
      <c r="OA264" s="238"/>
      <c r="OB264" s="238"/>
      <c r="OC264" s="238"/>
      <c r="OD264" s="238"/>
      <c r="OE264" s="238"/>
      <c r="OF264" s="238"/>
      <c r="OG264" s="238"/>
      <c r="OH264" s="238"/>
      <c r="OI264" s="238"/>
      <c r="OJ264" s="238"/>
      <c r="OK264" s="238"/>
      <c r="OL264" s="238"/>
      <c r="OM264" s="238"/>
      <c r="ON264" s="238"/>
      <c r="OO264" s="238"/>
      <c r="OP264" s="238"/>
      <c r="OQ264" s="238"/>
      <c r="OR264" s="238"/>
      <c r="OS264" s="238"/>
      <c r="OT264" s="238"/>
      <c r="OU264" s="238"/>
      <c r="OV264" s="238"/>
      <c r="OW264" s="238"/>
      <c r="OX264" s="238"/>
      <c r="OY264" s="238"/>
      <c r="OZ264" s="238"/>
      <c r="PA264" s="238"/>
      <c r="PB264" s="238"/>
      <c r="PC264" s="238"/>
      <c r="PD264" s="238"/>
      <c r="PE264" s="238"/>
      <c r="PF264" s="238"/>
      <c r="PG264" s="238"/>
      <c r="PH264" s="238"/>
      <c r="PI264" s="238"/>
      <c r="PJ264" s="238"/>
      <c r="PK264" s="238"/>
      <c r="PL264" s="238"/>
      <c r="PM264" s="238"/>
      <c r="PN264" s="238"/>
      <c r="PO264" s="238"/>
      <c r="PP264" s="238"/>
      <c r="PQ264" s="238"/>
      <c r="PR264" s="238"/>
      <c r="PS264" s="238"/>
      <c r="PT264" s="238"/>
      <c r="PU264" s="238"/>
      <c r="PV264" s="238"/>
      <c r="PW264" s="238"/>
      <c r="PX264" s="238"/>
      <c r="PY264" s="238"/>
      <c r="PZ264" s="238"/>
      <c r="QA264" s="238"/>
      <c r="QB264" s="238"/>
      <c r="QC264" s="238"/>
      <c r="QD264" s="238"/>
      <c r="QE264" s="238"/>
      <c r="QF264" s="238"/>
      <c r="QG264" s="238"/>
      <c r="QH264" s="238"/>
      <c r="QI264" s="238"/>
      <c r="QJ264" s="238"/>
      <c r="QK264" s="238"/>
      <c r="QL264" s="238"/>
      <c r="QM264" s="238"/>
      <c r="QN264" s="238"/>
      <c r="QO264" s="238"/>
      <c r="QP264" s="238"/>
      <c r="QQ264" s="238"/>
      <c r="QR264" s="238"/>
      <c r="QS264" s="238"/>
      <c r="QT264" s="238"/>
      <c r="QU264" s="238"/>
      <c r="QV264" s="238"/>
      <c r="QW264" s="238"/>
      <c r="QX264" s="238"/>
      <c r="QY264" s="238"/>
      <c r="QZ264" s="238"/>
      <c r="RA264" s="238"/>
      <c r="RB264" s="238"/>
      <c r="RC264" s="238"/>
      <c r="RD264" s="238"/>
      <c r="RE264" s="238"/>
      <c r="RF264" s="238"/>
      <c r="RG264" s="238"/>
      <c r="RH264" s="238"/>
      <c r="RI264" s="238"/>
      <c r="RJ264" s="238"/>
      <c r="RK264" s="238"/>
      <c r="RL264" s="238"/>
      <c r="RM264" s="238"/>
      <c r="RN264" s="238"/>
      <c r="RO264" s="238"/>
      <c r="RP264" s="238"/>
      <c r="RQ264" s="238"/>
      <c r="RR264" s="238"/>
      <c r="RS264" s="238"/>
      <c r="RT264" s="238"/>
      <c r="RU264" s="238"/>
      <c r="RV264" s="238"/>
      <c r="RW264" s="238"/>
      <c r="RX264" s="238"/>
      <c r="RY264" s="238"/>
      <c r="RZ264" s="238"/>
      <c r="SA264" s="238"/>
      <c r="SB264" s="238"/>
      <c r="SC264" s="238"/>
      <c r="SD264" s="238"/>
      <c r="SE264" s="238"/>
      <c r="SF264" s="238"/>
      <c r="SG264" s="238"/>
      <c r="SH264" s="238"/>
      <c r="SI264" s="238"/>
      <c r="SJ264" s="238"/>
      <c r="SK264" s="238"/>
      <c r="SL264" s="238"/>
      <c r="SM264" s="238"/>
      <c r="SN264" s="238"/>
      <c r="SO264" s="238"/>
      <c r="SP264" s="238"/>
      <c r="SQ264" s="238"/>
      <c r="SR264" s="238"/>
      <c r="SS264" s="238"/>
      <c r="ST264" s="238"/>
      <c r="SU264" s="238"/>
      <c r="SV264" s="238"/>
      <c r="SW264" s="238"/>
      <c r="SX264" s="238"/>
      <c r="SY264" s="238"/>
      <c r="SZ264" s="238"/>
      <c r="TA264" s="238"/>
      <c r="TB264" s="238"/>
      <c r="TC264" s="238"/>
      <c r="TD264" s="238"/>
      <c r="TE264" s="238"/>
      <c r="TF264" s="238"/>
      <c r="TG264" s="238"/>
      <c r="TH264" s="238"/>
      <c r="TI264" s="238"/>
      <c r="TJ264" s="238"/>
      <c r="TK264" s="238"/>
      <c r="TL264" s="238"/>
      <c r="TM264" s="238"/>
      <c r="TN264" s="238"/>
      <c r="TO264" s="238"/>
      <c r="TP264" s="238"/>
      <c r="TQ264" s="238"/>
      <c r="TR264" s="238"/>
      <c r="TS264" s="238"/>
      <c r="TT264" s="238"/>
      <c r="TU264" s="238"/>
      <c r="TV264" s="238"/>
      <c r="TW264" s="238"/>
      <c r="TX264" s="238"/>
      <c r="TY264" s="238"/>
      <c r="TZ264" s="238"/>
      <c r="UA264" s="238"/>
      <c r="UB264" s="238"/>
      <c r="UC264" s="238"/>
      <c r="UD264" s="238"/>
      <c r="UE264" s="238"/>
      <c r="UF264" s="238"/>
      <c r="UG264" s="238"/>
      <c r="UH264" s="238"/>
      <c r="UI264" s="238"/>
      <c r="UJ264" s="238"/>
      <c r="UK264" s="238"/>
      <c r="UL264" s="238"/>
      <c r="UM264" s="238"/>
      <c r="UN264" s="238"/>
      <c r="UO264" s="238"/>
      <c r="UP264" s="238"/>
      <c r="UQ264" s="238"/>
      <c r="UR264" s="238"/>
      <c r="US264" s="238"/>
      <c r="UT264" s="238"/>
      <c r="UU264" s="238"/>
      <c r="UV264" s="238"/>
      <c r="UW264" s="238"/>
      <c r="UX264" s="238"/>
      <c r="UY264" s="238"/>
      <c r="UZ264" s="238"/>
      <c r="VA264" s="238"/>
      <c r="VB264" s="238"/>
      <c r="VC264" s="238"/>
      <c r="VD264" s="238"/>
      <c r="VE264" s="238"/>
      <c r="VF264" s="238"/>
      <c r="VG264" s="238"/>
      <c r="VH264" s="238"/>
      <c r="VI264" s="238"/>
      <c r="VJ264" s="238"/>
      <c r="VK264" s="238"/>
      <c r="VL264" s="238"/>
      <c r="VM264" s="238"/>
      <c r="VN264" s="238"/>
      <c r="VO264" s="238"/>
      <c r="VP264" s="238"/>
      <c r="VQ264" s="238"/>
      <c r="VR264" s="238"/>
      <c r="VS264" s="238"/>
      <c r="VT264" s="238"/>
      <c r="VU264" s="238"/>
      <c r="VV264" s="238"/>
      <c r="VW264" s="238"/>
      <c r="VX264" s="238"/>
      <c r="VY264" s="238"/>
      <c r="VZ264" s="238"/>
      <c r="WA264" s="238"/>
      <c r="WB264" s="238"/>
      <c r="WC264" s="238"/>
      <c r="WD264" s="238"/>
      <c r="WE264" s="238"/>
      <c r="WF264" s="238"/>
      <c r="WG264" s="238"/>
      <c r="WH264" s="238"/>
      <c r="WI264" s="238"/>
      <c r="WJ264" s="238"/>
      <c r="WK264" s="238"/>
      <c r="WL264" s="238"/>
      <c r="WM264" s="238"/>
      <c r="WN264" s="238"/>
      <c r="WO264" s="238"/>
      <c r="WP264" s="238"/>
      <c r="WQ264" s="238"/>
      <c r="WR264" s="238"/>
      <c r="WS264" s="238"/>
      <c r="WT264" s="238"/>
      <c r="WU264" s="238"/>
      <c r="WV264" s="238"/>
      <c r="WW264" s="238"/>
      <c r="WX264" s="238"/>
      <c r="WY264" s="238"/>
      <c r="WZ264" s="238"/>
      <c r="XA264" s="238"/>
      <c r="XB264" s="238"/>
      <c r="XC264" s="238"/>
      <c r="XD264" s="238"/>
      <c r="XE264" s="238"/>
      <c r="XF264" s="238"/>
      <c r="XG264" s="238"/>
      <c r="XH264" s="238"/>
      <c r="XI264" s="238"/>
      <c r="XJ264" s="238"/>
      <c r="XK264" s="238"/>
      <c r="XL264" s="238"/>
      <c r="XM264" s="238"/>
      <c r="XN264" s="238"/>
      <c r="XO264" s="238"/>
      <c r="XP264" s="238"/>
      <c r="XQ264" s="238"/>
      <c r="XR264" s="238"/>
      <c r="XS264" s="238"/>
      <c r="XT264" s="238"/>
      <c r="XU264" s="238"/>
      <c r="XV264" s="238"/>
      <c r="XW264" s="238"/>
      <c r="XX264" s="238"/>
      <c r="XY264" s="238"/>
      <c r="XZ264" s="238"/>
      <c r="YA264" s="238"/>
      <c r="YB264" s="238"/>
      <c r="YC264" s="238"/>
      <c r="YD264" s="238"/>
      <c r="YE264" s="238"/>
      <c r="YF264" s="238"/>
      <c r="YG264" s="238"/>
      <c r="YH264" s="238"/>
      <c r="YI264" s="238"/>
      <c r="YJ264" s="238"/>
      <c r="YK264" s="238"/>
      <c r="YL264" s="238"/>
      <c r="YM264" s="238"/>
      <c r="YN264" s="238"/>
      <c r="YO264" s="238"/>
      <c r="YP264" s="238"/>
      <c r="YQ264" s="238"/>
      <c r="YR264" s="238"/>
      <c r="YS264" s="238"/>
      <c r="YT264" s="238"/>
      <c r="YU264" s="238"/>
      <c r="YV264" s="238"/>
      <c r="YW264" s="238"/>
      <c r="YX264" s="238"/>
      <c r="YY264" s="238"/>
      <c r="YZ264" s="238"/>
      <c r="ZA264" s="238"/>
      <c r="ZB264" s="238"/>
      <c r="ZC264" s="238"/>
      <c r="ZD264" s="238"/>
      <c r="ZE264" s="238"/>
      <c r="ZF264" s="238"/>
      <c r="ZG264" s="238"/>
      <c r="ZH264" s="238"/>
      <c r="ZI264" s="238"/>
      <c r="ZJ264" s="238"/>
      <c r="ZK264" s="238"/>
      <c r="ZL264" s="238"/>
      <c r="ZM264" s="238"/>
      <c r="ZN264" s="238"/>
      <c r="ZO264" s="238"/>
      <c r="ZP264" s="238"/>
      <c r="ZQ264" s="238"/>
      <c r="ZR264" s="238"/>
      <c r="ZS264" s="238"/>
      <c r="ZT264" s="238"/>
      <c r="ZU264" s="238"/>
      <c r="ZV264" s="238"/>
      <c r="ZW264" s="238"/>
      <c r="ZX264" s="238"/>
      <c r="ZY264" s="238"/>
      <c r="ZZ264" s="238"/>
      <c r="AAA264" s="238"/>
      <c r="AAB264" s="238"/>
      <c r="AAC264" s="238"/>
      <c r="AAD264" s="238"/>
      <c r="AAE264" s="238"/>
      <c r="AAF264" s="238"/>
      <c r="AAG264" s="238"/>
      <c r="AAH264" s="238"/>
      <c r="AAI264" s="238"/>
      <c r="AAJ264" s="238"/>
      <c r="AAK264" s="238"/>
      <c r="AAL264" s="238"/>
      <c r="AAM264" s="238"/>
      <c r="AAN264" s="238"/>
      <c r="AAO264" s="238"/>
      <c r="AAP264" s="238"/>
      <c r="AAQ264" s="238"/>
      <c r="AAR264" s="238"/>
      <c r="AAS264" s="238"/>
      <c r="AAT264" s="238"/>
      <c r="AAU264" s="238"/>
      <c r="AAV264" s="238"/>
      <c r="AAW264" s="238"/>
      <c r="AAX264" s="238"/>
      <c r="AAY264" s="238"/>
      <c r="AAZ264" s="238"/>
      <c r="ABA264" s="238"/>
      <c r="ABB264" s="238"/>
      <c r="ABC264" s="238"/>
      <c r="ABD264" s="238"/>
      <c r="ABE264" s="238"/>
      <c r="ABF264" s="238"/>
      <c r="ABG264" s="238"/>
      <c r="ABH264" s="238"/>
      <c r="ABI264" s="238"/>
      <c r="ABJ264" s="238"/>
      <c r="ABK264" s="238"/>
      <c r="ABL264" s="238"/>
      <c r="ABM264" s="238"/>
      <c r="ABN264" s="238"/>
      <c r="ABO264" s="238"/>
      <c r="ABP264" s="238"/>
      <c r="ABQ264" s="238"/>
      <c r="ABR264" s="238"/>
      <c r="ABS264" s="238"/>
      <c r="ABT264" s="238"/>
      <c r="ABU264" s="238"/>
      <c r="ABV264" s="238"/>
      <c r="ABW264" s="238"/>
      <c r="ABX264" s="238"/>
      <c r="ABY264" s="238"/>
      <c r="ABZ264" s="238"/>
      <c r="ACA264" s="238"/>
      <c r="ACB264" s="238"/>
      <c r="ACC264" s="238"/>
      <c r="ACD264" s="238"/>
      <c r="ACE264" s="238"/>
      <c r="ACF264" s="238"/>
      <c r="ACG264" s="238"/>
      <c r="ACH264" s="238"/>
      <c r="ACI264" s="238"/>
      <c r="ACJ264" s="238"/>
      <c r="ACK264" s="238"/>
      <c r="ACL264" s="238"/>
      <c r="ACM264" s="238"/>
      <c r="ACN264" s="238"/>
      <c r="ACO264" s="238"/>
      <c r="ACP264" s="238"/>
      <c r="ACQ264" s="238"/>
      <c r="ACR264" s="238"/>
      <c r="ACS264" s="238"/>
      <c r="ACT264" s="238"/>
      <c r="ACU264" s="238"/>
      <c r="ACV264" s="238"/>
      <c r="ACW264" s="238"/>
      <c r="ACX264" s="238"/>
      <c r="ACY264" s="238"/>
      <c r="ACZ264" s="238"/>
      <c r="ADA264" s="238"/>
      <c r="ADB264" s="238"/>
      <c r="ADC264" s="238"/>
      <c r="ADD264" s="238"/>
      <c r="ADE264" s="238"/>
      <c r="ADF264" s="238"/>
      <c r="ADG264" s="238"/>
      <c r="ADH264" s="238"/>
      <c r="ADI264" s="238"/>
      <c r="ADJ264" s="238"/>
      <c r="ADK264" s="238"/>
      <c r="ADL264" s="238"/>
      <c r="ADM264" s="238"/>
      <c r="ADN264" s="238"/>
      <c r="ADO264" s="238"/>
      <c r="ADP264" s="238"/>
      <c r="ADQ264" s="238"/>
      <c r="ADR264" s="238"/>
      <c r="ADS264" s="238"/>
      <c r="ADT264" s="238"/>
      <c r="ADU264" s="238"/>
      <c r="ADV264" s="238"/>
      <c r="ADW264" s="238"/>
      <c r="ADX264" s="238"/>
      <c r="ADY264" s="238"/>
      <c r="ADZ264" s="238"/>
      <c r="AEA264" s="238"/>
      <c r="AEB264" s="238"/>
      <c r="AEC264" s="238"/>
      <c r="AED264" s="238"/>
      <c r="AEE264" s="238"/>
      <c r="AEF264" s="238"/>
      <c r="AEG264" s="238"/>
      <c r="AEH264" s="238"/>
      <c r="AEI264" s="238"/>
      <c r="AEJ264" s="238"/>
      <c r="AEK264" s="238"/>
      <c r="AEL264" s="238"/>
      <c r="AEM264" s="238"/>
      <c r="AEN264" s="238"/>
      <c r="AEO264" s="238"/>
      <c r="AEP264" s="238"/>
      <c r="AEQ264" s="238"/>
      <c r="AER264" s="238"/>
      <c r="AES264" s="238"/>
      <c r="AET264" s="238"/>
      <c r="AEU264" s="238"/>
      <c r="AEV264" s="238"/>
      <c r="AEW264" s="238"/>
      <c r="AEX264" s="238"/>
      <c r="AEY264" s="238"/>
      <c r="AEZ264" s="238"/>
      <c r="AFA264" s="238"/>
      <c r="AFB264" s="238"/>
      <c r="AFC264" s="238"/>
      <c r="AFD264" s="238"/>
      <c r="AFE264" s="238"/>
      <c r="AFF264" s="238"/>
      <c r="AFG264" s="238"/>
      <c r="AFH264" s="238"/>
      <c r="AFI264" s="238"/>
      <c r="AFJ264" s="238"/>
      <c r="AFK264" s="238"/>
      <c r="AFL264" s="238"/>
      <c r="AFM264" s="238"/>
      <c r="AFN264" s="238"/>
      <c r="AFO264" s="238"/>
      <c r="AFP264" s="238"/>
      <c r="AFQ264" s="238"/>
      <c r="AFR264" s="238"/>
      <c r="AFS264" s="238"/>
      <c r="AFT264" s="238"/>
      <c r="AFU264" s="238"/>
      <c r="AFV264" s="238"/>
      <c r="AFW264" s="238"/>
      <c r="AFX264" s="238"/>
      <c r="AFY264" s="238"/>
      <c r="AFZ264" s="238"/>
      <c r="AGA264" s="238"/>
      <c r="AGB264" s="238"/>
      <c r="AGC264" s="238"/>
      <c r="AGD264" s="238"/>
      <c r="AGE264" s="238"/>
      <c r="AGF264" s="238"/>
      <c r="AGG264" s="238"/>
      <c r="AGH264" s="238"/>
      <c r="AGI264" s="238"/>
      <c r="AGJ264" s="238"/>
      <c r="AGK264" s="238"/>
      <c r="AGL264" s="238"/>
      <c r="AGM264" s="238"/>
      <c r="AGN264" s="238"/>
      <c r="AGO264" s="238"/>
      <c r="AGP264" s="238"/>
      <c r="AGQ264" s="238"/>
      <c r="AGR264" s="238"/>
      <c r="AGS264" s="238"/>
      <c r="AGT264" s="238"/>
      <c r="AGU264" s="238"/>
      <c r="AGV264" s="238"/>
      <c r="AGW264" s="238"/>
      <c r="AGX264" s="238"/>
      <c r="AGY264" s="238"/>
      <c r="AGZ264" s="238"/>
      <c r="AHA264" s="238"/>
      <c r="AHB264" s="238"/>
      <c r="AHC264" s="238"/>
      <c r="AHD264" s="238"/>
      <c r="AHE264" s="238"/>
      <c r="AHF264" s="238"/>
      <c r="AHG264" s="238"/>
      <c r="AHH264" s="238"/>
      <c r="AHI264" s="238"/>
      <c r="AHJ264" s="238"/>
      <c r="AHK264" s="238"/>
      <c r="AHL264" s="238"/>
      <c r="AHM264" s="238"/>
      <c r="AHN264" s="238"/>
      <c r="AHO264" s="238"/>
      <c r="AHP264" s="238"/>
      <c r="AHQ264" s="238"/>
      <c r="AHR264" s="238"/>
      <c r="AHS264" s="238"/>
      <c r="AHT264" s="238"/>
      <c r="AHU264" s="238"/>
      <c r="AHV264" s="238"/>
      <c r="AHW264" s="238"/>
      <c r="AHX264" s="238"/>
      <c r="AHY264" s="238"/>
      <c r="AHZ264" s="238"/>
      <c r="AIA264" s="238"/>
      <c r="AIB264" s="238"/>
      <c r="AIC264" s="238"/>
      <c r="AID264" s="238"/>
      <c r="AIE264" s="238"/>
      <c r="AIF264" s="238"/>
      <c r="AIG264" s="238"/>
      <c r="AIH264" s="238"/>
      <c r="AII264" s="238"/>
      <c r="AIJ264" s="238"/>
      <c r="AIK264" s="238"/>
      <c r="AIL264" s="238"/>
      <c r="AIM264" s="238"/>
      <c r="AIN264" s="238"/>
      <c r="AIO264" s="238"/>
      <c r="AIP264" s="238"/>
      <c r="AIQ264" s="238"/>
      <c r="AIR264" s="238"/>
      <c r="AIS264" s="238"/>
      <c r="AIT264" s="238"/>
      <c r="AIU264" s="238"/>
      <c r="AIV264" s="238"/>
      <c r="AIW264" s="238"/>
      <c r="AIX264" s="238"/>
      <c r="AIY264" s="238"/>
      <c r="AIZ264" s="238"/>
      <c r="AJA264" s="238"/>
      <c r="AJB264" s="238"/>
      <c r="AJC264" s="238"/>
      <c r="AJD264" s="238"/>
      <c r="AJE264" s="238"/>
      <c r="AJF264" s="238"/>
      <c r="AJG264" s="238"/>
      <c r="AJH264" s="238"/>
      <c r="AJI264" s="238"/>
      <c r="AJJ264" s="238"/>
      <c r="AJK264" s="238"/>
      <c r="AJL264" s="238"/>
      <c r="AJM264" s="238"/>
      <c r="AJN264" s="238"/>
      <c r="AJO264" s="238"/>
      <c r="AJP264" s="238"/>
      <c r="AJQ264" s="238"/>
      <c r="AJR264" s="238"/>
      <c r="AJS264" s="238"/>
      <c r="AJT264" s="238"/>
      <c r="AJU264" s="238"/>
      <c r="AJV264" s="238"/>
      <c r="AJW264" s="238"/>
      <c r="AJX264" s="238"/>
      <c r="AJY264" s="238"/>
      <c r="AJZ264" s="238"/>
      <c r="AKA264" s="238"/>
      <c r="AKB264" s="238"/>
      <c r="AKC264" s="238"/>
      <c r="AKD264" s="238"/>
      <c r="AKE264" s="238"/>
      <c r="AKF264" s="238"/>
      <c r="AKG264" s="238"/>
      <c r="AKH264" s="238"/>
      <c r="AKI264" s="238"/>
      <c r="AKJ264" s="238"/>
      <c r="AKK264" s="238"/>
      <c r="AKL264" s="238"/>
      <c r="AKM264" s="238"/>
      <c r="AKN264" s="238"/>
      <c r="AKO264" s="238"/>
      <c r="AKP264" s="238"/>
    </row>
    <row r="265" spans="1:978" x14ac:dyDescent="0.25">
      <c r="A265" s="310"/>
      <c r="B265" s="310"/>
      <c r="C265" s="313"/>
      <c r="D265" s="313"/>
      <c r="E265" s="293"/>
      <c r="F265" s="47">
        <v>530022</v>
      </c>
      <c r="G265" s="81" t="s">
        <v>257</v>
      </c>
      <c r="H265" s="81" t="s">
        <v>258</v>
      </c>
      <c r="I265" s="245"/>
      <c r="J265" s="92">
        <v>30</v>
      </c>
      <c r="K265" s="271"/>
      <c r="L265" s="288"/>
      <c r="M265" s="245"/>
      <c r="N265" s="47">
        <v>80</v>
      </c>
      <c r="O265" s="47">
        <v>49</v>
      </c>
      <c r="P265" s="47">
        <v>53</v>
      </c>
      <c r="Q265" s="47">
        <v>42</v>
      </c>
      <c r="R265" s="47">
        <v>45</v>
      </c>
      <c r="S265" s="47">
        <v>65</v>
      </c>
      <c r="T265" s="47">
        <v>210</v>
      </c>
      <c r="U265" s="47">
        <v>285</v>
      </c>
      <c r="V265" s="47">
        <v>259</v>
      </c>
      <c r="W265" s="47">
        <v>268</v>
      </c>
      <c r="X265" s="47">
        <v>324</v>
      </c>
      <c r="Y265" s="47">
        <v>406</v>
      </c>
      <c r="Z265" s="47">
        <v>439</v>
      </c>
      <c r="AA265" s="47">
        <v>434</v>
      </c>
      <c r="AB265" s="47">
        <v>593</v>
      </c>
      <c r="AC265" s="47">
        <v>955</v>
      </c>
      <c r="AD265" s="47">
        <v>1370</v>
      </c>
      <c r="AE265" s="47">
        <v>1169</v>
      </c>
      <c r="AF265" s="47">
        <v>467</v>
      </c>
      <c r="AG265" s="47">
        <v>293</v>
      </c>
      <c r="AH265" s="47">
        <v>237</v>
      </c>
      <c r="AI265" s="47">
        <v>197</v>
      </c>
      <c r="AJ265" s="47">
        <v>167</v>
      </c>
      <c r="AK265" s="47">
        <v>159</v>
      </c>
      <c r="AL265" s="47">
        <v>8028</v>
      </c>
      <c r="AM265" s="293"/>
      <c r="AN265" s="265"/>
      <c r="AO265" s="265"/>
      <c r="AP265" s="265"/>
      <c r="AQ265" s="265"/>
      <c r="AR265" s="265"/>
      <c r="AS265" s="265"/>
      <c r="AT265" s="265"/>
      <c r="AU265" s="265"/>
      <c r="AV265" s="265"/>
      <c r="AW265" s="265"/>
      <c r="AX265" s="265"/>
      <c r="AY265" s="265"/>
      <c r="AZ265" s="265"/>
      <c r="BA265" s="265"/>
      <c r="BB265" s="265"/>
      <c r="BC265" s="265"/>
      <c r="BD265" s="265"/>
      <c r="BE265" s="265"/>
      <c r="BF265" s="265"/>
      <c r="BG265" s="265"/>
      <c r="BH265" s="265"/>
      <c r="BI265" s="265"/>
      <c r="BJ265" s="265"/>
      <c r="BK265" s="265"/>
      <c r="BL265" s="244"/>
      <c r="BM265" s="244"/>
      <c r="BN265" s="244"/>
      <c r="BO265" s="244"/>
      <c r="BP265" s="244"/>
      <c r="BQ265" s="244"/>
      <c r="BR265" s="244"/>
      <c r="BS265" s="244"/>
      <c r="BT265" s="244"/>
      <c r="BU265" s="244"/>
      <c r="BV265" s="244"/>
      <c r="BW265" s="244"/>
      <c r="BX265" s="244"/>
      <c r="BY265" s="244"/>
      <c r="BZ265" s="244"/>
      <c r="CA265" s="244"/>
      <c r="CB265" s="244"/>
      <c r="CC265" s="244"/>
      <c r="CD265" s="244"/>
      <c r="CE265" s="244"/>
      <c r="CF265" s="244"/>
      <c r="CG265" s="244"/>
      <c r="CH265" s="244"/>
      <c r="CI265" s="244"/>
      <c r="CJ265" s="244"/>
      <c r="CK265" s="244"/>
      <c r="CL265" s="244"/>
      <c r="CM265" s="244"/>
      <c r="CN265" s="244"/>
      <c r="CO265" s="244"/>
      <c r="CP265" s="244"/>
      <c r="CQ265" s="244"/>
      <c r="CR265" s="244"/>
      <c r="CS265" s="244"/>
      <c r="CT265" s="244"/>
      <c r="CU265" s="244"/>
      <c r="CV265" s="244"/>
      <c r="CW265" s="244"/>
      <c r="CX265" s="244"/>
      <c r="CY265" s="244"/>
      <c r="CZ265" s="244"/>
      <c r="DA265" s="244"/>
      <c r="DB265" s="244"/>
      <c r="DC265" s="244"/>
      <c r="DD265" s="244"/>
      <c r="DE265" s="244"/>
      <c r="DF265" s="244"/>
      <c r="DG265" s="244"/>
      <c r="DH265" s="244"/>
      <c r="DI265" s="244"/>
      <c r="DJ265" s="244"/>
      <c r="DK265" s="244"/>
      <c r="DL265" s="244"/>
      <c r="DM265" s="244"/>
      <c r="DN265" s="244"/>
      <c r="DO265" s="244"/>
      <c r="DP265" s="244"/>
      <c r="DQ265" s="244"/>
      <c r="DR265" s="244"/>
      <c r="DS265" s="244"/>
      <c r="DT265" s="244"/>
      <c r="DU265" s="244"/>
      <c r="DV265" s="244"/>
      <c r="DW265" s="244"/>
      <c r="DX265" s="244"/>
      <c r="DY265" s="244"/>
      <c r="DZ265" s="244"/>
      <c r="EA265" s="244"/>
      <c r="EB265" s="244"/>
      <c r="EC265" s="244"/>
      <c r="ED265" s="244"/>
      <c r="EE265" s="253"/>
      <c r="EF265" s="238"/>
      <c r="EG265" s="238"/>
      <c r="EH265" s="238"/>
      <c r="EI265" s="238"/>
      <c r="EJ265" s="238"/>
      <c r="EK265" s="238"/>
      <c r="EL265" s="238"/>
      <c r="EM265" s="238"/>
      <c r="EN265" s="238"/>
      <c r="EO265" s="238"/>
      <c r="EP265" s="238"/>
      <c r="EQ265" s="238"/>
      <c r="ER265" s="238"/>
      <c r="ES265" s="238"/>
      <c r="ET265" s="238"/>
      <c r="EU265" s="238"/>
      <c r="EV265" s="238"/>
      <c r="EW265" s="238"/>
      <c r="EX265" s="238"/>
      <c r="EY265" s="238"/>
      <c r="EZ265" s="238"/>
      <c r="FA265" s="238"/>
      <c r="FB265" s="238"/>
      <c r="FC265" s="238"/>
      <c r="FD265" s="238"/>
      <c r="FE265" s="238"/>
      <c r="FF265" s="238"/>
      <c r="FG265" s="238"/>
      <c r="FH265" s="238"/>
      <c r="FI265" s="238"/>
      <c r="FJ265" s="238"/>
      <c r="FK265" s="238"/>
      <c r="FL265" s="238"/>
      <c r="FM265" s="238"/>
      <c r="FN265" s="238"/>
      <c r="FO265" s="238"/>
      <c r="FP265" s="238"/>
      <c r="FQ265" s="238"/>
      <c r="FR265" s="238"/>
      <c r="FS265" s="238"/>
      <c r="FT265" s="238"/>
      <c r="FU265" s="238"/>
      <c r="FV265" s="238"/>
      <c r="FW265" s="238"/>
      <c r="FX265" s="238"/>
      <c r="FY265" s="238"/>
      <c r="FZ265" s="238"/>
      <c r="GA265" s="238"/>
      <c r="GB265" s="238"/>
      <c r="GC265" s="238"/>
      <c r="GD265" s="238"/>
      <c r="GE265" s="238"/>
      <c r="GF265" s="238"/>
      <c r="GG265" s="238"/>
      <c r="GH265" s="238"/>
      <c r="GI265" s="238"/>
      <c r="GJ265" s="238"/>
      <c r="GK265" s="238"/>
      <c r="GL265" s="238"/>
      <c r="GM265" s="238"/>
      <c r="GN265" s="238"/>
      <c r="GO265" s="238"/>
      <c r="GP265" s="238"/>
      <c r="GQ265" s="238"/>
      <c r="GR265" s="238"/>
      <c r="GS265" s="238"/>
      <c r="GT265" s="238"/>
      <c r="GU265" s="238"/>
      <c r="GV265" s="238"/>
      <c r="GW265" s="238"/>
      <c r="GX265" s="238"/>
      <c r="GY265" s="238"/>
      <c r="GZ265" s="238"/>
      <c r="HA265" s="238"/>
      <c r="HB265" s="238"/>
      <c r="HC265" s="238"/>
      <c r="HD265" s="238"/>
      <c r="HE265" s="238"/>
      <c r="HF265" s="238"/>
      <c r="HG265" s="238"/>
      <c r="HH265" s="238"/>
      <c r="HI265" s="238"/>
      <c r="HJ265" s="238"/>
      <c r="HK265" s="238"/>
      <c r="HL265" s="238"/>
      <c r="HM265" s="238"/>
      <c r="HN265" s="238"/>
      <c r="HO265" s="238"/>
      <c r="HP265" s="238"/>
      <c r="HQ265" s="238"/>
      <c r="HR265" s="238"/>
      <c r="HS265" s="238"/>
      <c r="HT265" s="238"/>
      <c r="HU265" s="238"/>
      <c r="HV265" s="238"/>
      <c r="HW265" s="238"/>
      <c r="HX265" s="238"/>
      <c r="HY265" s="238"/>
      <c r="HZ265" s="238"/>
      <c r="IA265" s="238"/>
      <c r="IB265" s="238"/>
      <c r="IC265" s="238"/>
      <c r="ID265" s="238"/>
      <c r="IE265" s="238"/>
      <c r="IF265" s="238"/>
      <c r="IG265" s="238"/>
      <c r="IH265" s="238"/>
      <c r="II265" s="238"/>
      <c r="IJ265" s="238"/>
      <c r="IK265" s="238"/>
      <c r="IL265" s="238"/>
      <c r="IM265" s="238"/>
      <c r="IN265" s="238"/>
      <c r="IO265" s="238"/>
      <c r="IP265" s="238"/>
      <c r="IQ265" s="238"/>
      <c r="IR265" s="238"/>
      <c r="IS265" s="238"/>
      <c r="IT265" s="238"/>
      <c r="IU265" s="238"/>
      <c r="IV265" s="238"/>
      <c r="IW265" s="238"/>
      <c r="IX265" s="238"/>
      <c r="IY265" s="238"/>
      <c r="IZ265" s="238"/>
      <c r="JA265" s="238"/>
      <c r="JB265" s="238"/>
      <c r="JC265" s="238"/>
      <c r="JD265" s="238"/>
      <c r="JE265" s="238"/>
      <c r="JF265" s="238"/>
      <c r="JG265" s="238"/>
      <c r="JH265" s="238"/>
      <c r="JI265" s="238"/>
      <c r="JJ265" s="238"/>
      <c r="JK265" s="238"/>
      <c r="JL265" s="238"/>
      <c r="JM265" s="238"/>
      <c r="JN265" s="238"/>
      <c r="JO265" s="238"/>
      <c r="JP265" s="238"/>
      <c r="JQ265" s="238"/>
      <c r="JR265" s="238"/>
      <c r="JS265" s="238"/>
      <c r="JT265" s="238"/>
      <c r="JU265" s="238"/>
      <c r="JV265" s="238"/>
      <c r="JW265" s="238"/>
      <c r="JX265" s="238"/>
      <c r="JY265" s="238"/>
      <c r="JZ265" s="238"/>
      <c r="KA265" s="238"/>
      <c r="KB265" s="238"/>
      <c r="KC265" s="238"/>
      <c r="KD265" s="238"/>
      <c r="KE265" s="238"/>
      <c r="KF265" s="238"/>
      <c r="KG265" s="238"/>
      <c r="KH265" s="238"/>
      <c r="KI265" s="238"/>
      <c r="KJ265" s="238"/>
      <c r="KK265" s="238"/>
      <c r="KL265" s="238"/>
      <c r="KM265" s="238"/>
      <c r="KN265" s="238"/>
      <c r="KO265" s="238"/>
      <c r="KP265" s="238"/>
      <c r="KQ265" s="238"/>
      <c r="KR265" s="238"/>
      <c r="KS265" s="238"/>
      <c r="KT265" s="238"/>
      <c r="KU265" s="238"/>
      <c r="KV265" s="238"/>
      <c r="KW265" s="238"/>
      <c r="KX265" s="238"/>
      <c r="KY265" s="238"/>
      <c r="KZ265" s="238"/>
      <c r="LA265" s="238"/>
      <c r="LB265" s="238"/>
      <c r="LC265" s="238"/>
      <c r="LD265" s="238"/>
      <c r="LE265" s="238"/>
      <c r="LF265" s="238"/>
      <c r="LG265" s="238"/>
      <c r="LH265" s="238"/>
      <c r="LI265" s="238"/>
      <c r="LJ265" s="238"/>
      <c r="LK265" s="238"/>
      <c r="LL265" s="238"/>
      <c r="LM265" s="238"/>
      <c r="LN265" s="238"/>
      <c r="LO265" s="238"/>
      <c r="LP265" s="238"/>
      <c r="LQ265" s="238"/>
      <c r="LR265" s="238"/>
      <c r="LS265" s="238"/>
      <c r="LT265" s="238"/>
      <c r="LU265" s="238"/>
      <c r="LV265" s="238"/>
      <c r="LW265" s="238"/>
      <c r="LX265" s="238"/>
      <c r="LY265" s="238"/>
      <c r="LZ265" s="238"/>
      <c r="MA265" s="238"/>
      <c r="MB265" s="238"/>
      <c r="MC265" s="238"/>
      <c r="MD265" s="238"/>
      <c r="ME265" s="238"/>
      <c r="MF265" s="238"/>
      <c r="MG265" s="238"/>
      <c r="MH265" s="238"/>
      <c r="MI265" s="238"/>
      <c r="MJ265" s="238"/>
      <c r="MK265" s="238"/>
      <c r="ML265" s="238"/>
      <c r="MM265" s="238"/>
      <c r="MN265" s="238"/>
      <c r="MO265" s="238"/>
      <c r="MP265" s="238"/>
      <c r="MQ265" s="238"/>
      <c r="MR265" s="238"/>
      <c r="MS265" s="238"/>
      <c r="MT265" s="238"/>
      <c r="MU265" s="238"/>
      <c r="MV265" s="238"/>
      <c r="MW265" s="238"/>
      <c r="MX265" s="238"/>
      <c r="MY265" s="238"/>
      <c r="MZ265" s="238"/>
      <c r="NA265" s="238"/>
      <c r="NB265" s="238"/>
      <c r="NC265" s="238"/>
      <c r="ND265" s="238"/>
      <c r="NE265" s="238"/>
      <c r="NF265" s="238"/>
      <c r="NG265" s="238"/>
      <c r="NH265" s="238"/>
      <c r="NI265" s="238"/>
      <c r="NJ265" s="238"/>
      <c r="NK265" s="238"/>
      <c r="NL265" s="238"/>
      <c r="NM265" s="238"/>
      <c r="NN265" s="238"/>
      <c r="NO265" s="238"/>
      <c r="NP265" s="238"/>
      <c r="NQ265" s="238"/>
      <c r="NR265" s="238"/>
      <c r="NS265" s="238"/>
      <c r="NT265" s="238"/>
      <c r="NU265" s="238"/>
      <c r="NV265" s="238"/>
      <c r="NW265" s="238"/>
      <c r="NX265" s="238"/>
      <c r="NY265" s="238"/>
      <c r="NZ265" s="238"/>
      <c r="OA265" s="238"/>
      <c r="OB265" s="238"/>
      <c r="OC265" s="238"/>
      <c r="OD265" s="238"/>
      <c r="OE265" s="238"/>
      <c r="OF265" s="238"/>
      <c r="OG265" s="238"/>
      <c r="OH265" s="238"/>
      <c r="OI265" s="238"/>
      <c r="OJ265" s="238"/>
      <c r="OK265" s="238"/>
      <c r="OL265" s="238"/>
      <c r="OM265" s="238"/>
      <c r="ON265" s="238"/>
      <c r="OO265" s="238"/>
      <c r="OP265" s="238"/>
      <c r="OQ265" s="238"/>
      <c r="OR265" s="238"/>
      <c r="OS265" s="238"/>
      <c r="OT265" s="238"/>
      <c r="OU265" s="238"/>
      <c r="OV265" s="238"/>
      <c r="OW265" s="238"/>
      <c r="OX265" s="238"/>
      <c r="OY265" s="238"/>
      <c r="OZ265" s="238"/>
      <c r="PA265" s="238"/>
      <c r="PB265" s="238"/>
      <c r="PC265" s="238"/>
      <c r="PD265" s="238"/>
      <c r="PE265" s="238"/>
      <c r="PF265" s="238"/>
      <c r="PG265" s="238"/>
      <c r="PH265" s="238"/>
      <c r="PI265" s="238"/>
      <c r="PJ265" s="238"/>
      <c r="PK265" s="238"/>
      <c r="PL265" s="238"/>
      <c r="PM265" s="238"/>
      <c r="PN265" s="238"/>
      <c r="PO265" s="238"/>
      <c r="PP265" s="238"/>
      <c r="PQ265" s="238"/>
      <c r="PR265" s="238"/>
      <c r="PS265" s="238"/>
      <c r="PT265" s="238"/>
      <c r="PU265" s="238"/>
      <c r="PV265" s="238"/>
      <c r="PW265" s="238"/>
      <c r="PX265" s="238"/>
      <c r="PY265" s="238"/>
      <c r="PZ265" s="238"/>
      <c r="QA265" s="238"/>
      <c r="QB265" s="238"/>
      <c r="QC265" s="238"/>
      <c r="QD265" s="238"/>
      <c r="QE265" s="238"/>
      <c r="QF265" s="238"/>
      <c r="QG265" s="238"/>
      <c r="QH265" s="238"/>
      <c r="QI265" s="238"/>
      <c r="QJ265" s="238"/>
      <c r="QK265" s="238"/>
      <c r="QL265" s="238"/>
      <c r="QM265" s="238"/>
      <c r="QN265" s="238"/>
      <c r="QO265" s="238"/>
      <c r="QP265" s="238"/>
      <c r="QQ265" s="238"/>
      <c r="QR265" s="238"/>
      <c r="QS265" s="238"/>
      <c r="QT265" s="238"/>
      <c r="QU265" s="238"/>
      <c r="QV265" s="238"/>
      <c r="QW265" s="238"/>
      <c r="QX265" s="238"/>
      <c r="QY265" s="238"/>
      <c r="QZ265" s="238"/>
      <c r="RA265" s="238"/>
      <c r="RB265" s="238"/>
      <c r="RC265" s="238"/>
      <c r="RD265" s="238"/>
      <c r="RE265" s="238"/>
      <c r="RF265" s="238"/>
      <c r="RG265" s="238"/>
      <c r="RH265" s="238"/>
      <c r="RI265" s="238"/>
      <c r="RJ265" s="238"/>
      <c r="RK265" s="238"/>
      <c r="RL265" s="238"/>
      <c r="RM265" s="238"/>
      <c r="RN265" s="238"/>
      <c r="RO265" s="238"/>
      <c r="RP265" s="238"/>
      <c r="RQ265" s="238"/>
      <c r="RR265" s="238"/>
      <c r="RS265" s="238"/>
      <c r="RT265" s="238"/>
      <c r="RU265" s="238"/>
      <c r="RV265" s="238"/>
      <c r="RW265" s="238"/>
      <c r="RX265" s="238"/>
      <c r="RY265" s="238"/>
      <c r="RZ265" s="238"/>
      <c r="SA265" s="238"/>
      <c r="SB265" s="238"/>
      <c r="SC265" s="238"/>
      <c r="SD265" s="238"/>
      <c r="SE265" s="238"/>
      <c r="SF265" s="238"/>
      <c r="SG265" s="238"/>
      <c r="SH265" s="238"/>
      <c r="SI265" s="238"/>
      <c r="SJ265" s="238"/>
      <c r="SK265" s="238"/>
      <c r="SL265" s="238"/>
      <c r="SM265" s="238"/>
      <c r="SN265" s="238"/>
      <c r="SO265" s="238"/>
      <c r="SP265" s="238"/>
      <c r="SQ265" s="238"/>
      <c r="SR265" s="238"/>
      <c r="SS265" s="238"/>
      <c r="ST265" s="238"/>
      <c r="SU265" s="238"/>
      <c r="SV265" s="238"/>
      <c r="SW265" s="238"/>
      <c r="SX265" s="238"/>
      <c r="SY265" s="238"/>
      <c r="SZ265" s="238"/>
      <c r="TA265" s="238"/>
      <c r="TB265" s="238"/>
      <c r="TC265" s="238"/>
      <c r="TD265" s="238"/>
      <c r="TE265" s="238"/>
      <c r="TF265" s="238"/>
      <c r="TG265" s="238"/>
      <c r="TH265" s="238"/>
      <c r="TI265" s="238"/>
      <c r="TJ265" s="238"/>
      <c r="TK265" s="238"/>
      <c r="TL265" s="238"/>
      <c r="TM265" s="238"/>
      <c r="TN265" s="238"/>
      <c r="TO265" s="238"/>
      <c r="TP265" s="238"/>
      <c r="TQ265" s="238"/>
      <c r="TR265" s="238"/>
      <c r="TS265" s="238"/>
      <c r="TT265" s="238"/>
      <c r="TU265" s="238"/>
      <c r="TV265" s="238"/>
      <c r="TW265" s="238"/>
      <c r="TX265" s="238"/>
      <c r="TY265" s="238"/>
      <c r="TZ265" s="238"/>
      <c r="UA265" s="238"/>
      <c r="UB265" s="238"/>
      <c r="UC265" s="238"/>
      <c r="UD265" s="238"/>
      <c r="UE265" s="238"/>
      <c r="UF265" s="238"/>
      <c r="UG265" s="238"/>
      <c r="UH265" s="238"/>
      <c r="UI265" s="238"/>
      <c r="UJ265" s="238"/>
      <c r="UK265" s="238"/>
      <c r="UL265" s="238"/>
      <c r="UM265" s="238"/>
      <c r="UN265" s="238"/>
      <c r="UO265" s="238"/>
      <c r="UP265" s="238"/>
      <c r="UQ265" s="238"/>
      <c r="UR265" s="238"/>
      <c r="US265" s="238"/>
      <c r="UT265" s="238"/>
      <c r="UU265" s="238"/>
      <c r="UV265" s="238"/>
      <c r="UW265" s="238"/>
      <c r="UX265" s="238"/>
      <c r="UY265" s="238"/>
      <c r="UZ265" s="238"/>
      <c r="VA265" s="238"/>
      <c r="VB265" s="238"/>
      <c r="VC265" s="238"/>
      <c r="VD265" s="238"/>
      <c r="VE265" s="238"/>
      <c r="VF265" s="238"/>
      <c r="VG265" s="238"/>
      <c r="VH265" s="238"/>
      <c r="VI265" s="238"/>
      <c r="VJ265" s="238"/>
      <c r="VK265" s="238"/>
      <c r="VL265" s="238"/>
      <c r="VM265" s="238"/>
      <c r="VN265" s="238"/>
      <c r="VO265" s="238"/>
      <c r="VP265" s="238"/>
      <c r="VQ265" s="238"/>
      <c r="VR265" s="238"/>
      <c r="VS265" s="238"/>
      <c r="VT265" s="238"/>
      <c r="VU265" s="238"/>
      <c r="VV265" s="238"/>
      <c r="VW265" s="238"/>
      <c r="VX265" s="238"/>
      <c r="VY265" s="238"/>
      <c r="VZ265" s="238"/>
      <c r="WA265" s="238"/>
      <c r="WB265" s="238"/>
      <c r="WC265" s="238"/>
      <c r="WD265" s="238"/>
      <c r="WE265" s="238"/>
      <c r="WF265" s="238"/>
      <c r="WG265" s="238"/>
      <c r="WH265" s="238"/>
      <c r="WI265" s="238"/>
      <c r="WJ265" s="238"/>
      <c r="WK265" s="238"/>
      <c r="WL265" s="238"/>
      <c r="WM265" s="238"/>
      <c r="WN265" s="238"/>
      <c r="WO265" s="238"/>
      <c r="WP265" s="238"/>
      <c r="WQ265" s="238"/>
      <c r="WR265" s="238"/>
      <c r="WS265" s="238"/>
      <c r="WT265" s="238"/>
      <c r="WU265" s="238"/>
      <c r="WV265" s="238"/>
      <c r="WW265" s="238"/>
      <c r="WX265" s="238"/>
      <c r="WY265" s="238"/>
      <c r="WZ265" s="238"/>
      <c r="XA265" s="238"/>
      <c r="XB265" s="238"/>
      <c r="XC265" s="238"/>
      <c r="XD265" s="238"/>
      <c r="XE265" s="238"/>
      <c r="XF265" s="238"/>
      <c r="XG265" s="238"/>
      <c r="XH265" s="238"/>
      <c r="XI265" s="238"/>
      <c r="XJ265" s="238"/>
      <c r="XK265" s="238"/>
      <c r="XL265" s="238"/>
      <c r="XM265" s="238"/>
      <c r="XN265" s="238"/>
      <c r="XO265" s="238"/>
      <c r="XP265" s="238"/>
      <c r="XQ265" s="238"/>
      <c r="XR265" s="238"/>
      <c r="XS265" s="238"/>
      <c r="XT265" s="238"/>
      <c r="XU265" s="238"/>
      <c r="XV265" s="238"/>
      <c r="XW265" s="238"/>
      <c r="XX265" s="238"/>
      <c r="XY265" s="238"/>
      <c r="XZ265" s="238"/>
      <c r="YA265" s="238"/>
      <c r="YB265" s="238"/>
      <c r="YC265" s="238"/>
      <c r="YD265" s="238"/>
      <c r="YE265" s="238"/>
      <c r="YF265" s="238"/>
      <c r="YG265" s="238"/>
      <c r="YH265" s="238"/>
      <c r="YI265" s="238"/>
      <c r="YJ265" s="238"/>
      <c r="YK265" s="238"/>
      <c r="YL265" s="238"/>
      <c r="YM265" s="238"/>
      <c r="YN265" s="238"/>
      <c r="YO265" s="238"/>
      <c r="YP265" s="238"/>
      <c r="YQ265" s="238"/>
      <c r="YR265" s="238"/>
      <c r="YS265" s="238"/>
      <c r="YT265" s="238"/>
      <c r="YU265" s="238"/>
      <c r="YV265" s="238"/>
      <c r="YW265" s="238"/>
      <c r="YX265" s="238"/>
      <c r="YY265" s="238"/>
      <c r="YZ265" s="238"/>
      <c r="ZA265" s="238"/>
      <c r="ZB265" s="238"/>
      <c r="ZC265" s="238"/>
      <c r="ZD265" s="238"/>
      <c r="ZE265" s="238"/>
      <c r="ZF265" s="238"/>
      <c r="ZG265" s="238"/>
      <c r="ZH265" s="238"/>
      <c r="ZI265" s="238"/>
      <c r="ZJ265" s="238"/>
      <c r="ZK265" s="238"/>
      <c r="ZL265" s="238"/>
      <c r="ZM265" s="238"/>
      <c r="ZN265" s="238"/>
      <c r="ZO265" s="238"/>
      <c r="ZP265" s="238"/>
      <c r="ZQ265" s="238"/>
      <c r="ZR265" s="238"/>
      <c r="ZS265" s="238"/>
      <c r="ZT265" s="238"/>
      <c r="ZU265" s="238"/>
      <c r="ZV265" s="238"/>
      <c r="ZW265" s="238"/>
      <c r="ZX265" s="238"/>
      <c r="ZY265" s="238"/>
      <c r="ZZ265" s="238"/>
      <c r="AAA265" s="238"/>
      <c r="AAB265" s="238"/>
      <c r="AAC265" s="238"/>
      <c r="AAD265" s="238"/>
      <c r="AAE265" s="238"/>
      <c r="AAF265" s="238"/>
      <c r="AAG265" s="238"/>
      <c r="AAH265" s="238"/>
      <c r="AAI265" s="238"/>
      <c r="AAJ265" s="238"/>
      <c r="AAK265" s="238"/>
      <c r="AAL265" s="238"/>
      <c r="AAM265" s="238"/>
      <c r="AAN265" s="238"/>
      <c r="AAO265" s="238"/>
      <c r="AAP265" s="238"/>
      <c r="AAQ265" s="238"/>
      <c r="AAR265" s="238"/>
      <c r="AAS265" s="238"/>
      <c r="AAT265" s="238"/>
      <c r="AAU265" s="238"/>
      <c r="AAV265" s="238"/>
      <c r="AAW265" s="238"/>
      <c r="AAX265" s="238"/>
      <c r="AAY265" s="238"/>
      <c r="AAZ265" s="238"/>
      <c r="ABA265" s="238"/>
      <c r="ABB265" s="238"/>
      <c r="ABC265" s="238"/>
      <c r="ABD265" s="238"/>
      <c r="ABE265" s="238"/>
      <c r="ABF265" s="238"/>
      <c r="ABG265" s="238"/>
      <c r="ABH265" s="238"/>
      <c r="ABI265" s="238"/>
      <c r="ABJ265" s="238"/>
      <c r="ABK265" s="238"/>
      <c r="ABL265" s="238"/>
      <c r="ABM265" s="238"/>
      <c r="ABN265" s="238"/>
      <c r="ABO265" s="238"/>
      <c r="ABP265" s="238"/>
      <c r="ABQ265" s="238"/>
      <c r="ABR265" s="238"/>
      <c r="ABS265" s="238"/>
      <c r="ABT265" s="238"/>
      <c r="ABU265" s="238"/>
      <c r="ABV265" s="238"/>
      <c r="ABW265" s="238"/>
      <c r="ABX265" s="238"/>
      <c r="ABY265" s="238"/>
      <c r="ABZ265" s="238"/>
      <c r="ACA265" s="238"/>
      <c r="ACB265" s="238"/>
      <c r="ACC265" s="238"/>
      <c r="ACD265" s="238"/>
      <c r="ACE265" s="238"/>
      <c r="ACF265" s="238"/>
      <c r="ACG265" s="238"/>
      <c r="ACH265" s="238"/>
      <c r="ACI265" s="238"/>
      <c r="ACJ265" s="238"/>
      <c r="ACK265" s="238"/>
      <c r="ACL265" s="238"/>
      <c r="ACM265" s="238"/>
      <c r="ACN265" s="238"/>
      <c r="ACO265" s="238"/>
      <c r="ACP265" s="238"/>
      <c r="ACQ265" s="238"/>
      <c r="ACR265" s="238"/>
      <c r="ACS265" s="238"/>
      <c r="ACT265" s="238"/>
      <c r="ACU265" s="238"/>
      <c r="ACV265" s="238"/>
      <c r="ACW265" s="238"/>
      <c r="ACX265" s="238"/>
      <c r="ACY265" s="238"/>
      <c r="ACZ265" s="238"/>
      <c r="ADA265" s="238"/>
      <c r="ADB265" s="238"/>
      <c r="ADC265" s="238"/>
      <c r="ADD265" s="238"/>
      <c r="ADE265" s="238"/>
      <c r="ADF265" s="238"/>
      <c r="ADG265" s="238"/>
      <c r="ADH265" s="238"/>
      <c r="ADI265" s="238"/>
      <c r="ADJ265" s="238"/>
      <c r="ADK265" s="238"/>
      <c r="ADL265" s="238"/>
      <c r="ADM265" s="238"/>
      <c r="ADN265" s="238"/>
      <c r="ADO265" s="238"/>
      <c r="ADP265" s="238"/>
      <c r="ADQ265" s="238"/>
      <c r="ADR265" s="238"/>
      <c r="ADS265" s="238"/>
      <c r="ADT265" s="238"/>
      <c r="ADU265" s="238"/>
      <c r="ADV265" s="238"/>
      <c r="ADW265" s="238"/>
      <c r="ADX265" s="238"/>
      <c r="ADY265" s="238"/>
      <c r="ADZ265" s="238"/>
      <c r="AEA265" s="238"/>
      <c r="AEB265" s="238"/>
      <c r="AEC265" s="238"/>
      <c r="AED265" s="238"/>
      <c r="AEE265" s="238"/>
      <c r="AEF265" s="238"/>
      <c r="AEG265" s="238"/>
      <c r="AEH265" s="238"/>
      <c r="AEI265" s="238"/>
      <c r="AEJ265" s="238"/>
      <c r="AEK265" s="238"/>
      <c r="AEL265" s="238"/>
      <c r="AEM265" s="238"/>
      <c r="AEN265" s="238"/>
      <c r="AEO265" s="238"/>
      <c r="AEP265" s="238"/>
      <c r="AEQ265" s="238"/>
      <c r="AER265" s="238"/>
      <c r="AES265" s="238"/>
      <c r="AET265" s="238"/>
      <c r="AEU265" s="238"/>
      <c r="AEV265" s="238"/>
      <c r="AEW265" s="238"/>
      <c r="AEX265" s="238"/>
      <c r="AEY265" s="238"/>
      <c r="AEZ265" s="238"/>
      <c r="AFA265" s="238"/>
      <c r="AFB265" s="238"/>
      <c r="AFC265" s="238"/>
      <c r="AFD265" s="238"/>
      <c r="AFE265" s="238"/>
      <c r="AFF265" s="238"/>
      <c r="AFG265" s="238"/>
      <c r="AFH265" s="238"/>
      <c r="AFI265" s="238"/>
      <c r="AFJ265" s="238"/>
      <c r="AFK265" s="238"/>
      <c r="AFL265" s="238"/>
      <c r="AFM265" s="238"/>
      <c r="AFN265" s="238"/>
      <c r="AFO265" s="238"/>
      <c r="AFP265" s="238"/>
      <c r="AFQ265" s="238"/>
      <c r="AFR265" s="238"/>
      <c r="AFS265" s="238"/>
      <c r="AFT265" s="238"/>
      <c r="AFU265" s="238"/>
      <c r="AFV265" s="238"/>
      <c r="AFW265" s="238"/>
      <c r="AFX265" s="238"/>
      <c r="AFY265" s="238"/>
      <c r="AFZ265" s="238"/>
      <c r="AGA265" s="238"/>
      <c r="AGB265" s="238"/>
      <c r="AGC265" s="238"/>
      <c r="AGD265" s="238"/>
      <c r="AGE265" s="238"/>
      <c r="AGF265" s="238"/>
      <c r="AGG265" s="238"/>
      <c r="AGH265" s="238"/>
      <c r="AGI265" s="238"/>
      <c r="AGJ265" s="238"/>
      <c r="AGK265" s="238"/>
      <c r="AGL265" s="238"/>
      <c r="AGM265" s="238"/>
      <c r="AGN265" s="238"/>
      <c r="AGO265" s="238"/>
      <c r="AGP265" s="238"/>
      <c r="AGQ265" s="238"/>
      <c r="AGR265" s="238"/>
      <c r="AGS265" s="238"/>
      <c r="AGT265" s="238"/>
      <c r="AGU265" s="238"/>
      <c r="AGV265" s="238"/>
      <c r="AGW265" s="238"/>
      <c r="AGX265" s="238"/>
      <c r="AGY265" s="238"/>
      <c r="AGZ265" s="238"/>
      <c r="AHA265" s="238"/>
      <c r="AHB265" s="238"/>
      <c r="AHC265" s="238"/>
      <c r="AHD265" s="238"/>
      <c r="AHE265" s="238"/>
      <c r="AHF265" s="238"/>
      <c r="AHG265" s="238"/>
      <c r="AHH265" s="238"/>
      <c r="AHI265" s="238"/>
      <c r="AHJ265" s="238"/>
      <c r="AHK265" s="238"/>
      <c r="AHL265" s="238"/>
      <c r="AHM265" s="238"/>
      <c r="AHN265" s="238"/>
      <c r="AHO265" s="238"/>
      <c r="AHP265" s="238"/>
      <c r="AHQ265" s="238"/>
      <c r="AHR265" s="238"/>
      <c r="AHS265" s="238"/>
      <c r="AHT265" s="238"/>
      <c r="AHU265" s="238"/>
      <c r="AHV265" s="238"/>
      <c r="AHW265" s="238"/>
      <c r="AHX265" s="238"/>
      <c r="AHY265" s="238"/>
      <c r="AHZ265" s="238"/>
      <c r="AIA265" s="238"/>
      <c r="AIB265" s="238"/>
      <c r="AIC265" s="238"/>
      <c r="AID265" s="238"/>
      <c r="AIE265" s="238"/>
      <c r="AIF265" s="238"/>
      <c r="AIG265" s="238"/>
      <c r="AIH265" s="238"/>
      <c r="AII265" s="238"/>
      <c r="AIJ265" s="238"/>
      <c r="AIK265" s="238"/>
      <c r="AIL265" s="238"/>
      <c r="AIM265" s="238"/>
      <c r="AIN265" s="238"/>
      <c r="AIO265" s="238"/>
      <c r="AIP265" s="238"/>
      <c r="AIQ265" s="238"/>
      <c r="AIR265" s="238"/>
      <c r="AIS265" s="238"/>
      <c r="AIT265" s="238"/>
      <c r="AIU265" s="238"/>
      <c r="AIV265" s="238"/>
      <c r="AIW265" s="238"/>
      <c r="AIX265" s="238"/>
      <c r="AIY265" s="238"/>
      <c r="AIZ265" s="238"/>
      <c r="AJA265" s="238"/>
      <c r="AJB265" s="238"/>
      <c r="AJC265" s="238"/>
      <c r="AJD265" s="238"/>
      <c r="AJE265" s="238"/>
      <c r="AJF265" s="238"/>
      <c r="AJG265" s="238"/>
      <c r="AJH265" s="238"/>
      <c r="AJI265" s="238"/>
      <c r="AJJ265" s="238"/>
      <c r="AJK265" s="238"/>
      <c r="AJL265" s="238"/>
      <c r="AJM265" s="238"/>
      <c r="AJN265" s="238"/>
      <c r="AJO265" s="238"/>
      <c r="AJP265" s="238"/>
      <c r="AJQ265" s="238"/>
      <c r="AJR265" s="238"/>
      <c r="AJS265" s="238"/>
      <c r="AJT265" s="238"/>
      <c r="AJU265" s="238"/>
      <c r="AJV265" s="238"/>
      <c r="AJW265" s="238"/>
      <c r="AJX265" s="238"/>
      <c r="AJY265" s="238"/>
      <c r="AJZ265" s="238"/>
      <c r="AKA265" s="238"/>
      <c r="AKB265" s="238"/>
      <c r="AKC265" s="238"/>
      <c r="AKD265" s="238"/>
      <c r="AKE265" s="238"/>
      <c r="AKF265" s="238"/>
      <c r="AKG265" s="238"/>
      <c r="AKH265" s="238"/>
      <c r="AKI265" s="238"/>
      <c r="AKJ265" s="238"/>
      <c r="AKK265" s="238"/>
      <c r="AKL265" s="238"/>
      <c r="AKM265" s="238"/>
      <c r="AKN265" s="238"/>
      <c r="AKO265" s="238"/>
      <c r="AKP265" s="238"/>
    </row>
    <row r="266" spans="1:978" x14ac:dyDescent="0.25">
      <c r="A266" s="311"/>
      <c r="B266" s="311"/>
      <c r="C266" s="314"/>
      <c r="D266" s="314"/>
      <c r="E266" s="271"/>
      <c r="F266" s="292" t="s">
        <v>387</v>
      </c>
      <c r="G266" s="292"/>
      <c r="H266" s="292"/>
      <c r="I266" s="292"/>
      <c r="J266" s="292"/>
      <c r="K266" s="292"/>
      <c r="L266" s="292"/>
      <c r="M266" s="292"/>
      <c r="N266" s="7">
        <f t="shared" ref="N266:AL266" si="180">ROUNDUP(AVERAGE(N264:N265),0)</f>
        <v>68</v>
      </c>
      <c r="O266" s="7">
        <f t="shared" si="180"/>
        <v>44</v>
      </c>
      <c r="P266" s="7">
        <f t="shared" si="180"/>
        <v>43</v>
      </c>
      <c r="Q266" s="7">
        <f t="shared" si="180"/>
        <v>37</v>
      </c>
      <c r="R266" s="7">
        <f t="shared" si="180"/>
        <v>34</v>
      </c>
      <c r="S266" s="7">
        <f t="shared" si="180"/>
        <v>52</v>
      </c>
      <c r="T266" s="7">
        <f t="shared" si="180"/>
        <v>155</v>
      </c>
      <c r="U266" s="7">
        <f t="shared" si="180"/>
        <v>280</v>
      </c>
      <c r="V266" s="7">
        <f t="shared" si="180"/>
        <v>338</v>
      </c>
      <c r="W266" s="7">
        <f t="shared" si="180"/>
        <v>303</v>
      </c>
      <c r="X266" s="7">
        <f t="shared" si="180"/>
        <v>297</v>
      </c>
      <c r="Y266" s="7">
        <f t="shared" si="180"/>
        <v>353</v>
      </c>
      <c r="Z266" s="7">
        <f t="shared" si="180"/>
        <v>386</v>
      </c>
      <c r="AA266" s="7">
        <f t="shared" si="180"/>
        <v>403</v>
      </c>
      <c r="AB266" s="7">
        <f t="shared" si="180"/>
        <v>471</v>
      </c>
      <c r="AC266" s="7">
        <f t="shared" si="180"/>
        <v>666</v>
      </c>
      <c r="AD266" s="7">
        <f t="shared" si="180"/>
        <v>893</v>
      </c>
      <c r="AE266" s="7">
        <f t="shared" si="180"/>
        <v>771</v>
      </c>
      <c r="AF266" s="7">
        <f t="shared" si="180"/>
        <v>358</v>
      </c>
      <c r="AG266" s="7">
        <f t="shared" si="180"/>
        <v>245</v>
      </c>
      <c r="AH266" s="7">
        <f t="shared" si="180"/>
        <v>215</v>
      </c>
      <c r="AI266" s="7">
        <f t="shared" si="180"/>
        <v>191</v>
      </c>
      <c r="AJ266" s="7">
        <f t="shared" si="180"/>
        <v>150</v>
      </c>
      <c r="AK266" s="7">
        <f t="shared" si="180"/>
        <v>131</v>
      </c>
      <c r="AL266" s="7">
        <f t="shared" si="180"/>
        <v>6331</v>
      </c>
      <c r="AM266" s="271"/>
      <c r="AN266" s="266"/>
      <c r="AO266" s="266"/>
      <c r="AP266" s="266"/>
      <c r="AQ266" s="266"/>
      <c r="AR266" s="266"/>
      <c r="AS266" s="266"/>
      <c r="AT266" s="266"/>
      <c r="AU266" s="266"/>
      <c r="AV266" s="266"/>
      <c r="AW266" s="266"/>
      <c r="AX266" s="266"/>
      <c r="AY266" s="266"/>
      <c r="AZ266" s="266"/>
      <c r="BA266" s="266"/>
      <c r="BB266" s="266"/>
      <c r="BC266" s="266"/>
      <c r="BD266" s="266"/>
      <c r="BE266" s="266"/>
      <c r="BF266" s="266"/>
      <c r="BG266" s="266"/>
      <c r="BH266" s="266"/>
      <c r="BI266" s="266"/>
      <c r="BJ266" s="266"/>
      <c r="BK266" s="266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5"/>
      <c r="DZ266" s="245"/>
      <c r="EA266" s="245"/>
      <c r="EB266" s="245"/>
      <c r="EC266" s="245"/>
      <c r="ED266" s="245"/>
      <c r="EE266" s="253"/>
      <c r="EF266" s="238"/>
      <c r="EG266" s="238"/>
      <c r="EH266" s="238"/>
      <c r="EI266" s="238"/>
      <c r="EJ266" s="238"/>
      <c r="EK266" s="238"/>
      <c r="EL266" s="238"/>
      <c r="EM266" s="238"/>
      <c r="EN266" s="238"/>
      <c r="EO266" s="238"/>
      <c r="EP266" s="238"/>
      <c r="EQ266" s="238"/>
      <c r="ER266" s="238"/>
      <c r="ES266" s="238"/>
      <c r="ET266" s="238"/>
      <c r="EU266" s="238"/>
      <c r="EV266" s="238"/>
      <c r="EW266" s="238"/>
      <c r="EX266" s="238"/>
      <c r="EY266" s="238"/>
      <c r="EZ266" s="238"/>
      <c r="FA266" s="238"/>
      <c r="FB266" s="238"/>
      <c r="FC266" s="238"/>
      <c r="FD266" s="238"/>
      <c r="FE266" s="238"/>
      <c r="FF266" s="238"/>
      <c r="FG266" s="238"/>
      <c r="FH266" s="238"/>
      <c r="FI266" s="238"/>
      <c r="FJ266" s="238"/>
      <c r="FK266" s="238"/>
      <c r="FL266" s="238"/>
      <c r="FM266" s="238"/>
      <c r="FN266" s="238"/>
      <c r="FO266" s="238"/>
      <c r="FP266" s="238"/>
      <c r="FQ266" s="238"/>
      <c r="FR266" s="238"/>
      <c r="FS266" s="238"/>
      <c r="FT266" s="238"/>
      <c r="FU266" s="238"/>
      <c r="FV266" s="238"/>
      <c r="FW266" s="238"/>
      <c r="FX266" s="238"/>
      <c r="FY266" s="238"/>
      <c r="FZ266" s="238"/>
      <c r="GA266" s="238"/>
      <c r="GB266" s="238"/>
      <c r="GC266" s="238"/>
      <c r="GD266" s="238"/>
      <c r="GE266" s="238"/>
      <c r="GF266" s="238"/>
      <c r="GG266" s="238"/>
      <c r="GH266" s="238"/>
      <c r="GI266" s="238"/>
      <c r="GJ266" s="238"/>
      <c r="GK266" s="238"/>
      <c r="GL266" s="238"/>
      <c r="GM266" s="238"/>
      <c r="GN266" s="238"/>
      <c r="GO266" s="238"/>
      <c r="GP266" s="238"/>
      <c r="GQ266" s="238"/>
      <c r="GR266" s="238"/>
      <c r="GS266" s="238"/>
      <c r="GT266" s="238"/>
      <c r="GU266" s="238"/>
      <c r="GV266" s="238"/>
      <c r="GW266" s="238"/>
      <c r="GX266" s="238"/>
      <c r="GY266" s="238"/>
      <c r="GZ266" s="238"/>
      <c r="HA266" s="238"/>
      <c r="HB266" s="238"/>
      <c r="HC266" s="238"/>
      <c r="HD266" s="238"/>
      <c r="HE266" s="238"/>
      <c r="HF266" s="238"/>
      <c r="HG266" s="238"/>
      <c r="HH266" s="238"/>
      <c r="HI266" s="238"/>
      <c r="HJ266" s="238"/>
      <c r="HK266" s="238"/>
      <c r="HL266" s="238"/>
      <c r="HM266" s="238"/>
      <c r="HN266" s="238"/>
      <c r="HO266" s="238"/>
      <c r="HP266" s="238"/>
      <c r="HQ266" s="238"/>
      <c r="HR266" s="238"/>
      <c r="HS266" s="238"/>
      <c r="HT266" s="238"/>
      <c r="HU266" s="238"/>
      <c r="HV266" s="238"/>
      <c r="HW266" s="238"/>
      <c r="HX266" s="238"/>
      <c r="HY266" s="238"/>
      <c r="HZ266" s="238"/>
      <c r="IA266" s="238"/>
      <c r="IB266" s="238"/>
      <c r="IC266" s="238"/>
      <c r="ID266" s="238"/>
      <c r="IE266" s="238"/>
      <c r="IF266" s="238"/>
      <c r="IG266" s="238"/>
      <c r="IH266" s="238"/>
      <c r="II266" s="238"/>
      <c r="IJ266" s="238"/>
      <c r="IK266" s="238"/>
      <c r="IL266" s="238"/>
      <c r="IM266" s="238"/>
      <c r="IN266" s="238"/>
      <c r="IO266" s="238"/>
      <c r="IP266" s="238"/>
      <c r="IQ266" s="238"/>
      <c r="IR266" s="238"/>
      <c r="IS266" s="238"/>
      <c r="IT266" s="238"/>
      <c r="IU266" s="238"/>
      <c r="IV266" s="238"/>
      <c r="IW266" s="238"/>
      <c r="IX266" s="238"/>
      <c r="IY266" s="238"/>
      <c r="IZ266" s="238"/>
      <c r="JA266" s="238"/>
      <c r="JB266" s="238"/>
      <c r="JC266" s="238"/>
      <c r="JD266" s="238"/>
      <c r="JE266" s="238"/>
      <c r="JF266" s="238"/>
      <c r="JG266" s="238"/>
      <c r="JH266" s="238"/>
      <c r="JI266" s="238"/>
      <c r="JJ266" s="238"/>
      <c r="JK266" s="238"/>
      <c r="JL266" s="238"/>
      <c r="JM266" s="238"/>
      <c r="JN266" s="238"/>
      <c r="JO266" s="238"/>
      <c r="JP266" s="238"/>
      <c r="JQ266" s="238"/>
      <c r="JR266" s="238"/>
      <c r="JS266" s="238"/>
      <c r="JT266" s="238"/>
      <c r="JU266" s="238"/>
      <c r="JV266" s="238"/>
      <c r="JW266" s="238"/>
      <c r="JX266" s="238"/>
      <c r="JY266" s="238"/>
      <c r="JZ266" s="238"/>
      <c r="KA266" s="238"/>
      <c r="KB266" s="238"/>
      <c r="KC266" s="238"/>
      <c r="KD266" s="238"/>
      <c r="KE266" s="238"/>
      <c r="KF266" s="238"/>
      <c r="KG266" s="238"/>
      <c r="KH266" s="238"/>
      <c r="KI266" s="238"/>
      <c r="KJ266" s="238"/>
      <c r="KK266" s="238"/>
      <c r="KL266" s="238"/>
      <c r="KM266" s="238"/>
      <c r="KN266" s="238"/>
      <c r="KO266" s="238"/>
      <c r="KP266" s="238"/>
      <c r="KQ266" s="238"/>
      <c r="KR266" s="238"/>
      <c r="KS266" s="238"/>
      <c r="KT266" s="238"/>
      <c r="KU266" s="238"/>
      <c r="KV266" s="238"/>
      <c r="KW266" s="238"/>
      <c r="KX266" s="238"/>
      <c r="KY266" s="238"/>
      <c r="KZ266" s="238"/>
      <c r="LA266" s="238"/>
      <c r="LB266" s="238"/>
      <c r="LC266" s="238"/>
      <c r="LD266" s="238"/>
      <c r="LE266" s="238"/>
      <c r="LF266" s="238"/>
      <c r="LG266" s="238"/>
      <c r="LH266" s="238"/>
      <c r="LI266" s="238"/>
      <c r="LJ266" s="238"/>
      <c r="LK266" s="238"/>
      <c r="LL266" s="238"/>
      <c r="LM266" s="238"/>
      <c r="LN266" s="238"/>
      <c r="LO266" s="238"/>
      <c r="LP266" s="238"/>
      <c r="LQ266" s="238"/>
      <c r="LR266" s="238"/>
      <c r="LS266" s="238"/>
      <c r="LT266" s="238"/>
      <c r="LU266" s="238"/>
      <c r="LV266" s="238"/>
      <c r="LW266" s="238"/>
      <c r="LX266" s="238"/>
      <c r="LY266" s="238"/>
      <c r="LZ266" s="238"/>
      <c r="MA266" s="238"/>
      <c r="MB266" s="238"/>
      <c r="MC266" s="238"/>
      <c r="MD266" s="238"/>
      <c r="ME266" s="238"/>
      <c r="MF266" s="238"/>
      <c r="MG266" s="238"/>
      <c r="MH266" s="238"/>
      <c r="MI266" s="238"/>
      <c r="MJ266" s="238"/>
      <c r="MK266" s="238"/>
      <c r="ML266" s="238"/>
      <c r="MM266" s="238"/>
      <c r="MN266" s="238"/>
      <c r="MO266" s="238"/>
      <c r="MP266" s="238"/>
      <c r="MQ266" s="238"/>
      <c r="MR266" s="238"/>
      <c r="MS266" s="238"/>
      <c r="MT266" s="238"/>
      <c r="MU266" s="238"/>
      <c r="MV266" s="238"/>
      <c r="MW266" s="238"/>
      <c r="MX266" s="238"/>
      <c r="MY266" s="238"/>
      <c r="MZ266" s="238"/>
      <c r="NA266" s="238"/>
      <c r="NB266" s="238"/>
      <c r="NC266" s="238"/>
      <c r="ND266" s="238"/>
      <c r="NE266" s="238"/>
      <c r="NF266" s="238"/>
      <c r="NG266" s="238"/>
      <c r="NH266" s="238"/>
      <c r="NI266" s="238"/>
      <c r="NJ266" s="238"/>
      <c r="NK266" s="238"/>
      <c r="NL266" s="238"/>
      <c r="NM266" s="238"/>
      <c r="NN266" s="238"/>
      <c r="NO266" s="238"/>
      <c r="NP266" s="238"/>
      <c r="NQ266" s="238"/>
      <c r="NR266" s="238"/>
      <c r="NS266" s="238"/>
      <c r="NT266" s="238"/>
      <c r="NU266" s="238"/>
      <c r="NV266" s="238"/>
      <c r="NW266" s="238"/>
      <c r="NX266" s="238"/>
      <c r="NY266" s="238"/>
      <c r="NZ266" s="238"/>
      <c r="OA266" s="238"/>
      <c r="OB266" s="238"/>
      <c r="OC266" s="238"/>
      <c r="OD266" s="238"/>
      <c r="OE266" s="238"/>
      <c r="OF266" s="238"/>
      <c r="OG266" s="238"/>
      <c r="OH266" s="238"/>
      <c r="OI266" s="238"/>
      <c r="OJ266" s="238"/>
      <c r="OK266" s="238"/>
      <c r="OL266" s="238"/>
      <c r="OM266" s="238"/>
      <c r="ON266" s="238"/>
      <c r="OO266" s="238"/>
      <c r="OP266" s="238"/>
      <c r="OQ266" s="238"/>
      <c r="OR266" s="238"/>
      <c r="OS266" s="238"/>
      <c r="OT266" s="238"/>
      <c r="OU266" s="238"/>
      <c r="OV266" s="238"/>
      <c r="OW266" s="238"/>
      <c r="OX266" s="238"/>
      <c r="OY266" s="238"/>
      <c r="OZ266" s="238"/>
      <c r="PA266" s="238"/>
      <c r="PB266" s="238"/>
      <c r="PC266" s="238"/>
      <c r="PD266" s="238"/>
      <c r="PE266" s="238"/>
      <c r="PF266" s="238"/>
      <c r="PG266" s="238"/>
      <c r="PH266" s="238"/>
      <c r="PI266" s="238"/>
      <c r="PJ266" s="238"/>
      <c r="PK266" s="238"/>
      <c r="PL266" s="238"/>
      <c r="PM266" s="238"/>
      <c r="PN266" s="238"/>
      <c r="PO266" s="238"/>
      <c r="PP266" s="238"/>
      <c r="PQ266" s="238"/>
      <c r="PR266" s="238"/>
      <c r="PS266" s="238"/>
      <c r="PT266" s="238"/>
      <c r="PU266" s="238"/>
      <c r="PV266" s="238"/>
      <c r="PW266" s="238"/>
      <c r="PX266" s="238"/>
      <c r="PY266" s="238"/>
      <c r="PZ266" s="238"/>
      <c r="QA266" s="238"/>
      <c r="QB266" s="238"/>
      <c r="QC266" s="238"/>
      <c r="QD266" s="238"/>
      <c r="QE266" s="238"/>
      <c r="QF266" s="238"/>
      <c r="QG266" s="238"/>
      <c r="QH266" s="238"/>
      <c r="QI266" s="238"/>
      <c r="QJ266" s="238"/>
      <c r="QK266" s="238"/>
      <c r="QL266" s="238"/>
      <c r="QM266" s="238"/>
      <c r="QN266" s="238"/>
      <c r="QO266" s="238"/>
      <c r="QP266" s="238"/>
      <c r="QQ266" s="238"/>
      <c r="QR266" s="238"/>
      <c r="QS266" s="238"/>
      <c r="QT266" s="238"/>
      <c r="QU266" s="238"/>
      <c r="QV266" s="238"/>
      <c r="QW266" s="238"/>
      <c r="QX266" s="238"/>
      <c r="QY266" s="238"/>
      <c r="QZ266" s="238"/>
      <c r="RA266" s="238"/>
      <c r="RB266" s="238"/>
      <c r="RC266" s="238"/>
      <c r="RD266" s="238"/>
      <c r="RE266" s="238"/>
      <c r="RF266" s="238"/>
      <c r="RG266" s="238"/>
      <c r="RH266" s="238"/>
      <c r="RI266" s="238"/>
      <c r="RJ266" s="238"/>
      <c r="RK266" s="238"/>
      <c r="RL266" s="238"/>
      <c r="RM266" s="238"/>
      <c r="RN266" s="238"/>
      <c r="RO266" s="238"/>
      <c r="RP266" s="238"/>
      <c r="RQ266" s="238"/>
      <c r="RR266" s="238"/>
      <c r="RS266" s="238"/>
      <c r="RT266" s="238"/>
      <c r="RU266" s="238"/>
      <c r="RV266" s="238"/>
      <c r="RW266" s="238"/>
      <c r="RX266" s="238"/>
      <c r="RY266" s="238"/>
      <c r="RZ266" s="238"/>
      <c r="SA266" s="238"/>
      <c r="SB266" s="238"/>
      <c r="SC266" s="238"/>
      <c r="SD266" s="238"/>
      <c r="SE266" s="238"/>
      <c r="SF266" s="238"/>
      <c r="SG266" s="238"/>
      <c r="SH266" s="238"/>
      <c r="SI266" s="238"/>
      <c r="SJ266" s="238"/>
      <c r="SK266" s="238"/>
      <c r="SL266" s="238"/>
      <c r="SM266" s="238"/>
      <c r="SN266" s="238"/>
      <c r="SO266" s="238"/>
      <c r="SP266" s="238"/>
      <c r="SQ266" s="238"/>
      <c r="SR266" s="238"/>
      <c r="SS266" s="238"/>
      <c r="ST266" s="238"/>
      <c r="SU266" s="238"/>
      <c r="SV266" s="238"/>
      <c r="SW266" s="238"/>
      <c r="SX266" s="238"/>
      <c r="SY266" s="238"/>
      <c r="SZ266" s="238"/>
      <c r="TA266" s="238"/>
      <c r="TB266" s="238"/>
      <c r="TC266" s="238"/>
      <c r="TD266" s="238"/>
      <c r="TE266" s="238"/>
      <c r="TF266" s="238"/>
      <c r="TG266" s="238"/>
      <c r="TH266" s="238"/>
      <c r="TI266" s="238"/>
      <c r="TJ266" s="238"/>
      <c r="TK266" s="238"/>
      <c r="TL266" s="238"/>
      <c r="TM266" s="238"/>
      <c r="TN266" s="238"/>
      <c r="TO266" s="238"/>
      <c r="TP266" s="238"/>
      <c r="TQ266" s="238"/>
      <c r="TR266" s="238"/>
      <c r="TS266" s="238"/>
      <c r="TT266" s="238"/>
      <c r="TU266" s="238"/>
      <c r="TV266" s="238"/>
      <c r="TW266" s="238"/>
      <c r="TX266" s="238"/>
      <c r="TY266" s="238"/>
      <c r="TZ266" s="238"/>
      <c r="UA266" s="238"/>
      <c r="UB266" s="238"/>
      <c r="UC266" s="238"/>
      <c r="UD266" s="238"/>
      <c r="UE266" s="238"/>
      <c r="UF266" s="238"/>
      <c r="UG266" s="238"/>
      <c r="UH266" s="238"/>
      <c r="UI266" s="238"/>
      <c r="UJ266" s="238"/>
      <c r="UK266" s="238"/>
      <c r="UL266" s="238"/>
      <c r="UM266" s="238"/>
      <c r="UN266" s="238"/>
      <c r="UO266" s="238"/>
      <c r="UP266" s="238"/>
      <c r="UQ266" s="238"/>
      <c r="UR266" s="238"/>
      <c r="US266" s="238"/>
      <c r="UT266" s="238"/>
      <c r="UU266" s="238"/>
      <c r="UV266" s="238"/>
      <c r="UW266" s="238"/>
      <c r="UX266" s="238"/>
      <c r="UY266" s="238"/>
      <c r="UZ266" s="238"/>
      <c r="VA266" s="238"/>
      <c r="VB266" s="238"/>
      <c r="VC266" s="238"/>
      <c r="VD266" s="238"/>
      <c r="VE266" s="238"/>
      <c r="VF266" s="238"/>
      <c r="VG266" s="238"/>
      <c r="VH266" s="238"/>
      <c r="VI266" s="238"/>
      <c r="VJ266" s="238"/>
      <c r="VK266" s="238"/>
      <c r="VL266" s="238"/>
      <c r="VM266" s="238"/>
      <c r="VN266" s="238"/>
      <c r="VO266" s="238"/>
      <c r="VP266" s="238"/>
      <c r="VQ266" s="238"/>
      <c r="VR266" s="238"/>
      <c r="VS266" s="238"/>
      <c r="VT266" s="238"/>
      <c r="VU266" s="238"/>
      <c r="VV266" s="238"/>
      <c r="VW266" s="238"/>
      <c r="VX266" s="238"/>
      <c r="VY266" s="238"/>
      <c r="VZ266" s="238"/>
      <c r="WA266" s="238"/>
      <c r="WB266" s="238"/>
      <c r="WC266" s="238"/>
      <c r="WD266" s="238"/>
      <c r="WE266" s="238"/>
      <c r="WF266" s="238"/>
      <c r="WG266" s="238"/>
      <c r="WH266" s="238"/>
      <c r="WI266" s="238"/>
      <c r="WJ266" s="238"/>
      <c r="WK266" s="238"/>
      <c r="WL266" s="238"/>
      <c r="WM266" s="238"/>
      <c r="WN266" s="238"/>
      <c r="WO266" s="238"/>
      <c r="WP266" s="238"/>
      <c r="WQ266" s="238"/>
      <c r="WR266" s="238"/>
      <c r="WS266" s="238"/>
      <c r="WT266" s="238"/>
      <c r="WU266" s="238"/>
      <c r="WV266" s="238"/>
      <c r="WW266" s="238"/>
      <c r="WX266" s="238"/>
      <c r="WY266" s="238"/>
      <c r="WZ266" s="238"/>
      <c r="XA266" s="238"/>
      <c r="XB266" s="238"/>
      <c r="XC266" s="238"/>
      <c r="XD266" s="238"/>
      <c r="XE266" s="238"/>
      <c r="XF266" s="238"/>
      <c r="XG266" s="238"/>
      <c r="XH266" s="238"/>
      <c r="XI266" s="238"/>
      <c r="XJ266" s="238"/>
      <c r="XK266" s="238"/>
      <c r="XL266" s="238"/>
      <c r="XM266" s="238"/>
      <c r="XN266" s="238"/>
      <c r="XO266" s="238"/>
      <c r="XP266" s="238"/>
      <c r="XQ266" s="238"/>
      <c r="XR266" s="238"/>
      <c r="XS266" s="238"/>
      <c r="XT266" s="238"/>
      <c r="XU266" s="238"/>
      <c r="XV266" s="238"/>
      <c r="XW266" s="238"/>
      <c r="XX266" s="238"/>
      <c r="XY266" s="238"/>
      <c r="XZ266" s="238"/>
      <c r="YA266" s="238"/>
      <c r="YB266" s="238"/>
      <c r="YC266" s="238"/>
      <c r="YD266" s="238"/>
      <c r="YE266" s="238"/>
      <c r="YF266" s="238"/>
      <c r="YG266" s="238"/>
      <c r="YH266" s="238"/>
      <c r="YI266" s="238"/>
      <c r="YJ266" s="238"/>
      <c r="YK266" s="238"/>
      <c r="YL266" s="238"/>
      <c r="YM266" s="238"/>
      <c r="YN266" s="238"/>
      <c r="YO266" s="238"/>
      <c r="YP266" s="238"/>
      <c r="YQ266" s="238"/>
      <c r="YR266" s="238"/>
      <c r="YS266" s="238"/>
      <c r="YT266" s="238"/>
      <c r="YU266" s="238"/>
      <c r="YV266" s="238"/>
      <c r="YW266" s="238"/>
      <c r="YX266" s="238"/>
      <c r="YY266" s="238"/>
      <c r="YZ266" s="238"/>
      <c r="ZA266" s="238"/>
      <c r="ZB266" s="238"/>
      <c r="ZC266" s="238"/>
      <c r="ZD266" s="238"/>
      <c r="ZE266" s="238"/>
      <c r="ZF266" s="238"/>
      <c r="ZG266" s="238"/>
      <c r="ZH266" s="238"/>
      <c r="ZI266" s="238"/>
      <c r="ZJ266" s="238"/>
      <c r="ZK266" s="238"/>
      <c r="ZL266" s="238"/>
      <c r="ZM266" s="238"/>
      <c r="ZN266" s="238"/>
      <c r="ZO266" s="238"/>
      <c r="ZP266" s="238"/>
      <c r="ZQ266" s="238"/>
      <c r="ZR266" s="238"/>
      <c r="ZS266" s="238"/>
      <c r="ZT266" s="238"/>
      <c r="ZU266" s="238"/>
      <c r="ZV266" s="238"/>
      <c r="ZW266" s="238"/>
      <c r="ZX266" s="238"/>
      <c r="ZY266" s="238"/>
      <c r="ZZ266" s="238"/>
      <c r="AAA266" s="238"/>
      <c r="AAB266" s="238"/>
      <c r="AAC266" s="238"/>
      <c r="AAD266" s="238"/>
      <c r="AAE266" s="238"/>
      <c r="AAF266" s="238"/>
      <c r="AAG266" s="238"/>
      <c r="AAH266" s="238"/>
      <c r="AAI266" s="238"/>
      <c r="AAJ266" s="238"/>
      <c r="AAK266" s="238"/>
      <c r="AAL266" s="238"/>
      <c r="AAM266" s="238"/>
      <c r="AAN266" s="238"/>
      <c r="AAO266" s="238"/>
      <c r="AAP266" s="238"/>
      <c r="AAQ266" s="238"/>
      <c r="AAR266" s="238"/>
      <c r="AAS266" s="238"/>
      <c r="AAT266" s="238"/>
      <c r="AAU266" s="238"/>
      <c r="AAV266" s="238"/>
      <c r="AAW266" s="238"/>
      <c r="AAX266" s="238"/>
      <c r="AAY266" s="238"/>
      <c r="AAZ266" s="238"/>
      <c r="ABA266" s="238"/>
      <c r="ABB266" s="238"/>
      <c r="ABC266" s="238"/>
      <c r="ABD266" s="238"/>
      <c r="ABE266" s="238"/>
      <c r="ABF266" s="238"/>
      <c r="ABG266" s="238"/>
      <c r="ABH266" s="238"/>
      <c r="ABI266" s="238"/>
      <c r="ABJ266" s="238"/>
      <c r="ABK266" s="238"/>
      <c r="ABL266" s="238"/>
      <c r="ABM266" s="238"/>
      <c r="ABN266" s="238"/>
      <c r="ABO266" s="238"/>
      <c r="ABP266" s="238"/>
      <c r="ABQ266" s="238"/>
      <c r="ABR266" s="238"/>
      <c r="ABS266" s="238"/>
      <c r="ABT266" s="238"/>
      <c r="ABU266" s="238"/>
      <c r="ABV266" s="238"/>
      <c r="ABW266" s="238"/>
      <c r="ABX266" s="238"/>
      <c r="ABY266" s="238"/>
      <c r="ABZ266" s="238"/>
      <c r="ACA266" s="238"/>
      <c r="ACB266" s="238"/>
      <c r="ACC266" s="238"/>
      <c r="ACD266" s="238"/>
      <c r="ACE266" s="238"/>
      <c r="ACF266" s="238"/>
      <c r="ACG266" s="238"/>
      <c r="ACH266" s="238"/>
      <c r="ACI266" s="238"/>
      <c r="ACJ266" s="238"/>
      <c r="ACK266" s="238"/>
      <c r="ACL266" s="238"/>
      <c r="ACM266" s="238"/>
      <c r="ACN266" s="238"/>
      <c r="ACO266" s="238"/>
      <c r="ACP266" s="238"/>
      <c r="ACQ266" s="238"/>
      <c r="ACR266" s="238"/>
      <c r="ACS266" s="238"/>
      <c r="ACT266" s="238"/>
      <c r="ACU266" s="238"/>
      <c r="ACV266" s="238"/>
      <c r="ACW266" s="238"/>
      <c r="ACX266" s="238"/>
      <c r="ACY266" s="238"/>
      <c r="ACZ266" s="238"/>
      <c r="ADA266" s="238"/>
      <c r="ADB266" s="238"/>
      <c r="ADC266" s="238"/>
      <c r="ADD266" s="238"/>
      <c r="ADE266" s="238"/>
      <c r="ADF266" s="238"/>
      <c r="ADG266" s="238"/>
      <c r="ADH266" s="238"/>
      <c r="ADI266" s="238"/>
      <c r="ADJ266" s="238"/>
      <c r="ADK266" s="238"/>
      <c r="ADL266" s="238"/>
      <c r="ADM266" s="238"/>
      <c r="ADN266" s="238"/>
      <c r="ADO266" s="238"/>
      <c r="ADP266" s="238"/>
      <c r="ADQ266" s="238"/>
      <c r="ADR266" s="238"/>
      <c r="ADS266" s="238"/>
      <c r="ADT266" s="238"/>
      <c r="ADU266" s="238"/>
      <c r="ADV266" s="238"/>
      <c r="ADW266" s="238"/>
      <c r="ADX266" s="238"/>
      <c r="ADY266" s="238"/>
      <c r="ADZ266" s="238"/>
      <c r="AEA266" s="238"/>
      <c r="AEB266" s="238"/>
      <c r="AEC266" s="238"/>
      <c r="AED266" s="238"/>
      <c r="AEE266" s="238"/>
      <c r="AEF266" s="238"/>
      <c r="AEG266" s="238"/>
      <c r="AEH266" s="238"/>
      <c r="AEI266" s="238"/>
      <c r="AEJ266" s="238"/>
      <c r="AEK266" s="238"/>
      <c r="AEL266" s="238"/>
      <c r="AEM266" s="238"/>
      <c r="AEN266" s="238"/>
      <c r="AEO266" s="238"/>
      <c r="AEP266" s="238"/>
      <c r="AEQ266" s="238"/>
      <c r="AER266" s="238"/>
      <c r="AES266" s="238"/>
      <c r="AET266" s="238"/>
      <c r="AEU266" s="238"/>
      <c r="AEV266" s="238"/>
      <c r="AEW266" s="238"/>
      <c r="AEX266" s="238"/>
      <c r="AEY266" s="238"/>
      <c r="AEZ266" s="238"/>
      <c r="AFA266" s="238"/>
      <c r="AFB266" s="238"/>
      <c r="AFC266" s="238"/>
      <c r="AFD266" s="238"/>
      <c r="AFE266" s="238"/>
      <c r="AFF266" s="238"/>
      <c r="AFG266" s="238"/>
      <c r="AFH266" s="238"/>
      <c r="AFI266" s="238"/>
      <c r="AFJ266" s="238"/>
      <c r="AFK266" s="238"/>
      <c r="AFL266" s="238"/>
      <c r="AFM266" s="238"/>
      <c r="AFN266" s="238"/>
      <c r="AFO266" s="238"/>
      <c r="AFP266" s="238"/>
      <c r="AFQ266" s="238"/>
      <c r="AFR266" s="238"/>
      <c r="AFS266" s="238"/>
      <c r="AFT266" s="238"/>
      <c r="AFU266" s="238"/>
      <c r="AFV266" s="238"/>
      <c r="AFW266" s="238"/>
      <c r="AFX266" s="238"/>
      <c r="AFY266" s="238"/>
      <c r="AFZ266" s="238"/>
      <c r="AGA266" s="238"/>
      <c r="AGB266" s="238"/>
      <c r="AGC266" s="238"/>
      <c r="AGD266" s="238"/>
      <c r="AGE266" s="238"/>
      <c r="AGF266" s="238"/>
      <c r="AGG266" s="238"/>
      <c r="AGH266" s="238"/>
      <c r="AGI266" s="238"/>
      <c r="AGJ266" s="238"/>
      <c r="AGK266" s="238"/>
      <c r="AGL266" s="238"/>
      <c r="AGM266" s="238"/>
      <c r="AGN266" s="238"/>
      <c r="AGO266" s="238"/>
      <c r="AGP266" s="238"/>
      <c r="AGQ266" s="238"/>
      <c r="AGR266" s="238"/>
      <c r="AGS266" s="238"/>
      <c r="AGT266" s="238"/>
      <c r="AGU266" s="238"/>
      <c r="AGV266" s="238"/>
      <c r="AGW266" s="238"/>
      <c r="AGX266" s="238"/>
      <c r="AGY266" s="238"/>
      <c r="AGZ266" s="238"/>
      <c r="AHA266" s="238"/>
      <c r="AHB266" s="238"/>
      <c r="AHC266" s="238"/>
      <c r="AHD266" s="238"/>
      <c r="AHE266" s="238"/>
      <c r="AHF266" s="238"/>
      <c r="AHG266" s="238"/>
      <c r="AHH266" s="238"/>
      <c r="AHI266" s="238"/>
      <c r="AHJ266" s="238"/>
      <c r="AHK266" s="238"/>
      <c r="AHL266" s="238"/>
      <c r="AHM266" s="238"/>
      <c r="AHN266" s="238"/>
      <c r="AHO266" s="238"/>
      <c r="AHP266" s="238"/>
      <c r="AHQ266" s="238"/>
      <c r="AHR266" s="238"/>
      <c r="AHS266" s="238"/>
      <c r="AHT266" s="238"/>
      <c r="AHU266" s="238"/>
      <c r="AHV266" s="238"/>
      <c r="AHW266" s="238"/>
      <c r="AHX266" s="238"/>
      <c r="AHY266" s="238"/>
      <c r="AHZ266" s="238"/>
      <c r="AIA266" s="238"/>
      <c r="AIB266" s="238"/>
      <c r="AIC266" s="238"/>
      <c r="AID266" s="238"/>
      <c r="AIE266" s="238"/>
      <c r="AIF266" s="238"/>
      <c r="AIG266" s="238"/>
      <c r="AIH266" s="238"/>
      <c r="AII266" s="238"/>
      <c r="AIJ266" s="238"/>
      <c r="AIK266" s="238"/>
      <c r="AIL266" s="238"/>
      <c r="AIM266" s="238"/>
      <c r="AIN266" s="238"/>
      <c r="AIO266" s="238"/>
      <c r="AIP266" s="238"/>
      <c r="AIQ266" s="238"/>
      <c r="AIR266" s="238"/>
      <c r="AIS266" s="238"/>
      <c r="AIT266" s="238"/>
      <c r="AIU266" s="238"/>
      <c r="AIV266" s="238"/>
      <c r="AIW266" s="238"/>
      <c r="AIX266" s="238"/>
      <c r="AIY266" s="238"/>
      <c r="AIZ266" s="238"/>
      <c r="AJA266" s="238"/>
      <c r="AJB266" s="238"/>
      <c r="AJC266" s="238"/>
      <c r="AJD266" s="238"/>
      <c r="AJE266" s="238"/>
      <c r="AJF266" s="238"/>
      <c r="AJG266" s="238"/>
      <c r="AJH266" s="238"/>
      <c r="AJI266" s="238"/>
      <c r="AJJ266" s="238"/>
      <c r="AJK266" s="238"/>
      <c r="AJL266" s="238"/>
      <c r="AJM266" s="238"/>
      <c r="AJN266" s="238"/>
      <c r="AJO266" s="238"/>
      <c r="AJP266" s="238"/>
      <c r="AJQ266" s="238"/>
      <c r="AJR266" s="238"/>
      <c r="AJS266" s="238"/>
      <c r="AJT266" s="238"/>
      <c r="AJU266" s="238"/>
      <c r="AJV266" s="238"/>
      <c r="AJW266" s="238"/>
      <c r="AJX266" s="238"/>
      <c r="AJY266" s="238"/>
      <c r="AJZ266" s="238"/>
      <c r="AKA266" s="238"/>
      <c r="AKB266" s="238"/>
      <c r="AKC266" s="238"/>
      <c r="AKD266" s="238"/>
      <c r="AKE266" s="238"/>
      <c r="AKF266" s="238"/>
      <c r="AKG266" s="238"/>
      <c r="AKH266" s="238"/>
      <c r="AKI266" s="238"/>
      <c r="AKJ266" s="238"/>
      <c r="AKK266" s="238"/>
      <c r="AKL266" s="238"/>
      <c r="AKM266" s="238"/>
      <c r="AKN266" s="238"/>
      <c r="AKO266" s="238"/>
      <c r="AKP266" s="238"/>
    </row>
    <row r="267" spans="1:978" ht="21" x14ac:dyDescent="0.25">
      <c r="A267" s="39">
        <v>57</v>
      </c>
      <c r="B267" s="49">
        <v>58</v>
      </c>
      <c r="C267" s="43" t="s">
        <v>271</v>
      </c>
      <c r="D267" s="43" t="s">
        <v>124</v>
      </c>
      <c r="E267" s="132">
        <v>0.2</v>
      </c>
      <c r="F267" s="43">
        <v>531109</v>
      </c>
      <c r="G267" s="33" t="s">
        <v>194</v>
      </c>
      <c r="H267" s="33" t="s">
        <v>182</v>
      </c>
      <c r="I267" s="43" t="s">
        <v>63</v>
      </c>
      <c r="J267" s="94">
        <v>30</v>
      </c>
      <c r="K267" s="132">
        <f>AVERAGE(J267)</f>
        <v>30</v>
      </c>
      <c r="L267" s="155">
        <f>E267/K267</f>
        <v>6.6666666666666671E-3</v>
      </c>
      <c r="M267" s="43">
        <v>2</v>
      </c>
      <c r="N267" s="43">
        <v>89</v>
      </c>
      <c r="O267" s="43">
        <v>54</v>
      </c>
      <c r="P267" s="43">
        <v>37</v>
      </c>
      <c r="Q267" s="43">
        <v>28</v>
      </c>
      <c r="R267" s="43">
        <v>24</v>
      </c>
      <c r="S267" s="43">
        <v>42</v>
      </c>
      <c r="T267" s="43">
        <v>176</v>
      </c>
      <c r="U267" s="43">
        <v>325</v>
      </c>
      <c r="V267" s="43">
        <v>340</v>
      </c>
      <c r="W267" s="43">
        <v>306</v>
      </c>
      <c r="X267" s="43">
        <v>244</v>
      </c>
      <c r="Y267" s="43">
        <v>328</v>
      </c>
      <c r="Z267" s="43">
        <v>350</v>
      </c>
      <c r="AA267" s="43">
        <v>337</v>
      </c>
      <c r="AB267" s="43">
        <v>346</v>
      </c>
      <c r="AC267" s="43">
        <v>371</v>
      </c>
      <c r="AD267" s="43">
        <v>428</v>
      </c>
      <c r="AE267" s="43">
        <v>458</v>
      </c>
      <c r="AF267" s="43">
        <v>344</v>
      </c>
      <c r="AG267" s="43">
        <v>250</v>
      </c>
      <c r="AH267" s="43">
        <v>253</v>
      </c>
      <c r="AI267" s="43">
        <v>238</v>
      </c>
      <c r="AJ267" s="43">
        <v>205</v>
      </c>
      <c r="AK267" s="43">
        <v>168</v>
      </c>
      <c r="AL267" s="43">
        <v>5167</v>
      </c>
      <c r="AM267" s="132">
        <v>1600</v>
      </c>
      <c r="AN267" s="170">
        <f>$L$267*(1+0.15*(N267/$AM$267)^4)</f>
        <v>6.6666762403728742E-3</v>
      </c>
      <c r="AO267" s="171">
        <f t="shared" ref="AO267:BK267" si="181">$L$267*(1+0.15*(O267/$AM$267)^4)</f>
        <v>6.6666679641300452E-3</v>
      </c>
      <c r="AP267" s="171">
        <f t="shared" si="181"/>
        <v>6.6666669526409409E-3</v>
      </c>
      <c r="AQ267" s="171">
        <f t="shared" si="181"/>
        <v>6.6666667604557295E-3</v>
      </c>
      <c r="AR267" s="171">
        <f t="shared" si="181"/>
        <v>6.6666667172916678E-3</v>
      </c>
      <c r="AS267" s="171">
        <f t="shared" si="181"/>
        <v>6.6666671414737956E-3</v>
      </c>
      <c r="AT267" s="171">
        <f t="shared" si="181"/>
        <v>6.6668130766666667E-3</v>
      </c>
      <c r="AU267" s="171">
        <f t="shared" si="181"/>
        <v>6.6683690349260962E-3</v>
      </c>
      <c r="AV267" s="171">
        <f t="shared" si="181"/>
        <v>6.6687057535807295E-3</v>
      </c>
      <c r="AW267" s="171">
        <f t="shared" si="181"/>
        <v>6.6680045115909839E-3</v>
      </c>
      <c r="AX267" s="171">
        <f t="shared" si="181"/>
        <v>6.6672075198307293E-3</v>
      </c>
      <c r="AY267" s="171">
        <f t="shared" si="181"/>
        <v>6.668432767291667E-3</v>
      </c>
      <c r="AZ267" s="171">
        <f t="shared" si="181"/>
        <v>6.6689564387003575E-3</v>
      </c>
      <c r="BA267" s="171">
        <f t="shared" si="181"/>
        <v>6.6686347327312729E-3</v>
      </c>
      <c r="BB267" s="171">
        <f t="shared" si="181"/>
        <v>6.6688535442081705E-3</v>
      </c>
      <c r="BC267" s="171">
        <f t="shared" si="181"/>
        <v>6.6695574511028552E-3</v>
      </c>
      <c r="BD267" s="171">
        <f t="shared" si="181"/>
        <v>6.6717869635807298E-3</v>
      </c>
      <c r="BE267" s="171">
        <f t="shared" si="181"/>
        <v>6.6733806766300459E-3</v>
      </c>
      <c r="BF267" s="171">
        <f t="shared" si="181"/>
        <v>6.6688034172916674E-3</v>
      </c>
      <c r="BG267" s="171">
        <f t="shared" si="181"/>
        <v>6.667262713114421E-3</v>
      </c>
      <c r="BH267" s="171">
        <f t="shared" si="181"/>
        <v>6.6672918424602766E-3</v>
      </c>
      <c r="BI267" s="171">
        <f t="shared" si="181"/>
        <v>6.6671562514347346E-3</v>
      </c>
      <c r="BJ267" s="171">
        <f t="shared" si="181"/>
        <v>6.6669361522356677E-3</v>
      </c>
      <c r="BK267" s="171">
        <f t="shared" si="181"/>
        <v>6.6667882172916663E-3</v>
      </c>
      <c r="BL267" s="43">
        <f>E267*(0.000001)*0.5</f>
        <v>9.9999999999999995E-8</v>
      </c>
      <c r="BM267" s="43">
        <v>5769.2</v>
      </c>
      <c r="BN267" s="43">
        <v>0.98</v>
      </c>
      <c r="BO267" s="43">
        <v>1780</v>
      </c>
      <c r="BP267" s="43">
        <v>0.02</v>
      </c>
      <c r="BQ267" s="43"/>
      <c r="BR267" s="43"/>
      <c r="BS267" s="185"/>
      <c r="BT267" s="185"/>
      <c r="BU267" s="185"/>
      <c r="BV267" s="185"/>
      <c r="BW267" s="185"/>
      <c r="BX267" s="185"/>
      <c r="BY267" s="185"/>
      <c r="BZ267" s="185"/>
      <c r="CA267" s="185"/>
      <c r="CB267" s="185"/>
      <c r="CC267" s="43"/>
      <c r="CD267" s="43"/>
      <c r="CE267" s="185"/>
      <c r="CF267" s="185"/>
      <c r="CG267" s="185"/>
      <c r="CH267" s="185"/>
      <c r="CI267" s="185"/>
      <c r="CJ267" s="185"/>
      <c r="CK267" s="185"/>
      <c r="CL267" s="185"/>
      <c r="CM267" s="185"/>
      <c r="CN267" s="185"/>
      <c r="CO267" s="185"/>
      <c r="CP267" s="185"/>
      <c r="CQ267" s="185"/>
      <c r="CR267" s="185"/>
      <c r="CS267" s="185"/>
      <c r="CT267" s="185"/>
      <c r="CU267" s="185"/>
      <c r="CV267" s="185"/>
      <c r="CW267" s="185"/>
      <c r="CX267" s="185"/>
      <c r="CY267" s="185"/>
      <c r="CZ267" s="185"/>
      <c r="DA267" s="185"/>
      <c r="DB267" s="185"/>
      <c r="DC267" s="185"/>
      <c r="DD267" s="185"/>
      <c r="DE267" s="185"/>
      <c r="DF267" s="185"/>
      <c r="DG267" s="193"/>
      <c r="DH267" s="193"/>
      <c r="DI267" s="193"/>
      <c r="DJ267" s="193"/>
      <c r="DK267" s="193"/>
      <c r="DL267" s="193"/>
      <c r="DM267" s="193"/>
      <c r="DN267" s="193"/>
      <c r="DO267" s="193"/>
      <c r="DP267" s="193"/>
      <c r="DQ267" s="193"/>
      <c r="DR267" s="193"/>
      <c r="DS267" s="193"/>
      <c r="DT267" s="193"/>
      <c r="DU267" s="193"/>
      <c r="DV267" s="193"/>
      <c r="DW267" s="193"/>
      <c r="DX267" s="193"/>
      <c r="DY267" s="193"/>
      <c r="DZ267" s="193"/>
      <c r="EA267" s="9">
        <f>BM267*BN267+BO267*BP267+BQ267*BR267+BS267*BT267+BU267*BV267+BW267*BX267+BY267*BZ267+CA267*CB267+CC267*CD267+CE267*CF267+CG267*CH267+CI267*CJ267+CK267*CL267+CM267*CN267+CO267*CP267+CQ267*CR267+CS267*CT267+CU267*CV267+CW267*CX267+CY267*CZ267+DA267*DB267</f>
        <v>5689.4160000000002</v>
      </c>
      <c r="EB267" s="115">
        <f>(PI()+2*E267)*EA267</f>
        <v>20149.593908816227</v>
      </c>
      <c r="EC267" s="9">
        <f>EB267/E267</f>
        <v>100747.96954408113</v>
      </c>
      <c r="ED267" s="9">
        <f>PI()*EA267</f>
        <v>17873.827508816226</v>
      </c>
      <c r="EE267" s="219">
        <f>SUM(BN267,BP267,BR267,BT267,BV267,BX267,BZ267,CB267,CD267,CF267,CH267,CJ267,CL267,CN267,CP267,CR267,CT267,CV267,CX267,CZ267,DB267)</f>
        <v>1</v>
      </c>
      <c r="EF267" s="215"/>
      <c r="EG267" s="215"/>
      <c r="EH267" s="215"/>
      <c r="EI267" s="215"/>
      <c r="EJ267" s="215"/>
      <c r="EK267" s="215"/>
      <c r="EL267" s="215"/>
      <c r="EM267" s="215"/>
      <c r="EN267" s="215"/>
      <c r="EO267" s="215"/>
      <c r="EP267" s="215"/>
      <c r="EQ267" s="215"/>
      <c r="ER267" s="215"/>
      <c r="ES267" s="215"/>
      <c r="ET267" s="215"/>
      <c r="EU267" s="215"/>
      <c r="EV267" s="215"/>
      <c r="EW267" s="215"/>
      <c r="EX267" s="215"/>
      <c r="EY267" s="215"/>
      <c r="EZ267" s="215"/>
      <c r="FA267" s="215"/>
      <c r="FB267" s="215"/>
      <c r="FC267" s="215"/>
      <c r="FD267" s="215"/>
      <c r="FE267" s="215"/>
      <c r="FF267" s="215"/>
      <c r="FG267" s="215"/>
      <c r="FH267" s="215"/>
      <c r="FI267" s="215"/>
      <c r="FJ267" s="215"/>
      <c r="FK267" s="215"/>
      <c r="FL267" s="215"/>
      <c r="FM267" s="215"/>
      <c r="FN267" s="215"/>
      <c r="FO267" s="215"/>
      <c r="FP267" s="215"/>
      <c r="FQ267" s="215"/>
      <c r="FR267" s="215"/>
      <c r="FS267" s="215"/>
      <c r="FT267" s="215"/>
      <c r="FU267" s="215"/>
      <c r="FV267" s="215"/>
      <c r="FW267" s="215"/>
      <c r="FX267" s="215"/>
      <c r="FY267" s="215"/>
      <c r="FZ267" s="215"/>
      <c r="GA267" s="215"/>
      <c r="GB267" s="215"/>
      <c r="GC267" s="215"/>
      <c r="GD267" s="215"/>
      <c r="GE267" s="215"/>
      <c r="GF267" s="215"/>
      <c r="GG267" s="215"/>
      <c r="GH267" s="215"/>
      <c r="GI267" s="215"/>
      <c r="GJ267" s="215"/>
      <c r="GK267" s="215"/>
      <c r="GL267" s="215"/>
      <c r="GM267" s="215"/>
      <c r="GN267" s="215"/>
      <c r="GO267" s="215"/>
      <c r="GP267" s="215"/>
      <c r="GQ267" s="215"/>
      <c r="GR267" s="215"/>
      <c r="GS267" s="215"/>
      <c r="GT267" s="215"/>
      <c r="GU267" s="215"/>
      <c r="GV267" s="215"/>
      <c r="GW267" s="215"/>
      <c r="GX267" s="215"/>
      <c r="GY267" s="215"/>
      <c r="GZ267" s="215"/>
      <c r="HA267" s="215"/>
      <c r="HB267" s="215"/>
      <c r="HC267" s="215"/>
      <c r="HD267" s="215"/>
      <c r="HE267" s="215"/>
      <c r="HF267" s="215"/>
      <c r="HG267" s="215"/>
      <c r="HH267" s="215"/>
      <c r="HI267" s="215"/>
      <c r="HJ267" s="215"/>
      <c r="HK267" s="215"/>
      <c r="HL267" s="215"/>
      <c r="HM267" s="215"/>
      <c r="HN267" s="215"/>
      <c r="HO267" s="215"/>
      <c r="HP267" s="215"/>
      <c r="HQ267" s="215"/>
      <c r="HR267" s="215"/>
      <c r="HS267" s="215"/>
      <c r="HT267" s="215"/>
      <c r="HU267" s="215"/>
      <c r="HV267" s="215"/>
      <c r="HW267" s="215"/>
      <c r="HX267" s="215"/>
      <c r="HY267" s="215"/>
      <c r="HZ267" s="215"/>
      <c r="IA267" s="215"/>
      <c r="IB267" s="215"/>
      <c r="IC267" s="215"/>
      <c r="ID267" s="215"/>
      <c r="IE267" s="215"/>
      <c r="IF267" s="215"/>
      <c r="IG267" s="215"/>
      <c r="IH267" s="215"/>
      <c r="II267" s="215"/>
      <c r="IJ267" s="215"/>
      <c r="IK267" s="215"/>
      <c r="IL267" s="215"/>
      <c r="IM267" s="215"/>
      <c r="IN267" s="215"/>
      <c r="IO267" s="215"/>
      <c r="IP267" s="215"/>
      <c r="IQ267" s="215"/>
      <c r="IR267" s="215"/>
      <c r="IS267" s="215"/>
      <c r="IT267" s="215"/>
      <c r="IU267" s="215"/>
      <c r="IV267" s="215"/>
      <c r="IW267" s="215"/>
      <c r="IX267" s="215"/>
      <c r="IY267" s="215"/>
      <c r="IZ267" s="215"/>
      <c r="JA267" s="215"/>
      <c r="JB267" s="215"/>
      <c r="JC267" s="215"/>
      <c r="JD267" s="215"/>
      <c r="JE267" s="215"/>
      <c r="JF267" s="215"/>
      <c r="JG267" s="215"/>
      <c r="JH267" s="215"/>
      <c r="JI267" s="215"/>
      <c r="JJ267" s="215"/>
      <c r="JK267" s="215"/>
      <c r="JL267" s="215"/>
      <c r="JM267" s="215"/>
      <c r="JN267" s="215"/>
      <c r="JO267" s="215"/>
      <c r="JP267" s="215"/>
      <c r="JQ267" s="215"/>
      <c r="JR267" s="215"/>
      <c r="JS267" s="215"/>
      <c r="JT267" s="215"/>
      <c r="JU267" s="215"/>
      <c r="JV267" s="215"/>
      <c r="JW267" s="215"/>
      <c r="JX267" s="215"/>
      <c r="JY267" s="215"/>
      <c r="JZ267" s="215"/>
      <c r="KA267" s="215"/>
      <c r="KB267" s="215"/>
      <c r="KC267" s="215"/>
      <c r="KD267" s="215"/>
      <c r="KE267" s="215"/>
      <c r="KF267" s="215"/>
      <c r="KG267" s="215"/>
      <c r="KH267" s="215"/>
      <c r="KI267" s="215"/>
      <c r="KJ267" s="215"/>
      <c r="KK267" s="215"/>
      <c r="KL267" s="215"/>
      <c r="KM267" s="215"/>
      <c r="KN267" s="215"/>
      <c r="KO267" s="215"/>
      <c r="KP267" s="215"/>
      <c r="KQ267" s="215"/>
      <c r="KR267" s="215"/>
      <c r="KS267" s="215"/>
      <c r="KT267" s="215"/>
      <c r="KU267" s="215"/>
      <c r="KV267" s="215"/>
      <c r="KW267" s="215"/>
      <c r="KX267" s="215"/>
      <c r="KY267" s="215"/>
      <c r="KZ267" s="215"/>
      <c r="LA267" s="215"/>
      <c r="LB267" s="215"/>
      <c r="LC267" s="215"/>
      <c r="LD267" s="215"/>
      <c r="LE267" s="215"/>
      <c r="LF267" s="215"/>
      <c r="LG267" s="215"/>
      <c r="LH267" s="215"/>
      <c r="LI267" s="215"/>
      <c r="LJ267" s="215"/>
      <c r="LK267" s="215"/>
      <c r="LL267" s="215"/>
      <c r="LM267" s="215"/>
      <c r="LN267" s="215"/>
      <c r="LO267" s="215"/>
      <c r="LP267" s="215"/>
      <c r="LQ267" s="215"/>
      <c r="LR267" s="215"/>
      <c r="LS267" s="215"/>
      <c r="LT267" s="215"/>
      <c r="LU267" s="215"/>
      <c r="LV267" s="215"/>
      <c r="LW267" s="215"/>
      <c r="LX267" s="215"/>
      <c r="LY267" s="215"/>
      <c r="LZ267" s="215"/>
      <c r="MA267" s="215"/>
      <c r="MB267" s="215"/>
      <c r="MC267" s="215"/>
      <c r="MD267" s="215"/>
      <c r="ME267" s="215"/>
      <c r="MF267" s="215"/>
      <c r="MG267" s="215"/>
      <c r="MH267" s="215"/>
      <c r="MI267" s="215"/>
      <c r="MJ267" s="215"/>
      <c r="MK267" s="215"/>
      <c r="ML267" s="215"/>
      <c r="MM267" s="215"/>
      <c r="MN267" s="215"/>
      <c r="MO267" s="215"/>
      <c r="MP267" s="215"/>
      <c r="MQ267" s="215"/>
      <c r="MR267" s="215"/>
      <c r="MS267" s="215"/>
      <c r="MT267" s="215"/>
      <c r="MU267" s="215"/>
      <c r="MV267" s="215"/>
      <c r="MW267" s="215"/>
      <c r="MX267" s="215"/>
      <c r="MY267" s="215"/>
      <c r="MZ267" s="215"/>
      <c r="NA267" s="215"/>
      <c r="NB267" s="215"/>
      <c r="NC267" s="215"/>
      <c r="ND267" s="215"/>
      <c r="NE267" s="215"/>
      <c r="NF267" s="215"/>
      <c r="NG267" s="215"/>
      <c r="NH267" s="215"/>
      <c r="NI267" s="215"/>
      <c r="NJ267" s="215"/>
      <c r="NK267" s="215"/>
      <c r="NL267" s="215"/>
      <c r="NM267" s="215"/>
      <c r="NN267" s="215"/>
      <c r="NO267" s="215"/>
      <c r="NP267" s="215"/>
      <c r="NQ267" s="215"/>
      <c r="NR267" s="215"/>
      <c r="NS267" s="215"/>
      <c r="NT267" s="215"/>
      <c r="NU267" s="215"/>
      <c r="NV267" s="215"/>
      <c r="NW267" s="215"/>
      <c r="NX267" s="215"/>
      <c r="NY267" s="215"/>
      <c r="NZ267" s="215"/>
      <c r="OA267" s="215"/>
      <c r="OB267" s="215"/>
      <c r="OC267" s="215"/>
      <c r="OD267" s="215"/>
      <c r="OE267" s="215"/>
      <c r="OF267" s="215"/>
      <c r="OG267" s="215"/>
      <c r="OH267" s="215"/>
      <c r="OI267" s="215"/>
      <c r="OJ267" s="215"/>
      <c r="OK267" s="215"/>
      <c r="OL267" s="215"/>
      <c r="OM267" s="215"/>
      <c r="ON267" s="215"/>
      <c r="OO267" s="215"/>
      <c r="OP267" s="215"/>
      <c r="OQ267" s="215"/>
      <c r="OR267" s="215"/>
      <c r="OS267" s="215"/>
      <c r="OT267" s="215"/>
      <c r="OU267" s="215"/>
      <c r="OV267" s="215"/>
      <c r="OW267" s="215"/>
      <c r="OX267" s="215"/>
      <c r="OY267" s="215"/>
      <c r="OZ267" s="215"/>
      <c r="PA267" s="215"/>
      <c r="PB267" s="215"/>
      <c r="PC267" s="215"/>
      <c r="PD267" s="215"/>
      <c r="PE267" s="215"/>
      <c r="PF267" s="215"/>
      <c r="PG267" s="215"/>
      <c r="PH267" s="215"/>
      <c r="PI267" s="215"/>
      <c r="PJ267" s="215"/>
      <c r="PK267" s="215"/>
      <c r="PL267" s="215"/>
      <c r="PM267" s="215"/>
      <c r="PN267" s="215"/>
      <c r="PO267" s="215"/>
      <c r="PP267" s="215"/>
      <c r="PQ267" s="215"/>
      <c r="PR267" s="215"/>
      <c r="PS267" s="215"/>
      <c r="PT267" s="215"/>
      <c r="PU267" s="215"/>
      <c r="PV267" s="215"/>
      <c r="PW267" s="215"/>
      <c r="PX267" s="215"/>
      <c r="PY267" s="215"/>
      <c r="PZ267" s="215"/>
      <c r="QA267" s="215"/>
      <c r="QB267" s="215"/>
      <c r="QC267" s="215"/>
      <c r="QD267" s="215"/>
      <c r="QE267" s="215"/>
      <c r="QF267" s="215"/>
      <c r="QG267" s="215"/>
      <c r="QH267" s="215"/>
      <c r="QI267" s="215"/>
      <c r="QJ267" s="215"/>
      <c r="QK267" s="215"/>
      <c r="QL267" s="215"/>
      <c r="QM267" s="215"/>
      <c r="QN267" s="215"/>
      <c r="QO267" s="215"/>
      <c r="QP267" s="215"/>
      <c r="QQ267" s="215"/>
      <c r="QR267" s="215"/>
      <c r="QS267" s="215"/>
      <c r="QT267" s="215"/>
      <c r="QU267" s="215"/>
      <c r="QV267" s="215"/>
      <c r="QW267" s="215"/>
      <c r="QX267" s="215"/>
      <c r="QY267" s="215"/>
      <c r="QZ267" s="215"/>
      <c r="RA267" s="215"/>
      <c r="RB267" s="215"/>
      <c r="RC267" s="215"/>
      <c r="RD267" s="215"/>
      <c r="RE267" s="215"/>
      <c r="RF267" s="215"/>
      <c r="RG267" s="215"/>
      <c r="RH267" s="215"/>
      <c r="RI267" s="215"/>
      <c r="RJ267" s="215"/>
      <c r="RK267" s="215"/>
      <c r="RL267" s="215"/>
      <c r="RM267" s="215"/>
      <c r="RN267" s="215"/>
      <c r="RO267" s="215"/>
      <c r="RP267" s="215"/>
      <c r="RQ267" s="215"/>
      <c r="RR267" s="215"/>
      <c r="RS267" s="215"/>
      <c r="RT267" s="215"/>
      <c r="RU267" s="215"/>
      <c r="RV267" s="215"/>
      <c r="RW267" s="215"/>
      <c r="RX267" s="215"/>
      <c r="RY267" s="215"/>
      <c r="RZ267" s="215"/>
      <c r="SA267" s="215"/>
      <c r="SB267" s="215"/>
      <c r="SC267" s="215"/>
      <c r="SD267" s="215"/>
      <c r="SE267" s="215"/>
      <c r="SF267" s="215"/>
      <c r="SG267" s="215"/>
      <c r="SH267" s="215"/>
      <c r="SI267" s="215"/>
      <c r="SJ267" s="215"/>
      <c r="SK267" s="215"/>
      <c r="SL267" s="215"/>
      <c r="SM267" s="215"/>
      <c r="SN267" s="215"/>
      <c r="SO267" s="215"/>
      <c r="SP267" s="215"/>
      <c r="SQ267" s="215"/>
      <c r="SR267" s="215"/>
      <c r="SS267" s="215"/>
      <c r="ST267" s="215"/>
      <c r="SU267" s="215"/>
      <c r="SV267" s="215"/>
      <c r="SW267" s="215"/>
      <c r="SX267" s="215"/>
      <c r="SY267" s="215"/>
      <c r="SZ267" s="215"/>
      <c r="TA267" s="215"/>
      <c r="TB267" s="215"/>
      <c r="TC267" s="215"/>
      <c r="TD267" s="215"/>
      <c r="TE267" s="215"/>
      <c r="TF267" s="215"/>
      <c r="TG267" s="215"/>
      <c r="TH267" s="215"/>
      <c r="TI267" s="215"/>
      <c r="TJ267" s="215"/>
      <c r="TK267" s="215"/>
      <c r="TL267" s="215"/>
      <c r="TM267" s="215"/>
      <c r="TN267" s="215"/>
      <c r="TO267" s="215"/>
      <c r="TP267" s="215"/>
      <c r="TQ267" s="215"/>
      <c r="TR267" s="215"/>
      <c r="TS267" s="215"/>
      <c r="TT267" s="215"/>
      <c r="TU267" s="215"/>
      <c r="TV267" s="215"/>
      <c r="TW267" s="215"/>
      <c r="TX267" s="215"/>
      <c r="TY267" s="215"/>
      <c r="TZ267" s="215"/>
      <c r="UA267" s="215"/>
      <c r="UB267" s="215"/>
      <c r="UC267" s="215"/>
      <c r="UD267" s="215"/>
      <c r="UE267" s="215"/>
      <c r="UF267" s="215"/>
      <c r="UG267" s="215"/>
      <c r="UH267" s="215"/>
      <c r="UI267" s="215"/>
      <c r="UJ267" s="215"/>
      <c r="UK267" s="215"/>
      <c r="UL267" s="215"/>
      <c r="UM267" s="215"/>
      <c r="UN267" s="215"/>
      <c r="UO267" s="215"/>
      <c r="UP267" s="215"/>
      <c r="UQ267" s="215"/>
      <c r="UR267" s="215"/>
      <c r="US267" s="215"/>
      <c r="UT267" s="215"/>
      <c r="UU267" s="215"/>
      <c r="UV267" s="215"/>
      <c r="UW267" s="215"/>
      <c r="UX267" s="215"/>
      <c r="UY267" s="215"/>
      <c r="UZ267" s="215"/>
      <c r="VA267" s="215"/>
      <c r="VB267" s="215"/>
      <c r="VC267" s="215"/>
      <c r="VD267" s="215"/>
      <c r="VE267" s="215"/>
      <c r="VF267" s="215"/>
      <c r="VG267" s="215"/>
      <c r="VH267" s="215"/>
      <c r="VI267" s="215"/>
      <c r="VJ267" s="215"/>
      <c r="VK267" s="215"/>
      <c r="VL267" s="215"/>
      <c r="VM267" s="215"/>
      <c r="VN267" s="215"/>
      <c r="VO267" s="215"/>
      <c r="VP267" s="215"/>
      <c r="VQ267" s="215"/>
      <c r="VR267" s="215"/>
      <c r="VS267" s="215"/>
      <c r="VT267" s="215"/>
      <c r="VU267" s="215"/>
      <c r="VV267" s="215"/>
      <c r="VW267" s="215"/>
      <c r="VX267" s="215"/>
      <c r="VY267" s="215"/>
      <c r="VZ267" s="215"/>
      <c r="WA267" s="215"/>
      <c r="WB267" s="215"/>
      <c r="WC267" s="215"/>
      <c r="WD267" s="215"/>
      <c r="WE267" s="215"/>
      <c r="WF267" s="215"/>
      <c r="WG267" s="215"/>
      <c r="WH267" s="215"/>
      <c r="WI267" s="215"/>
      <c r="WJ267" s="215"/>
      <c r="WK267" s="215"/>
      <c r="WL267" s="215"/>
      <c r="WM267" s="215"/>
      <c r="WN267" s="215"/>
      <c r="WO267" s="215"/>
      <c r="WP267" s="215"/>
      <c r="WQ267" s="215"/>
      <c r="WR267" s="215"/>
      <c r="WS267" s="215"/>
      <c r="WT267" s="215"/>
      <c r="WU267" s="215"/>
      <c r="WV267" s="215"/>
      <c r="WW267" s="215"/>
      <c r="WX267" s="215"/>
      <c r="WY267" s="215"/>
      <c r="WZ267" s="215"/>
      <c r="XA267" s="215"/>
      <c r="XB267" s="215"/>
      <c r="XC267" s="215"/>
      <c r="XD267" s="215"/>
      <c r="XE267" s="215"/>
      <c r="XF267" s="215"/>
      <c r="XG267" s="215"/>
      <c r="XH267" s="215"/>
      <c r="XI267" s="215"/>
      <c r="XJ267" s="215"/>
      <c r="XK267" s="215"/>
      <c r="XL267" s="215"/>
      <c r="XM267" s="215"/>
      <c r="XN267" s="215"/>
      <c r="XO267" s="215"/>
      <c r="XP267" s="215"/>
      <c r="XQ267" s="215"/>
      <c r="XR267" s="215"/>
      <c r="XS267" s="215"/>
      <c r="XT267" s="215"/>
      <c r="XU267" s="215"/>
      <c r="XV267" s="215"/>
      <c r="XW267" s="215"/>
      <c r="XX267" s="215"/>
      <c r="XY267" s="215"/>
      <c r="XZ267" s="215"/>
      <c r="YA267" s="215"/>
      <c r="YB267" s="215"/>
      <c r="YC267" s="215"/>
      <c r="YD267" s="215"/>
      <c r="YE267" s="215"/>
      <c r="YF267" s="215"/>
      <c r="YG267" s="215"/>
      <c r="YH267" s="215"/>
      <c r="YI267" s="215"/>
      <c r="YJ267" s="215"/>
      <c r="YK267" s="215"/>
      <c r="YL267" s="215"/>
      <c r="YM267" s="215"/>
      <c r="YN267" s="215"/>
      <c r="YO267" s="215"/>
      <c r="YP267" s="215"/>
      <c r="YQ267" s="215"/>
      <c r="YR267" s="215"/>
      <c r="YS267" s="215"/>
      <c r="YT267" s="215"/>
      <c r="YU267" s="215"/>
      <c r="YV267" s="215"/>
      <c r="YW267" s="215"/>
      <c r="YX267" s="215"/>
      <c r="YY267" s="215"/>
      <c r="YZ267" s="215"/>
      <c r="ZA267" s="215"/>
      <c r="ZB267" s="215"/>
      <c r="ZC267" s="215"/>
      <c r="ZD267" s="215"/>
      <c r="ZE267" s="215"/>
      <c r="ZF267" s="215"/>
      <c r="ZG267" s="215"/>
      <c r="ZH267" s="215"/>
      <c r="ZI267" s="215"/>
      <c r="ZJ267" s="215"/>
      <c r="ZK267" s="215"/>
      <c r="ZL267" s="215"/>
      <c r="ZM267" s="215"/>
      <c r="ZN267" s="215"/>
      <c r="ZO267" s="215"/>
      <c r="ZP267" s="215"/>
      <c r="ZQ267" s="215"/>
      <c r="ZR267" s="215"/>
      <c r="ZS267" s="215"/>
      <c r="ZT267" s="215"/>
      <c r="ZU267" s="215"/>
      <c r="ZV267" s="215"/>
      <c r="ZW267" s="215"/>
      <c r="ZX267" s="215"/>
      <c r="ZY267" s="215"/>
      <c r="ZZ267" s="215"/>
      <c r="AAA267" s="215"/>
      <c r="AAB267" s="215"/>
      <c r="AAC267" s="215"/>
      <c r="AAD267" s="215"/>
      <c r="AAE267" s="215"/>
      <c r="AAF267" s="215"/>
      <c r="AAG267" s="215"/>
      <c r="AAH267" s="215"/>
      <c r="AAI267" s="215"/>
      <c r="AAJ267" s="215"/>
      <c r="AAK267" s="215"/>
      <c r="AAL267" s="215"/>
      <c r="AAM267" s="215"/>
      <c r="AAN267" s="215"/>
      <c r="AAO267" s="215"/>
      <c r="AAP267" s="215"/>
      <c r="AAQ267" s="215"/>
      <c r="AAR267" s="215"/>
      <c r="AAS267" s="215"/>
      <c r="AAT267" s="215"/>
      <c r="AAU267" s="215"/>
      <c r="AAV267" s="215"/>
      <c r="AAW267" s="215"/>
      <c r="AAX267" s="215"/>
      <c r="AAY267" s="215"/>
      <c r="AAZ267" s="215"/>
      <c r="ABA267" s="215"/>
      <c r="ABB267" s="215"/>
      <c r="ABC267" s="215"/>
      <c r="ABD267" s="215"/>
      <c r="ABE267" s="215"/>
      <c r="ABF267" s="215"/>
      <c r="ABG267" s="215"/>
      <c r="ABH267" s="215"/>
      <c r="ABI267" s="215"/>
      <c r="ABJ267" s="215"/>
      <c r="ABK267" s="215"/>
      <c r="ABL267" s="215"/>
      <c r="ABM267" s="215"/>
      <c r="ABN267" s="215"/>
      <c r="ABO267" s="215"/>
      <c r="ABP267" s="215"/>
      <c r="ABQ267" s="215"/>
      <c r="ABR267" s="215"/>
      <c r="ABS267" s="215"/>
      <c r="ABT267" s="215"/>
      <c r="ABU267" s="215"/>
      <c r="ABV267" s="215"/>
      <c r="ABW267" s="215"/>
      <c r="ABX267" s="215"/>
      <c r="ABY267" s="215"/>
      <c r="ABZ267" s="215"/>
      <c r="ACA267" s="215"/>
      <c r="ACB267" s="215"/>
      <c r="ACC267" s="215"/>
      <c r="ACD267" s="215"/>
      <c r="ACE267" s="215"/>
      <c r="ACF267" s="215"/>
      <c r="ACG267" s="215"/>
      <c r="ACH267" s="215"/>
      <c r="ACI267" s="215"/>
      <c r="ACJ267" s="215"/>
      <c r="ACK267" s="215"/>
      <c r="ACL267" s="215"/>
      <c r="ACM267" s="215"/>
      <c r="ACN267" s="215"/>
      <c r="ACO267" s="215"/>
      <c r="ACP267" s="215"/>
      <c r="ACQ267" s="215"/>
      <c r="ACR267" s="215"/>
      <c r="ACS267" s="215"/>
      <c r="ACT267" s="215"/>
      <c r="ACU267" s="215"/>
      <c r="ACV267" s="215"/>
      <c r="ACW267" s="215"/>
      <c r="ACX267" s="215"/>
      <c r="ACY267" s="215"/>
      <c r="ACZ267" s="215"/>
      <c r="ADA267" s="215"/>
      <c r="ADB267" s="215"/>
      <c r="ADC267" s="215"/>
      <c r="ADD267" s="215"/>
      <c r="ADE267" s="215"/>
      <c r="ADF267" s="215"/>
      <c r="ADG267" s="215"/>
      <c r="ADH267" s="215"/>
      <c r="ADI267" s="215"/>
      <c r="ADJ267" s="215"/>
      <c r="ADK267" s="215"/>
      <c r="ADL267" s="215"/>
      <c r="ADM267" s="215"/>
      <c r="ADN267" s="215"/>
      <c r="ADO267" s="215"/>
      <c r="ADP267" s="215"/>
      <c r="ADQ267" s="215"/>
      <c r="ADR267" s="215"/>
      <c r="ADS267" s="215"/>
      <c r="ADT267" s="215"/>
      <c r="ADU267" s="215"/>
      <c r="ADV267" s="215"/>
      <c r="ADW267" s="215"/>
      <c r="ADX267" s="215"/>
      <c r="ADY267" s="215"/>
      <c r="ADZ267" s="215"/>
      <c r="AEA267" s="215"/>
      <c r="AEB267" s="215"/>
      <c r="AEC267" s="215"/>
      <c r="AED267" s="215"/>
      <c r="AEE267" s="215"/>
      <c r="AEF267" s="215"/>
      <c r="AEG267" s="215"/>
      <c r="AEH267" s="215"/>
      <c r="AEI267" s="215"/>
      <c r="AEJ267" s="215"/>
      <c r="AEK267" s="215"/>
      <c r="AEL267" s="215"/>
      <c r="AEM267" s="215"/>
      <c r="AEN267" s="215"/>
      <c r="AEO267" s="215"/>
      <c r="AEP267" s="215"/>
      <c r="AEQ267" s="215"/>
      <c r="AER267" s="215"/>
      <c r="AES267" s="215"/>
      <c r="AET267" s="215"/>
      <c r="AEU267" s="215"/>
      <c r="AEV267" s="215"/>
      <c r="AEW267" s="215"/>
      <c r="AEX267" s="215"/>
      <c r="AEY267" s="215"/>
      <c r="AEZ267" s="215"/>
      <c r="AFA267" s="215"/>
      <c r="AFB267" s="215"/>
      <c r="AFC267" s="215"/>
      <c r="AFD267" s="215"/>
      <c r="AFE267" s="215"/>
      <c r="AFF267" s="215"/>
      <c r="AFG267" s="215"/>
      <c r="AFH267" s="215"/>
      <c r="AFI267" s="215"/>
      <c r="AFJ267" s="215"/>
      <c r="AFK267" s="215"/>
      <c r="AFL267" s="215"/>
      <c r="AFM267" s="215"/>
      <c r="AFN267" s="215"/>
      <c r="AFO267" s="215"/>
      <c r="AFP267" s="215"/>
      <c r="AFQ267" s="215"/>
      <c r="AFR267" s="215"/>
      <c r="AFS267" s="215"/>
      <c r="AFT267" s="215"/>
      <c r="AFU267" s="215"/>
      <c r="AFV267" s="215"/>
      <c r="AFW267" s="215"/>
      <c r="AFX267" s="215"/>
      <c r="AFY267" s="215"/>
      <c r="AFZ267" s="215"/>
      <c r="AGA267" s="215"/>
      <c r="AGB267" s="215"/>
      <c r="AGC267" s="215"/>
      <c r="AGD267" s="215"/>
      <c r="AGE267" s="215"/>
      <c r="AGF267" s="215"/>
      <c r="AGG267" s="215"/>
      <c r="AGH267" s="215"/>
      <c r="AGI267" s="215"/>
      <c r="AGJ267" s="215"/>
      <c r="AGK267" s="215"/>
      <c r="AGL267" s="215"/>
      <c r="AGM267" s="215"/>
      <c r="AGN267" s="215"/>
      <c r="AGO267" s="215"/>
      <c r="AGP267" s="215"/>
      <c r="AGQ267" s="215"/>
      <c r="AGR267" s="215"/>
      <c r="AGS267" s="215"/>
      <c r="AGT267" s="215"/>
      <c r="AGU267" s="215"/>
      <c r="AGV267" s="215"/>
      <c r="AGW267" s="215"/>
      <c r="AGX267" s="215"/>
      <c r="AGY267" s="215"/>
      <c r="AGZ267" s="215"/>
      <c r="AHA267" s="215"/>
      <c r="AHB267" s="215"/>
      <c r="AHC267" s="215"/>
      <c r="AHD267" s="215"/>
      <c r="AHE267" s="215"/>
      <c r="AHF267" s="215"/>
      <c r="AHG267" s="215"/>
      <c r="AHH267" s="215"/>
      <c r="AHI267" s="215"/>
      <c r="AHJ267" s="215"/>
      <c r="AHK267" s="215"/>
      <c r="AHL267" s="215"/>
      <c r="AHM267" s="215"/>
      <c r="AHN267" s="215"/>
      <c r="AHO267" s="215"/>
      <c r="AHP267" s="215"/>
      <c r="AHQ267" s="215"/>
      <c r="AHR267" s="215"/>
      <c r="AHS267" s="215"/>
      <c r="AHT267" s="215"/>
      <c r="AHU267" s="215"/>
      <c r="AHV267" s="215"/>
      <c r="AHW267" s="215"/>
      <c r="AHX267" s="215"/>
      <c r="AHY267" s="215"/>
      <c r="AHZ267" s="215"/>
      <c r="AIA267" s="215"/>
      <c r="AIB267" s="215"/>
      <c r="AIC267" s="215"/>
      <c r="AID267" s="215"/>
      <c r="AIE267" s="215"/>
      <c r="AIF267" s="215"/>
      <c r="AIG267" s="215"/>
      <c r="AIH267" s="215"/>
      <c r="AII267" s="215"/>
      <c r="AIJ267" s="215"/>
      <c r="AIK267" s="215"/>
      <c r="AIL267" s="215"/>
      <c r="AIM267" s="215"/>
      <c r="AIN267" s="215"/>
      <c r="AIO267" s="215"/>
      <c r="AIP267" s="215"/>
      <c r="AIQ267" s="215"/>
      <c r="AIR267" s="215"/>
      <c r="AIS267" s="215"/>
      <c r="AIT267" s="215"/>
      <c r="AIU267" s="215"/>
      <c r="AIV267" s="215"/>
      <c r="AIW267" s="215"/>
      <c r="AIX267" s="215"/>
      <c r="AIY267" s="215"/>
      <c r="AIZ267" s="215"/>
      <c r="AJA267" s="215"/>
      <c r="AJB267" s="215"/>
      <c r="AJC267" s="215"/>
      <c r="AJD267" s="215"/>
      <c r="AJE267" s="215"/>
      <c r="AJF267" s="215"/>
      <c r="AJG267" s="215"/>
      <c r="AJH267" s="215"/>
      <c r="AJI267" s="215"/>
      <c r="AJJ267" s="215"/>
      <c r="AJK267" s="215"/>
      <c r="AJL267" s="215"/>
      <c r="AJM267" s="215"/>
      <c r="AJN267" s="215"/>
      <c r="AJO267" s="215"/>
      <c r="AJP267" s="215"/>
      <c r="AJQ267" s="215"/>
      <c r="AJR267" s="215"/>
      <c r="AJS267" s="215"/>
      <c r="AJT267" s="215"/>
      <c r="AJU267" s="215"/>
      <c r="AJV267" s="215"/>
      <c r="AJW267" s="215"/>
      <c r="AJX267" s="215"/>
      <c r="AJY267" s="215"/>
      <c r="AJZ267" s="215"/>
      <c r="AKA267" s="215"/>
      <c r="AKB267" s="215"/>
      <c r="AKC267" s="215"/>
      <c r="AKD267" s="215"/>
      <c r="AKE267" s="215"/>
      <c r="AKF267" s="215"/>
      <c r="AKG267" s="215"/>
      <c r="AKH267" s="215"/>
      <c r="AKI267" s="215"/>
      <c r="AKJ267" s="215"/>
      <c r="AKK267" s="215"/>
      <c r="AKL267" s="215"/>
      <c r="AKM267" s="215"/>
      <c r="AKN267" s="215"/>
      <c r="AKO267" s="215"/>
      <c r="AKP267" s="215"/>
    </row>
    <row r="268" spans="1:978" ht="15" customHeight="1" x14ac:dyDescent="0.25">
      <c r="A268" s="309">
        <v>58</v>
      </c>
      <c r="B268" s="309">
        <v>56</v>
      </c>
      <c r="C268" s="312" t="s">
        <v>131</v>
      </c>
      <c r="D268" s="243" t="s">
        <v>45</v>
      </c>
      <c r="E268" s="270">
        <v>0.6</v>
      </c>
      <c r="F268" s="45">
        <v>530301</v>
      </c>
      <c r="G268" s="20" t="s">
        <v>255</v>
      </c>
      <c r="H268" s="20" t="s">
        <v>251</v>
      </c>
      <c r="I268" s="243" t="s">
        <v>63</v>
      </c>
      <c r="J268" s="90">
        <v>30</v>
      </c>
      <c r="K268" s="270">
        <f>AVERAGE(J268:J269)</f>
        <v>30</v>
      </c>
      <c r="L268" s="286">
        <f>E268/K268</f>
        <v>0.02</v>
      </c>
      <c r="M268" s="243">
        <v>2</v>
      </c>
      <c r="N268" s="45">
        <v>90</v>
      </c>
      <c r="O268" s="45">
        <v>49</v>
      </c>
      <c r="P268" s="45">
        <v>45</v>
      </c>
      <c r="Q268" s="45">
        <v>34</v>
      </c>
      <c r="R268" s="45">
        <v>32</v>
      </c>
      <c r="S268" s="45">
        <v>78</v>
      </c>
      <c r="T268" s="45">
        <v>202</v>
      </c>
      <c r="U268" s="45">
        <v>542</v>
      </c>
      <c r="V268" s="45">
        <v>698</v>
      </c>
      <c r="W268" s="45">
        <v>496</v>
      </c>
      <c r="X268" s="45">
        <v>422</v>
      </c>
      <c r="Y268" s="45">
        <v>473</v>
      </c>
      <c r="Z268" s="45">
        <v>553</v>
      </c>
      <c r="AA268" s="45">
        <v>552</v>
      </c>
      <c r="AB268" s="45">
        <v>536</v>
      </c>
      <c r="AC268" s="45">
        <v>590</v>
      </c>
      <c r="AD268" s="45">
        <v>680</v>
      </c>
      <c r="AE268" s="45">
        <v>621</v>
      </c>
      <c r="AF268" s="45">
        <v>375</v>
      </c>
      <c r="AG268" s="45">
        <v>369</v>
      </c>
      <c r="AH268" s="45">
        <v>340</v>
      </c>
      <c r="AI268" s="45">
        <v>275</v>
      </c>
      <c r="AJ268" s="45">
        <v>236</v>
      </c>
      <c r="AK268" s="45">
        <v>145</v>
      </c>
      <c r="AL268" s="45">
        <v>7529</v>
      </c>
      <c r="AM268" s="270">
        <v>1600</v>
      </c>
      <c r="AN268" s="264">
        <f>$L$268*(1+0.15*(N270/$AM$268)^4)</f>
        <v>2.0000012999683077E-2</v>
      </c>
      <c r="AO268" s="264">
        <f t="shared" ref="AO268:BK268" si="182">$L$268*(1+0.15*(O270/$AM$268)^4)</f>
        <v>2.0000001715742188E-2</v>
      </c>
      <c r="AP268" s="264">
        <f t="shared" si="182"/>
        <v>2.0000001059009245E-2</v>
      </c>
      <c r="AQ268" s="264">
        <f t="shared" si="182"/>
        <v>2.0000000542871554E-2</v>
      </c>
      <c r="AR268" s="264">
        <f t="shared" si="182"/>
        <v>2.0000000243274384E-2</v>
      </c>
      <c r="AS268" s="264">
        <f t="shared" si="182"/>
        <v>2.000000518028076E-2</v>
      </c>
      <c r="AT268" s="264">
        <f t="shared" si="182"/>
        <v>2.0000237984741671E-2</v>
      </c>
      <c r="AU268" s="264">
        <f t="shared" si="182"/>
        <v>2.0012684751875003E-2</v>
      </c>
      <c r="AV268" s="264">
        <f t="shared" si="182"/>
        <v>2.0044379062116698E-2</v>
      </c>
      <c r="AW268" s="264">
        <f t="shared" si="182"/>
        <v>2.0013841576074679E-2</v>
      </c>
      <c r="AX268" s="264">
        <f t="shared" si="182"/>
        <v>2.0006560632624511E-2</v>
      </c>
      <c r="AY268" s="264">
        <f t="shared" si="182"/>
        <v>2.0010267984021453E-2</v>
      </c>
      <c r="AZ268" s="264">
        <f t="shared" si="182"/>
        <v>2.0017630158997043E-2</v>
      </c>
      <c r="BA268" s="264">
        <f t="shared" si="182"/>
        <v>2.0020854953522949E-2</v>
      </c>
      <c r="BB268" s="264">
        <f t="shared" si="182"/>
        <v>2.001747150840576E-2</v>
      </c>
      <c r="BC268" s="264">
        <f t="shared" si="182"/>
        <v>2.0024913219080048E-2</v>
      </c>
      <c r="BD268" s="264">
        <f t="shared" si="182"/>
        <v>2.0041282268867189E-2</v>
      </c>
      <c r="BE268" s="264">
        <f t="shared" si="182"/>
        <v>2.0027929739111789E-2</v>
      </c>
      <c r="BF268" s="264">
        <f t="shared" si="182"/>
        <v>2.0004337701875003E-2</v>
      </c>
      <c r="BG268" s="264">
        <f t="shared" si="182"/>
        <v>2.0002936209680633E-2</v>
      </c>
      <c r="BH268" s="264">
        <f t="shared" si="182"/>
        <v>2.0002291753327635E-2</v>
      </c>
      <c r="BI268" s="264">
        <f t="shared" si="182"/>
        <v>2.0001281010437012E-2</v>
      </c>
      <c r="BJ268" s="264">
        <f t="shared" si="182"/>
        <v>2.0000536201763154E-2</v>
      </c>
      <c r="BK268" s="264">
        <f t="shared" si="182"/>
        <v>2.0000108225117188E-2</v>
      </c>
      <c r="BL268" s="243">
        <f>E268*(0.000001)*0.5</f>
        <v>2.9999999999999999E-7</v>
      </c>
      <c r="BM268" s="243">
        <v>5769.2</v>
      </c>
      <c r="BN268" s="243">
        <v>0.15</v>
      </c>
      <c r="BO268" s="243">
        <v>2518.8000000000002</v>
      </c>
      <c r="BP268" s="243">
        <v>0.5</v>
      </c>
      <c r="BQ268" s="243">
        <v>756.5</v>
      </c>
      <c r="BR268" s="243">
        <v>0.3</v>
      </c>
      <c r="BS268" s="243">
        <v>23809.5</v>
      </c>
      <c r="BT268" s="243">
        <v>0.05</v>
      </c>
      <c r="BU268" s="243"/>
      <c r="BV268" s="243"/>
      <c r="BW268" s="243"/>
      <c r="BX268" s="243"/>
      <c r="BY268" s="243"/>
      <c r="BZ268" s="243"/>
      <c r="CA268" s="243"/>
      <c r="CB268" s="243"/>
      <c r="CC268" s="243"/>
      <c r="CD268" s="243"/>
      <c r="CE268" s="243"/>
      <c r="CF268" s="243"/>
      <c r="CG268" s="243"/>
      <c r="CH268" s="243"/>
      <c r="CI268" s="243"/>
      <c r="CJ268" s="243"/>
      <c r="CK268" s="243"/>
      <c r="CL268" s="243"/>
      <c r="CM268" s="243"/>
      <c r="CN268" s="243"/>
      <c r="CO268" s="243"/>
      <c r="CP268" s="243"/>
      <c r="CQ268" s="243"/>
      <c r="CR268" s="243"/>
      <c r="CS268" s="243"/>
      <c r="CT268" s="243"/>
      <c r="CU268" s="243"/>
      <c r="CV268" s="243"/>
      <c r="CW268" s="243"/>
      <c r="CX268" s="243"/>
      <c r="CY268" s="243"/>
      <c r="CZ268" s="243"/>
      <c r="DA268" s="243"/>
      <c r="DB268" s="243"/>
      <c r="DC268" s="243"/>
      <c r="DD268" s="243"/>
      <c r="DE268" s="243"/>
      <c r="DF268" s="243"/>
      <c r="DG268" s="243"/>
      <c r="DH268" s="243"/>
      <c r="DI268" s="243"/>
      <c r="DJ268" s="243"/>
      <c r="DK268" s="243"/>
      <c r="DL268" s="243"/>
      <c r="DM268" s="243"/>
      <c r="DN268" s="243"/>
      <c r="DO268" s="243"/>
      <c r="DP268" s="243"/>
      <c r="DQ268" s="243"/>
      <c r="DR268" s="243"/>
      <c r="DS268" s="243"/>
      <c r="DT268" s="243"/>
      <c r="DU268" s="243"/>
      <c r="DV268" s="243"/>
      <c r="DW268" s="243"/>
      <c r="DX268" s="243"/>
      <c r="DY268" s="243"/>
      <c r="DZ268" s="243"/>
      <c r="EA268" s="243">
        <f>BM268*BN268+BO268*BP268+BQ268*BR268+BS268*BT268+BU268*BV268+BW268*BX268+BY268*BZ268+CA268*CB268+CC268*CD268+CE268*CF268+CG268*CH268+CI268*CJ268+CK268*CL268+CM268*CN268+CO268*CP268+CQ268*CR268+CS268*CT268+CU268*CV268+CW268*CX268+CY268*CZ268+DA268*DB268</f>
        <v>3542.2049999999999</v>
      </c>
      <c r="EB268" s="243">
        <f>(PI()+2*E268)*EA268</f>
        <v>15378.811205509033</v>
      </c>
      <c r="EC268" s="243">
        <f>EB268/E268</f>
        <v>25631.352009181723</v>
      </c>
      <c r="ED268" s="243">
        <f>PI()*EA268</f>
        <v>11128.165205509033</v>
      </c>
      <c r="EE268" s="253">
        <f>SUM(BN268,BP268,BR268,BT268,BV268,BX268,BZ268,CB268,CD268)</f>
        <v>1</v>
      </c>
      <c r="EF268" s="238"/>
      <c r="EG268" s="238"/>
      <c r="EH268" s="238"/>
      <c r="EI268" s="238"/>
      <c r="EJ268" s="238"/>
      <c r="EK268" s="238"/>
      <c r="EL268" s="238"/>
      <c r="EM268" s="238"/>
      <c r="EN268" s="238"/>
      <c r="EO268" s="238"/>
      <c r="EP268" s="238"/>
      <c r="EQ268" s="238"/>
      <c r="ER268" s="238"/>
      <c r="ES268" s="238"/>
      <c r="ET268" s="238"/>
      <c r="EU268" s="238"/>
      <c r="EV268" s="238"/>
      <c r="EW268" s="238"/>
      <c r="EX268" s="238"/>
      <c r="EY268" s="238"/>
      <c r="EZ268" s="238"/>
      <c r="FA268" s="238"/>
      <c r="FB268" s="238"/>
      <c r="FC268" s="238"/>
      <c r="FD268" s="238"/>
      <c r="FE268" s="238"/>
      <c r="FF268" s="238"/>
      <c r="FG268" s="238"/>
      <c r="FH268" s="238"/>
      <c r="FI268" s="238"/>
      <c r="FJ268" s="238"/>
      <c r="FK268" s="238"/>
      <c r="FL268" s="238"/>
      <c r="FM268" s="238"/>
      <c r="FN268" s="238"/>
      <c r="FO268" s="238"/>
      <c r="FP268" s="238"/>
      <c r="FQ268" s="238"/>
      <c r="FR268" s="238"/>
      <c r="FS268" s="238"/>
      <c r="FT268" s="238"/>
      <c r="FU268" s="238"/>
      <c r="FV268" s="238"/>
      <c r="FW268" s="238"/>
      <c r="FX268" s="238"/>
      <c r="FY268" s="238"/>
      <c r="FZ268" s="238"/>
      <c r="GA268" s="238"/>
      <c r="GB268" s="238"/>
      <c r="GC268" s="238"/>
      <c r="GD268" s="238"/>
      <c r="GE268" s="238"/>
      <c r="GF268" s="238"/>
      <c r="GG268" s="238"/>
      <c r="GH268" s="238"/>
      <c r="GI268" s="238"/>
      <c r="GJ268" s="238"/>
      <c r="GK268" s="238"/>
      <c r="GL268" s="238"/>
      <c r="GM268" s="238"/>
      <c r="GN268" s="238"/>
      <c r="GO268" s="238"/>
      <c r="GP268" s="238"/>
      <c r="GQ268" s="238"/>
      <c r="GR268" s="238"/>
      <c r="GS268" s="238"/>
      <c r="GT268" s="238"/>
      <c r="GU268" s="238"/>
      <c r="GV268" s="238"/>
      <c r="GW268" s="238"/>
      <c r="GX268" s="238"/>
      <c r="GY268" s="238"/>
      <c r="GZ268" s="238"/>
      <c r="HA268" s="238"/>
      <c r="HB268" s="238"/>
      <c r="HC268" s="238"/>
      <c r="HD268" s="238"/>
      <c r="HE268" s="238"/>
      <c r="HF268" s="238"/>
      <c r="HG268" s="238"/>
      <c r="HH268" s="238"/>
      <c r="HI268" s="238"/>
      <c r="HJ268" s="238"/>
      <c r="HK268" s="238"/>
      <c r="HL268" s="238"/>
      <c r="HM268" s="238"/>
      <c r="HN268" s="238"/>
      <c r="HO268" s="238"/>
      <c r="HP268" s="238"/>
      <c r="HQ268" s="238"/>
      <c r="HR268" s="238"/>
      <c r="HS268" s="238"/>
      <c r="HT268" s="238"/>
      <c r="HU268" s="238"/>
      <c r="HV268" s="238"/>
      <c r="HW268" s="238"/>
      <c r="HX268" s="238"/>
      <c r="HY268" s="238"/>
      <c r="HZ268" s="238"/>
      <c r="IA268" s="238"/>
      <c r="IB268" s="238"/>
      <c r="IC268" s="238"/>
      <c r="ID268" s="238"/>
      <c r="IE268" s="238"/>
      <c r="IF268" s="238"/>
      <c r="IG268" s="238"/>
      <c r="IH268" s="238"/>
      <c r="II268" s="238"/>
      <c r="IJ268" s="238"/>
      <c r="IK268" s="238"/>
      <c r="IL268" s="238"/>
      <c r="IM268" s="238"/>
      <c r="IN268" s="238"/>
      <c r="IO268" s="238"/>
      <c r="IP268" s="238"/>
      <c r="IQ268" s="238"/>
      <c r="IR268" s="238"/>
      <c r="IS268" s="238"/>
      <c r="IT268" s="238"/>
      <c r="IU268" s="238"/>
      <c r="IV268" s="238"/>
      <c r="IW268" s="238"/>
      <c r="IX268" s="238"/>
      <c r="IY268" s="238"/>
      <c r="IZ268" s="238"/>
      <c r="JA268" s="238"/>
      <c r="JB268" s="238"/>
      <c r="JC268" s="238"/>
      <c r="JD268" s="238"/>
      <c r="JE268" s="238"/>
      <c r="JF268" s="238"/>
      <c r="JG268" s="238"/>
      <c r="JH268" s="238"/>
      <c r="JI268" s="238"/>
      <c r="JJ268" s="238"/>
      <c r="JK268" s="238"/>
      <c r="JL268" s="238"/>
      <c r="JM268" s="238"/>
      <c r="JN268" s="238"/>
      <c r="JO268" s="238"/>
      <c r="JP268" s="238"/>
      <c r="JQ268" s="238"/>
      <c r="JR268" s="238"/>
      <c r="JS268" s="238"/>
      <c r="JT268" s="238"/>
      <c r="JU268" s="238"/>
      <c r="JV268" s="238"/>
      <c r="JW268" s="238"/>
      <c r="JX268" s="238"/>
      <c r="JY268" s="238"/>
      <c r="JZ268" s="238"/>
      <c r="KA268" s="238"/>
      <c r="KB268" s="238"/>
      <c r="KC268" s="238"/>
      <c r="KD268" s="238"/>
      <c r="KE268" s="238"/>
      <c r="KF268" s="238"/>
      <c r="KG268" s="238"/>
      <c r="KH268" s="238"/>
      <c r="KI268" s="238"/>
      <c r="KJ268" s="238"/>
      <c r="KK268" s="238"/>
      <c r="KL268" s="238"/>
      <c r="KM268" s="238"/>
      <c r="KN268" s="238"/>
      <c r="KO268" s="238"/>
      <c r="KP268" s="238"/>
      <c r="KQ268" s="238"/>
      <c r="KR268" s="238"/>
      <c r="KS268" s="238"/>
      <c r="KT268" s="238"/>
      <c r="KU268" s="238"/>
      <c r="KV268" s="238"/>
      <c r="KW268" s="238"/>
      <c r="KX268" s="238"/>
      <c r="KY268" s="238"/>
      <c r="KZ268" s="238"/>
      <c r="LA268" s="238"/>
      <c r="LB268" s="238"/>
      <c r="LC268" s="238"/>
      <c r="LD268" s="238"/>
      <c r="LE268" s="238"/>
      <c r="LF268" s="238"/>
      <c r="LG268" s="238"/>
      <c r="LH268" s="238"/>
      <c r="LI268" s="238"/>
      <c r="LJ268" s="238"/>
      <c r="LK268" s="238"/>
      <c r="LL268" s="238"/>
      <c r="LM268" s="238"/>
      <c r="LN268" s="238"/>
      <c r="LO268" s="238"/>
      <c r="LP268" s="238"/>
      <c r="LQ268" s="238"/>
      <c r="LR268" s="238"/>
      <c r="LS268" s="238"/>
      <c r="LT268" s="238"/>
      <c r="LU268" s="238"/>
      <c r="LV268" s="238"/>
      <c r="LW268" s="238"/>
      <c r="LX268" s="238"/>
      <c r="LY268" s="238"/>
      <c r="LZ268" s="238"/>
      <c r="MA268" s="238"/>
      <c r="MB268" s="238"/>
      <c r="MC268" s="238"/>
      <c r="MD268" s="238"/>
      <c r="ME268" s="238"/>
      <c r="MF268" s="238"/>
      <c r="MG268" s="238"/>
      <c r="MH268" s="238"/>
      <c r="MI268" s="238"/>
      <c r="MJ268" s="238"/>
      <c r="MK268" s="238"/>
      <c r="ML268" s="238"/>
      <c r="MM268" s="238"/>
      <c r="MN268" s="238"/>
      <c r="MO268" s="238"/>
      <c r="MP268" s="238"/>
      <c r="MQ268" s="238"/>
      <c r="MR268" s="238"/>
      <c r="MS268" s="238"/>
      <c r="MT268" s="238"/>
      <c r="MU268" s="238"/>
      <c r="MV268" s="238"/>
      <c r="MW268" s="238"/>
      <c r="MX268" s="238"/>
      <c r="MY268" s="238"/>
      <c r="MZ268" s="238"/>
      <c r="NA268" s="238"/>
      <c r="NB268" s="238"/>
      <c r="NC268" s="238"/>
      <c r="ND268" s="238"/>
      <c r="NE268" s="238"/>
      <c r="NF268" s="238"/>
      <c r="NG268" s="238"/>
      <c r="NH268" s="238"/>
      <c r="NI268" s="238"/>
      <c r="NJ268" s="238"/>
      <c r="NK268" s="238"/>
      <c r="NL268" s="238"/>
      <c r="NM268" s="238"/>
      <c r="NN268" s="238"/>
      <c r="NO268" s="238"/>
      <c r="NP268" s="238"/>
      <c r="NQ268" s="238"/>
      <c r="NR268" s="238"/>
      <c r="NS268" s="238"/>
      <c r="NT268" s="238"/>
      <c r="NU268" s="238"/>
      <c r="NV268" s="238"/>
      <c r="NW268" s="238"/>
      <c r="NX268" s="238"/>
      <c r="NY268" s="238"/>
      <c r="NZ268" s="238"/>
      <c r="OA268" s="238"/>
      <c r="OB268" s="238"/>
      <c r="OC268" s="238"/>
      <c r="OD268" s="238"/>
      <c r="OE268" s="238"/>
      <c r="OF268" s="238"/>
      <c r="OG268" s="238"/>
      <c r="OH268" s="238"/>
      <c r="OI268" s="238"/>
      <c r="OJ268" s="238"/>
      <c r="OK268" s="238"/>
      <c r="OL268" s="238"/>
      <c r="OM268" s="238"/>
      <c r="ON268" s="238"/>
      <c r="OO268" s="238"/>
      <c r="OP268" s="238"/>
      <c r="OQ268" s="238"/>
      <c r="OR268" s="238"/>
      <c r="OS268" s="238"/>
      <c r="OT268" s="238"/>
      <c r="OU268" s="238"/>
      <c r="OV268" s="238"/>
      <c r="OW268" s="238"/>
      <c r="OX268" s="238"/>
      <c r="OY268" s="238"/>
      <c r="OZ268" s="238"/>
      <c r="PA268" s="238"/>
      <c r="PB268" s="238"/>
      <c r="PC268" s="238"/>
      <c r="PD268" s="238"/>
      <c r="PE268" s="238"/>
      <c r="PF268" s="238"/>
      <c r="PG268" s="238"/>
      <c r="PH268" s="238"/>
      <c r="PI268" s="238"/>
      <c r="PJ268" s="238"/>
      <c r="PK268" s="238"/>
      <c r="PL268" s="238"/>
      <c r="PM268" s="238"/>
      <c r="PN268" s="238"/>
      <c r="PO268" s="238"/>
      <c r="PP268" s="238"/>
      <c r="PQ268" s="238"/>
      <c r="PR268" s="238"/>
      <c r="PS268" s="238"/>
      <c r="PT268" s="238"/>
      <c r="PU268" s="238"/>
      <c r="PV268" s="238"/>
      <c r="PW268" s="238"/>
      <c r="PX268" s="238"/>
      <c r="PY268" s="238"/>
      <c r="PZ268" s="238"/>
      <c r="QA268" s="238"/>
      <c r="QB268" s="238"/>
      <c r="QC268" s="238"/>
      <c r="QD268" s="238"/>
      <c r="QE268" s="238"/>
      <c r="QF268" s="238"/>
      <c r="QG268" s="238"/>
      <c r="QH268" s="238"/>
      <c r="QI268" s="238"/>
      <c r="QJ268" s="238"/>
      <c r="QK268" s="238"/>
      <c r="QL268" s="238"/>
      <c r="QM268" s="238"/>
      <c r="QN268" s="238"/>
      <c r="QO268" s="238"/>
      <c r="QP268" s="238"/>
      <c r="QQ268" s="238"/>
      <c r="QR268" s="238"/>
      <c r="QS268" s="238"/>
      <c r="QT268" s="238"/>
      <c r="QU268" s="238"/>
      <c r="QV268" s="238"/>
      <c r="QW268" s="238"/>
      <c r="QX268" s="238"/>
      <c r="QY268" s="238"/>
      <c r="QZ268" s="238"/>
      <c r="RA268" s="238"/>
      <c r="RB268" s="238"/>
      <c r="RC268" s="238"/>
      <c r="RD268" s="238"/>
      <c r="RE268" s="238"/>
      <c r="RF268" s="238"/>
      <c r="RG268" s="238"/>
      <c r="RH268" s="238"/>
      <c r="RI268" s="238"/>
      <c r="RJ268" s="238"/>
      <c r="RK268" s="238"/>
      <c r="RL268" s="238"/>
      <c r="RM268" s="238"/>
      <c r="RN268" s="238"/>
      <c r="RO268" s="238"/>
      <c r="RP268" s="238"/>
      <c r="RQ268" s="238"/>
      <c r="RR268" s="238"/>
      <c r="RS268" s="238"/>
      <c r="RT268" s="238"/>
      <c r="RU268" s="238"/>
      <c r="RV268" s="238"/>
      <c r="RW268" s="238"/>
      <c r="RX268" s="238"/>
      <c r="RY268" s="238"/>
      <c r="RZ268" s="238"/>
      <c r="SA268" s="238"/>
      <c r="SB268" s="238"/>
      <c r="SC268" s="238"/>
      <c r="SD268" s="238"/>
      <c r="SE268" s="238"/>
      <c r="SF268" s="238"/>
      <c r="SG268" s="238"/>
      <c r="SH268" s="238"/>
      <c r="SI268" s="238"/>
      <c r="SJ268" s="238"/>
      <c r="SK268" s="238"/>
      <c r="SL268" s="238"/>
      <c r="SM268" s="238"/>
      <c r="SN268" s="238"/>
      <c r="SO268" s="238"/>
      <c r="SP268" s="238"/>
      <c r="SQ268" s="238"/>
      <c r="SR268" s="238"/>
      <c r="SS268" s="238"/>
      <c r="ST268" s="238"/>
      <c r="SU268" s="238"/>
      <c r="SV268" s="238"/>
      <c r="SW268" s="238"/>
      <c r="SX268" s="238"/>
      <c r="SY268" s="238"/>
      <c r="SZ268" s="238"/>
      <c r="TA268" s="238"/>
      <c r="TB268" s="238"/>
      <c r="TC268" s="238"/>
      <c r="TD268" s="238"/>
      <c r="TE268" s="238"/>
      <c r="TF268" s="238"/>
      <c r="TG268" s="238"/>
      <c r="TH268" s="238"/>
      <c r="TI268" s="238"/>
      <c r="TJ268" s="238"/>
      <c r="TK268" s="238"/>
      <c r="TL268" s="238"/>
      <c r="TM268" s="238"/>
      <c r="TN268" s="238"/>
      <c r="TO268" s="238"/>
      <c r="TP268" s="238"/>
      <c r="TQ268" s="238"/>
      <c r="TR268" s="238"/>
      <c r="TS268" s="238"/>
      <c r="TT268" s="238"/>
      <c r="TU268" s="238"/>
      <c r="TV268" s="238"/>
      <c r="TW268" s="238"/>
      <c r="TX268" s="238"/>
      <c r="TY268" s="238"/>
      <c r="TZ268" s="238"/>
      <c r="UA268" s="238"/>
      <c r="UB268" s="238"/>
      <c r="UC268" s="238"/>
      <c r="UD268" s="238"/>
      <c r="UE268" s="238"/>
      <c r="UF268" s="238"/>
      <c r="UG268" s="238"/>
      <c r="UH268" s="238"/>
      <c r="UI268" s="238"/>
      <c r="UJ268" s="238"/>
      <c r="UK268" s="238"/>
      <c r="UL268" s="238"/>
      <c r="UM268" s="238"/>
      <c r="UN268" s="238"/>
      <c r="UO268" s="238"/>
      <c r="UP268" s="238"/>
      <c r="UQ268" s="238"/>
      <c r="UR268" s="238"/>
      <c r="US268" s="238"/>
      <c r="UT268" s="238"/>
      <c r="UU268" s="238"/>
      <c r="UV268" s="238"/>
      <c r="UW268" s="238"/>
      <c r="UX268" s="238"/>
      <c r="UY268" s="238"/>
      <c r="UZ268" s="238"/>
      <c r="VA268" s="238"/>
      <c r="VB268" s="238"/>
      <c r="VC268" s="238"/>
      <c r="VD268" s="238"/>
      <c r="VE268" s="238"/>
      <c r="VF268" s="238"/>
      <c r="VG268" s="238"/>
      <c r="VH268" s="238"/>
      <c r="VI268" s="238"/>
      <c r="VJ268" s="238"/>
      <c r="VK268" s="238"/>
      <c r="VL268" s="238"/>
      <c r="VM268" s="238"/>
      <c r="VN268" s="238"/>
      <c r="VO268" s="238"/>
      <c r="VP268" s="238"/>
      <c r="VQ268" s="238"/>
      <c r="VR268" s="238"/>
      <c r="VS268" s="238"/>
      <c r="VT268" s="238"/>
      <c r="VU268" s="238"/>
      <c r="VV268" s="238"/>
      <c r="VW268" s="238"/>
      <c r="VX268" s="238"/>
      <c r="VY268" s="238"/>
      <c r="VZ268" s="238"/>
      <c r="WA268" s="238"/>
      <c r="WB268" s="238"/>
      <c r="WC268" s="238"/>
      <c r="WD268" s="238"/>
      <c r="WE268" s="238"/>
      <c r="WF268" s="238"/>
      <c r="WG268" s="238"/>
      <c r="WH268" s="238"/>
      <c r="WI268" s="238"/>
      <c r="WJ268" s="238"/>
      <c r="WK268" s="238"/>
      <c r="WL268" s="238"/>
      <c r="WM268" s="238"/>
      <c r="WN268" s="238"/>
      <c r="WO268" s="238"/>
      <c r="WP268" s="238"/>
      <c r="WQ268" s="238"/>
      <c r="WR268" s="238"/>
      <c r="WS268" s="238"/>
      <c r="WT268" s="238"/>
      <c r="WU268" s="238"/>
      <c r="WV268" s="238"/>
      <c r="WW268" s="238"/>
      <c r="WX268" s="238"/>
      <c r="WY268" s="238"/>
      <c r="WZ268" s="238"/>
      <c r="XA268" s="238"/>
      <c r="XB268" s="238"/>
      <c r="XC268" s="238"/>
      <c r="XD268" s="238"/>
      <c r="XE268" s="238"/>
      <c r="XF268" s="238"/>
      <c r="XG268" s="238"/>
      <c r="XH268" s="238"/>
      <c r="XI268" s="238"/>
      <c r="XJ268" s="238"/>
      <c r="XK268" s="238"/>
      <c r="XL268" s="238"/>
      <c r="XM268" s="238"/>
      <c r="XN268" s="238"/>
      <c r="XO268" s="238"/>
      <c r="XP268" s="238"/>
      <c r="XQ268" s="238"/>
      <c r="XR268" s="238"/>
      <c r="XS268" s="238"/>
      <c r="XT268" s="238"/>
      <c r="XU268" s="238"/>
      <c r="XV268" s="238"/>
      <c r="XW268" s="238"/>
      <c r="XX268" s="238"/>
      <c r="XY268" s="238"/>
      <c r="XZ268" s="238"/>
      <c r="YA268" s="238"/>
      <c r="YB268" s="238"/>
      <c r="YC268" s="238"/>
      <c r="YD268" s="238"/>
      <c r="YE268" s="238"/>
      <c r="YF268" s="238"/>
      <c r="YG268" s="238"/>
      <c r="YH268" s="238"/>
      <c r="YI268" s="238"/>
      <c r="YJ268" s="238"/>
      <c r="YK268" s="238"/>
      <c r="YL268" s="238"/>
      <c r="YM268" s="238"/>
      <c r="YN268" s="238"/>
      <c r="YO268" s="238"/>
      <c r="YP268" s="238"/>
      <c r="YQ268" s="238"/>
      <c r="YR268" s="238"/>
      <c r="YS268" s="238"/>
      <c r="YT268" s="238"/>
      <c r="YU268" s="238"/>
      <c r="YV268" s="238"/>
      <c r="YW268" s="238"/>
      <c r="YX268" s="238"/>
      <c r="YY268" s="238"/>
      <c r="YZ268" s="238"/>
      <c r="ZA268" s="238"/>
      <c r="ZB268" s="238"/>
      <c r="ZC268" s="238"/>
      <c r="ZD268" s="238"/>
      <c r="ZE268" s="238"/>
      <c r="ZF268" s="238"/>
      <c r="ZG268" s="238"/>
      <c r="ZH268" s="238"/>
      <c r="ZI268" s="238"/>
      <c r="ZJ268" s="238"/>
      <c r="ZK268" s="238"/>
      <c r="ZL268" s="238"/>
      <c r="ZM268" s="238"/>
      <c r="ZN268" s="238"/>
      <c r="ZO268" s="238"/>
      <c r="ZP268" s="238"/>
      <c r="ZQ268" s="238"/>
      <c r="ZR268" s="238"/>
      <c r="ZS268" s="238"/>
      <c r="ZT268" s="238"/>
      <c r="ZU268" s="238"/>
      <c r="ZV268" s="238"/>
      <c r="ZW268" s="238"/>
      <c r="ZX268" s="238"/>
      <c r="ZY268" s="238"/>
      <c r="ZZ268" s="238"/>
      <c r="AAA268" s="238"/>
      <c r="AAB268" s="238"/>
      <c r="AAC268" s="238"/>
      <c r="AAD268" s="238"/>
      <c r="AAE268" s="238"/>
      <c r="AAF268" s="238"/>
      <c r="AAG268" s="238"/>
      <c r="AAH268" s="238"/>
      <c r="AAI268" s="238"/>
      <c r="AAJ268" s="238"/>
      <c r="AAK268" s="238"/>
      <c r="AAL268" s="238"/>
      <c r="AAM268" s="238"/>
      <c r="AAN268" s="238"/>
      <c r="AAO268" s="238"/>
      <c r="AAP268" s="238"/>
      <c r="AAQ268" s="238"/>
      <c r="AAR268" s="238"/>
      <c r="AAS268" s="238"/>
      <c r="AAT268" s="238"/>
      <c r="AAU268" s="238"/>
      <c r="AAV268" s="238"/>
      <c r="AAW268" s="238"/>
      <c r="AAX268" s="238"/>
      <c r="AAY268" s="238"/>
      <c r="AAZ268" s="238"/>
      <c r="ABA268" s="238"/>
      <c r="ABB268" s="238"/>
      <c r="ABC268" s="238"/>
      <c r="ABD268" s="238"/>
      <c r="ABE268" s="238"/>
      <c r="ABF268" s="238"/>
      <c r="ABG268" s="238"/>
      <c r="ABH268" s="238"/>
      <c r="ABI268" s="238"/>
      <c r="ABJ268" s="238"/>
      <c r="ABK268" s="238"/>
      <c r="ABL268" s="238"/>
      <c r="ABM268" s="238"/>
      <c r="ABN268" s="238"/>
      <c r="ABO268" s="238"/>
      <c r="ABP268" s="238"/>
      <c r="ABQ268" s="238"/>
      <c r="ABR268" s="238"/>
      <c r="ABS268" s="238"/>
      <c r="ABT268" s="238"/>
      <c r="ABU268" s="238"/>
      <c r="ABV268" s="238"/>
      <c r="ABW268" s="238"/>
      <c r="ABX268" s="238"/>
      <c r="ABY268" s="238"/>
      <c r="ABZ268" s="238"/>
      <c r="ACA268" s="238"/>
      <c r="ACB268" s="238"/>
      <c r="ACC268" s="238"/>
      <c r="ACD268" s="238"/>
      <c r="ACE268" s="238"/>
      <c r="ACF268" s="238"/>
      <c r="ACG268" s="238"/>
      <c r="ACH268" s="238"/>
      <c r="ACI268" s="238"/>
      <c r="ACJ268" s="238"/>
      <c r="ACK268" s="238"/>
      <c r="ACL268" s="238"/>
      <c r="ACM268" s="238"/>
      <c r="ACN268" s="238"/>
      <c r="ACO268" s="238"/>
      <c r="ACP268" s="238"/>
      <c r="ACQ268" s="238"/>
      <c r="ACR268" s="238"/>
      <c r="ACS268" s="238"/>
      <c r="ACT268" s="238"/>
      <c r="ACU268" s="238"/>
      <c r="ACV268" s="238"/>
      <c r="ACW268" s="238"/>
      <c r="ACX268" s="238"/>
      <c r="ACY268" s="238"/>
      <c r="ACZ268" s="238"/>
      <c r="ADA268" s="238"/>
      <c r="ADB268" s="238"/>
      <c r="ADC268" s="238"/>
      <c r="ADD268" s="238"/>
      <c r="ADE268" s="238"/>
      <c r="ADF268" s="238"/>
      <c r="ADG268" s="238"/>
      <c r="ADH268" s="238"/>
      <c r="ADI268" s="238"/>
      <c r="ADJ268" s="238"/>
      <c r="ADK268" s="238"/>
      <c r="ADL268" s="238"/>
      <c r="ADM268" s="238"/>
      <c r="ADN268" s="238"/>
      <c r="ADO268" s="238"/>
      <c r="ADP268" s="238"/>
      <c r="ADQ268" s="238"/>
      <c r="ADR268" s="238"/>
      <c r="ADS268" s="238"/>
      <c r="ADT268" s="238"/>
      <c r="ADU268" s="238"/>
      <c r="ADV268" s="238"/>
      <c r="ADW268" s="238"/>
      <c r="ADX268" s="238"/>
      <c r="ADY268" s="238"/>
      <c r="ADZ268" s="238"/>
      <c r="AEA268" s="238"/>
      <c r="AEB268" s="238"/>
      <c r="AEC268" s="238"/>
      <c r="AED268" s="238"/>
      <c r="AEE268" s="238"/>
      <c r="AEF268" s="238"/>
      <c r="AEG268" s="238"/>
      <c r="AEH268" s="238"/>
      <c r="AEI268" s="238"/>
      <c r="AEJ268" s="238"/>
      <c r="AEK268" s="238"/>
      <c r="AEL268" s="238"/>
      <c r="AEM268" s="238"/>
      <c r="AEN268" s="238"/>
      <c r="AEO268" s="238"/>
      <c r="AEP268" s="238"/>
      <c r="AEQ268" s="238"/>
      <c r="AER268" s="238"/>
      <c r="AES268" s="238"/>
      <c r="AET268" s="238"/>
      <c r="AEU268" s="238"/>
      <c r="AEV268" s="238"/>
      <c r="AEW268" s="238"/>
      <c r="AEX268" s="238"/>
      <c r="AEY268" s="238"/>
      <c r="AEZ268" s="238"/>
      <c r="AFA268" s="238"/>
      <c r="AFB268" s="238"/>
      <c r="AFC268" s="238"/>
      <c r="AFD268" s="238"/>
      <c r="AFE268" s="238"/>
      <c r="AFF268" s="238"/>
      <c r="AFG268" s="238"/>
      <c r="AFH268" s="238"/>
      <c r="AFI268" s="238"/>
      <c r="AFJ268" s="238"/>
      <c r="AFK268" s="238"/>
      <c r="AFL268" s="238"/>
      <c r="AFM268" s="238"/>
      <c r="AFN268" s="238"/>
      <c r="AFO268" s="238"/>
      <c r="AFP268" s="238"/>
      <c r="AFQ268" s="238"/>
      <c r="AFR268" s="238"/>
      <c r="AFS268" s="238"/>
      <c r="AFT268" s="238"/>
      <c r="AFU268" s="238"/>
      <c r="AFV268" s="238"/>
      <c r="AFW268" s="238"/>
      <c r="AFX268" s="238"/>
      <c r="AFY268" s="238"/>
      <c r="AFZ268" s="238"/>
      <c r="AGA268" s="238"/>
      <c r="AGB268" s="238"/>
      <c r="AGC268" s="238"/>
      <c r="AGD268" s="238"/>
      <c r="AGE268" s="238"/>
      <c r="AGF268" s="238"/>
      <c r="AGG268" s="238"/>
      <c r="AGH268" s="238"/>
      <c r="AGI268" s="238"/>
      <c r="AGJ268" s="238"/>
      <c r="AGK268" s="238"/>
      <c r="AGL268" s="238"/>
      <c r="AGM268" s="238"/>
      <c r="AGN268" s="238"/>
      <c r="AGO268" s="238"/>
      <c r="AGP268" s="238"/>
      <c r="AGQ268" s="238"/>
      <c r="AGR268" s="238"/>
      <c r="AGS268" s="238"/>
      <c r="AGT268" s="238"/>
      <c r="AGU268" s="238"/>
      <c r="AGV268" s="238"/>
      <c r="AGW268" s="238"/>
      <c r="AGX268" s="238"/>
      <c r="AGY268" s="238"/>
      <c r="AGZ268" s="238"/>
      <c r="AHA268" s="238"/>
      <c r="AHB268" s="238"/>
      <c r="AHC268" s="238"/>
      <c r="AHD268" s="238"/>
      <c r="AHE268" s="238"/>
      <c r="AHF268" s="238"/>
      <c r="AHG268" s="238"/>
      <c r="AHH268" s="238"/>
      <c r="AHI268" s="238"/>
      <c r="AHJ268" s="238"/>
      <c r="AHK268" s="238"/>
      <c r="AHL268" s="238"/>
      <c r="AHM268" s="238"/>
      <c r="AHN268" s="238"/>
      <c r="AHO268" s="238"/>
      <c r="AHP268" s="238"/>
      <c r="AHQ268" s="238"/>
      <c r="AHR268" s="238"/>
      <c r="AHS268" s="238"/>
      <c r="AHT268" s="238"/>
      <c r="AHU268" s="238"/>
      <c r="AHV268" s="238"/>
      <c r="AHW268" s="238"/>
      <c r="AHX268" s="238"/>
      <c r="AHY268" s="238"/>
      <c r="AHZ268" s="238"/>
      <c r="AIA268" s="238"/>
      <c r="AIB268" s="238"/>
      <c r="AIC268" s="238"/>
      <c r="AID268" s="238"/>
      <c r="AIE268" s="238"/>
      <c r="AIF268" s="238"/>
      <c r="AIG268" s="238"/>
      <c r="AIH268" s="238"/>
      <c r="AII268" s="238"/>
      <c r="AIJ268" s="238"/>
      <c r="AIK268" s="238"/>
      <c r="AIL268" s="238"/>
      <c r="AIM268" s="238"/>
      <c r="AIN268" s="238"/>
      <c r="AIO268" s="238"/>
      <c r="AIP268" s="238"/>
      <c r="AIQ268" s="238"/>
      <c r="AIR268" s="238"/>
      <c r="AIS268" s="238"/>
      <c r="AIT268" s="238"/>
      <c r="AIU268" s="238"/>
      <c r="AIV268" s="238"/>
      <c r="AIW268" s="238"/>
      <c r="AIX268" s="238"/>
      <c r="AIY268" s="238"/>
      <c r="AIZ268" s="238"/>
      <c r="AJA268" s="238"/>
      <c r="AJB268" s="238"/>
      <c r="AJC268" s="238"/>
      <c r="AJD268" s="238"/>
      <c r="AJE268" s="238"/>
      <c r="AJF268" s="238"/>
      <c r="AJG268" s="238"/>
      <c r="AJH268" s="238"/>
      <c r="AJI268" s="238"/>
      <c r="AJJ268" s="238"/>
      <c r="AJK268" s="238"/>
      <c r="AJL268" s="238"/>
      <c r="AJM268" s="238"/>
      <c r="AJN268" s="238"/>
      <c r="AJO268" s="238"/>
      <c r="AJP268" s="238"/>
      <c r="AJQ268" s="238"/>
      <c r="AJR268" s="238"/>
      <c r="AJS268" s="238"/>
      <c r="AJT268" s="238"/>
      <c r="AJU268" s="238"/>
      <c r="AJV268" s="238"/>
      <c r="AJW268" s="238"/>
      <c r="AJX268" s="238"/>
      <c r="AJY268" s="238"/>
      <c r="AJZ268" s="238"/>
      <c r="AKA268" s="238"/>
      <c r="AKB268" s="238"/>
      <c r="AKC268" s="238"/>
      <c r="AKD268" s="238"/>
      <c r="AKE268" s="238"/>
      <c r="AKF268" s="238"/>
      <c r="AKG268" s="238"/>
      <c r="AKH268" s="238"/>
      <c r="AKI268" s="238"/>
      <c r="AKJ268" s="238"/>
      <c r="AKK268" s="238"/>
      <c r="AKL268" s="238"/>
      <c r="AKM268" s="238"/>
      <c r="AKN268" s="238"/>
      <c r="AKO268" s="238"/>
      <c r="AKP268" s="238"/>
    </row>
    <row r="269" spans="1:978" ht="25.5" x14ac:dyDescent="0.25">
      <c r="A269" s="310"/>
      <c r="B269" s="310"/>
      <c r="C269" s="313"/>
      <c r="D269" s="244"/>
      <c r="E269" s="293"/>
      <c r="F269" s="47">
        <v>530307</v>
      </c>
      <c r="G269" s="23" t="s">
        <v>272</v>
      </c>
      <c r="H269" s="23" t="s">
        <v>255</v>
      </c>
      <c r="I269" s="245"/>
      <c r="J269" s="92">
        <v>30</v>
      </c>
      <c r="K269" s="271"/>
      <c r="L269" s="288"/>
      <c r="M269" s="245"/>
      <c r="N269" s="47">
        <v>56</v>
      </c>
      <c r="O269" s="47">
        <v>39</v>
      </c>
      <c r="P269" s="47">
        <v>33</v>
      </c>
      <c r="Q269" s="47">
        <v>31</v>
      </c>
      <c r="R269" s="47">
        <v>22</v>
      </c>
      <c r="S269" s="47">
        <v>38</v>
      </c>
      <c r="T269" s="47">
        <v>99</v>
      </c>
      <c r="U269" s="47">
        <v>274</v>
      </c>
      <c r="V269" s="47">
        <v>417</v>
      </c>
      <c r="W269" s="47">
        <v>338</v>
      </c>
      <c r="X269" s="47">
        <v>270</v>
      </c>
      <c r="Y269" s="47">
        <v>300</v>
      </c>
      <c r="Z269" s="47">
        <v>333</v>
      </c>
      <c r="AA269" s="47">
        <v>372</v>
      </c>
      <c r="AB269" s="47">
        <v>348</v>
      </c>
      <c r="AC269" s="47">
        <v>376</v>
      </c>
      <c r="AD269" s="47">
        <v>415</v>
      </c>
      <c r="AE269" s="47">
        <v>373</v>
      </c>
      <c r="AF269" s="47">
        <v>248</v>
      </c>
      <c r="AG269" s="47">
        <v>196</v>
      </c>
      <c r="AH269" s="47">
        <v>192</v>
      </c>
      <c r="AI269" s="47">
        <v>184</v>
      </c>
      <c r="AJ269" s="47">
        <v>133</v>
      </c>
      <c r="AK269" s="47">
        <v>102</v>
      </c>
      <c r="AL269" s="47">
        <v>4633</v>
      </c>
      <c r="AM269" s="293"/>
      <c r="AN269" s="265"/>
      <c r="AO269" s="265"/>
      <c r="AP269" s="265"/>
      <c r="AQ269" s="265"/>
      <c r="AR269" s="265"/>
      <c r="AS269" s="265"/>
      <c r="AT269" s="265"/>
      <c r="AU269" s="265"/>
      <c r="AV269" s="265"/>
      <c r="AW269" s="265"/>
      <c r="AX269" s="265"/>
      <c r="AY269" s="265"/>
      <c r="AZ269" s="265"/>
      <c r="BA269" s="265"/>
      <c r="BB269" s="265"/>
      <c r="BC269" s="265"/>
      <c r="BD269" s="265"/>
      <c r="BE269" s="265"/>
      <c r="BF269" s="265"/>
      <c r="BG269" s="265"/>
      <c r="BH269" s="265"/>
      <c r="BI269" s="265"/>
      <c r="BJ269" s="265"/>
      <c r="BK269" s="265"/>
      <c r="BL269" s="244"/>
      <c r="BM269" s="244"/>
      <c r="BN269" s="244"/>
      <c r="BO269" s="244"/>
      <c r="BP269" s="244"/>
      <c r="BQ269" s="244"/>
      <c r="BR269" s="244"/>
      <c r="BS269" s="244"/>
      <c r="BT269" s="244"/>
      <c r="BU269" s="244"/>
      <c r="BV269" s="244"/>
      <c r="BW269" s="244"/>
      <c r="BX269" s="244"/>
      <c r="BY269" s="244"/>
      <c r="BZ269" s="244"/>
      <c r="CA269" s="244"/>
      <c r="CB269" s="244"/>
      <c r="CC269" s="244"/>
      <c r="CD269" s="244"/>
      <c r="CE269" s="244"/>
      <c r="CF269" s="244"/>
      <c r="CG269" s="244"/>
      <c r="CH269" s="244"/>
      <c r="CI269" s="244"/>
      <c r="CJ269" s="244"/>
      <c r="CK269" s="244"/>
      <c r="CL269" s="244"/>
      <c r="CM269" s="244"/>
      <c r="CN269" s="244"/>
      <c r="CO269" s="244"/>
      <c r="CP269" s="244"/>
      <c r="CQ269" s="244"/>
      <c r="CR269" s="244"/>
      <c r="CS269" s="244"/>
      <c r="CT269" s="244"/>
      <c r="CU269" s="244"/>
      <c r="CV269" s="244"/>
      <c r="CW269" s="244"/>
      <c r="CX269" s="244"/>
      <c r="CY269" s="244"/>
      <c r="CZ269" s="244"/>
      <c r="DA269" s="244"/>
      <c r="DB269" s="244"/>
      <c r="DC269" s="244"/>
      <c r="DD269" s="244"/>
      <c r="DE269" s="244"/>
      <c r="DF269" s="244"/>
      <c r="DG269" s="244"/>
      <c r="DH269" s="244"/>
      <c r="DI269" s="244"/>
      <c r="DJ269" s="244"/>
      <c r="DK269" s="244"/>
      <c r="DL269" s="244"/>
      <c r="DM269" s="244"/>
      <c r="DN269" s="244"/>
      <c r="DO269" s="244"/>
      <c r="DP269" s="244"/>
      <c r="DQ269" s="244"/>
      <c r="DR269" s="244"/>
      <c r="DS269" s="244"/>
      <c r="DT269" s="244"/>
      <c r="DU269" s="244"/>
      <c r="DV269" s="244"/>
      <c r="DW269" s="244"/>
      <c r="DX269" s="244"/>
      <c r="DY269" s="244"/>
      <c r="DZ269" s="244"/>
      <c r="EA269" s="244"/>
      <c r="EB269" s="244"/>
      <c r="EC269" s="244"/>
      <c r="ED269" s="244"/>
      <c r="EE269" s="253"/>
      <c r="EF269" s="238"/>
      <c r="EG269" s="238"/>
      <c r="EH269" s="238"/>
      <c r="EI269" s="238"/>
      <c r="EJ269" s="238"/>
      <c r="EK269" s="238"/>
      <c r="EL269" s="238"/>
      <c r="EM269" s="238"/>
      <c r="EN269" s="238"/>
      <c r="EO269" s="238"/>
      <c r="EP269" s="238"/>
      <c r="EQ269" s="238"/>
      <c r="ER269" s="238"/>
      <c r="ES269" s="238"/>
      <c r="ET269" s="238"/>
      <c r="EU269" s="238"/>
      <c r="EV269" s="238"/>
      <c r="EW269" s="238"/>
      <c r="EX269" s="238"/>
      <c r="EY269" s="238"/>
      <c r="EZ269" s="238"/>
      <c r="FA269" s="238"/>
      <c r="FB269" s="238"/>
      <c r="FC269" s="238"/>
      <c r="FD269" s="238"/>
      <c r="FE269" s="238"/>
      <c r="FF269" s="238"/>
      <c r="FG269" s="238"/>
      <c r="FH269" s="238"/>
      <c r="FI269" s="238"/>
      <c r="FJ269" s="238"/>
      <c r="FK269" s="238"/>
      <c r="FL269" s="238"/>
      <c r="FM269" s="238"/>
      <c r="FN269" s="238"/>
      <c r="FO269" s="238"/>
      <c r="FP269" s="238"/>
      <c r="FQ269" s="238"/>
      <c r="FR269" s="238"/>
      <c r="FS269" s="238"/>
      <c r="FT269" s="238"/>
      <c r="FU269" s="238"/>
      <c r="FV269" s="238"/>
      <c r="FW269" s="238"/>
      <c r="FX269" s="238"/>
      <c r="FY269" s="238"/>
      <c r="FZ269" s="238"/>
      <c r="GA269" s="238"/>
      <c r="GB269" s="238"/>
      <c r="GC269" s="238"/>
      <c r="GD269" s="238"/>
      <c r="GE269" s="238"/>
      <c r="GF269" s="238"/>
      <c r="GG269" s="238"/>
      <c r="GH269" s="238"/>
      <c r="GI269" s="238"/>
      <c r="GJ269" s="238"/>
      <c r="GK269" s="238"/>
      <c r="GL269" s="238"/>
      <c r="GM269" s="238"/>
      <c r="GN269" s="238"/>
      <c r="GO269" s="238"/>
      <c r="GP269" s="238"/>
      <c r="GQ269" s="238"/>
      <c r="GR269" s="238"/>
      <c r="GS269" s="238"/>
      <c r="GT269" s="238"/>
      <c r="GU269" s="238"/>
      <c r="GV269" s="238"/>
      <c r="GW269" s="238"/>
      <c r="GX269" s="238"/>
      <c r="GY269" s="238"/>
      <c r="GZ269" s="238"/>
      <c r="HA269" s="238"/>
      <c r="HB269" s="238"/>
      <c r="HC269" s="238"/>
      <c r="HD269" s="238"/>
      <c r="HE269" s="238"/>
      <c r="HF269" s="238"/>
      <c r="HG269" s="238"/>
      <c r="HH269" s="238"/>
      <c r="HI269" s="238"/>
      <c r="HJ269" s="238"/>
      <c r="HK269" s="238"/>
      <c r="HL269" s="238"/>
      <c r="HM269" s="238"/>
      <c r="HN269" s="238"/>
      <c r="HO269" s="238"/>
      <c r="HP269" s="238"/>
      <c r="HQ269" s="238"/>
      <c r="HR269" s="238"/>
      <c r="HS269" s="238"/>
      <c r="HT269" s="238"/>
      <c r="HU269" s="238"/>
      <c r="HV269" s="238"/>
      <c r="HW269" s="238"/>
      <c r="HX269" s="238"/>
      <c r="HY269" s="238"/>
      <c r="HZ269" s="238"/>
      <c r="IA269" s="238"/>
      <c r="IB269" s="238"/>
      <c r="IC269" s="238"/>
      <c r="ID269" s="238"/>
      <c r="IE269" s="238"/>
      <c r="IF269" s="238"/>
      <c r="IG269" s="238"/>
      <c r="IH269" s="238"/>
      <c r="II269" s="238"/>
      <c r="IJ269" s="238"/>
      <c r="IK269" s="238"/>
      <c r="IL269" s="238"/>
      <c r="IM269" s="238"/>
      <c r="IN269" s="238"/>
      <c r="IO269" s="238"/>
      <c r="IP269" s="238"/>
      <c r="IQ269" s="238"/>
      <c r="IR269" s="238"/>
      <c r="IS269" s="238"/>
      <c r="IT269" s="238"/>
      <c r="IU269" s="238"/>
      <c r="IV269" s="238"/>
      <c r="IW269" s="238"/>
      <c r="IX269" s="238"/>
      <c r="IY269" s="238"/>
      <c r="IZ269" s="238"/>
      <c r="JA269" s="238"/>
      <c r="JB269" s="238"/>
      <c r="JC269" s="238"/>
      <c r="JD269" s="238"/>
      <c r="JE269" s="238"/>
      <c r="JF269" s="238"/>
      <c r="JG269" s="238"/>
      <c r="JH269" s="238"/>
      <c r="JI269" s="238"/>
      <c r="JJ269" s="238"/>
      <c r="JK269" s="238"/>
      <c r="JL269" s="238"/>
      <c r="JM269" s="238"/>
      <c r="JN269" s="238"/>
      <c r="JO269" s="238"/>
      <c r="JP269" s="238"/>
      <c r="JQ269" s="238"/>
      <c r="JR269" s="238"/>
      <c r="JS269" s="238"/>
      <c r="JT269" s="238"/>
      <c r="JU269" s="238"/>
      <c r="JV269" s="238"/>
      <c r="JW269" s="238"/>
      <c r="JX269" s="238"/>
      <c r="JY269" s="238"/>
      <c r="JZ269" s="238"/>
      <c r="KA269" s="238"/>
      <c r="KB269" s="238"/>
      <c r="KC269" s="238"/>
      <c r="KD269" s="238"/>
      <c r="KE269" s="238"/>
      <c r="KF269" s="238"/>
      <c r="KG269" s="238"/>
      <c r="KH269" s="238"/>
      <c r="KI269" s="238"/>
      <c r="KJ269" s="238"/>
      <c r="KK269" s="238"/>
      <c r="KL269" s="238"/>
      <c r="KM269" s="238"/>
      <c r="KN269" s="238"/>
      <c r="KO269" s="238"/>
      <c r="KP269" s="238"/>
      <c r="KQ269" s="238"/>
      <c r="KR269" s="238"/>
      <c r="KS269" s="238"/>
      <c r="KT269" s="238"/>
      <c r="KU269" s="238"/>
      <c r="KV269" s="238"/>
      <c r="KW269" s="238"/>
      <c r="KX269" s="238"/>
      <c r="KY269" s="238"/>
      <c r="KZ269" s="238"/>
      <c r="LA269" s="238"/>
      <c r="LB269" s="238"/>
      <c r="LC269" s="238"/>
      <c r="LD269" s="238"/>
      <c r="LE269" s="238"/>
      <c r="LF269" s="238"/>
      <c r="LG269" s="238"/>
      <c r="LH269" s="238"/>
      <c r="LI269" s="238"/>
      <c r="LJ269" s="238"/>
      <c r="LK269" s="238"/>
      <c r="LL269" s="238"/>
      <c r="LM269" s="238"/>
      <c r="LN269" s="238"/>
      <c r="LO269" s="238"/>
      <c r="LP269" s="238"/>
      <c r="LQ269" s="238"/>
      <c r="LR269" s="238"/>
      <c r="LS269" s="238"/>
      <c r="LT269" s="238"/>
      <c r="LU269" s="238"/>
      <c r="LV269" s="238"/>
      <c r="LW269" s="238"/>
      <c r="LX269" s="238"/>
      <c r="LY269" s="238"/>
      <c r="LZ269" s="238"/>
      <c r="MA269" s="238"/>
      <c r="MB269" s="238"/>
      <c r="MC269" s="238"/>
      <c r="MD269" s="238"/>
      <c r="ME269" s="238"/>
      <c r="MF269" s="238"/>
      <c r="MG269" s="238"/>
      <c r="MH269" s="238"/>
      <c r="MI269" s="238"/>
      <c r="MJ269" s="238"/>
      <c r="MK269" s="238"/>
      <c r="ML269" s="238"/>
      <c r="MM269" s="238"/>
      <c r="MN269" s="238"/>
      <c r="MO269" s="238"/>
      <c r="MP269" s="238"/>
      <c r="MQ269" s="238"/>
      <c r="MR269" s="238"/>
      <c r="MS269" s="238"/>
      <c r="MT269" s="238"/>
      <c r="MU269" s="238"/>
      <c r="MV269" s="238"/>
      <c r="MW269" s="238"/>
      <c r="MX269" s="238"/>
      <c r="MY269" s="238"/>
      <c r="MZ269" s="238"/>
      <c r="NA269" s="238"/>
      <c r="NB269" s="238"/>
      <c r="NC269" s="238"/>
      <c r="ND269" s="238"/>
      <c r="NE269" s="238"/>
      <c r="NF269" s="238"/>
      <c r="NG269" s="238"/>
      <c r="NH269" s="238"/>
      <c r="NI269" s="238"/>
      <c r="NJ269" s="238"/>
      <c r="NK269" s="238"/>
      <c r="NL269" s="238"/>
      <c r="NM269" s="238"/>
      <c r="NN269" s="238"/>
      <c r="NO269" s="238"/>
      <c r="NP269" s="238"/>
      <c r="NQ269" s="238"/>
      <c r="NR269" s="238"/>
      <c r="NS269" s="238"/>
      <c r="NT269" s="238"/>
      <c r="NU269" s="238"/>
      <c r="NV269" s="238"/>
      <c r="NW269" s="238"/>
      <c r="NX269" s="238"/>
      <c r="NY269" s="238"/>
      <c r="NZ269" s="238"/>
      <c r="OA269" s="238"/>
      <c r="OB269" s="238"/>
      <c r="OC269" s="238"/>
      <c r="OD269" s="238"/>
      <c r="OE269" s="238"/>
      <c r="OF269" s="238"/>
      <c r="OG269" s="238"/>
      <c r="OH269" s="238"/>
      <c r="OI269" s="238"/>
      <c r="OJ269" s="238"/>
      <c r="OK269" s="238"/>
      <c r="OL269" s="238"/>
      <c r="OM269" s="238"/>
      <c r="ON269" s="238"/>
      <c r="OO269" s="238"/>
      <c r="OP269" s="238"/>
      <c r="OQ269" s="238"/>
      <c r="OR269" s="238"/>
      <c r="OS269" s="238"/>
      <c r="OT269" s="238"/>
      <c r="OU269" s="238"/>
      <c r="OV269" s="238"/>
      <c r="OW269" s="238"/>
      <c r="OX269" s="238"/>
      <c r="OY269" s="238"/>
      <c r="OZ269" s="238"/>
      <c r="PA269" s="238"/>
      <c r="PB269" s="238"/>
      <c r="PC269" s="238"/>
      <c r="PD269" s="238"/>
      <c r="PE269" s="238"/>
      <c r="PF269" s="238"/>
      <c r="PG269" s="238"/>
      <c r="PH269" s="238"/>
      <c r="PI269" s="238"/>
      <c r="PJ269" s="238"/>
      <c r="PK269" s="238"/>
      <c r="PL269" s="238"/>
      <c r="PM269" s="238"/>
      <c r="PN269" s="238"/>
      <c r="PO269" s="238"/>
      <c r="PP269" s="238"/>
      <c r="PQ269" s="238"/>
      <c r="PR269" s="238"/>
      <c r="PS269" s="238"/>
      <c r="PT269" s="238"/>
      <c r="PU269" s="238"/>
      <c r="PV269" s="238"/>
      <c r="PW269" s="238"/>
      <c r="PX269" s="238"/>
      <c r="PY269" s="238"/>
      <c r="PZ269" s="238"/>
      <c r="QA269" s="238"/>
      <c r="QB269" s="238"/>
      <c r="QC269" s="238"/>
      <c r="QD269" s="238"/>
      <c r="QE269" s="238"/>
      <c r="QF269" s="238"/>
      <c r="QG269" s="238"/>
      <c r="QH269" s="238"/>
      <c r="QI269" s="238"/>
      <c r="QJ269" s="238"/>
      <c r="QK269" s="238"/>
      <c r="QL269" s="238"/>
      <c r="QM269" s="238"/>
      <c r="QN269" s="238"/>
      <c r="QO269" s="238"/>
      <c r="QP269" s="238"/>
      <c r="QQ269" s="238"/>
      <c r="QR269" s="238"/>
      <c r="QS269" s="238"/>
      <c r="QT269" s="238"/>
      <c r="QU269" s="238"/>
      <c r="QV269" s="238"/>
      <c r="QW269" s="238"/>
      <c r="QX269" s="238"/>
      <c r="QY269" s="238"/>
      <c r="QZ269" s="238"/>
      <c r="RA269" s="238"/>
      <c r="RB269" s="238"/>
      <c r="RC269" s="238"/>
      <c r="RD269" s="238"/>
      <c r="RE269" s="238"/>
      <c r="RF269" s="238"/>
      <c r="RG269" s="238"/>
      <c r="RH269" s="238"/>
      <c r="RI269" s="238"/>
      <c r="RJ269" s="238"/>
      <c r="RK269" s="238"/>
      <c r="RL269" s="238"/>
      <c r="RM269" s="238"/>
      <c r="RN269" s="238"/>
      <c r="RO269" s="238"/>
      <c r="RP269" s="238"/>
      <c r="RQ269" s="238"/>
      <c r="RR269" s="238"/>
      <c r="RS269" s="238"/>
      <c r="RT269" s="238"/>
      <c r="RU269" s="238"/>
      <c r="RV269" s="238"/>
      <c r="RW269" s="238"/>
      <c r="RX269" s="238"/>
      <c r="RY269" s="238"/>
      <c r="RZ269" s="238"/>
      <c r="SA269" s="238"/>
      <c r="SB269" s="238"/>
      <c r="SC269" s="238"/>
      <c r="SD269" s="238"/>
      <c r="SE269" s="238"/>
      <c r="SF269" s="238"/>
      <c r="SG269" s="238"/>
      <c r="SH269" s="238"/>
      <c r="SI269" s="238"/>
      <c r="SJ269" s="238"/>
      <c r="SK269" s="238"/>
      <c r="SL269" s="238"/>
      <c r="SM269" s="238"/>
      <c r="SN269" s="238"/>
      <c r="SO269" s="238"/>
      <c r="SP269" s="238"/>
      <c r="SQ269" s="238"/>
      <c r="SR269" s="238"/>
      <c r="SS269" s="238"/>
      <c r="ST269" s="238"/>
      <c r="SU269" s="238"/>
      <c r="SV269" s="238"/>
      <c r="SW269" s="238"/>
      <c r="SX269" s="238"/>
      <c r="SY269" s="238"/>
      <c r="SZ269" s="238"/>
      <c r="TA269" s="238"/>
      <c r="TB269" s="238"/>
      <c r="TC269" s="238"/>
      <c r="TD269" s="238"/>
      <c r="TE269" s="238"/>
      <c r="TF269" s="238"/>
      <c r="TG269" s="238"/>
      <c r="TH269" s="238"/>
      <c r="TI269" s="238"/>
      <c r="TJ269" s="238"/>
      <c r="TK269" s="238"/>
      <c r="TL269" s="238"/>
      <c r="TM269" s="238"/>
      <c r="TN269" s="238"/>
      <c r="TO269" s="238"/>
      <c r="TP269" s="238"/>
      <c r="TQ269" s="238"/>
      <c r="TR269" s="238"/>
      <c r="TS269" s="238"/>
      <c r="TT269" s="238"/>
      <c r="TU269" s="238"/>
      <c r="TV269" s="238"/>
      <c r="TW269" s="238"/>
      <c r="TX269" s="238"/>
      <c r="TY269" s="238"/>
      <c r="TZ269" s="238"/>
      <c r="UA269" s="238"/>
      <c r="UB269" s="238"/>
      <c r="UC269" s="238"/>
      <c r="UD269" s="238"/>
      <c r="UE269" s="238"/>
      <c r="UF269" s="238"/>
      <c r="UG269" s="238"/>
      <c r="UH269" s="238"/>
      <c r="UI269" s="238"/>
      <c r="UJ269" s="238"/>
      <c r="UK269" s="238"/>
      <c r="UL269" s="238"/>
      <c r="UM269" s="238"/>
      <c r="UN269" s="238"/>
      <c r="UO269" s="238"/>
      <c r="UP269" s="238"/>
      <c r="UQ269" s="238"/>
      <c r="UR269" s="238"/>
      <c r="US269" s="238"/>
      <c r="UT269" s="238"/>
      <c r="UU269" s="238"/>
      <c r="UV269" s="238"/>
      <c r="UW269" s="238"/>
      <c r="UX269" s="238"/>
      <c r="UY269" s="238"/>
      <c r="UZ269" s="238"/>
      <c r="VA269" s="238"/>
      <c r="VB269" s="238"/>
      <c r="VC269" s="238"/>
      <c r="VD269" s="238"/>
      <c r="VE269" s="238"/>
      <c r="VF269" s="238"/>
      <c r="VG269" s="238"/>
      <c r="VH269" s="238"/>
      <c r="VI269" s="238"/>
      <c r="VJ269" s="238"/>
      <c r="VK269" s="238"/>
      <c r="VL269" s="238"/>
      <c r="VM269" s="238"/>
      <c r="VN269" s="238"/>
      <c r="VO269" s="238"/>
      <c r="VP269" s="238"/>
      <c r="VQ269" s="238"/>
      <c r="VR269" s="238"/>
      <c r="VS269" s="238"/>
      <c r="VT269" s="238"/>
      <c r="VU269" s="238"/>
      <c r="VV269" s="238"/>
      <c r="VW269" s="238"/>
      <c r="VX269" s="238"/>
      <c r="VY269" s="238"/>
      <c r="VZ269" s="238"/>
      <c r="WA269" s="238"/>
      <c r="WB269" s="238"/>
      <c r="WC269" s="238"/>
      <c r="WD269" s="238"/>
      <c r="WE269" s="238"/>
      <c r="WF269" s="238"/>
      <c r="WG269" s="238"/>
      <c r="WH269" s="238"/>
      <c r="WI269" s="238"/>
      <c r="WJ269" s="238"/>
      <c r="WK269" s="238"/>
      <c r="WL269" s="238"/>
      <c r="WM269" s="238"/>
      <c r="WN269" s="238"/>
      <c r="WO269" s="238"/>
      <c r="WP269" s="238"/>
      <c r="WQ269" s="238"/>
      <c r="WR269" s="238"/>
      <c r="WS269" s="238"/>
      <c r="WT269" s="238"/>
      <c r="WU269" s="238"/>
      <c r="WV269" s="238"/>
      <c r="WW269" s="238"/>
      <c r="WX269" s="238"/>
      <c r="WY269" s="238"/>
      <c r="WZ269" s="238"/>
      <c r="XA269" s="238"/>
      <c r="XB269" s="238"/>
      <c r="XC269" s="238"/>
      <c r="XD269" s="238"/>
      <c r="XE269" s="238"/>
      <c r="XF269" s="238"/>
      <c r="XG269" s="238"/>
      <c r="XH269" s="238"/>
      <c r="XI269" s="238"/>
      <c r="XJ269" s="238"/>
      <c r="XK269" s="238"/>
      <c r="XL269" s="238"/>
      <c r="XM269" s="238"/>
      <c r="XN269" s="238"/>
      <c r="XO269" s="238"/>
      <c r="XP269" s="238"/>
      <c r="XQ269" s="238"/>
      <c r="XR269" s="238"/>
      <c r="XS269" s="238"/>
      <c r="XT269" s="238"/>
      <c r="XU269" s="238"/>
      <c r="XV269" s="238"/>
      <c r="XW269" s="238"/>
      <c r="XX269" s="238"/>
      <c r="XY269" s="238"/>
      <c r="XZ269" s="238"/>
      <c r="YA269" s="238"/>
      <c r="YB269" s="238"/>
      <c r="YC269" s="238"/>
      <c r="YD269" s="238"/>
      <c r="YE269" s="238"/>
      <c r="YF269" s="238"/>
      <c r="YG269" s="238"/>
      <c r="YH269" s="238"/>
      <c r="YI269" s="238"/>
      <c r="YJ269" s="238"/>
      <c r="YK269" s="238"/>
      <c r="YL269" s="238"/>
      <c r="YM269" s="238"/>
      <c r="YN269" s="238"/>
      <c r="YO269" s="238"/>
      <c r="YP269" s="238"/>
      <c r="YQ269" s="238"/>
      <c r="YR269" s="238"/>
      <c r="YS269" s="238"/>
      <c r="YT269" s="238"/>
      <c r="YU269" s="238"/>
      <c r="YV269" s="238"/>
      <c r="YW269" s="238"/>
      <c r="YX269" s="238"/>
      <c r="YY269" s="238"/>
      <c r="YZ269" s="238"/>
      <c r="ZA269" s="238"/>
      <c r="ZB269" s="238"/>
      <c r="ZC269" s="238"/>
      <c r="ZD269" s="238"/>
      <c r="ZE269" s="238"/>
      <c r="ZF269" s="238"/>
      <c r="ZG269" s="238"/>
      <c r="ZH269" s="238"/>
      <c r="ZI269" s="238"/>
      <c r="ZJ269" s="238"/>
      <c r="ZK269" s="238"/>
      <c r="ZL269" s="238"/>
      <c r="ZM269" s="238"/>
      <c r="ZN269" s="238"/>
      <c r="ZO269" s="238"/>
      <c r="ZP269" s="238"/>
      <c r="ZQ269" s="238"/>
      <c r="ZR269" s="238"/>
      <c r="ZS269" s="238"/>
      <c r="ZT269" s="238"/>
      <c r="ZU269" s="238"/>
      <c r="ZV269" s="238"/>
      <c r="ZW269" s="238"/>
      <c r="ZX269" s="238"/>
      <c r="ZY269" s="238"/>
      <c r="ZZ269" s="238"/>
      <c r="AAA269" s="238"/>
      <c r="AAB269" s="238"/>
      <c r="AAC269" s="238"/>
      <c r="AAD269" s="238"/>
      <c r="AAE269" s="238"/>
      <c r="AAF269" s="238"/>
      <c r="AAG269" s="238"/>
      <c r="AAH269" s="238"/>
      <c r="AAI269" s="238"/>
      <c r="AAJ269" s="238"/>
      <c r="AAK269" s="238"/>
      <c r="AAL269" s="238"/>
      <c r="AAM269" s="238"/>
      <c r="AAN269" s="238"/>
      <c r="AAO269" s="238"/>
      <c r="AAP269" s="238"/>
      <c r="AAQ269" s="238"/>
      <c r="AAR269" s="238"/>
      <c r="AAS269" s="238"/>
      <c r="AAT269" s="238"/>
      <c r="AAU269" s="238"/>
      <c r="AAV269" s="238"/>
      <c r="AAW269" s="238"/>
      <c r="AAX269" s="238"/>
      <c r="AAY269" s="238"/>
      <c r="AAZ269" s="238"/>
      <c r="ABA269" s="238"/>
      <c r="ABB269" s="238"/>
      <c r="ABC269" s="238"/>
      <c r="ABD269" s="238"/>
      <c r="ABE269" s="238"/>
      <c r="ABF269" s="238"/>
      <c r="ABG269" s="238"/>
      <c r="ABH269" s="238"/>
      <c r="ABI269" s="238"/>
      <c r="ABJ269" s="238"/>
      <c r="ABK269" s="238"/>
      <c r="ABL269" s="238"/>
      <c r="ABM269" s="238"/>
      <c r="ABN269" s="238"/>
      <c r="ABO269" s="238"/>
      <c r="ABP269" s="238"/>
      <c r="ABQ269" s="238"/>
      <c r="ABR269" s="238"/>
      <c r="ABS269" s="238"/>
      <c r="ABT269" s="238"/>
      <c r="ABU269" s="238"/>
      <c r="ABV269" s="238"/>
      <c r="ABW269" s="238"/>
      <c r="ABX269" s="238"/>
      <c r="ABY269" s="238"/>
      <c r="ABZ269" s="238"/>
      <c r="ACA269" s="238"/>
      <c r="ACB269" s="238"/>
      <c r="ACC269" s="238"/>
      <c r="ACD269" s="238"/>
      <c r="ACE269" s="238"/>
      <c r="ACF269" s="238"/>
      <c r="ACG269" s="238"/>
      <c r="ACH269" s="238"/>
      <c r="ACI269" s="238"/>
      <c r="ACJ269" s="238"/>
      <c r="ACK269" s="238"/>
      <c r="ACL269" s="238"/>
      <c r="ACM269" s="238"/>
      <c r="ACN269" s="238"/>
      <c r="ACO269" s="238"/>
      <c r="ACP269" s="238"/>
      <c r="ACQ269" s="238"/>
      <c r="ACR269" s="238"/>
      <c r="ACS269" s="238"/>
      <c r="ACT269" s="238"/>
      <c r="ACU269" s="238"/>
      <c r="ACV269" s="238"/>
      <c r="ACW269" s="238"/>
      <c r="ACX269" s="238"/>
      <c r="ACY269" s="238"/>
      <c r="ACZ269" s="238"/>
      <c r="ADA269" s="238"/>
      <c r="ADB269" s="238"/>
      <c r="ADC269" s="238"/>
      <c r="ADD269" s="238"/>
      <c r="ADE269" s="238"/>
      <c r="ADF269" s="238"/>
      <c r="ADG269" s="238"/>
      <c r="ADH269" s="238"/>
      <c r="ADI269" s="238"/>
      <c r="ADJ269" s="238"/>
      <c r="ADK269" s="238"/>
      <c r="ADL269" s="238"/>
      <c r="ADM269" s="238"/>
      <c r="ADN269" s="238"/>
      <c r="ADO269" s="238"/>
      <c r="ADP269" s="238"/>
      <c r="ADQ269" s="238"/>
      <c r="ADR269" s="238"/>
      <c r="ADS269" s="238"/>
      <c r="ADT269" s="238"/>
      <c r="ADU269" s="238"/>
      <c r="ADV269" s="238"/>
      <c r="ADW269" s="238"/>
      <c r="ADX269" s="238"/>
      <c r="ADY269" s="238"/>
      <c r="ADZ269" s="238"/>
      <c r="AEA269" s="238"/>
      <c r="AEB269" s="238"/>
      <c r="AEC269" s="238"/>
      <c r="AED269" s="238"/>
      <c r="AEE269" s="238"/>
      <c r="AEF269" s="238"/>
      <c r="AEG269" s="238"/>
      <c r="AEH269" s="238"/>
      <c r="AEI269" s="238"/>
      <c r="AEJ269" s="238"/>
      <c r="AEK269" s="238"/>
      <c r="AEL269" s="238"/>
      <c r="AEM269" s="238"/>
      <c r="AEN269" s="238"/>
      <c r="AEO269" s="238"/>
      <c r="AEP269" s="238"/>
      <c r="AEQ269" s="238"/>
      <c r="AER269" s="238"/>
      <c r="AES269" s="238"/>
      <c r="AET269" s="238"/>
      <c r="AEU269" s="238"/>
      <c r="AEV269" s="238"/>
      <c r="AEW269" s="238"/>
      <c r="AEX269" s="238"/>
      <c r="AEY269" s="238"/>
      <c r="AEZ269" s="238"/>
      <c r="AFA269" s="238"/>
      <c r="AFB269" s="238"/>
      <c r="AFC269" s="238"/>
      <c r="AFD269" s="238"/>
      <c r="AFE269" s="238"/>
      <c r="AFF269" s="238"/>
      <c r="AFG269" s="238"/>
      <c r="AFH269" s="238"/>
      <c r="AFI269" s="238"/>
      <c r="AFJ269" s="238"/>
      <c r="AFK269" s="238"/>
      <c r="AFL269" s="238"/>
      <c r="AFM269" s="238"/>
      <c r="AFN269" s="238"/>
      <c r="AFO269" s="238"/>
      <c r="AFP269" s="238"/>
      <c r="AFQ269" s="238"/>
      <c r="AFR269" s="238"/>
      <c r="AFS269" s="238"/>
      <c r="AFT269" s="238"/>
      <c r="AFU269" s="238"/>
      <c r="AFV269" s="238"/>
      <c r="AFW269" s="238"/>
      <c r="AFX269" s="238"/>
      <c r="AFY269" s="238"/>
      <c r="AFZ269" s="238"/>
      <c r="AGA269" s="238"/>
      <c r="AGB269" s="238"/>
      <c r="AGC269" s="238"/>
      <c r="AGD269" s="238"/>
      <c r="AGE269" s="238"/>
      <c r="AGF269" s="238"/>
      <c r="AGG269" s="238"/>
      <c r="AGH269" s="238"/>
      <c r="AGI269" s="238"/>
      <c r="AGJ269" s="238"/>
      <c r="AGK269" s="238"/>
      <c r="AGL269" s="238"/>
      <c r="AGM269" s="238"/>
      <c r="AGN269" s="238"/>
      <c r="AGO269" s="238"/>
      <c r="AGP269" s="238"/>
      <c r="AGQ269" s="238"/>
      <c r="AGR269" s="238"/>
      <c r="AGS269" s="238"/>
      <c r="AGT269" s="238"/>
      <c r="AGU269" s="238"/>
      <c r="AGV269" s="238"/>
      <c r="AGW269" s="238"/>
      <c r="AGX269" s="238"/>
      <c r="AGY269" s="238"/>
      <c r="AGZ269" s="238"/>
      <c r="AHA269" s="238"/>
      <c r="AHB269" s="238"/>
      <c r="AHC269" s="238"/>
      <c r="AHD269" s="238"/>
      <c r="AHE269" s="238"/>
      <c r="AHF269" s="238"/>
      <c r="AHG269" s="238"/>
      <c r="AHH269" s="238"/>
      <c r="AHI269" s="238"/>
      <c r="AHJ269" s="238"/>
      <c r="AHK269" s="238"/>
      <c r="AHL269" s="238"/>
      <c r="AHM269" s="238"/>
      <c r="AHN269" s="238"/>
      <c r="AHO269" s="238"/>
      <c r="AHP269" s="238"/>
      <c r="AHQ269" s="238"/>
      <c r="AHR269" s="238"/>
      <c r="AHS269" s="238"/>
      <c r="AHT269" s="238"/>
      <c r="AHU269" s="238"/>
      <c r="AHV269" s="238"/>
      <c r="AHW269" s="238"/>
      <c r="AHX269" s="238"/>
      <c r="AHY269" s="238"/>
      <c r="AHZ269" s="238"/>
      <c r="AIA269" s="238"/>
      <c r="AIB269" s="238"/>
      <c r="AIC269" s="238"/>
      <c r="AID269" s="238"/>
      <c r="AIE269" s="238"/>
      <c r="AIF269" s="238"/>
      <c r="AIG269" s="238"/>
      <c r="AIH269" s="238"/>
      <c r="AII269" s="238"/>
      <c r="AIJ269" s="238"/>
      <c r="AIK269" s="238"/>
      <c r="AIL269" s="238"/>
      <c r="AIM269" s="238"/>
      <c r="AIN269" s="238"/>
      <c r="AIO269" s="238"/>
      <c r="AIP269" s="238"/>
      <c r="AIQ269" s="238"/>
      <c r="AIR269" s="238"/>
      <c r="AIS269" s="238"/>
      <c r="AIT269" s="238"/>
      <c r="AIU269" s="238"/>
      <c r="AIV269" s="238"/>
      <c r="AIW269" s="238"/>
      <c r="AIX269" s="238"/>
      <c r="AIY269" s="238"/>
      <c r="AIZ269" s="238"/>
      <c r="AJA269" s="238"/>
      <c r="AJB269" s="238"/>
      <c r="AJC269" s="238"/>
      <c r="AJD269" s="238"/>
      <c r="AJE269" s="238"/>
      <c r="AJF269" s="238"/>
      <c r="AJG269" s="238"/>
      <c r="AJH269" s="238"/>
      <c r="AJI269" s="238"/>
      <c r="AJJ269" s="238"/>
      <c r="AJK269" s="238"/>
      <c r="AJL269" s="238"/>
      <c r="AJM269" s="238"/>
      <c r="AJN269" s="238"/>
      <c r="AJO269" s="238"/>
      <c r="AJP269" s="238"/>
      <c r="AJQ269" s="238"/>
      <c r="AJR269" s="238"/>
      <c r="AJS269" s="238"/>
      <c r="AJT269" s="238"/>
      <c r="AJU269" s="238"/>
      <c r="AJV269" s="238"/>
      <c r="AJW269" s="238"/>
      <c r="AJX269" s="238"/>
      <c r="AJY269" s="238"/>
      <c r="AJZ269" s="238"/>
      <c r="AKA269" s="238"/>
      <c r="AKB269" s="238"/>
      <c r="AKC269" s="238"/>
      <c r="AKD269" s="238"/>
      <c r="AKE269" s="238"/>
      <c r="AKF269" s="238"/>
      <c r="AKG269" s="238"/>
      <c r="AKH269" s="238"/>
      <c r="AKI269" s="238"/>
      <c r="AKJ269" s="238"/>
      <c r="AKK269" s="238"/>
      <c r="AKL269" s="238"/>
      <c r="AKM269" s="238"/>
      <c r="AKN269" s="238"/>
      <c r="AKO269" s="238"/>
      <c r="AKP269" s="238"/>
    </row>
    <row r="270" spans="1:978" x14ac:dyDescent="0.25">
      <c r="A270" s="311"/>
      <c r="B270" s="311"/>
      <c r="C270" s="314"/>
      <c r="D270" s="245"/>
      <c r="E270" s="271"/>
      <c r="F270" s="292" t="s">
        <v>387</v>
      </c>
      <c r="G270" s="292"/>
      <c r="H270" s="292"/>
      <c r="I270" s="292"/>
      <c r="J270" s="292"/>
      <c r="K270" s="292"/>
      <c r="L270" s="292"/>
      <c r="M270" s="292"/>
      <c r="N270" s="7">
        <f t="shared" ref="N270:AL270" si="183">ROUNDUP(AVERAGE(N268:N269),0)</f>
        <v>73</v>
      </c>
      <c r="O270" s="7">
        <f t="shared" si="183"/>
        <v>44</v>
      </c>
      <c r="P270" s="7">
        <f t="shared" si="183"/>
        <v>39</v>
      </c>
      <c r="Q270" s="7">
        <f t="shared" si="183"/>
        <v>33</v>
      </c>
      <c r="R270" s="7">
        <f t="shared" si="183"/>
        <v>27</v>
      </c>
      <c r="S270" s="7">
        <f t="shared" si="183"/>
        <v>58</v>
      </c>
      <c r="T270" s="7">
        <f t="shared" si="183"/>
        <v>151</v>
      </c>
      <c r="U270" s="7">
        <f t="shared" si="183"/>
        <v>408</v>
      </c>
      <c r="V270" s="7">
        <f t="shared" si="183"/>
        <v>558</v>
      </c>
      <c r="W270" s="7">
        <f t="shared" si="183"/>
        <v>417</v>
      </c>
      <c r="X270" s="7">
        <f t="shared" si="183"/>
        <v>346</v>
      </c>
      <c r="Y270" s="7">
        <f t="shared" si="183"/>
        <v>387</v>
      </c>
      <c r="Z270" s="7">
        <f t="shared" si="183"/>
        <v>443</v>
      </c>
      <c r="AA270" s="7">
        <f t="shared" si="183"/>
        <v>462</v>
      </c>
      <c r="AB270" s="7">
        <f t="shared" si="183"/>
        <v>442</v>
      </c>
      <c r="AC270" s="7">
        <f t="shared" si="183"/>
        <v>483</v>
      </c>
      <c r="AD270" s="7">
        <f t="shared" si="183"/>
        <v>548</v>
      </c>
      <c r="AE270" s="7">
        <f t="shared" si="183"/>
        <v>497</v>
      </c>
      <c r="AF270" s="7">
        <f t="shared" si="183"/>
        <v>312</v>
      </c>
      <c r="AG270" s="7">
        <f t="shared" si="183"/>
        <v>283</v>
      </c>
      <c r="AH270" s="7">
        <f t="shared" si="183"/>
        <v>266</v>
      </c>
      <c r="AI270" s="7">
        <f t="shared" si="183"/>
        <v>230</v>
      </c>
      <c r="AJ270" s="7">
        <f t="shared" si="183"/>
        <v>185</v>
      </c>
      <c r="AK270" s="7">
        <f t="shared" si="183"/>
        <v>124</v>
      </c>
      <c r="AL270" s="7">
        <f t="shared" si="183"/>
        <v>6081</v>
      </c>
      <c r="AM270" s="271"/>
      <c r="AN270" s="266"/>
      <c r="AO270" s="266"/>
      <c r="AP270" s="266"/>
      <c r="AQ270" s="266"/>
      <c r="AR270" s="266"/>
      <c r="AS270" s="266"/>
      <c r="AT270" s="266"/>
      <c r="AU270" s="266"/>
      <c r="AV270" s="266"/>
      <c r="AW270" s="266"/>
      <c r="AX270" s="266"/>
      <c r="AY270" s="266"/>
      <c r="AZ270" s="266"/>
      <c r="BA270" s="266"/>
      <c r="BB270" s="266"/>
      <c r="BC270" s="266"/>
      <c r="BD270" s="266"/>
      <c r="BE270" s="266"/>
      <c r="BF270" s="266"/>
      <c r="BG270" s="266"/>
      <c r="BH270" s="266"/>
      <c r="BI270" s="266"/>
      <c r="BJ270" s="266"/>
      <c r="BK270" s="266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5"/>
      <c r="DZ270" s="245"/>
      <c r="EA270" s="245"/>
      <c r="EB270" s="245"/>
      <c r="EC270" s="245"/>
      <c r="ED270" s="245"/>
      <c r="EE270" s="253"/>
      <c r="EF270" s="238"/>
      <c r="EG270" s="238"/>
      <c r="EH270" s="238"/>
      <c r="EI270" s="238"/>
      <c r="EJ270" s="238"/>
      <c r="EK270" s="238"/>
      <c r="EL270" s="238"/>
      <c r="EM270" s="238"/>
      <c r="EN270" s="238"/>
      <c r="EO270" s="238"/>
      <c r="EP270" s="238"/>
      <c r="EQ270" s="238"/>
      <c r="ER270" s="238"/>
      <c r="ES270" s="238"/>
      <c r="ET270" s="238"/>
      <c r="EU270" s="238"/>
      <c r="EV270" s="238"/>
      <c r="EW270" s="238"/>
      <c r="EX270" s="238"/>
      <c r="EY270" s="238"/>
      <c r="EZ270" s="238"/>
      <c r="FA270" s="238"/>
      <c r="FB270" s="238"/>
      <c r="FC270" s="238"/>
      <c r="FD270" s="238"/>
      <c r="FE270" s="238"/>
      <c r="FF270" s="238"/>
      <c r="FG270" s="238"/>
      <c r="FH270" s="238"/>
      <c r="FI270" s="238"/>
      <c r="FJ270" s="238"/>
      <c r="FK270" s="238"/>
      <c r="FL270" s="238"/>
      <c r="FM270" s="238"/>
      <c r="FN270" s="238"/>
      <c r="FO270" s="238"/>
      <c r="FP270" s="238"/>
      <c r="FQ270" s="238"/>
      <c r="FR270" s="238"/>
      <c r="FS270" s="238"/>
      <c r="FT270" s="238"/>
      <c r="FU270" s="238"/>
      <c r="FV270" s="238"/>
      <c r="FW270" s="238"/>
      <c r="FX270" s="238"/>
      <c r="FY270" s="238"/>
      <c r="FZ270" s="238"/>
      <c r="GA270" s="238"/>
      <c r="GB270" s="238"/>
      <c r="GC270" s="238"/>
      <c r="GD270" s="238"/>
      <c r="GE270" s="238"/>
      <c r="GF270" s="238"/>
      <c r="GG270" s="238"/>
      <c r="GH270" s="238"/>
      <c r="GI270" s="238"/>
      <c r="GJ270" s="238"/>
      <c r="GK270" s="238"/>
      <c r="GL270" s="238"/>
      <c r="GM270" s="238"/>
      <c r="GN270" s="238"/>
      <c r="GO270" s="238"/>
      <c r="GP270" s="238"/>
      <c r="GQ270" s="238"/>
      <c r="GR270" s="238"/>
      <c r="GS270" s="238"/>
      <c r="GT270" s="238"/>
      <c r="GU270" s="238"/>
      <c r="GV270" s="238"/>
      <c r="GW270" s="238"/>
      <c r="GX270" s="238"/>
      <c r="GY270" s="238"/>
      <c r="GZ270" s="238"/>
      <c r="HA270" s="238"/>
      <c r="HB270" s="238"/>
      <c r="HC270" s="238"/>
      <c r="HD270" s="238"/>
      <c r="HE270" s="238"/>
      <c r="HF270" s="238"/>
      <c r="HG270" s="238"/>
      <c r="HH270" s="238"/>
      <c r="HI270" s="238"/>
      <c r="HJ270" s="238"/>
      <c r="HK270" s="238"/>
      <c r="HL270" s="238"/>
      <c r="HM270" s="238"/>
      <c r="HN270" s="238"/>
      <c r="HO270" s="238"/>
      <c r="HP270" s="238"/>
      <c r="HQ270" s="238"/>
      <c r="HR270" s="238"/>
      <c r="HS270" s="238"/>
      <c r="HT270" s="238"/>
      <c r="HU270" s="238"/>
      <c r="HV270" s="238"/>
      <c r="HW270" s="238"/>
      <c r="HX270" s="238"/>
      <c r="HY270" s="238"/>
      <c r="HZ270" s="238"/>
      <c r="IA270" s="238"/>
      <c r="IB270" s="238"/>
      <c r="IC270" s="238"/>
      <c r="ID270" s="238"/>
      <c r="IE270" s="238"/>
      <c r="IF270" s="238"/>
      <c r="IG270" s="238"/>
      <c r="IH270" s="238"/>
      <c r="II270" s="238"/>
      <c r="IJ270" s="238"/>
      <c r="IK270" s="238"/>
      <c r="IL270" s="238"/>
      <c r="IM270" s="238"/>
      <c r="IN270" s="238"/>
      <c r="IO270" s="238"/>
      <c r="IP270" s="238"/>
      <c r="IQ270" s="238"/>
      <c r="IR270" s="238"/>
      <c r="IS270" s="238"/>
      <c r="IT270" s="238"/>
      <c r="IU270" s="238"/>
      <c r="IV270" s="238"/>
      <c r="IW270" s="238"/>
      <c r="IX270" s="238"/>
      <c r="IY270" s="238"/>
      <c r="IZ270" s="238"/>
      <c r="JA270" s="238"/>
      <c r="JB270" s="238"/>
      <c r="JC270" s="238"/>
      <c r="JD270" s="238"/>
      <c r="JE270" s="238"/>
      <c r="JF270" s="238"/>
      <c r="JG270" s="238"/>
      <c r="JH270" s="238"/>
      <c r="JI270" s="238"/>
      <c r="JJ270" s="238"/>
      <c r="JK270" s="238"/>
      <c r="JL270" s="238"/>
      <c r="JM270" s="238"/>
      <c r="JN270" s="238"/>
      <c r="JO270" s="238"/>
      <c r="JP270" s="238"/>
      <c r="JQ270" s="238"/>
      <c r="JR270" s="238"/>
      <c r="JS270" s="238"/>
      <c r="JT270" s="238"/>
      <c r="JU270" s="238"/>
      <c r="JV270" s="238"/>
      <c r="JW270" s="238"/>
      <c r="JX270" s="238"/>
      <c r="JY270" s="238"/>
      <c r="JZ270" s="238"/>
      <c r="KA270" s="238"/>
      <c r="KB270" s="238"/>
      <c r="KC270" s="238"/>
      <c r="KD270" s="238"/>
      <c r="KE270" s="238"/>
      <c r="KF270" s="238"/>
      <c r="KG270" s="238"/>
      <c r="KH270" s="238"/>
      <c r="KI270" s="238"/>
      <c r="KJ270" s="238"/>
      <c r="KK270" s="238"/>
      <c r="KL270" s="238"/>
      <c r="KM270" s="238"/>
      <c r="KN270" s="238"/>
      <c r="KO270" s="238"/>
      <c r="KP270" s="238"/>
      <c r="KQ270" s="238"/>
      <c r="KR270" s="238"/>
      <c r="KS270" s="238"/>
      <c r="KT270" s="238"/>
      <c r="KU270" s="238"/>
      <c r="KV270" s="238"/>
      <c r="KW270" s="238"/>
      <c r="KX270" s="238"/>
      <c r="KY270" s="238"/>
      <c r="KZ270" s="238"/>
      <c r="LA270" s="238"/>
      <c r="LB270" s="238"/>
      <c r="LC270" s="238"/>
      <c r="LD270" s="238"/>
      <c r="LE270" s="238"/>
      <c r="LF270" s="238"/>
      <c r="LG270" s="238"/>
      <c r="LH270" s="238"/>
      <c r="LI270" s="238"/>
      <c r="LJ270" s="238"/>
      <c r="LK270" s="238"/>
      <c r="LL270" s="238"/>
      <c r="LM270" s="238"/>
      <c r="LN270" s="238"/>
      <c r="LO270" s="238"/>
      <c r="LP270" s="238"/>
      <c r="LQ270" s="238"/>
      <c r="LR270" s="238"/>
      <c r="LS270" s="238"/>
      <c r="LT270" s="238"/>
      <c r="LU270" s="238"/>
      <c r="LV270" s="238"/>
      <c r="LW270" s="238"/>
      <c r="LX270" s="238"/>
      <c r="LY270" s="238"/>
      <c r="LZ270" s="238"/>
      <c r="MA270" s="238"/>
      <c r="MB270" s="238"/>
      <c r="MC270" s="238"/>
      <c r="MD270" s="238"/>
      <c r="ME270" s="238"/>
      <c r="MF270" s="238"/>
      <c r="MG270" s="238"/>
      <c r="MH270" s="238"/>
      <c r="MI270" s="238"/>
      <c r="MJ270" s="238"/>
      <c r="MK270" s="238"/>
      <c r="ML270" s="238"/>
      <c r="MM270" s="238"/>
      <c r="MN270" s="238"/>
      <c r="MO270" s="238"/>
      <c r="MP270" s="238"/>
      <c r="MQ270" s="238"/>
      <c r="MR270" s="238"/>
      <c r="MS270" s="238"/>
      <c r="MT270" s="238"/>
      <c r="MU270" s="238"/>
      <c r="MV270" s="238"/>
      <c r="MW270" s="238"/>
      <c r="MX270" s="238"/>
      <c r="MY270" s="238"/>
      <c r="MZ270" s="238"/>
      <c r="NA270" s="238"/>
      <c r="NB270" s="238"/>
      <c r="NC270" s="238"/>
      <c r="ND270" s="238"/>
      <c r="NE270" s="238"/>
      <c r="NF270" s="238"/>
      <c r="NG270" s="238"/>
      <c r="NH270" s="238"/>
      <c r="NI270" s="238"/>
      <c r="NJ270" s="238"/>
      <c r="NK270" s="238"/>
      <c r="NL270" s="238"/>
      <c r="NM270" s="238"/>
      <c r="NN270" s="238"/>
      <c r="NO270" s="238"/>
      <c r="NP270" s="238"/>
      <c r="NQ270" s="238"/>
      <c r="NR270" s="238"/>
      <c r="NS270" s="238"/>
      <c r="NT270" s="238"/>
      <c r="NU270" s="238"/>
      <c r="NV270" s="238"/>
      <c r="NW270" s="238"/>
      <c r="NX270" s="238"/>
      <c r="NY270" s="238"/>
      <c r="NZ270" s="238"/>
      <c r="OA270" s="238"/>
      <c r="OB270" s="238"/>
      <c r="OC270" s="238"/>
      <c r="OD270" s="238"/>
      <c r="OE270" s="238"/>
      <c r="OF270" s="238"/>
      <c r="OG270" s="238"/>
      <c r="OH270" s="238"/>
      <c r="OI270" s="238"/>
      <c r="OJ270" s="238"/>
      <c r="OK270" s="238"/>
      <c r="OL270" s="238"/>
      <c r="OM270" s="238"/>
      <c r="ON270" s="238"/>
      <c r="OO270" s="238"/>
      <c r="OP270" s="238"/>
      <c r="OQ270" s="238"/>
      <c r="OR270" s="238"/>
      <c r="OS270" s="238"/>
      <c r="OT270" s="238"/>
      <c r="OU270" s="238"/>
      <c r="OV270" s="238"/>
      <c r="OW270" s="238"/>
      <c r="OX270" s="238"/>
      <c r="OY270" s="238"/>
      <c r="OZ270" s="238"/>
      <c r="PA270" s="238"/>
      <c r="PB270" s="238"/>
      <c r="PC270" s="238"/>
      <c r="PD270" s="238"/>
      <c r="PE270" s="238"/>
      <c r="PF270" s="238"/>
      <c r="PG270" s="238"/>
      <c r="PH270" s="238"/>
      <c r="PI270" s="238"/>
      <c r="PJ270" s="238"/>
      <c r="PK270" s="238"/>
      <c r="PL270" s="238"/>
      <c r="PM270" s="238"/>
      <c r="PN270" s="238"/>
      <c r="PO270" s="238"/>
      <c r="PP270" s="238"/>
      <c r="PQ270" s="238"/>
      <c r="PR270" s="238"/>
      <c r="PS270" s="238"/>
      <c r="PT270" s="238"/>
      <c r="PU270" s="238"/>
      <c r="PV270" s="238"/>
      <c r="PW270" s="238"/>
      <c r="PX270" s="238"/>
      <c r="PY270" s="238"/>
      <c r="PZ270" s="238"/>
      <c r="QA270" s="238"/>
      <c r="QB270" s="238"/>
      <c r="QC270" s="238"/>
      <c r="QD270" s="238"/>
      <c r="QE270" s="238"/>
      <c r="QF270" s="238"/>
      <c r="QG270" s="238"/>
      <c r="QH270" s="238"/>
      <c r="QI270" s="238"/>
      <c r="QJ270" s="238"/>
      <c r="QK270" s="238"/>
      <c r="QL270" s="238"/>
      <c r="QM270" s="238"/>
      <c r="QN270" s="238"/>
      <c r="QO270" s="238"/>
      <c r="QP270" s="238"/>
      <c r="QQ270" s="238"/>
      <c r="QR270" s="238"/>
      <c r="QS270" s="238"/>
      <c r="QT270" s="238"/>
      <c r="QU270" s="238"/>
      <c r="QV270" s="238"/>
      <c r="QW270" s="238"/>
      <c r="QX270" s="238"/>
      <c r="QY270" s="238"/>
      <c r="QZ270" s="238"/>
      <c r="RA270" s="238"/>
      <c r="RB270" s="238"/>
      <c r="RC270" s="238"/>
      <c r="RD270" s="238"/>
      <c r="RE270" s="238"/>
      <c r="RF270" s="238"/>
      <c r="RG270" s="238"/>
      <c r="RH270" s="238"/>
      <c r="RI270" s="238"/>
      <c r="RJ270" s="238"/>
      <c r="RK270" s="238"/>
      <c r="RL270" s="238"/>
      <c r="RM270" s="238"/>
      <c r="RN270" s="238"/>
      <c r="RO270" s="238"/>
      <c r="RP270" s="238"/>
      <c r="RQ270" s="238"/>
      <c r="RR270" s="238"/>
      <c r="RS270" s="238"/>
      <c r="RT270" s="238"/>
      <c r="RU270" s="238"/>
      <c r="RV270" s="238"/>
      <c r="RW270" s="238"/>
      <c r="RX270" s="238"/>
      <c r="RY270" s="238"/>
      <c r="RZ270" s="238"/>
      <c r="SA270" s="238"/>
      <c r="SB270" s="238"/>
      <c r="SC270" s="238"/>
      <c r="SD270" s="238"/>
      <c r="SE270" s="238"/>
      <c r="SF270" s="238"/>
      <c r="SG270" s="238"/>
      <c r="SH270" s="238"/>
      <c r="SI270" s="238"/>
      <c r="SJ270" s="238"/>
      <c r="SK270" s="238"/>
      <c r="SL270" s="238"/>
      <c r="SM270" s="238"/>
      <c r="SN270" s="238"/>
      <c r="SO270" s="238"/>
      <c r="SP270" s="238"/>
      <c r="SQ270" s="238"/>
      <c r="SR270" s="238"/>
      <c r="SS270" s="238"/>
      <c r="ST270" s="238"/>
      <c r="SU270" s="238"/>
      <c r="SV270" s="238"/>
      <c r="SW270" s="238"/>
      <c r="SX270" s="238"/>
      <c r="SY270" s="238"/>
      <c r="SZ270" s="238"/>
      <c r="TA270" s="238"/>
      <c r="TB270" s="238"/>
      <c r="TC270" s="238"/>
      <c r="TD270" s="238"/>
      <c r="TE270" s="238"/>
      <c r="TF270" s="238"/>
      <c r="TG270" s="238"/>
      <c r="TH270" s="238"/>
      <c r="TI270" s="238"/>
      <c r="TJ270" s="238"/>
      <c r="TK270" s="238"/>
      <c r="TL270" s="238"/>
      <c r="TM270" s="238"/>
      <c r="TN270" s="238"/>
      <c r="TO270" s="238"/>
      <c r="TP270" s="238"/>
      <c r="TQ270" s="238"/>
      <c r="TR270" s="238"/>
      <c r="TS270" s="238"/>
      <c r="TT270" s="238"/>
      <c r="TU270" s="238"/>
      <c r="TV270" s="238"/>
      <c r="TW270" s="238"/>
      <c r="TX270" s="238"/>
      <c r="TY270" s="238"/>
      <c r="TZ270" s="238"/>
      <c r="UA270" s="238"/>
      <c r="UB270" s="238"/>
      <c r="UC270" s="238"/>
      <c r="UD270" s="238"/>
      <c r="UE270" s="238"/>
      <c r="UF270" s="238"/>
      <c r="UG270" s="238"/>
      <c r="UH270" s="238"/>
      <c r="UI270" s="238"/>
      <c r="UJ270" s="238"/>
      <c r="UK270" s="238"/>
      <c r="UL270" s="238"/>
      <c r="UM270" s="238"/>
      <c r="UN270" s="238"/>
      <c r="UO270" s="238"/>
      <c r="UP270" s="238"/>
      <c r="UQ270" s="238"/>
      <c r="UR270" s="238"/>
      <c r="US270" s="238"/>
      <c r="UT270" s="238"/>
      <c r="UU270" s="238"/>
      <c r="UV270" s="238"/>
      <c r="UW270" s="238"/>
      <c r="UX270" s="238"/>
      <c r="UY270" s="238"/>
      <c r="UZ270" s="238"/>
      <c r="VA270" s="238"/>
      <c r="VB270" s="238"/>
      <c r="VC270" s="238"/>
      <c r="VD270" s="238"/>
      <c r="VE270" s="238"/>
      <c r="VF270" s="238"/>
      <c r="VG270" s="238"/>
      <c r="VH270" s="238"/>
      <c r="VI270" s="238"/>
      <c r="VJ270" s="238"/>
      <c r="VK270" s="238"/>
      <c r="VL270" s="238"/>
      <c r="VM270" s="238"/>
      <c r="VN270" s="238"/>
      <c r="VO270" s="238"/>
      <c r="VP270" s="238"/>
      <c r="VQ270" s="238"/>
      <c r="VR270" s="238"/>
      <c r="VS270" s="238"/>
      <c r="VT270" s="238"/>
      <c r="VU270" s="238"/>
      <c r="VV270" s="238"/>
      <c r="VW270" s="238"/>
      <c r="VX270" s="238"/>
      <c r="VY270" s="238"/>
      <c r="VZ270" s="238"/>
      <c r="WA270" s="238"/>
      <c r="WB270" s="238"/>
      <c r="WC270" s="238"/>
      <c r="WD270" s="238"/>
      <c r="WE270" s="238"/>
      <c r="WF270" s="238"/>
      <c r="WG270" s="238"/>
      <c r="WH270" s="238"/>
      <c r="WI270" s="238"/>
      <c r="WJ270" s="238"/>
      <c r="WK270" s="238"/>
      <c r="WL270" s="238"/>
      <c r="WM270" s="238"/>
      <c r="WN270" s="238"/>
      <c r="WO270" s="238"/>
      <c r="WP270" s="238"/>
      <c r="WQ270" s="238"/>
      <c r="WR270" s="238"/>
      <c r="WS270" s="238"/>
      <c r="WT270" s="238"/>
      <c r="WU270" s="238"/>
      <c r="WV270" s="238"/>
      <c r="WW270" s="238"/>
      <c r="WX270" s="238"/>
      <c r="WY270" s="238"/>
      <c r="WZ270" s="238"/>
      <c r="XA270" s="238"/>
      <c r="XB270" s="238"/>
      <c r="XC270" s="238"/>
      <c r="XD270" s="238"/>
      <c r="XE270" s="238"/>
      <c r="XF270" s="238"/>
      <c r="XG270" s="238"/>
      <c r="XH270" s="238"/>
      <c r="XI270" s="238"/>
      <c r="XJ270" s="238"/>
      <c r="XK270" s="238"/>
      <c r="XL270" s="238"/>
      <c r="XM270" s="238"/>
      <c r="XN270" s="238"/>
      <c r="XO270" s="238"/>
      <c r="XP270" s="238"/>
      <c r="XQ270" s="238"/>
      <c r="XR270" s="238"/>
      <c r="XS270" s="238"/>
      <c r="XT270" s="238"/>
      <c r="XU270" s="238"/>
      <c r="XV270" s="238"/>
      <c r="XW270" s="238"/>
      <c r="XX270" s="238"/>
      <c r="XY270" s="238"/>
      <c r="XZ270" s="238"/>
      <c r="YA270" s="238"/>
      <c r="YB270" s="238"/>
      <c r="YC270" s="238"/>
      <c r="YD270" s="238"/>
      <c r="YE270" s="238"/>
      <c r="YF270" s="238"/>
      <c r="YG270" s="238"/>
      <c r="YH270" s="238"/>
      <c r="YI270" s="238"/>
      <c r="YJ270" s="238"/>
      <c r="YK270" s="238"/>
      <c r="YL270" s="238"/>
      <c r="YM270" s="238"/>
      <c r="YN270" s="238"/>
      <c r="YO270" s="238"/>
      <c r="YP270" s="238"/>
      <c r="YQ270" s="238"/>
      <c r="YR270" s="238"/>
      <c r="YS270" s="238"/>
      <c r="YT270" s="238"/>
      <c r="YU270" s="238"/>
      <c r="YV270" s="238"/>
      <c r="YW270" s="238"/>
      <c r="YX270" s="238"/>
      <c r="YY270" s="238"/>
      <c r="YZ270" s="238"/>
      <c r="ZA270" s="238"/>
      <c r="ZB270" s="238"/>
      <c r="ZC270" s="238"/>
      <c r="ZD270" s="238"/>
      <c r="ZE270" s="238"/>
      <c r="ZF270" s="238"/>
      <c r="ZG270" s="238"/>
      <c r="ZH270" s="238"/>
      <c r="ZI270" s="238"/>
      <c r="ZJ270" s="238"/>
      <c r="ZK270" s="238"/>
      <c r="ZL270" s="238"/>
      <c r="ZM270" s="238"/>
      <c r="ZN270" s="238"/>
      <c r="ZO270" s="238"/>
      <c r="ZP270" s="238"/>
      <c r="ZQ270" s="238"/>
      <c r="ZR270" s="238"/>
      <c r="ZS270" s="238"/>
      <c r="ZT270" s="238"/>
      <c r="ZU270" s="238"/>
      <c r="ZV270" s="238"/>
      <c r="ZW270" s="238"/>
      <c r="ZX270" s="238"/>
      <c r="ZY270" s="238"/>
      <c r="ZZ270" s="238"/>
      <c r="AAA270" s="238"/>
      <c r="AAB270" s="238"/>
      <c r="AAC270" s="238"/>
      <c r="AAD270" s="238"/>
      <c r="AAE270" s="238"/>
      <c r="AAF270" s="238"/>
      <c r="AAG270" s="238"/>
      <c r="AAH270" s="238"/>
      <c r="AAI270" s="238"/>
      <c r="AAJ270" s="238"/>
      <c r="AAK270" s="238"/>
      <c r="AAL270" s="238"/>
      <c r="AAM270" s="238"/>
      <c r="AAN270" s="238"/>
      <c r="AAO270" s="238"/>
      <c r="AAP270" s="238"/>
      <c r="AAQ270" s="238"/>
      <c r="AAR270" s="238"/>
      <c r="AAS270" s="238"/>
      <c r="AAT270" s="238"/>
      <c r="AAU270" s="238"/>
      <c r="AAV270" s="238"/>
      <c r="AAW270" s="238"/>
      <c r="AAX270" s="238"/>
      <c r="AAY270" s="238"/>
      <c r="AAZ270" s="238"/>
      <c r="ABA270" s="238"/>
      <c r="ABB270" s="238"/>
      <c r="ABC270" s="238"/>
      <c r="ABD270" s="238"/>
      <c r="ABE270" s="238"/>
      <c r="ABF270" s="238"/>
      <c r="ABG270" s="238"/>
      <c r="ABH270" s="238"/>
      <c r="ABI270" s="238"/>
      <c r="ABJ270" s="238"/>
      <c r="ABK270" s="238"/>
      <c r="ABL270" s="238"/>
      <c r="ABM270" s="238"/>
      <c r="ABN270" s="238"/>
      <c r="ABO270" s="238"/>
      <c r="ABP270" s="238"/>
      <c r="ABQ270" s="238"/>
      <c r="ABR270" s="238"/>
      <c r="ABS270" s="238"/>
      <c r="ABT270" s="238"/>
      <c r="ABU270" s="238"/>
      <c r="ABV270" s="238"/>
      <c r="ABW270" s="238"/>
      <c r="ABX270" s="238"/>
      <c r="ABY270" s="238"/>
      <c r="ABZ270" s="238"/>
      <c r="ACA270" s="238"/>
      <c r="ACB270" s="238"/>
      <c r="ACC270" s="238"/>
      <c r="ACD270" s="238"/>
      <c r="ACE270" s="238"/>
      <c r="ACF270" s="238"/>
      <c r="ACG270" s="238"/>
      <c r="ACH270" s="238"/>
      <c r="ACI270" s="238"/>
      <c r="ACJ270" s="238"/>
      <c r="ACK270" s="238"/>
      <c r="ACL270" s="238"/>
      <c r="ACM270" s="238"/>
      <c r="ACN270" s="238"/>
      <c r="ACO270" s="238"/>
      <c r="ACP270" s="238"/>
      <c r="ACQ270" s="238"/>
      <c r="ACR270" s="238"/>
      <c r="ACS270" s="238"/>
      <c r="ACT270" s="238"/>
      <c r="ACU270" s="238"/>
      <c r="ACV270" s="238"/>
      <c r="ACW270" s="238"/>
      <c r="ACX270" s="238"/>
      <c r="ACY270" s="238"/>
      <c r="ACZ270" s="238"/>
      <c r="ADA270" s="238"/>
      <c r="ADB270" s="238"/>
      <c r="ADC270" s="238"/>
      <c r="ADD270" s="238"/>
      <c r="ADE270" s="238"/>
      <c r="ADF270" s="238"/>
      <c r="ADG270" s="238"/>
      <c r="ADH270" s="238"/>
      <c r="ADI270" s="238"/>
      <c r="ADJ270" s="238"/>
      <c r="ADK270" s="238"/>
      <c r="ADL270" s="238"/>
      <c r="ADM270" s="238"/>
      <c r="ADN270" s="238"/>
      <c r="ADO270" s="238"/>
      <c r="ADP270" s="238"/>
      <c r="ADQ270" s="238"/>
      <c r="ADR270" s="238"/>
      <c r="ADS270" s="238"/>
      <c r="ADT270" s="238"/>
      <c r="ADU270" s="238"/>
      <c r="ADV270" s="238"/>
      <c r="ADW270" s="238"/>
      <c r="ADX270" s="238"/>
      <c r="ADY270" s="238"/>
      <c r="ADZ270" s="238"/>
      <c r="AEA270" s="238"/>
      <c r="AEB270" s="238"/>
      <c r="AEC270" s="238"/>
      <c r="AED270" s="238"/>
      <c r="AEE270" s="238"/>
      <c r="AEF270" s="238"/>
      <c r="AEG270" s="238"/>
      <c r="AEH270" s="238"/>
      <c r="AEI270" s="238"/>
      <c r="AEJ270" s="238"/>
      <c r="AEK270" s="238"/>
      <c r="AEL270" s="238"/>
      <c r="AEM270" s="238"/>
      <c r="AEN270" s="238"/>
      <c r="AEO270" s="238"/>
      <c r="AEP270" s="238"/>
      <c r="AEQ270" s="238"/>
      <c r="AER270" s="238"/>
      <c r="AES270" s="238"/>
      <c r="AET270" s="238"/>
      <c r="AEU270" s="238"/>
      <c r="AEV270" s="238"/>
      <c r="AEW270" s="238"/>
      <c r="AEX270" s="238"/>
      <c r="AEY270" s="238"/>
      <c r="AEZ270" s="238"/>
      <c r="AFA270" s="238"/>
      <c r="AFB270" s="238"/>
      <c r="AFC270" s="238"/>
      <c r="AFD270" s="238"/>
      <c r="AFE270" s="238"/>
      <c r="AFF270" s="238"/>
      <c r="AFG270" s="238"/>
      <c r="AFH270" s="238"/>
      <c r="AFI270" s="238"/>
      <c r="AFJ270" s="238"/>
      <c r="AFK270" s="238"/>
      <c r="AFL270" s="238"/>
      <c r="AFM270" s="238"/>
      <c r="AFN270" s="238"/>
      <c r="AFO270" s="238"/>
      <c r="AFP270" s="238"/>
      <c r="AFQ270" s="238"/>
      <c r="AFR270" s="238"/>
      <c r="AFS270" s="238"/>
      <c r="AFT270" s="238"/>
      <c r="AFU270" s="238"/>
      <c r="AFV270" s="238"/>
      <c r="AFW270" s="238"/>
      <c r="AFX270" s="238"/>
      <c r="AFY270" s="238"/>
      <c r="AFZ270" s="238"/>
      <c r="AGA270" s="238"/>
      <c r="AGB270" s="238"/>
      <c r="AGC270" s="238"/>
      <c r="AGD270" s="238"/>
      <c r="AGE270" s="238"/>
      <c r="AGF270" s="238"/>
      <c r="AGG270" s="238"/>
      <c r="AGH270" s="238"/>
      <c r="AGI270" s="238"/>
      <c r="AGJ270" s="238"/>
      <c r="AGK270" s="238"/>
      <c r="AGL270" s="238"/>
      <c r="AGM270" s="238"/>
      <c r="AGN270" s="238"/>
      <c r="AGO270" s="238"/>
      <c r="AGP270" s="238"/>
      <c r="AGQ270" s="238"/>
      <c r="AGR270" s="238"/>
      <c r="AGS270" s="238"/>
      <c r="AGT270" s="238"/>
      <c r="AGU270" s="238"/>
      <c r="AGV270" s="238"/>
      <c r="AGW270" s="238"/>
      <c r="AGX270" s="238"/>
      <c r="AGY270" s="238"/>
      <c r="AGZ270" s="238"/>
      <c r="AHA270" s="238"/>
      <c r="AHB270" s="238"/>
      <c r="AHC270" s="238"/>
      <c r="AHD270" s="238"/>
      <c r="AHE270" s="238"/>
      <c r="AHF270" s="238"/>
      <c r="AHG270" s="238"/>
      <c r="AHH270" s="238"/>
      <c r="AHI270" s="238"/>
      <c r="AHJ270" s="238"/>
      <c r="AHK270" s="238"/>
      <c r="AHL270" s="238"/>
      <c r="AHM270" s="238"/>
      <c r="AHN270" s="238"/>
      <c r="AHO270" s="238"/>
      <c r="AHP270" s="238"/>
      <c r="AHQ270" s="238"/>
      <c r="AHR270" s="238"/>
      <c r="AHS270" s="238"/>
      <c r="AHT270" s="238"/>
      <c r="AHU270" s="238"/>
      <c r="AHV270" s="238"/>
      <c r="AHW270" s="238"/>
      <c r="AHX270" s="238"/>
      <c r="AHY270" s="238"/>
      <c r="AHZ270" s="238"/>
      <c r="AIA270" s="238"/>
      <c r="AIB270" s="238"/>
      <c r="AIC270" s="238"/>
      <c r="AID270" s="238"/>
      <c r="AIE270" s="238"/>
      <c r="AIF270" s="238"/>
      <c r="AIG270" s="238"/>
      <c r="AIH270" s="238"/>
      <c r="AII270" s="238"/>
      <c r="AIJ270" s="238"/>
      <c r="AIK270" s="238"/>
      <c r="AIL270" s="238"/>
      <c r="AIM270" s="238"/>
      <c r="AIN270" s="238"/>
      <c r="AIO270" s="238"/>
      <c r="AIP270" s="238"/>
      <c r="AIQ270" s="238"/>
      <c r="AIR270" s="238"/>
      <c r="AIS270" s="238"/>
      <c r="AIT270" s="238"/>
      <c r="AIU270" s="238"/>
      <c r="AIV270" s="238"/>
      <c r="AIW270" s="238"/>
      <c r="AIX270" s="238"/>
      <c r="AIY270" s="238"/>
      <c r="AIZ270" s="238"/>
      <c r="AJA270" s="238"/>
      <c r="AJB270" s="238"/>
      <c r="AJC270" s="238"/>
      <c r="AJD270" s="238"/>
      <c r="AJE270" s="238"/>
      <c r="AJF270" s="238"/>
      <c r="AJG270" s="238"/>
      <c r="AJH270" s="238"/>
      <c r="AJI270" s="238"/>
      <c r="AJJ270" s="238"/>
      <c r="AJK270" s="238"/>
      <c r="AJL270" s="238"/>
      <c r="AJM270" s="238"/>
      <c r="AJN270" s="238"/>
      <c r="AJO270" s="238"/>
      <c r="AJP270" s="238"/>
      <c r="AJQ270" s="238"/>
      <c r="AJR270" s="238"/>
      <c r="AJS270" s="238"/>
      <c r="AJT270" s="238"/>
      <c r="AJU270" s="238"/>
      <c r="AJV270" s="238"/>
      <c r="AJW270" s="238"/>
      <c r="AJX270" s="238"/>
      <c r="AJY270" s="238"/>
      <c r="AJZ270" s="238"/>
      <c r="AKA270" s="238"/>
      <c r="AKB270" s="238"/>
      <c r="AKC270" s="238"/>
      <c r="AKD270" s="238"/>
      <c r="AKE270" s="238"/>
      <c r="AKF270" s="238"/>
      <c r="AKG270" s="238"/>
      <c r="AKH270" s="238"/>
      <c r="AKI270" s="238"/>
      <c r="AKJ270" s="238"/>
      <c r="AKK270" s="238"/>
      <c r="AKL270" s="238"/>
      <c r="AKM270" s="238"/>
      <c r="AKN270" s="238"/>
      <c r="AKO270" s="238"/>
      <c r="AKP270" s="238"/>
    </row>
    <row r="271" spans="1:978" ht="21" x14ac:dyDescent="0.25">
      <c r="A271" s="49">
        <v>59</v>
      </c>
      <c r="B271" s="49">
        <v>56</v>
      </c>
      <c r="C271" s="48" t="s">
        <v>273</v>
      </c>
      <c r="D271" s="43" t="s">
        <v>124</v>
      </c>
      <c r="E271" s="132">
        <v>0.6</v>
      </c>
      <c r="F271" s="43">
        <v>531112</v>
      </c>
      <c r="G271" s="33" t="s">
        <v>274</v>
      </c>
      <c r="H271" s="33" t="s">
        <v>182</v>
      </c>
      <c r="I271" s="43" t="s">
        <v>63</v>
      </c>
      <c r="J271" s="94">
        <v>30</v>
      </c>
      <c r="K271" s="132">
        <f>AVERAGE(J271)</f>
        <v>30</v>
      </c>
      <c r="L271" s="155">
        <f>E271/K271</f>
        <v>0.02</v>
      </c>
      <c r="M271" s="43">
        <v>2</v>
      </c>
      <c r="N271" s="43">
        <v>33</v>
      </c>
      <c r="O271" s="43">
        <v>22</v>
      </c>
      <c r="P271" s="43">
        <v>12</v>
      </c>
      <c r="Q271" s="43">
        <v>12</v>
      </c>
      <c r="R271" s="43">
        <v>14</v>
      </c>
      <c r="S271" s="43">
        <v>41</v>
      </c>
      <c r="T271" s="43">
        <v>130</v>
      </c>
      <c r="U271" s="43">
        <v>339</v>
      </c>
      <c r="V271" s="43">
        <v>547</v>
      </c>
      <c r="W271" s="43">
        <v>550</v>
      </c>
      <c r="X271" s="43">
        <v>403</v>
      </c>
      <c r="Y271" s="43">
        <v>413</v>
      </c>
      <c r="Z271" s="43">
        <v>383</v>
      </c>
      <c r="AA271" s="43">
        <v>409</v>
      </c>
      <c r="AB271" s="43">
        <v>438</v>
      </c>
      <c r="AC271" s="43">
        <v>414</v>
      </c>
      <c r="AD271" s="43">
        <v>351</v>
      </c>
      <c r="AE271" s="43">
        <v>305</v>
      </c>
      <c r="AF271" s="43">
        <v>176</v>
      </c>
      <c r="AG271" s="43">
        <v>121</v>
      </c>
      <c r="AH271" s="43">
        <v>97</v>
      </c>
      <c r="AI271" s="43">
        <v>105</v>
      </c>
      <c r="AJ271" s="43">
        <v>90</v>
      </c>
      <c r="AK271" s="43">
        <v>54</v>
      </c>
      <c r="AL271" s="43">
        <v>5663</v>
      </c>
      <c r="AM271" s="132">
        <v>1600</v>
      </c>
      <c r="AN271" s="170">
        <f>$L$271*(1+0.15*(N271/$AM$271)^4)</f>
        <v>2.0000000542871554E-2</v>
      </c>
      <c r="AO271" s="171">
        <f t="shared" ref="AO271:BK271" si="184">$L$271*(1+0.15*(O271/$AM$271)^4)</f>
        <v>2.0000000107233889E-2</v>
      </c>
      <c r="AP271" s="171">
        <f t="shared" si="184"/>
        <v>2.0000000009492189E-2</v>
      </c>
      <c r="AQ271" s="171">
        <f t="shared" si="184"/>
        <v>2.0000000009492189E-2</v>
      </c>
      <c r="AR271" s="171">
        <f t="shared" si="184"/>
        <v>2.0000000017585447E-2</v>
      </c>
      <c r="AS271" s="171">
        <f t="shared" si="184"/>
        <v>2.0000001293530731E-2</v>
      </c>
      <c r="AT271" s="171">
        <f t="shared" si="184"/>
        <v>2.0000130741882324E-2</v>
      </c>
      <c r="AU271" s="171">
        <f t="shared" si="184"/>
        <v>2.000604560985153E-2</v>
      </c>
      <c r="AV271" s="171">
        <f t="shared" si="184"/>
        <v>2.0040981762244111E-2</v>
      </c>
      <c r="AW271" s="171">
        <f t="shared" si="184"/>
        <v>2.0041888236999511E-2</v>
      </c>
      <c r="AX271" s="171">
        <f t="shared" si="184"/>
        <v>2.0012074287390595E-2</v>
      </c>
      <c r="AY271" s="171">
        <f t="shared" si="184"/>
        <v>2.0013318077283172E-2</v>
      </c>
      <c r="AZ271" s="171">
        <f t="shared" si="184"/>
        <v>2.0009850004297332E-2</v>
      </c>
      <c r="BA271" s="171">
        <f t="shared" si="184"/>
        <v>2.0012809570142061E-2</v>
      </c>
      <c r="BB271" s="171">
        <f t="shared" si="184"/>
        <v>2.0016847589265137E-2</v>
      </c>
      <c r="BC271" s="171">
        <f t="shared" si="184"/>
        <v>2.0013447535163573E-2</v>
      </c>
      <c r="BD271" s="171">
        <f t="shared" si="184"/>
        <v>2.0006948159668428E-2</v>
      </c>
      <c r="BE271" s="171">
        <f t="shared" si="184"/>
        <v>2.0003961326885224E-2</v>
      </c>
      <c r="BF271" s="171">
        <f t="shared" si="184"/>
        <v>2.0000439229999997E-2</v>
      </c>
      <c r="BG271" s="171">
        <f t="shared" si="184"/>
        <v>2.0000098125708465E-2</v>
      </c>
      <c r="BH271" s="171">
        <f t="shared" si="184"/>
        <v>2.000004052548874E-2</v>
      </c>
      <c r="BI271" s="171">
        <f t="shared" si="184"/>
        <v>2.0000055641460419E-2</v>
      </c>
      <c r="BJ271" s="171">
        <f t="shared" si="184"/>
        <v>2.0000030033874513E-2</v>
      </c>
      <c r="BK271" s="171">
        <f t="shared" si="184"/>
        <v>2.0000003892390136E-2</v>
      </c>
      <c r="BL271" s="43">
        <f>E271*(0.000001)*0.5</f>
        <v>2.9999999999999999E-7</v>
      </c>
      <c r="BM271" s="43">
        <v>8154.7</v>
      </c>
      <c r="BN271" s="43">
        <v>0.04</v>
      </c>
      <c r="BO271" s="43">
        <v>0</v>
      </c>
      <c r="BP271" s="43">
        <v>0.16</v>
      </c>
      <c r="BQ271" s="43">
        <v>4180.3</v>
      </c>
      <c r="BR271" s="43">
        <v>0.25</v>
      </c>
      <c r="BS271" s="185">
        <v>23809.5</v>
      </c>
      <c r="BT271" s="185">
        <v>0.25</v>
      </c>
      <c r="BU271" s="185">
        <v>756.5</v>
      </c>
      <c r="BV271" s="185">
        <v>0.3</v>
      </c>
      <c r="BW271" s="185"/>
      <c r="BX271" s="185"/>
      <c r="BY271" s="185"/>
      <c r="BZ271" s="185"/>
      <c r="CA271" s="185"/>
      <c r="CB271" s="185"/>
      <c r="CC271" s="43"/>
      <c r="CD271" s="43"/>
      <c r="CE271" s="185"/>
      <c r="CF271" s="185"/>
      <c r="CG271" s="185"/>
      <c r="CH271" s="185"/>
      <c r="CI271" s="185"/>
      <c r="CJ271" s="185"/>
      <c r="CK271" s="185"/>
      <c r="CL271" s="185"/>
      <c r="CM271" s="185"/>
      <c r="CN271" s="185"/>
      <c r="CO271" s="185"/>
      <c r="CP271" s="185"/>
      <c r="CQ271" s="185"/>
      <c r="CR271" s="185"/>
      <c r="CS271" s="185"/>
      <c r="CT271" s="185"/>
      <c r="CU271" s="185"/>
      <c r="CV271" s="185"/>
      <c r="CW271" s="185"/>
      <c r="CX271" s="185"/>
      <c r="CY271" s="185"/>
      <c r="CZ271" s="185"/>
      <c r="DA271" s="185"/>
      <c r="DB271" s="185"/>
      <c r="DC271" s="185"/>
      <c r="DD271" s="185"/>
      <c r="DE271" s="185"/>
      <c r="DF271" s="185"/>
      <c r="DG271" s="193"/>
      <c r="DH271" s="193"/>
      <c r="DI271" s="193"/>
      <c r="DJ271" s="193"/>
      <c r="DK271" s="193"/>
      <c r="DL271" s="193"/>
      <c r="DM271" s="193"/>
      <c r="DN271" s="193"/>
      <c r="DO271" s="193"/>
      <c r="DP271" s="193"/>
      <c r="DQ271" s="193"/>
      <c r="DR271" s="193"/>
      <c r="DS271" s="193"/>
      <c r="DT271" s="193"/>
      <c r="DU271" s="193"/>
      <c r="DV271" s="193"/>
      <c r="DW271" s="193"/>
      <c r="DX271" s="193"/>
      <c r="DY271" s="193"/>
      <c r="DZ271" s="193"/>
      <c r="EA271" s="9">
        <f>BM271*BN271+BO271*BP271+BQ271*BR271+BS271*BT271+BU271*BV271+BW271*BX271+BY271*BZ271+CA271*CB271+CC271*CD271+CE271*CF271+CG271*CH271+CI271*CJ271+CK271*CL271+CM271*CN271+CO271*CP271+CQ271*CR271+CS271*CT271+CU271*CV271+CW271*CX271+CY271*CZ271+DA271*DB271</f>
        <v>7550.5879999999997</v>
      </c>
      <c r="EB271" s="43">
        <f>(PI()+2*E271)*EA271</f>
        <v>32781.57739108325</v>
      </c>
      <c r="EC271" s="9">
        <f>EB271/E271</f>
        <v>54635.962318472084</v>
      </c>
      <c r="ED271" s="9">
        <f>PI()*EA271</f>
        <v>23720.871791083249</v>
      </c>
      <c r="EE271" s="219">
        <f>SUM(BN271,BP271,BR271,BT271,BV271,BX271,BZ271,CB271,CD271,CF271,CH271,CJ271,CL271,CN271,CP271,CR271,CT271,CV271,CX271,CZ271,DB271)</f>
        <v>1</v>
      </c>
      <c r="EF271" s="215"/>
      <c r="EG271" s="215"/>
      <c r="EH271" s="215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  <c r="EY271" s="215"/>
      <c r="EZ271" s="215"/>
      <c r="FA271" s="215"/>
      <c r="FB271" s="215"/>
      <c r="FC271" s="215"/>
      <c r="FD271" s="215"/>
      <c r="FE271" s="215"/>
      <c r="FF271" s="215"/>
      <c r="FG271" s="215"/>
      <c r="FH271" s="215"/>
      <c r="FI271" s="215"/>
      <c r="FJ271" s="215"/>
      <c r="FK271" s="215"/>
      <c r="FL271" s="215"/>
      <c r="FM271" s="215"/>
      <c r="FN271" s="215"/>
      <c r="FO271" s="215"/>
      <c r="FP271" s="215"/>
      <c r="FQ271" s="215"/>
      <c r="FR271" s="215"/>
      <c r="FS271" s="215"/>
      <c r="FT271" s="215"/>
      <c r="FU271" s="215"/>
      <c r="FV271" s="215"/>
      <c r="FW271" s="215"/>
      <c r="FX271" s="215"/>
      <c r="FY271" s="215"/>
      <c r="FZ271" s="215"/>
      <c r="GA271" s="215"/>
      <c r="GB271" s="215"/>
      <c r="GC271" s="215"/>
      <c r="GD271" s="215"/>
      <c r="GE271" s="215"/>
      <c r="GF271" s="215"/>
      <c r="GG271" s="215"/>
      <c r="GH271" s="215"/>
      <c r="GI271" s="215"/>
      <c r="GJ271" s="215"/>
      <c r="GK271" s="215"/>
      <c r="GL271" s="215"/>
      <c r="GM271" s="215"/>
      <c r="GN271" s="215"/>
      <c r="GO271" s="215"/>
      <c r="GP271" s="215"/>
      <c r="GQ271" s="215"/>
      <c r="GR271" s="215"/>
      <c r="GS271" s="215"/>
      <c r="GT271" s="215"/>
      <c r="GU271" s="215"/>
      <c r="GV271" s="215"/>
      <c r="GW271" s="215"/>
      <c r="GX271" s="215"/>
      <c r="GY271" s="215"/>
      <c r="GZ271" s="215"/>
      <c r="HA271" s="215"/>
      <c r="HB271" s="215"/>
      <c r="HC271" s="215"/>
      <c r="HD271" s="215"/>
      <c r="HE271" s="215"/>
      <c r="HF271" s="215"/>
      <c r="HG271" s="215"/>
      <c r="HH271" s="215"/>
      <c r="HI271" s="215"/>
      <c r="HJ271" s="215"/>
      <c r="HK271" s="215"/>
      <c r="HL271" s="215"/>
      <c r="HM271" s="215"/>
      <c r="HN271" s="215"/>
      <c r="HO271" s="215"/>
      <c r="HP271" s="215"/>
      <c r="HQ271" s="215"/>
      <c r="HR271" s="215"/>
      <c r="HS271" s="215"/>
      <c r="HT271" s="215"/>
      <c r="HU271" s="215"/>
      <c r="HV271" s="215"/>
      <c r="HW271" s="215"/>
      <c r="HX271" s="215"/>
      <c r="HY271" s="215"/>
      <c r="HZ271" s="215"/>
      <c r="IA271" s="215"/>
      <c r="IB271" s="215"/>
      <c r="IC271" s="215"/>
      <c r="ID271" s="215"/>
      <c r="IE271" s="215"/>
      <c r="IF271" s="215"/>
      <c r="IG271" s="215"/>
      <c r="IH271" s="215"/>
      <c r="II271" s="215"/>
      <c r="IJ271" s="215"/>
      <c r="IK271" s="215"/>
      <c r="IL271" s="215"/>
      <c r="IM271" s="215"/>
      <c r="IN271" s="215"/>
      <c r="IO271" s="215"/>
      <c r="IP271" s="215"/>
      <c r="IQ271" s="215"/>
      <c r="IR271" s="215"/>
      <c r="IS271" s="215"/>
      <c r="IT271" s="215"/>
      <c r="IU271" s="215"/>
      <c r="IV271" s="215"/>
      <c r="IW271" s="215"/>
      <c r="IX271" s="215"/>
      <c r="IY271" s="215"/>
      <c r="IZ271" s="215"/>
      <c r="JA271" s="215"/>
      <c r="JB271" s="215"/>
      <c r="JC271" s="215"/>
      <c r="JD271" s="215"/>
      <c r="JE271" s="215"/>
      <c r="JF271" s="215"/>
      <c r="JG271" s="215"/>
      <c r="JH271" s="215"/>
      <c r="JI271" s="215"/>
      <c r="JJ271" s="215"/>
      <c r="JK271" s="215"/>
      <c r="JL271" s="215"/>
      <c r="JM271" s="215"/>
      <c r="JN271" s="215"/>
      <c r="JO271" s="215"/>
      <c r="JP271" s="215"/>
      <c r="JQ271" s="215"/>
      <c r="JR271" s="215"/>
      <c r="JS271" s="215"/>
      <c r="JT271" s="215"/>
      <c r="JU271" s="215"/>
      <c r="JV271" s="215"/>
      <c r="JW271" s="215"/>
      <c r="JX271" s="215"/>
      <c r="JY271" s="215"/>
      <c r="JZ271" s="215"/>
      <c r="KA271" s="215"/>
      <c r="KB271" s="215"/>
      <c r="KC271" s="215"/>
      <c r="KD271" s="215"/>
      <c r="KE271" s="215"/>
      <c r="KF271" s="215"/>
      <c r="KG271" s="215"/>
      <c r="KH271" s="215"/>
      <c r="KI271" s="215"/>
      <c r="KJ271" s="215"/>
      <c r="KK271" s="215"/>
      <c r="KL271" s="215"/>
      <c r="KM271" s="215"/>
      <c r="KN271" s="215"/>
      <c r="KO271" s="215"/>
      <c r="KP271" s="215"/>
      <c r="KQ271" s="215"/>
      <c r="KR271" s="215"/>
      <c r="KS271" s="215"/>
      <c r="KT271" s="215"/>
      <c r="KU271" s="215"/>
      <c r="KV271" s="215"/>
      <c r="KW271" s="215"/>
      <c r="KX271" s="215"/>
      <c r="KY271" s="215"/>
      <c r="KZ271" s="215"/>
      <c r="LA271" s="215"/>
      <c r="LB271" s="215"/>
      <c r="LC271" s="215"/>
      <c r="LD271" s="215"/>
      <c r="LE271" s="215"/>
      <c r="LF271" s="215"/>
      <c r="LG271" s="215"/>
      <c r="LH271" s="215"/>
      <c r="LI271" s="215"/>
      <c r="LJ271" s="215"/>
      <c r="LK271" s="215"/>
      <c r="LL271" s="215"/>
      <c r="LM271" s="215"/>
      <c r="LN271" s="215"/>
      <c r="LO271" s="215"/>
      <c r="LP271" s="215"/>
      <c r="LQ271" s="215"/>
      <c r="LR271" s="215"/>
      <c r="LS271" s="215"/>
      <c r="LT271" s="215"/>
      <c r="LU271" s="215"/>
      <c r="LV271" s="215"/>
      <c r="LW271" s="215"/>
      <c r="LX271" s="215"/>
      <c r="LY271" s="215"/>
      <c r="LZ271" s="215"/>
      <c r="MA271" s="215"/>
      <c r="MB271" s="215"/>
      <c r="MC271" s="215"/>
      <c r="MD271" s="215"/>
      <c r="ME271" s="215"/>
      <c r="MF271" s="215"/>
      <c r="MG271" s="215"/>
      <c r="MH271" s="215"/>
      <c r="MI271" s="215"/>
      <c r="MJ271" s="215"/>
      <c r="MK271" s="215"/>
      <c r="ML271" s="215"/>
      <c r="MM271" s="215"/>
      <c r="MN271" s="215"/>
      <c r="MO271" s="215"/>
      <c r="MP271" s="215"/>
      <c r="MQ271" s="215"/>
      <c r="MR271" s="215"/>
      <c r="MS271" s="215"/>
      <c r="MT271" s="215"/>
      <c r="MU271" s="215"/>
      <c r="MV271" s="215"/>
      <c r="MW271" s="215"/>
      <c r="MX271" s="215"/>
      <c r="MY271" s="215"/>
      <c r="MZ271" s="215"/>
      <c r="NA271" s="215"/>
      <c r="NB271" s="215"/>
      <c r="NC271" s="215"/>
      <c r="ND271" s="215"/>
      <c r="NE271" s="215"/>
      <c r="NF271" s="215"/>
      <c r="NG271" s="215"/>
      <c r="NH271" s="215"/>
      <c r="NI271" s="215"/>
      <c r="NJ271" s="215"/>
      <c r="NK271" s="215"/>
      <c r="NL271" s="215"/>
      <c r="NM271" s="215"/>
      <c r="NN271" s="215"/>
      <c r="NO271" s="215"/>
      <c r="NP271" s="215"/>
      <c r="NQ271" s="215"/>
      <c r="NR271" s="215"/>
      <c r="NS271" s="215"/>
      <c r="NT271" s="215"/>
      <c r="NU271" s="215"/>
      <c r="NV271" s="215"/>
      <c r="NW271" s="215"/>
      <c r="NX271" s="215"/>
      <c r="NY271" s="215"/>
      <c r="NZ271" s="215"/>
      <c r="OA271" s="215"/>
      <c r="OB271" s="215"/>
      <c r="OC271" s="215"/>
      <c r="OD271" s="215"/>
      <c r="OE271" s="215"/>
      <c r="OF271" s="215"/>
      <c r="OG271" s="215"/>
      <c r="OH271" s="215"/>
      <c r="OI271" s="215"/>
      <c r="OJ271" s="215"/>
      <c r="OK271" s="215"/>
      <c r="OL271" s="215"/>
      <c r="OM271" s="215"/>
      <c r="ON271" s="215"/>
      <c r="OO271" s="215"/>
      <c r="OP271" s="215"/>
      <c r="OQ271" s="215"/>
      <c r="OR271" s="215"/>
      <c r="OS271" s="215"/>
      <c r="OT271" s="215"/>
      <c r="OU271" s="215"/>
      <c r="OV271" s="215"/>
      <c r="OW271" s="215"/>
      <c r="OX271" s="215"/>
      <c r="OY271" s="215"/>
      <c r="OZ271" s="215"/>
      <c r="PA271" s="215"/>
      <c r="PB271" s="215"/>
      <c r="PC271" s="215"/>
      <c r="PD271" s="215"/>
      <c r="PE271" s="215"/>
      <c r="PF271" s="215"/>
      <c r="PG271" s="215"/>
      <c r="PH271" s="215"/>
      <c r="PI271" s="215"/>
      <c r="PJ271" s="215"/>
      <c r="PK271" s="215"/>
      <c r="PL271" s="215"/>
      <c r="PM271" s="215"/>
      <c r="PN271" s="215"/>
      <c r="PO271" s="215"/>
      <c r="PP271" s="215"/>
      <c r="PQ271" s="215"/>
      <c r="PR271" s="215"/>
      <c r="PS271" s="215"/>
      <c r="PT271" s="215"/>
      <c r="PU271" s="215"/>
      <c r="PV271" s="215"/>
      <c r="PW271" s="215"/>
      <c r="PX271" s="215"/>
      <c r="PY271" s="215"/>
      <c r="PZ271" s="215"/>
      <c r="QA271" s="215"/>
      <c r="QB271" s="215"/>
      <c r="QC271" s="215"/>
      <c r="QD271" s="215"/>
      <c r="QE271" s="215"/>
      <c r="QF271" s="215"/>
      <c r="QG271" s="215"/>
      <c r="QH271" s="215"/>
      <c r="QI271" s="215"/>
      <c r="QJ271" s="215"/>
      <c r="QK271" s="215"/>
      <c r="QL271" s="215"/>
      <c r="QM271" s="215"/>
      <c r="QN271" s="215"/>
      <c r="QO271" s="215"/>
      <c r="QP271" s="215"/>
      <c r="QQ271" s="215"/>
      <c r="QR271" s="215"/>
      <c r="QS271" s="215"/>
      <c r="QT271" s="215"/>
      <c r="QU271" s="215"/>
      <c r="QV271" s="215"/>
      <c r="QW271" s="215"/>
      <c r="QX271" s="215"/>
      <c r="QY271" s="215"/>
      <c r="QZ271" s="215"/>
      <c r="RA271" s="215"/>
      <c r="RB271" s="215"/>
      <c r="RC271" s="215"/>
      <c r="RD271" s="215"/>
      <c r="RE271" s="215"/>
      <c r="RF271" s="215"/>
      <c r="RG271" s="215"/>
      <c r="RH271" s="215"/>
      <c r="RI271" s="215"/>
      <c r="RJ271" s="215"/>
      <c r="RK271" s="215"/>
      <c r="RL271" s="215"/>
      <c r="RM271" s="215"/>
      <c r="RN271" s="215"/>
      <c r="RO271" s="215"/>
      <c r="RP271" s="215"/>
      <c r="RQ271" s="215"/>
      <c r="RR271" s="215"/>
      <c r="RS271" s="215"/>
      <c r="RT271" s="215"/>
      <c r="RU271" s="215"/>
      <c r="RV271" s="215"/>
      <c r="RW271" s="215"/>
      <c r="RX271" s="215"/>
      <c r="RY271" s="215"/>
      <c r="RZ271" s="215"/>
      <c r="SA271" s="215"/>
      <c r="SB271" s="215"/>
      <c r="SC271" s="215"/>
      <c r="SD271" s="215"/>
      <c r="SE271" s="215"/>
      <c r="SF271" s="215"/>
      <c r="SG271" s="215"/>
      <c r="SH271" s="215"/>
      <c r="SI271" s="215"/>
      <c r="SJ271" s="215"/>
      <c r="SK271" s="215"/>
      <c r="SL271" s="215"/>
      <c r="SM271" s="215"/>
      <c r="SN271" s="215"/>
      <c r="SO271" s="215"/>
      <c r="SP271" s="215"/>
      <c r="SQ271" s="215"/>
      <c r="SR271" s="215"/>
      <c r="SS271" s="215"/>
      <c r="ST271" s="215"/>
      <c r="SU271" s="215"/>
      <c r="SV271" s="215"/>
      <c r="SW271" s="215"/>
      <c r="SX271" s="215"/>
      <c r="SY271" s="215"/>
      <c r="SZ271" s="215"/>
      <c r="TA271" s="215"/>
      <c r="TB271" s="215"/>
      <c r="TC271" s="215"/>
      <c r="TD271" s="215"/>
      <c r="TE271" s="215"/>
      <c r="TF271" s="215"/>
      <c r="TG271" s="215"/>
      <c r="TH271" s="215"/>
      <c r="TI271" s="215"/>
      <c r="TJ271" s="215"/>
      <c r="TK271" s="215"/>
      <c r="TL271" s="215"/>
      <c r="TM271" s="215"/>
      <c r="TN271" s="215"/>
      <c r="TO271" s="215"/>
      <c r="TP271" s="215"/>
      <c r="TQ271" s="215"/>
      <c r="TR271" s="215"/>
      <c r="TS271" s="215"/>
      <c r="TT271" s="215"/>
      <c r="TU271" s="215"/>
      <c r="TV271" s="215"/>
      <c r="TW271" s="215"/>
      <c r="TX271" s="215"/>
      <c r="TY271" s="215"/>
      <c r="TZ271" s="215"/>
      <c r="UA271" s="215"/>
      <c r="UB271" s="215"/>
      <c r="UC271" s="215"/>
      <c r="UD271" s="215"/>
      <c r="UE271" s="215"/>
      <c r="UF271" s="215"/>
      <c r="UG271" s="215"/>
      <c r="UH271" s="215"/>
      <c r="UI271" s="215"/>
      <c r="UJ271" s="215"/>
      <c r="UK271" s="215"/>
      <c r="UL271" s="215"/>
      <c r="UM271" s="215"/>
      <c r="UN271" s="215"/>
      <c r="UO271" s="215"/>
      <c r="UP271" s="215"/>
      <c r="UQ271" s="215"/>
      <c r="UR271" s="215"/>
      <c r="US271" s="215"/>
      <c r="UT271" s="215"/>
      <c r="UU271" s="215"/>
      <c r="UV271" s="215"/>
      <c r="UW271" s="215"/>
      <c r="UX271" s="215"/>
      <c r="UY271" s="215"/>
      <c r="UZ271" s="215"/>
      <c r="VA271" s="215"/>
      <c r="VB271" s="215"/>
      <c r="VC271" s="215"/>
      <c r="VD271" s="215"/>
      <c r="VE271" s="215"/>
      <c r="VF271" s="215"/>
      <c r="VG271" s="215"/>
      <c r="VH271" s="215"/>
      <c r="VI271" s="215"/>
      <c r="VJ271" s="215"/>
      <c r="VK271" s="215"/>
      <c r="VL271" s="215"/>
      <c r="VM271" s="215"/>
      <c r="VN271" s="215"/>
      <c r="VO271" s="215"/>
      <c r="VP271" s="215"/>
      <c r="VQ271" s="215"/>
      <c r="VR271" s="215"/>
      <c r="VS271" s="215"/>
      <c r="VT271" s="215"/>
      <c r="VU271" s="215"/>
      <c r="VV271" s="215"/>
      <c r="VW271" s="215"/>
      <c r="VX271" s="215"/>
      <c r="VY271" s="215"/>
      <c r="VZ271" s="215"/>
      <c r="WA271" s="215"/>
      <c r="WB271" s="215"/>
      <c r="WC271" s="215"/>
      <c r="WD271" s="215"/>
      <c r="WE271" s="215"/>
      <c r="WF271" s="215"/>
      <c r="WG271" s="215"/>
      <c r="WH271" s="215"/>
      <c r="WI271" s="215"/>
      <c r="WJ271" s="215"/>
      <c r="WK271" s="215"/>
      <c r="WL271" s="215"/>
      <c r="WM271" s="215"/>
      <c r="WN271" s="215"/>
      <c r="WO271" s="215"/>
      <c r="WP271" s="215"/>
      <c r="WQ271" s="215"/>
      <c r="WR271" s="215"/>
      <c r="WS271" s="215"/>
      <c r="WT271" s="215"/>
      <c r="WU271" s="215"/>
      <c r="WV271" s="215"/>
      <c r="WW271" s="215"/>
      <c r="WX271" s="215"/>
      <c r="WY271" s="215"/>
      <c r="WZ271" s="215"/>
      <c r="XA271" s="215"/>
      <c r="XB271" s="215"/>
      <c r="XC271" s="215"/>
      <c r="XD271" s="215"/>
      <c r="XE271" s="215"/>
      <c r="XF271" s="215"/>
      <c r="XG271" s="215"/>
      <c r="XH271" s="215"/>
      <c r="XI271" s="215"/>
      <c r="XJ271" s="215"/>
      <c r="XK271" s="215"/>
      <c r="XL271" s="215"/>
      <c r="XM271" s="215"/>
      <c r="XN271" s="215"/>
      <c r="XO271" s="215"/>
      <c r="XP271" s="215"/>
      <c r="XQ271" s="215"/>
      <c r="XR271" s="215"/>
      <c r="XS271" s="215"/>
      <c r="XT271" s="215"/>
      <c r="XU271" s="215"/>
      <c r="XV271" s="215"/>
      <c r="XW271" s="215"/>
      <c r="XX271" s="215"/>
      <c r="XY271" s="215"/>
      <c r="XZ271" s="215"/>
      <c r="YA271" s="215"/>
      <c r="YB271" s="215"/>
      <c r="YC271" s="215"/>
      <c r="YD271" s="215"/>
      <c r="YE271" s="215"/>
      <c r="YF271" s="215"/>
      <c r="YG271" s="215"/>
      <c r="YH271" s="215"/>
      <c r="YI271" s="215"/>
      <c r="YJ271" s="215"/>
      <c r="YK271" s="215"/>
      <c r="YL271" s="215"/>
      <c r="YM271" s="215"/>
      <c r="YN271" s="215"/>
      <c r="YO271" s="215"/>
      <c r="YP271" s="215"/>
      <c r="YQ271" s="215"/>
      <c r="YR271" s="215"/>
      <c r="YS271" s="215"/>
      <c r="YT271" s="215"/>
      <c r="YU271" s="215"/>
      <c r="YV271" s="215"/>
      <c r="YW271" s="215"/>
      <c r="YX271" s="215"/>
      <c r="YY271" s="215"/>
      <c r="YZ271" s="215"/>
      <c r="ZA271" s="215"/>
      <c r="ZB271" s="215"/>
      <c r="ZC271" s="215"/>
      <c r="ZD271" s="215"/>
      <c r="ZE271" s="215"/>
      <c r="ZF271" s="215"/>
      <c r="ZG271" s="215"/>
      <c r="ZH271" s="215"/>
      <c r="ZI271" s="215"/>
      <c r="ZJ271" s="215"/>
      <c r="ZK271" s="215"/>
      <c r="ZL271" s="215"/>
      <c r="ZM271" s="215"/>
      <c r="ZN271" s="215"/>
      <c r="ZO271" s="215"/>
      <c r="ZP271" s="215"/>
      <c r="ZQ271" s="215"/>
      <c r="ZR271" s="215"/>
      <c r="ZS271" s="215"/>
      <c r="ZT271" s="215"/>
      <c r="ZU271" s="215"/>
      <c r="ZV271" s="215"/>
      <c r="ZW271" s="215"/>
      <c r="ZX271" s="215"/>
      <c r="ZY271" s="215"/>
      <c r="ZZ271" s="215"/>
      <c r="AAA271" s="215"/>
      <c r="AAB271" s="215"/>
      <c r="AAC271" s="215"/>
      <c r="AAD271" s="215"/>
      <c r="AAE271" s="215"/>
      <c r="AAF271" s="215"/>
      <c r="AAG271" s="215"/>
      <c r="AAH271" s="215"/>
      <c r="AAI271" s="215"/>
      <c r="AAJ271" s="215"/>
      <c r="AAK271" s="215"/>
      <c r="AAL271" s="215"/>
      <c r="AAM271" s="215"/>
      <c r="AAN271" s="215"/>
      <c r="AAO271" s="215"/>
      <c r="AAP271" s="215"/>
      <c r="AAQ271" s="215"/>
      <c r="AAR271" s="215"/>
      <c r="AAS271" s="215"/>
      <c r="AAT271" s="215"/>
      <c r="AAU271" s="215"/>
      <c r="AAV271" s="215"/>
      <c r="AAW271" s="215"/>
      <c r="AAX271" s="215"/>
      <c r="AAY271" s="215"/>
      <c r="AAZ271" s="215"/>
      <c r="ABA271" s="215"/>
      <c r="ABB271" s="215"/>
      <c r="ABC271" s="215"/>
      <c r="ABD271" s="215"/>
      <c r="ABE271" s="215"/>
      <c r="ABF271" s="215"/>
      <c r="ABG271" s="215"/>
      <c r="ABH271" s="215"/>
      <c r="ABI271" s="215"/>
      <c r="ABJ271" s="215"/>
      <c r="ABK271" s="215"/>
      <c r="ABL271" s="215"/>
      <c r="ABM271" s="215"/>
      <c r="ABN271" s="215"/>
      <c r="ABO271" s="215"/>
      <c r="ABP271" s="215"/>
      <c r="ABQ271" s="215"/>
      <c r="ABR271" s="215"/>
      <c r="ABS271" s="215"/>
      <c r="ABT271" s="215"/>
      <c r="ABU271" s="215"/>
      <c r="ABV271" s="215"/>
      <c r="ABW271" s="215"/>
      <c r="ABX271" s="215"/>
      <c r="ABY271" s="215"/>
      <c r="ABZ271" s="215"/>
      <c r="ACA271" s="215"/>
      <c r="ACB271" s="215"/>
      <c r="ACC271" s="215"/>
      <c r="ACD271" s="215"/>
      <c r="ACE271" s="215"/>
      <c r="ACF271" s="215"/>
      <c r="ACG271" s="215"/>
      <c r="ACH271" s="215"/>
      <c r="ACI271" s="215"/>
      <c r="ACJ271" s="215"/>
      <c r="ACK271" s="215"/>
      <c r="ACL271" s="215"/>
      <c r="ACM271" s="215"/>
      <c r="ACN271" s="215"/>
      <c r="ACO271" s="215"/>
      <c r="ACP271" s="215"/>
      <c r="ACQ271" s="215"/>
      <c r="ACR271" s="215"/>
      <c r="ACS271" s="215"/>
      <c r="ACT271" s="215"/>
      <c r="ACU271" s="215"/>
      <c r="ACV271" s="215"/>
      <c r="ACW271" s="215"/>
      <c r="ACX271" s="215"/>
      <c r="ACY271" s="215"/>
      <c r="ACZ271" s="215"/>
      <c r="ADA271" s="215"/>
      <c r="ADB271" s="215"/>
      <c r="ADC271" s="215"/>
      <c r="ADD271" s="215"/>
      <c r="ADE271" s="215"/>
      <c r="ADF271" s="215"/>
      <c r="ADG271" s="215"/>
      <c r="ADH271" s="215"/>
      <c r="ADI271" s="215"/>
      <c r="ADJ271" s="215"/>
      <c r="ADK271" s="215"/>
      <c r="ADL271" s="215"/>
      <c r="ADM271" s="215"/>
      <c r="ADN271" s="215"/>
      <c r="ADO271" s="215"/>
      <c r="ADP271" s="215"/>
      <c r="ADQ271" s="215"/>
      <c r="ADR271" s="215"/>
      <c r="ADS271" s="215"/>
      <c r="ADT271" s="215"/>
      <c r="ADU271" s="215"/>
      <c r="ADV271" s="215"/>
      <c r="ADW271" s="215"/>
      <c r="ADX271" s="215"/>
      <c r="ADY271" s="215"/>
      <c r="ADZ271" s="215"/>
      <c r="AEA271" s="215"/>
      <c r="AEB271" s="215"/>
      <c r="AEC271" s="215"/>
      <c r="AED271" s="215"/>
      <c r="AEE271" s="215"/>
      <c r="AEF271" s="215"/>
      <c r="AEG271" s="215"/>
      <c r="AEH271" s="215"/>
      <c r="AEI271" s="215"/>
      <c r="AEJ271" s="215"/>
      <c r="AEK271" s="215"/>
      <c r="AEL271" s="215"/>
      <c r="AEM271" s="215"/>
      <c r="AEN271" s="215"/>
      <c r="AEO271" s="215"/>
      <c r="AEP271" s="215"/>
      <c r="AEQ271" s="215"/>
      <c r="AER271" s="215"/>
      <c r="AES271" s="215"/>
      <c r="AET271" s="215"/>
      <c r="AEU271" s="215"/>
      <c r="AEV271" s="215"/>
      <c r="AEW271" s="215"/>
      <c r="AEX271" s="215"/>
      <c r="AEY271" s="215"/>
      <c r="AEZ271" s="215"/>
      <c r="AFA271" s="215"/>
      <c r="AFB271" s="215"/>
      <c r="AFC271" s="215"/>
      <c r="AFD271" s="215"/>
      <c r="AFE271" s="215"/>
      <c r="AFF271" s="215"/>
      <c r="AFG271" s="215"/>
      <c r="AFH271" s="215"/>
      <c r="AFI271" s="215"/>
      <c r="AFJ271" s="215"/>
      <c r="AFK271" s="215"/>
      <c r="AFL271" s="215"/>
      <c r="AFM271" s="215"/>
      <c r="AFN271" s="215"/>
      <c r="AFO271" s="215"/>
      <c r="AFP271" s="215"/>
      <c r="AFQ271" s="215"/>
      <c r="AFR271" s="215"/>
      <c r="AFS271" s="215"/>
      <c r="AFT271" s="215"/>
      <c r="AFU271" s="215"/>
      <c r="AFV271" s="215"/>
      <c r="AFW271" s="215"/>
      <c r="AFX271" s="215"/>
      <c r="AFY271" s="215"/>
      <c r="AFZ271" s="215"/>
      <c r="AGA271" s="215"/>
      <c r="AGB271" s="215"/>
      <c r="AGC271" s="215"/>
      <c r="AGD271" s="215"/>
      <c r="AGE271" s="215"/>
      <c r="AGF271" s="215"/>
      <c r="AGG271" s="215"/>
      <c r="AGH271" s="215"/>
      <c r="AGI271" s="215"/>
      <c r="AGJ271" s="215"/>
      <c r="AGK271" s="215"/>
      <c r="AGL271" s="215"/>
      <c r="AGM271" s="215"/>
      <c r="AGN271" s="215"/>
      <c r="AGO271" s="215"/>
      <c r="AGP271" s="215"/>
      <c r="AGQ271" s="215"/>
      <c r="AGR271" s="215"/>
      <c r="AGS271" s="215"/>
      <c r="AGT271" s="215"/>
      <c r="AGU271" s="215"/>
      <c r="AGV271" s="215"/>
      <c r="AGW271" s="215"/>
      <c r="AGX271" s="215"/>
      <c r="AGY271" s="215"/>
      <c r="AGZ271" s="215"/>
      <c r="AHA271" s="215"/>
      <c r="AHB271" s="215"/>
      <c r="AHC271" s="215"/>
      <c r="AHD271" s="215"/>
      <c r="AHE271" s="215"/>
      <c r="AHF271" s="215"/>
      <c r="AHG271" s="215"/>
      <c r="AHH271" s="215"/>
      <c r="AHI271" s="215"/>
      <c r="AHJ271" s="215"/>
      <c r="AHK271" s="215"/>
      <c r="AHL271" s="215"/>
      <c r="AHM271" s="215"/>
      <c r="AHN271" s="215"/>
      <c r="AHO271" s="215"/>
      <c r="AHP271" s="215"/>
      <c r="AHQ271" s="215"/>
      <c r="AHR271" s="215"/>
      <c r="AHS271" s="215"/>
      <c r="AHT271" s="215"/>
      <c r="AHU271" s="215"/>
      <c r="AHV271" s="215"/>
      <c r="AHW271" s="215"/>
      <c r="AHX271" s="215"/>
      <c r="AHY271" s="215"/>
      <c r="AHZ271" s="215"/>
      <c r="AIA271" s="215"/>
      <c r="AIB271" s="215"/>
      <c r="AIC271" s="215"/>
      <c r="AID271" s="215"/>
      <c r="AIE271" s="215"/>
      <c r="AIF271" s="215"/>
      <c r="AIG271" s="215"/>
      <c r="AIH271" s="215"/>
      <c r="AII271" s="215"/>
      <c r="AIJ271" s="215"/>
      <c r="AIK271" s="215"/>
      <c r="AIL271" s="215"/>
      <c r="AIM271" s="215"/>
      <c r="AIN271" s="215"/>
      <c r="AIO271" s="215"/>
      <c r="AIP271" s="215"/>
      <c r="AIQ271" s="215"/>
      <c r="AIR271" s="215"/>
      <c r="AIS271" s="215"/>
      <c r="AIT271" s="215"/>
      <c r="AIU271" s="215"/>
      <c r="AIV271" s="215"/>
      <c r="AIW271" s="215"/>
      <c r="AIX271" s="215"/>
      <c r="AIY271" s="215"/>
      <c r="AIZ271" s="215"/>
      <c r="AJA271" s="215"/>
      <c r="AJB271" s="215"/>
      <c r="AJC271" s="215"/>
      <c r="AJD271" s="215"/>
      <c r="AJE271" s="215"/>
      <c r="AJF271" s="215"/>
      <c r="AJG271" s="215"/>
      <c r="AJH271" s="215"/>
      <c r="AJI271" s="215"/>
      <c r="AJJ271" s="215"/>
      <c r="AJK271" s="215"/>
      <c r="AJL271" s="215"/>
      <c r="AJM271" s="215"/>
      <c r="AJN271" s="215"/>
      <c r="AJO271" s="215"/>
      <c r="AJP271" s="215"/>
      <c r="AJQ271" s="215"/>
      <c r="AJR271" s="215"/>
      <c r="AJS271" s="215"/>
      <c r="AJT271" s="215"/>
      <c r="AJU271" s="215"/>
      <c r="AJV271" s="215"/>
      <c r="AJW271" s="215"/>
      <c r="AJX271" s="215"/>
      <c r="AJY271" s="215"/>
      <c r="AJZ271" s="215"/>
      <c r="AKA271" s="215"/>
      <c r="AKB271" s="215"/>
      <c r="AKC271" s="215"/>
      <c r="AKD271" s="215"/>
      <c r="AKE271" s="215"/>
      <c r="AKF271" s="215"/>
      <c r="AKG271" s="215"/>
      <c r="AKH271" s="215"/>
      <c r="AKI271" s="215"/>
      <c r="AKJ271" s="215"/>
      <c r="AKK271" s="215"/>
      <c r="AKL271" s="215"/>
      <c r="AKM271" s="215"/>
      <c r="AKN271" s="215"/>
      <c r="AKO271" s="215"/>
      <c r="AKP271" s="215"/>
    </row>
    <row r="272" spans="1:978" s="15" customFormat="1" ht="21" x14ac:dyDescent="0.25">
      <c r="A272" s="40">
        <v>6</v>
      </c>
      <c r="B272" s="40">
        <v>8</v>
      </c>
      <c r="C272" s="8" t="s">
        <v>35</v>
      </c>
      <c r="D272" s="8" t="s">
        <v>39</v>
      </c>
      <c r="E272" s="133">
        <v>1.9</v>
      </c>
      <c r="F272" s="8">
        <v>541002</v>
      </c>
      <c r="G272" s="74" t="s">
        <v>400</v>
      </c>
      <c r="H272" s="74" t="s">
        <v>401</v>
      </c>
      <c r="I272" s="8" t="s">
        <v>7</v>
      </c>
      <c r="J272" s="8">
        <v>30</v>
      </c>
      <c r="K272" s="133">
        <f>AVERAGE(J272)</f>
        <v>30</v>
      </c>
      <c r="L272" s="157">
        <f>E272/K272</f>
        <v>6.3333333333333325E-2</v>
      </c>
      <c r="M272" s="8">
        <v>1</v>
      </c>
      <c r="N272" s="8">
        <v>35</v>
      </c>
      <c r="O272" s="8">
        <v>27</v>
      </c>
      <c r="P272" s="8">
        <v>16</v>
      </c>
      <c r="Q272" s="8">
        <v>14</v>
      </c>
      <c r="R272" s="8">
        <v>16</v>
      </c>
      <c r="S272" s="8">
        <v>29</v>
      </c>
      <c r="T272" s="8">
        <v>70</v>
      </c>
      <c r="U272" s="8">
        <v>96</v>
      </c>
      <c r="V272" s="8">
        <v>103</v>
      </c>
      <c r="W272" s="8">
        <v>98</v>
      </c>
      <c r="X272" s="8">
        <v>116</v>
      </c>
      <c r="Y272" s="8">
        <v>134</v>
      </c>
      <c r="Z272" s="8">
        <v>141</v>
      </c>
      <c r="AA272" s="8">
        <v>141</v>
      </c>
      <c r="AB272" s="8">
        <v>148</v>
      </c>
      <c r="AC272" s="8">
        <v>179</v>
      </c>
      <c r="AD272" s="8">
        <v>161</v>
      </c>
      <c r="AE272" s="8">
        <v>158</v>
      </c>
      <c r="AF272" s="8">
        <v>132</v>
      </c>
      <c r="AG272" s="8">
        <v>116</v>
      </c>
      <c r="AH272" s="8">
        <v>108</v>
      </c>
      <c r="AI272" s="8">
        <v>94</v>
      </c>
      <c r="AJ272" s="8">
        <v>76</v>
      </c>
      <c r="AK272" s="8">
        <v>58</v>
      </c>
      <c r="AL272" s="8">
        <v>2098</v>
      </c>
      <c r="AM272" s="133">
        <v>800</v>
      </c>
      <c r="AN272" s="172">
        <f>$L$272*(1+0.15*(N272/$AM$272)^4)</f>
        <v>6.3333368137868246E-2</v>
      </c>
      <c r="AO272" s="172">
        <f t="shared" ref="AO272:BK272" si="185">$L$272*(1+0.15*(O272/$AM$272)^4)</f>
        <v>6.3333345659235415E-2</v>
      </c>
      <c r="AP272" s="172">
        <f t="shared" si="185"/>
        <v>6.3333334853333326E-2</v>
      </c>
      <c r="AQ272" s="172">
        <f t="shared" si="185"/>
        <v>6.3333334224329421E-2</v>
      </c>
      <c r="AR272" s="172">
        <f t="shared" si="185"/>
        <v>6.3333334853333326E-2</v>
      </c>
      <c r="AS272" s="172">
        <f t="shared" si="185"/>
        <v>6.3333349737555736E-2</v>
      </c>
      <c r="AT272" s="172">
        <f t="shared" si="185"/>
        <v>6.3333890205891918E-2</v>
      </c>
      <c r="AU272" s="172">
        <f t="shared" si="185"/>
        <v>6.3335303253333322E-2</v>
      </c>
      <c r="AV272" s="172">
        <f t="shared" si="185"/>
        <v>6.3335943766364339E-2</v>
      </c>
      <c r="AW272" s="172">
        <f t="shared" si="185"/>
        <v>6.3335472614954424E-2</v>
      </c>
      <c r="AX272" s="172">
        <f t="shared" si="185"/>
        <v>6.3337532814270819E-2</v>
      </c>
      <c r="AY272" s="172">
        <f t="shared" si="185"/>
        <v>6.3340811288391918E-2</v>
      </c>
      <c r="AZ272" s="172">
        <f t="shared" si="185"/>
        <v>6.334250060513387E-2</v>
      </c>
      <c r="BA272" s="172">
        <f t="shared" si="185"/>
        <v>6.334250060513387E-2</v>
      </c>
      <c r="BB272" s="172">
        <f t="shared" si="185"/>
        <v>6.3344461164270838E-2</v>
      </c>
      <c r="BC272" s="172">
        <f t="shared" si="185"/>
        <v>6.3357144231696361E-2</v>
      </c>
      <c r="BD272" s="172">
        <f t="shared" si="185"/>
        <v>6.334891691070027E-2</v>
      </c>
      <c r="BE272" s="172">
        <f t="shared" si="185"/>
        <v>6.3347787464954425E-2</v>
      </c>
      <c r="BF272" s="172">
        <f t="shared" si="185"/>
        <v>6.334037473927083E-2</v>
      </c>
      <c r="BG272" s="172">
        <f t="shared" si="185"/>
        <v>6.3337532814270819E-2</v>
      </c>
      <c r="BH272" s="172">
        <f t="shared" si="185"/>
        <v>6.3336488764270824E-2</v>
      </c>
      <c r="BI272" s="172">
        <f t="shared" si="185"/>
        <v>6.333514415245442E-2</v>
      </c>
      <c r="BJ272" s="172">
        <f t="shared" si="185"/>
        <v>6.333410711427083E-2</v>
      </c>
      <c r="BK272" s="172">
        <f t="shared" si="185"/>
        <v>6.3333595800891929E-2</v>
      </c>
      <c r="BL272" s="7">
        <f>E272*(0.000001)*0.5</f>
        <v>9.499999999999999E-7</v>
      </c>
      <c r="BM272" s="7">
        <v>10223.299999999999</v>
      </c>
      <c r="BN272" s="7">
        <v>0.06</v>
      </c>
      <c r="BO272" s="7">
        <v>852.2</v>
      </c>
      <c r="BP272" s="7">
        <v>0.02</v>
      </c>
      <c r="BQ272" s="7">
        <v>1271.0999999999999</v>
      </c>
      <c r="BR272" s="7">
        <v>0.08</v>
      </c>
      <c r="BS272" s="7">
        <v>11889.3</v>
      </c>
      <c r="BT272" s="7">
        <v>0.18</v>
      </c>
      <c r="BU272" s="7">
        <v>8615.7999999999993</v>
      </c>
      <c r="BV272" s="7">
        <v>0.15</v>
      </c>
      <c r="BW272" s="7">
        <v>10243</v>
      </c>
      <c r="BX272" s="7">
        <v>0.06</v>
      </c>
      <c r="BY272" s="7">
        <v>3191.9</v>
      </c>
      <c r="BZ272" s="7">
        <v>0.25</v>
      </c>
      <c r="CA272" s="7">
        <v>7490.5</v>
      </c>
      <c r="CB272" s="7">
        <v>0.18</v>
      </c>
      <c r="CC272" s="7">
        <v>2585.9</v>
      </c>
      <c r="CD272" s="7">
        <v>0.02</v>
      </c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>
        <f>BM272*BN272+BO272*BP272+BQ272*BR272+BS272*BT272+BU272*BV272+BW272*BX272+BY272*BZ272+CA272*CB272+CC272*CD272+CE272*CF272+CG272*CH272+CI272*CJ272+CK272*CL272+CM272*CN272+CO272*CP272+CQ272*CR272+CS272*CT272+CU272*CV272+CW272*CX272+CY272*CZ272+DA272*DB272</f>
        <v>6977.1369999999997</v>
      </c>
      <c r="EB272" s="7">
        <f>(PI()+2*E272)*EA272</f>
        <v>48432.442942289526</v>
      </c>
      <c r="EC272" s="7">
        <f>EB272/E272</f>
        <v>25490.759443310279</v>
      </c>
      <c r="ED272" s="7">
        <f>PI()*EA272</f>
        <v>21919.322342289528</v>
      </c>
      <c r="EE272" s="220">
        <f>SUM(BN272,BP272,BR272,BT272,BV272,BX272,BZ272,CB272,CD272,CF272,CH272,CJ272,CL272,CN272,CP272,CR272,CT272,CV272,CX272,CZ272,DB272)</f>
        <v>1</v>
      </c>
      <c r="EF272" s="215"/>
      <c r="EG272" s="215"/>
      <c r="EH272" s="215"/>
      <c r="EI272" s="215"/>
      <c r="EJ272" s="215"/>
      <c r="EK272" s="215"/>
      <c r="EL272" s="215"/>
      <c r="EM272" s="215"/>
      <c r="EN272" s="215"/>
      <c r="EO272" s="215"/>
      <c r="EP272" s="215"/>
      <c r="EQ272" s="215"/>
      <c r="ER272" s="215"/>
      <c r="ES272" s="215"/>
      <c r="ET272" s="215"/>
      <c r="EU272" s="215"/>
      <c r="EV272" s="215"/>
      <c r="EW272" s="215"/>
      <c r="EX272" s="215"/>
      <c r="EY272" s="215"/>
      <c r="EZ272" s="215"/>
      <c r="FA272" s="215"/>
      <c r="FB272" s="215"/>
      <c r="FC272" s="215"/>
      <c r="FD272" s="215"/>
      <c r="FE272" s="215"/>
      <c r="FF272" s="215"/>
      <c r="FG272" s="215"/>
      <c r="FH272" s="215"/>
      <c r="FI272" s="215"/>
      <c r="FJ272" s="215"/>
      <c r="FK272" s="215"/>
      <c r="FL272" s="215"/>
      <c r="FM272" s="215"/>
      <c r="FN272" s="215"/>
      <c r="FO272" s="215"/>
      <c r="FP272" s="215"/>
      <c r="FQ272" s="215"/>
      <c r="FR272" s="215"/>
      <c r="FS272" s="215"/>
      <c r="FT272" s="215"/>
      <c r="FU272" s="215"/>
      <c r="FV272" s="215"/>
      <c r="FW272" s="215"/>
      <c r="FX272" s="215"/>
      <c r="FY272" s="215"/>
      <c r="FZ272" s="215"/>
      <c r="GA272" s="215"/>
      <c r="GB272" s="215"/>
      <c r="GC272" s="215"/>
      <c r="GD272" s="215"/>
      <c r="GE272" s="215"/>
      <c r="GF272" s="215"/>
      <c r="GG272" s="215"/>
      <c r="GH272" s="215"/>
      <c r="GI272" s="215"/>
      <c r="GJ272" s="215"/>
      <c r="GK272" s="215"/>
      <c r="GL272" s="215"/>
      <c r="GM272" s="215"/>
      <c r="GN272" s="215"/>
      <c r="GO272" s="215"/>
      <c r="GP272" s="215"/>
      <c r="GQ272" s="215"/>
      <c r="GR272" s="215"/>
      <c r="GS272" s="215"/>
      <c r="GT272" s="215"/>
      <c r="GU272" s="215"/>
      <c r="GV272" s="215"/>
      <c r="GW272" s="215"/>
      <c r="GX272" s="215"/>
      <c r="GY272" s="215"/>
      <c r="GZ272" s="215"/>
      <c r="HA272" s="215"/>
      <c r="HB272" s="215"/>
      <c r="HC272" s="215"/>
      <c r="HD272" s="215"/>
      <c r="HE272" s="215"/>
      <c r="HF272" s="215"/>
      <c r="HG272" s="215"/>
      <c r="HH272" s="215"/>
      <c r="HI272" s="215"/>
      <c r="HJ272" s="215"/>
      <c r="HK272" s="215"/>
      <c r="HL272" s="215"/>
      <c r="HM272" s="215"/>
      <c r="HN272" s="215"/>
      <c r="HO272" s="215"/>
      <c r="HP272" s="215"/>
      <c r="HQ272" s="215"/>
      <c r="HR272" s="215"/>
      <c r="HS272" s="215"/>
      <c r="HT272" s="215"/>
      <c r="HU272" s="215"/>
      <c r="HV272" s="215"/>
      <c r="HW272" s="215"/>
      <c r="HX272" s="215"/>
      <c r="HY272" s="215"/>
      <c r="HZ272" s="215"/>
      <c r="IA272" s="215"/>
      <c r="IB272" s="215"/>
      <c r="IC272" s="215"/>
      <c r="ID272" s="215"/>
      <c r="IE272" s="215"/>
      <c r="IF272" s="215"/>
      <c r="IG272" s="215"/>
      <c r="IH272" s="215"/>
      <c r="II272" s="215"/>
      <c r="IJ272" s="215"/>
      <c r="IK272" s="215"/>
      <c r="IL272" s="215"/>
      <c r="IM272" s="215"/>
      <c r="IN272" s="215"/>
      <c r="IO272" s="215"/>
      <c r="IP272" s="215"/>
      <c r="IQ272" s="215"/>
      <c r="IR272" s="215"/>
      <c r="IS272" s="215"/>
      <c r="IT272" s="215"/>
      <c r="IU272" s="215"/>
      <c r="IV272" s="215"/>
      <c r="IW272" s="215"/>
      <c r="IX272" s="215"/>
      <c r="IY272" s="215"/>
      <c r="IZ272" s="215"/>
      <c r="JA272" s="215"/>
      <c r="JB272" s="215"/>
      <c r="JC272" s="215"/>
      <c r="JD272" s="215"/>
      <c r="JE272" s="215"/>
      <c r="JF272" s="215"/>
      <c r="JG272" s="215"/>
      <c r="JH272" s="215"/>
      <c r="JI272" s="215"/>
      <c r="JJ272" s="215"/>
      <c r="JK272" s="215"/>
      <c r="JL272" s="215"/>
      <c r="JM272" s="215"/>
      <c r="JN272" s="215"/>
      <c r="JO272" s="215"/>
      <c r="JP272" s="215"/>
      <c r="JQ272" s="215"/>
      <c r="JR272" s="215"/>
      <c r="JS272" s="215"/>
      <c r="JT272" s="215"/>
      <c r="JU272" s="215"/>
      <c r="JV272" s="215"/>
      <c r="JW272" s="215"/>
      <c r="JX272" s="215"/>
      <c r="JY272" s="215"/>
      <c r="JZ272" s="215"/>
      <c r="KA272" s="215"/>
      <c r="KB272" s="215"/>
      <c r="KC272" s="215"/>
      <c r="KD272" s="215"/>
      <c r="KE272" s="215"/>
      <c r="KF272" s="215"/>
      <c r="KG272" s="215"/>
      <c r="KH272" s="215"/>
      <c r="KI272" s="215"/>
      <c r="KJ272" s="215"/>
      <c r="KK272" s="215"/>
      <c r="KL272" s="215"/>
      <c r="KM272" s="215"/>
      <c r="KN272" s="215"/>
      <c r="KO272" s="215"/>
      <c r="KP272" s="215"/>
      <c r="KQ272" s="215"/>
      <c r="KR272" s="215"/>
      <c r="KS272" s="215"/>
      <c r="KT272" s="215"/>
      <c r="KU272" s="215"/>
      <c r="KV272" s="215"/>
      <c r="KW272" s="215"/>
      <c r="KX272" s="215"/>
      <c r="KY272" s="215"/>
      <c r="KZ272" s="215"/>
      <c r="LA272" s="215"/>
      <c r="LB272" s="215"/>
      <c r="LC272" s="215"/>
      <c r="LD272" s="215"/>
      <c r="LE272" s="215"/>
      <c r="LF272" s="215"/>
      <c r="LG272" s="215"/>
      <c r="LH272" s="215"/>
      <c r="LI272" s="215"/>
      <c r="LJ272" s="215"/>
      <c r="LK272" s="215"/>
      <c r="LL272" s="215"/>
      <c r="LM272" s="215"/>
      <c r="LN272" s="215"/>
      <c r="LO272" s="215"/>
      <c r="LP272" s="215"/>
      <c r="LQ272" s="215"/>
      <c r="LR272" s="215"/>
      <c r="LS272" s="215"/>
      <c r="LT272" s="215"/>
      <c r="LU272" s="215"/>
      <c r="LV272" s="215"/>
      <c r="LW272" s="215"/>
      <c r="LX272" s="215"/>
      <c r="LY272" s="215"/>
      <c r="LZ272" s="215"/>
      <c r="MA272" s="215"/>
      <c r="MB272" s="215"/>
      <c r="MC272" s="215"/>
      <c r="MD272" s="215"/>
      <c r="ME272" s="215"/>
      <c r="MF272" s="215"/>
      <c r="MG272" s="215"/>
      <c r="MH272" s="215"/>
      <c r="MI272" s="215"/>
      <c r="MJ272" s="215"/>
      <c r="MK272" s="215"/>
      <c r="ML272" s="215"/>
      <c r="MM272" s="215"/>
      <c r="MN272" s="215"/>
      <c r="MO272" s="215"/>
      <c r="MP272" s="215"/>
      <c r="MQ272" s="215"/>
      <c r="MR272" s="215"/>
      <c r="MS272" s="215"/>
      <c r="MT272" s="215"/>
      <c r="MU272" s="215"/>
      <c r="MV272" s="215"/>
      <c r="MW272" s="215"/>
      <c r="MX272" s="215"/>
      <c r="MY272" s="215"/>
      <c r="MZ272" s="215"/>
      <c r="NA272" s="215"/>
      <c r="NB272" s="215"/>
      <c r="NC272" s="215"/>
      <c r="ND272" s="215"/>
      <c r="NE272" s="215"/>
      <c r="NF272" s="215"/>
      <c r="NG272" s="215"/>
      <c r="NH272" s="215"/>
      <c r="NI272" s="215"/>
      <c r="NJ272" s="215"/>
      <c r="NK272" s="215"/>
      <c r="NL272" s="215"/>
      <c r="NM272" s="215"/>
      <c r="NN272" s="215"/>
      <c r="NO272" s="215"/>
      <c r="NP272" s="215"/>
      <c r="NQ272" s="215"/>
      <c r="NR272" s="215"/>
      <c r="NS272" s="215"/>
      <c r="NT272" s="215"/>
      <c r="NU272" s="215"/>
      <c r="NV272" s="215"/>
      <c r="NW272" s="215"/>
      <c r="NX272" s="215"/>
      <c r="NY272" s="215"/>
      <c r="NZ272" s="215"/>
      <c r="OA272" s="215"/>
      <c r="OB272" s="215"/>
      <c r="OC272" s="215"/>
      <c r="OD272" s="215"/>
      <c r="OE272" s="215"/>
      <c r="OF272" s="215"/>
      <c r="OG272" s="215"/>
      <c r="OH272" s="215"/>
      <c r="OI272" s="215"/>
      <c r="OJ272" s="215"/>
      <c r="OK272" s="215"/>
      <c r="OL272" s="215"/>
      <c r="OM272" s="215"/>
      <c r="ON272" s="215"/>
      <c r="OO272" s="215"/>
      <c r="OP272" s="215"/>
      <c r="OQ272" s="215"/>
      <c r="OR272" s="215"/>
      <c r="OS272" s="215"/>
      <c r="OT272" s="215"/>
      <c r="OU272" s="215"/>
      <c r="OV272" s="215"/>
      <c r="OW272" s="215"/>
      <c r="OX272" s="215"/>
      <c r="OY272" s="215"/>
      <c r="OZ272" s="215"/>
      <c r="PA272" s="215"/>
      <c r="PB272" s="215"/>
      <c r="PC272" s="215"/>
      <c r="PD272" s="215"/>
      <c r="PE272" s="215"/>
      <c r="PF272" s="215"/>
      <c r="PG272" s="215"/>
      <c r="PH272" s="215"/>
      <c r="PI272" s="215"/>
      <c r="PJ272" s="215"/>
      <c r="PK272" s="215"/>
      <c r="PL272" s="215"/>
      <c r="PM272" s="215"/>
      <c r="PN272" s="215"/>
      <c r="PO272" s="215"/>
      <c r="PP272" s="215"/>
      <c r="PQ272" s="215"/>
      <c r="PR272" s="215"/>
      <c r="PS272" s="215"/>
      <c r="PT272" s="215"/>
      <c r="PU272" s="215"/>
      <c r="PV272" s="215"/>
      <c r="PW272" s="215"/>
      <c r="PX272" s="215"/>
      <c r="PY272" s="215"/>
      <c r="PZ272" s="215"/>
      <c r="QA272" s="215"/>
      <c r="QB272" s="215"/>
      <c r="QC272" s="215"/>
      <c r="QD272" s="215"/>
      <c r="QE272" s="215"/>
      <c r="QF272" s="215"/>
      <c r="QG272" s="215"/>
      <c r="QH272" s="215"/>
      <c r="QI272" s="215"/>
      <c r="QJ272" s="215"/>
      <c r="QK272" s="215"/>
      <c r="QL272" s="215"/>
      <c r="QM272" s="215"/>
      <c r="QN272" s="215"/>
      <c r="QO272" s="215"/>
      <c r="QP272" s="215"/>
      <c r="QQ272" s="215"/>
      <c r="QR272" s="215"/>
      <c r="QS272" s="215"/>
      <c r="QT272" s="215"/>
      <c r="QU272" s="215"/>
      <c r="QV272" s="215"/>
      <c r="QW272" s="215"/>
      <c r="QX272" s="215"/>
      <c r="QY272" s="215"/>
      <c r="QZ272" s="215"/>
      <c r="RA272" s="215"/>
      <c r="RB272" s="215"/>
      <c r="RC272" s="215"/>
      <c r="RD272" s="215"/>
      <c r="RE272" s="215"/>
      <c r="RF272" s="215"/>
      <c r="RG272" s="215"/>
      <c r="RH272" s="215"/>
      <c r="RI272" s="215"/>
      <c r="RJ272" s="215"/>
      <c r="RK272" s="215"/>
      <c r="RL272" s="215"/>
      <c r="RM272" s="215"/>
      <c r="RN272" s="215"/>
      <c r="RO272" s="215"/>
      <c r="RP272" s="215"/>
      <c r="RQ272" s="215"/>
      <c r="RR272" s="215"/>
      <c r="RS272" s="215"/>
      <c r="RT272" s="215"/>
      <c r="RU272" s="215"/>
      <c r="RV272" s="215"/>
      <c r="RW272" s="215"/>
      <c r="RX272" s="215"/>
      <c r="RY272" s="215"/>
      <c r="RZ272" s="215"/>
      <c r="SA272" s="215"/>
      <c r="SB272" s="215"/>
      <c r="SC272" s="215"/>
      <c r="SD272" s="215"/>
      <c r="SE272" s="215"/>
      <c r="SF272" s="215"/>
      <c r="SG272" s="215"/>
      <c r="SH272" s="215"/>
      <c r="SI272" s="215"/>
      <c r="SJ272" s="215"/>
      <c r="SK272" s="215"/>
      <c r="SL272" s="215"/>
      <c r="SM272" s="215"/>
      <c r="SN272" s="215"/>
      <c r="SO272" s="215"/>
      <c r="SP272" s="215"/>
      <c r="SQ272" s="215"/>
      <c r="SR272" s="215"/>
      <c r="SS272" s="215"/>
      <c r="ST272" s="215"/>
      <c r="SU272" s="215"/>
      <c r="SV272" s="215"/>
      <c r="SW272" s="215"/>
      <c r="SX272" s="215"/>
      <c r="SY272" s="215"/>
      <c r="SZ272" s="215"/>
      <c r="TA272" s="215"/>
      <c r="TB272" s="215"/>
      <c r="TC272" s="215"/>
      <c r="TD272" s="215"/>
      <c r="TE272" s="215"/>
      <c r="TF272" s="215"/>
      <c r="TG272" s="215"/>
      <c r="TH272" s="215"/>
      <c r="TI272" s="215"/>
      <c r="TJ272" s="215"/>
      <c r="TK272" s="215"/>
      <c r="TL272" s="215"/>
      <c r="TM272" s="215"/>
      <c r="TN272" s="215"/>
      <c r="TO272" s="215"/>
      <c r="TP272" s="215"/>
      <c r="TQ272" s="215"/>
      <c r="TR272" s="215"/>
      <c r="TS272" s="215"/>
      <c r="TT272" s="215"/>
      <c r="TU272" s="215"/>
      <c r="TV272" s="215"/>
      <c r="TW272" s="215"/>
      <c r="TX272" s="215"/>
      <c r="TY272" s="215"/>
      <c r="TZ272" s="215"/>
      <c r="UA272" s="215"/>
      <c r="UB272" s="215"/>
      <c r="UC272" s="215"/>
      <c r="UD272" s="215"/>
      <c r="UE272" s="215"/>
      <c r="UF272" s="215"/>
      <c r="UG272" s="215"/>
      <c r="UH272" s="215"/>
      <c r="UI272" s="215"/>
      <c r="UJ272" s="215"/>
      <c r="UK272" s="215"/>
      <c r="UL272" s="215"/>
      <c r="UM272" s="215"/>
      <c r="UN272" s="215"/>
      <c r="UO272" s="215"/>
      <c r="UP272" s="215"/>
      <c r="UQ272" s="215"/>
      <c r="UR272" s="215"/>
      <c r="US272" s="215"/>
      <c r="UT272" s="215"/>
      <c r="UU272" s="215"/>
      <c r="UV272" s="215"/>
      <c r="UW272" s="215"/>
      <c r="UX272" s="215"/>
      <c r="UY272" s="215"/>
      <c r="UZ272" s="215"/>
      <c r="VA272" s="215"/>
      <c r="VB272" s="215"/>
      <c r="VC272" s="215"/>
      <c r="VD272" s="215"/>
      <c r="VE272" s="215"/>
      <c r="VF272" s="215"/>
      <c r="VG272" s="215"/>
      <c r="VH272" s="215"/>
      <c r="VI272" s="215"/>
      <c r="VJ272" s="215"/>
      <c r="VK272" s="215"/>
      <c r="VL272" s="215"/>
      <c r="VM272" s="215"/>
      <c r="VN272" s="215"/>
      <c r="VO272" s="215"/>
      <c r="VP272" s="215"/>
      <c r="VQ272" s="215"/>
      <c r="VR272" s="215"/>
      <c r="VS272" s="215"/>
      <c r="VT272" s="215"/>
      <c r="VU272" s="215"/>
      <c r="VV272" s="215"/>
      <c r="VW272" s="215"/>
      <c r="VX272" s="215"/>
      <c r="VY272" s="215"/>
      <c r="VZ272" s="215"/>
      <c r="WA272" s="215"/>
      <c r="WB272" s="215"/>
      <c r="WC272" s="215"/>
      <c r="WD272" s="215"/>
      <c r="WE272" s="215"/>
      <c r="WF272" s="215"/>
      <c r="WG272" s="215"/>
      <c r="WH272" s="215"/>
      <c r="WI272" s="215"/>
      <c r="WJ272" s="215"/>
      <c r="WK272" s="215"/>
      <c r="WL272" s="215"/>
      <c r="WM272" s="215"/>
      <c r="WN272" s="215"/>
      <c r="WO272" s="215"/>
      <c r="WP272" s="215"/>
      <c r="WQ272" s="215"/>
      <c r="WR272" s="215"/>
      <c r="WS272" s="215"/>
      <c r="WT272" s="215"/>
      <c r="WU272" s="215"/>
      <c r="WV272" s="215"/>
      <c r="WW272" s="215"/>
      <c r="WX272" s="215"/>
      <c r="WY272" s="215"/>
      <c r="WZ272" s="215"/>
      <c r="XA272" s="215"/>
      <c r="XB272" s="215"/>
      <c r="XC272" s="215"/>
      <c r="XD272" s="215"/>
      <c r="XE272" s="215"/>
      <c r="XF272" s="215"/>
      <c r="XG272" s="215"/>
      <c r="XH272" s="215"/>
      <c r="XI272" s="215"/>
      <c r="XJ272" s="215"/>
      <c r="XK272" s="215"/>
      <c r="XL272" s="215"/>
      <c r="XM272" s="215"/>
      <c r="XN272" s="215"/>
      <c r="XO272" s="215"/>
      <c r="XP272" s="215"/>
      <c r="XQ272" s="215"/>
      <c r="XR272" s="215"/>
      <c r="XS272" s="215"/>
      <c r="XT272" s="215"/>
      <c r="XU272" s="215"/>
      <c r="XV272" s="215"/>
      <c r="XW272" s="215"/>
      <c r="XX272" s="215"/>
      <c r="XY272" s="215"/>
      <c r="XZ272" s="215"/>
      <c r="YA272" s="215"/>
      <c r="YB272" s="215"/>
      <c r="YC272" s="215"/>
      <c r="YD272" s="215"/>
      <c r="YE272" s="215"/>
      <c r="YF272" s="215"/>
      <c r="YG272" s="215"/>
      <c r="YH272" s="215"/>
      <c r="YI272" s="215"/>
      <c r="YJ272" s="215"/>
      <c r="YK272" s="215"/>
      <c r="YL272" s="215"/>
      <c r="YM272" s="215"/>
      <c r="YN272" s="215"/>
      <c r="YO272" s="215"/>
      <c r="YP272" s="215"/>
      <c r="YQ272" s="215"/>
      <c r="YR272" s="215"/>
      <c r="YS272" s="215"/>
      <c r="YT272" s="215"/>
      <c r="YU272" s="215"/>
      <c r="YV272" s="215"/>
      <c r="YW272" s="215"/>
      <c r="YX272" s="215"/>
      <c r="YY272" s="215"/>
      <c r="YZ272" s="215"/>
      <c r="ZA272" s="215"/>
      <c r="ZB272" s="215"/>
      <c r="ZC272" s="215"/>
      <c r="ZD272" s="215"/>
      <c r="ZE272" s="215"/>
      <c r="ZF272" s="215"/>
      <c r="ZG272" s="215"/>
      <c r="ZH272" s="215"/>
      <c r="ZI272" s="215"/>
      <c r="ZJ272" s="215"/>
      <c r="ZK272" s="215"/>
      <c r="ZL272" s="215"/>
      <c r="ZM272" s="215"/>
      <c r="ZN272" s="215"/>
      <c r="ZO272" s="215"/>
      <c r="ZP272" s="215"/>
      <c r="ZQ272" s="215"/>
      <c r="ZR272" s="215"/>
      <c r="ZS272" s="215"/>
      <c r="ZT272" s="215"/>
      <c r="ZU272" s="215"/>
      <c r="ZV272" s="215"/>
      <c r="ZW272" s="215"/>
      <c r="ZX272" s="215"/>
      <c r="ZY272" s="215"/>
      <c r="ZZ272" s="215"/>
      <c r="AAA272" s="215"/>
      <c r="AAB272" s="215"/>
      <c r="AAC272" s="215"/>
      <c r="AAD272" s="215"/>
      <c r="AAE272" s="215"/>
      <c r="AAF272" s="215"/>
      <c r="AAG272" s="215"/>
      <c r="AAH272" s="215"/>
      <c r="AAI272" s="215"/>
      <c r="AAJ272" s="215"/>
      <c r="AAK272" s="215"/>
      <c r="AAL272" s="215"/>
      <c r="AAM272" s="215"/>
      <c r="AAN272" s="215"/>
      <c r="AAO272" s="215"/>
      <c r="AAP272" s="215"/>
      <c r="AAQ272" s="215"/>
      <c r="AAR272" s="215"/>
      <c r="AAS272" s="215"/>
      <c r="AAT272" s="215"/>
      <c r="AAU272" s="215"/>
      <c r="AAV272" s="215"/>
      <c r="AAW272" s="215"/>
      <c r="AAX272" s="215"/>
      <c r="AAY272" s="215"/>
      <c r="AAZ272" s="215"/>
      <c r="ABA272" s="215"/>
      <c r="ABB272" s="215"/>
      <c r="ABC272" s="215"/>
      <c r="ABD272" s="215"/>
      <c r="ABE272" s="215"/>
      <c r="ABF272" s="215"/>
      <c r="ABG272" s="215"/>
      <c r="ABH272" s="215"/>
      <c r="ABI272" s="215"/>
      <c r="ABJ272" s="215"/>
      <c r="ABK272" s="215"/>
      <c r="ABL272" s="215"/>
      <c r="ABM272" s="215"/>
      <c r="ABN272" s="215"/>
      <c r="ABO272" s="215"/>
      <c r="ABP272" s="215"/>
      <c r="ABQ272" s="215"/>
      <c r="ABR272" s="215"/>
      <c r="ABS272" s="215"/>
      <c r="ABT272" s="215"/>
      <c r="ABU272" s="215"/>
      <c r="ABV272" s="215"/>
      <c r="ABW272" s="215"/>
      <c r="ABX272" s="215"/>
      <c r="ABY272" s="215"/>
      <c r="ABZ272" s="215"/>
      <c r="ACA272" s="215"/>
      <c r="ACB272" s="215"/>
      <c r="ACC272" s="215"/>
      <c r="ACD272" s="215"/>
      <c r="ACE272" s="215"/>
      <c r="ACF272" s="215"/>
      <c r="ACG272" s="215"/>
      <c r="ACH272" s="215"/>
      <c r="ACI272" s="215"/>
      <c r="ACJ272" s="215"/>
      <c r="ACK272" s="215"/>
      <c r="ACL272" s="215"/>
      <c r="ACM272" s="215"/>
      <c r="ACN272" s="215"/>
      <c r="ACO272" s="215"/>
      <c r="ACP272" s="215"/>
      <c r="ACQ272" s="215"/>
      <c r="ACR272" s="215"/>
      <c r="ACS272" s="215"/>
      <c r="ACT272" s="215"/>
      <c r="ACU272" s="215"/>
      <c r="ACV272" s="215"/>
      <c r="ACW272" s="215"/>
      <c r="ACX272" s="215"/>
      <c r="ACY272" s="215"/>
      <c r="ACZ272" s="215"/>
      <c r="ADA272" s="215"/>
      <c r="ADB272" s="215"/>
      <c r="ADC272" s="215"/>
      <c r="ADD272" s="215"/>
      <c r="ADE272" s="215"/>
      <c r="ADF272" s="215"/>
      <c r="ADG272" s="215"/>
      <c r="ADH272" s="215"/>
      <c r="ADI272" s="215"/>
      <c r="ADJ272" s="215"/>
      <c r="ADK272" s="215"/>
      <c r="ADL272" s="215"/>
      <c r="ADM272" s="215"/>
      <c r="ADN272" s="215"/>
      <c r="ADO272" s="215"/>
      <c r="ADP272" s="215"/>
      <c r="ADQ272" s="215"/>
      <c r="ADR272" s="215"/>
      <c r="ADS272" s="215"/>
      <c r="ADT272" s="215"/>
      <c r="ADU272" s="215"/>
      <c r="ADV272" s="215"/>
      <c r="ADW272" s="215"/>
      <c r="ADX272" s="215"/>
      <c r="ADY272" s="215"/>
      <c r="ADZ272" s="215"/>
      <c r="AEA272" s="215"/>
      <c r="AEB272" s="215"/>
      <c r="AEC272" s="215"/>
      <c r="AED272" s="215"/>
      <c r="AEE272" s="215"/>
      <c r="AEF272" s="215"/>
      <c r="AEG272" s="215"/>
      <c r="AEH272" s="215"/>
      <c r="AEI272" s="215"/>
      <c r="AEJ272" s="215"/>
      <c r="AEK272" s="215"/>
      <c r="AEL272" s="215"/>
      <c r="AEM272" s="215"/>
      <c r="AEN272" s="215"/>
      <c r="AEO272" s="215"/>
      <c r="AEP272" s="215"/>
      <c r="AEQ272" s="215"/>
      <c r="AER272" s="215"/>
      <c r="AES272" s="215"/>
      <c r="AET272" s="215"/>
      <c r="AEU272" s="215"/>
      <c r="AEV272" s="215"/>
      <c r="AEW272" s="215"/>
      <c r="AEX272" s="215"/>
      <c r="AEY272" s="215"/>
      <c r="AEZ272" s="215"/>
      <c r="AFA272" s="215"/>
      <c r="AFB272" s="215"/>
      <c r="AFC272" s="215"/>
      <c r="AFD272" s="215"/>
      <c r="AFE272" s="215"/>
      <c r="AFF272" s="215"/>
      <c r="AFG272" s="215"/>
      <c r="AFH272" s="215"/>
      <c r="AFI272" s="215"/>
      <c r="AFJ272" s="215"/>
      <c r="AFK272" s="215"/>
      <c r="AFL272" s="215"/>
      <c r="AFM272" s="215"/>
      <c r="AFN272" s="215"/>
      <c r="AFO272" s="215"/>
      <c r="AFP272" s="215"/>
      <c r="AFQ272" s="215"/>
      <c r="AFR272" s="215"/>
      <c r="AFS272" s="215"/>
      <c r="AFT272" s="215"/>
      <c r="AFU272" s="215"/>
      <c r="AFV272" s="215"/>
      <c r="AFW272" s="215"/>
      <c r="AFX272" s="215"/>
      <c r="AFY272" s="215"/>
      <c r="AFZ272" s="215"/>
      <c r="AGA272" s="215"/>
      <c r="AGB272" s="215"/>
      <c r="AGC272" s="215"/>
      <c r="AGD272" s="215"/>
      <c r="AGE272" s="215"/>
      <c r="AGF272" s="215"/>
      <c r="AGG272" s="215"/>
      <c r="AGH272" s="215"/>
      <c r="AGI272" s="215"/>
      <c r="AGJ272" s="215"/>
      <c r="AGK272" s="215"/>
      <c r="AGL272" s="215"/>
      <c r="AGM272" s="215"/>
      <c r="AGN272" s="215"/>
      <c r="AGO272" s="215"/>
      <c r="AGP272" s="215"/>
      <c r="AGQ272" s="215"/>
      <c r="AGR272" s="215"/>
      <c r="AGS272" s="215"/>
      <c r="AGT272" s="215"/>
      <c r="AGU272" s="215"/>
      <c r="AGV272" s="215"/>
      <c r="AGW272" s="215"/>
      <c r="AGX272" s="215"/>
      <c r="AGY272" s="215"/>
      <c r="AGZ272" s="215"/>
      <c r="AHA272" s="215"/>
      <c r="AHB272" s="215"/>
      <c r="AHC272" s="215"/>
      <c r="AHD272" s="215"/>
      <c r="AHE272" s="215"/>
      <c r="AHF272" s="215"/>
      <c r="AHG272" s="215"/>
      <c r="AHH272" s="215"/>
      <c r="AHI272" s="215"/>
      <c r="AHJ272" s="215"/>
      <c r="AHK272" s="215"/>
      <c r="AHL272" s="215"/>
      <c r="AHM272" s="215"/>
      <c r="AHN272" s="215"/>
      <c r="AHO272" s="215"/>
      <c r="AHP272" s="215"/>
      <c r="AHQ272" s="215"/>
      <c r="AHR272" s="215"/>
      <c r="AHS272" s="215"/>
      <c r="AHT272" s="215"/>
      <c r="AHU272" s="215"/>
      <c r="AHV272" s="215"/>
      <c r="AHW272" s="215"/>
      <c r="AHX272" s="215"/>
      <c r="AHY272" s="215"/>
      <c r="AHZ272" s="215"/>
      <c r="AIA272" s="215"/>
      <c r="AIB272" s="215"/>
      <c r="AIC272" s="215"/>
      <c r="AID272" s="215"/>
      <c r="AIE272" s="215"/>
      <c r="AIF272" s="215"/>
      <c r="AIG272" s="215"/>
      <c r="AIH272" s="215"/>
      <c r="AII272" s="215"/>
      <c r="AIJ272" s="215"/>
      <c r="AIK272" s="215"/>
      <c r="AIL272" s="215"/>
      <c r="AIM272" s="215"/>
      <c r="AIN272" s="215"/>
      <c r="AIO272" s="215"/>
      <c r="AIP272" s="215"/>
      <c r="AIQ272" s="215"/>
      <c r="AIR272" s="215"/>
      <c r="AIS272" s="215"/>
      <c r="AIT272" s="215"/>
      <c r="AIU272" s="215"/>
      <c r="AIV272" s="215"/>
      <c r="AIW272" s="215"/>
      <c r="AIX272" s="215"/>
      <c r="AIY272" s="215"/>
      <c r="AIZ272" s="215"/>
      <c r="AJA272" s="215"/>
      <c r="AJB272" s="215"/>
      <c r="AJC272" s="215"/>
      <c r="AJD272" s="215"/>
      <c r="AJE272" s="215"/>
      <c r="AJF272" s="215"/>
      <c r="AJG272" s="215"/>
      <c r="AJH272" s="215"/>
      <c r="AJI272" s="215"/>
      <c r="AJJ272" s="215"/>
      <c r="AJK272" s="215"/>
      <c r="AJL272" s="215"/>
      <c r="AJM272" s="215"/>
      <c r="AJN272" s="215"/>
      <c r="AJO272" s="215"/>
      <c r="AJP272" s="215"/>
      <c r="AJQ272" s="215"/>
      <c r="AJR272" s="215"/>
      <c r="AJS272" s="215"/>
      <c r="AJT272" s="215"/>
      <c r="AJU272" s="215"/>
      <c r="AJV272" s="215"/>
      <c r="AJW272" s="215"/>
      <c r="AJX272" s="215"/>
      <c r="AJY272" s="215"/>
      <c r="AJZ272" s="215"/>
      <c r="AKA272" s="215"/>
      <c r="AKB272" s="215"/>
      <c r="AKC272" s="215"/>
      <c r="AKD272" s="215"/>
      <c r="AKE272" s="215"/>
      <c r="AKF272" s="215"/>
      <c r="AKG272" s="215"/>
      <c r="AKH272" s="215"/>
      <c r="AKI272" s="215"/>
      <c r="AKJ272" s="215"/>
      <c r="AKK272" s="215"/>
      <c r="AKL272" s="215"/>
      <c r="AKM272" s="215"/>
      <c r="AKN272" s="215"/>
      <c r="AKO272" s="215"/>
      <c r="AKP272" s="215"/>
    </row>
    <row r="273" spans="1:978" s="15" customFormat="1" ht="21" customHeight="1" x14ac:dyDescent="0.25">
      <c r="A273" s="303">
        <v>60</v>
      </c>
      <c r="B273" s="303">
        <v>59</v>
      </c>
      <c r="C273" s="320" t="s">
        <v>275</v>
      </c>
      <c r="D273" s="320" t="s">
        <v>49</v>
      </c>
      <c r="E273" s="338">
        <v>3.1</v>
      </c>
      <c r="F273" s="100">
        <v>530984</v>
      </c>
      <c r="G273" s="105" t="s">
        <v>421</v>
      </c>
      <c r="H273" s="105" t="s">
        <v>422</v>
      </c>
      <c r="I273" s="320" t="s">
        <v>63</v>
      </c>
      <c r="J273" s="100">
        <v>30</v>
      </c>
      <c r="K273" s="338">
        <f>AVERAGE(J273:J275)</f>
        <v>30</v>
      </c>
      <c r="L273" s="323">
        <f>E273/K273</f>
        <v>0.10333333333333333</v>
      </c>
      <c r="M273" s="320">
        <v>2</v>
      </c>
      <c r="N273" s="100">
        <v>96</v>
      </c>
      <c r="O273" s="100">
        <v>54</v>
      </c>
      <c r="P273" s="100">
        <v>34</v>
      </c>
      <c r="Q273" s="100">
        <v>36</v>
      </c>
      <c r="R273" s="100">
        <v>29</v>
      </c>
      <c r="S273" s="100">
        <v>95</v>
      </c>
      <c r="T273" s="100">
        <v>244</v>
      </c>
      <c r="U273" s="100">
        <v>554</v>
      </c>
      <c r="V273" s="100">
        <v>557</v>
      </c>
      <c r="W273" s="100">
        <v>423</v>
      </c>
      <c r="X273" s="100">
        <v>389</v>
      </c>
      <c r="Y273" s="100">
        <v>425</v>
      </c>
      <c r="Z273" s="100">
        <v>455</v>
      </c>
      <c r="AA273" s="100">
        <v>463</v>
      </c>
      <c r="AB273" s="100">
        <v>478</v>
      </c>
      <c r="AC273" s="100">
        <v>470</v>
      </c>
      <c r="AD273" s="100">
        <v>496</v>
      </c>
      <c r="AE273" s="100">
        <v>391</v>
      </c>
      <c r="AF273" s="100">
        <v>35</v>
      </c>
      <c r="AG273" s="100">
        <v>289</v>
      </c>
      <c r="AH273" s="100">
        <v>250</v>
      </c>
      <c r="AI273" s="100">
        <v>211</v>
      </c>
      <c r="AJ273" s="100">
        <v>166</v>
      </c>
      <c r="AK273" s="100">
        <v>136</v>
      </c>
      <c r="AL273" s="100">
        <v>6566</v>
      </c>
      <c r="AM273" s="338">
        <v>1600</v>
      </c>
      <c r="AN273" s="296">
        <f>$L$273*(1+0.15*(N276/$AM$273)^4)</f>
        <v>0.10333339343481275</v>
      </c>
      <c r="AO273" s="296">
        <f t="shared" ref="AO273:BK273" si="186">$L$273*(1+0.15*(O276/$AM$273)^4)</f>
        <v>0.10333334811528523</v>
      </c>
      <c r="AP273" s="296">
        <f t="shared" si="186"/>
        <v>0.1033333388048811</v>
      </c>
      <c r="AQ273" s="296">
        <f t="shared" si="186"/>
        <v>0.1033333388048811</v>
      </c>
      <c r="AR273" s="296">
        <f t="shared" si="186"/>
        <v>0.1033333388048811</v>
      </c>
      <c r="AS273" s="296">
        <f t="shared" si="186"/>
        <v>0.10333341647422316</v>
      </c>
      <c r="AT273" s="296">
        <f t="shared" si="186"/>
        <v>0.10333526262809889</v>
      </c>
      <c r="AU273" s="296">
        <f t="shared" si="186"/>
        <v>0.1033753114765962</v>
      </c>
      <c r="AV273" s="296">
        <f t="shared" si="186"/>
        <v>0.10337911452518751</v>
      </c>
      <c r="AW273" s="296">
        <f t="shared" si="186"/>
        <v>0.10335223658519727</v>
      </c>
      <c r="AX273" s="296">
        <f t="shared" si="186"/>
        <v>0.10334787063802084</v>
      </c>
      <c r="AY273" s="296">
        <f t="shared" si="186"/>
        <v>0.10335326861065502</v>
      </c>
      <c r="AZ273" s="296">
        <f t="shared" si="186"/>
        <v>0.1033620678636263</v>
      </c>
      <c r="BA273" s="296">
        <f t="shared" si="186"/>
        <v>0.10336037558051588</v>
      </c>
      <c r="BB273" s="296">
        <f t="shared" si="186"/>
        <v>0.10336138169682822</v>
      </c>
      <c r="BC273" s="296">
        <f t="shared" si="186"/>
        <v>0.1033642020495821</v>
      </c>
      <c r="BD273" s="296">
        <f t="shared" si="186"/>
        <v>0.10336923215828688</v>
      </c>
      <c r="BE273" s="296">
        <f t="shared" si="186"/>
        <v>0.1033505275808138</v>
      </c>
      <c r="BF273" s="296">
        <f t="shared" si="186"/>
        <v>0.10333376156987631</v>
      </c>
      <c r="BG273" s="296">
        <f t="shared" si="186"/>
        <v>0.10333598583781568</v>
      </c>
      <c r="BH273" s="296">
        <f t="shared" si="186"/>
        <v>0.10333462937060377</v>
      </c>
      <c r="BI273" s="296">
        <f t="shared" si="186"/>
        <v>0.10333411890686352</v>
      </c>
      <c r="BJ273" s="296">
        <f t="shared" si="186"/>
        <v>0.10333365510425128</v>
      </c>
      <c r="BK273" s="296">
        <f t="shared" si="186"/>
        <v>0.10333348850835164</v>
      </c>
      <c r="BL273" s="240">
        <f>E273*(0.000001)*0.5</f>
        <v>1.55E-6</v>
      </c>
      <c r="BM273" s="240">
        <v>2797</v>
      </c>
      <c r="BN273" s="240">
        <v>5.0000000000000001E-3</v>
      </c>
      <c r="BO273" s="240">
        <v>3333.3</v>
      </c>
      <c r="BP273" s="240">
        <v>5.0000000000000001E-3</v>
      </c>
      <c r="BQ273" s="240">
        <v>13776.7</v>
      </c>
      <c r="BR273" s="240">
        <v>0.05</v>
      </c>
      <c r="BS273" s="240">
        <v>3202.1</v>
      </c>
      <c r="BT273" s="240">
        <v>0.05</v>
      </c>
      <c r="BU273" s="240">
        <v>9008.7000000000007</v>
      </c>
      <c r="BV273" s="240">
        <v>0.05</v>
      </c>
      <c r="BW273" s="240">
        <v>5350.4</v>
      </c>
      <c r="BX273" s="240">
        <v>0.02</v>
      </c>
      <c r="BY273" s="240">
        <v>10813</v>
      </c>
      <c r="BZ273" s="240">
        <v>0.08</v>
      </c>
      <c r="CA273" s="240">
        <v>5235.8</v>
      </c>
      <c r="CB273" s="240">
        <v>0.1</v>
      </c>
      <c r="CC273" s="240">
        <v>6066.7</v>
      </c>
      <c r="CD273" s="240">
        <v>5.0000000000000001E-3</v>
      </c>
      <c r="CE273" s="240">
        <v>1014.8</v>
      </c>
      <c r="CF273" s="240">
        <v>0.04</v>
      </c>
      <c r="CG273" s="240">
        <v>11418.9</v>
      </c>
      <c r="CH273" s="240">
        <v>0.02</v>
      </c>
      <c r="CI273" s="240">
        <v>13595.3</v>
      </c>
      <c r="CJ273" s="240">
        <v>0.02</v>
      </c>
      <c r="CK273" s="240">
        <v>10244.799999999999</v>
      </c>
      <c r="CL273" s="240">
        <v>0.05</v>
      </c>
      <c r="CM273" s="240">
        <v>11073</v>
      </c>
      <c r="CN273" s="240">
        <v>0.03</v>
      </c>
      <c r="CO273" s="240">
        <v>7916.1</v>
      </c>
      <c r="CP273" s="240">
        <v>0.03</v>
      </c>
      <c r="CQ273" s="240">
        <v>5736.4</v>
      </c>
      <c r="CR273" s="240">
        <v>0.06</v>
      </c>
      <c r="CS273" s="240">
        <v>5558.9</v>
      </c>
      <c r="CT273" s="240">
        <v>0.04</v>
      </c>
      <c r="CU273" s="240">
        <v>5316.5</v>
      </c>
      <c r="CV273" s="240">
        <v>0.02</v>
      </c>
      <c r="CW273" s="240">
        <v>4559.3999999999996</v>
      </c>
      <c r="CX273" s="240">
        <v>0.01</v>
      </c>
      <c r="CY273" s="240">
        <v>6865.5</v>
      </c>
      <c r="CZ273" s="240">
        <v>0.06</v>
      </c>
      <c r="DA273" s="240">
        <v>4629.3</v>
      </c>
      <c r="DB273" s="240">
        <v>0.05</v>
      </c>
      <c r="DC273" s="240">
        <v>2286.8000000000002</v>
      </c>
      <c r="DD273" s="240">
        <v>0.03</v>
      </c>
      <c r="DE273" s="240">
        <v>5928.6</v>
      </c>
      <c r="DF273" s="240">
        <v>0.03</v>
      </c>
      <c r="DG273" s="240">
        <v>3243.6</v>
      </c>
      <c r="DH273" s="240">
        <v>0.06</v>
      </c>
      <c r="DI273" s="240">
        <v>3680.9</v>
      </c>
      <c r="DJ273" s="240">
        <v>0.06</v>
      </c>
      <c r="DK273" s="240">
        <v>0</v>
      </c>
      <c r="DL273" s="240">
        <v>1.4999999999999999E-2</v>
      </c>
      <c r="DM273" s="240">
        <v>8154.7</v>
      </c>
      <c r="DN273" s="240">
        <v>0.01</v>
      </c>
      <c r="DO273" s="240"/>
      <c r="DP273" s="240"/>
      <c r="DQ273" s="240"/>
      <c r="DR273" s="240"/>
      <c r="DS273" s="240"/>
      <c r="DT273" s="240"/>
      <c r="DU273" s="240"/>
      <c r="DV273" s="240"/>
      <c r="DW273" s="240"/>
      <c r="DX273" s="240"/>
      <c r="DY273" s="240"/>
      <c r="DZ273" s="240"/>
      <c r="EA273" s="240">
        <f>BM273*BN273+BO273*BP273+BQ273*BR273+BS273*BT273+BU273*BV273+BW273*BX273+BY273*BZ273+CA273*CB273+CC273*CD273+CE273*CF273+CG273*CH273+CI273*CJ273+CK273*CL273+CM273*CN273+CO273*CP273+CQ273*CR273+CS273*CT273+CU273*CV273+CW273*CX273+CY273*CZ273+DA273*DB273+DC273*DD273+DE273*DF273+DG273*DH273+DI273*DJ273+DK273*DL273+DM273*DN273</f>
        <v>6584.1150000000007</v>
      </c>
      <c r="EB273" s="240">
        <f>(PI()+2*E273)*EA273</f>
        <v>61506.120314390362</v>
      </c>
      <c r="EC273" s="240">
        <f>EB273/E273</f>
        <v>19840.683972383988</v>
      </c>
      <c r="ED273" s="240">
        <f>PI()*EA273</f>
        <v>20684.607314390363</v>
      </c>
      <c r="EE273" s="252">
        <f>SUM(BN273,BP273,BR273,BT273,BV273,BX273,BZ273,CB273,CD273,CF273,CH273,CJ273,CL273,CN273,CP273,CR273,CT273,CV273,CX273,CZ273,DB273,DD273,DF273,DH273,DJ273,DL273,DN273)</f>
        <v>1.0000000000000002</v>
      </c>
      <c r="EF273" s="238"/>
      <c r="EG273" s="238"/>
      <c r="EH273" s="238"/>
      <c r="EI273" s="238"/>
      <c r="EJ273" s="238"/>
      <c r="EK273" s="238"/>
      <c r="EL273" s="238"/>
      <c r="EM273" s="238"/>
      <c r="EN273" s="238"/>
      <c r="EO273" s="238"/>
      <c r="EP273" s="238"/>
      <c r="EQ273" s="238"/>
      <c r="ER273" s="238"/>
      <c r="ES273" s="238"/>
      <c r="ET273" s="238"/>
      <c r="EU273" s="238"/>
      <c r="EV273" s="238"/>
      <c r="EW273" s="238"/>
      <c r="EX273" s="238"/>
      <c r="EY273" s="238"/>
      <c r="EZ273" s="238"/>
      <c r="FA273" s="238"/>
      <c r="FB273" s="238"/>
      <c r="FC273" s="238"/>
      <c r="FD273" s="238"/>
      <c r="FE273" s="238"/>
      <c r="FF273" s="238"/>
      <c r="FG273" s="238"/>
      <c r="FH273" s="238"/>
      <c r="FI273" s="238"/>
      <c r="FJ273" s="238"/>
      <c r="FK273" s="238"/>
      <c r="FL273" s="238"/>
      <c r="FM273" s="238"/>
      <c r="FN273" s="238"/>
      <c r="FO273" s="238"/>
      <c r="FP273" s="238"/>
      <c r="FQ273" s="238"/>
      <c r="FR273" s="238"/>
      <c r="FS273" s="238"/>
      <c r="FT273" s="238"/>
      <c r="FU273" s="238"/>
      <c r="FV273" s="238"/>
      <c r="FW273" s="238"/>
      <c r="FX273" s="238"/>
      <c r="FY273" s="238"/>
      <c r="FZ273" s="238"/>
      <c r="GA273" s="238"/>
      <c r="GB273" s="238"/>
      <c r="GC273" s="238"/>
      <c r="GD273" s="238"/>
      <c r="GE273" s="238"/>
      <c r="GF273" s="238"/>
      <c r="GG273" s="238"/>
      <c r="GH273" s="238"/>
      <c r="GI273" s="238"/>
      <c r="GJ273" s="238"/>
      <c r="GK273" s="238"/>
      <c r="GL273" s="238"/>
      <c r="GM273" s="238"/>
      <c r="GN273" s="238"/>
      <c r="GO273" s="238"/>
      <c r="GP273" s="238"/>
      <c r="GQ273" s="238"/>
      <c r="GR273" s="238"/>
      <c r="GS273" s="238"/>
      <c r="GT273" s="238"/>
      <c r="GU273" s="238"/>
      <c r="GV273" s="238"/>
      <c r="GW273" s="238"/>
      <c r="GX273" s="238"/>
      <c r="GY273" s="238"/>
      <c r="GZ273" s="238"/>
      <c r="HA273" s="238"/>
      <c r="HB273" s="238"/>
      <c r="HC273" s="238"/>
      <c r="HD273" s="238"/>
      <c r="HE273" s="238"/>
      <c r="HF273" s="238"/>
      <c r="HG273" s="238"/>
      <c r="HH273" s="238"/>
      <c r="HI273" s="238"/>
      <c r="HJ273" s="238"/>
      <c r="HK273" s="238"/>
      <c r="HL273" s="238"/>
      <c r="HM273" s="238"/>
      <c r="HN273" s="238"/>
      <c r="HO273" s="238"/>
      <c r="HP273" s="238"/>
      <c r="HQ273" s="238"/>
      <c r="HR273" s="238"/>
      <c r="HS273" s="238"/>
      <c r="HT273" s="238"/>
      <c r="HU273" s="238"/>
      <c r="HV273" s="238"/>
      <c r="HW273" s="238"/>
      <c r="HX273" s="238"/>
      <c r="HY273" s="238"/>
      <c r="HZ273" s="238"/>
      <c r="IA273" s="238"/>
      <c r="IB273" s="238"/>
      <c r="IC273" s="238"/>
      <c r="ID273" s="238"/>
      <c r="IE273" s="238"/>
      <c r="IF273" s="238"/>
      <c r="IG273" s="238"/>
      <c r="IH273" s="238"/>
      <c r="II273" s="238"/>
      <c r="IJ273" s="238"/>
      <c r="IK273" s="238"/>
      <c r="IL273" s="238"/>
      <c r="IM273" s="238"/>
      <c r="IN273" s="238"/>
      <c r="IO273" s="238"/>
      <c r="IP273" s="238"/>
      <c r="IQ273" s="238"/>
      <c r="IR273" s="238"/>
      <c r="IS273" s="238"/>
      <c r="IT273" s="238"/>
      <c r="IU273" s="238"/>
      <c r="IV273" s="238"/>
      <c r="IW273" s="238"/>
      <c r="IX273" s="238"/>
      <c r="IY273" s="238"/>
      <c r="IZ273" s="238"/>
      <c r="JA273" s="238"/>
      <c r="JB273" s="238"/>
      <c r="JC273" s="238"/>
      <c r="JD273" s="238"/>
      <c r="JE273" s="238"/>
      <c r="JF273" s="238"/>
      <c r="JG273" s="238"/>
      <c r="JH273" s="238"/>
      <c r="JI273" s="238"/>
      <c r="JJ273" s="238"/>
      <c r="JK273" s="238"/>
      <c r="JL273" s="238"/>
      <c r="JM273" s="238"/>
      <c r="JN273" s="238"/>
      <c r="JO273" s="238"/>
      <c r="JP273" s="238"/>
      <c r="JQ273" s="238"/>
      <c r="JR273" s="238"/>
      <c r="JS273" s="238"/>
      <c r="JT273" s="238"/>
      <c r="JU273" s="238"/>
      <c r="JV273" s="238"/>
      <c r="JW273" s="238"/>
      <c r="JX273" s="238"/>
      <c r="JY273" s="238"/>
      <c r="JZ273" s="238"/>
      <c r="KA273" s="238"/>
      <c r="KB273" s="238"/>
      <c r="KC273" s="238"/>
      <c r="KD273" s="238"/>
      <c r="KE273" s="238"/>
      <c r="KF273" s="238"/>
      <c r="KG273" s="238"/>
      <c r="KH273" s="238"/>
      <c r="KI273" s="238"/>
      <c r="KJ273" s="238"/>
      <c r="KK273" s="238"/>
      <c r="KL273" s="238"/>
      <c r="KM273" s="238"/>
      <c r="KN273" s="238"/>
      <c r="KO273" s="238"/>
      <c r="KP273" s="238"/>
      <c r="KQ273" s="238"/>
      <c r="KR273" s="238"/>
      <c r="KS273" s="238"/>
      <c r="KT273" s="238"/>
      <c r="KU273" s="238"/>
      <c r="KV273" s="238"/>
      <c r="KW273" s="238"/>
      <c r="KX273" s="238"/>
      <c r="KY273" s="238"/>
      <c r="KZ273" s="238"/>
      <c r="LA273" s="238"/>
      <c r="LB273" s="238"/>
      <c r="LC273" s="238"/>
      <c r="LD273" s="238"/>
      <c r="LE273" s="238"/>
      <c r="LF273" s="238"/>
      <c r="LG273" s="238"/>
      <c r="LH273" s="238"/>
      <c r="LI273" s="238"/>
      <c r="LJ273" s="238"/>
      <c r="LK273" s="238"/>
      <c r="LL273" s="238"/>
      <c r="LM273" s="238"/>
      <c r="LN273" s="238"/>
      <c r="LO273" s="238"/>
      <c r="LP273" s="238"/>
      <c r="LQ273" s="238"/>
      <c r="LR273" s="238"/>
      <c r="LS273" s="238"/>
      <c r="LT273" s="238"/>
      <c r="LU273" s="238"/>
      <c r="LV273" s="238"/>
      <c r="LW273" s="238"/>
      <c r="LX273" s="238"/>
      <c r="LY273" s="238"/>
      <c r="LZ273" s="238"/>
      <c r="MA273" s="238"/>
      <c r="MB273" s="238"/>
      <c r="MC273" s="238"/>
      <c r="MD273" s="238"/>
      <c r="ME273" s="238"/>
      <c r="MF273" s="238"/>
      <c r="MG273" s="238"/>
      <c r="MH273" s="238"/>
      <c r="MI273" s="238"/>
      <c r="MJ273" s="238"/>
      <c r="MK273" s="238"/>
      <c r="ML273" s="238"/>
      <c r="MM273" s="238"/>
      <c r="MN273" s="238"/>
      <c r="MO273" s="238"/>
      <c r="MP273" s="238"/>
      <c r="MQ273" s="238"/>
      <c r="MR273" s="238"/>
      <c r="MS273" s="238"/>
      <c r="MT273" s="238"/>
      <c r="MU273" s="238"/>
      <c r="MV273" s="238"/>
      <c r="MW273" s="238"/>
      <c r="MX273" s="238"/>
      <c r="MY273" s="238"/>
      <c r="MZ273" s="238"/>
      <c r="NA273" s="238"/>
      <c r="NB273" s="238"/>
      <c r="NC273" s="238"/>
      <c r="ND273" s="238"/>
      <c r="NE273" s="238"/>
      <c r="NF273" s="238"/>
      <c r="NG273" s="238"/>
      <c r="NH273" s="238"/>
      <c r="NI273" s="238"/>
      <c r="NJ273" s="238"/>
      <c r="NK273" s="238"/>
      <c r="NL273" s="238"/>
      <c r="NM273" s="238"/>
      <c r="NN273" s="238"/>
      <c r="NO273" s="238"/>
      <c r="NP273" s="238"/>
      <c r="NQ273" s="238"/>
      <c r="NR273" s="238"/>
      <c r="NS273" s="238"/>
      <c r="NT273" s="238"/>
      <c r="NU273" s="238"/>
      <c r="NV273" s="238"/>
      <c r="NW273" s="238"/>
      <c r="NX273" s="238"/>
      <c r="NY273" s="238"/>
      <c r="NZ273" s="238"/>
      <c r="OA273" s="238"/>
      <c r="OB273" s="238"/>
      <c r="OC273" s="238"/>
      <c r="OD273" s="238"/>
      <c r="OE273" s="238"/>
      <c r="OF273" s="238"/>
      <c r="OG273" s="238"/>
      <c r="OH273" s="238"/>
      <c r="OI273" s="238"/>
      <c r="OJ273" s="238"/>
      <c r="OK273" s="238"/>
      <c r="OL273" s="238"/>
      <c r="OM273" s="238"/>
      <c r="ON273" s="238"/>
      <c r="OO273" s="238"/>
      <c r="OP273" s="238"/>
      <c r="OQ273" s="238"/>
      <c r="OR273" s="238"/>
      <c r="OS273" s="238"/>
      <c r="OT273" s="238"/>
      <c r="OU273" s="238"/>
      <c r="OV273" s="238"/>
      <c r="OW273" s="238"/>
      <c r="OX273" s="238"/>
      <c r="OY273" s="238"/>
      <c r="OZ273" s="238"/>
      <c r="PA273" s="238"/>
      <c r="PB273" s="238"/>
      <c r="PC273" s="238"/>
      <c r="PD273" s="238"/>
      <c r="PE273" s="238"/>
      <c r="PF273" s="238"/>
      <c r="PG273" s="238"/>
      <c r="PH273" s="238"/>
      <c r="PI273" s="238"/>
      <c r="PJ273" s="238"/>
      <c r="PK273" s="238"/>
      <c r="PL273" s="238"/>
      <c r="PM273" s="238"/>
      <c r="PN273" s="238"/>
      <c r="PO273" s="238"/>
      <c r="PP273" s="238"/>
      <c r="PQ273" s="238"/>
      <c r="PR273" s="238"/>
      <c r="PS273" s="238"/>
      <c r="PT273" s="238"/>
      <c r="PU273" s="238"/>
      <c r="PV273" s="238"/>
      <c r="PW273" s="238"/>
      <c r="PX273" s="238"/>
      <c r="PY273" s="238"/>
      <c r="PZ273" s="238"/>
      <c r="QA273" s="238"/>
      <c r="QB273" s="238"/>
      <c r="QC273" s="238"/>
      <c r="QD273" s="238"/>
      <c r="QE273" s="238"/>
      <c r="QF273" s="238"/>
      <c r="QG273" s="238"/>
      <c r="QH273" s="238"/>
      <c r="QI273" s="238"/>
      <c r="QJ273" s="238"/>
      <c r="QK273" s="238"/>
      <c r="QL273" s="238"/>
      <c r="QM273" s="238"/>
      <c r="QN273" s="238"/>
      <c r="QO273" s="238"/>
      <c r="QP273" s="238"/>
      <c r="QQ273" s="238"/>
      <c r="QR273" s="238"/>
      <c r="QS273" s="238"/>
      <c r="QT273" s="238"/>
      <c r="QU273" s="238"/>
      <c r="QV273" s="238"/>
      <c r="QW273" s="238"/>
      <c r="QX273" s="238"/>
      <c r="QY273" s="238"/>
      <c r="QZ273" s="238"/>
      <c r="RA273" s="238"/>
      <c r="RB273" s="238"/>
      <c r="RC273" s="238"/>
      <c r="RD273" s="238"/>
      <c r="RE273" s="238"/>
      <c r="RF273" s="238"/>
      <c r="RG273" s="238"/>
      <c r="RH273" s="238"/>
      <c r="RI273" s="238"/>
      <c r="RJ273" s="238"/>
      <c r="RK273" s="238"/>
      <c r="RL273" s="238"/>
      <c r="RM273" s="238"/>
      <c r="RN273" s="238"/>
      <c r="RO273" s="238"/>
      <c r="RP273" s="238"/>
      <c r="RQ273" s="238"/>
      <c r="RR273" s="238"/>
      <c r="RS273" s="238"/>
      <c r="RT273" s="238"/>
      <c r="RU273" s="238"/>
      <c r="RV273" s="238"/>
      <c r="RW273" s="238"/>
      <c r="RX273" s="238"/>
      <c r="RY273" s="238"/>
      <c r="RZ273" s="238"/>
      <c r="SA273" s="238"/>
      <c r="SB273" s="238"/>
      <c r="SC273" s="238"/>
      <c r="SD273" s="238"/>
      <c r="SE273" s="238"/>
      <c r="SF273" s="238"/>
      <c r="SG273" s="238"/>
      <c r="SH273" s="238"/>
      <c r="SI273" s="238"/>
      <c r="SJ273" s="238"/>
      <c r="SK273" s="238"/>
      <c r="SL273" s="238"/>
      <c r="SM273" s="238"/>
      <c r="SN273" s="238"/>
      <c r="SO273" s="238"/>
      <c r="SP273" s="238"/>
      <c r="SQ273" s="238"/>
      <c r="SR273" s="238"/>
      <c r="SS273" s="238"/>
      <c r="ST273" s="238"/>
      <c r="SU273" s="238"/>
      <c r="SV273" s="238"/>
      <c r="SW273" s="238"/>
      <c r="SX273" s="238"/>
      <c r="SY273" s="238"/>
      <c r="SZ273" s="238"/>
      <c r="TA273" s="238"/>
      <c r="TB273" s="238"/>
      <c r="TC273" s="238"/>
      <c r="TD273" s="238"/>
      <c r="TE273" s="238"/>
      <c r="TF273" s="238"/>
      <c r="TG273" s="238"/>
      <c r="TH273" s="238"/>
      <c r="TI273" s="238"/>
      <c r="TJ273" s="238"/>
      <c r="TK273" s="238"/>
      <c r="TL273" s="238"/>
      <c r="TM273" s="238"/>
      <c r="TN273" s="238"/>
      <c r="TO273" s="238"/>
      <c r="TP273" s="238"/>
      <c r="TQ273" s="238"/>
      <c r="TR273" s="238"/>
      <c r="TS273" s="238"/>
      <c r="TT273" s="238"/>
      <c r="TU273" s="238"/>
      <c r="TV273" s="238"/>
      <c r="TW273" s="238"/>
      <c r="TX273" s="238"/>
      <c r="TY273" s="238"/>
      <c r="TZ273" s="238"/>
      <c r="UA273" s="238"/>
      <c r="UB273" s="238"/>
      <c r="UC273" s="238"/>
      <c r="UD273" s="238"/>
      <c r="UE273" s="238"/>
      <c r="UF273" s="238"/>
      <c r="UG273" s="238"/>
      <c r="UH273" s="238"/>
      <c r="UI273" s="238"/>
      <c r="UJ273" s="238"/>
      <c r="UK273" s="238"/>
      <c r="UL273" s="238"/>
      <c r="UM273" s="238"/>
      <c r="UN273" s="238"/>
      <c r="UO273" s="238"/>
      <c r="UP273" s="238"/>
      <c r="UQ273" s="238"/>
      <c r="UR273" s="238"/>
      <c r="US273" s="238"/>
      <c r="UT273" s="238"/>
      <c r="UU273" s="238"/>
      <c r="UV273" s="238"/>
      <c r="UW273" s="238"/>
      <c r="UX273" s="238"/>
      <c r="UY273" s="238"/>
      <c r="UZ273" s="238"/>
      <c r="VA273" s="238"/>
      <c r="VB273" s="238"/>
      <c r="VC273" s="238"/>
      <c r="VD273" s="238"/>
      <c r="VE273" s="238"/>
      <c r="VF273" s="238"/>
      <c r="VG273" s="238"/>
      <c r="VH273" s="238"/>
      <c r="VI273" s="238"/>
      <c r="VJ273" s="238"/>
      <c r="VK273" s="238"/>
      <c r="VL273" s="238"/>
      <c r="VM273" s="238"/>
      <c r="VN273" s="238"/>
      <c r="VO273" s="238"/>
      <c r="VP273" s="238"/>
      <c r="VQ273" s="238"/>
      <c r="VR273" s="238"/>
      <c r="VS273" s="238"/>
      <c r="VT273" s="238"/>
      <c r="VU273" s="238"/>
      <c r="VV273" s="238"/>
      <c r="VW273" s="238"/>
      <c r="VX273" s="238"/>
      <c r="VY273" s="238"/>
      <c r="VZ273" s="238"/>
      <c r="WA273" s="238"/>
      <c r="WB273" s="238"/>
      <c r="WC273" s="238"/>
      <c r="WD273" s="238"/>
      <c r="WE273" s="238"/>
      <c r="WF273" s="238"/>
      <c r="WG273" s="238"/>
      <c r="WH273" s="238"/>
      <c r="WI273" s="238"/>
      <c r="WJ273" s="238"/>
      <c r="WK273" s="238"/>
      <c r="WL273" s="238"/>
      <c r="WM273" s="238"/>
      <c r="WN273" s="238"/>
      <c r="WO273" s="238"/>
      <c r="WP273" s="238"/>
      <c r="WQ273" s="238"/>
      <c r="WR273" s="238"/>
      <c r="WS273" s="238"/>
      <c r="WT273" s="238"/>
      <c r="WU273" s="238"/>
      <c r="WV273" s="238"/>
      <c r="WW273" s="238"/>
      <c r="WX273" s="238"/>
      <c r="WY273" s="238"/>
      <c r="WZ273" s="238"/>
      <c r="XA273" s="238"/>
      <c r="XB273" s="238"/>
      <c r="XC273" s="238"/>
      <c r="XD273" s="238"/>
      <c r="XE273" s="238"/>
      <c r="XF273" s="238"/>
      <c r="XG273" s="238"/>
      <c r="XH273" s="238"/>
      <c r="XI273" s="238"/>
      <c r="XJ273" s="238"/>
      <c r="XK273" s="238"/>
      <c r="XL273" s="238"/>
      <c r="XM273" s="238"/>
      <c r="XN273" s="238"/>
      <c r="XO273" s="238"/>
      <c r="XP273" s="238"/>
      <c r="XQ273" s="238"/>
      <c r="XR273" s="238"/>
      <c r="XS273" s="238"/>
      <c r="XT273" s="238"/>
      <c r="XU273" s="238"/>
      <c r="XV273" s="238"/>
      <c r="XW273" s="238"/>
      <c r="XX273" s="238"/>
      <c r="XY273" s="238"/>
      <c r="XZ273" s="238"/>
      <c r="YA273" s="238"/>
      <c r="YB273" s="238"/>
      <c r="YC273" s="238"/>
      <c r="YD273" s="238"/>
      <c r="YE273" s="238"/>
      <c r="YF273" s="238"/>
      <c r="YG273" s="238"/>
      <c r="YH273" s="238"/>
      <c r="YI273" s="238"/>
      <c r="YJ273" s="238"/>
      <c r="YK273" s="238"/>
      <c r="YL273" s="238"/>
      <c r="YM273" s="238"/>
      <c r="YN273" s="238"/>
      <c r="YO273" s="238"/>
      <c r="YP273" s="238"/>
      <c r="YQ273" s="238"/>
      <c r="YR273" s="238"/>
      <c r="YS273" s="238"/>
      <c r="YT273" s="238"/>
      <c r="YU273" s="238"/>
      <c r="YV273" s="238"/>
      <c r="YW273" s="238"/>
      <c r="YX273" s="238"/>
      <c r="YY273" s="238"/>
      <c r="YZ273" s="238"/>
      <c r="ZA273" s="238"/>
      <c r="ZB273" s="238"/>
      <c r="ZC273" s="238"/>
      <c r="ZD273" s="238"/>
      <c r="ZE273" s="238"/>
      <c r="ZF273" s="238"/>
      <c r="ZG273" s="238"/>
      <c r="ZH273" s="238"/>
      <c r="ZI273" s="238"/>
      <c r="ZJ273" s="238"/>
      <c r="ZK273" s="238"/>
      <c r="ZL273" s="238"/>
      <c r="ZM273" s="238"/>
      <c r="ZN273" s="238"/>
      <c r="ZO273" s="238"/>
      <c r="ZP273" s="238"/>
      <c r="ZQ273" s="238"/>
      <c r="ZR273" s="238"/>
      <c r="ZS273" s="238"/>
      <c r="ZT273" s="238"/>
      <c r="ZU273" s="238"/>
      <c r="ZV273" s="238"/>
      <c r="ZW273" s="238"/>
      <c r="ZX273" s="238"/>
      <c r="ZY273" s="238"/>
      <c r="ZZ273" s="238"/>
      <c r="AAA273" s="238"/>
      <c r="AAB273" s="238"/>
      <c r="AAC273" s="238"/>
      <c r="AAD273" s="238"/>
      <c r="AAE273" s="238"/>
      <c r="AAF273" s="238"/>
      <c r="AAG273" s="238"/>
      <c r="AAH273" s="238"/>
      <c r="AAI273" s="238"/>
      <c r="AAJ273" s="238"/>
      <c r="AAK273" s="238"/>
      <c r="AAL273" s="238"/>
      <c r="AAM273" s="238"/>
      <c r="AAN273" s="238"/>
      <c r="AAO273" s="238"/>
      <c r="AAP273" s="238"/>
      <c r="AAQ273" s="238"/>
      <c r="AAR273" s="238"/>
      <c r="AAS273" s="238"/>
      <c r="AAT273" s="238"/>
      <c r="AAU273" s="238"/>
      <c r="AAV273" s="238"/>
      <c r="AAW273" s="238"/>
      <c r="AAX273" s="238"/>
      <c r="AAY273" s="238"/>
      <c r="AAZ273" s="238"/>
      <c r="ABA273" s="238"/>
      <c r="ABB273" s="238"/>
      <c r="ABC273" s="238"/>
      <c r="ABD273" s="238"/>
      <c r="ABE273" s="238"/>
      <c r="ABF273" s="238"/>
      <c r="ABG273" s="238"/>
      <c r="ABH273" s="238"/>
      <c r="ABI273" s="238"/>
      <c r="ABJ273" s="238"/>
      <c r="ABK273" s="238"/>
      <c r="ABL273" s="238"/>
      <c r="ABM273" s="238"/>
      <c r="ABN273" s="238"/>
      <c r="ABO273" s="238"/>
      <c r="ABP273" s="238"/>
      <c r="ABQ273" s="238"/>
      <c r="ABR273" s="238"/>
      <c r="ABS273" s="238"/>
      <c r="ABT273" s="238"/>
      <c r="ABU273" s="238"/>
      <c r="ABV273" s="238"/>
      <c r="ABW273" s="238"/>
      <c r="ABX273" s="238"/>
      <c r="ABY273" s="238"/>
      <c r="ABZ273" s="238"/>
      <c r="ACA273" s="238"/>
      <c r="ACB273" s="238"/>
      <c r="ACC273" s="238"/>
      <c r="ACD273" s="238"/>
      <c r="ACE273" s="238"/>
      <c r="ACF273" s="238"/>
      <c r="ACG273" s="238"/>
      <c r="ACH273" s="238"/>
      <c r="ACI273" s="238"/>
      <c r="ACJ273" s="238"/>
      <c r="ACK273" s="238"/>
      <c r="ACL273" s="238"/>
      <c r="ACM273" s="238"/>
      <c r="ACN273" s="238"/>
      <c r="ACO273" s="238"/>
      <c r="ACP273" s="238"/>
      <c r="ACQ273" s="238"/>
      <c r="ACR273" s="238"/>
      <c r="ACS273" s="238"/>
      <c r="ACT273" s="238"/>
      <c r="ACU273" s="238"/>
      <c r="ACV273" s="238"/>
      <c r="ACW273" s="238"/>
      <c r="ACX273" s="238"/>
      <c r="ACY273" s="238"/>
      <c r="ACZ273" s="238"/>
      <c r="ADA273" s="238"/>
      <c r="ADB273" s="238"/>
      <c r="ADC273" s="238"/>
      <c r="ADD273" s="238"/>
      <c r="ADE273" s="238"/>
      <c r="ADF273" s="238"/>
      <c r="ADG273" s="238"/>
      <c r="ADH273" s="238"/>
      <c r="ADI273" s="238"/>
      <c r="ADJ273" s="238"/>
      <c r="ADK273" s="238"/>
      <c r="ADL273" s="238"/>
      <c r="ADM273" s="238"/>
      <c r="ADN273" s="238"/>
      <c r="ADO273" s="238"/>
      <c r="ADP273" s="238"/>
      <c r="ADQ273" s="238"/>
      <c r="ADR273" s="238"/>
      <c r="ADS273" s="238"/>
      <c r="ADT273" s="238"/>
      <c r="ADU273" s="238"/>
      <c r="ADV273" s="238"/>
      <c r="ADW273" s="238"/>
      <c r="ADX273" s="238"/>
      <c r="ADY273" s="238"/>
      <c r="ADZ273" s="238"/>
      <c r="AEA273" s="238"/>
      <c r="AEB273" s="238"/>
      <c r="AEC273" s="238"/>
      <c r="AED273" s="238"/>
      <c r="AEE273" s="238"/>
      <c r="AEF273" s="238"/>
      <c r="AEG273" s="238"/>
      <c r="AEH273" s="238"/>
      <c r="AEI273" s="238"/>
      <c r="AEJ273" s="238"/>
      <c r="AEK273" s="238"/>
      <c r="AEL273" s="238"/>
      <c r="AEM273" s="238"/>
      <c r="AEN273" s="238"/>
      <c r="AEO273" s="238"/>
      <c r="AEP273" s="238"/>
      <c r="AEQ273" s="238"/>
      <c r="AER273" s="238"/>
      <c r="AES273" s="238"/>
      <c r="AET273" s="238"/>
      <c r="AEU273" s="238"/>
      <c r="AEV273" s="238"/>
      <c r="AEW273" s="238"/>
      <c r="AEX273" s="238"/>
      <c r="AEY273" s="238"/>
      <c r="AEZ273" s="238"/>
      <c r="AFA273" s="238"/>
      <c r="AFB273" s="238"/>
      <c r="AFC273" s="238"/>
      <c r="AFD273" s="238"/>
      <c r="AFE273" s="238"/>
      <c r="AFF273" s="238"/>
      <c r="AFG273" s="238"/>
      <c r="AFH273" s="238"/>
      <c r="AFI273" s="238"/>
      <c r="AFJ273" s="238"/>
      <c r="AFK273" s="238"/>
      <c r="AFL273" s="238"/>
      <c r="AFM273" s="238"/>
      <c r="AFN273" s="238"/>
      <c r="AFO273" s="238"/>
      <c r="AFP273" s="238"/>
      <c r="AFQ273" s="238"/>
      <c r="AFR273" s="238"/>
      <c r="AFS273" s="238"/>
      <c r="AFT273" s="238"/>
      <c r="AFU273" s="238"/>
      <c r="AFV273" s="238"/>
      <c r="AFW273" s="238"/>
      <c r="AFX273" s="238"/>
      <c r="AFY273" s="238"/>
      <c r="AFZ273" s="238"/>
      <c r="AGA273" s="238"/>
      <c r="AGB273" s="238"/>
      <c r="AGC273" s="238"/>
      <c r="AGD273" s="238"/>
      <c r="AGE273" s="238"/>
      <c r="AGF273" s="238"/>
      <c r="AGG273" s="238"/>
      <c r="AGH273" s="238"/>
      <c r="AGI273" s="238"/>
      <c r="AGJ273" s="238"/>
      <c r="AGK273" s="238"/>
      <c r="AGL273" s="238"/>
      <c r="AGM273" s="238"/>
      <c r="AGN273" s="238"/>
      <c r="AGO273" s="238"/>
      <c r="AGP273" s="238"/>
      <c r="AGQ273" s="238"/>
      <c r="AGR273" s="238"/>
      <c r="AGS273" s="238"/>
      <c r="AGT273" s="238"/>
      <c r="AGU273" s="238"/>
      <c r="AGV273" s="238"/>
      <c r="AGW273" s="238"/>
      <c r="AGX273" s="238"/>
      <c r="AGY273" s="238"/>
      <c r="AGZ273" s="238"/>
      <c r="AHA273" s="238"/>
      <c r="AHB273" s="238"/>
      <c r="AHC273" s="238"/>
      <c r="AHD273" s="238"/>
      <c r="AHE273" s="238"/>
      <c r="AHF273" s="238"/>
      <c r="AHG273" s="238"/>
      <c r="AHH273" s="238"/>
      <c r="AHI273" s="238"/>
      <c r="AHJ273" s="238"/>
      <c r="AHK273" s="238"/>
      <c r="AHL273" s="238"/>
      <c r="AHM273" s="238"/>
      <c r="AHN273" s="238"/>
      <c r="AHO273" s="238"/>
      <c r="AHP273" s="238"/>
      <c r="AHQ273" s="238"/>
      <c r="AHR273" s="238"/>
      <c r="AHS273" s="238"/>
      <c r="AHT273" s="238"/>
      <c r="AHU273" s="238"/>
      <c r="AHV273" s="238"/>
      <c r="AHW273" s="238"/>
      <c r="AHX273" s="238"/>
      <c r="AHY273" s="238"/>
      <c r="AHZ273" s="238"/>
      <c r="AIA273" s="238"/>
      <c r="AIB273" s="238"/>
      <c r="AIC273" s="238"/>
      <c r="AID273" s="238"/>
      <c r="AIE273" s="238"/>
      <c r="AIF273" s="238"/>
      <c r="AIG273" s="238"/>
      <c r="AIH273" s="238"/>
      <c r="AII273" s="238"/>
      <c r="AIJ273" s="238"/>
      <c r="AIK273" s="238"/>
      <c r="AIL273" s="238"/>
      <c r="AIM273" s="238"/>
      <c r="AIN273" s="238"/>
      <c r="AIO273" s="238"/>
      <c r="AIP273" s="238"/>
      <c r="AIQ273" s="238"/>
      <c r="AIR273" s="238"/>
      <c r="AIS273" s="238"/>
      <c r="AIT273" s="238"/>
      <c r="AIU273" s="238"/>
      <c r="AIV273" s="238"/>
      <c r="AIW273" s="238"/>
      <c r="AIX273" s="238"/>
      <c r="AIY273" s="238"/>
      <c r="AIZ273" s="238"/>
      <c r="AJA273" s="238"/>
      <c r="AJB273" s="238"/>
      <c r="AJC273" s="238"/>
      <c r="AJD273" s="238"/>
      <c r="AJE273" s="238"/>
      <c r="AJF273" s="238"/>
      <c r="AJG273" s="238"/>
      <c r="AJH273" s="238"/>
      <c r="AJI273" s="238"/>
      <c r="AJJ273" s="238"/>
      <c r="AJK273" s="238"/>
      <c r="AJL273" s="238"/>
      <c r="AJM273" s="238"/>
      <c r="AJN273" s="238"/>
      <c r="AJO273" s="238"/>
      <c r="AJP273" s="238"/>
      <c r="AJQ273" s="238"/>
      <c r="AJR273" s="238"/>
      <c r="AJS273" s="238"/>
      <c r="AJT273" s="238"/>
      <c r="AJU273" s="238"/>
      <c r="AJV273" s="238"/>
      <c r="AJW273" s="238"/>
      <c r="AJX273" s="238"/>
      <c r="AJY273" s="238"/>
      <c r="AJZ273" s="238"/>
      <c r="AKA273" s="238"/>
      <c r="AKB273" s="238"/>
      <c r="AKC273" s="238"/>
      <c r="AKD273" s="238"/>
      <c r="AKE273" s="238"/>
      <c r="AKF273" s="238"/>
      <c r="AKG273" s="238"/>
      <c r="AKH273" s="238"/>
      <c r="AKI273" s="238"/>
      <c r="AKJ273" s="238"/>
      <c r="AKK273" s="238"/>
      <c r="AKL273" s="238"/>
      <c r="AKM273" s="238"/>
      <c r="AKN273" s="238"/>
      <c r="AKO273" s="238"/>
      <c r="AKP273" s="238"/>
    </row>
    <row r="274" spans="1:978" s="15" customFormat="1" ht="21" customHeight="1" x14ac:dyDescent="0.25">
      <c r="A274" s="304"/>
      <c r="B274" s="304"/>
      <c r="C274" s="321"/>
      <c r="D274" s="321"/>
      <c r="E274" s="339"/>
      <c r="F274" s="54">
        <v>530493</v>
      </c>
      <c r="G274" s="76" t="s">
        <v>423</v>
      </c>
      <c r="H274" s="76" t="s">
        <v>421</v>
      </c>
      <c r="I274" s="321"/>
      <c r="J274" s="54">
        <v>30</v>
      </c>
      <c r="K274" s="339"/>
      <c r="L274" s="324"/>
      <c r="M274" s="321"/>
      <c r="N274" s="54">
        <v>54</v>
      </c>
      <c r="O274" s="54">
        <v>31</v>
      </c>
      <c r="P274" s="54">
        <v>21</v>
      </c>
      <c r="Q274" s="54">
        <v>19</v>
      </c>
      <c r="R274" s="54">
        <v>20</v>
      </c>
      <c r="S274" s="54">
        <v>47</v>
      </c>
      <c r="T274" s="54">
        <v>145</v>
      </c>
      <c r="U274" s="54">
        <v>395</v>
      </c>
      <c r="V274" s="54">
        <v>415</v>
      </c>
      <c r="W274" s="54">
        <v>289</v>
      </c>
      <c r="X274" s="54">
        <v>260</v>
      </c>
      <c r="Y274" s="54">
        <v>286</v>
      </c>
      <c r="Z274" s="54">
        <v>322</v>
      </c>
      <c r="AA274" s="54">
        <v>304</v>
      </c>
      <c r="AB274" s="54">
        <v>316</v>
      </c>
      <c r="AC274" s="54">
        <v>302</v>
      </c>
      <c r="AD274" s="54">
        <v>306</v>
      </c>
      <c r="AE274" s="54">
        <v>253</v>
      </c>
      <c r="AF274" s="54">
        <v>202</v>
      </c>
      <c r="AG274" s="54">
        <v>179</v>
      </c>
      <c r="AH274" s="54">
        <v>149</v>
      </c>
      <c r="AI274" s="54">
        <v>131</v>
      </c>
      <c r="AJ274" s="54">
        <v>113</v>
      </c>
      <c r="AK274" s="54">
        <v>89</v>
      </c>
      <c r="AL274" s="54">
        <v>4304</v>
      </c>
      <c r="AM274" s="339"/>
      <c r="AN274" s="297"/>
      <c r="AO274" s="297"/>
      <c r="AP274" s="297"/>
      <c r="AQ274" s="297"/>
      <c r="AR274" s="297"/>
      <c r="AS274" s="297"/>
      <c r="AT274" s="297"/>
      <c r="AU274" s="297"/>
      <c r="AV274" s="297"/>
      <c r="AW274" s="297"/>
      <c r="AX274" s="297"/>
      <c r="AY274" s="297"/>
      <c r="AZ274" s="297"/>
      <c r="BA274" s="297"/>
      <c r="BB274" s="297"/>
      <c r="BC274" s="297"/>
      <c r="BD274" s="297"/>
      <c r="BE274" s="297"/>
      <c r="BF274" s="297"/>
      <c r="BG274" s="297"/>
      <c r="BH274" s="297"/>
      <c r="BI274" s="297"/>
      <c r="BJ274" s="297"/>
      <c r="BK274" s="297"/>
      <c r="BL274" s="241"/>
      <c r="BM274" s="241"/>
      <c r="BN274" s="241"/>
      <c r="BO274" s="241"/>
      <c r="BP274" s="241"/>
      <c r="BQ274" s="241"/>
      <c r="BR274" s="241"/>
      <c r="BS274" s="241"/>
      <c r="BT274" s="241"/>
      <c r="BU274" s="241"/>
      <c r="BV274" s="241"/>
      <c r="BW274" s="241"/>
      <c r="BX274" s="241"/>
      <c r="BY274" s="241"/>
      <c r="BZ274" s="241"/>
      <c r="CA274" s="241"/>
      <c r="CB274" s="241"/>
      <c r="CC274" s="241"/>
      <c r="CD274" s="241"/>
      <c r="CE274" s="241"/>
      <c r="CF274" s="241"/>
      <c r="CG274" s="241"/>
      <c r="CH274" s="241"/>
      <c r="CI274" s="241"/>
      <c r="CJ274" s="241"/>
      <c r="CK274" s="241"/>
      <c r="CL274" s="241"/>
      <c r="CM274" s="241"/>
      <c r="CN274" s="241"/>
      <c r="CO274" s="241"/>
      <c r="CP274" s="241"/>
      <c r="CQ274" s="241"/>
      <c r="CR274" s="241"/>
      <c r="CS274" s="241"/>
      <c r="CT274" s="241"/>
      <c r="CU274" s="241"/>
      <c r="CV274" s="241"/>
      <c r="CW274" s="241"/>
      <c r="CX274" s="241"/>
      <c r="CY274" s="241"/>
      <c r="CZ274" s="241"/>
      <c r="DA274" s="241"/>
      <c r="DB274" s="241"/>
      <c r="DC274" s="241"/>
      <c r="DD274" s="241"/>
      <c r="DE274" s="241"/>
      <c r="DF274" s="241"/>
      <c r="DG274" s="241"/>
      <c r="DH274" s="241"/>
      <c r="DI274" s="241"/>
      <c r="DJ274" s="241"/>
      <c r="DK274" s="241"/>
      <c r="DL274" s="241"/>
      <c r="DM274" s="241"/>
      <c r="DN274" s="241"/>
      <c r="DO274" s="241"/>
      <c r="DP274" s="241"/>
      <c r="DQ274" s="241"/>
      <c r="DR274" s="241"/>
      <c r="DS274" s="241"/>
      <c r="DT274" s="241"/>
      <c r="DU274" s="241"/>
      <c r="DV274" s="241"/>
      <c r="DW274" s="241"/>
      <c r="DX274" s="241"/>
      <c r="DY274" s="241"/>
      <c r="DZ274" s="241"/>
      <c r="EA274" s="241"/>
      <c r="EB274" s="241"/>
      <c r="EC274" s="241"/>
      <c r="ED274" s="241"/>
      <c r="EE274" s="252"/>
      <c r="EF274" s="238"/>
      <c r="EG274" s="238"/>
      <c r="EH274" s="238"/>
      <c r="EI274" s="238"/>
      <c r="EJ274" s="238"/>
      <c r="EK274" s="238"/>
      <c r="EL274" s="238"/>
      <c r="EM274" s="238"/>
      <c r="EN274" s="238"/>
      <c r="EO274" s="238"/>
      <c r="EP274" s="238"/>
      <c r="EQ274" s="238"/>
      <c r="ER274" s="238"/>
      <c r="ES274" s="238"/>
      <c r="ET274" s="238"/>
      <c r="EU274" s="238"/>
      <c r="EV274" s="238"/>
      <c r="EW274" s="238"/>
      <c r="EX274" s="238"/>
      <c r="EY274" s="238"/>
      <c r="EZ274" s="238"/>
      <c r="FA274" s="238"/>
      <c r="FB274" s="238"/>
      <c r="FC274" s="238"/>
      <c r="FD274" s="238"/>
      <c r="FE274" s="238"/>
      <c r="FF274" s="238"/>
      <c r="FG274" s="238"/>
      <c r="FH274" s="238"/>
      <c r="FI274" s="238"/>
      <c r="FJ274" s="238"/>
      <c r="FK274" s="238"/>
      <c r="FL274" s="238"/>
      <c r="FM274" s="238"/>
      <c r="FN274" s="238"/>
      <c r="FO274" s="238"/>
      <c r="FP274" s="238"/>
      <c r="FQ274" s="238"/>
      <c r="FR274" s="238"/>
      <c r="FS274" s="238"/>
      <c r="FT274" s="238"/>
      <c r="FU274" s="238"/>
      <c r="FV274" s="238"/>
      <c r="FW274" s="238"/>
      <c r="FX274" s="238"/>
      <c r="FY274" s="238"/>
      <c r="FZ274" s="238"/>
      <c r="GA274" s="238"/>
      <c r="GB274" s="238"/>
      <c r="GC274" s="238"/>
      <c r="GD274" s="238"/>
      <c r="GE274" s="238"/>
      <c r="GF274" s="238"/>
      <c r="GG274" s="238"/>
      <c r="GH274" s="238"/>
      <c r="GI274" s="238"/>
      <c r="GJ274" s="238"/>
      <c r="GK274" s="238"/>
      <c r="GL274" s="238"/>
      <c r="GM274" s="238"/>
      <c r="GN274" s="238"/>
      <c r="GO274" s="238"/>
      <c r="GP274" s="238"/>
      <c r="GQ274" s="238"/>
      <c r="GR274" s="238"/>
      <c r="GS274" s="238"/>
      <c r="GT274" s="238"/>
      <c r="GU274" s="238"/>
      <c r="GV274" s="238"/>
      <c r="GW274" s="238"/>
      <c r="GX274" s="238"/>
      <c r="GY274" s="238"/>
      <c r="GZ274" s="238"/>
      <c r="HA274" s="238"/>
      <c r="HB274" s="238"/>
      <c r="HC274" s="238"/>
      <c r="HD274" s="238"/>
      <c r="HE274" s="238"/>
      <c r="HF274" s="238"/>
      <c r="HG274" s="238"/>
      <c r="HH274" s="238"/>
      <c r="HI274" s="238"/>
      <c r="HJ274" s="238"/>
      <c r="HK274" s="238"/>
      <c r="HL274" s="238"/>
      <c r="HM274" s="238"/>
      <c r="HN274" s="238"/>
      <c r="HO274" s="238"/>
      <c r="HP274" s="238"/>
      <c r="HQ274" s="238"/>
      <c r="HR274" s="238"/>
      <c r="HS274" s="238"/>
      <c r="HT274" s="238"/>
      <c r="HU274" s="238"/>
      <c r="HV274" s="238"/>
      <c r="HW274" s="238"/>
      <c r="HX274" s="238"/>
      <c r="HY274" s="238"/>
      <c r="HZ274" s="238"/>
      <c r="IA274" s="238"/>
      <c r="IB274" s="238"/>
      <c r="IC274" s="238"/>
      <c r="ID274" s="238"/>
      <c r="IE274" s="238"/>
      <c r="IF274" s="238"/>
      <c r="IG274" s="238"/>
      <c r="IH274" s="238"/>
      <c r="II274" s="238"/>
      <c r="IJ274" s="238"/>
      <c r="IK274" s="238"/>
      <c r="IL274" s="238"/>
      <c r="IM274" s="238"/>
      <c r="IN274" s="238"/>
      <c r="IO274" s="238"/>
      <c r="IP274" s="238"/>
      <c r="IQ274" s="238"/>
      <c r="IR274" s="238"/>
      <c r="IS274" s="238"/>
      <c r="IT274" s="238"/>
      <c r="IU274" s="238"/>
      <c r="IV274" s="238"/>
      <c r="IW274" s="238"/>
      <c r="IX274" s="238"/>
      <c r="IY274" s="238"/>
      <c r="IZ274" s="238"/>
      <c r="JA274" s="238"/>
      <c r="JB274" s="238"/>
      <c r="JC274" s="238"/>
      <c r="JD274" s="238"/>
      <c r="JE274" s="238"/>
      <c r="JF274" s="238"/>
      <c r="JG274" s="238"/>
      <c r="JH274" s="238"/>
      <c r="JI274" s="238"/>
      <c r="JJ274" s="238"/>
      <c r="JK274" s="238"/>
      <c r="JL274" s="238"/>
      <c r="JM274" s="238"/>
      <c r="JN274" s="238"/>
      <c r="JO274" s="238"/>
      <c r="JP274" s="238"/>
      <c r="JQ274" s="238"/>
      <c r="JR274" s="238"/>
      <c r="JS274" s="238"/>
      <c r="JT274" s="238"/>
      <c r="JU274" s="238"/>
      <c r="JV274" s="238"/>
      <c r="JW274" s="238"/>
      <c r="JX274" s="238"/>
      <c r="JY274" s="238"/>
      <c r="JZ274" s="238"/>
      <c r="KA274" s="238"/>
      <c r="KB274" s="238"/>
      <c r="KC274" s="238"/>
      <c r="KD274" s="238"/>
      <c r="KE274" s="238"/>
      <c r="KF274" s="238"/>
      <c r="KG274" s="238"/>
      <c r="KH274" s="238"/>
      <c r="KI274" s="238"/>
      <c r="KJ274" s="238"/>
      <c r="KK274" s="238"/>
      <c r="KL274" s="238"/>
      <c r="KM274" s="238"/>
      <c r="KN274" s="238"/>
      <c r="KO274" s="238"/>
      <c r="KP274" s="238"/>
      <c r="KQ274" s="238"/>
      <c r="KR274" s="238"/>
      <c r="KS274" s="238"/>
      <c r="KT274" s="238"/>
      <c r="KU274" s="238"/>
      <c r="KV274" s="238"/>
      <c r="KW274" s="238"/>
      <c r="KX274" s="238"/>
      <c r="KY274" s="238"/>
      <c r="KZ274" s="238"/>
      <c r="LA274" s="238"/>
      <c r="LB274" s="238"/>
      <c r="LC274" s="238"/>
      <c r="LD274" s="238"/>
      <c r="LE274" s="238"/>
      <c r="LF274" s="238"/>
      <c r="LG274" s="238"/>
      <c r="LH274" s="238"/>
      <c r="LI274" s="238"/>
      <c r="LJ274" s="238"/>
      <c r="LK274" s="238"/>
      <c r="LL274" s="238"/>
      <c r="LM274" s="238"/>
      <c r="LN274" s="238"/>
      <c r="LO274" s="238"/>
      <c r="LP274" s="238"/>
      <c r="LQ274" s="238"/>
      <c r="LR274" s="238"/>
      <c r="LS274" s="238"/>
      <c r="LT274" s="238"/>
      <c r="LU274" s="238"/>
      <c r="LV274" s="238"/>
      <c r="LW274" s="238"/>
      <c r="LX274" s="238"/>
      <c r="LY274" s="238"/>
      <c r="LZ274" s="238"/>
      <c r="MA274" s="238"/>
      <c r="MB274" s="238"/>
      <c r="MC274" s="238"/>
      <c r="MD274" s="238"/>
      <c r="ME274" s="238"/>
      <c r="MF274" s="238"/>
      <c r="MG274" s="238"/>
      <c r="MH274" s="238"/>
      <c r="MI274" s="238"/>
      <c r="MJ274" s="238"/>
      <c r="MK274" s="238"/>
      <c r="ML274" s="238"/>
      <c r="MM274" s="238"/>
      <c r="MN274" s="238"/>
      <c r="MO274" s="238"/>
      <c r="MP274" s="238"/>
      <c r="MQ274" s="238"/>
      <c r="MR274" s="238"/>
      <c r="MS274" s="238"/>
      <c r="MT274" s="238"/>
      <c r="MU274" s="238"/>
      <c r="MV274" s="238"/>
      <c r="MW274" s="238"/>
      <c r="MX274" s="238"/>
      <c r="MY274" s="238"/>
      <c r="MZ274" s="238"/>
      <c r="NA274" s="238"/>
      <c r="NB274" s="238"/>
      <c r="NC274" s="238"/>
      <c r="ND274" s="238"/>
      <c r="NE274" s="238"/>
      <c r="NF274" s="238"/>
      <c r="NG274" s="238"/>
      <c r="NH274" s="238"/>
      <c r="NI274" s="238"/>
      <c r="NJ274" s="238"/>
      <c r="NK274" s="238"/>
      <c r="NL274" s="238"/>
      <c r="NM274" s="238"/>
      <c r="NN274" s="238"/>
      <c r="NO274" s="238"/>
      <c r="NP274" s="238"/>
      <c r="NQ274" s="238"/>
      <c r="NR274" s="238"/>
      <c r="NS274" s="238"/>
      <c r="NT274" s="238"/>
      <c r="NU274" s="238"/>
      <c r="NV274" s="238"/>
      <c r="NW274" s="238"/>
      <c r="NX274" s="238"/>
      <c r="NY274" s="238"/>
      <c r="NZ274" s="238"/>
      <c r="OA274" s="238"/>
      <c r="OB274" s="238"/>
      <c r="OC274" s="238"/>
      <c r="OD274" s="238"/>
      <c r="OE274" s="238"/>
      <c r="OF274" s="238"/>
      <c r="OG274" s="238"/>
      <c r="OH274" s="238"/>
      <c r="OI274" s="238"/>
      <c r="OJ274" s="238"/>
      <c r="OK274" s="238"/>
      <c r="OL274" s="238"/>
      <c r="OM274" s="238"/>
      <c r="ON274" s="238"/>
      <c r="OO274" s="238"/>
      <c r="OP274" s="238"/>
      <c r="OQ274" s="238"/>
      <c r="OR274" s="238"/>
      <c r="OS274" s="238"/>
      <c r="OT274" s="238"/>
      <c r="OU274" s="238"/>
      <c r="OV274" s="238"/>
      <c r="OW274" s="238"/>
      <c r="OX274" s="238"/>
      <c r="OY274" s="238"/>
      <c r="OZ274" s="238"/>
      <c r="PA274" s="238"/>
      <c r="PB274" s="238"/>
      <c r="PC274" s="238"/>
      <c r="PD274" s="238"/>
      <c r="PE274" s="238"/>
      <c r="PF274" s="238"/>
      <c r="PG274" s="238"/>
      <c r="PH274" s="238"/>
      <c r="PI274" s="238"/>
      <c r="PJ274" s="238"/>
      <c r="PK274" s="238"/>
      <c r="PL274" s="238"/>
      <c r="PM274" s="238"/>
      <c r="PN274" s="238"/>
      <c r="PO274" s="238"/>
      <c r="PP274" s="238"/>
      <c r="PQ274" s="238"/>
      <c r="PR274" s="238"/>
      <c r="PS274" s="238"/>
      <c r="PT274" s="238"/>
      <c r="PU274" s="238"/>
      <c r="PV274" s="238"/>
      <c r="PW274" s="238"/>
      <c r="PX274" s="238"/>
      <c r="PY274" s="238"/>
      <c r="PZ274" s="238"/>
      <c r="QA274" s="238"/>
      <c r="QB274" s="238"/>
      <c r="QC274" s="238"/>
      <c r="QD274" s="238"/>
      <c r="QE274" s="238"/>
      <c r="QF274" s="238"/>
      <c r="QG274" s="238"/>
      <c r="QH274" s="238"/>
      <c r="QI274" s="238"/>
      <c r="QJ274" s="238"/>
      <c r="QK274" s="238"/>
      <c r="QL274" s="238"/>
      <c r="QM274" s="238"/>
      <c r="QN274" s="238"/>
      <c r="QO274" s="238"/>
      <c r="QP274" s="238"/>
      <c r="QQ274" s="238"/>
      <c r="QR274" s="238"/>
      <c r="QS274" s="238"/>
      <c r="QT274" s="238"/>
      <c r="QU274" s="238"/>
      <c r="QV274" s="238"/>
      <c r="QW274" s="238"/>
      <c r="QX274" s="238"/>
      <c r="QY274" s="238"/>
      <c r="QZ274" s="238"/>
      <c r="RA274" s="238"/>
      <c r="RB274" s="238"/>
      <c r="RC274" s="238"/>
      <c r="RD274" s="238"/>
      <c r="RE274" s="238"/>
      <c r="RF274" s="238"/>
      <c r="RG274" s="238"/>
      <c r="RH274" s="238"/>
      <c r="RI274" s="238"/>
      <c r="RJ274" s="238"/>
      <c r="RK274" s="238"/>
      <c r="RL274" s="238"/>
      <c r="RM274" s="238"/>
      <c r="RN274" s="238"/>
      <c r="RO274" s="238"/>
      <c r="RP274" s="238"/>
      <c r="RQ274" s="238"/>
      <c r="RR274" s="238"/>
      <c r="RS274" s="238"/>
      <c r="RT274" s="238"/>
      <c r="RU274" s="238"/>
      <c r="RV274" s="238"/>
      <c r="RW274" s="238"/>
      <c r="RX274" s="238"/>
      <c r="RY274" s="238"/>
      <c r="RZ274" s="238"/>
      <c r="SA274" s="238"/>
      <c r="SB274" s="238"/>
      <c r="SC274" s="238"/>
      <c r="SD274" s="238"/>
      <c r="SE274" s="238"/>
      <c r="SF274" s="238"/>
      <c r="SG274" s="238"/>
      <c r="SH274" s="238"/>
      <c r="SI274" s="238"/>
      <c r="SJ274" s="238"/>
      <c r="SK274" s="238"/>
      <c r="SL274" s="238"/>
      <c r="SM274" s="238"/>
      <c r="SN274" s="238"/>
      <c r="SO274" s="238"/>
      <c r="SP274" s="238"/>
      <c r="SQ274" s="238"/>
      <c r="SR274" s="238"/>
      <c r="SS274" s="238"/>
      <c r="ST274" s="238"/>
      <c r="SU274" s="238"/>
      <c r="SV274" s="238"/>
      <c r="SW274" s="238"/>
      <c r="SX274" s="238"/>
      <c r="SY274" s="238"/>
      <c r="SZ274" s="238"/>
      <c r="TA274" s="238"/>
      <c r="TB274" s="238"/>
      <c r="TC274" s="238"/>
      <c r="TD274" s="238"/>
      <c r="TE274" s="238"/>
      <c r="TF274" s="238"/>
      <c r="TG274" s="238"/>
      <c r="TH274" s="238"/>
      <c r="TI274" s="238"/>
      <c r="TJ274" s="238"/>
      <c r="TK274" s="238"/>
      <c r="TL274" s="238"/>
      <c r="TM274" s="238"/>
      <c r="TN274" s="238"/>
      <c r="TO274" s="238"/>
      <c r="TP274" s="238"/>
      <c r="TQ274" s="238"/>
      <c r="TR274" s="238"/>
      <c r="TS274" s="238"/>
      <c r="TT274" s="238"/>
      <c r="TU274" s="238"/>
      <c r="TV274" s="238"/>
      <c r="TW274" s="238"/>
      <c r="TX274" s="238"/>
      <c r="TY274" s="238"/>
      <c r="TZ274" s="238"/>
      <c r="UA274" s="238"/>
      <c r="UB274" s="238"/>
      <c r="UC274" s="238"/>
      <c r="UD274" s="238"/>
      <c r="UE274" s="238"/>
      <c r="UF274" s="238"/>
      <c r="UG274" s="238"/>
      <c r="UH274" s="238"/>
      <c r="UI274" s="238"/>
      <c r="UJ274" s="238"/>
      <c r="UK274" s="238"/>
      <c r="UL274" s="238"/>
      <c r="UM274" s="238"/>
      <c r="UN274" s="238"/>
      <c r="UO274" s="238"/>
      <c r="UP274" s="238"/>
      <c r="UQ274" s="238"/>
      <c r="UR274" s="238"/>
      <c r="US274" s="238"/>
      <c r="UT274" s="238"/>
      <c r="UU274" s="238"/>
      <c r="UV274" s="238"/>
      <c r="UW274" s="238"/>
      <c r="UX274" s="238"/>
      <c r="UY274" s="238"/>
      <c r="UZ274" s="238"/>
      <c r="VA274" s="238"/>
      <c r="VB274" s="238"/>
      <c r="VC274" s="238"/>
      <c r="VD274" s="238"/>
      <c r="VE274" s="238"/>
      <c r="VF274" s="238"/>
      <c r="VG274" s="238"/>
      <c r="VH274" s="238"/>
      <c r="VI274" s="238"/>
      <c r="VJ274" s="238"/>
      <c r="VK274" s="238"/>
      <c r="VL274" s="238"/>
      <c r="VM274" s="238"/>
      <c r="VN274" s="238"/>
      <c r="VO274" s="238"/>
      <c r="VP274" s="238"/>
      <c r="VQ274" s="238"/>
      <c r="VR274" s="238"/>
      <c r="VS274" s="238"/>
      <c r="VT274" s="238"/>
      <c r="VU274" s="238"/>
      <c r="VV274" s="238"/>
      <c r="VW274" s="238"/>
      <c r="VX274" s="238"/>
      <c r="VY274" s="238"/>
      <c r="VZ274" s="238"/>
      <c r="WA274" s="238"/>
      <c r="WB274" s="238"/>
      <c r="WC274" s="238"/>
      <c r="WD274" s="238"/>
      <c r="WE274" s="238"/>
      <c r="WF274" s="238"/>
      <c r="WG274" s="238"/>
      <c r="WH274" s="238"/>
      <c r="WI274" s="238"/>
      <c r="WJ274" s="238"/>
      <c r="WK274" s="238"/>
      <c r="WL274" s="238"/>
      <c r="WM274" s="238"/>
      <c r="WN274" s="238"/>
      <c r="WO274" s="238"/>
      <c r="WP274" s="238"/>
      <c r="WQ274" s="238"/>
      <c r="WR274" s="238"/>
      <c r="WS274" s="238"/>
      <c r="WT274" s="238"/>
      <c r="WU274" s="238"/>
      <c r="WV274" s="238"/>
      <c r="WW274" s="238"/>
      <c r="WX274" s="238"/>
      <c r="WY274" s="238"/>
      <c r="WZ274" s="238"/>
      <c r="XA274" s="238"/>
      <c r="XB274" s="238"/>
      <c r="XC274" s="238"/>
      <c r="XD274" s="238"/>
      <c r="XE274" s="238"/>
      <c r="XF274" s="238"/>
      <c r="XG274" s="238"/>
      <c r="XH274" s="238"/>
      <c r="XI274" s="238"/>
      <c r="XJ274" s="238"/>
      <c r="XK274" s="238"/>
      <c r="XL274" s="238"/>
      <c r="XM274" s="238"/>
      <c r="XN274" s="238"/>
      <c r="XO274" s="238"/>
      <c r="XP274" s="238"/>
      <c r="XQ274" s="238"/>
      <c r="XR274" s="238"/>
      <c r="XS274" s="238"/>
      <c r="XT274" s="238"/>
      <c r="XU274" s="238"/>
      <c r="XV274" s="238"/>
      <c r="XW274" s="238"/>
      <c r="XX274" s="238"/>
      <c r="XY274" s="238"/>
      <c r="XZ274" s="238"/>
      <c r="YA274" s="238"/>
      <c r="YB274" s="238"/>
      <c r="YC274" s="238"/>
      <c r="YD274" s="238"/>
      <c r="YE274" s="238"/>
      <c r="YF274" s="238"/>
      <c r="YG274" s="238"/>
      <c r="YH274" s="238"/>
      <c r="YI274" s="238"/>
      <c r="YJ274" s="238"/>
      <c r="YK274" s="238"/>
      <c r="YL274" s="238"/>
      <c r="YM274" s="238"/>
      <c r="YN274" s="238"/>
      <c r="YO274" s="238"/>
      <c r="YP274" s="238"/>
      <c r="YQ274" s="238"/>
      <c r="YR274" s="238"/>
      <c r="YS274" s="238"/>
      <c r="YT274" s="238"/>
      <c r="YU274" s="238"/>
      <c r="YV274" s="238"/>
      <c r="YW274" s="238"/>
      <c r="YX274" s="238"/>
      <c r="YY274" s="238"/>
      <c r="YZ274" s="238"/>
      <c r="ZA274" s="238"/>
      <c r="ZB274" s="238"/>
      <c r="ZC274" s="238"/>
      <c r="ZD274" s="238"/>
      <c r="ZE274" s="238"/>
      <c r="ZF274" s="238"/>
      <c r="ZG274" s="238"/>
      <c r="ZH274" s="238"/>
      <c r="ZI274" s="238"/>
      <c r="ZJ274" s="238"/>
      <c r="ZK274" s="238"/>
      <c r="ZL274" s="238"/>
      <c r="ZM274" s="238"/>
      <c r="ZN274" s="238"/>
      <c r="ZO274" s="238"/>
      <c r="ZP274" s="238"/>
      <c r="ZQ274" s="238"/>
      <c r="ZR274" s="238"/>
      <c r="ZS274" s="238"/>
      <c r="ZT274" s="238"/>
      <c r="ZU274" s="238"/>
      <c r="ZV274" s="238"/>
      <c r="ZW274" s="238"/>
      <c r="ZX274" s="238"/>
      <c r="ZY274" s="238"/>
      <c r="ZZ274" s="238"/>
      <c r="AAA274" s="238"/>
      <c r="AAB274" s="238"/>
      <c r="AAC274" s="238"/>
      <c r="AAD274" s="238"/>
      <c r="AAE274" s="238"/>
      <c r="AAF274" s="238"/>
      <c r="AAG274" s="238"/>
      <c r="AAH274" s="238"/>
      <c r="AAI274" s="238"/>
      <c r="AAJ274" s="238"/>
      <c r="AAK274" s="238"/>
      <c r="AAL274" s="238"/>
      <c r="AAM274" s="238"/>
      <c r="AAN274" s="238"/>
      <c r="AAO274" s="238"/>
      <c r="AAP274" s="238"/>
      <c r="AAQ274" s="238"/>
      <c r="AAR274" s="238"/>
      <c r="AAS274" s="238"/>
      <c r="AAT274" s="238"/>
      <c r="AAU274" s="238"/>
      <c r="AAV274" s="238"/>
      <c r="AAW274" s="238"/>
      <c r="AAX274" s="238"/>
      <c r="AAY274" s="238"/>
      <c r="AAZ274" s="238"/>
      <c r="ABA274" s="238"/>
      <c r="ABB274" s="238"/>
      <c r="ABC274" s="238"/>
      <c r="ABD274" s="238"/>
      <c r="ABE274" s="238"/>
      <c r="ABF274" s="238"/>
      <c r="ABG274" s="238"/>
      <c r="ABH274" s="238"/>
      <c r="ABI274" s="238"/>
      <c r="ABJ274" s="238"/>
      <c r="ABK274" s="238"/>
      <c r="ABL274" s="238"/>
      <c r="ABM274" s="238"/>
      <c r="ABN274" s="238"/>
      <c r="ABO274" s="238"/>
      <c r="ABP274" s="238"/>
      <c r="ABQ274" s="238"/>
      <c r="ABR274" s="238"/>
      <c r="ABS274" s="238"/>
      <c r="ABT274" s="238"/>
      <c r="ABU274" s="238"/>
      <c r="ABV274" s="238"/>
      <c r="ABW274" s="238"/>
      <c r="ABX274" s="238"/>
      <c r="ABY274" s="238"/>
      <c r="ABZ274" s="238"/>
      <c r="ACA274" s="238"/>
      <c r="ACB274" s="238"/>
      <c r="ACC274" s="238"/>
      <c r="ACD274" s="238"/>
      <c r="ACE274" s="238"/>
      <c r="ACF274" s="238"/>
      <c r="ACG274" s="238"/>
      <c r="ACH274" s="238"/>
      <c r="ACI274" s="238"/>
      <c r="ACJ274" s="238"/>
      <c r="ACK274" s="238"/>
      <c r="ACL274" s="238"/>
      <c r="ACM274" s="238"/>
      <c r="ACN274" s="238"/>
      <c r="ACO274" s="238"/>
      <c r="ACP274" s="238"/>
      <c r="ACQ274" s="238"/>
      <c r="ACR274" s="238"/>
      <c r="ACS274" s="238"/>
      <c r="ACT274" s="238"/>
      <c r="ACU274" s="238"/>
      <c r="ACV274" s="238"/>
      <c r="ACW274" s="238"/>
      <c r="ACX274" s="238"/>
      <c r="ACY274" s="238"/>
      <c r="ACZ274" s="238"/>
      <c r="ADA274" s="238"/>
      <c r="ADB274" s="238"/>
      <c r="ADC274" s="238"/>
      <c r="ADD274" s="238"/>
      <c r="ADE274" s="238"/>
      <c r="ADF274" s="238"/>
      <c r="ADG274" s="238"/>
      <c r="ADH274" s="238"/>
      <c r="ADI274" s="238"/>
      <c r="ADJ274" s="238"/>
      <c r="ADK274" s="238"/>
      <c r="ADL274" s="238"/>
      <c r="ADM274" s="238"/>
      <c r="ADN274" s="238"/>
      <c r="ADO274" s="238"/>
      <c r="ADP274" s="238"/>
      <c r="ADQ274" s="238"/>
      <c r="ADR274" s="238"/>
      <c r="ADS274" s="238"/>
      <c r="ADT274" s="238"/>
      <c r="ADU274" s="238"/>
      <c r="ADV274" s="238"/>
      <c r="ADW274" s="238"/>
      <c r="ADX274" s="238"/>
      <c r="ADY274" s="238"/>
      <c r="ADZ274" s="238"/>
      <c r="AEA274" s="238"/>
      <c r="AEB274" s="238"/>
      <c r="AEC274" s="238"/>
      <c r="AED274" s="238"/>
      <c r="AEE274" s="238"/>
      <c r="AEF274" s="238"/>
      <c r="AEG274" s="238"/>
      <c r="AEH274" s="238"/>
      <c r="AEI274" s="238"/>
      <c r="AEJ274" s="238"/>
      <c r="AEK274" s="238"/>
      <c r="AEL274" s="238"/>
      <c r="AEM274" s="238"/>
      <c r="AEN274" s="238"/>
      <c r="AEO274" s="238"/>
      <c r="AEP274" s="238"/>
      <c r="AEQ274" s="238"/>
      <c r="AER274" s="238"/>
      <c r="AES274" s="238"/>
      <c r="AET274" s="238"/>
      <c r="AEU274" s="238"/>
      <c r="AEV274" s="238"/>
      <c r="AEW274" s="238"/>
      <c r="AEX274" s="238"/>
      <c r="AEY274" s="238"/>
      <c r="AEZ274" s="238"/>
      <c r="AFA274" s="238"/>
      <c r="AFB274" s="238"/>
      <c r="AFC274" s="238"/>
      <c r="AFD274" s="238"/>
      <c r="AFE274" s="238"/>
      <c r="AFF274" s="238"/>
      <c r="AFG274" s="238"/>
      <c r="AFH274" s="238"/>
      <c r="AFI274" s="238"/>
      <c r="AFJ274" s="238"/>
      <c r="AFK274" s="238"/>
      <c r="AFL274" s="238"/>
      <c r="AFM274" s="238"/>
      <c r="AFN274" s="238"/>
      <c r="AFO274" s="238"/>
      <c r="AFP274" s="238"/>
      <c r="AFQ274" s="238"/>
      <c r="AFR274" s="238"/>
      <c r="AFS274" s="238"/>
      <c r="AFT274" s="238"/>
      <c r="AFU274" s="238"/>
      <c r="AFV274" s="238"/>
      <c r="AFW274" s="238"/>
      <c r="AFX274" s="238"/>
      <c r="AFY274" s="238"/>
      <c r="AFZ274" s="238"/>
      <c r="AGA274" s="238"/>
      <c r="AGB274" s="238"/>
      <c r="AGC274" s="238"/>
      <c r="AGD274" s="238"/>
      <c r="AGE274" s="238"/>
      <c r="AGF274" s="238"/>
      <c r="AGG274" s="238"/>
      <c r="AGH274" s="238"/>
      <c r="AGI274" s="238"/>
      <c r="AGJ274" s="238"/>
      <c r="AGK274" s="238"/>
      <c r="AGL274" s="238"/>
      <c r="AGM274" s="238"/>
      <c r="AGN274" s="238"/>
      <c r="AGO274" s="238"/>
      <c r="AGP274" s="238"/>
      <c r="AGQ274" s="238"/>
      <c r="AGR274" s="238"/>
      <c r="AGS274" s="238"/>
      <c r="AGT274" s="238"/>
      <c r="AGU274" s="238"/>
      <c r="AGV274" s="238"/>
      <c r="AGW274" s="238"/>
      <c r="AGX274" s="238"/>
      <c r="AGY274" s="238"/>
      <c r="AGZ274" s="238"/>
      <c r="AHA274" s="238"/>
      <c r="AHB274" s="238"/>
      <c r="AHC274" s="238"/>
      <c r="AHD274" s="238"/>
      <c r="AHE274" s="238"/>
      <c r="AHF274" s="238"/>
      <c r="AHG274" s="238"/>
      <c r="AHH274" s="238"/>
      <c r="AHI274" s="238"/>
      <c r="AHJ274" s="238"/>
      <c r="AHK274" s="238"/>
      <c r="AHL274" s="238"/>
      <c r="AHM274" s="238"/>
      <c r="AHN274" s="238"/>
      <c r="AHO274" s="238"/>
      <c r="AHP274" s="238"/>
      <c r="AHQ274" s="238"/>
      <c r="AHR274" s="238"/>
      <c r="AHS274" s="238"/>
      <c r="AHT274" s="238"/>
      <c r="AHU274" s="238"/>
      <c r="AHV274" s="238"/>
      <c r="AHW274" s="238"/>
      <c r="AHX274" s="238"/>
      <c r="AHY274" s="238"/>
      <c r="AHZ274" s="238"/>
      <c r="AIA274" s="238"/>
      <c r="AIB274" s="238"/>
      <c r="AIC274" s="238"/>
      <c r="AID274" s="238"/>
      <c r="AIE274" s="238"/>
      <c r="AIF274" s="238"/>
      <c r="AIG274" s="238"/>
      <c r="AIH274" s="238"/>
      <c r="AII274" s="238"/>
      <c r="AIJ274" s="238"/>
      <c r="AIK274" s="238"/>
      <c r="AIL274" s="238"/>
      <c r="AIM274" s="238"/>
      <c r="AIN274" s="238"/>
      <c r="AIO274" s="238"/>
      <c r="AIP274" s="238"/>
      <c r="AIQ274" s="238"/>
      <c r="AIR274" s="238"/>
      <c r="AIS274" s="238"/>
      <c r="AIT274" s="238"/>
      <c r="AIU274" s="238"/>
      <c r="AIV274" s="238"/>
      <c r="AIW274" s="238"/>
      <c r="AIX274" s="238"/>
      <c r="AIY274" s="238"/>
      <c r="AIZ274" s="238"/>
      <c r="AJA274" s="238"/>
      <c r="AJB274" s="238"/>
      <c r="AJC274" s="238"/>
      <c r="AJD274" s="238"/>
      <c r="AJE274" s="238"/>
      <c r="AJF274" s="238"/>
      <c r="AJG274" s="238"/>
      <c r="AJH274" s="238"/>
      <c r="AJI274" s="238"/>
      <c r="AJJ274" s="238"/>
      <c r="AJK274" s="238"/>
      <c r="AJL274" s="238"/>
      <c r="AJM274" s="238"/>
      <c r="AJN274" s="238"/>
      <c r="AJO274" s="238"/>
      <c r="AJP274" s="238"/>
      <c r="AJQ274" s="238"/>
      <c r="AJR274" s="238"/>
      <c r="AJS274" s="238"/>
      <c r="AJT274" s="238"/>
      <c r="AJU274" s="238"/>
      <c r="AJV274" s="238"/>
      <c r="AJW274" s="238"/>
      <c r="AJX274" s="238"/>
      <c r="AJY274" s="238"/>
      <c r="AJZ274" s="238"/>
      <c r="AKA274" s="238"/>
      <c r="AKB274" s="238"/>
      <c r="AKC274" s="238"/>
      <c r="AKD274" s="238"/>
      <c r="AKE274" s="238"/>
      <c r="AKF274" s="238"/>
      <c r="AKG274" s="238"/>
      <c r="AKH274" s="238"/>
      <c r="AKI274" s="238"/>
      <c r="AKJ274" s="238"/>
      <c r="AKK274" s="238"/>
      <c r="AKL274" s="238"/>
      <c r="AKM274" s="238"/>
      <c r="AKN274" s="238"/>
      <c r="AKO274" s="238"/>
      <c r="AKP274" s="238"/>
    </row>
    <row r="275" spans="1:978" s="15" customFormat="1" ht="21" customHeight="1" x14ac:dyDescent="0.25">
      <c r="A275" s="304"/>
      <c r="B275" s="304"/>
      <c r="C275" s="321"/>
      <c r="D275" s="321"/>
      <c r="E275" s="339"/>
      <c r="F275" s="101">
        <v>530983</v>
      </c>
      <c r="G275" s="106" t="s">
        <v>424</v>
      </c>
      <c r="H275" s="106" t="s">
        <v>423</v>
      </c>
      <c r="I275" s="322"/>
      <c r="J275" s="101">
        <v>30</v>
      </c>
      <c r="K275" s="340"/>
      <c r="L275" s="325"/>
      <c r="M275" s="322"/>
      <c r="N275" s="101">
        <v>61</v>
      </c>
      <c r="O275" s="101">
        <v>63</v>
      </c>
      <c r="P275" s="101">
        <v>60</v>
      </c>
      <c r="Q275" s="101">
        <v>61</v>
      </c>
      <c r="R275" s="101">
        <v>66</v>
      </c>
      <c r="S275" s="101">
        <v>87</v>
      </c>
      <c r="T275" s="101">
        <v>116</v>
      </c>
      <c r="U275" s="101">
        <v>145</v>
      </c>
      <c r="V275" s="101">
        <v>145</v>
      </c>
      <c r="W275" s="101">
        <v>183</v>
      </c>
      <c r="X275" s="101">
        <v>189</v>
      </c>
      <c r="Y275" s="101">
        <v>198</v>
      </c>
      <c r="Z275" s="101">
        <v>217</v>
      </c>
      <c r="AA275" s="101">
        <v>212</v>
      </c>
      <c r="AB275" s="101">
        <v>194</v>
      </c>
      <c r="AC275" s="101">
        <v>241</v>
      </c>
      <c r="AD275" s="101">
        <v>249</v>
      </c>
      <c r="AE275" s="101">
        <v>230</v>
      </c>
      <c r="AF275" s="101">
        <v>110</v>
      </c>
      <c r="AG275" s="101">
        <v>80</v>
      </c>
      <c r="AH275" s="101">
        <v>60</v>
      </c>
      <c r="AI275" s="101">
        <v>62</v>
      </c>
      <c r="AJ275" s="101">
        <v>45</v>
      </c>
      <c r="AK275" s="101">
        <v>45</v>
      </c>
      <c r="AL275" s="101">
        <v>2965</v>
      </c>
      <c r="AM275" s="339"/>
      <c r="AN275" s="297"/>
      <c r="AO275" s="297"/>
      <c r="AP275" s="297"/>
      <c r="AQ275" s="297"/>
      <c r="AR275" s="297"/>
      <c r="AS275" s="297"/>
      <c r="AT275" s="297"/>
      <c r="AU275" s="297"/>
      <c r="AV275" s="297"/>
      <c r="AW275" s="297"/>
      <c r="AX275" s="297"/>
      <c r="AY275" s="297"/>
      <c r="AZ275" s="297"/>
      <c r="BA275" s="297"/>
      <c r="BB275" s="297"/>
      <c r="BC275" s="297"/>
      <c r="BD275" s="297"/>
      <c r="BE275" s="297"/>
      <c r="BF275" s="297"/>
      <c r="BG275" s="297"/>
      <c r="BH275" s="297"/>
      <c r="BI275" s="297"/>
      <c r="BJ275" s="297"/>
      <c r="BK275" s="297"/>
      <c r="BL275" s="241"/>
      <c r="BM275" s="241"/>
      <c r="BN275" s="241"/>
      <c r="BO275" s="241"/>
      <c r="BP275" s="241"/>
      <c r="BQ275" s="241"/>
      <c r="BR275" s="241"/>
      <c r="BS275" s="241"/>
      <c r="BT275" s="241"/>
      <c r="BU275" s="241"/>
      <c r="BV275" s="241"/>
      <c r="BW275" s="241"/>
      <c r="BX275" s="241"/>
      <c r="BY275" s="241"/>
      <c r="BZ275" s="241"/>
      <c r="CA275" s="241"/>
      <c r="CB275" s="241"/>
      <c r="CC275" s="241"/>
      <c r="CD275" s="241"/>
      <c r="CE275" s="241"/>
      <c r="CF275" s="241"/>
      <c r="CG275" s="241"/>
      <c r="CH275" s="241"/>
      <c r="CI275" s="241"/>
      <c r="CJ275" s="241"/>
      <c r="CK275" s="241"/>
      <c r="CL275" s="241"/>
      <c r="CM275" s="241"/>
      <c r="CN275" s="241"/>
      <c r="CO275" s="241"/>
      <c r="CP275" s="241"/>
      <c r="CQ275" s="241"/>
      <c r="CR275" s="241"/>
      <c r="CS275" s="241"/>
      <c r="CT275" s="241"/>
      <c r="CU275" s="241"/>
      <c r="CV275" s="241"/>
      <c r="CW275" s="241"/>
      <c r="CX275" s="241"/>
      <c r="CY275" s="241"/>
      <c r="CZ275" s="241"/>
      <c r="DA275" s="241"/>
      <c r="DB275" s="241"/>
      <c r="DC275" s="241"/>
      <c r="DD275" s="241"/>
      <c r="DE275" s="241"/>
      <c r="DF275" s="241"/>
      <c r="DG275" s="241"/>
      <c r="DH275" s="241"/>
      <c r="DI275" s="241"/>
      <c r="DJ275" s="241"/>
      <c r="DK275" s="241"/>
      <c r="DL275" s="241"/>
      <c r="DM275" s="241"/>
      <c r="DN275" s="241"/>
      <c r="DO275" s="241"/>
      <c r="DP275" s="241"/>
      <c r="DQ275" s="241"/>
      <c r="DR275" s="241"/>
      <c r="DS275" s="241"/>
      <c r="DT275" s="241"/>
      <c r="DU275" s="241"/>
      <c r="DV275" s="241"/>
      <c r="DW275" s="241"/>
      <c r="DX275" s="241"/>
      <c r="DY275" s="241"/>
      <c r="DZ275" s="241"/>
      <c r="EA275" s="241"/>
      <c r="EB275" s="241"/>
      <c r="EC275" s="241"/>
      <c r="ED275" s="241"/>
      <c r="EE275" s="252"/>
      <c r="EF275" s="238"/>
      <c r="EG275" s="238"/>
      <c r="EH275" s="238"/>
      <c r="EI275" s="238"/>
      <c r="EJ275" s="238"/>
      <c r="EK275" s="238"/>
      <c r="EL275" s="238"/>
      <c r="EM275" s="238"/>
      <c r="EN275" s="238"/>
      <c r="EO275" s="238"/>
      <c r="EP275" s="238"/>
      <c r="EQ275" s="238"/>
      <c r="ER275" s="238"/>
      <c r="ES275" s="238"/>
      <c r="ET275" s="238"/>
      <c r="EU275" s="238"/>
      <c r="EV275" s="238"/>
      <c r="EW275" s="238"/>
      <c r="EX275" s="238"/>
      <c r="EY275" s="238"/>
      <c r="EZ275" s="238"/>
      <c r="FA275" s="238"/>
      <c r="FB275" s="238"/>
      <c r="FC275" s="238"/>
      <c r="FD275" s="238"/>
      <c r="FE275" s="238"/>
      <c r="FF275" s="238"/>
      <c r="FG275" s="238"/>
      <c r="FH275" s="238"/>
      <c r="FI275" s="238"/>
      <c r="FJ275" s="238"/>
      <c r="FK275" s="238"/>
      <c r="FL275" s="238"/>
      <c r="FM275" s="238"/>
      <c r="FN275" s="238"/>
      <c r="FO275" s="238"/>
      <c r="FP275" s="238"/>
      <c r="FQ275" s="238"/>
      <c r="FR275" s="238"/>
      <c r="FS275" s="238"/>
      <c r="FT275" s="238"/>
      <c r="FU275" s="238"/>
      <c r="FV275" s="238"/>
      <c r="FW275" s="238"/>
      <c r="FX275" s="238"/>
      <c r="FY275" s="238"/>
      <c r="FZ275" s="238"/>
      <c r="GA275" s="238"/>
      <c r="GB275" s="238"/>
      <c r="GC275" s="238"/>
      <c r="GD275" s="238"/>
      <c r="GE275" s="238"/>
      <c r="GF275" s="238"/>
      <c r="GG275" s="238"/>
      <c r="GH275" s="238"/>
      <c r="GI275" s="238"/>
      <c r="GJ275" s="238"/>
      <c r="GK275" s="238"/>
      <c r="GL275" s="238"/>
      <c r="GM275" s="238"/>
      <c r="GN275" s="238"/>
      <c r="GO275" s="238"/>
      <c r="GP275" s="238"/>
      <c r="GQ275" s="238"/>
      <c r="GR275" s="238"/>
      <c r="GS275" s="238"/>
      <c r="GT275" s="238"/>
      <c r="GU275" s="238"/>
      <c r="GV275" s="238"/>
      <c r="GW275" s="238"/>
      <c r="GX275" s="238"/>
      <c r="GY275" s="238"/>
      <c r="GZ275" s="238"/>
      <c r="HA275" s="238"/>
      <c r="HB275" s="238"/>
      <c r="HC275" s="238"/>
      <c r="HD275" s="238"/>
      <c r="HE275" s="238"/>
      <c r="HF275" s="238"/>
      <c r="HG275" s="238"/>
      <c r="HH275" s="238"/>
      <c r="HI275" s="238"/>
      <c r="HJ275" s="238"/>
      <c r="HK275" s="238"/>
      <c r="HL275" s="238"/>
      <c r="HM275" s="238"/>
      <c r="HN275" s="238"/>
      <c r="HO275" s="238"/>
      <c r="HP275" s="238"/>
      <c r="HQ275" s="238"/>
      <c r="HR275" s="238"/>
      <c r="HS275" s="238"/>
      <c r="HT275" s="238"/>
      <c r="HU275" s="238"/>
      <c r="HV275" s="238"/>
      <c r="HW275" s="238"/>
      <c r="HX275" s="238"/>
      <c r="HY275" s="238"/>
      <c r="HZ275" s="238"/>
      <c r="IA275" s="238"/>
      <c r="IB275" s="238"/>
      <c r="IC275" s="238"/>
      <c r="ID275" s="238"/>
      <c r="IE275" s="238"/>
      <c r="IF275" s="238"/>
      <c r="IG275" s="238"/>
      <c r="IH275" s="238"/>
      <c r="II275" s="238"/>
      <c r="IJ275" s="238"/>
      <c r="IK275" s="238"/>
      <c r="IL275" s="238"/>
      <c r="IM275" s="238"/>
      <c r="IN275" s="238"/>
      <c r="IO275" s="238"/>
      <c r="IP275" s="238"/>
      <c r="IQ275" s="238"/>
      <c r="IR275" s="238"/>
      <c r="IS275" s="238"/>
      <c r="IT275" s="238"/>
      <c r="IU275" s="238"/>
      <c r="IV275" s="238"/>
      <c r="IW275" s="238"/>
      <c r="IX275" s="238"/>
      <c r="IY275" s="238"/>
      <c r="IZ275" s="238"/>
      <c r="JA275" s="238"/>
      <c r="JB275" s="238"/>
      <c r="JC275" s="238"/>
      <c r="JD275" s="238"/>
      <c r="JE275" s="238"/>
      <c r="JF275" s="238"/>
      <c r="JG275" s="238"/>
      <c r="JH275" s="238"/>
      <c r="JI275" s="238"/>
      <c r="JJ275" s="238"/>
      <c r="JK275" s="238"/>
      <c r="JL275" s="238"/>
      <c r="JM275" s="238"/>
      <c r="JN275" s="238"/>
      <c r="JO275" s="238"/>
      <c r="JP275" s="238"/>
      <c r="JQ275" s="238"/>
      <c r="JR275" s="238"/>
      <c r="JS275" s="238"/>
      <c r="JT275" s="238"/>
      <c r="JU275" s="238"/>
      <c r="JV275" s="238"/>
      <c r="JW275" s="238"/>
      <c r="JX275" s="238"/>
      <c r="JY275" s="238"/>
      <c r="JZ275" s="238"/>
      <c r="KA275" s="238"/>
      <c r="KB275" s="238"/>
      <c r="KC275" s="238"/>
      <c r="KD275" s="238"/>
      <c r="KE275" s="238"/>
      <c r="KF275" s="238"/>
      <c r="KG275" s="238"/>
      <c r="KH275" s="238"/>
      <c r="KI275" s="238"/>
      <c r="KJ275" s="238"/>
      <c r="KK275" s="238"/>
      <c r="KL275" s="238"/>
      <c r="KM275" s="238"/>
      <c r="KN275" s="238"/>
      <c r="KO275" s="238"/>
      <c r="KP275" s="238"/>
      <c r="KQ275" s="238"/>
      <c r="KR275" s="238"/>
      <c r="KS275" s="238"/>
      <c r="KT275" s="238"/>
      <c r="KU275" s="238"/>
      <c r="KV275" s="238"/>
      <c r="KW275" s="238"/>
      <c r="KX275" s="238"/>
      <c r="KY275" s="238"/>
      <c r="KZ275" s="238"/>
      <c r="LA275" s="238"/>
      <c r="LB275" s="238"/>
      <c r="LC275" s="238"/>
      <c r="LD275" s="238"/>
      <c r="LE275" s="238"/>
      <c r="LF275" s="238"/>
      <c r="LG275" s="238"/>
      <c r="LH275" s="238"/>
      <c r="LI275" s="238"/>
      <c r="LJ275" s="238"/>
      <c r="LK275" s="238"/>
      <c r="LL275" s="238"/>
      <c r="LM275" s="238"/>
      <c r="LN275" s="238"/>
      <c r="LO275" s="238"/>
      <c r="LP275" s="238"/>
      <c r="LQ275" s="238"/>
      <c r="LR275" s="238"/>
      <c r="LS275" s="238"/>
      <c r="LT275" s="238"/>
      <c r="LU275" s="238"/>
      <c r="LV275" s="238"/>
      <c r="LW275" s="238"/>
      <c r="LX275" s="238"/>
      <c r="LY275" s="238"/>
      <c r="LZ275" s="238"/>
      <c r="MA275" s="238"/>
      <c r="MB275" s="238"/>
      <c r="MC275" s="238"/>
      <c r="MD275" s="238"/>
      <c r="ME275" s="238"/>
      <c r="MF275" s="238"/>
      <c r="MG275" s="238"/>
      <c r="MH275" s="238"/>
      <c r="MI275" s="238"/>
      <c r="MJ275" s="238"/>
      <c r="MK275" s="238"/>
      <c r="ML275" s="238"/>
      <c r="MM275" s="238"/>
      <c r="MN275" s="238"/>
      <c r="MO275" s="238"/>
      <c r="MP275" s="238"/>
      <c r="MQ275" s="238"/>
      <c r="MR275" s="238"/>
      <c r="MS275" s="238"/>
      <c r="MT275" s="238"/>
      <c r="MU275" s="238"/>
      <c r="MV275" s="238"/>
      <c r="MW275" s="238"/>
      <c r="MX275" s="238"/>
      <c r="MY275" s="238"/>
      <c r="MZ275" s="238"/>
      <c r="NA275" s="238"/>
      <c r="NB275" s="238"/>
      <c r="NC275" s="238"/>
      <c r="ND275" s="238"/>
      <c r="NE275" s="238"/>
      <c r="NF275" s="238"/>
      <c r="NG275" s="238"/>
      <c r="NH275" s="238"/>
      <c r="NI275" s="238"/>
      <c r="NJ275" s="238"/>
      <c r="NK275" s="238"/>
      <c r="NL275" s="238"/>
      <c r="NM275" s="238"/>
      <c r="NN275" s="238"/>
      <c r="NO275" s="238"/>
      <c r="NP275" s="238"/>
      <c r="NQ275" s="238"/>
      <c r="NR275" s="238"/>
      <c r="NS275" s="238"/>
      <c r="NT275" s="238"/>
      <c r="NU275" s="238"/>
      <c r="NV275" s="238"/>
      <c r="NW275" s="238"/>
      <c r="NX275" s="238"/>
      <c r="NY275" s="238"/>
      <c r="NZ275" s="238"/>
      <c r="OA275" s="238"/>
      <c r="OB275" s="238"/>
      <c r="OC275" s="238"/>
      <c r="OD275" s="238"/>
      <c r="OE275" s="238"/>
      <c r="OF275" s="238"/>
      <c r="OG275" s="238"/>
      <c r="OH275" s="238"/>
      <c r="OI275" s="238"/>
      <c r="OJ275" s="238"/>
      <c r="OK275" s="238"/>
      <c r="OL275" s="238"/>
      <c r="OM275" s="238"/>
      <c r="ON275" s="238"/>
      <c r="OO275" s="238"/>
      <c r="OP275" s="238"/>
      <c r="OQ275" s="238"/>
      <c r="OR275" s="238"/>
      <c r="OS275" s="238"/>
      <c r="OT275" s="238"/>
      <c r="OU275" s="238"/>
      <c r="OV275" s="238"/>
      <c r="OW275" s="238"/>
      <c r="OX275" s="238"/>
      <c r="OY275" s="238"/>
      <c r="OZ275" s="238"/>
      <c r="PA275" s="238"/>
      <c r="PB275" s="238"/>
      <c r="PC275" s="238"/>
      <c r="PD275" s="238"/>
      <c r="PE275" s="238"/>
      <c r="PF275" s="238"/>
      <c r="PG275" s="238"/>
      <c r="PH275" s="238"/>
      <c r="PI275" s="238"/>
      <c r="PJ275" s="238"/>
      <c r="PK275" s="238"/>
      <c r="PL275" s="238"/>
      <c r="PM275" s="238"/>
      <c r="PN275" s="238"/>
      <c r="PO275" s="238"/>
      <c r="PP275" s="238"/>
      <c r="PQ275" s="238"/>
      <c r="PR275" s="238"/>
      <c r="PS275" s="238"/>
      <c r="PT275" s="238"/>
      <c r="PU275" s="238"/>
      <c r="PV275" s="238"/>
      <c r="PW275" s="238"/>
      <c r="PX275" s="238"/>
      <c r="PY275" s="238"/>
      <c r="PZ275" s="238"/>
      <c r="QA275" s="238"/>
      <c r="QB275" s="238"/>
      <c r="QC275" s="238"/>
      <c r="QD275" s="238"/>
      <c r="QE275" s="238"/>
      <c r="QF275" s="238"/>
      <c r="QG275" s="238"/>
      <c r="QH275" s="238"/>
      <c r="QI275" s="238"/>
      <c r="QJ275" s="238"/>
      <c r="QK275" s="238"/>
      <c r="QL275" s="238"/>
      <c r="QM275" s="238"/>
      <c r="QN275" s="238"/>
      <c r="QO275" s="238"/>
      <c r="QP275" s="238"/>
      <c r="QQ275" s="238"/>
      <c r="QR275" s="238"/>
      <c r="QS275" s="238"/>
      <c r="QT275" s="238"/>
      <c r="QU275" s="238"/>
      <c r="QV275" s="238"/>
      <c r="QW275" s="238"/>
      <c r="QX275" s="238"/>
      <c r="QY275" s="238"/>
      <c r="QZ275" s="238"/>
      <c r="RA275" s="238"/>
      <c r="RB275" s="238"/>
      <c r="RC275" s="238"/>
      <c r="RD275" s="238"/>
      <c r="RE275" s="238"/>
      <c r="RF275" s="238"/>
      <c r="RG275" s="238"/>
      <c r="RH275" s="238"/>
      <c r="RI275" s="238"/>
      <c r="RJ275" s="238"/>
      <c r="RK275" s="238"/>
      <c r="RL275" s="238"/>
      <c r="RM275" s="238"/>
      <c r="RN275" s="238"/>
      <c r="RO275" s="238"/>
      <c r="RP275" s="238"/>
      <c r="RQ275" s="238"/>
      <c r="RR275" s="238"/>
      <c r="RS275" s="238"/>
      <c r="RT275" s="238"/>
      <c r="RU275" s="238"/>
      <c r="RV275" s="238"/>
      <c r="RW275" s="238"/>
      <c r="RX275" s="238"/>
      <c r="RY275" s="238"/>
      <c r="RZ275" s="238"/>
      <c r="SA275" s="238"/>
      <c r="SB275" s="238"/>
      <c r="SC275" s="238"/>
      <c r="SD275" s="238"/>
      <c r="SE275" s="238"/>
      <c r="SF275" s="238"/>
      <c r="SG275" s="238"/>
      <c r="SH275" s="238"/>
      <c r="SI275" s="238"/>
      <c r="SJ275" s="238"/>
      <c r="SK275" s="238"/>
      <c r="SL275" s="238"/>
      <c r="SM275" s="238"/>
      <c r="SN275" s="238"/>
      <c r="SO275" s="238"/>
      <c r="SP275" s="238"/>
      <c r="SQ275" s="238"/>
      <c r="SR275" s="238"/>
      <c r="SS275" s="238"/>
      <c r="ST275" s="238"/>
      <c r="SU275" s="238"/>
      <c r="SV275" s="238"/>
      <c r="SW275" s="238"/>
      <c r="SX275" s="238"/>
      <c r="SY275" s="238"/>
      <c r="SZ275" s="238"/>
      <c r="TA275" s="238"/>
      <c r="TB275" s="238"/>
      <c r="TC275" s="238"/>
      <c r="TD275" s="238"/>
      <c r="TE275" s="238"/>
      <c r="TF275" s="238"/>
      <c r="TG275" s="238"/>
      <c r="TH275" s="238"/>
      <c r="TI275" s="238"/>
      <c r="TJ275" s="238"/>
      <c r="TK275" s="238"/>
      <c r="TL275" s="238"/>
      <c r="TM275" s="238"/>
      <c r="TN275" s="238"/>
      <c r="TO275" s="238"/>
      <c r="TP275" s="238"/>
      <c r="TQ275" s="238"/>
      <c r="TR275" s="238"/>
      <c r="TS275" s="238"/>
      <c r="TT275" s="238"/>
      <c r="TU275" s="238"/>
      <c r="TV275" s="238"/>
      <c r="TW275" s="238"/>
      <c r="TX275" s="238"/>
      <c r="TY275" s="238"/>
      <c r="TZ275" s="238"/>
      <c r="UA275" s="238"/>
      <c r="UB275" s="238"/>
      <c r="UC275" s="238"/>
      <c r="UD275" s="238"/>
      <c r="UE275" s="238"/>
      <c r="UF275" s="238"/>
      <c r="UG275" s="238"/>
      <c r="UH275" s="238"/>
      <c r="UI275" s="238"/>
      <c r="UJ275" s="238"/>
      <c r="UK275" s="238"/>
      <c r="UL275" s="238"/>
      <c r="UM275" s="238"/>
      <c r="UN275" s="238"/>
      <c r="UO275" s="238"/>
      <c r="UP275" s="238"/>
      <c r="UQ275" s="238"/>
      <c r="UR275" s="238"/>
      <c r="US275" s="238"/>
      <c r="UT275" s="238"/>
      <c r="UU275" s="238"/>
      <c r="UV275" s="238"/>
      <c r="UW275" s="238"/>
      <c r="UX275" s="238"/>
      <c r="UY275" s="238"/>
      <c r="UZ275" s="238"/>
      <c r="VA275" s="238"/>
      <c r="VB275" s="238"/>
      <c r="VC275" s="238"/>
      <c r="VD275" s="238"/>
      <c r="VE275" s="238"/>
      <c r="VF275" s="238"/>
      <c r="VG275" s="238"/>
      <c r="VH275" s="238"/>
      <c r="VI275" s="238"/>
      <c r="VJ275" s="238"/>
      <c r="VK275" s="238"/>
      <c r="VL275" s="238"/>
      <c r="VM275" s="238"/>
      <c r="VN275" s="238"/>
      <c r="VO275" s="238"/>
      <c r="VP275" s="238"/>
      <c r="VQ275" s="238"/>
      <c r="VR275" s="238"/>
      <c r="VS275" s="238"/>
      <c r="VT275" s="238"/>
      <c r="VU275" s="238"/>
      <c r="VV275" s="238"/>
      <c r="VW275" s="238"/>
      <c r="VX275" s="238"/>
      <c r="VY275" s="238"/>
      <c r="VZ275" s="238"/>
      <c r="WA275" s="238"/>
      <c r="WB275" s="238"/>
      <c r="WC275" s="238"/>
      <c r="WD275" s="238"/>
      <c r="WE275" s="238"/>
      <c r="WF275" s="238"/>
      <c r="WG275" s="238"/>
      <c r="WH275" s="238"/>
      <c r="WI275" s="238"/>
      <c r="WJ275" s="238"/>
      <c r="WK275" s="238"/>
      <c r="WL275" s="238"/>
      <c r="WM275" s="238"/>
      <c r="WN275" s="238"/>
      <c r="WO275" s="238"/>
      <c r="WP275" s="238"/>
      <c r="WQ275" s="238"/>
      <c r="WR275" s="238"/>
      <c r="WS275" s="238"/>
      <c r="WT275" s="238"/>
      <c r="WU275" s="238"/>
      <c r="WV275" s="238"/>
      <c r="WW275" s="238"/>
      <c r="WX275" s="238"/>
      <c r="WY275" s="238"/>
      <c r="WZ275" s="238"/>
      <c r="XA275" s="238"/>
      <c r="XB275" s="238"/>
      <c r="XC275" s="238"/>
      <c r="XD275" s="238"/>
      <c r="XE275" s="238"/>
      <c r="XF275" s="238"/>
      <c r="XG275" s="238"/>
      <c r="XH275" s="238"/>
      <c r="XI275" s="238"/>
      <c r="XJ275" s="238"/>
      <c r="XK275" s="238"/>
      <c r="XL275" s="238"/>
      <c r="XM275" s="238"/>
      <c r="XN275" s="238"/>
      <c r="XO275" s="238"/>
      <c r="XP275" s="238"/>
      <c r="XQ275" s="238"/>
      <c r="XR275" s="238"/>
      <c r="XS275" s="238"/>
      <c r="XT275" s="238"/>
      <c r="XU275" s="238"/>
      <c r="XV275" s="238"/>
      <c r="XW275" s="238"/>
      <c r="XX275" s="238"/>
      <c r="XY275" s="238"/>
      <c r="XZ275" s="238"/>
      <c r="YA275" s="238"/>
      <c r="YB275" s="238"/>
      <c r="YC275" s="238"/>
      <c r="YD275" s="238"/>
      <c r="YE275" s="238"/>
      <c r="YF275" s="238"/>
      <c r="YG275" s="238"/>
      <c r="YH275" s="238"/>
      <c r="YI275" s="238"/>
      <c r="YJ275" s="238"/>
      <c r="YK275" s="238"/>
      <c r="YL275" s="238"/>
      <c r="YM275" s="238"/>
      <c r="YN275" s="238"/>
      <c r="YO275" s="238"/>
      <c r="YP275" s="238"/>
      <c r="YQ275" s="238"/>
      <c r="YR275" s="238"/>
      <c r="YS275" s="238"/>
      <c r="YT275" s="238"/>
      <c r="YU275" s="238"/>
      <c r="YV275" s="238"/>
      <c r="YW275" s="238"/>
      <c r="YX275" s="238"/>
      <c r="YY275" s="238"/>
      <c r="YZ275" s="238"/>
      <c r="ZA275" s="238"/>
      <c r="ZB275" s="238"/>
      <c r="ZC275" s="238"/>
      <c r="ZD275" s="238"/>
      <c r="ZE275" s="238"/>
      <c r="ZF275" s="238"/>
      <c r="ZG275" s="238"/>
      <c r="ZH275" s="238"/>
      <c r="ZI275" s="238"/>
      <c r="ZJ275" s="238"/>
      <c r="ZK275" s="238"/>
      <c r="ZL275" s="238"/>
      <c r="ZM275" s="238"/>
      <c r="ZN275" s="238"/>
      <c r="ZO275" s="238"/>
      <c r="ZP275" s="238"/>
      <c r="ZQ275" s="238"/>
      <c r="ZR275" s="238"/>
      <c r="ZS275" s="238"/>
      <c r="ZT275" s="238"/>
      <c r="ZU275" s="238"/>
      <c r="ZV275" s="238"/>
      <c r="ZW275" s="238"/>
      <c r="ZX275" s="238"/>
      <c r="ZY275" s="238"/>
      <c r="ZZ275" s="238"/>
      <c r="AAA275" s="238"/>
      <c r="AAB275" s="238"/>
      <c r="AAC275" s="238"/>
      <c r="AAD275" s="238"/>
      <c r="AAE275" s="238"/>
      <c r="AAF275" s="238"/>
      <c r="AAG275" s="238"/>
      <c r="AAH275" s="238"/>
      <c r="AAI275" s="238"/>
      <c r="AAJ275" s="238"/>
      <c r="AAK275" s="238"/>
      <c r="AAL275" s="238"/>
      <c r="AAM275" s="238"/>
      <c r="AAN275" s="238"/>
      <c r="AAO275" s="238"/>
      <c r="AAP275" s="238"/>
      <c r="AAQ275" s="238"/>
      <c r="AAR275" s="238"/>
      <c r="AAS275" s="238"/>
      <c r="AAT275" s="238"/>
      <c r="AAU275" s="238"/>
      <c r="AAV275" s="238"/>
      <c r="AAW275" s="238"/>
      <c r="AAX275" s="238"/>
      <c r="AAY275" s="238"/>
      <c r="AAZ275" s="238"/>
      <c r="ABA275" s="238"/>
      <c r="ABB275" s="238"/>
      <c r="ABC275" s="238"/>
      <c r="ABD275" s="238"/>
      <c r="ABE275" s="238"/>
      <c r="ABF275" s="238"/>
      <c r="ABG275" s="238"/>
      <c r="ABH275" s="238"/>
      <c r="ABI275" s="238"/>
      <c r="ABJ275" s="238"/>
      <c r="ABK275" s="238"/>
      <c r="ABL275" s="238"/>
      <c r="ABM275" s="238"/>
      <c r="ABN275" s="238"/>
      <c r="ABO275" s="238"/>
      <c r="ABP275" s="238"/>
      <c r="ABQ275" s="238"/>
      <c r="ABR275" s="238"/>
      <c r="ABS275" s="238"/>
      <c r="ABT275" s="238"/>
      <c r="ABU275" s="238"/>
      <c r="ABV275" s="238"/>
      <c r="ABW275" s="238"/>
      <c r="ABX275" s="238"/>
      <c r="ABY275" s="238"/>
      <c r="ABZ275" s="238"/>
      <c r="ACA275" s="238"/>
      <c r="ACB275" s="238"/>
      <c r="ACC275" s="238"/>
      <c r="ACD275" s="238"/>
      <c r="ACE275" s="238"/>
      <c r="ACF275" s="238"/>
      <c r="ACG275" s="238"/>
      <c r="ACH275" s="238"/>
      <c r="ACI275" s="238"/>
      <c r="ACJ275" s="238"/>
      <c r="ACK275" s="238"/>
      <c r="ACL275" s="238"/>
      <c r="ACM275" s="238"/>
      <c r="ACN275" s="238"/>
      <c r="ACO275" s="238"/>
      <c r="ACP275" s="238"/>
      <c r="ACQ275" s="238"/>
      <c r="ACR275" s="238"/>
      <c r="ACS275" s="238"/>
      <c r="ACT275" s="238"/>
      <c r="ACU275" s="238"/>
      <c r="ACV275" s="238"/>
      <c r="ACW275" s="238"/>
      <c r="ACX275" s="238"/>
      <c r="ACY275" s="238"/>
      <c r="ACZ275" s="238"/>
      <c r="ADA275" s="238"/>
      <c r="ADB275" s="238"/>
      <c r="ADC275" s="238"/>
      <c r="ADD275" s="238"/>
      <c r="ADE275" s="238"/>
      <c r="ADF275" s="238"/>
      <c r="ADG275" s="238"/>
      <c r="ADH275" s="238"/>
      <c r="ADI275" s="238"/>
      <c r="ADJ275" s="238"/>
      <c r="ADK275" s="238"/>
      <c r="ADL275" s="238"/>
      <c r="ADM275" s="238"/>
      <c r="ADN275" s="238"/>
      <c r="ADO275" s="238"/>
      <c r="ADP275" s="238"/>
      <c r="ADQ275" s="238"/>
      <c r="ADR275" s="238"/>
      <c r="ADS275" s="238"/>
      <c r="ADT275" s="238"/>
      <c r="ADU275" s="238"/>
      <c r="ADV275" s="238"/>
      <c r="ADW275" s="238"/>
      <c r="ADX275" s="238"/>
      <c r="ADY275" s="238"/>
      <c r="ADZ275" s="238"/>
      <c r="AEA275" s="238"/>
      <c r="AEB275" s="238"/>
      <c r="AEC275" s="238"/>
      <c r="AED275" s="238"/>
      <c r="AEE275" s="238"/>
      <c r="AEF275" s="238"/>
      <c r="AEG275" s="238"/>
      <c r="AEH275" s="238"/>
      <c r="AEI275" s="238"/>
      <c r="AEJ275" s="238"/>
      <c r="AEK275" s="238"/>
      <c r="AEL275" s="238"/>
      <c r="AEM275" s="238"/>
      <c r="AEN275" s="238"/>
      <c r="AEO275" s="238"/>
      <c r="AEP275" s="238"/>
      <c r="AEQ275" s="238"/>
      <c r="AER275" s="238"/>
      <c r="AES275" s="238"/>
      <c r="AET275" s="238"/>
      <c r="AEU275" s="238"/>
      <c r="AEV275" s="238"/>
      <c r="AEW275" s="238"/>
      <c r="AEX275" s="238"/>
      <c r="AEY275" s="238"/>
      <c r="AEZ275" s="238"/>
      <c r="AFA275" s="238"/>
      <c r="AFB275" s="238"/>
      <c r="AFC275" s="238"/>
      <c r="AFD275" s="238"/>
      <c r="AFE275" s="238"/>
      <c r="AFF275" s="238"/>
      <c r="AFG275" s="238"/>
      <c r="AFH275" s="238"/>
      <c r="AFI275" s="238"/>
      <c r="AFJ275" s="238"/>
      <c r="AFK275" s="238"/>
      <c r="AFL275" s="238"/>
      <c r="AFM275" s="238"/>
      <c r="AFN275" s="238"/>
      <c r="AFO275" s="238"/>
      <c r="AFP275" s="238"/>
      <c r="AFQ275" s="238"/>
      <c r="AFR275" s="238"/>
      <c r="AFS275" s="238"/>
      <c r="AFT275" s="238"/>
      <c r="AFU275" s="238"/>
      <c r="AFV275" s="238"/>
      <c r="AFW275" s="238"/>
      <c r="AFX275" s="238"/>
      <c r="AFY275" s="238"/>
      <c r="AFZ275" s="238"/>
      <c r="AGA275" s="238"/>
      <c r="AGB275" s="238"/>
      <c r="AGC275" s="238"/>
      <c r="AGD275" s="238"/>
      <c r="AGE275" s="238"/>
      <c r="AGF275" s="238"/>
      <c r="AGG275" s="238"/>
      <c r="AGH275" s="238"/>
      <c r="AGI275" s="238"/>
      <c r="AGJ275" s="238"/>
      <c r="AGK275" s="238"/>
      <c r="AGL275" s="238"/>
      <c r="AGM275" s="238"/>
      <c r="AGN275" s="238"/>
      <c r="AGO275" s="238"/>
      <c r="AGP275" s="238"/>
      <c r="AGQ275" s="238"/>
      <c r="AGR275" s="238"/>
      <c r="AGS275" s="238"/>
      <c r="AGT275" s="238"/>
      <c r="AGU275" s="238"/>
      <c r="AGV275" s="238"/>
      <c r="AGW275" s="238"/>
      <c r="AGX275" s="238"/>
      <c r="AGY275" s="238"/>
      <c r="AGZ275" s="238"/>
      <c r="AHA275" s="238"/>
      <c r="AHB275" s="238"/>
      <c r="AHC275" s="238"/>
      <c r="AHD275" s="238"/>
      <c r="AHE275" s="238"/>
      <c r="AHF275" s="238"/>
      <c r="AHG275" s="238"/>
      <c r="AHH275" s="238"/>
      <c r="AHI275" s="238"/>
      <c r="AHJ275" s="238"/>
      <c r="AHK275" s="238"/>
      <c r="AHL275" s="238"/>
      <c r="AHM275" s="238"/>
      <c r="AHN275" s="238"/>
      <c r="AHO275" s="238"/>
      <c r="AHP275" s="238"/>
      <c r="AHQ275" s="238"/>
      <c r="AHR275" s="238"/>
      <c r="AHS275" s="238"/>
      <c r="AHT275" s="238"/>
      <c r="AHU275" s="238"/>
      <c r="AHV275" s="238"/>
      <c r="AHW275" s="238"/>
      <c r="AHX275" s="238"/>
      <c r="AHY275" s="238"/>
      <c r="AHZ275" s="238"/>
      <c r="AIA275" s="238"/>
      <c r="AIB275" s="238"/>
      <c r="AIC275" s="238"/>
      <c r="AID275" s="238"/>
      <c r="AIE275" s="238"/>
      <c r="AIF275" s="238"/>
      <c r="AIG275" s="238"/>
      <c r="AIH275" s="238"/>
      <c r="AII275" s="238"/>
      <c r="AIJ275" s="238"/>
      <c r="AIK275" s="238"/>
      <c r="AIL275" s="238"/>
      <c r="AIM275" s="238"/>
      <c r="AIN275" s="238"/>
      <c r="AIO275" s="238"/>
      <c r="AIP275" s="238"/>
      <c r="AIQ275" s="238"/>
      <c r="AIR275" s="238"/>
      <c r="AIS275" s="238"/>
      <c r="AIT275" s="238"/>
      <c r="AIU275" s="238"/>
      <c r="AIV275" s="238"/>
      <c r="AIW275" s="238"/>
      <c r="AIX275" s="238"/>
      <c r="AIY275" s="238"/>
      <c r="AIZ275" s="238"/>
      <c r="AJA275" s="238"/>
      <c r="AJB275" s="238"/>
      <c r="AJC275" s="238"/>
      <c r="AJD275" s="238"/>
      <c r="AJE275" s="238"/>
      <c r="AJF275" s="238"/>
      <c r="AJG275" s="238"/>
      <c r="AJH275" s="238"/>
      <c r="AJI275" s="238"/>
      <c r="AJJ275" s="238"/>
      <c r="AJK275" s="238"/>
      <c r="AJL275" s="238"/>
      <c r="AJM275" s="238"/>
      <c r="AJN275" s="238"/>
      <c r="AJO275" s="238"/>
      <c r="AJP275" s="238"/>
      <c r="AJQ275" s="238"/>
      <c r="AJR275" s="238"/>
      <c r="AJS275" s="238"/>
      <c r="AJT275" s="238"/>
      <c r="AJU275" s="238"/>
      <c r="AJV275" s="238"/>
      <c r="AJW275" s="238"/>
      <c r="AJX275" s="238"/>
      <c r="AJY275" s="238"/>
      <c r="AJZ275" s="238"/>
      <c r="AKA275" s="238"/>
      <c r="AKB275" s="238"/>
      <c r="AKC275" s="238"/>
      <c r="AKD275" s="238"/>
      <c r="AKE275" s="238"/>
      <c r="AKF275" s="238"/>
      <c r="AKG275" s="238"/>
      <c r="AKH275" s="238"/>
      <c r="AKI275" s="238"/>
      <c r="AKJ275" s="238"/>
      <c r="AKK275" s="238"/>
      <c r="AKL275" s="238"/>
      <c r="AKM275" s="238"/>
      <c r="AKN275" s="238"/>
      <c r="AKO275" s="238"/>
      <c r="AKP275" s="238"/>
    </row>
    <row r="276" spans="1:978" s="15" customFormat="1" ht="21" customHeight="1" x14ac:dyDescent="0.25">
      <c r="A276" s="305"/>
      <c r="B276" s="305"/>
      <c r="C276" s="322"/>
      <c r="D276" s="322"/>
      <c r="E276" s="340"/>
      <c r="F276" s="278" t="s">
        <v>387</v>
      </c>
      <c r="G276" s="278"/>
      <c r="H276" s="278"/>
      <c r="I276" s="278"/>
      <c r="J276" s="278"/>
      <c r="K276" s="278"/>
      <c r="L276" s="278"/>
      <c r="M276" s="278"/>
      <c r="N276" s="9">
        <f t="shared" ref="N276:AL276" si="187">ROUNDUP(AVERAGE(N273:N275),0)</f>
        <v>71</v>
      </c>
      <c r="O276" s="9">
        <f t="shared" si="187"/>
        <v>50</v>
      </c>
      <c r="P276" s="9">
        <f t="shared" si="187"/>
        <v>39</v>
      </c>
      <c r="Q276" s="9">
        <f t="shared" si="187"/>
        <v>39</v>
      </c>
      <c r="R276" s="9">
        <f t="shared" si="187"/>
        <v>39</v>
      </c>
      <c r="S276" s="9">
        <f t="shared" si="187"/>
        <v>77</v>
      </c>
      <c r="T276" s="9">
        <f t="shared" si="187"/>
        <v>169</v>
      </c>
      <c r="U276" s="9">
        <f t="shared" si="187"/>
        <v>365</v>
      </c>
      <c r="V276" s="9">
        <f t="shared" si="187"/>
        <v>373</v>
      </c>
      <c r="W276" s="9">
        <f t="shared" si="187"/>
        <v>299</v>
      </c>
      <c r="X276" s="9">
        <f t="shared" si="187"/>
        <v>280</v>
      </c>
      <c r="Y276" s="9">
        <f t="shared" si="187"/>
        <v>303</v>
      </c>
      <c r="Z276" s="9">
        <f t="shared" si="187"/>
        <v>332</v>
      </c>
      <c r="AA276" s="9">
        <f t="shared" si="187"/>
        <v>327</v>
      </c>
      <c r="AB276" s="9">
        <f t="shared" si="187"/>
        <v>330</v>
      </c>
      <c r="AC276" s="9">
        <f t="shared" si="187"/>
        <v>338</v>
      </c>
      <c r="AD276" s="9">
        <f t="shared" si="187"/>
        <v>351</v>
      </c>
      <c r="AE276" s="9">
        <f t="shared" si="187"/>
        <v>292</v>
      </c>
      <c r="AF276" s="9">
        <f t="shared" si="187"/>
        <v>116</v>
      </c>
      <c r="AG276" s="9">
        <f t="shared" si="187"/>
        <v>183</v>
      </c>
      <c r="AH276" s="9">
        <f t="shared" si="187"/>
        <v>153</v>
      </c>
      <c r="AI276" s="9">
        <f t="shared" si="187"/>
        <v>135</v>
      </c>
      <c r="AJ276" s="9">
        <f t="shared" si="187"/>
        <v>108</v>
      </c>
      <c r="AK276" s="9">
        <f t="shared" si="187"/>
        <v>90</v>
      </c>
      <c r="AL276" s="9">
        <f t="shared" si="187"/>
        <v>4612</v>
      </c>
      <c r="AM276" s="340"/>
      <c r="AN276" s="298"/>
      <c r="AO276" s="298"/>
      <c r="AP276" s="298"/>
      <c r="AQ276" s="298"/>
      <c r="AR276" s="298"/>
      <c r="AS276" s="298"/>
      <c r="AT276" s="298"/>
      <c r="AU276" s="298"/>
      <c r="AV276" s="298"/>
      <c r="AW276" s="298"/>
      <c r="AX276" s="298"/>
      <c r="AY276" s="298"/>
      <c r="AZ276" s="298"/>
      <c r="BA276" s="298"/>
      <c r="BB276" s="298"/>
      <c r="BC276" s="298"/>
      <c r="BD276" s="298"/>
      <c r="BE276" s="298"/>
      <c r="BF276" s="298"/>
      <c r="BG276" s="298"/>
      <c r="BH276" s="298"/>
      <c r="BI276" s="298"/>
      <c r="BJ276" s="298"/>
      <c r="BK276" s="298"/>
      <c r="BL276" s="242"/>
      <c r="BM276" s="242"/>
      <c r="BN276" s="242"/>
      <c r="BO276" s="242"/>
      <c r="BP276" s="242"/>
      <c r="BQ276" s="242"/>
      <c r="BR276" s="242"/>
      <c r="BS276" s="242"/>
      <c r="BT276" s="242"/>
      <c r="BU276" s="242"/>
      <c r="BV276" s="242"/>
      <c r="BW276" s="242"/>
      <c r="BX276" s="242"/>
      <c r="BY276" s="242"/>
      <c r="BZ276" s="242"/>
      <c r="CA276" s="242"/>
      <c r="CB276" s="242"/>
      <c r="CC276" s="242"/>
      <c r="CD276" s="242"/>
      <c r="CE276" s="242"/>
      <c r="CF276" s="242"/>
      <c r="CG276" s="242"/>
      <c r="CH276" s="242"/>
      <c r="CI276" s="242"/>
      <c r="CJ276" s="242"/>
      <c r="CK276" s="242"/>
      <c r="CL276" s="242"/>
      <c r="CM276" s="242"/>
      <c r="CN276" s="242"/>
      <c r="CO276" s="242"/>
      <c r="CP276" s="242"/>
      <c r="CQ276" s="242"/>
      <c r="CR276" s="242"/>
      <c r="CS276" s="242"/>
      <c r="CT276" s="242"/>
      <c r="CU276" s="242"/>
      <c r="CV276" s="242"/>
      <c r="CW276" s="242"/>
      <c r="CX276" s="242"/>
      <c r="CY276" s="242"/>
      <c r="CZ276" s="242"/>
      <c r="DA276" s="242"/>
      <c r="DB276" s="242"/>
      <c r="DC276" s="242"/>
      <c r="DD276" s="242"/>
      <c r="DE276" s="242"/>
      <c r="DF276" s="242"/>
      <c r="DG276" s="242"/>
      <c r="DH276" s="242"/>
      <c r="DI276" s="242"/>
      <c r="DJ276" s="242"/>
      <c r="DK276" s="242"/>
      <c r="DL276" s="242"/>
      <c r="DM276" s="242"/>
      <c r="DN276" s="242"/>
      <c r="DO276" s="242"/>
      <c r="DP276" s="242"/>
      <c r="DQ276" s="242"/>
      <c r="DR276" s="242"/>
      <c r="DS276" s="242"/>
      <c r="DT276" s="242"/>
      <c r="DU276" s="242"/>
      <c r="DV276" s="242"/>
      <c r="DW276" s="242"/>
      <c r="DX276" s="242"/>
      <c r="DY276" s="242"/>
      <c r="DZ276" s="242"/>
      <c r="EA276" s="242"/>
      <c r="EB276" s="242"/>
      <c r="EC276" s="242"/>
      <c r="ED276" s="242"/>
      <c r="EE276" s="252"/>
      <c r="EF276" s="238"/>
      <c r="EG276" s="238"/>
      <c r="EH276" s="238"/>
      <c r="EI276" s="238"/>
      <c r="EJ276" s="238"/>
      <c r="EK276" s="238"/>
      <c r="EL276" s="238"/>
      <c r="EM276" s="238"/>
      <c r="EN276" s="238"/>
      <c r="EO276" s="238"/>
      <c r="EP276" s="238"/>
      <c r="EQ276" s="238"/>
      <c r="ER276" s="238"/>
      <c r="ES276" s="238"/>
      <c r="ET276" s="238"/>
      <c r="EU276" s="238"/>
      <c r="EV276" s="238"/>
      <c r="EW276" s="238"/>
      <c r="EX276" s="238"/>
      <c r="EY276" s="238"/>
      <c r="EZ276" s="238"/>
      <c r="FA276" s="238"/>
      <c r="FB276" s="238"/>
      <c r="FC276" s="238"/>
      <c r="FD276" s="238"/>
      <c r="FE276" s="238"/>
      <c r="FF276" s="238"/>
      <c r="FG276" s="238"/>
      <c r="FH276" s="238"/>
      <c r="FI276" s="238"/>
      <c r="FJ276" s="238"/>
      <c r="FK276" s="238"/>
      <c r="FL276" s="238"/>
      <c r="FM276" s="238"/>
      <c r="FN276" s="238"/>
      <c r="FO276" s="238"/>
      <c r="FP276" s="238"/>
      <c r="FQ276" s="238"/>
      <c r="FR276" s="238"/>
      <c r="FS276" s="238"/>
      <c r="FT276" s="238"/>
      <c r="FU276" s="238"/>
      <c r="FV276" s="238"/>
      <c r="FW276" s="238"/>
      <c r="FX276" s="238"/>
      <c r="FY276" s="238"/>
      <c r="FZ276" s="238"/>
      <c r="GA276" s="238"/>
      <c r="GB276" s="238"/>
      <c r="GC276" s="238"/>
      <c r="GD276" s="238"/>
      <c r="GE276" s="238"/>
      <c r="GF276" s="238"/>
      <c r="GG276" s="238"/>
      <c r="GH276" s="238"/>
      <c r="GI276" s="238"/>
      <c r="GJ276" s="238"/>
      <c r="GK276" s="238"/>
      <c r="GL276" s="238"/>
      <c r="GM276" s="238"/>
      <c r="GN276" s="238"/>
      <c r="GO276" s="238"/>
      <c r="GP276" s="238"/>
      <c r="GQ276" s="238"/>
      <c r="GR276" s="238"/>
      <c r="GS276" s="238"/>
      <c r="GT276" s="238"/>
      <c r="GU276" s="238"/>
      <c r="GV276" s="238"/>
      <c r="GW276" s="238"/>
      <c r="GX276" s="238"/>
      <c r="GY276" s="238"/>
      <c r="GZ276" s="238"/>
      <c r="HA276" s="238"/>
      <c r="HB276" s="238"/>
      <c r="HC276" s="238"/>
      <c r="HD276" s="238"/>
      <c r="HE276" s="238"/>
      <c r="HF276" s="238"/>
      <c r="HG276" s="238"/>
      <c r="HH276" s="238"/>
      <c r="HI276" s="238"/>
      <c r="HJ276" s="238"/>
      <c r="HK276" s="238"/>
      <c r="HL276" s="238"/>
      <c r="HM276" s="238"/>
      <c r="HN276" s="238"/>
      <c r="HO276" s="238"/>
      <c r="HP276" s="238"/>
      <c r="HQ276" s="238"/>
      <c r="HR276" s="238"/>
      <c r="HS276" s="238"/>
      <c r="HT276" s="238"/>
      <c r="HU276" s="238"/>
      <c r="HV276" s="238"/>
      <c r="HW276" s="238"/>
      <c r="HX276" s="238"/>
      <c r="HY276" s="238"/>
      <c r="HZ276" s="238"/>
      <c r="IA276" s="238"/>
      <c r="IB276" s="238"/>
      <c r="IC276" s="238"/>
      <c r="ID276" s="238"/>
      <c r="IE276" s="238"/>
      <c r="IF276" s="238"/>
      <c r="IG276" s="238"/>
      <c r="IH276" s="238"/>
      <c r="II276" s="238"/>
      <c r="IJ276" s="238"/>
      <c r="IK276" s="238"/>
      <c r="IL276" s="238"/>
      <c r="IM276" s="238"/>
      <c r="IN276" s="238"/>
      <c r="IO276" s="238"/>
      <c r="IP276" s="238"/>
      <c r="IQ276" s="238"/>
      <c r="IR276" s="238"/>
      <c r="IS276" s="238"/>
      <c r="IT276" s="238"/>
      <c r="IU276" s="238"/>
      <c r="IV276" s="238"/>
      <c r="IW276" s="238"/>
      <c r="IX276" s="238"/>
      <c r="IY276" s="238"/>
      <c r="IZ276" s="238"/>
      <c r="JA276" s="238"/>
      <c r="JB276" s="238"/>
      <c r="JC276" s="238"/>
      <c r="JD276" s="238"/>
      <c r="JE276" s="238"/>
      <c r="JF276" s="238"/>
      <c r="JG276" s="238"/>
      <c r="JH276" s="238"/>
      <c r="JI276" s="238"/>
      <c r="JJ276" s="238"/>
      <c r="JK276" s="238"/>
      <c r="JL276" s="238"/>
      <c r="JM276" s="238"/>
      <c r="JN276" s="238"/>
      <c r="JO276" s="238"/>
      <c r="JP276" s="238"/>
      <c r="JQ276" s="238"/>
      <c r="JR276" s="238"/>
      <c r="JS276" s="238"/>
      <c r="JT276" s="238"/>
      <c r="JU276" s="238"/>
      <c r="JV276" s="238"/>
      <c r="JW276" s="238"/>
      <c r="JX276" s="238"/>
      <c r="JY276" s="238"/>
      <c r="JZ276" s="238"/>
      <c r="KA276" s="238"/>
      <c r="KB276" s="238"/>
      <c r="KC276" s="238"/>
      <c r="KD276" s="238"/>
      <c r="KE276" s="238"/>
      <c r="KF276" s="238"/>
      <c r="KG276" s="238"/>
      <c r="KH276" s="238"/>
      <c r="KI276" s="238"/>
      <c r="KJ276" s="238"/>
      <c r="KK276" s="238"/>
      <c r="KL276" s="238"/>
      <c r="KM276" s="238"/>
      <c r="KN276" s="238"/>
      <c r="KO276" s="238"/>
      <c r="KP276" s="238"/>
      <c r="KQ276" s="238"/>
      <c r="KR276" s="238"/>
      <c r="KS276" s="238"/>
      <c r="KT276" s="238"/>
      <c r="KU276" s="238"/>
      <c r="KV276" s="238"/>
      <c r="KW276" s="238"/>
      <c r="KX276" s="238"/>
      <c r="KY276" s="238"/>
      <c r="KZ276" s="238"/>
      <c r="LA276" s="238"/>
      <c r="LB276" s="238"/>
      <c r="LC276" s="238"/>
      <c r="LD276" s="238"/>
      <c r="LE276" s="238"/>
      <c r="LF276" s="238"/>
      <c r="LG276" s="238"/>
      <c r="LH276" s="238"/>
      <c r="LI276" s="238"/>
      <c r="LJ276" s="238"/>
      <c r="LK276" s="238"/>
      <c r="LL276" s="238"/>
      <c r="LM276" s="238"/>
      <c r="LN276" s="238"/>
      <c r="LO276" s="238"/>
      <c r="LP276" s="238"/>
      <c r="LQ276" s="238"/>
      <c r="LR276" s="238"/>
      <c r="LS276" s="238"/>
      <c r="LT276" s="238"/>
      <c r="LU276" s="238"/>
      <c r="LV276" s="238"/>
      <c r="LW276" s="238"/>
      <c r="LX276" s="238"/>
      <c r="LY276" s="238"/>
      <c r="LZ276" s="238"/>
      <c r="MA276" s="238"/>
      <c r="MB276" s="238"/>
      <c r="MC276" s="238"/>
      <c r="MD276" s="238"/>
      <c r="ME276" s="238"/>
      <c r="MF276" s="238"/>
      <c r="MG276" s="238"/>
      <c r="MH276" s="238"/>
      <c r="MI276" s="238"/>
      <c r="MJ276" s="238"/>
      <c r="MK276" s="238"/>
      <c r="ML276" s="238"/>
      <c r="MM276" s="238"/>
      <c r="MN276" s="238"/>
      <c r="MO276" s="238"/>
      <c r="MP276" s="238"/>
      <c r="MQ276" s="238"/>
      <c r="MR276" s="238"/>
      <c r="MS276" s="238"/>
      <c r="MT276" s="238"/>
      <c r="MU276" s="238"/>
      <c r="MV276" s="238"/>
      <c r="MW276" s="238"/>
      <c r="MX276" s="238"/>
      <c r="MY276" s="238"/>
      <c r="MZ276" s="238"/>
      <c r="NA276" s="238"/>
      <c r="NB276" s="238"/>
      <c r="NC276" s="238"/>
      <c r="ND276" s="238"/>
      <c r="NE276" s="238"/>
      <c r="NF276" s="238"/>
      <c r="NG276" s="238"/>
      <c r="NH276" s="238"/>
      <c r="NI276" s="238"/>
      <c r="NJ276" s="238"/>
      <c r="NK276" s="238"/>
      <c r="NL276" s="238"/>
      <c r="NM276" s="238"/>
      <c r="NN276" s="238"/>
      <c r="NO276" s="238"/>
      <c r="NP276" s="238"/>
      <c r="NQ276" s="238"/>
      <c r="NR276" s="238"/>
      <c r="NS276" s="238"/>
      <c r="NT276" s="238"/>
      <c r="NU276" s="238"/>
      <c r="NV276" s="238"/>
      <c r="NW276" s="238"/>
      <c r="NX276" s="238"/>
      <c r="NY276" s="238"/>
      <c r="NZ276" s="238"/>
      <c r="OA276" s="238"/>
      <c r="OB276" s="238"/>
      <c r="OC276" s="238"/>
      <c r="OD276" s="238"/>
      <c r="OE276" s="238"/>
      <c r="OF276" s="238"/>
      <c r="OG276" s="238"/>
      <c r="OH276" s="238"/>
      <c r="OI276" s="238"/>
      <c r="OJ276" s="238"/>
      <c r="OK276" s="238"/>
      <c r="OL276" s="238"/>
      <c r="OM276" s="238"/>
      <c r="ON276" s="238"/>
      <c r="OO276" s="238"/>
      <c r="OP276" s="238"/>
      <c r="OQ276" s="238"/>
      <c r="OR276" s="238"/>
      <c r="OS276" s="238"/>
      <c r="OT276" s="238"/>
      <c r="OU276" s="238"/>
      <c r="OV276" s="238"/>
      <c r="OW276" s="238"/>
      <c r="OX276" s="238"/>
      <c r="OY276" s="238"/>
      <c r="OZ276" s="238"/>
      <c r="PA276" s="238"/>
      <c r="PB276" s="238"/>
      <c r="PC276" s="238"/>
      <c r="PD276" s="238"/>
      <c r="PE276" s="238"/>
      <c r="PF276" s="238"/>
      <c r="PG276" s="238"/>
      <c r="PH276" s="238"/>
      <c r="PI276" s="238"/>
      <c r="PJ276" s="238"/>
      <c r="PK276" s="238"/>
      <c r="PL276" s="238"/>
      <c r="PM276" s="238"/>
      <c r="PN276" s="238"/>
      <c r="PO276" s="238"/>
      <c r="PP276" s="238"/>
      <c r="PQ276" s="238"/>
      <c r="PR276" s="238"/>
      <c r="PS276" s="238"/>
      <c r="PT276" s="238"/>
      <c r="PU276" s="238"/>
      <c r="PV276" s="238"/>
      <c r="PW276" s="238"/>
      <c r="PX276" s="238"/>
      <c r="PY276" s="238"/>
      <c r="PZ276" s="238"/>
      <c r="QA276" s="238"/>
      <c r="QB276" s="238"/>
      <c r="QC276" s="238"/>
      <c r="QD276" s="238"/>
      <c r="QE276" s="238"/>
      <c r="QF276" s="238"/>
      <c r="QG276" s="238"/>
      <c r="QH276" s="238"/>
      <c r="QI276" s="238"/>
      <c r="QJ276" s="238"/>
      <c r="QK276" s="238"/>
      <c r="QL276" s="238"/>
      <c r="QM276" s="238"/>
      <c r="QN276" s="238"/>
      <c r="QO276" s="238"/>
      <c r="QP276" s="238"/>
      <c r="QQ276" s="238"/>
      <c r="QR276" s="238"/>
      <c r="QS276" s="238"/>
      <c r="QT276" s="238"/>
      <c r="QU276" s="238"/>
      <c r="QV276" s="238"/>
      <c r="QW276" s="238"/>
      <c r="QX276" s="238"/>
      <c r="QY276" s="238"/>
      <c r="QZ276" s="238"/>
      <c r="RA276" s="238"/>
      <c r="RB276" s="238"/>
      <c r="RC276" s="238"/>
      <c r="RD276" s="238"/>
      <c r="RE276" s="238"/>
      <c r="RF276" s="238"/>
      <c r="RG276" s="238"/>
      <c r="RH276" s="238"/>
      <c r="RI276" s="238"/>
      <c r="RJ276" s="238"/>
      <c r="RK276" s="238"/>
      <c r="RL276" s="238"/>
      <c r="RM276" s="238"/>
      <c r="RN276" s="238"/>
      <c r="RO276" s="238"/>
      <c r="RP276" s="238"/>
      <c r="RQ276" s="238"/>
      <c r="RR276" s="238"/>
      <c r="RS276" s="238"/>
      <c r="RT276" s="238"/>
      <c r="RU276" s="238"/>
      <c r="RV276" s="238"/>
      <c r="RW276" s="238"/>
      <c r="RX276" s="238"/>
      <c r="RY276" s="238"/>
      <c r="RZ276" s="238"/>
      <c r="SA276" s="238"/>
      <c r="SB276" s="238"/>
      <c r="SC276" s="238"/>
      <c r="SD276" s="238"/>
      <c r="SE276" s="238"/>
      <c r="SF276" s="238"/>
      <c r="SG276" s="238"/>
      <c r="SH276" s="238"/>
      <c r="SI276" s="238"/>
      <c r="SJ276" s="238"/>
      <c r="SK276" s="238"/>
      <c r="SL276" s="238"/>
      <c r="SM276" s="238"/>
      <c r="SN276" s="238"/>
      <c r="SO276" s="238"/>
      <c r="SP276" s="238"/>
      <c r="SQ276" s="238"/>
      <c r="SR276" s="238"/>
      <c r="SS276" s="238"/>
      <c r="ST276" s="238"/>
      <c r="SU276" s="238"/>
      <c r="SV276" s="238"/>
      <c r="SW276" s="238"/>
      <c r="SX276" s="238"/>
      <c r="SY276" s="238"/>
      <c r="SZ276" s="238"/>
      <c r="TA276" s="238"/>
      <c r="TB276" s="238"/>
      <c r="TC276" s="238"/>
      <c r="TD276" s="238"/>
      <c r="TE276" s="238"/>
      <c r="TF276" s="238"/>
      <c r="TG276" s="238"/>
      <c r="TH276" s="238"/>
      <c r="TI276" s="238"/>
      <c r="TJ276" s="238"/>
      <c r="TK276" s="238"/>
      <c r="TL276" s="238"/>
      <c r="TM276" s="238"/>
      <c r="TN276" s="238"/>
      <c r="TO276" s="238"/>
      <c r="TP276" s="238"/>
      <c r="TQ276" s="238"/>
      <c r="TR276" s="238"/>
      <c r="TS276" s="238"/>
      <c r="TT276" s="238"/>
      <c r="TU276" s="238"/>
      <c r="TV276" s="238"/>
      <c r="TW276" s="238"/>
      <c r="TX276" s="238"/>
      <c r="TY276" s="238"/>
      <c r="TZ276" s="238"/>
      <c r="UA276" s="238"/>
      <c r="UB276" s="238"/>
      <c r="UC276" s="238"/>
      <c r="UD276" s="238"/>
      <c r="UE276" s="238"/>
      <c r="UF276" s="238"/>
      <c r="UG276" s="238"/>
      <c r="UH276" s="238"/>
      <c r="UI276" s="238"/>
      <c r="UJ276" s="238"/>
      <c r="UK276" s="238"/>
      <c r="UL276" s="238"/>
      <c r="UM276" s="238"/>
      <c r="UN276" s="238"/>
      <c r="UO276" s="238"/>
      <c r="UP276" s="238"/>
      <c r="UQ276" s="238"/>
      <c r="UR276" s="238"/>
      <c r="US276" s="238"/>
      <c r="UT276" s="238"/>
      <c r="UU276" s="238"/>
      <c r="UV276" s="238"/>
      <c r="UW276" s="238"/>
      <c r="UX276" s="238"/>
      <c r="UY276" s="238"/>
      <c r="UZ276" s="238"/>
      <c r="VA276" s="238"/>
      <c r="VB276" s="238"/>
      <c r="VC276" s="238"/>
      <c r="VD276" s="238"/>
      <c r="VE276" s="238"/>
      <c r="VF276" s="238"/>
      <c r="VG276" s="238"/>
      <c r="VH276" s="238"/>
      <c r="VI276" s="238"/>
      <c r="VJ276" s="238"/>
      <c r="VK276" s="238"/>
      <c r="VL276" s="238"/>
      <c r="VM276" s="238"/>
      <c r="VN276" s="238"/>
      <c r="VO276" s="238"/>
      <c r="VP276" s="238"/>
      <c r="VQ276" s="238"/>
      <c r="VR276" s="238"/>
      <c r="VS276" s="238"/>
      <c r="VT276" s="238"/>
      <c r="VU276" s="238"/>
      <c r="VV276" s="238"/>
      <c r="VW276" s="238"/>
      <c r="VX276" s="238"/>
      <c r="VY276" s="238"/>
      <c r="VZ276" s="238"/>
      <c r="WA276" s="238"/>
      <c r="WB276" s="238"/>
      <c r="WC276" s="238"/>
      <c r="WD276" s="238"/>
      <c r="WE276" s="238"/>
      <c r="WF276" s="238"/>
      <c r="WG276" s="238"/>
      <c r="WH276" s="238"/>
      <c r="WI276" s="238"/>
      <c r="WJ276" s="238"/>
      <c r="WK276" s="238"/>
      <c r="WL276" s="238"/>
      <c r="WM276" s="238"/>
      <c r="WN276" s="238"/>
      <c r="WO276" s="238"/>
      <c r="WP276" s="238"/>
      <c r="WQ276" s="238"/>
      <c r="WR276" s="238"/>
      <c r="WS276" s="238"/>
      <c r="WT276" s="238"/>
      <c r="WU276" s="238"/>
      <c r="WV276" s="238"/>
      <c r="WW276" s="238"/>
      <c r="WX276" s="238"/>
      <c r="WY276" s="238"/>
      <c r="WZ276" s="238"/>
      <c r="XA276" s="238"/>
      <c r="XB276" s="238"/>
      <c r="XC276" s="238"/>
      <c r="XD276" s="238"/>
      <c r="XE276" s="238"/>
      <c r="XF276" s="238"/>
      <c r="XG276" s="238"/>
      <c r="XH276" s="238"/>
      <c r="XI276" s="238"/>
      <c r="XJ276" s="238"/>
      <c r="XK276" s="238"/>
      <c r="XL276" s="238"/>
      <c r="XM276" s="238"/>
      <c r="XN276" s="238"/>
      <c r="XO276" s="238"/>
      <c r="XP276" s="238"/>
      <c r="XQ276" s="238"/>
      <c r="XR276" s="238"/>
      <c r="XS276" s="238"/>
      <c r="XT276" s="238"/>
      <c r="XU276" s="238"/>
      <c r="XV276" s="238"/>
      <c r="XW276" s="238"/>
      <c r="XX276" s="238"/>
      <c r="XY276" s="238"/>
      <c r="XZ276" s="238"/>
      <c r="YA276" s="238"/>
      <c r="YB276" s="238"/>
      <c r="YC276" s="238"/>
      <c r="YD276" s="238"/>
      <c r="YE276" s="238"/>
      <c r="YF276" s="238"/>
      <c r="YG276" s="238"/>
      <c r="YH276" s="238"/>
      <c r="YI276" s="238"/>
      <c r="YJ276" s="238"/>
      <c r="YK276" s="238"/>
      <c r="YL276" s="238"/>
      <c r="YM276" s="238"/>
      <c r="YN276" s="238"/>
      <c r="YO276" s="238"/>
      <c r="YP276" s="238"/>
      <c r="YQ276" s="238"/>
      <c r="YR276" s="238"/>
      <c r="YS276" s="238"/>
      <c r="YT276" s="238"/>
      <c r="YU276" s="238"/>
      <c r="YV276" s="238"/>
      <c r="YW276" s="238"/>
      <c r="YX276" s="238"/>
      <c r="YY276" s="238"/>
      <c r="YZ276" s="238"/>
      <c r="ZA276" s="238"/>
      <c r="ZB276" s="238"/>
      <c r="ZC276" s="238"/>
      <c r="ZD276" s="238"/>
      <c r="ZE276" s="238"/>
      <c r="ZF276" s="238"/>
      <c r="ZG276" s="238"/>
      <c r="ZH276" s="238"/>
      <c r="ZI276" s="238"/>
      <c r="ZJ276" s="238"/>
      <c r="ZK276" s="238"/>
      <c r="ZL276" s="238"/>
      <c r="ZM276" s="238"/>
      <c r="ZN276" s="238"/>
      <c r="ZO276" s="238"/>
      <c r="ZP276" s="238"/>
      <c r="ZQ276" s="238"/>
      <c r="ZR276" s="238"/>
      <c r="ZS276" s="238"/>
      <c r="ZT276" s="238"/>
      <c r="ZU276" s="238"/>
      <c r="ZV276" s="238"/>
      <c r="ZW276" s="238"/>
      <c r="ZX276" s="238"/>
      <c r="ZY276" s="238"/>
      <c r="ZZ276" s="238"/>
      <c r="AAA276" s="238"/>
      <c r="AAB276" s="238"/>
      <c r="AAC276" s="238"/>
      <c r="AAD276" s="238"/>
      <c r="AAE276" s="238"/>
      <c r="AAF276" s="238"/>
      <c r="AAG276" s="238"/>
      <c r="AAH276" s="238"/>
      <c r="AAI276" s="238"/>
      <c r="AAJ276" s="238"/>
      <c r="AAK276" s="238"/>
      <c r="AAL276" s="238"/>
      <c r="AAM276" s="238"/>
      <c r="AAN276" s="238"/>
      <c r="AAO276" s="238"/>
      <c r="AAP276" s="238"/>
      <c r="AAQ276" s="238"/>
      <c r="AAR276" s="238"/>
      <c r="AAS276" s="238"/>
      <c r="AAT276" s="238"/>
      <c r="AAU276" s="238"/>
      <c r="AAV276" s="238"/>
      <c r="AAW276" s="238"/>
      <c r="AAX276" s="238"/>
      <c r="AAY276" s="238"/>
      <c r="AAZ276" s="238"/>
      <c r="ABA276" s="238"/>
      <c r="ABB276" s="238"/>
      <c r="ABC276" s="238"/>
      <c r="ABD276" s="238"/>
      <c r="ABE276" s="238"/>
      <c r="ABF276" s="238"/>
      <c r="ABG276" s="238"/>
      <c r="ABH276" s="238"/>
      <c r="ABI276" s="238"/>
      <c r="ABJ276" s="238"/>
      <c r="ABK276" s="238"/>
      <c r="ABL276" s="238"/>
      <c r="ABM276" s="238"/>
      <c r="ABN276" s="238"/>
      <c r="ABO276" s="238"/>
      <c r="ABP276" s="238"/>
      <c r="ABQ276" s="238"/>
      <c r="ABR276" s="238"/>
      <c r="ABS276" s="238"/>
      <c r="ABT276" s="238"/>
      <c r="ABU276" s="238"/>
      <c r="ABV276" s="238"/>
      <c r="ABW276" s="238"/>
      <c r="ABX276" s="238"/>
      <c r="ABY276" s="238"/>
      <c r="ABZ276" s="238"/>
      <c r="ACA276" s="238"/>
      <c r="ACB276" s="238"/>
      <c r="ACC276" s="238"/>
      <c r="ACD276" s="238"/>
      <c r="ACE276" s="238"/>
      <c r="ACF276" s="238"/>
      <c r="ACG276" s="238"/>
      <c r="ACH276" s="238"/>
      <c r="ACI276" s="238"/>
      <c r="ACJ276" s="238"/>
      <c r="ACK276" s="238"/>
      <c r="ACL276" s="238"/>
      <c r="ACM276" s="238"/>
      <c r="ACN276" s="238"/>
      <c r="ACO276" s="238"/>
      <c r="ACP276" s="238"/>
      <c r="ACQ276" s="238"/>
      <c r="ACR276" s="238"/>
      <c r="ACS276" s="238"/>
      <c r="ACT276" s="238"/>
      <c r="ACU276" s="238"/>
      <c r="ACV276" s="238"/>
      <c r="ACW276" s="238"/>
      <c r="ACX276" s="238"/>
      <c r="ACY276" s="238"/>
      <c r="ACZ276" s="238"/>
      <c r="ADA276" s="238"/>
      <c r="ADB276" s="238"/>
      <c r="ADC276" s="238"/>
      <c r="ADD276" s="238"/>
      <c r="ADE276" s="238"/>
      <c r="ADF276" s="238"/>
      <c r="ADG276" s="238"/>
      <c r="ADH276" s="238"/>
      <c r="ADI276" s="238"/>
      <c r="ADJ276" s="238"/>
      <c r="ADK276" s="238"/>
      <c r="ADL276" s="238"/>
      <c r="ADM276" s="238"/>
      <c r="ADN276" s="238"/>
      <c r="ADO276" s="238"/>
      <c r="ADP276" s="238"/>
      <c r="ADQ276" s="238"/>
      <c r="ADR276" s="238"/>
      <c r="ADS276" s="238"/>
      <c r="ADT276" s="238"/>
      <c r="ADU276" s="238"/>
      <c r="ADV276" s="238"/>
      <c r="ADW276" s="238"/>
      <c r="ADX276" s="238"/>
      <c r="ADY276" s="238"/>
      <c r="ADZ276" s="238"/>
      <c r="AEA276" s="238"/>
      <c r="AEB276" s="238"/>
      <c r="AEC276" s="238"/>
      <c r="AED276" s="238"/>
      <c r="AEE276" s="238"/>
      <c r="AEF276" s="238"/>
      <c r="AEG276" s="238"/>
      <c r="AEH276" s="238"/>
      <c r="AEI276" s="238"/>
      <c r="AEJ276" s="238"/>
      <c r="AEK276" s="238"/>
      <c r="AEL276" s="238"/>
      <c r="AEM276" s="238"/>
      <c r="AEN276" s="238"/>
      <c r="AEO276" s="238"/>
      <c r="AEP276" s="238"/>
      <c r="AEQ276" s="238"/>
      <c r="AER276" s="238"/>
      <c r="AES276" s="238"/>
      <c r="AET276" s="238"/>
      <c r="AEU276" s="238"/>
      <c r="AEV276" s="238"/>
      <c r="AEW276" s="238"/>
      <c r="AEX276" s="238"/>
      <c r="AEY276" s="238"/>
      <c r="AEZ276" s="238"/>
      <c r="AFA276" s="238"/>
      <c r="AFB276" s="238"/>
      <c r="AFC276" s="238"/>
      <c r="AFD276" s="238"/>
      <c r="AFE276" s="238"/>
      <c r="AFF276" s="238"/>
      <c r="AFG276" s="238"/>
      <c r="AFH276" s="238"/>
      <c r="AFI276" s="238"/>
      <c r="AFJ276" s="238"/>
      <c r="AFK276" s="238"/>
      <c r="AFL276" s="238"/>
      <c r="AFM276" s="238"/>
      <c r="AFN276" s="238"/>
      <c r="AFO276" s="238"/>
      <c r="AFP276" s="238"/>
      <c r="AFQ276" s="238"/>
      <c r="AFR276" s="238"/>
      <c r="AFS276" s="238"/>
      <c r="AFT276" s="238"/>
      <c r="AFU276" s="238"/>
      <c r="AFV276" s="238"/>
      <c r="AFW276" s="238"/>
      <c r="AFX276" s="238"/>
      <c r="AFY276" s="238"/>
      <c r="AFZ276" s="238"/>
      <c r="AGA276" s="238"/>
      <c r="AGB276" s="238"/>
      <c r="AGC276" s="238"/>
      <c r="AGD276" s="238"/>
      <c r="AGE276" s="238"/>
      <c r="AGF276" s="238"/>
      <c r="AGG276" s="238"/>
      <c r="AGH276" s="238"/>
      <c r="AGI276" s="238"/>
      <c r="AGJ276" s="238"/>
      <c r="AGK276" s="238"/>
      <c r="AGL276" s="238"/>
      <c r="AGM276" s="238"/>
      <c r="AGN276" s="238"/>
      <c r="AGO276" s="238"/>
      <c r="AGP276" s="238"/>
      <c r="AGQ276" s="238"/>
      <c r="AGR276" s="238"/>
      <c r="AGS276" s="238"/>
      <c r="AGT276" s="238"/>
      <c r="AGU276" s="238"/>
      <c r="AGV276" s="238"/>
      <c r="AGW276" s="238"/>
      <c r="AGX276" s="238"/>
      <c r="AGY276" s="238"/>
      <c r="AGZ276" s="238"/>
      <c r="AHA276" s="238"/>
      <c r="AHB276" s="238"/>
      <c r="AHC276" s="238"/>
      <c r="AHD276" s="238"/>
      <c r="AHE276" s="238"/>
      <c r="AHF276" s="238"/>
      <c r="AHG276" s="238"/>
      <c r="AHH276" s="238"/>
      <c r="AHI276" s="238"/>
      <c r="AHJ276" s="238"/>
      <c r="AHK276" s="238"/>
      <c r="AHL276" s="238"/>
      <c r="AHM276" s="238"/>
      <c r="AHN276" s="238"/>
      <c r="AHO276" s="238"/>
      <c r="AHP276" s="238"/>
      <c r="AHQ276" s="238"/>
      <c r="AHR276" s="238"/>
      <c r="AHS276" s="238"/>
      <c r="AHT276" s="238"/>
      <c r="AHU276" s="238"/>
      <c r="AHV276" s="238"/>
      <c r="AHW276" s="238"/>
      <c r="AHX276" s="238"/>
      <c r="AHY276" s="238"/>
      <c r="AHZ276" s="238"/>
      <c r="AIA276" s="238"/>
      <c r="AIB276" s="238"/>
      <c r="AIC276" s="238"/>
      <c r="AID276" s="238"/>
      <c r="AIE276" s="238"/>
      <c r="AIF276" s="238"/>
      <c r="AIG276" s="238"/>
      <c r="AIH276" s="238"/>
      <c r="AII276" s="238"/>
      <c r="AIJ276" s="238"/>
      <c r="AIK276" s="238"/>
      <c r="AIL276" s="238"/>
      <c r="AIM276" s="238"/>
      <c r="AIN276" s="238"/>
      <c r="AIO276" s="238"/>
      <c r="AIP276" s="238"/>
      <c r="AIQ276" s="238"/>
      <c r="AIR276" s="238"/>
      <c r="AIS276" s="238"/>
      <c r="AIT276" s="238"/>
      <c r="AIU276" s="238"/>
      <c r="AIV276" s="238"/>
      <c r="AIW276" s="238"/>
      <c r="AIX276" s="238"/>
      <c r="AIY276" s="238"/>
      <c r="AIZ276" s="238"/>
      <c r="AJA276" s="238"/>
      <c r="AJB276" s="238"/>
      <c r="AJC276" s="238"/>
      <c r="AJD276" s="238"/>
      <c r="AJE276" s="238"/>
      <c r="AJF276" s="238"/>
      <c r="AJG276" s="238"/>
      <c r="AJH276" s="238"/>
      <c r="AJI276" s="238"/>
      <c r="AJJ276" s="238"/>
      <c r="AJK276" s="238"/>
      <c r="AJL276" s="238"/>
      <c r="AJM276" s="238"/>
      <c r="AJN276" s="238"/>
      <c r="AJO276" s="238"/>
      <c r="AJP276" s="238"/>
      <c r="AJQ276" s="238"/>
      <c r="AJR276" s="238"/>
      <c r="AJS276" s="238"/>
      <c r="AJT276" s="238"/>
      <c r="AJU276" s="238"/>
      <c r="AJV276" s="238"/>
      <c r="AJW276" s="238"/>
      <c r="AJX276" s="238"/>
      <c r="AJY276" s="238"/>
      <c r="AJZ276" s="238"/>
      <c r="AKA276" s="238"/>
      <c r="AKB276" s="238"/>
      <c r="AKC276" s="238"/>
      <c r="AKD276" s="238"/>
      <c r="AKE276" s="238"/>
      <c r="AKF276" s="238"/>
      <c r="AKG276" s="238"/>
      <c r="AKH276" s="238"/>
      <c r="AKI276" s="238"/>
      <c r="AKJ276" s="238"/>
      <c r="AKK276" s="238"/>
      <c r="AKL276" s="238"/>
      <c r="AKM276" s="238"/>
      <c r="AKN276" s="238"/>
      <c r="AKO276" s="238"/>
      <c r="AKP276" s="238"/>
    </row>
    <row r="277" spans="1:978" x14ac:dyDescent="0.25">
      <c r="A277" s="310">
        <v>60</v>
      </c>
      <c r="B277" s="310">
        <v>61</v>
      </c>
      <c r="C277" s="244" t="s">
        <v>275</v>
      </c>
      <c r="D277" s="244" t="s">
        <v>39</v>
      </c>
      <c r="E277" s="293">
        <v>1.5</v>
      </c>
      <c r="F277" s="91">
        <v>530355</v>
      </c>
      <c r="G277" s="21" t="s">
        <v>276</v>
      </c>
      <c r="H277" s="21" t="s">
        <v>277</v>
      </c>
      <c r="I277" s="244" t="s">
        <v>63</v>
      </c>
      <c r="J277" s="90">
        <v>45</v>
      </c>
      <c r="K277" s="270">
        <f>AVERAGE(J277:J278)</f>
        <v>45</v>
      </c>
      <c r="L277" s="286">
        <f>E277/K277</f>
        <v>3.3333333333333333E-2</v>
      </c>
      <c r="M277" s="244">
        <v>2</v>
      </c>
      <c r="N277" s="91">
        <v>66</v>
      </c>
      <c r="O277" s="91">
        <v>47</v>
      </c>
      <c r="P277" s="91">
        <v>47</v>
      </c>
      <c r="Q277" s="91">
        <v>38</v>
      </c>
      <c r="R277" s="91">
        <v>62</v>
      </c>
      <c r="S277" s="91">
        <v>129</v>
      </c>
      <c r="T277" s="91">
        <v>245</v>
      </c>
      <c r="U277" s="91">
        <v>336</v>
      </c>
      <c r="V277" s="91">
        <v>338</v>
      </c>
      <c r="W277" s="91">
        <v>305</v>
      </c>
      <c r="X277" s="91">
        <v>375</v>
      </c>
      <c r="Y277" s="91">
        <v>382</v>
      </c>
      <c r="Z277" s="91">
        <v>416</v>
      </c>
      <c r="AA277" s="91">
        <v>411</v>
      </c>
      <c r="AB277" s="91">
        <v>449</v>
      </c>
      <c r="AC277" s="91">
        <v>557</v>
      </c>
      <c r="AD277" s="91">
        <v>663</v>
      </c>
      <c r="AE277" s="91">
        <v>608</v>
      </c>
      <c r="AF277" s="91">
        <v>341</v>
      </c>
      <c r="AG277" s="91">
        <v>275</v>
      </c>
      <c r="AH277" s="91">
        <v>190</v>
      </c>
      <c r="AI277" s="91">
        <v>187</v>
      </c>
      <c r="AJ277" s="91">
        <v>150</v>
      </c>
      <c r="AK277" s="91">
        <v>132</v>
      </c>
      <c r="AL277" s="91">
        <v>6415</v>
      </c>
      <c r="AM277" s="270">
        <v>1600</v>
      </c>
      <c r="AN277" s="264">
        <f>$L$277*(1+0.15*(N279/$AM$277)^4)</f>
        <v>3.3333347809908043E-2</v>
      </c>
      <c r="AO277" s="264">
        <f t="shared" ref="AO277:BK277" si="188">$L$277*(1+0.15*(O279/$AM$277)^4)</f>
        <v>3.3333338101704912E-2</v>
      </c>
      <c r="AP277" s="264">
        <f t="shared" si="188"/>
        <v>3.3333337731527454E-2</v>
      </c>
      <c r="AQ277" s="264">
        <f t="shared" si="188"/>
        <v>3.3333336461861922E-2</v>
      </c>
      <c r="AR277" s="264">
        <f t="shared" si="188"/>
        <v>3.3333351651509607E-2</v>
      </c>
      <c r="AS277" s="264">
        <f t="shared" si="188"/>
        <v>3.3334266279317987E-2</v>
      </c>
      <c r="AT277" s="264">
        <f t="shared" si="188"/>
        <v>3.3339595953268179E-2</v>
      </c>
      <c r="AU277" s="264">
        <f t="shared" si="188"/>
        <v>3.3362189884969841E-2</v>
      </c>
      <c r="AV277" s="264">
        <f t="shared" si="188"/>
        <v>3.3350803155294539E-2</v>
      </c>
      <c r="AW277" s="264">
        <f t="shared" si="188"/>
        <v>3.3347787255514273E-2</v>
      </c>
      <c r="AX277" s="264">
        <f t="shared" si="188"/>
        <v>3.3355103279806265E-2</v>
      </c>
      <c r="AY277" s="264">
        <f t="shared" si="188"/>
        <v>3.3363251165231068E-2</v>
      </c>
      <c r="AZ277" s="264">
        <f t="shared" si="188"/>
        <v>3.3376601586458332E-2</v>
      </c>
      <c r="BA277" s="264">
        <f t="shared" si="188"/>
        <v>3.3362716931661734E-2</v>
      </c>
      <c r="BB277" s="264">
        <f t="shared" si="188"/>
        <v>3.3379882898519647E-2</v>
      </c>
      <c r="BC277" s="264">
        <f t="shared" si="188"/>
        <v>3.3423299773775228E-2</v>
      </c>
      <c r="BD277" s="264">
        <f t="shared" si="188"/>
        <v>3.3529402836458333E-2</v>
      </c>
      <c r="BE277" s="264">
        <f t="shared" si="188"/>
        <v>3.3455824540243276E-2</v>
      </c>
      <c r="BF277" s="264">
        <f t="shared" si="188"/>
        <v>3.3351348336458336E-2</v>
      </c>
      <c r="BG277" s="264">
        <f t="shared" si="188"/>
        <v>3.3344651909078725E-2</v>
      </c>
      <c r="BH277" s="264">
        <f t="shared" si="188"/>
        <v>3.3336219336458334E-2</v>
      </c>
      <c r="BI277" s="264">
        <f t="shared" si="188"/>
        <v>3.3335220062338002E-2</v>
      </c>
      <c r="BJ277" s="264">
        <f t="shared" si="188"/>
        <v>3.3333955686483507E-2</v>
      </c>
      <c r="BK277" s="264">
        <f t="shared" si="188"/>
        <v>3.3333525630220538E-2</v>
      </c>
      <c r="BL277" s="243">
        <f>E277*(0.000001)*0.5</f>
        <v>7.5000000000000002E-7</v>
      </c>
      <c r="BM277" s="243">
        <v>13776.7</v>
      </c>
      <c r="BN277" s="243">
        <v>0.01</v>
      </c>
      <c r="BO277" s="243">
        <v>3202.1</v>
      </c>
      <c r="BP277" s="243">
        <v>0.01</v>
      </c>
      <c r="BQ277" s="243">
        <v>2797</v>
      </c>
      <c r="BR277" s="243">
        <v>0.22</v>
      </c>
      <c r="BS277" s="243">
        <v>648.5</v>
      </c>
      <c r="BT277" s="243">
        <v>0.24</v>
      </c>
      <c r="BU277" s="243">
        <v>3333.3</v>
      </c>
      <c r="BV277" s="243">
        <v>0.12</v>
      </c>
      <c r="BW277" s="243">
        <v>11298.7</v>
      </c>
      <c r="BX277" s="243">
        <v>0.05</v>
      </c>
      <c r="BY277" s="243">
        <v>9293.7000000000007</v>
      </c>
      <c r="BZ277" s="243">
        <v>0.08</v>
      </c>
      <c r="CA277" s="243">
        <v>6383.3</v>
      </c>
      <c r="CB277" s="243">
        <v>0.08</v>
      </c>
      <c r="CC277" s="243">
        <v>8235.7000000000007</v>
      </c>
      <c r="CD277" s="243">
        <v>0.18</v>
      </c>
      <c r="CE277" s="243">
        <v>1004.8</v>
      </c>
      <c r="CF277" s="243">
        <v>0.01</v>
      </c>
      <c r="CG277" s="243"/>
      <c r="CH277" s="243"/>
      <c r="CI277" s="243"/>
      <c r="CJ277" s="243"/>
      <c r="CK277" s="243"/>
      <c r="CL277" s="243"/>
      <c r="CM277" s="243"/>
      <c r="CN277" s="243"/>
      <c r="CO277" s="243"/>
      <c r="CP277" s="243"/>
      <c r="CQ277" s="243"/>
      <c r="CR277" s="243"/>
      <c r="CS277" s="243"/>
      <c r="CT277" s="243"/>
      <c r="CU277" s="243"/>
      <c r="CV277" s="243"/>
      <c r="CW277" s="243"/>
      <c r="CX277" s="243"/>
      <c r="CY277" s="243"/>
      <c r="CZ277" s="243"/>
      <c r="DA277" s="243"/>
      <c r="DB277" s="243"/>
      <c r="DC277" s="243"/>
      <c r="DD277" s="243"/>
      <c r="DE277" s="243"/>
      <c r="DF277" s="243"/>
      <c r="DG277" s="243"/>
      <c r="DH277" s="243"/>
      <c r="DI277" s="243"/>
      <c r="DJ277" s="243"/>
      <c r="DK277" s="243"/>
      <c r="DL277" s="243"/>
      <c r="DM277" s="243"/>
      <c r="DN277" s="243"/>
      <c r="DO277" s="243"/>
      <c r="DP277" s="243"/>
      <c r="DQ277" s="243"/>
      <c r="DR277" s="243"/>
      <c r="DS277" s="243"/>
      <c r="DT277" s="243"/>
      <c r="DU277" s="243"/>
      <c r="DV277" s="243"/>
      <c r="DW277" s="243"/>
      <c r="DX277" s="243"/>
      <c r="DY277" s="243"/>
      <c r="DZ277" s="243"/>
      <c r="EA277" s="243">
        <f>BM277*BN277+BO277*BP277+BQ277*BR277+BS277*BT277+BU277*BV277+BW277*BX277+BY277*BZ277+CA277*CB277+CC277*CD277+CE277*CF277+CG277*CH277+CI277*CJ277+CK277*CL277+CM277*CN277+CO277*CP277+CQ277*CR277+CS277*CT277+CU277*CV277+CW277*CX277+CY277*CZ277+DA277*DB277</f>
        <v>4652.3330000000005</v>
      </c>
      <c r="EB277" s="243">
        <f>(PI()+2*E277)*EA277</f>
        <v>28572.734174853365</v>
      </c>
      <c r="EC277" s="243">
        <f>EB277/E277</f>
        <v>19048.489449902245</v>
      </c>
      <c r="ED277" s="243">
        <f>PI()*EA277</f>
        <v>14615.735174853364</v>
      </c>
      <c r="EE277" s="253">
        <f>SUM(BN277,BP277,BR277,BT277,BV277,BX277,BZ277,CB277,CD277,CF277)</f>
        <v>1</v>
      </c>
      <c r="EF277" s="238"/>
      <c r="EG277" s="238"/>
      <c r="EH277" s="238"/>
      <c r="EI277" s="238"/>
      <c r="EJ277" s="238"/>
      <c r="EK277" s="238"/>
      <c r="EL277" s="238"/>
      <c r="EM277" s="238"/>
      <c r="EN277" s="238"/>
      <c r="EO277" s="238"/>
      <c r="EP277" s="238"/>
      <c r="EQ277" s="238"/>
      <c r="ER277" s="238"/>
      <c r="ES277" s="238"/>
      <c r="ET277" s="238"/>
      <c r="EU277" s="238"/>
      <c r="EV277" s="238"/>
      <c r="EW277" s="238"/>
      <c r="EX277" s="238"/>
      <c r="EY277" s="238"/>
      <c r="EZ277" s="238"/>
      <c r="FA277" s="238"/>
      <c r="FB277" s="238"/>
      <c r="FC277" s="238"/>
      <c r="FD277" s="238"/>
      <c r="FE277" s="238"/>
      <c r="FF277" s="238"/>
      <c r="FG277" s="238"/>
      <c r="FH277" s="238"/>
      <c r="FI277" s="238"/>
      <c r="FJ277" s="238"/>
      <c r="FK277" s="238"/>
      <c r="FL277" s="238"/>
      <c r="FM277" s="238"/>
      <c r="FN277" s="238"/>
      <c r="FO277" s="238"/>
      <c r="FP277" s="238"/>
      <c r="FQ277" s="238"/>
      <c r="FR277" s="238"/>
      <c r="FS277" s="238"/>
      <c r="FT277" s="238"/>
      <c r="FU277" s="238"/>
      <c r="FV277" s="238"/>
      <c r="FW277" s="238"/>
      <c r="FX277" s="238"/>
      <c r="FY277" s="238"/>
      <c r="FZ277" s="238"/>
      <c r="GA277" s="238"/>
      <c r="GB277" s="238"/>
      <c r="GC277" s="238"/>
      <c r="GD277" s="238"/>
      <c r="GE277" s="238"/>
      <c r="GF277" s="238"/>
      <c r="GG277" s="238"/>
      <c r="GH277" s="238"/>
      <c r="GI277" s="238"/>
      <c r="GJ277" s="238"/>
      <c r="GK277" s="238"/>
      <c r="GL277" s="238"/>
      <c r="GM277" s="238"/>
      <c r="GN277" s="238"/>
      <c r="GO277" s="238"/>
      <c r="GP277" s="238"/>
      <c r="GQ277" s="238"/>
      <c r="GR277" s="238"/>
      <c r="GS277" s="238"/>
      <c r="GT277" s="238"/>
      <c r="GU277" s="238"/>
      <c r="GV277" s="238"/>
      <c r="GW277" s="238"/>
      <c r="GX277" s="238"/>
      <c r="GY277" s="238"/>
      <c r="GZ277" s="238"/>
      <c r="HA277" s="238"/>
      <c r="HB277" s="238"/>
      <c r="HC277" s="238"/>
      <c r="HD277" s="238"/>
      <c r="HE277" s="238"/>
      <c r="HF277" s="238"/>
      <c r="HG277" s="238"/>
      <c r="HH277" s="238"/>
      <c r="HI277" s="238"/>
      <c r="HJ277" s="238"/>
      <c r="HK277" s="238"/>
      <c r="HL277" s="238"/>
      <c r="HM277" s="238"/>
      <c r="HN277" s="238"/>
      <c r="HO277" s="238"/>
      <c r="HP277" s="238"/>
      <c r="HQ277" s="238"/>
      <c r="HR277" s="238"/>
      <c r="HS277" s="238"/>
      <c r="HT277" s="238"/>
      <c r="HU277" s="238"/>
      <c r="HV277" s="238"/>
      <c r="HW277" s="238"/>
      <c r="HX277" s="238"/>
      <c r="HY277" s="238"/>
      <c r="HZ277" s="238"/>
      <c r="IA277" s="238"/>
      <c r="IB277" s="238"/>
      <c r="IC277" s="238"/>
      <c r="ID277" s="238"/>
      <c r="IE277" s="238"/>
      <c r="IF277" s="238"/>
      <c r="IG277" s="238"/>
      <c r="IH277" s="238"/>
      <c r="II277" s="238"/>
      <c r="IJ277" s="238"/>
      <c r="IK277" s="238"/>
      <c r="IL277" s="238"/>
      <c r="IM277" s="238"/>
      <c r="IN277" s="238"/>
      <c r="IO277" s="238"/>
      <c r="IP277" s="238"/>
      <c r="IQ277" s="238"/>
      <c r="IR277" s="238"/>
      <c r="IS277" s="238"/>
      <c r="IT277" s="238"/>
      <c r="IU277" s="238"/>
      <c r="IV277" s="238"/>
      <c r="IW277" s="238"/>
      <c r="IX277" s="238"/>
      <c r="IY277" s="238"/>
      <c r="IZ277" s="238"/>
      <c r="JA277" s="238"/>
      <c r="JB277" s="238"/>
      <c r="JC277" s="238"/>
      <c r="JD277" s="238"/>
      <c r="JE277" s="238"/>
      <c r="JF277" s="238"/>
      <c r="JG277" s="238"/>
      <c r="JH277" s="238"/>
      <c r="JI277" s="238"/>
      <c r="JJ277" s="238"/>
      <c r="JK277" s="238"/>
      <c r="JL277" s="238"/>
      <c r="JM277" s="238"/>
      <c r="JN277" s="238"/>
      <c r="JO277" s="238"/>
      <c r="JP277" s="238"/>
      <c r="JQ277" s="238"/>
      <c r="JR277" s="238"/>
      <c r="JS277" s="238"/>
      <c r="JT277" s="238"/>
      <c r="JU277" s="238"/>
      <c r="JV277" s="238"/>
      <c r="JW277" s="238"/>
      <c r="JX277" s="238"/>
      <c r="JY277" s="238"/>
      <c r="JZ277" s="238"/>
      <c r="KA277" s="238"/>
      <c r="KB277" s="238"/>
      <c r="KC277" s="238"/>
      <c r="KD277" s="238"/>
      <c r="KE277" s="238"/>
      <c r="KF277" s="238"/>
      <c r="KG277" s="238"/>
      <c r="KH277" s="238"/>
      <c r="KI277" s="238"/>
      <c r="KJ277" s="238"/>
      <c r="KK277" s="238"/>
      <c r="KL277" s="238"/>
      <c r="KM277" s="238"/>
      <c r="KN277" s="238"/>
      <c r="KO277" s="238"/>
      <c r="KP277" s="238"/>
      <c r="KQ277" s="238"/>
      <c r="KR277" s="238"/>
      <c r="KS277" s="238"/>
      <c r="KT277" s="238"/>
      <c r="KU277" s="238"/>
      <c r="KV277" s="238"/>
      <c r="KW277" s="238"/>
      <c r="KX277" s="238"/>
      <c r="KY277" s="238"/>
      <c r="KZ277" s="238"/>
      <c r="LA277" s="238"/>
      <c r="LB277" s="238"/>
      <c r="LC277" s="238"/>
      <c r="LD277" s="238"/>
      <c r="LE277" s="238"/>
      <c r="LF277" s="238"/>
      <c r="LG277" s="238"/>
      <c r="LH277" s="238"/>
      <c r="LI277" s="238"/>
      <c r="LJ277" s="238"/>
      <c r="LK277" s="238"/>
      <c r="LL277" s="238"/>
      <c r="LM277" s="238"/>
      <c r="LN277" s="238"/>
      <c r="LO277" s="238"/>
      <c r="LP277" s="238"/>
      <c r="LQ277" s="238"/>
      <c r="LR277" s="238"/>
      <c r="LS277" s="238"/>
      <c r="LT277" s="238"/>
      <c r="LU277" s="238"/>
      <c r="LV277" s="238"/>
      <c r="LW277" s="238"/>
      <c r="LX277" s="238"/>
      <c r="LY277" s="238"/>
      <c r="LZ277" s="238"/>
      <c r="MA277" s="238"/>
      <c r="MB277" s="238"/>
      <c r="MC277" s="238"/>
      <c r="MD277" s="238"/>
      <c r="ME277" s="238"/>
      <c r="MF277" s="238"/>
      <c r="MG277" s="238"/>
      <c r="MH277" s="238"/>
      <c r="MI277" s="238"/>
      <c r="MJ277" s="238"/>
      <c r="MK277" s="238"/>
      <c r="ML277" s="238"/>
      <c r="MM277" s="238"/>
      <c r="MN277" s="238"/>
      <c r="MO277" s="238"/>
      <c r="MP277" s="238"/>
      <c r="MQ277" s="238"/>
      <c r="MR277" s="238"/>
      <c r="MS277" s="238"/>
      <c r="MT277" s="238"/>
      <c r="MU277" s="238"/>
      <c r="MV277" s="238"/>
      <c r="MW277" s="238"/>
      <c r="MX277" s="238"/>
      <c r="MY277" s="238"/>
      <c r="MZ277" s="238"/>
      <c r="NA277" s="238"/>
      <c r="NB277" s="238"/>
      <c r="NC277" s="238"/>
      <c r="ND277" s="238"/>
      <c r="NE277" s="238"/>
      <c r="NF277" s="238"/>
      <c r="NG277" s="238"/>
      <c r="NH277" s="238"/>
      <c r="NI277" s="238"/>
      <c r="NJ277" s="238"/>
      <c r="NK277" s="238"/>
      <c r="NL277" s="238"/>
      <c r="NM277" s="238"/>
      <c r="NN277" s="238"/>
      <c r="NO277" s="238"/>
      <c r="NP277" s="238"/>
      <c r="NQ277" s="238"/>
      <c r="NR277" s="238"/>
      <c r="NS277" s="238"/>
      <c r="NT277" s="238"/>
      <c r="NU277" s="238"/>
      <c r="NV277" s="238"/>
      <c r="NW277" s="238"/>
      <c r="NX277" s="238"/>
      <c r="NY277" s="238"/>
      <c r="NZ277" s="238"/>
      <c r="OA277" s="238"/>
      <c r="OB277" s="238"/>
      <c r="OC277" s="238"/>
      <c r="OD277" s="238"/>
      <c r="OE277" s="238"/>
      <c r="OF277" s="238"/>
      <c r="OG277" s="238"/>
      <c r="OH277" s="238"/>
      <c r="OI277" s="238"/>
      <c r="OJ277" s="238"/>
      <c r="OK277" s="238"/>
      <c r="OL277" s="238"/>
      <c r="OM277" s="238"/>
      <c r="ON277" s="238"/>
      <c r="OO277" s="238"/>
      <c r="OP277" s="238"/>
      <c r="OQ277" s="238"/>
      <c r="OR277" s="238"/>
      <c r="OS277" s="238"/>
      <c r="OT277" s="238"/>
      <c r="OU277" s="238"/>
      <c r="OV277" s="238"/>
      <c r="OW277" s="238"/>
      <c r="OX277" s="238"/>
      <c r="OY277" s="238"/>
      <c r="OZ277" s="238"/>
      <c r="PA277" s="238"/>
      <c r="PB277" s="238"/>
      <c r="PC277" s="238"/>
      <c r="PD277" s="238"/>
      <c r="PE277" s="238"/>
      <c r="PF277" s="238"/>
      <c r="PG277" s="238"/>
      <c r="PH277" s="238"/>
      <c r="PI277" s="238"/>
      <c r="PJ277" s="238"/>
      <c r="PK277" s="238"/>
      <c r="PL277" s="238"/>
      <c r="PM277" s="238"/>
      <c r="PN277" s="238"/>
      <c r="PO277" s="238"/>
      <c r="PP277" s="238"/>
      <c r="PQ277" s="238"/>
      <c r="PR277" s="238"/>
      <c r="PS277" s="238"/>
      <c r="PT277" s="238"/>
      <c r="PU277" s="238"/>
      <c r="PV277" s="238"/>
      <c r="PW277" s="238"/>
      <c r="PX277" s="238"/>
      <c r="PY277" s="238"/>
      <c r="PZ277" s="238"/>
      <c r="QA277" s="238"/>
      <c r="QB277" s="238"/>
      <c r="QC277" s="238"/>
      <c r="QD277" s="238"/>
      <c r="QE277" s="238"/>
      <c r="QF277" s="238"/>
      <c r="QG277" s="238"/>
      <c r="QH277" s="238"/>
      <c r="QI277" s="238"/>
      <c r="QJ277" s="238"/>
      <c r="QK277" s="238"/>
      <c r="QL277" s="238"/>
      <c r="QM277" s="238"/>
      <c r="QN277" s="238"/>
      <c r="QO277" s="238"/>
      <c r="QP277" s="238"/>
      <c r="QQ277" s="238"/>
      <c r="QR277" s="238"/>
      <c r="QS277" s="238"/>
      <c r="QT277" s="238"/>
      <c r="QU277" s="238"/>
      <c r="QV277" s="238"/>
      <c r="QW277" s="238"/>
      <c r="QX277" s="238"/>
      <c r="QY277" s="238"/>
      <c r="QZ277" s="238"/>
      <c r="RA277" s="238"/>
      <c r="RB277" s="238"/>
      <c r="RC277" s="238"/>
      <c r="RD277" s="238"/>
      <c r="RE277" s="238"/>
      <c r="RF277" s="238"/>
      <c r="RG277" s="238"/>
      <c r="RH277" s="238"/>
      <c r="RI277" s="238"/>
      <c r="RJ277" s="238"/>
      <c r="RK277" s="238"/>
      <c r="RL277" s="238"/>
      <c r="RM277" s="238"/>
      <c r="RN277" s="238"/>
      <c r="RO277" s="238"/>
      <c r="RP277" s="238"/>
      <c r="RQ277" s="238"/>
      <c r="RR277" s="238"/>
      <c r="RS277" s="238"/>
      <c r="RT277" s="238"/>
      <c r="RU277" s="238"/>
      <c r="RV277" s="238"/>
      <c r="RW277" s="238"/>
      <c r="RX277" s="238"/>
      <c r="RY277" s="238"/>
      <c r="RZ277" s="238"/>
      <c r="SA277" s="238"/>
      <c r="SB277" s="238"/>
      <c r="SC277" s="238"/>
      <c r="SD277" s="238"/>
      <c r="SE277" s="238"/>
      <c r="SF277" s="238"/>
      <c r="SG277" s="238"/>
      <c r="SH277" s="238"/>
      <c r="SI277" s="238"/>
      <c r="SJ277" s="238"/>
      <c r="SK277" s="238"/>
      <c r="SL277" s="238"/>
      <c r="SM277" s="238"/>
      <c r="SN277" s="238"/>
      <c r="SO277" s="238"/>
      <c r="SP277" s="238"/>
      <c r="SQ277" s="238"/>
      <c r="SR277" s="238"/>
      <c r="SS277" s="238"/>
      <c r="ST277" s="238"/>
      <c r="SU277" s="238"/>
      <c r="SV277" s="238"/>
      <c r="SW277" s="238"/>
      <c r="SX277" s="238"/>
      <c r="SY277" s="238"/>
      <c r="SZ277" s="238"/>
      <c r="TA277" s="238"/>
      <c r="TB277" s="238"/>
      <c r="TC277" s="238"/>
      <c r="TD277" s="238"/>
      <c r="TE277" s="238"/>
      <c r="TF277" s="238"/>
      <c r="TG277" s="238"/>
      <c r="TH277" s="238"/>
      <c r="TI277" s="238"/>
      <c r="TJ277" s="238"/>
      <c r="TK277" s="238"/>
      <c r="TL277" s="238"/>
      <c r="TM277" s="238"/>
      <c r="TN277" s="238"/>
      <c r="TO277" s="238"/>
      <c r="TP277" s="238"/>
      <c r="TQ277" s="238"/>
      <c r="TR277" s="238"/>
      <c r="TS277" s="238"/>
      <c r="TT277" s="238"/>
      <c r="TU277" s="238"/>
      <c r="TV277" s="238"/>
      <c r="TW277" s="238"/>
      <c r="TX277" s="238"/>
      <c r="TY277" s="238"/>
      <c r="TZ277" s="238"/>
      <c r="UA277" s="238"/>
      <c r="UB277" s="238"/>
      <c r="UC277" s="238"/>
      <c r="UD277" s="238"/>
      <c r="UE277" s="238"/>
      <c r="UF277" s="238"/>
      <c r="UG277" s="238"/>
      <c r="UH277" s="238"/>
      <c r="UI277" s="238"/>
      <c r="UJ277" s="238"/>
      <c r="UK277" s="238"/>
      <c r="UL277" s="238"/>
      <c r="UM277" s="238"/>
      <c r="UN277" s="238"/>
      <c r="UO277" s="238"/>
      <c r="UP277" s="238"/>
      <c r="UQ277" s="238"/>
      <c r="UR277" s="238"/>
      <c r="US277" s="238"/>
      <c r="UT277" s="238"/>
      <c r="UU277" s="238"/>
      <c r="UV277" s="238"/>
      <c r="UW277" s="238"/>
      <c r="UX277" s="238"/>
      <c r="UY277" s="238"/>
      <c r="UZ277" s="238"/>
      <c r="VA277" s="238"/>
      <c r="VB277" s="238"/>
      <c r="VC277" s="238"/>
      <c r="VD277" s="238"/>
      <c r="VE277" s="238"/>
      <c r="VF277" s="238"/>
      <c r="VG277" s="238"/>
      <c r="VH277" s="238"/>
      <c r="VI277" s="238"/>
      <c r="VJ277" s="238"/>
      <c r="VK277" s="238"/>
      <c r="VL277" s="238"/>
      <c r="VM277" s="238"/>
      <c r="VN277" s="238"/>
      <c r="VO277" s="238"/>
      <c r="VP277" s="238"/>
      <c r="VQ277" s="238"/>
      <c r="VR277" s="238"/>
      <c r="VS277" s="238"/>
      <c r="VT277" s="238"/>
      <c r="VU277" s="238"/>
      <c r="VV277" s="238"/>
      <c r="VW277" s="238"/>
      <c r="VX277" s="238"/>
      <c r="VY277" s="238"/>
      <c r="VZ277" s="238"/>
      <c r="WA277" s="238"/>
      <c r="WB277" s="238"/>
      <c r="WC277" s="238"/>
      <c r="WD277" s="238"/>
      <c r="WE277" s="238"/>
      <c r="WF277" s="238"/>
      <c r="WG277" s="238"/>
      <c r="WH277" s="238"/>
      <c r="WI277" s="238"/>
      <c r="WJ277" s="238"/>
      <c r="WK277" s="238"/>
      <c r="WL277" s="238"/>
      <c r="WM277" s="238"/>
      <c r="WN277" s="238"/>
      <c r="WO277" s="238"/>
      <c r="WP277" s="238"/>
      <c r="WQ277" s="238"/>
      <c r="WR277" s="238"/>
      <c r="WS277" s="238"/>
      <c r="WT277" s="238"/>
      <c r="WU277" s="238"/>
      <c r="WV277" s="238"/>
      <c r="WW277" s="238"/>
      <c r="WX277" s="238"/>
      <c r="WY277" s="238"/>
      <c r="WZ277" s="238"/>
      <c r="XA277" s="238"/>
      <c r="XB277" s="238"/>
      <c r="XC277" s="238"/>
      <c r="XD277" s="238"/>
      <c r="XE277" s="238"/>
      <c r="XF277" s="238"/>
      <c r="XG277" s="238"/>
      <c r="XH277" s="238"/>
      <c r="XI277" s="238"/>
      <c r="XJ277" s="238"/>
      <c r="XK277" s="238"/>
      <c r="XL277" s="238"/>
      <c r="XM277" s="238"/>
      <c r="XN277" s="238"/>
      <c r="XO277" s="238"/>
      <c r="XP277" s="238"/>
      <c r="XQ277" s="238"/>
      <c r="XR277" s="238"/>
      <c r="XS277" s="238"/>
      <c r="XT277" s="238"/>
      <c r="XU277" s="238"/>
      <c r="XV277" s="238"/>
      <c r="XW277" s="238"/>
      <c r="XX277" s="238"/>
      <c r="XY277" s="238"/>
      <c r="XZ277" s="238"/>
      <c r="YA277" s="238"/>
      <c r="YB277" s="238"/>
      <c r="YC277" s="238"/>
      <c r="YD277" s="238"/>
      <c r="YE277" s="238"/>
      <c r="YF277" s="238"/>
      <c r="YG277" s="238"/>
      <c r="YH277" s="238"/>
      <c r="YI277" s="238"/>
      <c r="YJ277" s="238"/>
      <c r="YK277" s="238"/>
      <c r="YL277" s="238"/>
      <c r="YM277" s="238"/>
      <c r="YN277" s="238"/>
      <c r="YO277" s="238"/>
      <c r="YP277" s="238"/>
      <c r="YQ277" s="238"/>
      <c r="YR277" s="238"/>
      <c r="YS277" s="238"/>
      <c r="YT277" s="238"/>
      <c r="YU277" s="238"/>
      <c r="YV277" s="238"/>
      <c r="YW277" s="238"/>
      <c r="YX277" s="238"/>
      <c r="YY277" s="238"/>
      <c r="YZ277" s="238"/>
      <c r="ZA277" s="238"/>
      <c r="ZB277" s="238"/>
      <c r="ZC277" s="238"/>
      <c r="ZD277" s="238"/>
      <c r="ZE277" s="238"/>
      <c r="ZF277" s="238"/>
      <c r="ZG277" s="238"/>
      <c r="ZH277" s="238"/>
      <c r="ZI277" s="238"/>
      <c r="ZJ277" s="238"/>
      <c r="ZK277" s="238"/>
      <c r="ZL277" s="238"/>
      <c r="ZM277" s="238"/>
      <c r="ZN277" s="238"/>
      <c r="ZO277" s="238"/>
      <c r="ZP277" s="238"/>
      <c r="ZQ277" s="238"/>
      <c r="ZR277" s="238"/>
      <c r="ZS277" s="238"/>
      <c r="ZT277" s="238"/>
      <c r="ZU277" s="238"/>
      <c r="ZV277" s="238"/>
      <c r="ZW277" s="238"/>
      <c r="ZX277" s="238"/>
      <c r="ZY277" s="238"/>
      <c r="ZZ277" s="238"/>
      <c r="AAA277" s="238"/>
      <c r="AAB277" s="238"/>
      <c r="AAC277" s="238"/>
      <c r="AAD277" s="238"/>
      <c r="AAE277" s="238"/>
      <c r="AAF277" s="238"/>
      <c r="AAG277" s="238"/>
      <c r="AAH277" s="238"/>
      <c r="AAI277" s="238"/>
      <c r="AAJ277" s="238"/>
      <c r="AAK277" s="238"/>
      <c r="AAL277" s="238"/>
      <c r="AAM277" s="238"/>
      <c r="AAN277" s="238"/>
      <c r="AAO277" s="238"/>
      <c r="AAP277" s="238"/>
      <c r="AAQ277" s="238"/>
      <c r="AAR277" s="238"/>
      <c r="AAS277" s="238"/>
      <c r="AAT277" s="238"/>
      <c r="AAU277" s="238"/>
      <c r="AAV277" s="238"/>
      <c r="AAW277" s="238"/>
      <c r="AAX277" s="238"/>
      <c r="AAY277" s="238"/>
      <c r="AAZ277" s="238"/>
      <c r="ABA277" s="238"/>
      <c r="ABB277" s="238"/>
      <c r="ABC277" s="238"/>
      <c r="ABD277" s="238"/>
      <c r="ABE277" s="238"/>
      <c r="ABF277" s="238"/>
      <c r="ABG277" s="238"/>
      <c r="ABH277" s="238"/>
      <c r="ABI277" s="238"/>
      <c r="ABJ277" s="238"/>
      <c r="ABK277" s="238"/>
      <c r="ABL277" s="238"/>
      <c r="ABM277" s="238"/>
      <c r="ABN277" s="238"/>
      <c r="ABO277" s="238"/>
      <c r="ABP277" s="238"/>
      <c r="ABQ277" s="238"/>
      <c r="ABR277" s="238"/>
      <c r="ABS277" s="238"/>
      <c r="ABT277" s="238"/>
      <c r="ABU277" s="238"/>
      <c r="ABV277" s="238"/>
      <c r="ABW277" s="238"/>
      <c r="ABX277" s="238"/>
      <c r="ABY277" s="238"/>
      <c r="ABZ277" s="238"/>
      <c r="ACA277" s="238"/>
      <c r="ACB277" s="238"/>
      <c r="ACC277" s="238"/>
      <c r="ACD277" s="238"/>
      <c r="ACE277" s="238"/>
      <c r="ACF277" s="238"/>
      <c r="ACG277" s="238"/>
      <c r="ACH277" s="238"/>
      <c r="ACI277" s="238"/>
      <c r="ACJ277" s="238"/>
      <c r="ACK277" s="238"/>
      <c r="ACL277" s="238"/>
      <c r="ACM277" s="238"/>
      <c r="ACN277" s="238"/>
      <c r="ACO277" s="238"/>
      <c r="ACP277" s="238"/>
      <c r="ACQ277" s="238"/>
      <c r="ACR277" s="238"/>
      <c r="ACS277" s="238"/>
      <c r="ACT277" s="238"/>
      <c r="ACU277" s="238"/>
      <c r="ACV277" s="238"/>
      <c r="ACW277" s="238"/>
      <c r="ACX277" s="238"/>
      <c r="ACY277" s="238"/>
      <c r="ACZ277" s="238"/>
      <c r="ADA277" s="238"/>
      <c r="ADB277" s="238"/>
      <c r="ADC277" s="238"/>
      <c r="ADD277" s="238"/>
      <c r="ADE277" s="238"/>
      <c r="ADF277" s="238"/>
      <c r="ADG277" s="238"/>
      <c r="ADH277" s="238"/>
      <c r="ADI277" s="238"/>
      <c r="ADJ277" s="238"/>
      <c r="ADK277" s="238"/>
      <c r="ADL277" s="238"/>
      <c r="ADM277" s="238"/>
      <c r="ADN277" s="238"/>
      <c r="ADO277" s="238"/>
      <c r="ADP277" s="238"/>
      <c r="ADQ277" s="238"/>
      <c r="ADR277" s="238"/>
      <c r="ADS277" s="238"/>
      <c r="ADT277" s="238"/>
      <c r="ADU277" s="238"/>
      <c r="ADV277" s="238"/>
      <c r="ADW277" s="238"/>
      <c r="ADX277" s="238"/>
      <c r="ADY277" s="238"/>
      <c r="ADZ277" s="238"/>
      <c r="AEA277" s="238"/>
      <c r="AEB277" s="238"/>
      <c r="AEC277" s="238"/>
      <c r="AED277" s="238"/>
      <c r="AEE277" s="238"/>
      <c r="AEF277" s="238"/>
      <c r="AEG277" s="238"/>
      <c r="AEH277" s="238"/>
      <c r="AEI277" s="238"/>
      <c r="AEJ277" s="238"/>
      <c r="AEK277" s="238"/>
      <c r="AEL277" s="238"/>
      <c r="AEM277" s="238"/>
      <c r="AEN277" s="238"/>
      <c r="AEO277" s="238"/>
      <c r="AEP277" s="238"/>
      <c r="AEQ277" s="238"/>
      <c r="AER277" s="238"/>
      <c r="AES277" s="238"/>
      <c r="AET277" s="238"/>
      <c r="AEU277" s="238"/>
      <c r="AEV277" s="238"/>
      <c r="AEW277" s="238"/>
      <c r="AEX277" s="238"/>
      <c r="AEY277" s="238"/>
      <c r="AEZ277" s="238"/>
      <c r="AFA277" s="238"/>
      <c r="AFB277" s="238"/>
      <c r="AFC277" s="238"/>
      <c r="AFD277" s="238"/>
      <c r="AFE277" s="238"/>
      <c r="AFF277" s="238"/>
      <c r="AFG277" s="238"/>
      <c r="AFH277" s="238"/>
      <c r="AFI277" s="238"/>
      <c r="AFJ277" s="238"/>
      <c r="AFK277" s="238"/>
      <c r="AFL277" s="238"/>
      <c r="AFM277" s="238"/>
      <c r="AFN277" s="238"/>
      <c r="AFO277" s="238"/>
      <c r="AFP277" s="238"/>
      <c r="AFQ277" s="238"/>
      <c r="AFR277" s="238"/>
      <c r="AFS277" s="238"/>
      <c r="AFT277" s="238"/>
      <c r="AFU277" s="238"/>
      <c r="AFV277" s="238"/>
      <c r="AFW277" s="238"/>
      <c r="AFX277" s="238"/>
      <c r="AFY277" s="238"/>
      <c r="AFZ277" s="238"/>
      <c r="AGA277" s="238"/>
      <c r="AGB277" s="238"/>
      <c r="AGC277" s="238"/>
      <c r="AGD277" s="238"/>
      <c r="AGE277" s="238"/>
      <c r="AGF277" s="238"/>
      <c r="AGG277" s="238"/>
      <c r="AGH277" s="238"/>
      <c r="AGI277" s="238"/>
      <c r="AGJ277" s="238"/>
      <c r="AGK277" s="238"/>
      <c r="AGL277" s="238"/>
      <c r="AGM277" s="238"/>
      <c r="AGN277" s="238"/>
      <c r="AGO277" s="238"/>
      <c r="AGP277" s="238"/>
      <c r="AGQ277" s="238"/>
      <c r="AGR277" s="238"/>
      <c r="AGS277" s="238"/>
      <c r="AGT277" s="238"/>
      <c r="AGU277" s="238"/>
      <c r="AGV277" s="238"/>
      <c r="AGW277" s="238"/>
      <c r="AGX277" s="238"/>
      <c r="AGY277" s="238"/>
      <c r="AGZ277" s="238"/>
      <c r="AHA277" s="238"/>
      <c r="AHB277" s="238"/>
      <c r="AHC277" s="238"/>
      <c r="AHD277" s="238"/>
      <c r="AHE277" s="238"/>
      <c r="AHF277" s="238"/>
      <c r="AHG277" s="238"/>
      <c r="AHH277" s="238"/>
      <c r="AHI277" s="238"/>
      <c r="AHJ277" s="238"/>
      <c r="AHK277" s="238"/>
      <c r="AHL277" s="238"/>
      <c r="AHM277" s="238"/>
      <c r="AHN277" s="238"/>
      <c r="AHO277" s="238"/>
      <c r="AHP277" s="238"/>
      <c r="AHQ277" s="238"/>
      <c r="AHR277" s="238"/>
      <c r="AHS277" s="238"/>
      <c r="AHT277" s="238"/>
      <c r="AHU277" s="238"/>
      <c r="AHV277" s="238"/>
      <c r="AHW277" s="238"/>
      <c r="AHX277" s="238"/>
      <c r="AHY277" s="238"/>
      <c r="AHZ277" s="238"/>
      <c r="AIA277" s="238"/>
      <c r="AIB277" s="238"/>
      <c r="AIC277" s="238"/>
      <c r="AID277" s="238"/>
      <c r="AIE277" s="238"/>
      <c r="AIF277" s="238"/>
      <c r="AIG277" s="238"/>
      <c r="AIH277" s="238"/>
      <c r="AII277" s="238"/>
      <c r="AIJ277" s="238"/>
      <c r="AIK277" s="238"/>
      <c r="AIL277" s="238"/>
      <c r="AIM277" s="238"/>
      <c r="AIN277" s="238"/>
      <c r="AIO277" s="238"/>
      <c r="AIP277" s="238"/>
      <c r="AIQ277" s="238"/>
      <c r="AIR277" s="238"/>
      <c r="AIS277" s="238"/>
      <c r="AIT277" s="238"/>
      <c r="AIU277" s="238"/>
      <c r="AIV277" s="238"/>
      <c r="AIW277" s="238"/>
      <c r="AIX277" s="238"/>
      <c r="AIY277" s="238"/>
      <c r="AIZ277" s="238"/>
      <c r="AJA277" s="238"/>
      <c r="AJB277" s="238"/>
      <c r="AJC277" s="238"/>
      <c r="AJD277" s="238"/>
      <c r="AJE277" s="238"/>
      <c r="AJF277" s="238"/>
      <c r="AJG277" s="238"/>
      <c r="AJH277" s="238"/>
      <c r="AJI277" s="238"/>
      <c r="AJJ277" s="238"/>
      <c r="AJK277" s="238"/>
      <c r="AJL277" s="238"/>
      <c r="AJM277" s="238"/>
      <c r="AJN277" s="238"/>
      <c r="AJO277" s="238"/>
      <c r="AJP277" s="238"/>
      <c r="AJQ277" s="238"/>
      <c r="AJR277" s="238"/>
      <c r="AJS277" s="238"/>
      <c r="AJT277" s="238"/>
      <c r="AJU277" s="238"/>
      <c r="AJV277" s="238"/>
      <c r="AJW277" s="238"/>
      <c r="AJX277" s="238"/>
      <c r="AJY277" s="238"/>
      <c r="AJZ277" s="238"/>
      <c r="AKA277" s="238"/>
      <c r="AKB277" s="238"/>
      <c r="AKC277" s="238"/>
      <c r="AKD277" s="238"/>
      <c r="AKE277" s="238"/>
      <c r="AKF277" s="238"/>
      <c r="AKG277" s="238"/>
      <c r="AKH277" s="238"/>
      <c r="AKI277" s="238"/>
      <c r="AKJ277" s="238"/>
      <c r="AKK277" s="238"/>
      <c r="AKL277" s="238"/>
      <c r="AKM277" s="238"/>
      <c r="AKN277" s="238"/>
      <c r="AKO277" s="238"/>
      <c r="AKP277" s="238"/>
    </row>
    <row r="278" spans="1:978" ht="25.5" x14ac:dyDescent="0.25">
      <c r="A278" s="310"/>
      <c r="B278" s="310"/>
      <c r="C278" s="244"/>
      <c r="D278" s="244"/>
      <c r="E278" s="293"/>
      <c r="F278" s="92">
        <v>530199</v>
      </c>
      <c r="G278" s="23" t="s">
        <v>277</v>
      </c>
      <c r="H278" s="23" t="s">
        <v>206</v>
      </c>
      <c r="I278" s="245"/>
      <c r="J278" s="92">
        <v>45</v>
      </c>
      <c r="K278" s="271"/>
      <c r="L278" s="288"/>
      <c r="M278" s="245"/>
      <c r="N278" s="92">
        <v>66</v>
      </c>
      <c r="O278" s="92">
        <v>52</v>
      </c>
      <c r="P278" s="92">
        <v>51</v>
      </c>
      <c r="Q278" s="92">
        <v>52</v>
      </c>
      <c r="R278" s="92">
        <v>78</v>
      </c>
      <c r="S278" s="92">
        <v>245</v>
      </c>
      <c r="T278" s="92">
        <v>357</v>
      </c>
      <c r="U278" s="92">
        <v>546</v>
      </c>
      <c r="V278" s="92">
        <v>440</v>
      </c>
      <c r="W278" s="92">
        <v>436</v>
      </c>
      <c r="X278" s="92">
        <v>447</v>
      </c>
      <c r="Y278" s="92">
        <v>507</v>
      </c>
      <c r="Z278" s="92">
        <v>559</v>
      </c>
      <c r="AA278" s="92">
        <v>474</v>
      </c>
      <c r="AB278" s="92">
        <v>545</v>
      </c>
      <c r="AC278" s="92">
        <v>615</v>
      </c>
      <c r="AD278" s="92">
        <v>761</v>
      </c>
      <c r="AE278" s="92">
        <v>658</v>
      </c>
      <c r="AF278" s="92">
        <v>443</v>
      </c>
      <c r="AG278" s="92">
        <v>423</v>
      </c>
      <c r="AH278" s="92">
        <v>305</v>
      </c>
      <c r="AI278" s="92">
        <v>259</v>
      </c>
      <c r="AJ278" s="92">
        <v>187</v>
      </c>
      <c r="AK278" s="92">
        <v>119</v>
      </c>
      <c r="AL278" s="92">
        <v>7763</v>
      </c>
      <c r="AM278" s="293"/>
      <c r="AN278" s="265"/>
      <c r="AO278" s="265"/>
      <c r="AP278" s="265"/>
      <c r="AQ278" s="265"/>
      <c r="AR278" s="265"/>
      <c r="AS278" s="265"/>
      <c r="AT278" s="265"/>
      <c r="AU278" s="265"/>
      <c r="AV278" s="265"/>
      <c r="AW278" s="265"/>
      <c r="AX278" s="265"/>
      <c r="AY278" s="265"/>
      <c r="AZ278" s="265"/>
      <c r="BA278" s="265"/>
      <c r="BB278" s="265"/>
      <c r="BC278" s="265"/>
      <c r="BD278" s="265"/>
      <c r="BE278" s="265"/>
      <c r="BF278" s="265"/>
      <c r="BG278" s="265"/>
      <c r="BH278" s="265"/>
      <c r="BI278" s="265"/>
      <c r="BJ278" s="265"/>
      <c r="BK278" s="265"/>
      <c r="BL278" s="244"/>
      <c r="BM278" s="244"/>
      <c r="BN278" s="244"/>
      <c r="BO278" s="244"/>
      <c r="BP278" s="244"/>
      <c r="BQ278" s="244"/>
      <c r="BR278" s="244"/>
      <c r="BS278" s="244"/>
      <c r="BT278" s="244"/>
      <c r="BU278" s="244"/>
      <c r="BV278" s="244"/>
      <c r="BW278" s="244"/>
      <c r="BX278" s="244"/>
      <c r="BY278" s="244"/>
      <c r="BZ278" s="244"/>
      <c r="CA278" s="244"/>
      <c r="CB278" s="244"/>
      <c r="CC278" s="244"/>
      <c r="CD278" s="244"/>
      <c r="CE278" s="244"/>
      <c r="CF278" s="244"/>
      <c r="CG278" s="244"/>
      <c r="CH278" s="244"/>
      <c r="CI278" s="244"/>
      <c r="CJ278" s="244"/>
      <c r="CK278" s="244"/>
      <c r="CL278" s="244"/>
      <c r="CM278" s="244"/>
      <c r="CN278" s="244"/>
      <c r="CO278" s="244"/>
      <c r="CP278" s="244"/>
      <c r="CQ278" s="244"/>
      <c r="CR278" s="244"/>
      <c r="CS278" s="244"/>
      <c r="CT278" s="244"/>
      <c r="CU278" s="244"/>
      <c r="CV278" s="244"/>
      <c r="CW278" s="244"/>
      <c r="CX278" s="244"/>
      <c r="CY278" s="244"/>
      <c r="CZ278" s="244"/>
      <c r="DA278" s="244"/>
      <c r="DB278" s="244"/>
      <c r="DC278" s="244"/>
      <c r="DD278" s="244"/>
      <c r="DE278" s="244"/>
      <c r="DF278" s="244"/>
      <c r="DG278" s="244"/>
      <c r="DH278" s="244"/>
      <c r="DI278" s="244"/>
      <c r="DJ278" s="244"/>
      <c r="DK278" s="244"/>
      <c r="DL278" s="244"/>
      <c r="DM278" s="244"/>
      <c r="DN278" s="244"/>
      <c r="DO278" s="244"/>
      <c r="DP278" s="244"/>
      <c r="DQ278" s="244"/>
      <c r="DR278" s="244"/>
      <c r="DS278" s="244"/>
      <c r="DT278" s="244"/>
      <c r="DU278" s="244"/>
      <c r="DV278" s="244"/>
      <c r="DW278" s="244"/>
      <c r="DX278" s="244"/>
      <c r="DY278" s="244"/>
      <c r="DZ278" s="244"/>
      <c r="EA278" s="244"/>
      <c r="EB278" s="244"/>
      <c r="EC278" s="244"/>
      <c r="ED278" s="244"/>
      <c r="EE278" s="253"/>
      <c r="EF278" s="238"/>
      <c r="EG278" s="238"/>
      <c r="EH278" s="238"/>
      <c r="EI278" s="238"/>
      <c r="EJ278" s="238"/>
      <c r="EK278" s="238"/>
      <c r="EL278" s="238"/>
      <c r="EM278" s="238"/>
      <c r="EN278" s="238"/>
      <c r="EO278" s="238"/>
      <c r="EP278" s="238"/>
      <c r="EQ278" s="238"/>
      <c r="ER278" s="238"/>
      <c r="ES278" s="238"/>
      <c r="ET278" s="238"/>
      <c r="EU278" s="238"/>
      <c r="EV278" s="238"/>
      <c r="EW278" s="238"/>
      <c r="EX278" s="238"/>
      <c r="EY278" s="238"/>
      <c r="EZ278" s="238"/>
      <c r="FA278" s="238"/>
      <c r="FB278" s="238"/>
      <c r="FC278" s="238"/>
      <c r="FD278" s="238"/>
      <c r="FE278" s="238"/>
      <c r="FF278" s="238"/>
      <c r="FG278" s="238"/>
      <c r="FH278" s="238"/>
      <c r="FI278" s="238"/>
      <c r="FJ278" s="238"/>
      <c r="FK278" s="238"/>
      <c r="FL278" s="238"/>
      <c r="FM278" s="238"/>
      <c r="FN278" s="238"/>
      <c r="FO278" s="238"/>
      <c r="FP278" s="238"/>
      <c r="FQ278" s="238"/>
      <c r="FR278" s="238"/>
      <c r="FS278" s="238"/>
      <c r="FT278" s="238"/>
      <c r="FU278" s="238"/>
      <c r="FV278" s="238"/>
      <c r="FW278" s="238"/>
      <c r="FX278" s="238"/>
      <c r="FY278" s="238"/>
      <c r="FZ278" s="238"/>
      <c r="GA278" s="238"/>
      <c r="GB278" s="238"/>
      <c r="GC278" s="238"/>
      <c r="GD278" s="238"/>
      <c r="GE278" s="238"/>
      <c r="GF278" s="238"/>
      <c r="GG278" s="238"/>
      <c r="GH278" s="238"/>
      <c r="GI278" s="238"/>
      <c r="GJ278" s="238"/>
      <c r="GK278" s="238"/>
      <c r="GL278" s="238"/>
      <c r="GM278" s="238"/>
      <c r="GN278" s="238"/>
      <c r="GO278" s="238"/>
      <c r="GP278" s="238"/>
      <c r="GQ278" s="238"/>
      <c r="GR278" s="238"/>
      <c r="GS278" s="238"/>
      <c r="GT278" s="238"/>
      <c r="GU278" s="238"/>
      <c r="GV278" s="238"/>
      <c r="GW278" s="238"/>
      <c r="GX278" s="238"/>
      <c r="GY278" s="238"/>
      <c r="GZ278" s="238"/>
      <c r="HA278" s="238"/>
      <c r="HB278" s="238"/>
      <c r="HC278" s="238"/>
      <c r="HD278" s="238"/>
      <c r="HE278" s="238"/>
      <c r="HF278" s="238"/>
      <c r="HG278" s="238"/>
      <c r="HH278" s="238"/>
      <c r="HI278" s="238"/>
      <c r="HJ278" s="238"/>
      <c r="HK278" s="238"/>
      <c r="HL278" s="238"/>
      <c r="HM278" s="238"/>
      <c r="HN278" s="238"/>
      <c r="HO278" s="238"/>
      <c r="HP278" s="238"/>
      <c r="HQ278" s="238"/>
      <c r="HR278" s="238"/>
      <c r="HS278" s="238"/>
      <c r="HT278" s="238"/>
      <c r="HU278" s="238"/>
      <c r="HV278" s="238"/>
      <c r="HW278" s="238"/>
      <c r="HX278" s="238"/>
      <c r="HY278" s="238"/>
      <c r="HZ278" s="238"/>
      <c r="IA278" s="238"/>
      <c r="IB278" s="238"/>
      <c r="IC278" s="238"/>
      <c r="ID278" s="238"/>
      <c r="IE278" s="238"/>
      <c r="IF278" s="238"/>
      <c r="IG278" s="238"/>
      <c r="IH278" s="238"/>
      <c r="II278" s="238"/>
      <c r="IJ278" s="238"/>
      <c r="IK278" s="238"/>
      <c r="IL278" s="238"/>
      <c r="IM278" s="238"/>
      <c r="IN278" s="238"/>
      <c r="IO278" s="238"/>
      <c r="IP278" s="238"/>
      <c r="IQ278" s="238"/>
      <c r="IR278" s="238"/>
      <c r="IS278" s="238"/>
      <c r="IT278" s="238"/>
      <c r="IU278" s="238"/>
      <c r="IV278" s="238"/>
      <c r="IW278" s="238"/>
      <c r="IX278" s="238"/>
      <c r="IY278" s="238"/>
      <c r="IZ278" s="238"/>
      <c r="JA278" s="238"/>
      <c r="JB278" s="238"/>
      <c r="JC278" s="238"/>
      <c r="JD278" s="238"/>
      <c r="JE278" s="238"/>
      <c r="JF278" s="238"/>
      <c r="JG278" s="238"/>
      <c r="JH278" s="238"/>
      <c r="JI278" s="238"/>
      <c r="JJ278" s="238"/>
      <c r="JK278" s="238"/>
      <c r="JL278" s="238"/>
      <c r="JM278" s="238"/>
      <c r="JN278" s="238"/>
      <c r="JO278" s="238"/>
      <c r="JP278" s="238"/>
      <c r="JQ278" s="238"/>
      <c r="JR278" s="238"/>
      <c r="JS278" s="238"/>
      <c r="JT278" s="238"/>
      <c r="JU278" s="238"/>
      <c r="JV278" s="238"/>
      <c r="JW278" s="238"/>
      <c r="JX278" s="238"/>
      <c r="JY278" s="238"/>
      <c r="JZ278" s="238"/>
      <c r="KA278" s="238"/>
      <c r="KB278" s="238"/>
      <c r="KC278" s="238"/>
      <c r="KD278" s="238"/>
      <c r="KE278" s="238"/>
      <c r="KF278" s="238"/>
      <c r="KG278" s="238"/>
      <c r="KH278" s="238"/>
      <c r="KI278" s="238"/>
      <c r="KJ278" s="238"/>
      <c r="KK278" s="238"/>
      <c r="KL278" s="238"/>
      <c r="KM278" s="238"/>
      <c r="KN278" s="238"/>
      <c r="KO278" s="238"/>
      <c r="KP278" s="238"/>
      <c r="KQ278" s="238"/>
      <c r="KR278" s="238"/>
      <c r="KS278" s="238"/>
      <c r="KT278" s="238"/>
      <c r="KU278" s="238"/>
      <c r="KV278" s="238"/>
      <c r="KW278" s="238"/>
      <c r="KX278" s="238"/>
      <c r="KY278" s="238"/>
      <c r="KZ278" s="238"/>
      <c r="LA278" s="238"/>
      <c r="LB278" s="238"/>
      <c r="LC278" s="238"/>
      <c r="LD278" s="238"/>
      <c r="LE278" s="238"/>
      <c r="LF278" s="238"/>
      <c r="LG278" s="238"/>
      <c r="LH278" s="238"/>
      <c r="LI278" s="238"/>
      <c r="LJ278" s="238"/>
      <c r="LK278" s="238"/>
      <c r="LL278" s="238"/>
      <c r="LM278" s="238"/>
      <c r="LN278" s="238"/>
      <c r="LO278" s="238"/>
      <c r="LP278" s="238"/>
      <c r="LQ278" s="238"/>
      <c r="LR278" s="238"/>
      <c r="LS278" s="238"/>
      <c r="LT278" s="238"/>
      <c r="LU278" s="238"/>
      <c r="LV278" s="238"/>
      <c r="LW278" s="238"/>
      <c r="LX278" s="238"/>
      <c r="LY278" s="238"/>
      <c r="LZ278" s="238"/>
      <c r="MA278" s="238"/>
      <c r="MB278" s="238"/>
      <c r="MC278" s="238"/>
      <c r="MD278" s="238"/>
      <c r="ME278" s="238"/>
      <c r="MF278" s="238"/>
      <c r="MG278" s="238"/>
      <c r="MH278" s="238"/>
      <c r="MI278" s="238"/>
      <c r="MJ278" s="238"/>
      <c r="MK278" s="238"/>
      <c r="ML278" s="238"/>
      <c r="MM278" s="238"/>
      <c r="MN278" s="238"/>
      <c r="MO278" s="238"/>
      <c r="MP278" s="238"/>
      <c r="MQ278" s="238"/>
      <c r="MR278" s="238"/>
      <c r="MS278" s="238"/>
      <c r="MT278" s="238"/>
      <c r="MU278" s="238"/>
      <c r="MV278" s="238"/>
      <c r="MW278" s="238"/>
      <c r="MX278" s="238"/>
      <c r="MY278" s="238"/>
      <c r="MZ278" s="238"/>
      <c r="NA278" s="238"/>
      <c r="NB278" s="238"/>
      <c r="NC278" s="238"/>
      <c r="ND278" s="238"/>
      <c r="NE278" s="238"/>
      <c r="NF278" s="238"/>
      <c r="NG278" s="238"/>
      <c r="NH278" s="238"/>
      <c r="NI278" s="238"/>
      <c r="NJ278" s="238"/>
      <c r="NK278" s="238"/>
      <c r="NL278" s="238"/>
      <c r="NM278" s="238"/>
      <c r="NN278" s="238"/>
      <c r="NO278" s="238"/>
      <c r="NP278" s="238"/>
      <c r="NQ278" s="238"/>
      <c r="NR278" s="238"/>
      <c r="NS278" s="238"/>
      <c r="NT278" s="238"/>
      <c r="NU278" s="238"/>
      <c r="NV278" s="238"/>
      <c r="NW278" s="238"/>
      <c r="NX278" s="238"/>
      <c r="NY278" s="238"/>
      <c r="NZ278" s="238"/>
      <c r="OA278" s="238"/>
      <c r="OB278" s="238"/>
      <c r="OC278" s="238"/>
      <c r="OD278" s="238"/>
      <c r="OE278" s="238"/>
      <c r="OF278" s="238"/>
      <c r="OG278" s="238"/>
      <c r="OH278" s="238"/>
      <c r="OI278" s="238"/>
      <c r="OJ278" s="238"/>
      <c r="OK278" s="238"/>
      <c r="OL278" s="238"/>
      <c r="OM278" s="238"/>
      <c r="ON278" s="238"/>
      <c r="OO278" s="238"/>
      <c r="OP278" s="238"/>
      <c r="OQ278" s="238"/>
      <c r="OR278" s="238"/>
      <c r="OS278" s="238"/>
      <c r="OT278" s="238"/>
      <c r="OU278" s="238"/>
      <c r="OV278" s="238"/>
      <c r="OW278" s="238"/>
      <c r="OX278" s="238"/>
      <c r="OY278" s="238"/>
      <c r="OZ278" s="238"/>
      <c r="PA278" s="238"/>
      <c r="PB278" s="238"/>
      <c r="PC278" s="238"/>
      <c r="PD278" s="238"/>
      <c r="PE278" s="238"/>
      <c r="PF278" s="238"/>
      <c r="PG278" s="238"/>
      <c r="PH278" s="238"/>
      <c r="PI278" s="238"/>
      <c r="PJ278" s="238"/>
      <c r="PK278" s="238"/>
      <c r="PL278" s="238"/>
      <c r="PM278" s="238"/>
      <c r="PN278" s="238"/>
      <c r="PO278" s="238"/>
      <c r="PP278" s="238"/>
      <c r="PQ278" s="238"/>
      <c r="PR278" s="238"/>
      <c r="PS278" s="238"/>
      <c r="PT278" s="238"/>
      <c r="PU278" s="238"/>
      <c r="PV278" s="238"/>
      <c r="PW278" s="238"/>
      <c r="PX278" s="238"/>
      <c r="PY278" s="238"/>
      <c r="PZ278" s="238"/>
      <c r="QA278" s="238"/>
      <c r="QB278" s="238"/>
      <c r="QC278" s="238"/>
      <c r="QD278" s="238"/>
      <c r="QE278" s="238"/>
      <c r="QF278" s="238"/>
      <c r="QG278" s="238"/>
      <c r="QH278" s="238"/>
      <c r="QI278" s="238"/>
      <c r="QJ278" s="238"/>
      <c r="QK278" s="238"/>
      <c r="QL278" s="238"/>
      <c r="QM278" s="238"/>
      <c r="QN278" s="238"/>
      <c r="QO278" s="238"/>
      <c r="QP278" s="238"/>
      <c r="QQ278" s="238"/>
      <c r="QR278" s="238"/>
      <c r="QS278" s="238"/>
      <c r="QT278" s="238"/>
      <c r="QU278" s="238"/>
      <c r="QV278" s="238"/>
      <c r="QW278" s="238"/>
      <c r="QX278" s="238"/>
      <c r="QY278" s="238"/>
      <c r="QZ278" s="238"/>
      <c r="RA278" s="238"/>
      <c r="RB278" s="238"/>
      <c r="RC278" s="238"/>
      <c r="RD278" s="238"/>
      <c r="RE278" s="238"/>
      <c r="RF278" s="238"/>
      <c r="RG278" s="238"/>
      <c r="RH278" s="238"/>
      <c r="RI278" s="238"/>
      <c r="RJ278" s="238"/>
      <c r="RK278" s="238"/>
      <c r="RL278" s="238"/>
      <c r="RM278" s="238"/>
      <c r="RN278" s="238"/>
      <c r="RO278" s="238"/>
      <c r="RP278" s="238"/>
      <c r="RQ278" s="238"/>
      <c r="RR278" s="238"/>
      <c r="RS278" s="238"/>
      <c r="RT278" s="238"/>
      <c r="RU278" s="238"/>
      <c r="RV278" s="238"/>
      <c r="RW278" s="238"/>
      <c r="RX278" s="238"/>
      <c r="RY278" s="238"/>
      <c r="RZ278" s="238"/>
      <c r="SA278" s="238"/>
      <c r="SB278" s="238"/>
      <c r="SC278" s="238"/>
      <c r="SD278" s="238"/>
      <c r="SE278" s="238"/>
      <c r="SF278" s="238"/>
      <c r="SG278" s="238"/>
      <c r="SH278" s="238"/>
      <c r="SI278" s="238"/>
      <c r="SJ278" s="238"/>
      <c r="SK278" s="238"/>
      <c r="SL278" s="238"/>
      <c r="SM278" s="238"/>
      <c r="SN278" s="238"/>
      <c r="SO278" s="238"/>
      <c r="SP278" s="238"/>
      <c r="SQ278" s="238"/>
      <c r="SR278" s="238"/>
      <c r="SS278" s="238"/>
      <c r="ST278" s="238"/>
      <c r="SU278" s="238"/>
      <c r="SV278" s="238"/>
      <c r="SW278" s="238"/>
      <c r="SX278" s="238"/>
      <c r="SY278" s="238"/>
      <c r="SZ278" s="238"/>
      <c r="TA278" s="238"/>
      <c r="TB278" s="238"/>
      <c r="TC278" s="238"/>
      <c r="TD278" s="238"/>
      <c r="TE278" s="238"/>
      <c r="TF278" s="238"/>
      <c r="TG278" s="238"/>
      <c r="TH278" s="238"/>
      <c r="TI278" s="238"/>
      <c r="TJ278" s="238"/>
      <c r="TK278" s="238"/>
      <c r="TL278" s="238"/>
      <c r="TM278" s="238"/>
      <c r="TN278" s="238"/>
      <c r="TO278" s="238"/>
      <c r="TP278" s="238"/>
      <c r="TQ278" s="238"/>
      <c r="TR278" s="238"/>
      <c r="TS278" s="238"/>
      <c r="TT278" s="238"/>
      <c r="TU278" s="238"/>
      <c r="TV278" s="238"/>
      <c r="TW278" s="238"/>
      <c r="TX278" s="238"/>
      <c r="TY278" s="238"/>
      <c r="TZ278" s="238"/>
      <c r="UA278" s="238"/>
      <c r="UB278" s="238"/>
      <c r="UC278" s="238"/>
      <c r="UD278" s="238"/>
      <c r="UE278" s="238"/>
      <c r="UF278" s="238"/>
      <c r="UG278" s="238"/>
      <c r="UH278" s="238"/>
      <c r="UI278" s="238"/>
      <c r="UJ278" s="238"/>
      <c r="UK278" s="238"/>
      <c r="UL278" s="238"/>
      <c r="UM278" s="238"/>
      <c r="UN278" s="238"/>
      <c r="UO278" s="238"/>
      <c r="UP278" s="238"/>
      <c r="UQ278" s="238"/>
      <c r="UR278" s="238"/>
      <c r="US278" s="238"/>
      <c r="UT278" s="238"/>
      <c r="UU278" s="238"/>
      <c r="UV278" s="238"/>
      <c r="UW278" s="238"/>
      <c r="UX278" s="238"/>
      <c r="UY278" s="238"/>
      <c r="UZ278" s="238"/>
      <c r="VA278" s="238"/>
      <c r="VB278" s="238"/>
      <c r="VC278" s="238"/>
      <c r="VD278" s="238"/>
      <c r="VE278" s="238"/>
      <c r="VF278" s="238"/>
      <c r="VG278" s="238"/>
      <c r="VH278" s="238"/>
      <c r="VI278" s="238"/>
      <c r="VJ278" s="238"/>
      <c r="VK278" s="238"/>
      <c r="VL278" s="238"/>
      <c r="VM278" s="238"/>
      <c r="VN278" s="238"/>
      <c r="VO278" s="238"/>
      <c r="VP278" s="238"/>
      <c r="VQ278" s="238"/>
      <c r="VR278" s="238"/>
      <c r="VS278" s="238"/>
      <c r="VT278" s="238"/>
      <c r="VU278" s="238"/>
      <c r="VV278" s="238"/>
      <c r="VW278" s="238"/>
      <c r="VX278" s="238"/>
      <c r="VY278" s="238"/>
      <c r="VZ278" s="238"/>
      <c r="WA278" s="238"/>
      <c r="WB278" s="238"/>
      <c r="WC278" s="238"/>
      <c r="WD278" s="238"/>
      <c r="WE278" s="238"/>
      <c r="WF278" s="238"/>
      <c r="WG278" s="238"/>
      <c r="WH278" s="238"/>
      <c r="WI278" s="238"/>
      <c r="WJ278" s="238"/>
      <c r="WK278" s="238"/>
      <c r="WL278" s="238"/>
      <c r="WM278" s="238"/>
      <c r="WN278" s="238"/>
      <c r="WO278" s="238"/>
      <c r="WP278" s="238"/>
      <c r="WQ278" s="238"/>
      <c r="WR278" s="238"/>
      <c r="WS278" s="238"/>
      <c r="WT278" s="238"/>
      <c r="WU278" s="238"/>
      <c r="WV278" s="238"/>
      <c r="WW278" s="238"/>
      <c r="WX278" s="238"/>
      <c r="WY278" s="238"/>
      <c r="WZ278" s="238"/>
      <c r="XA278" s="238"/>
      <c r="XB278" s="238"/>
      <c r="XC278" s="238"/>
      <c r="XD278" s="238"/>
      <c r="XE278" s="238"/>
      <c r="XF278" s="238"/>
      <c r="XG278" s="238"/>
      <c r="XH278" s="238"/>
      <c r="XI278" s="238"/>
      <c r="XJ278" s="238"/>
      <c r="XK278" s="238"/>
      <c r="XL278" s="238"/>
      <c r="XM278" s="238"/>
      <c r="XN278" s="238"/>
      <c r="XO278" s="238"/>
      <c r="XP278" s="238"/>
      <c r="XQ278" s="238"/>
      <c r="XR278" s="238"/>
      <c r="XS278" s="238"/>
      <c r="XT278" s="238"/>
      <c r="XU278" s="238"/>
      <c r="XV278" s="238"/>
      <c r="XW278" s="238"/>
      <c r="XX278" s="238"/>
      <c r="XY278" s="238"/>
      <c r="XZ278" s="238"/>
      <c r="YA278" s="238"/>
      <c r="YB278" s="238"/>
      <c r="YC278" s="238"/>
      <c r="YD278" s="238"/>
      <c r="YE278" s="238"/>
      <c r="YF278" s="238"/>
      <c r="YG278" s="238"/>
      <c r="YH278" s="238"/>
      <c r="YI278" s="238"/>
      <c r="YJ278" s="238"/>
      <c r="YK278" s="238"/>
      <c r="YL278" s="238"/>
      <c r="YM278" s="238"/>
      <c r="YN278" s="238"/>
      <c r="YO278" s="238"/>
      <c r="YP278" s="238"/>
      <c r="YQ278" s="238"/>
      <c r="YR278" s="238"/>
      <c r="YS278" s="238"/>
      <c r="YT278" s="238"/>
      <c r="YU278" s="238"/>
      <c r="YV278" s="238"/>
      <c r="YW278" s="238"/>
      <c r="YX278" s="238"/>
      <c r="YY278" s="238"/>
      <c r="YZ278" s="238"/>
      <c r="ZA278" s="238"/>
      <c r="ZB278" s="238"/>
      <c r="ZC278" s="238"/>
      <c r="ZD278" s="238"/>
      <c r="ZE278" s="238"/>
      <c r="ZF278" s="238"/>
      <c r="ZG278" s="238"/>
      <c r="ZH278" s="238"/>
      <c r="ZI278" s="238"/>
      <c r="ZJ278" s="238"/>
      <c r="ZK278" s="238"/>
      <c r="ZL278" s="238"/>
      <c r="ZM278" s="238"/>
      <c r="ZN278" s="238"/>
      <c r="ZO278" s="238"/>
      <c r="ZP278" s="238"/>
      <c r="ZQ278" s="238"/>
      <c r="ZR278" s="238"/>
      <c r="ZS278" s="238"/>
      <c r="ZT278" s="238"/>
      <c r="ZU278" s="238"/>
      <c r="ZV278" s="238"/>
      <c r="ZW278" s="238"/>
      <c r="ZX278" s="238"/>
      <c r="ZY278" s="238"/>
      <c r="ZZ278" s="238"/>
      <c r="AAA278" s="238"/>
      <c r="AAB278" s="238"/>
      <c r="AAC278" s="238"/>
      <c r="AAD278" s="238"/>
      <c r="AAE278" s="238"/>
      <c r="AAF278" s="238"/>
      <c r="AAG278" s="238"/>
      <c r="AAH278" s="238"/>
      <c r="AAI278" s="238"/>
      <c r="AAJ278" s="238"/>
      <c r="AAK278" s="238"/>
      <c r="AAL278" s="238"/>
      <c r="AAM278" s="238"/>
      <c r="AAN278" s="238"/>
      <c r="AAO278" s="238"/>
      <c r="AAP278" s="238"/>
      <c r="AAQ278" s="238"/>
      <c r="AAR278" s="238"/>
      <c r="AAS278" s="238"/>
      <c r="AAT278" s="238"/>
      <c r="AAU278" s="238"/>
      <c r="AAV278" s="238"/>
      <c r="AAW278" s="238"/>
      <c r="AAX278" s="238"/>
      <c r="AAY278" s="238"/>
      <c r="AAZ278" s="238"/>
      <c r="ABA278" s="238"/>
      <c r="ABB278" s="238"/>
      <c r="ABC278" s="238"/>
      <c r="ABD278" s="238"/>
      <c r="ABE278" s="238"/>
      <c r="ABF278" s="238"/>
      <c r="ABG278" s="238"/>
      <c r="ABH278" s="238"/>
      <c r="ABI278" s="238"/>
      <c r="ABJ278" s="238"/>
      <c r="ABK278" s="238"/>
      <c r="ABL278" s="238"/>
      <c r="ABM278" s="238"/>
      <c r="ABN278" s="238"/>
      <c r="ABO278" s="238"/>
      <c r="ABP278" s="238"/>
      <c r="ABQ278" s="238"/>
      <c r="ABR278" s="238"/>
      <c r="ABS278" s="238"/>
      <c r="ABT278" s="238"/>
      <c r="ABU278" s="238"/>
      <c r="ABV278" s="238"/>
      <c r="ABW278" s="238"/>
      <c r="ABX278" s="238"/>
      <c r="ABY278" s="238"/>
      <c r="ABZ278" s="238"/>
      <c r="ACA278" s="238"/>
      <c r="ACB278" s="238"/>
      <c r="ACC278" s="238"/>
      <c r="ACD278" s="238"/>
      <c r="ACE278" s="238"/>
      <c r="ACF278" s="238"/>
      <c r="ACG278" s="238"/>
      <c r="ACH278" s="238"/>
      <c r="ACI278" s="238"/>
      <c r="ACJ278" s="238"/>
      <c r="ACK278" s="238"/>
      <c r="ACL278" s="238"/>
      <c r="ACM278" s="238"/>
      <c r="ACN278" s="238"/>
      <c r="ACO278" s="238"/>
      <c r="ACP278" s="238"/>
      <c r="ACQ278" s="238"/>
      <c r="ACR278" s="238"/>
      <c r="ACS278" s="238"/>
      <c r="ACT278" s="238"/>
      <c r="ACU278" s="238"/>
      <c r="ACV278" s="238"/>
      <c r="ACW278" s="238"/>
      <c r="ACX278" s="238"/>
      <c r="ACY278" s="238"/>
      <c r="ACZ278" s="238"/>
      <c r="ADA278" s="238"/>
      <c r="ADB278" s="238"/>
      <c r="ADC278" s="238"/>
      <c r="ADD278" s="238"/>
      <c r="ADE278" s="238"/>
      <c r="ADF278" s="238"/>
      <c r="ADG278" s="238"/>
      <c r="ADH278" s="238"/>
      <c r="ADI278" s="238"/>
      <c r="ADJ278" s="238"/>
      <c r="ADK278" s="238"/>
      <c r="ADL278" s="238"/>
      <c r="ADM278" s="238"/>
      <c r="ADN278" s="238"/>
      <c r="ADO278" s="238"/>
      <c r="ADP278" s="238"/>
      <c r="ADQ278" s="238"/>
      <c r="ADR278" s="238"/>
      <c r="ADS278" s="238"/>
      <c r="ADT278" s="238"/>
      <c r="ADU278" s="238"/>
      <c r="ADV278" s="238"/>
      <c r="ADW278" s="238"/>
      <c r="ADX278" s="238"/>
      <c r="ADY278" s="238"/>
      <c r="ADZ278" s="238"/>
      <c r="AEA278" s="238"/>
      <c r="AEB278" s="238"/>
      <c r="AEC278" s="238"/>
      <c r="AED278" s="238"/>
      <c r="AEE278" s="238"/>
      <c r="AEF278" s="238"/>
      <c r="AEG278" s="238"/>
      <c r="AEH278" s="238"/>
      <c r="AEI278" s="238"/>
      <c r="AEJ278" s="238"/>
      <c r="AEK278" s="238"/>
      <c r="AEL278" s="238"/>
      <c r="AEM278" s="238"/>
      <c r="AEN278" s="238"/>
      <c r="AEO278" s="238"/>
      <c r="AEP278" s="238"/>
      <c r="AEQ278" s="238"/>
      <c r="AER278" s="238"/>
      <c r="AES278" s="238"/>
      <c r="AET278" s="238"/>
      <c r="AEU278" s="238"/>
      <c r="AEV278" s="238"/>
      <c r="AEW278" s="238"/>
      <c r="AEX278" s="238"/>
      <c r="AEY278" s="238"/>
      <c r="AEZ278" s="238"/>
      <c r="AFA278" s="238"/>
      <c r="AFB278" s="238"/>
      <c r="AFC278" s="238"/>
      <c r="AFD278" s="238"/>
      <c r="AFE278" s="238"/>
      <c r="AFF278" s="238"/>
      <c r="AFG278" s="238"/>
      <c r="AFH278" s="238"/>
      <c r="AFI278" s="238"/>
      <c r="AFJ278" s="238"/>
      <c r="AFK278" s="238"/>
      <c r="AFL278" s="238"/>
      <c r="AFM278" s="238"/>
      <c r="AFN278" s="238"/>
      <c r="AFO278" s="238"/>
      <c r="AFP278" s="238"/>
      <c r="AFQ278" s="238"/>
      <c r="AFR278" s="238"/>
      <c r="AFS278" s="238"/>
      <c r="AFT278" s="238"/>
      <c r="AFU278" s="238"/>
      <c r="AFV278" s="238"/>
      <c r="AFW278" s="238"/>
      <c r="AFX278" s="238"/>
      <c r="AFY278" s="238"/>
      <c r="AFZ278" s="238"/>
      <c r="AGA278" s="238"/>
      <c r="AGB278" s="238"/>
      <c r="AGC278" s="238"/>
      <c r="AGD278" s="238"/>
      <c r="AGE278" s="238"/>
      <c r="AGF278" s="238"/>
      <c r="AGG278" s="238"/>
      <c r="AGH278" s="238"/>
      <c r="AGI278" s="238"/>
      <c r="AGJ278" s="238"/>
      <c r="AGK278" s="238"/>
      <c r="AGL278" s="238"/>
      <c r="AGM278" s="238"/>
      <c r="AGN278" s="238"/>
      <c r="AGO278" s="238"/>
      <c r="AGP278" s="238"/>
      <c r="AGQ278" s="238"/>
      <c r="AGR278" s="238"/>
      <c r="AGS278" s="238"/>
      <c r="AGT278" s="238"/>
      <c r="AGU278" s="238"/>
      <c r="AGV278" s="238"/>
      <c r="AGW278" s="238"/>
      <c r="AGX278" s="238"/>
      <c r="AGY278" s="238"/>
      <c r="AGZ278" s="238"/>
      <c r="AHA278" s="238"/>
      <c r="AHB278" s="238"/>
      <c r="AHC278" s="238"/>
      <c r="AHD278" s="238"/>
      <c r="AHE278" s="238"/>
      <c r="AHF278" s="238"/>
      <c r="AHG278" s="238"/>
      <c r="AHH278" s="238"/>
      <c r="AHI278" s="238"/>
      <c r="AHJ278" s="238"/>
      <c r="AHK278" s="238"/>
      <c r="AHL278" s="238"/>
      <c r="AHM278" s="238"/>
      <c r="AHN278" s="238"/>
      <c r="AHO278" s="238"/>
      <c r="AHP278" s="238"/>
      <c r="AHQ278" s="238"/>
      <c r="AHR278" s="238"/>
      <c r="AHS278" s="238"/>
      <c r="AHT278" s="238"/>
      <c r="AHU278" s="238"/>
      <c r="AHV278" s="238"/>
      <c r="AHW278" s="238"/>
      <c r="AHX278" s="238"/>
      <c r="AHY278" s="238"/>
      <c r="AHZ278" s="238"/>
      <c r="AIA278" s="238"/>
      <c r="AIB278" s="238"/>
      <c r="AIC278" s="238"/>
      <c r="AID278" s="238"/>
      <c r="AIE278" s="238"/>
      <c r="AIF278" s="238"/>
      <c r="AIG278" s="238"/>
      <c r="AIH278" s="238"/>
      <c r="AII278" s="238"/>
      <c r="AIJ278" s="238"/>
      <c r="AIK278" s="238"/>
      <c r="AIL278" s="238"/>
      <c r="AIM278" s="238"/>
      <c r="AIN278" s="238"/>
      <c r="AIO278" s="238"/>
      <c r="AIP278" s="238"/>
      <c r="AIQ278" s="238"/>
      <c r="AIR278" s="238"/>
      <c r="AIS278" s="238"/>
      <c r="AIT278" s="238"/>
      <c r="AIU278" s="238"/>
      <c r="AIV278" s="238"/>
      <c r="AIW278" s="238"/>
      <c r="AIX278" s="238"/>
      <c r="AIY278" s="238"/>
      <c r="AIZ278" s="238"/>
      <c r="AJA278" s="238"/>
      <c r="AJB278" s="238"/>
      <c r="AJC278" s="238"/>
      <c r="AJD278" s="238"/>
      <c r="AJE278" s="238"/>
      <c r="AJF278" s="238"/>
      <c r="AJG278" s="238"/>
      <c r="AJH278" s="238"/>
      <c r="AJI278" s="238"/>
      <c r="AJJ278" s="238"/>
      <c r="AJK278" s="238"/>
      <c r="AJL278" s="238"/>
      <c r="AJM278" s="238"/>
      <c r="AJN278" s="238"/>
      <c r="AJO278" s="238"/>
      <c r="AJP278" s="238"/>
      <c r="AJQ278" s="238"/>
      <c r="AJR278" s="238"/>
      <c r="AJS278" s="238"/>
      <c r="AJT278" s="238"/>
      <c r="AJU278" s="238"/>
      <c r="AJV278" s="238"/>
      <c r="AJW278" s="238"/>
      <c r="AJX278" s="238"/>
      <c r="AJY278" s="238"/>
      <c r="AJZ278" s="238"/>
      <c r="AKA278" s="238"/>
      <c r="AKB278" s="238"/>
      <c r="AKC278" s="238"/>
      <c r="AKD278" s="238"/>
      <c r="AKE278" s="238"/>
      <c r="AKF278" s="238"/>
      <c r="AKG278" s="238"/>
      <c r="AKH278" s="238"/>
      <c r="AKI278" s="238"/>
      <c r="AKJ278" s="238"/>
      <c r="AKK278" s="238"/>
      <c r="AKL278" s="238"/>
      <c r="AKM278" s="238"/>
      <c r="AKN278" s="238"/>
      <c r="AKO278" s="238"/>
      <c r="AKP278" s="238"/>
    </row>
    <row r="279" spans="1:978" x14ac:dyDescent="0.25">
      <c r="A279" s="311"/>
      <c r="B279" s="311"/>
      <c r="C279" s="245"/>
      <c r="D279" s="245"/>
      <c r="E279" s="271"/>
      <c r="F279" s="292" t="s">
        <v>387</v>
      </c>
      <c r="G279" s="292"/>
      <c r="H279" s="292"/>
      <c r="I279" s="292"/>
      <c r="J279" s="292"/>
      <c r="K279" s="292"/>
      <c r="L279" s="292"/>
      <c r="M279" s="292"/>
      <c r="N279" s="7">
        <f t="shared" ref="N279:AL279" si="189">ROUNDUP(AVERAGE(N277:N278),0)</f>
        <v>66</v>
      </c>
      <c r="O279" s="7">
        <f t="shared" si="189"/>
        <v>50</v>
      </c>
      <c r="P279" s="7">
        <f t="shared" si="189"/>
        <v>49</v>
      </c>
      <c r="Q279" s="7">
        <f t="shared" si="189"/>
        <v>45</v>
      </c>
      <c r="R279" s="7">
        <f t="shared" si="189"/>
        <v>70</v>
      </c>
      <c r="S279" s="7">
        <f t="shared" si="189"/>
        <v>187</v>
      </c>
      <c r="T279" s="7">
        <f t="shared" si="189"/>
        <v>301</v>
      </c>
      <c r="U279" s="7">
        <f t="shared" si="189"/>
        <v>441</v>
      </c>
      <c r="V279" s="7">
        <f t="shared" si="189"/>
        <v>389</v>
      </c>
      <c r="W279" s="7">
        <f t="shared" si="189"/>
        <v>371</v>
      </c>
      <c r="X279" s="7">
        <f t="shared" si="189"/>
        <v>411</v>
      </c>
      <c r="Y279" s="7">
        <f t="shared" si="189"/>
        <v>445</v>
      </c>
      <c r="Z279" s="7">
        <f t="shared" si="189"/>
        <v>488</v>
      </c>
      <c r="AA279" s="7">
        <f t="shared" si="189"/>
        <v>443</v>
      </c>
      <c r="AB279" s="7">
        <f t="shared" si="189"/>
        <v>497</v>
      </c>
      <c r="AC279" s="7">
        <f t="shared" si="189"/>
        <v>586</v>
      </c>
      <c r="AD279" s="7">
        <f t="shared" si="189"/>
        <v>712</v>
      </c>
      <c r="AE279" s="7">
        <f t="shared" si="189"/>
        <v>633</v>
      </c>
      <c r="AF279" s="7">
        <f t="shared" si="189"/>
        <v>392</v>
      </c>
      <c r="AG279" s="7">
        <f t="shared" si="189"/>
        <v>349</v>
      </c>
      <c r="AH279" s="7">
        <f t="shared" si="189"/>
        <v>248</v>
      </c>
      <c r="AI279" s="7">
        <f t="shared" si="189"/>
        <v>223</v>
      </c>
      <c r="AJ279" s="7">
        <f t="shared" si="189"/>
        <v>169</v>
      </c>
      <c r="AK279" s="7">
        <f t="shared" si="189"/>
        <v>126</v>
      </c>
      <c r="AL279" s="7">
        <f t="shared" si="189"/>
        <v>7089</v>
      </c>
      <c r="AM279" s="271"/>
      <c r="AN279" s="266"/>
      <c r="AO279" s="266"/>
      <c r="AP279" s="266"/>
      <c r="AQ279" s="266"/>
      <c r="AR279" s="266"/>
      <c r="AS279" s="266"/>
      <c r="AT279" s="266"/>
      <c r="AU279" s="266"/>
      <c r="AV279" s="266"/>
      <c r="AW279" s="266"/>
      <c r="AX279" s="266"/>
      <c r="AY279" s="266"/>
      <c r="AZ279" s="266"/>
      <c r="BA279" s="266"/>
      <c r="BB279" s="266"/>
      <c r="BC279" s="266"/>
      <c r="BD279" s="266"/>
      <c r="BE279" s="266"/>
      <c r="BF279" s="266"/>
      <c r="BG279" s="266"/>
      <c r="BH279" s="266"/>
      <c r="BI279" s="266"/>
      <c r="BJ279" s="266"/>
      <c r="BK279" s="266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5"/>
      <c r="DZ279" s="245"/>
      <c r="EA279" s="245"/>
      <c r="EB279" s="245"/>
      <c r="EC279" s="245"/>
      <c r="ED279" s="245"/>
      <c r="EE279" s="253"/>
      <c r="EF279" s="238"/>
      <c r="EG279" s="238"/>
      <c r="EH279" s="238"/>
      <c r="EI279" s="238"/>
      <c r="EJ279" s="238"/>
      <c r="EK279" s="238"/>
      <c r="EL279" s="238"/>
      <c r="EM279" s="238"/>
      <c r="EN279" s="238"/>
      <c r="EO279" s="238"/>
      <c r="EP279" s="238"/>
      <c r="EQ279" s="238"/>
      <c r="ER279" s="238"/>
      <c r="ES279" s="238"/>
      <c r="ET279" s="238"/>
      <c r="EU279" s="238"/>
      <c r="EV279" s="238"/>
      <c r="EW279" s="238"/>
      <c r="EX279" s="238"/>
      <c r="EY279" s="238"/>
      <c r="EZ279" s="238"/>
      <c r="FA279" s="238"/>
      <c r="FB279" s="238"/>
      <c r="FC279" s="238"/>
      <c r="FD279" s="238"/>
      <c r="FE279" s="238"/>
      <c r="FF279" s="238"/>
      <c r="FG279" s="238"/>
      <c r="FH279" s="238"/>
      <c r="FI279" s="238"/>
      <c r="FJ279" s="238"/>
      <c r="FK279" s="238"/>
      <c r="FL279" s="238"/>
      <c r="FM279" s="238"/>
      <c r="FN279" s="238"/>
      <c r="FO279" s="238"/>
      <c r="FP279" s="238"/>
      <c r="FQ279" s="238"/>
      <c r="FR279" s="238"/>
      <c r="FS279" s="238"/>
      <c r="FT279" s="238"/>
      <c r="FU279" s="238"/>
      <c r="FV279" s="238"/>
      <c r="FW279" s="238"/>
      <c r="FX279" s="238"/>
      <c r="FY279" s="238"/>
      <c r="FZ279" s="238"/>
      <c r="GA279" s="238"/>
      <c r="GB279" s="238"/>
      <c r="GC279" s="238"/>
      <c r="GD279" s="238"/>
      <c r="GE279" s="238"/>
      <c r="GF279" s="238"/>
      <c r="GG279" s="238"/>
      <c r="GH279" s="238"/>
      <c r="GI279" s="238"/>
      <c r="GJ279" s="238"/>
      <c r="GK279" s="238"/>
      <c r="GL279" s="238"/>
      <c r="GM279" s="238"/>
      <c r="GN279" s="238"/>
      <c r="GO279" s="238"/>
      <c r="GP279" s="238"/>
      <c r="GQ279" s="238"/>
      <c r="GR279" s="238"/>
      <c r="GS279" s="238"/>
      <c r="GT279" s="238"/>
      <c r="GU279" s="238"/>
      <c r="GV279" s="238"/>
      <c r="GW279" s="238"/>
      <c r="GX279" s="238"/>
      <c r="GY279" s="238"/>
      <c r="GZ279" s="238"/>
      <c r="HA279" s="238"/>
      <c r="HB279" s="238"/>
      <c r="HC279" s="238"/>
      <c r="HD279" s="238"/>
      <c r="HE279" s="238"/>
      <c r="HF279" s="238"/>
      <c r="HG279" s="238"/>
      <c r="HH279" s="238"/>
      <c r="HI279" s="238"/>
      <c r="HJ279" s="238"/>
      <c r="HK279" s="238"/>
      <c r="HL279" s="238"/>
      <c r="HM279" s="238"/>
      <c r="HN279" s="238"/>
      <c r="HO279" s="238"/>
      <c r="HP279" s="238"/>
      <c r="HQ279" s="238"/>
      <c r="HR279" s="238"/>
      <c r="HS279" s="238"/>
      <c r="HT279" s="238"/>
      <c r="HU279" s="238"/>
      <c r="HV279" s="238"/>
      <c r="HW279" s="238"/>
      <c r="HX279" s="238"/>
      <c r="HY279" s="238"/>
      <c r="HZ279" s="238"/>
      <c r="IA279" s="238"/>
      <c r="IB279" s="238"/>
      <c r="IC279" s="238"/>
      <c r="ID279" s="238"/>
      <c r="IE279" s="238"/>
      <c r="IF279" s="238"/>
      <c r="IG279" s="238"/>
      <c r="IH279" s="238"/>
      <c r="II279" s="238"/>
      <c r="IJ279" s="238"/>
      <c r="IK279" s="238"/>
      <c r="IL279" s="238"/>
      <c r="IM279" s="238"/>
      <c r="IN279" s="238"/>
      <c r="IO279" s="238"/>
      <c r="IP279" s="238"/>
      <c r="IQ279" s="238"/>
      <c r="IR279" s="238"/>
      <c r="IS279" s="238"/>
      <c r="IT279" s="238"/>
      <c r="IU279" s="238"/>
      <c r="IV279" s="238"/>
      <c r="IW279" s="238"/>
      <c r="IX279" s="238"/>
      <c r="IY279" s="238"/>
      <c r="IZ279" s="238"/>
      <c r="JA279" s="238"/>
      <c r="JB279" s="238"/>
      <c r="JC279" s="238"/>
      <c r="JD279" s="238"/>
      <c r="JE279" s="238"/>
      <c r="JF279" s="238"/>
      <c r="JG279" s="238"/>
      <c r="JH279" s="238"/>
      <c r="JI279" s="238"/>
      <c r="JJ279" s="238"/>
      <c r="JK279" s="238"/>
      <c r="JL279" s="238"/>
      <c r="JM279" s="238"/>
      <c r="JN279" s="238"/>
      <c r="JO279" s="238"/>
      <c r="JP279" s="238"/>
      <c r="JQ279" s="238"/>
      <c r="JR279" s="238"/>
      <c r="JS279" s="238"/>
      <c r="JT279" s="238"/>
      <c r="JU279" s="238"/>
      <c r="JV279" s="238"/>
      <c r="JW279" s="238"/>
      <c r="JX279" s="238"/>
      <c r="JY279" s="238"/>
      <c r="JZ279" s="238"/>
      <c r="KA279" s="238"/>
      <c r="KB279" s="238"/>
      <c r="KC279" s="238"/>
      <c r="KD279" s="238"/>
      <c r="KE279" s="238"/>
      <c r="KF279" s="238"/>
      <c r="KG279" s="238"/>
      <c r="KH279" s="238"/>
      <c r="KI279" s="238"/>
      <c r="KJ279" s="238"/>
      <c r="KK279" s="238"/>
      <c r="KL279" s="238"/>
      <c r="KM279" s="238"/>
      <c r="KN279" s="238"/>
      <c r="KO279" s="238"/>
      <c r="KP279" s="238"/>
      <c r="KQ279" s="238"/>
      <c r="KR279" s="238"/>
      <c r="KS279" s="238"/>
      <c r="KT279" s="238"/>
      <c r="KU279" s="238"/>
      <c r="KV279" s="238"/>
      <c r="KW279" s="238"/>
      <c r="KX279" s="238"/>
      <c r="KY279" s="238"/>
      <c r="KZ279" s="238"/>
      <c r="LA279" s="238"/>
      <c r="LB279" s="238"/>
      <c r="LC279" s="238"/>
      <c r="LD279" s="238"/>
      <c r="LE279" s="238"/>
      <c r="LF279" s="238"/>
      <c r="LG279" s="238"/>
      <c r="LH279" s="238"/>
      <c r="LI279" s="238"/>
      <c r="LJ279" s="238"/>
      <c r="LK279" s="238"/>
      <c r="LL279" s="238"/>
      <c r="LM279" s="238"/>
      <c r="LN279" s="238"/>
      <c r="LO279" s="238"/>
      <c r="LP279" s="238"/>
      <c r="LQ279" s="238"/>
      <c r="LR279" s="238"/>
      <c r="LS279" s="238"/>
      <c r="LT279" s="238"/>
      <c r="LU279" s="238"/>
      <c r="LV279" s="238"/>
      <c r="LW279" s="238"/>
      <c r="LX279" s="238"/>
      <c r="LY279" s="238"/>
      <c r="LZ279" s="238"/>
      <c r="MA279" s="238"/>
      <c r="MB279" s="238"/>
      <c r="MC279" s="238"/>
      <c r="MD279" s="238"/>
      <c r="ME279" s="238"/>
      <c r="MF279" s="238"/>
      <c r="MG279" s="238"/>
      <c r="MH279" s="238"/>
      <c r="MI279" s="238"/>
      <c r="MJ279" s="238"/>
      <c r="MK279" s="238"/>
      <c r="ML279" s="238"/>
      <c r="MM279" s="238"/>
      <c r="MN279" s="238"/>
      <c r="MO279" s="238"/>
      <c r="MP279" s="238"/>
      <c r="MQ279" s="238"/>
      <c r="MR279" s="238"/>
      <c r="MS279" s="238"/>
      <c r="MT279" s="238"/>
      <c r="MU279" s="238"/>
      <c r="MV279" s="238"/>
      <c r="MW279" s="238"/>
      <c r="MX279" s="238"/>
      <c r="MY279" s="238"/>
      <c r="MZ279" s="238"/>
      <c r="NA279" s="238"/>
      <c r="NB279" s="238"/>
      <c r="NC279" s="238"/>
      <c r="ND279" s="238"/>
      <c r="NE279" s="238"/>
      <c r="NF279" s="238"/>
      <c r="NG279" s="238"/>
      <c r="NH279" s="238"/>
      <c r="NI279" s="238"/>
      <c r="NJ279" s="238"/>
      <c r="NK279" s="238"/>
      <c r="NL279" s="238"/>
      <c r="NM279" s="238"/>
      <c r="NN279" s="238"/>
      <c r="NO279" s="238"/>
      <c r="NP279" s="238"/>
      <c r="NQ279" s="238"/>
      <c r="NR279" s="238"/>
      <c r="NS279" s="238"/>
      <c r="NT279" s="238"/>
      <c r="NU279" s="238"/>
      <c r="NV279" s="238"/>
      <c r="NW279" s="238"/>
      <c r="NX279" s="238"/>
      <c r="NY279" s="238"/>
      <c r="NZ279" s="238"/>
      <c r="OA279" s="238"/>
      <c r="OB279" s="238"/>
      <c r="OC279" s="238"/>
      <c r="OD279" s="238"/>
      <c r="OE279" s="238"/>
      <c r="OF279" s="238"/>
      <c r="OG279" s="238"/>
      <c r="OH279" s="238"/>
      <c r="OI279" s="238"/>
      <c r="OJ279" s="238"/>
      <c r="OK279" s="238"/>
      <c r="OL279" s="238"/>
      <c r="OM279" s="238"/>
      <c r="ON279" s="238"/>
      <c r="OO279" s="238"/>
      <c r="OP279" s="238"/>
      <c r="OQ279" s="238"/>
      <c r="OR279" s="238"/>
      <c r="OS279" s="238"/>
      <c r="OT279" s="238"/>
      <c r="OU279" s="238"/>
      <c r="OV279" s="238"/>
      <c r="OW279" s="238"/>
      <c r="OX279" s="238"/>
      <c r="OY279" s="238"/>
      <c r="OZ279" s="238"/>
      <c r="PA279" s="238"/>
      <c r="PB279" s="238"/>
      <c r="PC279" s="238"/>
      <c r="PD279" s="238"/>
      <c r="PE279" s="238"/>
      <c r="PF279" s="238"/>
      <c r="PG279" s="238"/>
      <c r="PH279" s="238"/>
      <c r="PI279" s="238"/>
      <c r="PJ279" s="238"/>
      <c r="PK279" s="238"/>
      <c r="PL279" s="238"/>
      <c r="PM279" s="238"/>
      <c r="PN279" s="238"/>
      <c r="PO279" s="238"/>
      <c r="PP279" s="238"/>
      <c r="PQ279" s="238"/>
      <c r="PR279" s="238"/>
      <c r="PS279" s="238"/>
      <c r="PT279" s="238"/>
      <c r="PU279" s="238"/>
      <c r="PV279" s="238"/>
      <c r="PW279" s="238"/>
      <c r="PX279" s="238"/>
      <c r="PY279" s="238"/>
      <c r="PZ279" s="238"/>
      <c r="QA279" s="238"/>
      <c r="QB279" s="238"/>
      <c r="QC279" s="238"/>
      <c r="QD279" s="238"/>
      <c r="QE279" s="238"/>
      <c r="QF279" s="238"/>
      <c r="QG279" s="238"/>
      <c r="QH279" s="238"/>
      <c r="QI279" s="238"/>
      <c r="QJ279" s="238"/>
      <c r="QK279" s="238"/>
      <c r="QL279" s="238"/>
      <c r="QM279" s="238"/>
      <c r="QN279" s="238"/>
      <c r="QO279" s="238"/>
      <c r="QP279" s="238"/>
      <c r="QQ279" s="238"/>
      <c r="QR279" s="238"/>
      <c r="QS279" s="238"/>
      <c r="QT279" s="238"/>
      <c r="QU279" s="238"/>
      <c r="QV279" s="238"/>
      <c r="QW279" s="238"/>
      <c r="QX279" s="238"/>
      <c r="QY279" s="238"/>
      <c r="QZ279" s="238"/>
      <c r="RA279" s="238"/>
      <c r="RB279" s="238"/>
      <c r="RC279" s="238"/>
      <c r="RD279" s="238"/>
      <c r="RE279" s="238"/>
      <c r="RF279" s="238"/>
      <c r="RG279" s="238"/>
      <c r="RH279" s="238"/>
      <c r="RI279" s="238"/>
      <c r="RJ279" s="238"/>
      <c r="RK279" s="238"/>
      <c r="RL279" s="238"/>
      <c r="RM279" s="238"/>
      <c r="RN279" s="238"/>
      <c r="RO279" s="238"/>
      <c r="RP279" s="238"/>
      <c r="RQ279" s="238"/>
      <c r="RR279" s="238"/>
      <c r="RS279" s="238"/>
      <c r="RT279" s="238"/>
      <c r="RU279" s="238"/>
      <c r="RV279" s="238"/>
      <c r="RW279" s="238"/>
      <c r="RX279" s="238"/>
      <c r="RY279" s="238"/>
      <c r="RZ279" s="238"/>
      <c r="SA279" s="238"/>
      <c r="SB279" s="238"/>
      <c r="SC279" s="238"/>
      <c r="SD279" s="238"/>
      <c r="SE279" s="238"/>
      <c r="SF279" s="238"/>
      <c r="SG279" s="238"/>
      <c r="SH279" s="238"/>
      <c r="SI279" s="238"/>
      <c r="SJ279" s="238"/>
      <c r="SK279" s="238"/>
      <c r="SL279" s="238"/>
      <c r="SM279" s="238"/>
      <c r="SN279" s="238"/>
      <c r="SO279" s="238"/>
      <c r="SP279" s="238"/>
      <c r="SQ279" s="238"/>
      <c r="SR279" s="238"/>
      <c r="SS279" s="238"/>
      <c r="ST279" s="238"/>
      <c r="SU279" s="238"/>
      <c r="SV279" s="238"/>
      <c r="SW279" s="238"/>
      <c r="SX279" s="238"/>
      <c r="SY279" s="238"/>
      <c r="SZ279" s="238"/>
      <c r="TA279" s="238"/>
      <c r="TB279" s="238"/>
      <c r="TC279" s="238"/>
      <c r="TD279" s="238"/>
      <c r="TE279" s="238"/>
      <c r="TF279" s="238"/>
      <c r="TG279" s="238"/>
      <c r="TH279" s="238"/>
      <c r="TI279" s="238"/>
      <c r="TJ279" s="238"/>
      <c r="TK279" s="238"/>
      <c r="TL279" s="238"/>
      <c r="TM279" s="238"/>
      <c r="TN279" s="238"/>
      <c r="TO279" s="238"/>
      <c r="TP279" s="238"/>
      <c r="TQ279" s="238"/>
      <c r="TR279" s="238"/>
      <c r="TS279" s="238"/>
      <c r="TT279" s="238"/>
      <c r="TU279" s="238"/>
      <c r="TV279" s="238"/>
      <c r="TW279" s="238"/>
      <c r="TX279" s="238"/>
      <c r="TY279" s="238"/>
      <c r="TZ279" s="238"/>
      <c r="UA279" s="238"/>
      <c r="UB279" s="238"/>
      <c r="UC279" s="238"/>
      <c r="UD279" s="238"/>
      <c r="UE279" s="238"/>
      <c r="UF279" s="238"/>
      <c r="UG279" s="238"/>
      <c r="UH279" s="238"/>
      <c r="UI279" s="238"/>
      <c r="UJ279" s="238"/>
      <c r="UK279" s="238"/>
      <c r="UL279" s="238"/>
      <c r="UM279" s="238"/>
      <c r="UN279" s="238"/>
      <c r="UO279" s="238"/>
      <c r="UP279" s="238"/>
      <c r="UQ279" s="238"/>
      <c r="UR279" s="238"/>
      <c r="US279" s="238"/>
      <c r="UT279" s="238"/>
      <c r="UU279" s="238"/>
      <c r="UV279" s="238"/>
      <c r="UW279" s="238"/>
      <c r="UX279" s="238"/>
      <c r="UY279" s="238"/>
      <c r="UZ279" s="238"/>
      <c r="VA279" s="238"/>
      <c r="VB279" s="238"/>
      <c r="VC279" s="238"/>
      <c r="VD279" s="238"/>
      <c r="VE279" s="238"/>
      <c r="VF279" s="238"/>
      <c r="VG279" s="238"/>
      <c r="VH279" s="238"/>
      <c r="VI279" s="238"/>
      <c r="VJ279" s="238"/>
      <c r="VK279" s="238"/>
      <c r="VL279" s="238"/>
      <c r="VM279" s="238"/>
      <c r="VN279" s="238"/>
      <c r="VO279" s="238"/>
      <c r="VP279" s="238"/>
      <c r="VQ279" s="238"/>
      <c r="VR279" s="238"/>
      <c r="VS279" s="238"/>
      <c r="VT279" s="238"/>
      <c r="VU279" s="238"/>
      <c r="VV279" s="238"/>
      <c r="VW279" s="238"/>
      <c r="VX279" s="238"/>
      <c r="VY279" s="238"/>
      <c r="VZ279" s="238"/>
      <c r="WA279" s="238"/>
      <c r="WB279" s="238"/>
      <c r="WC279" s="238"/>
      <c r="WD279" s="238"/>
      <c r="WE279" s="238"/>
      <c r="WF279" s="238"/>
      <c r="WG279" s="238"/>
      <c r="WH279" s="238"/>
      <c r="WI279" s="238"/>
      <c r="WJ279" s="238"/>
      <c r="WK279" s="238"/>
      <c r="WL279" s="238"/>
      <c r="WM279" s="238"/>
      <c r="WN279" s="238"/>
      <c r="WO279" s="238"/>
      <c r="WP279" s="238"/>
      <c r="WQ279" s="238"/>
      <c r="WR279" s="238"/>
      <c r="WS279" s="238"/>
      <c r="WT279" s="238"/>
      <c r="WU279" s="238"/>
      <c r="WV279" s="238"/>
      <c r="WW279" s="238"/>
      <c r="WX279" s="238"/>
      <c r="WY279" s="238"/>
      <c r="WZ279" s="238"/>
      <c r="XA279" s="238"/>
      <c r="XB279" s="238"/>
      <c r="XC279" s="238"/>
      <c r="XD279" s="238"/>
      <c r="XE279" s="238"/>
      <c r="XF279" s="238"/>
      <c r="XG279" s="238"/>
      <c r="XH279" s="238"/>
      <c r="XI279" s="238"/>
      <c r="XJ279" s="238"/>
      <c r="XK279" s="238"/>
      <c r="XL279" s="238"/>
      <c r="XM279" s="238"/>
      <c r="XN279" s="238"/>
      <c r="XO279" s="238"/>
      <c r="XP279" s="238"/>
      <c r="XQ279" s="238"/>
      <c r="XR279" s="238"/>
      <c r="XS279" s="238"/>
      <c r="XT279" s="238"/>
      <c r="XU279" s="238"/>
      <c r="XV279" s="238"/>
      <c r="XW279" s="238"/>
      <c r="XX279" s="238"/>
      <c r="XY279" s="238"/>
      <c r="XZ279" s="238"/>
      <c r="YA279" s="238"/>
      <c r="YB279" s="238"/>
      <c r="YC279" s="238"/>
      <c r="YD279" s="238"/>
      <c r="YE279" s="238"/>
      <c r="YF279" s="238"/>
      <c r="YG279" s="238"/>
      <c r="YH279" s="238"/>
      <c r="YI279" s="238"/>
      <c r="YJ279" s="238"/>
      <c r="YK279" s="238"/>
      <c r="YL279" s="238"/>
      <c r="YM279" s="238"/>
      <c r="YN279" s="238"/>
      <c r="YO279" s="238"/>
      <c r="YP279" s="238"/>
      <c r="YQ279" s="238"/>
      <c r="YR279" s="238"/>
      <c r="YS279" s="238"/>
      <c r="YT279" s="238"/>
      <c r="YU279" s="238"/>
      <c r="YV279" s="238"/>
      <c r="YW279" s="238"/>
      <c r="YX279" s="238"/>
      <c r="YY279" s="238"/>
      <c r="YZ279" s="238"/>
      <c r="ZA279" s="238"/>
      <c r="ZB279" s="238"/>
      <c r="ZC279" s="238"/>
      <c r="ZD279" s="238"/>
      <c r="ZE279" s="238"/>
      <c r="ZF279" s="238"/>
      <c r="ZG279" s="238"/>
      <c r="ZH279" s="238"/>
      <c r="ZI279" s="238"/>
      <c r="ZJ279" s="238"/>
      <c r="ZK279" s="238"/>
      <c r="ZL279" s="238"/>
      <c r="ZM279" s="238"/>
      <c r="ZN279" s="238"/>
      <c r="ZO279" s="238"/>
      <c r="ZP279" s="238"/>
      <c r="ZQ279" s="238"/>
      <c r="ZR279" s="238"/>
      <c r="ZS279" s="238"/>
      <c r="ZT279" s="238"/>
      <c r="ZU279" s="238"/>
      <c r="ZV279" s="238"/>
      <c r="ZW279" s="238"/>
      <c r="ZX279" s="238"/>
      <c r="ZY279" s="238"/>
      <c r="ZZ279" s="238"/>
      <c r="AAA279" s="238"/>
      <c r="AAB279" s="238"/>
      <c r="AAC279" s="238"/>
      <c r="AAD279" s="238"/>
      <c r="AAE279" s="238"/>
      <c r="AAF279" s="238"/>
      <c r="AAG279" s="238"/>
      <c r="AAH279" s="238"/>
      <c r="AAI279" s="238"/>
      <c r="AAJ279" s="238"/>
      <c r="AAK279" s="238"/>
      <c r="AAL279" s="238"/>
      <c r="AAM279" s="238"/>
      <c r="AAN279" s="238"/>
      <c r="AAO279" s="238"/>
      <c r="AAP279" s="238"/>
      <c r="AAQ279" s="238"/>
      <c r="AAR279" s="238"/>
      <c r="AAS279" s="238"/>
      <c r="AAT279" s="238"/>
      <c r="AAU279" s="238"/>
      <c r="AAV279" s="238"/>
      <c r="AAW279" s="238"/>
      <c r="AAX279" s="238"/>
      <c r="AAY279" s="238"/>
      <c r="AAZ279" s="238"/>
      <c r="ABA279" s="238"/>
      <c r="ABB279" s="238"/>
      <c r="ABC279" s="238"/>
      <c r="ABD279" s="238"/>
      <c r="ABE279" s="238"/>
      <c r="ABF279" s="238"/>
      <c r="ABG279" s="238"/>
      <c r="ABH279" s="238"/>
      <c r="ABI279" s="238"/>
      <c r="ABJ279" s="238"/>
      <c r="ABK279" s="238"/>
      <c r="ABL279" s="238"/>
      <c r="ABM279" s="238"/>
      <c r="ABN279" s="238"/>
      <c r="ABO279" s="238"/>
      <c r="ABP279" s="238"/>
      <c r="ABQ279" s="238"/>
      <c r="ABR279" s="238"/>
      <c r="ABS279" s="238"/>
      <c r="ABT279" s="238"/>
      <c r="ABU279" s="238"/>
      <c r="ABV279" s="238"/>
      <c r="ABW279" s="238"/>
      <c r="ABX279" s="238"/>
      <c r="ABY279" s="238"/>
      <c r="ABZ279" s="238"/>
      <c r="ACA279" s="238"/>
      <c r="ACB279" s="238"/>
      <c r="ACC279" s="238"/>
      <c r="ACD279" s="238"/>
      <c r="ACE279" s="238"/>
      <c r="ACF279" s="238"/>
      <c r="ACG279" s="238"/>
      <c r="ACH279" s="238"/>
      <c r="ACI279" s="238"/>
      <c r="ACJ279" s="238"/>
      <c r="ACK279" s="238"/>
      <c r="ACL279" s="238"/>
      <c r="ACM279" s="238"/>
      <c r="ACN279" s="238"/>
      <c r="ACO279" s="238"/>
      <c r="ACP279" s="238"/>
      <c r="ACQ279" s="238"/>
      <c r="ACR279" s="238"/>
      <c r="ACS279" s="238"/>
      <c r="ACT279" s="238"/>
      <c r="ACU279" s="238"/>
      <c r="ACV279" s="238"/>
      <c r="ACW279" s="238"/>
      <c r="ACX279" s="238"/>
      <c r="ACY279" s="238"/>
      <c r="ACZ279" s="238"/>
      <c r="ADA279" s="238"/>
      <c r="ADB279" s="238"/>
      <c r="ADC279" s="238"/>
      <c r="ADD279" s="238"/>
      <c r="ADE279" s="238"/>
      <c r="ADF279" s="238"/>
      <c r="ADG279" s="238"/>
      <c r="ADH279" s="238"/>
      <c r="ADI279" s="238"/>
      <c r="ADJ279" s="238"/>
      <c r="ADK279" s="238"/>
      <c r="ADL279" s="238"/>
      <c r="ADM279" s="238"/>
      <c r="ADN279" s="238"/>
      <c r="ADO279" s="238"/>
      <c r="ADP279" s="238"/>
      <c r="ADQ279" s="238"/>
      <c r="ADR279" s="238"/>
      <c r="ADS279" s="238"/>
      <c r="ADT279" s="238"/>
      <c r="ADU279" s="238"/>
      <c r="ADV279" s="238"/>
      <c r="ADW279" s="238"/>
      <c r="ADX279" s="238"/>
      <c r="ADY279" s="238"/>
      <c r="ADZ279" s="238"/>
      <c r="AEA279" s="238"/>
      <c r="AEB279" s="238"/>
      <c r="AEC279" s="238"/>
      <c r="AED279" s="238"/>
      <c r="AEE279" s="238"/>
      <c r="AEF279" s="238"/>
      <c r="AEG279" s="238"/>
      <c r="AEH279" s="238"/>
      <c r="AEI279" s="238"/>
      <c r="AEJ279" s="238"/>
      <c r="AEK279" s="238"/>
      <c r="AEL279" s="238"/>
      <c r="AEM279" s="238"/>
      <c r="AEN279" s="238"/>
      <c r="AEO279" s="238"/>
      <c r="AEP279" s="238"/>
      <c r="AEQ279" s="238"/>
      <c r="AER279" s="238"/>
      <c r="AES279" s="238"/>
      <c r="AET279" s="238"/>
      <c r="AEU279" s="238"/>
      <c r="AEV279" s="238"/>
      <c r="AEW279" s="238"/>
      <c r="AEX279" s="238"/>
      <c r="AEY279" s="238"/>
      <c r="AEZ279" s="238"/>
      <c r="AFA279" s="238"/>
      <c r="AFB279" s="238"/>
      <c r="AFC279" s="238"/>
      <c r="AFD279" s="238"/>
      <c r="AFE279" s="238"/>
      <c r="AFF279" s="238"/>
      <c r="AFG279" s="238"/>
      <c r="AFH279" s="238"/>
      <c r="AFI279" s="238"/>
      <c r="AFJ279" s="238"/>
      <c r="AFK279" s="238"/>
      <c r="AFL279" s="238"/>
      <c r="AFM279" s="238"/>
      <c r="AFN279" s="238"/>
      <c r="AFO279" s="238"/>
      <c r="AFP279" s="238"/>
      <c r="AFQ279" s="238"/>
      <c r="AFR279" s="238"/>
      <c r="AFS279" s="238"/>
      <c r="AFT279" s="238"/>
      <c r="AFU279" s="238"/>
      <c r="AFV279" s="238"/>
      <c r="AFW279" s="238"/>
      <c r="AFX279" s="238"/>
      <c r="AFY279" s="238"/>
      <c r="AFZ279" s="238"/>
      <c r="AGA279" s="238"/>
      <c r="AGB279" s="238"/>
      <c r="AGC279" s="238"/>
      <c r="AGD279" s="238"/>
      <c r="AGE279" s="238"/>
      <c r="AGF279" s="238"/>
      <c r="AGG279" s="238"/>
      <c r="AGH279" s="238"/>
      <c r="AGI279" s="238"/>
      <c r="AGJ279" s="238"/>
      <c r="AGK279" s="238"/>
      <c r="AGL279" s="238"/>
      <c r="AGM279" s="238"/>
      <c r="AGN279" s="238"/>
      <c r="AGO279" s="238"/>
      <c r="AGP279" s="238"/>
      <c r="AGQ279" s="238"/>
      <c r="AGR279" s="238"/>
      <c r="AGS279" s="238"/>
      <c r="AGT279" s="238"/>
      <c r="AGU279" s="238"/>
      <c r="AGV279" s="238"/>
      <c r="AGW279" s="238"/>
      <c r="AGX279" s="238"/>
      <c r="AGY279" s="238"/>
      <c r="AGZ279" s="238"/>
      <c r="AHA279" s="238"/>
      <c r="AHB279" s="238"/>
      <c r="AHC279" s="238"/>
      <c r="AHD279" s="238"/>
      <c r="AHE279" s="238"/>
      <c r="AHF279" s="238"/>
      <c r="AHG279" s="238"/>
      <c r="AHH279" s="238"/>
      <c r="AHI279" s="238"/>
      <c r="AHJ279" s="238"/>
      <c r="AHK279" s="238"/>
      <c r="AHL279" s="238"/>
      <c r="AHM279" s="238"/>
      <c r="AHN279" s="238"/>
      <c r="AHO279" s="238"/>
      <c r="AHP279" s="238"/>
      <c r="AHQ279" s="238"/>
      <c r="AHR279" s="238"/>
      <c r="AHS279" s="238"/>
      <c r="AHT279" s="238"/>
      <c r="AHU279" s="238"/>
      <c r="AHV279" s="238"/>
      <c r="AHW279" s="238"/>
      <c r="AHX279" s="238"/>
      <c r="AHY279" s="238"/>
      <c r="AHZ279" s="238"/>
      <c r="AIA279" s="238"/>
      <c r="AIB279" s="238"/>
      <c r="AIC279" s="238"/>
      <c r="AID279" s="238"/>
      <c r="AIE279" s="238"/>
      <c r="AIF279" s="238"/>
      <c r="AIG279" s="238"/>
      <c r="AIH279" s="238"/>
      <c r="AII279" s="238"/>
      <c r="AIJ279" s="238"/>
      <c r="AIK279" s="238"/>
      <c r="AIL279" s="238"/>
      <c r="AIM279" s="238"/>
      <c r="AIN279" s="238"/>
      <c r="AIO279" s="238"/>
      <c r="AIP279" s="238"/>
      <c r="AIQ279" s="238"/>
      <c r="AIR279" s="238"/>
      <c r="AIS279" s="238"/>
      <c r="AIT279" s="238"/>
      <c r="AIU279" s="238"/>
      <c r="AIV279" s="238"/>
      <c r="AIW279" s="238"/>
      <c r="AIX279" s="238"/>
      <c r="AIY279" s="238"/>
      <c r="AIZ279" s="238"/>
      <c r="AJA279" s="238"/>
      <c r="AJB279" s="238"/>
      <c r="AJC279" s="238"/>
      <c r="AJD279" s="238"/>
      <c r="AJE279" s="238"/>
      <c r="AJF279" s="238"/>
      <c r="AJG279" s="238"/>
      <c r="AJH279" s="238"/>
      <c r="AJI279" s="238"/>
      <c r="AJJ279" s="238"/>
      <c r="AJK279" s="238"/>
      <c r="AJL279" s="238"/>
      <c r="AJM279" s="238"/>
      <c r="AJN279" s="238"/>
      <c r="AJO279" s="238"/>
      <c r="AJP279" s="238"/>
      <c r="AJQ279" s="238"/>
      <c r="AJR279" s="238"/>
      <c r="AJS279" s="238"/>
      <c r="AJT279" s="238"/>
      <c r="AJU279" s="238"/>
      <c r="AJV279" s="238"/>
      <c r="AJW279" s="238"/>
      <c r="AJX279" s="238"/>
      <c r="AJY279" s="238"/>
      <c r="AJZ279" s="238"/>
      <c r="AKA279" s="238"/>
      <c r="AKB279" s="238"/>
      <c r="AKC279" s="238"/>
      <c r="AKD279" s="238"/>
      <c r="AKE279" s="238"/>
      <c r="AKF279" s="238"/>
      <c r="AKG279" s="238"/>
      <c r="AKH279" s="238"/>
      <c r="AKI279" s="238"/>
      <c r="AKJ279" s="238"/>
      <c r="AKK279" s="238"/>
      <c r="AKL279" s="238"/>
      <c r="AKM279" s="238"/>
      <c r="AKN279" s="238"/>
      <c r="AKO279" s="238"/>
      <c r="AKP279" s="238"/>
    </row>
    <row r="280" spans="1:978" ht="25.5" x14ac:dyDescent="0.25">
      <c r="A280" s="303">
        <v>60</v>
      </c>
      <c r="B280" s="303">
        <v>64</v>
      </c>
      <c r="C280" s="240" t="s">
        <v>207</v>
      </c>
      <c r="D280" s="240" t="s">
        <v>45</v>
      </c>
      <c r="E280" s="267">
        <v>2.4</v>
      </c>
      <c r="F280" s="93">
        <v>530101</v>
      </c>
      <c r="G280" s="29" t="s">
        <v>278</v>
      </c>
      <c r="H280" s="29" t="s">
        <v>242</v>
      </c>
      <c r="I280" s="240" t="s">
        <v>63</v>
      </c>
      <c r="J280" s="93">
        <v>30</v>
      </c>
      <c r="K280" s="267">
        <f>AVERAGE(J280:J281)</f>
        <v>30</v>
      </c>
      <c r="L280" s="289">
        <f>E280/K280</f>
        <v>0.08</v>
      </c>
      <c r="M280" s="240">
        <v>2</v>
      </c>
      <c r="N280" s="93">
        <v>90</v>
      </c>
      <c r="O280" s="93">
        <v>62</v>
      </c>
      <c r="P280" s="93">
        <v>50</v>
      </c>
      <c r="Q280" s="93">
        <v>64</v>
      </c>
      <c r="R280" s="93">
        <v>67</v>
      </c>
      <c r="S280" s="93">
        <v>141</v>
      </c>
      <c r="T280" s="93">
        <v>274</v>
      </c>
      <c r="U280" s="93">
        <v>375</v>
      </c>
      <c r="V280" s="93">
        <v>379</v>
      </c>
      <c r="W280" s="93">
        <v>339</v>
      </c>
      <c r="X280" s="93">
        <v>386</v>
      </c>
      <c r="Y280" s="93">
        <v>407</v>
      </c>
      <c r="Z280" s="93">
        <v>435</v>
      </c>
      <c r="AA280" s="93">
        <v>442</v>
      </c>
      <c r="AB280" s="93">
        <v>491</v>
      </c>
      <c r="AC280" s="93">
        <v>517</v>
      </c>
      <c r="AD280" s="93">
        <v>512</v>
      </c>
      <c r="AE280" s="93">
        <v>431</v>
      </c>
      <c r="AF280" s="93">
        <v>318</v>
      </c>
      <c r="AG280" s="93">
        <v>270</v>
      </c>
      <c r="AH280" s="93">
        <v>218</v>
      </c>
      <c r="AI280" s="93">
        <v>206</v>
      </c>
      <c r="AJ280" s="93">
        <v>175</v>
      </c>
      <c r="AK280" s="93">
        <v>132</v>
      </c>
      <c r="AL280" s="93">
        <v>6103</v>
      </c>
      <c r="AM280" s="130">
        <v>800</v>
      </c>
      <c r="AN280" s="261">
        <f>$L$280*(1+0.15*(N282/$AM$282)^4)</f>
        <v>8.000317118796875E-2</v>
      </c>
      <c r="AO280" s="261">
        <f t="shared" ref="AO280:BK280" si="190">$L$280*(1+0.15*(O282/$AM$282)^4)</f>
        <v>8.0000977407500007E-2</v>
      </c>
      <c r="AP280" s="261">
        <f t="shared" si="190"/>
        <v>8.0000309257841795E-2</v>
      </c>
      <c r="AQ280" s="261">
        <f t="shared" si="190"/>
        <v>8.0001084425468744E-2</v>
      </c>
      <c r="AR280" s="261">
        <f t="shared" si="190"/>
        <v>8.000114111565429E-2</v>
      </c>
      <c r="AS280" s="261">
        <f t="shared" si="190"/>
        <v>8.0012597120000001E-2</v>
      </c>
      <c r="AT280" s="261">
        <f t="shared" si="190"/>
        <v>8.0267088516435547E-2</v>
      </c>
      <c r="AU280" s="261">
        <f t="shared" si="190"/>
        <v>8.1078245712968761E-2</v>
      </c>
      <c r="AV280" s="261">
        <f t="shared" si="190"/>
        <v>8.104900685424804E-2</v>
      </c>
      <c r="AW280" s="261">
        <f t="shared" si="190"/>
        <v>8.0765112875468753E-2</v>
      </c>
      <c r="AX280" s="261">
        <f t="shared" si="190"/>
        <v>8.1020366720000001E-2</v>
      </c>
      <c r="AY280" s="261">
        <f t="shared" si="190"/>
        <v>8.1233712900810551E-2</v>
      </c>
      <c r="AZ280" s="261">
        <f t="shared" si="190"/>
        <v>8.1634430187968746E-2</v>
      </c>
      <c r="BA280" s="261">
        <f t="shared" si="190"/>
        <v>8.1787503303154291E-2</v>
      </c>
      <c r="BB280" s="261">
        <f t="shared" si="190"/>
        <v>8.2661403207060558E-2</v>
      </c>
      <c r="BC280" s="261">
        <f t="shared" si="190"/>
        <v>8.4191039569091797E-2</v>
      </c>
      <c r="BD280" s="261">
        <f t="shared" si="190"/>
        <v>8.4499027325468754E-2</v>
      </c>
      <c r="BE280" s="261">
        <f t="shared" si="190"/>
        <v>8.2528240850468754E-2</v>
      </c>
      <c r="BF280" s="261">
        <f t="shared" si="190"/>
        <v>8.0543158728154304E-2</v>
      </c>
      <c r="BG280" s="261">
        <f t="shared" si="190"/>
        <v>8.0246940209404302E-2</v>
      </c>
      <c r="BH280" s="261">
        <f t="shared" si="190"/>
        <v>8.0103843807500005E-2</v>
      </c>
      <c r="BI280" s="261">
        <f t="shared" si="190"/>
        <v>8.0081984667968759E-2</v>
      </c>
      <c r="BJ280" s="261">
        <f t="shared" si="190"/>
        <v>8.0059178607499989E-2</v>
      </c>
      <c r="BK280" s="261">
        <f t="shared" si="190"/>
        <v>8.0022246087968749E-2</v>
      </c>
      <c r="BL280" s="240">
        <f>E280*(0.000001)*0.5</f>
        <v>1.1999999999999999E-6</v>
      </c>
      <c r="BM280" s="240">
        <v>13776.7</v>
      </c>
      <c r="BN280" s="240">
        <v>5.0000000000000001E-3</v>
      </c>
      <c r="BO280" s="240">
        <v>2797</v>
      </c>
      <c r="BP280" s="240">
        <v>5.0000000000000001E-3</v>
      </c>
      <c r="BQ280" s="240">
        <v>3202.1</v>
      </c>
      <c r="BR280" s="240">
        <v>0.05</v>
      </c>
      <c r="BS280" s="240">
        <v>3333.3</v>
      </c>
      <c r="BT280" s="240">
        <v>0.15</v>
      </c>
      <c r="BU280" s="240">
        <v>10438.799999999999</v>
      </c>
      <c r="BV280" s="240">
        <v>0.1</v>
      </c>
      <c r="BW280" s="240">
        <v>7319.1</v>
      </c>
      <c r="BX280" s="240">
        <v>0.06</v>
      </c>
      <c r="BY280" s="240">
        <v>1474.7</v>
      </c>
      <c r="BZ280" s="240">
        <v>0.2</v>
      </c>
      <c r="CA280" s="240">
        <v>1035</v>
      </c>
      <c r="CB280" s="240">
        <v>0.25</v>
      </c>
      <c r="CC280" s="240">
        <v>3820.5</v>
      </c>
      <c r="CD280" s="240">
        <v>0.06</v>
      </c>
      <c r="CE280" s="240">
        <v>1962.1</v>
      </c>
      <c r="CF280" s="240">
        <v>0.1</v>
      </c>
      <c r="CG280" s="240">
        <v>906</v>
      </c>
      <c r="CH280" s="240">
        <v>0.02</v>
      </c>
      <c r="CI280" s="240"/>
      <c r="CJ280" s="240"/>
      <c r="CK280" s="240"/>
      <c r="CL280" s="240"/>
      <c r="CM280" s="240"/>
      <c r="CN280" s="240"/>
      <c r="CO280" s="240"/>
      <c r="CP280" s="240"/>
      <c r="CQ280" s="240"/>
      <c r="CR280" s="240"/>
      <c r="CS280" s="240"/>
      <c r="CT280" s="240"/>
      <c r="CU280" s="240"/>
      <c r="CV280" s="240"/>
      <c r="CW280" s="240"/>
      <c r="CX280" s="240"/>
      <c r="CY280" s="240"/>
      <c r="CZ280" s="240"/>
      <c r="DA280" s="240"/>
      <c r="DB280" s="240"/>
      <c r="DC280" s="240"/>
      <c r="DD280" s="240"/>
      <c r="DE280" s="240"/>
      <c r="DF280" s="240"/>
      <c r="DG280" s="240"/>
      <c r="DH280" s="240"/>
      <c r="DI280" s="240"/>
      <c r="DJ280" s="240"/>
      <c r="DK280" s="240"/>
      <c r="DL280" s="240"/>
      <c r="DM280" s="240"/>
      <c r="DN280" s="240"/>
      <c r="DO280" s="240"/>
      <c r="DP280" s="240"/>
      <c r="DQ280" s="240"/>
      <c r="DR280" s="240"/>
      <c r="DS280" s="240"/>
      <c r="DT280" s="240"/>
      <c r="DU280" s="240"/>
      <c r="DV280" s="240"/>
      <c r="DW280" s="240"/>
      <c r="DX280" s="240"/>
      <c r="DY280" s="240"/>
      <c r="DZ280" s="240"/>
      <c r="EA280" s="240">
        <f>BM280*BN280+BO280*BP280+BQ280*BR280+BS280*BT280+BU280*BV280+BW280*BX280+BY280*BZ280+CA280*CB280+CC280*CD280+CE280*CF280+CG280*CH280+CI280*CJ280+CK280*CL280+CM280*CN280+CO280*CP280+CQ280*CR280+CS280*CT280+CU280*CV280+CW280*CX280+CY280*CZ280+DA280*DB280</f>
        <v>3223.2445000000002</v>
      </c>
      <c r="EB280" s="240">
        <f>(PI()+2*E280)*EA280</f>
        <v>25597.694841923709</v>
      </c>
      <c r="EC280" s="240">
        <f>EB280/E280</f>
        <v>10665.706184134879</v>
      </c>
      <c r="ED280" s="240">
        <f>PI()*EA280</f>
        <v>10126.121241923707</v>
      </c>
      <c r="EE280" s="252">
        <f>SUM(BN280,BP280,BR280,BT280,BV280,BX280,BZ280,CB280,CD280,CF280,CH280)</f>
        <v>1</v>
      </c>
      <c r="EF280" s="238"/>
      <c r="EG280" s="238"/>
      <c r="EH280" s="238"/>
      <c r="EI280" s="238"/>
      <c r="EJ280" s="238"/>
      <c r="EK280" s="238"/>
      <c r="EL280" s="238"/>
      <c r="EM280" s="238"/>
      <c r="EN280" s="238"/>
      <c r="EO280" s="238"/>
      <c r="EP280" s="238"/>
      <c r="EQ280" s="238"/>
      <c r="ER280" s="238"/>
      <c r="ES280" s="238"/>
      <c r="ET280" s="238"/>
      <c r="EU280" s="238"/>
      <c r="EV280" s="238"/>
      <c r="EW280" s="238"/>
      <c r="EX280" s="238"/>
      <c r="EY280" s="238"/>
      <c r="EZ280" s="238"/>
      <c r="FA280" s="238"/>
      <c r="FB280" s="238"/>
      <c r="FC280" s="238"/>
      <c r="FD280" s="238"/>
      <c r="FE280" s="238"/>
      <c r="FF280" s="238"/>
      <c r="FG280" s="238"/>
      <c r="FH280" s="238"/>
      <c r="FI280" s="238"/>
      <c r="FJ280" s="238"/>
      <c r="FK280" s="238"/>
      <c r="FL280" s="238"/>
      <c r="FM280" s="238"/>
      <c r="FN280" s="238"/>
      <c r="FO280" s="238"/>
      <c r="FP280" s="238"/>
      <c r="FQ280" s="238"/>
      <c r="FR280" s="238"/>
      <c r="FS280" s="238"/>
      <c r="FT280" s="238"/>
      <c r="FU280" s="238"/>
      <c r="FV280" s="238"/>
      <c r="FW280" s="238"/>
      <c r="FX280" s="238"/>
      <c r="FY280" s="238"/>
      <c r="FZ280" s="238"/>
      <c r="GA280" s="238"/>
      <c r="GB280" s="238"/>
      <c r="GC280" s="238"/>
      <c r="GD280" s="238"/>
      <c r="GE280" s="238"/>
      <c r="GF280" s="238"/>
      <c r="GG280" s="238"/>
      <c r="GH280" s="238"/>
      <c r="GI280" s="238"/>
      <c r="GJ280" s="238"/>
      <c r="GK280" s="238"/>
      <c r="GL280" s="238"/>
      <c r="GM280" s="238"/>
      <c r="GN280" s="238"/>
      <c r="GO280" s="238"/>
      <c r="GP280" s="238"/>
      <c r="GQ280" s="238"/>
      <c r="GR280" s="238"/>
      <c r="GS280" s="238"/>
      <c r="GT280" s="238"/>
      <c r="GU280" s="238"/>
      <c r="GV280" s="238"/>
      <c r="GW280" s="238"/>
      <c r="GX280" s="238"/>
      <c r="GY280" s="238"/>
      <c r="GZ280" s="238"/>
      <c r="HA280" s="238"/>
      <c r="HB280" s="238"/>
      <c r="HC280" s="238"/>
      <c r="HD280" s="238"/>
      <c r="HE280" s="238"/>
      <c r="HF280" s="238"/>
      <c r="HG280" s="238"/>
      <c r="HH280" s="238"/>
      <c r="HI280" s="238"/>
      <c r="HJ280" s="238"/>
      <c r="HK280" s="238"/>
      <c r="HL280" s="238"/>
      <c r="HM280" s="238"/>
      <c r="HN280" s="238"/>
      <c r="HO280" s="238"/>
      <c r="HP280" s="238"/>
      <c r="HQ280" s="238"/>
      <c r="HR280" s="238"/>
      <c r="HS280" s="238"/>
      <c r="HT280" s="238"/>
      <c r="HU280" s="238"/>
      <c r="HV280" s="238"/>
      <c r="HW280" s="238"/>
      <c r="HX280" s="238"/>
      <c r="HY280" s="238"/>
      <c r="HZ280" s="238"/>
      <c r="IA280" s="238"/>
      <c r="IB280" s="238"/>
      <c r="IC280" s="238"/>
      <c r="ID280" s="238"/>
      <c r="IE280" s="238"/>
      <c r="IF280" s="238"/>
      <c r="IG280" s="238"/>
      <c r="IH280" s="238"/>
      <c r="II280" s="238"/>
      <c r="IJ280" s="238"/>
      <c r="IK280" s="238"/>
      <c r="IL280" s="238"/>
      <c r="IM280" s="238"/>
      <c r="IN280" s="238"/>
      <c r="IO280" s="238"/>
      <c r="IP280" s="238"/>
      <c r="IQ280" s="238"/>
      <c r="IR280" s="238"/>
      <c r="IS280" s="238"/>
      <c r="IT280" s="238"/>
      <c r="IU280" s="238"/>
      <c r="IV280" s="238"/>
      <c r="IW280" s="238"/>
      <c r="IX280" s="238"/>
      <c r="IY280" s="238"/>
      <c r="IZ280" s="238"/>
      <c r="JA280" s="238"/>
      <c r="JB280" s="238"/>
      <c r="JC280" s="238"/>
      <c r="JD280" s="238"/>
      <c r="JE280" s="238"/>
      <c r="JF280" s="238"/>
      <c r="JG280" s="238"/>
      <c r="JH280" s="238"/>
      <c r="JI280" s="238"/>
      <c r="JJ280" s="238"/>
      <c r="JK280" s="238"/>
      <c r="JL280" s="238"/>
      <c r="JM280" s="238"/>
      <c r="JN280" s="238"/>
      <c r="JO280" s="238"/>
      <c r="JP280" s="238"/>
      <c r="JQ280" s="238"/>
      <c r="JR280" s="238"/>
      <c r="JS280" s="238"/>
      <c r="JT280" s="238"/>
      <c r="JU280" s="238"/>
      <c r="JV280" s="238"/>
      <c r="JW280" s="238"/>
      <c r="JX280" s="238"/>
      <c r="JY280" s="238"/>
      <c r="JZ280" s="238"/>
      <c r="KA280" s="238"/>
      <c r="KB280" s="238"/>
      <c r="KC280" s="238"/>
      <c r="KD280" s="238"/>
      <c r="KE280" s="238"/>
      <c r="KF280" s="238"/>
      <c r="KG280" s="238"/>
      <c r="KH280" s="238"/>
      <c r="KI280" s="238"/>
      <c r="KJ280" s="238"/>
      <c r="KK280" s="238"/>
      <c r="KL280" s="238"/>
      <c r="KM280" s="238"/>
      <c r="KN280" s="238"/>
      <c r="KO280" s="238"/>
      <c r="KP280" s="238"/>
      <c r="KQ280" s="238"/>
      <c r="KR280" s="238"/>
      <c r="KS280" s="238"/>
      <c r="KT280" s="238"/>
      <c r="KU280" s="238"/>
      <c r="KV280" s="238"/>
      <c r="KW280" s="238"/>
      <c r="KX280" s="238"/>
      <c r="KY280" s="238"/>
      <c r="KZ280" s="238"/>
      <c r="LA280" s="238"/>
      <c r="LB280" s="238"/>
      <c r="LC280" s="238"/>
      <c r="LD280" s="238"/>
      <c r="LE280" s="238"/>
      <c r="LF280" s="238"/>
      <c r="LG280" s="238"/>
      <c r="LH280" s="238"/>
      <c r="LI280" s="238"/>
      <c r="LJ280" s="238"/>
      <c r="LK280" s="238"/>
      <c r="LL280" s="238"/>
      <c r="LM280" s="238"/>
      <c r="LN280" s="238"/>
      <c r="LO280" s="238"/>
      <c r="LP280" s="238"/>
      <c r="LQ280" s="238"/>
      <c r="LR280" s="238"/>
      <c r="LS280" s="238"/>
      <c r="LT280" s="238"/>
      <c r="LU280" s="238"/>
      <c r="LV280" s="238"/>
      <c r="LW280" s="238"/>
      <c r="LX280" s="238"/>
      <c r="LY280" s="238"/>
      <c r="LZ280" s="238"/>
      <c r="MA280" s="238"/>
      <c r="MB280" s="238"/>
      <c r="MC280" s="238"/>
      <c r="MD280" s="238"/>
      <c r="ME280" s="238"/>
      <c r="MF280" s="238"/>
      <c r="MG280" s="238"/>
      <c r="MH280" s="238"/>
      <c r="MI280" s="238"/>
      <c r="MJ280" s="238"/>
      <c r="MK280" s="238"/>
      <c r="ML280" s="238"/>
      <c r="MM280" s="238"/>
      <c r="MN280" s="238"/>
      <c r="MO280" s="238"/>
      <c r="MP280" s="238"/>
      <c r="MQ280" s="238"/>
      <c r="MR280" s="238"/>
      <c r="MS280" s="238"/>
      <c r="MT280" s="238"/>
      <c r="MU280" s="238"/>
      <c r="MV280" s="238"/>
      <c r="MW280" s="238"/>
      <c r="MX280" s="238"/>
      <c r="MY280" s="238"/>
      <c r="MZ280" s="238"/>
      <c r="NA280" s="238"/>
      <c r="NB280" s="238"/>
      <c r="NC280" s="238"/>
      <c r="ND280" s="238"/>
      <c r="NE280" s="238"/>
      <c r="NF280" s="238"/>
      <c r="NG280" s="238"/>
      <c r="NH280" s="238"/>
      <c r="NI280" s="238"/>
      <c r="NJ280" s="238"/>
      <c r="NK280" s="238"/>
      <c r="NL280" s="238"/>
      <c r="NM280" s="238"/>
      <c r="NN280" s="238"/>
      <c r="NO280" s="238"/>
      <c r="NP280" s="238"/>
      <c r="NQ280" s="238"/>
      <c r="NR280" s="238"/>
      <c r="NS280" s="238"/>
      <c r="NT280" s="238"/>
      <c r="NU280" s="238"/>
      <c r="NV280" s="238"/>
      <c r="NW280" s="238"/>
      <c r="NX280" s="238"/>
      <c r="NY280" s="238"/>
      <c r="NZ280" s="238"/>
      <c r="OA280" s="238"/>
      <c r="OB280" s="238"/>
      <c r="OC280" s="238"/>
      <c r="OD280" s="238"/>
      <c r="OE280" s="238"/>
      <c r="OF280" s="238"/>
      <c r="OG280" s="238"/>
      <c r="OH280" s="238"/>
      <c r="OI280" s="238"/>
      <c r="OJ280" s="238"/>
      <c r="OK280" s="238"/>
      <c r="OL280" s="238"/>
      <c r="OM280" s="238"/>
      <c r="ON280" s="238"/>
      <c r="OO280" s="238"/>
      <c r="OP280" s="238"/>
      <c r="OQ280" s="238"/>
      <c r="OR280" s="238"/>
      <c r="OS280" s="238"/>
      <c r="OT280" s="238"/>
      <c r="OU280" s="238"/>
      <c r="OV280" s="238"/>
      <c r="OW280" s="238"/>
      <c r="OX280" s="238"/>
      <c r="OY280" s="238"/>
      <c r="OZ280" s="238"/>
      <c r="PA280" s="238"/>
      <c r="PB280" s="238"/>
      <c r="PC280" s="238"/>
      <c r="PD280" s="238"/>
      <c r="PE280" s="238"/>
      <c r="PF280" s="238"/>
      <c r="PG280" s="238"/>
      <c r="PH280" s="238"/>
      <c r="PI280" s="238"/>
      <c r="PJ280" s="238"/>
      <c r="PK280" s="238"/>
      <c r="PL280" s="238"/>
      <c r="PM280" s="238"/>
      <c r="PN280" s="238"/>
      <c r="PO280" s="238"/>
      <c r="PP280" s="238"/>
      <c r="PQ280" s="238"/>
      <c r="PR280" s="238"/>
      <c r="PS280" s="238"/>
      <c r="PT280" s="238"/>
      <c r="PU280" s="238"/>
      <c r="PV280" s="238"/>
      <c r="PW280" s="238"/>
      <c r="PX280" s="238"/>
      <c r="PY280" s="238"/>
      <c r="PZ280" s="238"/>
      <c r="QA280" s="238"/>
      <c r="QB280" s="238"/>
      <c r="QC280" s="238"/>
      <c r="QD280" s="238"/>
      <c r="QE280" s="238"/>
      <c r="QF280" s="238"/>
      <c r="QG280" s="238"/>
      <c r="QH280" s="238"/>
      <c r="QI280" s="238"/>
      <c r="QJ280" s="238"/>
      <c r="QK280" s="238"/>
      <c r="QL280" s="238"/>
      <c r="QM280" s="238"/>
      <c r="QN280" s="238"/>
      <c r="QO280" s="238"/>
      <c r="QP280" s="238"/>
      <c r="QQ280" s="238"/>
      <c r="QR280" s="238"/>
      <c r="QS280" s="238"/>
      <c r="QT280" s="238"/>
      <c r="QU280" s="238"/>
      <c r="QV280" s="238"/>
      <c r="QW280" s="238"/>
      <c r="QX280" s="238"/>
      <c r="QY280" s="238"/>
      <c r="QZ280" s="238"/>
      <c r="RA280" s="238"/>
      <c r="RB280" s="238"/>
      <c r="RC280" s="238"/>
      <c r="RD280" s="238"/>
      <c r="RE280" s="238"/>
      <c r="RF280" s="238"/>
      <c r="RG280" s="238"/>
      <c r="RH280" s="238"/>
      <c r="RI280" s="238"/>
      <c r="RJ280" s="238"/>
      <c r="RK280" s="238"/>
      <c r="RL280" s="238"/>
      <c r="RM280" s="238"/>
      <c r="RN280" s="238"/>
      <c r="RO280" s="238"/>
      <c r="RP280" s="238"/>
      <c r="RQ280" s="238"/>
      <c r="RR280" s="238"/>
      <c r="RS280" s="238"/>
      <c r="RT280" s="238"/>
      <c r="RU280" s="238"/>
      <c r="RV280" s="238"/>
      <c r="RW280" s="238"/>
      <c r="RX280" s="238"/>
      <c r="RY280" s="238"/>
      <c r="RZ280" s="238"/>
      <c r="SA280" s="238"/>
      <c r="SB280" s="238"/>
      <c r="SC280" s="238"/>
      <c r="SD280" s="238"/>
      <c r="SE280" s="238"/>
      <c r="SF280" s="238"/>
      <c r="SG280" s="238"/>
      <c r="SH280" s="238"/>
      <c r="SI280" s="238"/>
      <c r="SJ280" s="238"/>
      <c r="SK280" s="238"/>
      <c r="SL280" s="238"/>
      <c r="SM280" s="238"/>
      <c r="SN280" s="238"/>
      <c r="SO280" s="238"/>
      <c r="SP280" s="238"/>
      <c r="SQ280" s="238"/>
      <c r="SR280" s="238"/>
      <c r="SS280" s="238"/>
      <c r="ST280" s="238"/>
      <c r="SU280" s="238"/>
      <c r="SV280" s="238"/>
      <c r="SW280" s="238"/>
      <c r="SX280" s="238"/>
      <c r="SY280" s="238"/>
      <c r="SZ280" s="238"/>
      <c r="TA280" s="238"/>
      <c r="TB280" s="238"/>
      <c r="TC280" s="238"/>
      <c r="TD280" s="238"/>
      <c r="TE280" s="238"/>
      <c r="TF280" s="238"/>
      <c r="TG280" s="238"/>
      <c r="TH280" s="238"/>
      <c r="TI280" s="238"/>
      <c r="TJ280" s="238"/>
      <c r="TK280" s="238"/>
      <c r="TL280" s="238"/>
      <c r="TM280" s="238"/>
      <c r="TN280" s="238"/>
      <c r="TO280" s="238"/>
      <c r="TP280" s="238"/>
      <c r="TQ280" s="238"/>
      <c r="TR280" s="238"/>
      <c r="TS280" s="238"/>
      <c r="TT280" s="238"/>
      <c r="TU280" s="238"/>
      <c r="TV280" s="238"/>
      <c r="TW280" s="238"/>
      <c r="TX280" s="238"/>
      <c r="TY280" s="238"/>
      <c r="TZ280" s="238"/>
      <c r="UA280" s="238"/>
      <c r="UB280" s="238"/>
      <c r="UC280" s="238"/>
      <c r="UD280" s="238"/>
      <c r="UE280" s="238"/>
      <c r="UF280" s="238"/>
      <c r="UG280" s="238"/>
      <c r="UH280" s="238"/>
      <c r="UI280" s="238"/>
      <c r="UJ280" s="238"/>
      <c r="UK280" s="238"/>
      <c r="UL280" s="238"/>
      <c r="UM280" s="238"/>
      <c r="UN280" s="238"/>
      <c r="UO280" s="238"/>
      <c r="UP280" s="238"/>
      <c r="UQ280" s="238"/>
      <c r="UR280" s="238"/>
      <c r="US280" s="238"/>
      <c r="UT280" s="238"/>
      <c r="UU280" s="238"/>
      <c r="UV280" s="238"/>
      <c r="UW280" s="238"/>
      <c r="UX280" s="238"/>
      <c r="UY280" s="238"/>
      <c r="UZ280" s="238"/>
      <c r="VA280" s="238"/>
      <c r="VB280" s="238"/>
      <c r="VC280" s="238"/>
      <c r="VD280" s="238"/>
      <c r="VE280" s="238"/>
      <c r="VF280" s="238"/>
      <c r="VG280" s="238"/>
      <c r="VH280" s="238"/>
      <c r="VI280" s="238"/>
      <c r="VJ280" s="238"/>
      <c r="VK280" s="238"/>
      <c r="VL280" s="238"/>
      <c r="VM280" s="238"/>
      <c r="VN280" s="238"/>
      <c r="VO280" s="238"/>
      <c r="VP280" s="238"/>
      <c r="VQ280" s="238"/>
      <c r="VR280" s="238"/>
      <c r="VS280" s="238"/>
      <c r="VT280" s="238"/>
      <c r="VU280" s="238"/>
      <c r="VV280" s="238"/>
      <c r="VW280" s="238"/>
      <c r="VX280" s="238"/>
      <c r="VY280" s="238"/>
      <c r="VZ280" s="238"/>
      <c r="WA280" s="238"/>
      <c r="WB280" s="238"/>
      <c r="WC280" s="238"/>
      <c r="WD280" s="238"/>
      <c r="WE280" s="238"/>
      <c r="WF280" s="238"/>
      <c r="WG280" s="238"/>
      <c r="WH280" s="238"/>
      <c r="WI280" s="238"/>
      <c r="WJ280" s="238"/>
      <c r="WK280" s="238"/>
      <c r="WL280" s="238"/>
      <c r="WM280" s="238"/>
      <c r="WN280" s="238"/>
      <c r="WO280" s="238"/>
      <c r="WP280" s="238"/>
      <c r="WQ280" s="238"/>
      <c r="WR280" s="238"/>
      <c r="WS280" s="238"/>
      <c r="WT280" s="238"/>
      <c r="WU280" s="238"/>
      <c r="WV280" s="238"/>
      <c r="WW280" s="238"/>
      <c r="WX280" s="238"/>
      <c r="WY280" s="238"/>
      <c r="WZ280" s="238"/>
      <c r="XA280" s="238"/>
      <c r="XB280" s="238"/>
      <c r="XC280" s="238"/>
      <c r="XD280" s="238"/>
      <c r="XE280" s="238"/>
      <c r="XF280" s="238"/>
      <c r="XG280" s="238"/>
      <c r="XH280" s="238"/>
      <c r="XI280" s="238"/>
      <c r="XJ280" s="238"/>
      <c r="XK280" s="238"/>
      <c r="XL280" s="238"/>
      <c r="XM280" s="238"/>
      <c r="XN280" s="238"/>
      <c r="XO280" s="238"/>
      <c r="XP280" s="238"/>
      <c r="XQ280" s="238"/>
      <c r="XR280" s="238"/>
      <c r="XS280" s="238"/>
      <c r="XT280" s="238"/>
      <c r="XU280" s="238"/>
      <c r="XV280" s="238"/>
      <c r="XW280" s="238"/>
      <c r="XX280" s="238"/>
      <c r="XY280" s="238"/>
      <c r="XZ280" s="238"/>
      <c r="YA280" s="238"/>
      <c r="YB280" s="238"/>
      <c r="YC280" s="238"/>
      <c r="YD280" s="238"/>
      <c r="YE280" s="238"/>
      <c r="YF280" s="238"/>
      <c r="YG280" s="238"/>
      <c r="YH280" s="238"/>
      <c r="YI280" s="238"/>
      <c r="YJ280" s="238"/>
      <c r="YK280" s="238"/>
      <c r="YL280" s="238"/>
      <c r="YM280" s="238"/>
      <c r="YN280" s="238"/>
      <c r="YO280" s="238"/>
      <c r="YP280" s="238"/>
      <c r="YQ280" s="238"/>
      <c r="YR280" s="238"/>
      <c r="YS280" s="238"/>
      <c r="YT280" s="238"/>
      <c r="YU280" s="238"/>
      <c r="YV280" s="238"/>
      <c r="YW280" s="238"/>
      <c r="YX280" s="238"/>
      <c r="YY280" s="238"/>
      <c r="YZ280" s="238"/>
      <c r="ZA280" s="238"/>
      <c r="ZB280" s="238"/>
      <c r="ZC280" s="238"/>
      <c r="ZD280" s="238"/>
      <c r="ZE280" s="238"/>
      <c r="ZF280" s="238"/>
      <c r="ZG280" s="238"/>
      <c r="ZH280" s="238"/>
      <c r="ZI280" s="238"/>
      <c r="ZJ280" s="238"/>
      <c r="ZK280" s="238"/>
      <c r="ZL280" s="238"/>
      <c r="ZM280" s="238"/>
      <c r="ZN280" s="238"/>
      <c r="ZO280" s="238"/>
      <c r="ZP280" s="238"/>
      <c r="ZQ280" s="238"/>
      <c r="ZR280" s="238"/>
      <c r="ZS280" s="238"/>
      <c r="ZT280" s="238"/>
      <c r="ZU280" s="238"/>
      <c r="ZV280" s="238"/>
      <c r="ZW280" s="238"/>
      <c r="ZX280" s="238"/>
      <c r="ZY280" s="238"/>
      <c r="ZZ280" s="238"/>
      <c r="AAA280" s="238"/>
      <c r="AAB280" s="238"/>
      <c r="AAC280" s="238"/>
      <c r="AAD280" s="238"/>
      <c r="AAE280" s="238"/>
      <c r="AAF280" s="238"/>
      <c r="AAG280" s="238"/>
      <c r="AAH280" s="238"/>
      <c r="AAI280" s="238"/>
      <c r="AAJ280" s="238"/>
      <c r="AAK280" s="238"/>
      <c r="AAL280" s="238"/>
      <c r="AAM280" s="238"/>
      <c r="AAN280" s="238"/>
      <c r="AAO280" s="238"/>
      <c r="AAP280" s="238"/>
      <c r="AAQ280" s="238"/>
      <c r="AAR280" s="238"/>
      <c r="AAS280" s="238"/>
      <c r="AAT280" s="238"/>
      <c r="AAU280" s="238"/>
      <c r="AAV280" s="238"/>
      <c r="AAW280" s="238"/>
      <c r="AAX280" s="238"/>
      <c r="AAY280" s="238"/>
      <c r="AAZ280" s="238"/>
      <c r="ABA280" s="238"/>
      <c r="ABB280" s="238"/>
      <c r="ABC280" s="238"/>
      <c r="ABD280" s="238"/>
      <c r="ABE280" s="238"/>
      <c r="ABF280" s="238"/>
      <c r="ABG280" s="238"/>
      <c r="ABH280" s="238"/>
      <c r="ABI280" s="238"/>
      <c r="ABJ280" s="238"/>
      <c r="ABK280" s="238"/>
      <c r="ABL280" s="238"/>
      <c r="ABM280" s="238"/>
      <c r="ABN280" s="238"/>
      <c r="ABO280" s="238"/>
      <c r="ABP280" s="238"/>
      <c r="ABQ280" s="238"/>
      <c r="ABR280" s="238"/>
      <c r="ABS280" s="238"/>
      <c r="ABT280" s="238"/>
      <c r="ABU280" s="238"/>
      <c r="ABV280" s="238"/>
      <c r="ABW280" s="238"/>
      <c r="ABX280" s="238"/>
      <c r="ABY280" s="238"/>
      <c r="ABZ280" s="238"/>
      <c r="ACA280" s="238"/>
      <c r="ACB280" s="238"/>
      <c r="ACC280" s="238"/>
      <c r="ACD280" s="238"/>
      <c r="ACE280" s="238"/>
      <c r="ACF280" s="238"/>
      <c r="ACG280" s="238"/>
      <c r="ACH280" s="238"/>
      <c r="ACI280" s="238"/>
      <c r="ACJ280" s="238"/>
      <c r="ACK280" s="238"/>
      <c r="ACL280" s="238"/>
      <c r="ACM280" s="238"/>
      <c r="ACN280" s="238"/>
      <c r="ACO280" s="238"/>
      <c r="ACP280" s="238"/>
      <c r="ACQ280" s="238"/>
      <c r="ACR280" s="238"/>
      <c r="ACS280" s="238"/>
      <c r="ACT280" s="238"/>
      <c r="ACU280" s="238"/>
      <c r="ACV280" s="238"/>
      <c r="ACW280" s="238"/>
      <c r="ACX280" s="238"/>
      <c r="ACY280" s="238"/>
      <c r="ACZ280" s="238"/>
      <c r="ADA280" s="238"/>
      <c r="ADB280" s="238"/>
      <c r="ADC280" s="238"/>
      <c r="ADD280" s="238"/>
      <c r="ADE280" s="238"/>
      <c r="ADF280" s="238"/>
      <c r="ADG280" s="238"/>
      <c r="ADH280" s="238"/>
      <c r="ADI280" s="238"/>
      <c r="ADJ280" s="238"/>
      <c r="ADK280" s="238"/>
      <c r="ADL280" s="238"/>
      <c r="ADM280" s="238"/>
      <c r="ADN280" s="238"/>
      <c r="ADO280" s="238"/>
      <c r="ADP280" s="238"/>
      <c r="ADQ280" s="238"/>
      <c r="ADR280" s="238"/>
      <c r="ADS280" s="238"/>
      <c r="ADT280" s="238"/>
      <c r="ADU280" s="238"/>
      <c r="ADV280" s="238"/>
      <c r="ADW280" s="238"/>
      <c r="ADX280" s="238"/>
      <c r="ADY280" s="238"/>
      <c r="ADZ280" s="238"/>
      <c r="AEA280" s="238"/>
      <c r="AEB280" s="238"/>
      <c r="AEC280" s="238"/>
      <c r="AED280" s="238"/>
      <c r="AEE280" s="238"/>
      <c r="AEF280" s="238"/>
      <c r="AEG280" s="238"/>
      <c r="AEH280" s="238"/>
      <c r="AEI280" s="238"/>
      <c r="AEJ280" s="238"/>
      <c r="AEK280" s="238"/>
      <c r="AEL280" s="238"/>
      <c r="AEM280" s="238"/>
      <c r="AEN280" s="238"/>
      <c r="AEO280" s="238"/>
      <c r="AEP280" s="238"/>
      <c r="AEQ280" s="238"/>
      <c r="AER280" s="238"/>
      <c r="AES280" s="238"/>
      <c r="AET280" s="238"/>
      <c r="AEU280" s="238"/>
      <c r="AEV280" s="238"/>
      <c r="AEW280" s="238"/>
      <c r="AEX280" s="238"/>
      <c r="AEY280" s="238"/>
      <c r="AEZ280" s="238"/>
      <c r="AFA280" s="238"/>
      <c r="AFB280" s="238"/>
      <c r="AFC280" s="238"/>
      <c r="AFD280" s="238"/>
      <c r="AFE280" s="238"/>
      <c r="AFF280" s="238"/>
      <c r="AFG280" s="238"/>
      <c r="AFH280" s="238"/>
      <c r="AFI280" s="238"/>
      <c r="AFJ280" s="238"/>
      <c r="AFK280" s="238"/>
      <c r="AFL280" s="238"/>
      <c r="AFM280" s="238"/>
      <c r="AFN280" s="238"/>
      <c r="AFO280" s="238"/>
      <c r="AFP280" s="238"/>
      <c r="AFQ280" s="238"/>
      <c r="AFR280" s="238"/>
      <c r="AFS280" s="238"/>
      <c r="AFT280" s="238"/>
      <c r="AFU280" s="238"/>
      <c r="AFV280" s="238"/>
      <c r="AFW280" s="238"/>
      <c r="AFX280" s="238"/>
      <c r="AFY280" s="238"/>
      <c r="AFZ280" s="238"/>
      <c r="AGA280" s="238"/>
      <c r="AGB280" s="238"/>
      <c r="AGC280" s="238"/>
      <c r="AGD280" s="238"/>
      <c r="AGE280" s="238"/>
      <c r="AGF280" s="238"/>
      <c r="AGG280" s="238"/>
      <c r="AGH280" s="238"/>
      <c r="AGI280" s="238"/>
      <c r="AGJ280" s="238"/>
      <c r="AGK280" s="238"/>
      <c r="AGL280" s="238"/>
      <c r="AGM280" s="238"/>
      <c r="AGN280" s="238"/>
      <c r="AGO280" s="238"/>
      <c r="AGP280" s="238"/>
      <c r="AGQ280" s="238"/>
      <c r="AGR280" s="238"/>
      <c r="AGS280" s="238"/>
      <c r="AGT280" s="238"/>
      <c r="AGU280" s="238"/>
      <c r="AGV280" s="238"/>
      <c r="AGW280" s="238"/>
      <c r="AGX280" s="238"/>
      <c r="AGY280" s="238"/>
      <c r="AGZ280" s="238"/>
      <c r="AHA280" s="238"/>
      <c r="AHB280" s="238"/>
      <c r="AHC280" s="238"/>
      <c r="AHD280" s="238"/>
      <c r="AHE280" s="238"/>
      <c r="AHF280" s="238"/>
      <c r="AHG280" s="238"/>
      <c r="AHH280" s="238"/>
      <c r="AHI280" s="238"/>
      <c r="AHJ280" s="238"/>
      <c r="AHK280" s="238"/>
      <c r="AHL280" s="238"/>
      <c r="AHM280" s="238"/>
      <c r="AHN280" s="238"/>
      <c r="AHO280" s="238"/>
      <c r="AHP280" s="238"/>
      <c r="AHQ280" s="238"/>
      <c r="AHR280" s="238"/>
      <c r="AHS280" s="238"/>
      <c r="AHT280" s="238"/>
      <c r="AHU280" s="238"/>
      <c r="AHV280" s="238"/>
      <c r="AHW280" s="238"/>
      <c r="AHX280" s="238"/>
      <c r="AHY280" s="238"/>
      <c r="AHZ280" s="238"/>
      <c r="AIA280" s="238"/>
      <c r="AIB280" s="238"/>
      <c r="AIC280" s="238"/>
      <c r="AID280" s="238"/>
      <c r="AIE280" s="238"/>
      <c r="AIF280" s="238"/>
      <c r="AIG280" s="238"/>
      <c r="AIH280" s="238"/>
      <c r="AII280" s="238"/>
      <c r="AIJ280" s="238"/>
      <c r="AIK280" s="238"/>
      <c r="AIL280" s="238"/>
      <c r="AIM280" s="238"/>
      <c r="AIN280" s="238"/>
      <c r="AIO280" s="238"/>
      <c r="AIP280" s="238"/>
      <c r="AIQ280" s="238"/>
      <c r="AIR280" s="238"/>
      <c r="AIS280" s="238"/>
      <c r="AIT280" s="238"/>
      <c r="AIU280" s="238"/>
      <c r="AIV280" s="238"/>
      <c r="AIW280" s="238"/>
      <c r="AIX280" s="238"/>
      <c r="AIY280" s="238"/>
      <c r="AIZ280" s="238"/>
      <c r="AJA280" s="238"/>
      <c r="AJB280" s="238"/>
      <c r="AJC280" s="238"/>
      <c r="AJD280" s="238"/>
      <c r="AJE280" s="238"/>
      <c r="AJF280" s="238"/>
      <c r="AJG280" s="238"/>
      <c r="AJH280" s="238"/>
      <c r="AJI280" s="238"/>
      <c r="AJJ280" s="238"/>
      <c r="AJK280" s="238"/>
      <c r="AJL280" s="238"/>
      <c r="AJM280" s="238"/>
      <c r="AJN280" s="238"/>
      <c r="AJO280" s="238"/>
      <c r="AJP280" s="238"/>
      <c r="AJQ280" s="238"/>
      <c r="AJR280" s="238"/>
      <c r="AJS280" s="238"/>
      <c r="AJT280" s="238"/>
      <c r="AJU280" s="238"/>
      <c r="AJV280" s="238"/>
      <c r="AJW280" s="238"/>
      <c r="AJX280" s="238"/>
      <c r="AJY280" s="238"/>
      <c r="AJZ280" s="238"/>
      <c r="AKA280" s="238"/>
      <c r="AKB280" s="238"/>
      <c r="AKC280" s="238"/>
      <c r="AKD280" s="238"/>
      <c r="AKE280" s="238"/>
      <c r="AKF280" s="238"/>
      <c r="AKG280" s="238"/>
      <c r="AKH280" s="238"/>
      <c r="AKI280" s="238"/>
      <c r="AKJ280" s="238"/>
      <c r="AKK280" s="238"/>
      <c r="AKL280" s="238"/>
      <c r="AKM280" s="238"/>
      <c r="AKN280" s="238"/>
      <c r="AKO280" s="238"/>
      <c r="AKP280" s="238"/>
    </row>
    <row r="281" spans="1:978" ht="25.5" x14ac:dyDescent="0.25">
      <c r="A281" s="304"/>
      <c r="B281" s="304"/>
      <c r="C281" s="241"/>
      <c r="D281" s="241"/>
      <c r="E281" s="268"/>
      <c r="F281" s="95">
        <v>530253</v>
      </c>
      <c r="G281" s="30" t="s">
        <v>279</v>
      </c>
      <c r="H281" s="30" t="s">
        <v>278</v>
      </c>
      <c r="I281" s="242"/>
      <c r="J281" s="95">
        <v>30</v>
      </c>
      <c r="K281" s="269"/>
      <c r="L281" s="290"/>
      <c r="M281" s="242"/>
      <c r="N281" s="95">
        <v>113</v>
      </c>
      <c r="O281" s="95">
        <v>89</v>
      </c>
      <c r="P281" s="95">
        <v>63</v>
      </c>
      <c r="Q281" s="95">
        <v>92</v>
      </c>
      <c r="R281" s="95">
        <v>90</v>
      </c>
      <c r="S281" s="95">
        <v>147</v>
      </c>
      <c r="T281" s="95">
        <v>343</v>
      </c>
      <c r="U281" s="95">
        <v>501</v>
      </c>
      <c r="V281" s="95">
        <v>490</v>
      </c>
      <c r="W281" s="95">
        <v>464</v>
      </c>
      <c r="X281" s="95">
        <v>478</v>
      </c>
      <c r="Y281" s="95">
        <v>498</v>
      </c>
      <c r="Z281" s="95">
        <v>537</v>
      </c>
      <c r="AA281" s="95">
        <v>551</v>
      </c>
      <c r="AB281" s="95">
        <v>606</v>
      </c>
      <c r="AC281" s="95">
        <v>712</v>
      </c>
      <c r="AD281" s="95">
        <v>739</v>
      </c>
      <c r="AE281" s="95">
        <v>652</v>
      </c>
      <c r="AF281" s="95">
        <v>420</v>
      </c>
      <c r="AG281" s="95">
        <v>336</v>
      </c>
      <c r="AH281" s="95">
        <v>270</v>
      </c>
      <c r="AI281" s="95">
        <v>253</v>
      </c>
      <c r="AJ281" s="95">
        <v>248</v>
      </c>
      <c r="AK281" s="95">
        <v>199</v>
      </c>
      <c r="AL281" s="95">
        <v>8452</v>
      </c>
      <c r="AM281" s="132">
        <v>1600</v>
      </c>
      <c r="AN281" s="26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62"/>
      <c r="BH281" s="262"/>
      <c r="BI281" s="262"/>
      <c r="BJ281" s="262"/>
      <c r="BK281" s="262"/>
      <c r="BL281" s="241"/>
      <c r="BM281" s="241"/>
      <c r="BN281" s="241"/>
      <c r="BO281" s="241"/>
      <c r="BP281" s="241"/>
      <c r="BQ281" s="241"/>
      <c r="BR281" s="241"/>
      <c r="BS281" s="241"/>
      <c r="BT281" s="241"/>
      <c r="BU281" s="241"/>
      <c r="BV281" s="241"/>
      <c r="BW281" s="241"/>
      <c r="BX281" s="241"/>
      <c r="BY281" s="241"/>
      <c r="BZ281" s="241"/>
      <c r="CA281" s="241"/>
      <c r="CB281" s="241"/>
      <c r="CC281" s="241"/>
      <c r="CD281" s="241"/>
      <c r="CE281" s="241"/>
      <c r="CF281" s="241"/>
      <c r="CG281" s="241"/>
      <c r="CH281" s="241"/>
      <c r="CI281" s="241"/>
      <c r="CJ281" s="241"/>
      <c r="CK281" s="241"/>
      <c r="CL281" s="241"/>
      <c r="CM281" s="241"/>
      <c r="CN281" s="241"/>
      <c r="CO281" s="241"/>
      <c r="CP281" s="241"/>
      <c r="CQ281" s="241"/>
      <c r="CR281" s="241"/>
      <c r="CS281" s="241"/>
      <c r="CT281" s="241"/>
      <c r="CU281" s="241"/>
      <c r="CV281" s="241"/>
      <c r="CW281" s="241"/>
      <c r="CX281" s="241"/>
      <c r="CY281" s="241"/>
      <c r="CZ281" s="241"/>
      <c r="DA281" s="241"/>
      <c r="DB281" s="241"/>
      <c r="DC281" s="241"/>
      <c r="DD281" s="241"/>
      <c r="DE281" s="241"/>
      <c r="DF281" s="241"/>
      <c r="DG281" s="241"/>
      <c r="DH281" s="241"/>
      <c r="DI281" s="241"/>
      <c r="DJ281" s="241"/>
      <c r="DK281" s="241"/>
      <c r="DL281" s="241"/>
      <c r="DM281" s="241"/>
      <c r="DN281" s="241"/>
      <c r="DO281" s="241"/>
      <c r="DP281" s="241"/>
      <c r="DQ281" s="241"/>
      <c r="DR281" s="241"/>
      <c r="DS281" s="241"/>
      <c r="DT281" s="241"/>
      <c r="DU281" s="241"/>
      <c r="DV281" s="241"/>
      <c r="DW281" s="241"/>
      <c r="DX281" s="241"/>
      <c r="DY281" s="241"/>
      <c r="DZ281" s="241"/>
      <c r="EA281" s="241"/>
      <c r="EB281" s="241"/>
      <c r="EC281" s="241"/>
      <c r="ED281" s="241"/>
      <c r="EE281" s="252"/>
      <c r="EF281" s="238"/>
      <c r="EG281" s="238"/>
      <c r="EH281" s="238"/>
      <c r="EI281" s="238"/>
      <c r="EJ281" s="238"/>
      <c r="EK281" s="238"/>
      <c r="EL281" s="238"/>
      <c r="EM281" s="238"/>
      <c r="EN281" s="238"/>
      <c r="EO281" s="238"/>
      <c r="EP281" s="238"/>
      <c r="EQ281" s="238"/>
      <c r="ER281" s="238"/>
      <c r="ES281" s="238"/>
      <c r="ET281" s="238"/>
      <c r="EU281" s="238"/>
      <c r="EV281" s="238"/>
      <c r="EW281" s="238"/>
      <c r="EX281" s="238"/>
      <c r="EY281" s="238"/>
      <c r="EZ281" s="238"/>
      <c r="FA281" s="238"/>
      <c r="FB281" s="238"/>
      <c r="FC281" s="238"/>
      <c r="FD281" s="238"/>
      <c r="FE281" s="238"/>
      <c r="FF281" s="238"/>
      <c r="FG281" s="238"/>
      <c r="FH281" s="238"/>
      <c r="FI281" s="238"/>
      <c r="FJ281" s="238"/>
      <c r="FK281" s="238"/>
      <c r="FL281" s="238"/>
      <c r="FM281" s="238"/>
      <c r="FN281" s="238"/>
      <c r="FO281" s="238"/>
      <c r="FP281" s="238"/>
      <c r="FQ281" s="238"/>
      <c r="FR281" s="238"/>
      <c r="FS281" s="238"/>
      <c r="FT281" s="238"/>
      <c r="FU281" s="238"/>
      <c r="FV281" s="238"/>
      <c r="FW281" s="238"/>
      <c r="FX281" s="238"/>
      <c r="FY281" s="238"/>
      <c r="FZ281" s="238"/>
      <c r="GA281" s="238"/>
      <c r="GB281" s="238"/>
      <c r="GC281" s="238"/>
      <c r="GD281" s="238"/>
      <c r="GE281" s="238"/>
      <c r="GF281" s="238"/>
      <c r="GG281" s="238"/>
      <c r="GH281" s="238"/>
      <c r="GI281" s="238"/>
      <c r="GJ281" s="238"/>
      <c r="GK281" s="238"/>
      <c r="GL281" s="238"/>
      <c r="GM281" s="238"/>
      <c r="GN281" s="238"/>
      <c r="GO281" s="238"/>
      <c r="GP281" s="238"/>
      <c r="GQ281" s="238"/>
      <c r="GR281" s="238"/>
      <c r="GS281" s="238"/>
      <c r="GT281" s="238"/>
      <c r="GU281" s="238"/>
      <c r="GV281" s="238"/>
      <c r="GW281" s="238"/>
      <c r="GX281" s="238"/>
      <c r="GY281" s="238"/>
      <c r="GZ281" s="238"/>
      <c r="HA281" s="238"/>
      <c r="HB281" s="238"/>
      <c r="HC281" s="238"/>
      <c r="HD281" s="238"/>
      <c r="HE281" s="238"/>
      <c r="HF281" s="238"/>
      <c r="HG281" s="238"/>
      <c r="HH281" s="238"/>
      <c r="HI281" s="238"/>
      <c r="HJ281" s="238"/>
      <c r="HK281" s="238"/>
      <c r="HL281" s="238"/>
      <c r="HM281" s="238"/>
      <c r="HN281" s="238"/>
      <c r="HO281" s="238"/>
      <c r="HP281" s="238"/>
      <c r="HQ281" s="238"/>
      <c r="HR281" s="238"/>
      <c r="HS281" s="238"/>
      <c r="HT281" s="238"/>
      <c r="HU281" s="238"/>
      <c r="HV281" s="238"/>
      <c r="HW281" s="238"/>
      <c r="HX281" s="238"/>
      <c r="HY281" s="238"/>
      <c r="HZ281" s="238"/>
      <c r="IA281" s="238"/>
      <c r="IB281" s="238"/>
      <c r="IC281" s="238"/>
      <c r="ID281" s="238"/>
      <c r="IE281" s="238"/>
      <c r="IF281" s="238"/>
      <c r="IG281" s="238"/>
      <c r="IH281" s="238"/>
      <c r="II281" s="238"/>
      <c r="IJ281" s="238"/>
      <c r="IK281" s="238"/>
      <c r="IL281" s="238"/>
      <c r="IM281" s="238"/>
      <c r="IN281" s="238"/>
      <c r="IO281" s="238"/>
      <c r="IP281" s="238"/>
      <c r="IQ281" s="238"/>
      <c r="IR281" s="238"/>
      <c r="IS281" s="238"/>
      <c r="IT281" s="238"/>
      <c r="IU281" s="238"/>
      <c r="IV281" s="238"/>
      <c r="IW281" s="238"/>
      <c r="IX281" s="238"/>
      <c r="IY281" s="238"/>
      <c r="IZ281" s="238"/>
      <c r="JA281" s="238"/>
      <c r="JB281" s="238"/>
      <c r="JC281" s="238"/>
      <c r="JD281" s="238"/>
      <c r="JE281" s="238"/>
      <c r="JF281" s="238"/>
      <c r="JG281" s="238"/>
      <c r="JH281" s="238"/>
      <c r="JI281" s="238"/>
      <c r="JJ281" s="238"/>
      <c r="JK281" s="238"/>
      <c r="JL281" s="238"/>
      <c r="JM281" s="238"/>
      <c r="JN281" s="238"/>
      <c r="JO281" s="238"/>
      <c r="JP281" s="238"/>
      <c r="JQ281" s="238"/>
      <c r="JR281" s="238"/>
      <c r="JS281" s="238"/>
      <c r="JT281" s="238"/>
      <c r="JU281" s="238"/>
      <c r="JV281" s="238"/>
      <c r="JW281" s="238"/>
      <c r="JX281" s="238"/>
      <c r="JY281" s="238"/>
      <c r="JZ281" s="238"/>
      <c r="KA281" s="238"/>
      <c r="KB281" s="238"/>
      <c r="KC281" s="238"/>
      <c r="KD281" s="238"/>
      <c r="KE281" s="238"/>
      <c r="KF281" s="238"/>
      <c r="KG281" s="238"/>
      <c r="KH281" s="238"/>
      <c r="KI281" s="238"/>
      <c r="KJ281" s="238"/>
      <c r="KK281" s="238"/>
      <c r="KL281" s="238"/>
      <c r="KM281" s="238"/>
      <c r="KN281" s="238"/>
      <c r="KO281" s="238"/>
      <c r="KP281" s="238"/>
      <c r="KQ281" s="238"/>
      <c r="KR281" s="238"/>
      <c r="KS281" s="238"/>
      <c r="KT281" s="238"/>
      <c r="KU281" s="238"/>
      <c r="KV281" s="238"/>
      <c r="KW281" s="238"/>
      <c r="KX281" s="238"/>
      <c r="KY281" s="238"/>
      <c r="KZ281" s="238"/>
      <c r="LA281" s="238"/>
      <c r="LB281" s="238"/>
      <c r="LC281" s="238"/>
      <c r="LD281" s="238"/>
      <c r="LE281" s="238"/>
      <c r="LF281" s="238"/>
      <c r="LG281" s="238"/>
      <c r="LH281" s="238"/>
      <c r="LI281" s="238"/>
      <c r="LJ281" s="238"/>
      <c r="LK281" s="238"/>
      <c r="LL281" s="238"/>
      <c r="LM281" s="238"/>
      <c r="LN281" s="238"/>
      <c r="LO281" s="238"/>
      <c r="LP281" s="238"/>
      <c r="LQ281" s="238"/>
      <c r="LR281" s="238"/>
      <c r="LS281" s="238"/>
      <c r="LT281" s="238"/>
      <c r="LU281" s="238"/>
      <c r="LV281" s="238"/>
      <c r="LW281" s="238"/>
      <c r="LX281" s="238"/>
      <c r="LY281" s="238"/>
      <c r="LZ281" s="238"/>
      <c r="MA281" s="238"/>
      <c r="MB281" s="238"/>
      <c r="MC281" s="238"/>
      <c r="MD281" s="238"/>
      <c r="ME281" s="238"/>
      <c r="MF281" s="238"/>
      <c r="MG281" s="238"/>
      <c r="MH281" s="238"/>
      <c r="MI281" s="238"/>
      <c r="MJ281" s="238"/>
      <c r="MK281" s="238"/>
      <c r="ML281" s="238"/>
      <c r="MM281" s="238"/>
      <c r="MN281" s="238"/>
      <c r="MO281" s="238"/>
      <c r="MP281" s="238"/>
      <c r="MQ281" s="238"/>
      <c r="MR281" s="238"/>
      <c r="MS281" s="238"/>
      <c r="MT281" s="238"/>
      <c r="MU281" s="238"/>
      <c r="MV281" s="238"/>
      <c r="MW281" s="238"/>
      <c r="MX281" s="238"/>
      <c r="MY281" s="238"/>
      <c r="MZ281" s="238"/>
      <c r="NA281" s="238"/>
      <c r="NB281" s="238"/>
      <c r="NC281" s="238"/>
      <c r="ND281" s="238"/>
      <c r="NE281" s="238"/>
      <c r="NF281" s="238"/>
      <c r="NG281" s="238"/>
      <c r="NH281" s="238"/>
      <c r="NI281" s="238"/>
      <c r="NJ281" s="238"/>
      <c r="NK281" s="238"/>
      <c r="NL281" s="238"/>
      <c r="NM281" s="238"/>
      <c r="NN281" s="238"/>
      <c r="NO281" s="238"/>
      <c r="NP281" s="238"/>
      <c r="NQ281" s="238"/>
      <c r="NR281" s="238"/>
      <c r="NS281" s="238"/>
      <c r="NT281" s="238"/>
      <c r="NU281" s="238"/>
      <c r="NV281" s="238"/>
      <c r="NW281" s="238"/>
      <c r="NX281" s="238"/>
      <c r="NY281" s="238"/>
      <c r="NZ281" s="238"/>
      <c r="OA281" s="238"/>
      <c r="OB281" s="238"/>
      <c r="OC281" s="238"/>
      <c r="OD281" s="238"/>
      <c r="OE281" s="238"/>
      <c r="OF281" s="238"/>
      <c r="OG281" s="238"/>
      <c r="OH281" s="238"/>
      <c r="OI281" s="238"/>
      <c r="OJ281" s="238"/>
      <c r="OK281" s="238"/>
      <c r="OL281" s="238"/>
      <c r="OM281" s="238"/>
      <c r="ON281" s="238"/>
      <c r="OO281" s="238"/>
      <c r="OP281" s="238"/>
      <c r="OQ281" s="238"/>
      <c r="OR281" s="238"/>
      <c r="OS281" s="238"/>
      <c r="OT281" s="238"/>
      <c r="OU281" s="238"/>
      <c r="OV281" s="238"/>
      <c r="OW281" s="238"/>
      <c r="OX281" s="238"/>
      <c r="OY281" s="238"/>
      <c r="OZ281" s="238"/>
      <c r="PA281" s="238"/>
      <c r="PB281" s="238"/>
      <c r="PC281" s="238"/>
      <c r="PD281" s="238"/>
      <c r="PE281" s="238"/>
      <c r="PF281" s="238"/>
      <c r="PG281" s="238"/>
      <c r="PH281" s="238"/>
      <c r="PI281" s="238"/>
      <c r="PJ281" s="238"/>
      <c r="PK281" s="238"/>
      <c r="PL281" s="238"/>
      <c r="PM281" s="238"/>
      <c r="PN281" s="238"/>
      <c r="PO281" s="238"/>
      <c r="PP281" s="238"/>
      <c r="PQ281" s="238"/>
      <c r="PR281" s="238"/>
      <c r="PS281" s="238"/>
      <c r="PT281" s="238"/>
      <c r="PU281" s="238"/>
      <c r="PV281" s="238"/>
      <c r="PW281" s="238"/>
      <c r="PX281" s="238"/>
      <c r="PY281" s="238"/>
      <c r="PZ281" s="238"/>
      <c r="QA281" s="238"/>
      <c r="QB281" s="238"/>
      <c r="QC281" s="238"/>
      <c r="QD281" s="238"/>
      <c r="QE281" s="238"/>
      <c r="QF281" s="238"/>
      <c r="QG281" s="238"/>
      <c r="QH281" s="238"/>
      <c r="QI281" s="238"/>
      <c r="QJ281" s="238"/>
      <c r="QK281" s="238"/>
      <c r="QL281" s="238"/>
      <c r="QM281" s="238"/>
      <c r="QN281" s="238"/>
      <c r="QO281" s="238"/>
      <c r="QP281" s="238"/>
      <c r="QQ281" s="238"/>
      <c r="QR281" s="238"/>
      <c r="QS281" s="238"/>
      <c r="QT281" s="238"/>
      <c r="QU281" s="238"/>
      <c r="QV281" s="238"/>
      <c r="QW281" s="238"/>
      <c r="QX281" s="238"/>
      <c r="QY281" s="238"/>
      <c r="QZ281" s="238"/>
      <c r="RA281" s="238"/>
      <c r="RB281" s="238"/>
      <c r="RC281" s="238"/>
      <c r="RD281" s="238"/>
      <c r="RE281" s="238"/>
      <c r="RF281" s="238"/>
      <c r="RG281" s="238"/>
      <c r="RH281" s="238"/>
      <c r="RI281" s="238"/>
      <c r="RJ281" s="238"/>
      <c r="RK281" s="238"/>
      <c r="RL281" s="238"/>
      <c r="RM281" s="238"/>
      <c r="RN281" s="238"/>
      <c r="RO281" s="238"/>
      <c r="RP281" s="238"/>
      <c r="RQ281" s="238"/>
      <c r="RR281" s="238"/>
      <c r="RS281" s="238"/>
      <c r="RT281" s="238"/>
      <c r="RU281" s="238"/>
      <c r="RV281" s="238"/>
      <c r="RW281" s="238"/>
      <c r="RX281" s="238"/>
      <c r="RY281" s="238"/>
      <c r="RZ281" s="238"/>
      <c r="SA281" s="238"/>
      <c r="SB281" s="238"/>
      <c r="SC281" s="238"/>
      <c r="SD281" s="238"/>
      <c r="SE281" s="238"/>
      <c r="SF281" s="238"/>
      <c r="SG281" s="238"/>
      <c r="SH281" s="238"/>
      <c r="SI281" s="238"/>
      <c r="SJ281" s="238"/>
      <c r="SK281" s="238"/>
      <c r="SL281" s="238"/>
      <c r="SM281" s="238"/>
      <c r="SN281" s="238"/>
      <c r="SO281" s="238"/>
      <c r="SP281" s="238"/>
      <c r="SQ281" s="238"/>
      <c r="SR281" s="238"/>
      <c r="SS281" s="238"/>
      <c r="ST281" s="238"/>
      <c r="SU281" s="238"/>
      <c r="SV281" s="238"/>
      <c r="SW281" s="238"/>
      <c r="SX281" s="238"/>
      <c r="SY281" s="238"/>
      <c r="SZ281" s="238"/>
      <c r="TA281" s="238"/>
      <c r="TB281" s="238"/>
      <c r="TC281" s="238"/>
      <c r="TD281" s="238"/>
      <c r="TE281" s="238"/>
      <c r="TF281" s="238"/>
      <c r="TG281" s="238"/>
      <c r="TH281" s="238"/>
      <c r="TI281" s="238"/>
      <c r="TJ281" s="238"/>
      <c r="TK281" s="238"/>
      <c r="TL281" s="238"/>
      <c r="TM281" s="238"/>
      <c r="TN281" s="238"/>
      <c r="TO281" s="238"/>
      <c r="TP281" s="238"/>
      <c r="TQ281" s="238"/>
      <c r="TR281" s="238"/>
      <c r="TS281" s="238"/>
      <c r="TT281" s="238"/>
      <c r="TU281" s="238"/>
      <c r="TV281" s="238"/>
      <c r="TW281" s="238"/>
      <c r="TX281" s="238"/>
      <c r="TY281" s="238"/>
      <c r="TZ281" s="238"/>
      <c r="UA281" s="238"/>
      <c r="UB281" s="238"/>
      <c r="UC281" s="238"/>
      <c r="UD281" s="238"/>
      <c r="UE281" s="238"/>
      <c r="UF281" s="238"/>
      <c r="UG281" s="238"/>
      <c r="UH281" s="238"/>
      <c r="UI281" s="238"/>
      <c r="UJ281" s="238"/>
      <c r="UK281" s="238"/>
      <c r="UL281" s="238"/>
      <c r="UM281" s="238"/>
      <c r="UN281" s="238"/>
      <c r="UO281" s="238"/>
      <c r="UP281" s="238"/>
      <c r="UQ281" s="238"/>
      <c r="UR281" s="238"/>
      <c r="US281" s="238"/>
      <c r="UT281" s="238"/>
      <c r="UU281" s="238"/>
      <c r="UV281" s="238"/>
      <c r="UW281" s="238"/>
      <c r="UX281" s="238"/>
      <c r="UY281" s="238"/>
      <c r="UZ281" s="238"/>
      <c r="VA281" s="238"/>
      <c r="VB281" s="238"/>
      <c r="VC281" s="238"/>
      <c r="VD281" s="238"/>
      <c r="VE281" s="238"/>
      <c r="VF281" s="238"/>
      <c r="VG281" s="238"/>
      <c r="VH281" s="238"/>
      <c r="VI281" s="238"/>
      <c r="VJ281" s="238"/>
      <c r="VK281" s="238"/>
      <c r="VL281" s="238"/>
      <c r="VM281" s="238"/>
      <c r="VN281" s="238"/>
      <c r="VO281" s="238"/>
      <c r="VP281" s="238"/>
      <c r="VQ281" s="238"/>
      <c r="VR281" s="238"/>
      <c r="VS281" s="238"/>
      <c r="VT281" s="238"/>
      <c r="VU281" s="238"/>
      <c r="VV281" s="238"/>
      <c r="VW281" s="238"/>
      <c r="VX281" s="238"/>
      <c r="VY281" s="238"/>
      <c r="VZ281" s="238"/>
      <c r="WA281" s="238"/>
      <c r="WB281" s="238"/>
      <c r="WC281" s="238"/>
      <c r="WD281" s="238"/>
      <c r="WE281" s="238"/>
      <c r="WF281" s="238"/>
      <c r="WG281" s="238"/>
      <c r="WH281" s="238"/>
      <c r="WI281" s="238"/>
      <c r="WJ281" s="238"/>
      <c r="WK281" s="238"/>
      <c r="WL281" s="238"/>
      <c r="WM281" s="238"/>
      <c r="WN281" s="238"/>
      <c r="WO281" s="238"/>
      <c r="WP281" s="238"/>
      <c r="WQ281" s="238"/>
      <c r="WR281" s="238"/>
      <c r="WS281" s="238"/>
      <c r="WT281" s="238"/>
      <c r="WU281" s="238"/>
      <c r="WV281" s="238"/>
      <c r="WW281" s="238"/>
      <c r="WX281" s="238"/>
      <c r="WY281" s="238"/>
      <c r="WZ281" s="238"/>
      <c r="XA281" s="238"/>
      <c r="XB281" s="238"/>
      <c r="XC281" s="238"/>
      <c r="XD281" s="238"/>
      <c r="XE281" s="238"/>
      <c r="XF281" s="238"/>
      <c r="XG281" s="238"/>
      <c r="XH281" s="238"/>
      <c r="XI281" s="238"/>
      <c r="XJ281" s="238"/>
      <c r="XK281" s="238"/>
      <c r="XL281" s="238"/>
      <c r="XM281" s="238"/>
      <c r="XN281" s="238"/>
      <c r="XO281" s="238"/>
      <c r="XP281" s="238"/>
      <c r="XQ281" s="238"/>
      <c r="XR281" s="238"/>
      <c r="XS281" s="238"/>
      <c r="XT281" s="238"/>
      <c r="XU281" s="238"/>
      <c r="XV281" s="238"/>
      <c r="XW281" s="238"/>
      <c r="XX281" s="238"/>
      <c r="XY281" s="238"/>
      <c r="XZ281" s="238"/>
      <c r="YA281" s="238"/>
      <c r="YB281" s="238"/>
      <c r="YC281" s="238"/>
      <c r="YD281" s="238"/>
      <c r="YE281" s="238"/>
      <c r="YF281" s="238"/>
      <c r="YG281" s="238"/>
      <c r="YH281" s="238"/>
      <c r="YI281" s="238"/>
      <c r="YJ281" s="238"/>
      <c r="YK281" s="238"/>
      <c r="YL281" s="238"/>
      <c r="YM281" s="238"/>
      <c r="YN281" s="238"/>
      <c r="YO281" s="238"/>
      <c r="YP281" s="238"/>
      <c r="YQ281" s="238"/>
      <c r="YR281" s="238"/>
      <c r="YS281" s="238"/>
      <c r="YT281" s="238"/>
      <c r="YU281" s="238"/>
      <c r="YV281" s="238"/>
      <c r="YW281" s="238"/>
      <c r="YX281" s="238"/>
      <c r="YY281" s="238"/>
      <c r="YZ281" s="238"/>
      <c r="ZA281" s="238"/>
      <c r="ZB281" s="238"/>
      <c r="ZC281" s="238"/>
      <c r="ZD281" s="238"/>
      <c r="ZE281" s="238"/>
      <c r="ZF281" s="238"/>
      <c r="ZG281" s="238"/>
      <c r="ZH281" s="238"/>
      <c r="ZI281" s="238"/>
      <c r="ZJ281" s="238"/>
      <c r="ZK281" s="238"/>
      <c r="ZL281" s="238"/>
      <c r="ZM281" s="238"/>
      <c r="ZN281" s="238"/>
      <c r="ZO281" s="238"/>
      <c r="ZP281" s="238"/>
      <c r="ZQ281" s="238"/>
      <c r="ZR281" s="238"/>
      <c r="ZS281" s="238"/>
      <c r="ZT281" s="238"/>
      <c r="ZU281" s="238"/>
      <c r="ZV281" s="238"/>
      <c r="ZW281" s="238"/>
      <c r="ZX281" s="238"/>
      <c r="ZY281" s="238"/>
      <c r="ZZ281" s="238"/>
      <c r="AAA281" s="238"/>
      <c r="AAB281" s="238"/>
      <c r="AAC281" s="238"/>
      <c r="AAD281" s="238"/>
      <c r="AAE281" s="238"/>
      <c r="AAF281" s="238"/>
      <c r="AAG281" s="238"/>
      <c r="AAH281" s="238"/>
      <c r="AAI281" s="238"/>
      <c r="AAJ281" s="238"/>
      <c r="AAK281" s="238"/>
      <c r="AAL281" s="238"/>
      <c r="AAM281" s="238"/>
      <c r="AAN281" s="238"/>
      <c r="AAO281" s="238"/>
      <c r="AAP281" s="238"/>
      <c r="AAQ281" s="238"/>
      <c r="AAR281" s="238"/>
      <c r="AAS281" s="238"/>
      <c r="AAT281" s="238"/>
      <c r="AAU281" s="238"/>
      <c r="AAV281" s="238"/>
      <c r="AAW281" s="238"/>
      <c r="AAX281" s="238"/>
      <c r="AAY281" s="238"/>
      <c r="AAZ281" s="238"/>
      <c r="ABA281" s="238"/>
      <c r="ABB281" s="238"/>
      <c r="ABC281" s="238"/>
      <c r="ABD281" s="238"/>
      <c r="ABE281" s="238"/>
      <c r="ABF281" s="238"/>
      <c r="ABG281" s="238"/>
      <c r="ABH281" s="238"/>
      <c r="ABI281" s="238"/>
      <c r="ABJ281" s="238"/>
      <c r="ABK281" s="238"/>
      <c r="ABL281" s="238"/>
      <c r="ABM281" s="238"/>
      <c r="ABN281" s="238"/>
      <c r="ABO281" s="238"/>
      <c r="ABP281" s="238"/>
      <c r="ABQ281" s="238"/>
      <c r="ABR281" s="238"/>
      <c r="ABS281" s="238"/>
      <c r="ABT281" s="238"/>
      <c r="ABU281" s="238"/>
      <c r="ABV281" s="238"/>
      <c r="ABW281" s="238"/>
      <c r="ABX281" s="238"/>
      <c r="ABY281" s="238"/>
      <c r="ABZ281" s="238"/>
      <c r="ACA281" s="238"/>
      <c r="ACB281" s="238"/>
      <c r="ACC281" s="238"/>
      <c r="ACD281" s="238"/>
      <c r="ACE281" s="238"/>
      <c r="ACF281" s="238"/>
      <c r="ACG281" s="238"/>
      <c r="ACH281" s="238"/>
      <c r="ACI281" s="238"/>
      <c r="ACJ281" s="238"/>
      <c r="ACK281" s="238"/>
      <c r="ACL281" s="238"/>
      <c r="ACM281" s="238"/>
      <c r="ACN281" s="238"/>
      <c r="ACO281" s="238"/>
      <c r="ACP281" s="238"/>
      <c r="ACQ281" s="238"/>
      <c r="ACR281" s="238"/>
      <c r="ACS281" s="238"/>
      <c r="ACT281" s="238"/>
      <c r="ACU281" s="238"/>
      <c r="ACV281" s="238"/>
      <c r="ACW281" s="238"/>
      <c r="ACX281" s="238"/>
      <c r="ACY281" s="238"/>
      <c r="ACZ281" s="238"/>
      <c r="ADA281" s="238"/>
      <c r="ADB281" s="238"/>
      <c r="ADC281" s="238"/>
      <c r="ADD281" s="238"/>
      <c r="ADE281" s="238"/>
      <c r="ADF281" s="238"/>
      <c r="ADG281" s="238"/>
      <c r="ADH281" s="238"/>
      <c r="ADI281" s="238"/>
      <c r="ADJ281" s="238"/>
      <c r="ADK281" s="238"/>
      <c r="ADL281" s="238"/>
      <c r="ADM281" s="238"/>
      <c r="ADN281" s="238"/>
      <c r="ADO281" s="238"/>
      <c r="ADP281" s="238"/>
      <c r="ADQ281" s="238"/>
      <c r="ADR281" s="238"/>
      <c r="ADS281" s="238"/>
      <c r="ADT281" s="238"/>
      <c r="ADU281" s="238"/>
      <c r="ADV281" s="238"/>
      <c r="ADW281" s="238"/>
      <c r="ADX281" s="238"/>
      <c r="ADY281" s="238"/>
      <c r="ADZ281" s="238"/>
      <c r="AEA281" s="238"/>
      <c r="AEB281" s="238"/>
      <c r="AEC281" s="238"/>
      <c r="AED281" s="238"/>
      <c r="AEE281" s="238"/>
      <c r="AEF281" s="238"/>
      <c r="AEG281" s="238"/>
      <c r="AEH281" s="238"/>
      <c r="AEI281" s="238"/>
      <c r="AEJ281" s="238"/>
      <c r="AEK281" s="238"/>
      <c r="AEL281" s="238"/>
      <c r="AEM281" s="238"/>
      <c r="AEN281" s="238"/>
      <c r="AEO281" s="238"/>
      <c r="AEP281" s="238"/>
      <c r="AEQ281" s="238"/>
      <c r="AER281" s="238"/>
      <c r="AES281" s="238"/>
      <c r="AET281" s="238"/>
      <c r="AEU281" s="238"/>
      <c r="AEV281" s="238"/>
      <c r="AEW281" s="238"/>
      <c r="AEX281" s="238"/>
      <c r="AEY281" s="238"/>
      <c r="AEZ281" s="238"/>
      <c r="AFA281" s="238"/>
      <c r="AFB281" s="238"/>
      <c r="AFC281" s="238"/>
      <c r="AFD281" s="238"/>
      <c r="AFE281" s="238"/>
      <c r="AFF281" s="238"/>
      <c r="AFG281" s="238"/>
      <c r="AFH281" s="238"/>
      <c r="AFI281" s="238"/>
      <c r="AFJ281" s="238"/>
      <c r="AFK281" s="238"/>
      <c r="AFL281" s="238"/>
      <c r="AFM281" s="238"/>
      <c r="AFN281" s="238"/>
      <c r="AFO281" s="238"/>
      <c r="AFP281" s="238"/>
      <c r="AFQ281" s="238"/>
      <c r="AFR281" s="238"/>
      <c r="AFS281" s="238"/>
      <c r="AFT281" s="238"/>
      <c r="AFU281" s="238"/>
      <c r="AFV281" s="238"/>
      <c r="AFW281" s="238"/>
      <c r="AFX281" s="238"/>
      <c r="AFY281" s="238"/>
      <c r="AFZ281" s="238"/>
      <c r="AGA281" s="238"/>
      <c r="AGB281" s="238"/>
      <c r="AGC281" s="238"/>
      <c r="AGD281" s="238"/>
      <c r="AGE281" s="238"/>
      <c r="AGF281" s="238"/>
      <c r="AGG281" s="238"/>
      <c r="AGH281" s="238"/>
      <c r="AGI281" s="238"/>
      <c r="AGJ281" s="238"/>
      <c r="AGK281" s="238"/>
      <c r="AGL281" s="238"/>
      <c r="AGM281" s="238"/>
      <c r="AGN281" s="238"/>
      <c r="AGO281" s="238"/>
      <c r="AGP281" s="238"/>
      <c r="AGQ281" s="238"/>
      <c r="AGR281" s="238"/>
      <c r="AGS281" s="238"/>
      <c r="AGT281" s="238"/>
      <c r="AGU281" s="238"/>
      <c r="AGV281" s="238"/>
      <c r="AGW281" s="238"/>
      <c r="AGX281" s="238"/>
      <c r="AGY281" s="238"/>
      <c r="AGZ281" s="238"/>
      <c r="AHA281" s="238"/>
      <c r="AHB281" s="238"/>
      <c r="AHC281" s="238"/>
      <c r="AHD281" s="238"/>
      <c r="AHE281" s="238"/>
      <c r="AHF281" s="238"/>
      <c r="AHG281" s="238"/>
      <c r="AHH281" s="238"/>
      <c r="AHI281" s="238"/>
      <c r="AHJ281" s="238"/>
      <c r="AHK281" s="238"/>
      <c r="AHL281" s="238"/>
      <c r="AHM281" s="238"/>
      <c r="AHN281" s="238"/>
      <c r="AHO281" s="238"/>
      <c r="AHP281" s="238"/>
      <c r="AHQ281" s="238"/>
      <c r="AHR281" s="238"/>
      <c r="AHS281" s="238"/>
      <c r="AHT281" s="238"/>
      <c r="AHU281" s="238"/>
      <c r="AHV281" s="238"/>
      <c r="AHW281" s="238"/>
      <c r="AHX281" s="238"/>
      <c r="AHY281" s="238"/>
      <c r="AHZ281" s="238"/>
      <c r="AIA281" s="238"/>
      <c r="AIB281" s="238"/>
      <c r="AIC281" s="238"/>
      <c r="AID281" s="238"/>
      <c r="AIE281" s="238"/>
      <c r="AIF281" s="238"/>
      <c r="AIG281" s="238"/>
      <c r="AIH281" s="238"/>
      <c r="AII281" s="238"/>
      <c r="AIJ281" s="238"/>
      <c r="AIK281" s="238"/>
      <c r="AIL281" s="238"/>
      <c r="AIM281" s="238"/>
      <c r="AIN281" s="238"/>
      <c r="AIO281" s="238"/>
      <c r="AIP281" s="238"/>
      <c r="AIQ281" s="238"/>
      <c r="AIR281" s="238"/>
      <c r="AIS281" s="238"/>
      <c r="AIT281" s="238"/>
      <c r="AIU281" s="238"/>
      <c r="AIV281" s="238"/>
      <c r="AIW281" s="238"/>
      <c r="AIX281" s="238"/>
      <c r="AIY281" s="238"/>
      <c r="AIZ281" s="238"/>
      <c r="AJA281" s="238"/>
      <c r="AJB281" s="238"/>
      <c r="AJC281" s="238"/>
      <c r="AJD281" s="238"/>
      <c r="AJE281" s="238"/>
      <c r="AJF281" s="238"/>
      <c r="AJG281" s="238"/>
      <c r="AJH281" s="238"/>
      <c r="AJI281" s="238"/>
      <c r="AJJ281" s="238"/>
      <c r="AJK281" s="238"/>
      <c r="AJL281" s="238"/>
      <c r="AJM281" s="238"/>
      <c r="AJN281" s="238"/>
      <c r="AJO281" s="238"/>
      <c r="AJP281" s="238"/>
      <c r="AJQ281" s="238"/>
      <c r="AJR281" s="238"/>
      <c r="AJS281" s="238"/>
      <c r="AJT281" s="238"/>
      <c r="AJU281" s="238"/>
      <c r="AJV281" s="238"/>
      <c r="AJW281" s="238"/>
      <c r="AJX281" s="238"/>
      <c r="AJY281" s="238"/>
      <c r="AJZ281" s="238"/>
      <c r="AKA281" s="238"/>
      <c r="AKB281" s="238"/>
      <c r="AKC281" s="238"/>
      <c r="AKD281" s="238"/>
      <c r="AKE281" s="238"/>
      <c r="AKF281" s="238"/>
      <c r="AKG281" s="238"/>
      <c r="AKH281" s="238"/>
      <c r="AKI281" s="238"/>
      <c r="AKJ281" s="238"/>
      <c r="AKK281" s="238"/>
      <c r="AKL281" s="238"/>
      <c r="AKM281" s="238"/>
      <c r="AKN281" s="238"/>
      <c r="AKO281" s="238"/>
      <c r="AKP281" s="238"/>
    </row>
    <row r="282" spans="1:978" x14ac:dyDescent="0.25">
      <c r="A282" s="305"/>
      <c r="B282" s="305"/>
      <c r="C282" s="242"/>
      <c r="D282" s="242"/>
      <c r="E282" s="269"/>
      <c r="F282" s="278" t="s">
        <v>387</v>
      </c>
      <c r="G282" s="278"/>
      <c r="H282" s="278"/>
      <c r="I282" s="278"/>
      <c r="J282" s="278"/>
      <c r="K282" s="278"/>
      <c r="L282" s="278"/>
      <c r="M282" s="278"/>
      <c r="N282" s="9">
        <f t="shared" ref="N282:AL282" si="191">ROUNDUP(AVERAGE(N280:N281),0)</f>
        <v>102</v>
      </c>
      <c r="O282" s="9">
        <f t="shared" si="191"/>
        <v>76</v>
      </c>
      <c r="P282" s="9">
        <f t="shared" si="191"/>
        <v>57</v>
      </c>
      <c r="Q282" s="9">
        <f t="shared" si="191"/>
        <v>78</v>
      </c>
      <c r="R282" s="9">
        <f t="shared" si="191"/>
        <v>79</v>
      </c>
      <c r="S282" s="9">
        <f t="shared" si="191"/>
        <v>144</v>
      </c>
      <c r="T282" s="9">
        <f t="shared" si="191"/>
        <v>309</v>
      </c>
      <c r="U282" s="9">
        <f t="shared" si="191"/>
        <v>438</v>
      </c>
      <c r="V282" s="9">
        <f t="shared" si="191"/>
        <v>435</v>
      </c>
      <c r="W282" s="9">
        <f t="shared" si="191"/>
        <v>402</v>
      </c>
      <c r="X282" s="9">
        <f t="shared" si="191"/>
        <v>432</v>
      </c>
      <c r="Y282" s="9">
        <f t="shared" si="191"/>
        <v>453</v>
      </c>
      <c r="Z282" s="9">
        <f t="shared" si="191"/>
        <v>486</v>
      </c>
      <c r="AA282" s="9">
        <f t="shared" si="191"/>
        <v>497</v>
      </c>
      <c r="AB282" s="9">
        <f t="shared" si="191"/>
        <v>549</v>
      </c>
      <c r="AC282" s="9">
        <f t="shared" si="191"/>
        <v>615</v>
      </c>
      <c r="AD282" s="9">
        <f t="shared" si="191"/>
        <v>626</v>
      </c>
      <c r="AE282" s="9">
        <f t="shared" si="191"/>
        <v>542</v>
      </c>
      <c r="AF282" s="9">
        <f t="shared" si="191"/>
        <v>369</v>
      </c>
      <c r="AG282" s="9">
        <f t="shared" si="191"/>
        <v>303</v>
      </c>
      <c r="AH282" s="9">
        <f t="shared" si="191"/>
        <v>244</v>
      </c>
      <c r="AI282" s="9">
        <f t="shared" si="191"/>
        <v>230</v>
      </c>
      <c r="AJ282" s="9">
        <f t="shared" si="191"/>
        <v>212</v>
      </c>
      <c r="AK282" s="9">
        <f t="shared" si="191"/>
        <v>166</v>
      </c>
      <c r="AL282" s="9">
        <f t="shared" si="191"/>
        <v>7278</v>
      </c>
      <c r="AM282" s="128">
        <f>MIN(AM280:AM281)</f>
        <v>800</v>
      </c>
      <c r="AN282" s="263"/>
      <c r="AO282" s="263"/>
      <c r="AP282" s="263"/>
      <c r="AQ282" s="263"/>
      <c r="AR282" s="263"/>
      <c r="AS282" s="263"/>
      <c r="AT282" s="263"/>
      <c r="AU282" s="263"/>
      <c r="AV282" s="263"/>
      <c r="AW282" s="263"/>
      <c r="AX282" s="263"/>
      <c r="AY282" s="263"/>
      <c r="AZ282" s="263"/>
      <c r="BA282" s="263"/>
      <c r="BB282" s="263"/>
      <c r="BC282" s="263"/>
      <c r="BD282" s="263"/>
      <c r="BE282" s="263"/>
      <c r="BF282" s="263"/>
      <c r="BG282" s="263"/>
      <c r="BH282" s="263"/>
      <c r="BI282" s="263"/>
      <c r="BJ282" s="263"/>
      <c r="BK282" s="263"/>
      <c r="BL282" s="242"/>
      <c r="BM282" s="242"/>
      <c r="BN282" s="242"/>
      <c r="BO282" s="242"/>
      <c r="BP282" s="242"/>
      <c r="BQ282" s="242"/>
      <c r="BR282" s="242"/>
      <c r="BS282" s="242"/>
      <c r="BT282" s="242"/>
      <c r="BU282" s="242"/>
      <c r="BV282" s="242"/>
      <c r="BW282" s="242"/>
      <c r="BX282" s="242"/>
      <c r="BY282" s="242"/>
      <c r="BZ282" s="242"/>
      <c r="CA282" s="242"/>
      <c r="CB282" s="242"/>
      <c r="CC282" s="242"/>
      <c r="CD282" s="242"/>
      <c r="CE282" s="242"/>
      <c r="CF282" s="242"/>
      <c r="CG282" s="242"/>
      <c r="CH282" s="242"/>
      <c r="CI282" s="242"/>
      <c r="CJ282" s="242"/>
      <c r="CK282" s="242"/>
      <c r="CL282" s="242"/>
      <c r="CM282" s="242"/>
      <c r="CN282" s="242"/>
      <c r="CO282" s="242"/>
      <c r="CP282" s="242"/>
      <c r="CQ282" s="242"/>
      <c r="CR282" s="242"/>
      <c r="CS282" s="242"/>
      <c r="CT282" s="242"/>
      <c r="CU282" s="242"/>
      <c r="CV282" s="242"/>
      <c r="CW282" s="242"/>
      <c r="CX282" s="242"/>
      <c r="CY282" s="242"/>
      <c r="CZ282" s="242"/>
      <c r="DA282" s="242"/>
      <c r="DB282" s="242"/>
      <c r="DC282" s="242"/>
      <c r="DD282" s="242"/>
      <c r="DE282" s="242"/>
      <c r="DF282" s="242"/>
      <c r="DG282" s="242"/>
      <c r="DH282" s="242"/>
      <c r="DI282" s="242"/>
      <c r="DJ282" s="242"/>
      <c r="DK282" s="242"/>
      <c r="DL282" s="242"/>
      <c r="DM282" s="242"/>
      <c r="DN282" s="242"/>
      <c r="DO282" s="242"/>
      <c r="DP282" s="242"/>
      <c r="DQ282" s="242"/>
      <c r="DR282" s="242"/>
      <c r="DS282" s="242"/>
      <c r="DT282" s="242"/>
      <c r="DU282" s="242"/>
      <c r="DV282" s="242"/>
      <c r="DW282" s="242"/>
      <c r="DX282" s="242"/>
      <c r="DY282" s="242"/>
      <c r="DZ282" s="242"/>
      <c r="EA282" s="242"/>
      <c r="EB282" s="242"/>
      <c r="EC282" s="242"/>
      <c r="ED282" s="242"/>
      <c r="EE282" s="252"/>
      <c r="EF282" s="238"/>
      <c r="EG282" s="238"/>
      <c r="EH282" s="238"/>
      <c r="EI282" s="238"/>
      <c r="EJ282" s="238"/>
      <c r="EK282" s="238"/>
      <c r="EL282" s="238"/>
      <c r="EM282" s="238"/>
      <c r="EN282" s="238"/>
      <c r="EO282" s="238"/>
      <c r="EP282" s="238"/>
      <c r="EQ282" s="238"/>
      <c r="ER282" s="238"/>
      <c r="ES282" s="238"/>
      <c r="ET282" s="238"/>
      <c r="EU282" s="238"/>
      <c r="EV282" s="238"/>
      <c r="EW282" s="238"/>
      <c r="EX282" s="238"/>
      <c r="EY282" s="238"/>
      <c r="EZ282" s="238"/>
      <c r="FA282" s="238"/>
      <c r="FB282" s="238"/>
      <c r="FC282" s="238"/>
      <c r="FD282" s="238"/>
      <c r="FE282" s="238"/>
      <c r="FF282" s="238"/>
      <c r="FG282" s="238"/>
      <c r="FH282" s="238"/>
      <c r="FI282" s="238"/>
      <c r="FJ282" s="238"/>
      <c r="FK282" s="238"/>
      <c r="FL282" s="238"/>
      <c r="FM282" s="238"/>
      <c r="FN282" s="238"/>
      <c r="FO282" s="238"/>
      <c r="FP282" s="238"/>
      <c r="FQ282" s="238"/>
      <c r="FR282" s="238"/>
      <c r="FS282" s="238"/>
      <c r="FT282" s="238"/>
      <c r="FU282" s="238"/>
      <c r="FV282" s="238"/>
      <c r="FW282" s="238"/>
      <c r="FX282" s="238"/>
      <c r="FY282" s="238"/>
      <c r="FZ282" s="238"/>
      <c r="GA282" s="238"/>
      <c r="GB282" s="238"/>
      <c r="GC282" s="238"/>
      <c r="GD282" s="238"/>
      <c r="GE282" s="238"/>
      <c r="GF282" s="238"/>
      <c r="GG282" s="238"/>
      <c r="GH282" s="238"/>
      <c r="GI282" s="238"/>
      <c r="GJ282" s="238"/>
      <c r="GK282" s="238"/>
      <c r="GL282" s="238"/>
      <c r="GM282" s="238"/>
      <c r="GN282" s="238"/>
      <c r="GO282" s="238"/>
      <c r="GP282" s="238"/>
      <c r="GQ282" s="238"/>
      <c r="GR282" s="238"/>
      <c r="GS282" s="238"/>
      <c r="GT282" s="238"/>
      <c r="GU282" s="238"/>
      <c r="GV282" s="238"/>
      <c r="GW282" s="238"/>
      <c r="GX282" s="238"/>
      <c r="GY282" s="238"/>
      <c r="GZ282" s="238"/>
      <c r="HA282" s="238"/>
      <c r="HB282" s="238"/>
      <c r="HC282" s="238"/>
      <c r="HD282" s="238"/>
      <c r="HE282" s="238"/>
      <c r="HF282" s="238"/>
      <c r="HG282" s="238"/>
      <c r="HH282" s="238"/>
      <c r="HI282" s="238"/>
      <c r="HJ282" s="238"/>
      <c r="HK282" s="238"/>
      <c r="HL282" s="238"/>
      <c r="HM282" s="238"/>
      <c r="HN282" s="238"/>
      <c r="HO282" s="238"/>
      <c r="HP282" s="238"/>
      <c r="HQ282" s="238"/>
      <c r="HR282" s="238"/>
      <c r="HS282" s="238"/>
      <c r="HT282" s="238"/>
      <c r="HU282" s="238"/>
      <c r="HV282" s="238"/>
      <c r="HW282" s="238"/>
      <c r="HX282" s="238"/>
      <c r="HY282" s="238"/>
      <c r="HZ282" s="238"/>
      <c r="IA282" s="238"/>
      <c r="IB282" s="238"/>
      <c r="IC282" s="238"/>
      <c r="ID282" s="238"/>
      <c r="IE282" s="238"/>
      <c r="IF282" s="238"/>
      <c r="IG282" s="238"/>
      <c r="IH282" s="238"/>
      <c r="II282" s="238"/>
      <c r="IJ282" s="238"/>
      <c r="IK282" s="238"/>
      <c r="IL282" s="238"/>
      <c r="IM282" s="238"/>
      <c r="IN282" s="238"/>
      <c r="IO282" s="238"/>
      <c r="IP282" s="238"/>
      <c r="IQ282" s="238"/>
      <c r="IR282" s="238"/>
      <c r="IS282" s="238"/>
      <c r="IT282" s="238"/>
      <c r="IU282" s="238"/>
      <c r="IV282" s="238"/>
      <c r="IW282" s="238"/>
      <c r="IX282" s="238"/>
      <c r="IY282" s="238"/>
      <c r="IZ282" s="238"/>
      <c r="JA282" s="238"/>
      <c r="JB282" s="238"/>
      <c r="JC282" s="238"/>
      <c r="JD282" s="238"/>
      <c r="JE282" s="238"/>
      <c r="JF282" s="238"/>
      <c r="JG282" s="238"/>
      <c r="JH282" s="238"/>
      <c r="JI282" s="238"/>
      <c r="JJ282" s="238"/>
      <c r="JK282" s="238"/>
      <c r="JL282" s="238"/>
      <c r="JM282" s="238"/>
      <c r="JN282" s="238"/>
      <c r="JO282" s="238"/>
      <c r="JP282" s="238"/>
      <c r="JQ282" s="238"/>
      <c r="JR282" s="238"/>
      <c r="JS282" s="238"/>
      <c r="JT282" s="238"/>
      <c r="JU282" s="238"/>
      <c r="JV282" s="238"/>
      <c r="JW282" s="238"/>
      <c r="JX282" s="238"/>
      <c r="JY282" s="238"/>
      <c r="JZ282" s="238"/>
      <c r="KA282" s="238"/>
      <c r="KB282" s="238"/>
      <c r="KC282" s="238"/>
      <c r="KD282" s="238"/>
      <c r="KE282" s="238"/>
      <c r="KF282" s="238"/>
      <c r="KG282" s="238"/>
      <c r="KH282" s="238"/>
      <c r="KI282" s="238"/>
      <c r="KJ282" s="238"/>
      <c r="KK282" s="238"/>
      <c r="KL282" s="238"/>
      <c r="KM282" s="238"/>
      <c r="KN282" s="238"/>
      <c r="KO282" s="238"/>
      <c r="KP282" s="238"/>
      <c r="KQ282" s="238"/>
      <c r="KR282" s="238"/>
      <c r="KS282" s="238"/>
      <c r="KT282" s="238"/>
      <c r="KU282" s="238"/>
      <c r="KV282" s="238"/>
      <c r="KW282" s="238"/>
      <c r="KX282" s="238"/>
      <c r="KY282" s="238"/>
      <c r="KZ282" s="238"/>
      <c r="LA282" s="238"/>
      <c r="LB282" s="238"/>
      <c r="LC282" s="238"/>
      <c r="LD282" s="238"/>
      <c r="LE282" s="238"/>
      <c r="LF282" s="238"/>
      <c r="LG282" s="238"/>
      <c r="LH282" s="238"/>
      <c r="LI282" s="238"/>
      <c r="LJ282" s="238"/>
      <c r="LK282" s="238"/>
      <c r="LL282" s="238"/>
      <c r="LM282" s="238"/>
      <c r="LN282" s="238"/>
      <c r="LO282" s="238"/>
      <c r="LP282" s="238"/>
      <c r="LQ282" s="238"/>
      <c r="LR282" s="238"/>
      <c r="LS282" s="238"/>
      <c r="LT282" s="238"/>
      <c r="LU282" s="238"/>
      <c r="LV282" s="238"/>
      <c r="LW282" s="238"/>
      <c r="LX282" s="238"/>
      <c r="LY282" s="238"/>
      <c r="LZ282" s="238"/>
      <c r="MA282" s="238"/>
      <c r="MB282" s="238"/>
      <c r="MC282" s="238"/>
      <c r="MD282" s="238"/>
      <c r="ME282" s="238"/>
      <c r="MF282" s="238"/>
      <c r="MG282" s="238"/>
      <c r="MH282" s="238"/>
      <c r="MI282" s="238"/>
      <c r="MJ282" s="238"/>
      <c r="MK282" s="238"/>
      <c r="ML282" s="238"/>
      <c r="MM282" s="238"/>
      <c r="MN282" s="238"/>
      <c r="MO282" s="238"/>
      <c r="MP282" s="238"/>
      <c r="MQ282" s="238"/>
      <c r="MR282" s="238"/>
      <c r="MS282" s="238"/>
      <c r="MT282" s="238"/>
      <c r="MU282" s="238"/>
      <c r="MV282" s="238"/>
      <c r="MW282" s="238"/>
      <c r="MX282" s="238"/>
      <c r="MY282" s="238"/>
      <c r="MZ282" s="238"/>
      <c r="NA282" s="238"/>
      <c r="NB282" s="238"/>
      <c r="NC282" s="238"/>
      <c r="ND282" s="238"/>
      <c r="NE282" s="238"/>
      <c r="NF282" s="238"/>
      <c r="NG282" s="238"/>
      <c r="NH282" s="238"/>
      <c r="NI282" s="238"/>
      <c r="NJ282" s="238"/>
      <c r="NK282" s="238"/>
      <c r="NL282" s="238"/>
      <c r="NM282" s="238"/>
      <c r="NN282" s="238"/>
      <c r="NO282" s="238"/>
      <c r="NP282" s="238"/>
      <c r="NQ282" s="238"/>
      <c r="NR282" s="238"/>
      <c r="NS282" s="238"/>
      <c r="NT282" s="238"/>
      <c r="NU282" s="238"/>
      <c r="NV282" s="238"/>
      <c r="NW282" s="238"/>
      <c r="NX282" s="238"/>
      <c r="NY282" s="238"/>
      <c r="NZ282" s="238"/>
      <c r="OA282" s="238"/>
      <c r="OB282" s="238"/>
      <c r="OC282" s="238"/>
      <c r="OD282" s="238"/>
      <c r="OE282" s="238"/>
      <c r="OF282" s="238"/>
      <c r="OG282" s="238"/>
      <c r="OH282" s="238"/>
      <c r="OI282" s="238"/>
      <c r="OJ282" s="238"/>
      <c r="OK282" s="238"/>
      <c r="OL282" s="238"/>
      <c r="OM282" s="238"/>
      <c r="ON282" s="238"/>
      <c r="OO282" s="238"/>
      <c r="OP282" s="238"/>
      <c r="OQ282" s="238"/>
      <c r="OR282" s="238"/>
      <c r="OS282" s="238"/>
      <c r="OT282" s="238"/>
      <c r="OU282" s="238"/>
      <c r="OV282" s="238"/>
      <c r="OW282" s="238"/>
      <c r="OX282" s="238"/>
      <c r="OY282" s="238"/>
      <c r="OZ282" s="238"/>
      <c r="PA282" s="238"/>
      <c r="PB282" s="238"/>
      <c r="PC282" s="238"/>
      <c r="PD282" s="238"/>
      <c r="PE282" s="238"/>
      <c r="PF282" s="238"/>
      <c r="PG282" s="238"/>
      <c r="PH282" s="238"/>
      <c r="PI282" s="238"/>
      <c r="PJ282" s="238"/>
      <c r="PK282" s="238"/>
      <c r="PL282" s="238"/>
      <c r="PM282" s="238"/>
      <c r="PN282" s="238"/>
      <c r="PO282" s="238"/>
      <c r="PP282" s="238"/>
      <c r="PQ282" s="238"/>
      <c r="PR282" s="238"/>
      <c r="PS282" s="238"/>
      <c r="PT282" s="238"/>
      <c r="PU282" s="238"/>
      <c r="PV282" s="238"/>
      <c r="PW282" s="238"/>
      <c r="PX282" s="238"/>
      <c r="PY282" s="238"/>
      <c r="PZ282" s="238"/>
      <c r="QA282" s="238"/>
      <c r="QB282" s="238"/>
      <c r="QC282" s="238"/>
      <c r="QD282" s="238"/>
      <c r="QE282" s="238"/>
      <c r="QF282" s="238"/>
      <c r="QG282" s="238"/>
      <c r="QH282" s="238"/>
      <c r="QI282" s="238"/>
      <c r="QJ282" s="238"/>
      <c r="QK282" s="238"/>
      <c r="QL282" s="238"/>
      <c r="QM282" s="238"/>
      <c r="QN282" s="238"/>
      <c r="QO282" s="238"/>
      <c r="QP282" s="238"/>
      <c r="QQ282" s="238"/>
      <c r="QR282" s="238"/>
      <c r="QS282" s="238"/>
      <c r="QT282" s="238"/>
      <c r="QU282" s="238"/>
      <c r="QV282" s="238"/>
      <c r="QW282" s="238"/>
      <c r="QX282" s="238"/>
      <c r="QY282" s="238"/>
      <c r="QZ282" s="238"/>
      <c r="RA282" s="238"/>
      <c r="RB282" s="238"/>
      <c r="RC282" s="238"/>
      <c r="RD282" s="238"/>
      <c r="RE282" s="238"/>
      <c r="RF282" s="238"/>
      <c r="RG282" s="238"/>
      <c r="RH282" s="238"/>
      <c r="RI282" s="238"/>
      <c r="RJ282" s="238"/>
      <c r="RK282" s="238"/>
      <c r="RL282" s="238"/>
      <c r="RM282" s="238"/>
      <c r="RN282" s="238"/>
      <c r="RO282" s="238"/>
      <c r="RP282" s="238"/>
      <c r="RQ282" s="238"/>
      <c r="RR282" s="238"/>
      <c r="RS282" s="238"/>
      <c r="RT282" s="238"/>
      <c r="RU282" s="238"/>
      <c r="RV282" s="238"/>
      <c r="RW282" s="238"/>
      <c r="RX282" s="238"/>
      <c r="RY282" s="238"/>
      <c r="RZ282" s="238"/>
      <c r="SA282" s="238"/>
      <c r="SB282" s="238"/>
      <c r="SC282" s="238"/>
      <c r="SD282" s="238"/>
      <c r="SE282" s="238"/>
      <c r="SF282" s="238"/>
      <c r="SG282" s="238"/>
      <c r="SH282" s="238"/>
      <c r="SI282" s="238"/>
      <c r="SJ282" s="238"/>
      <c r="SK282" s="238"/>
      <c r="SL282" s="238"/>
      <c r="SM282" s="238"/>
      <c r="SN282" s="238"/>
      <c r="SO282" s="238"/>
      <c r="SP282" s="238"/>
      <c r="SQ282" s="238"/>
      <c r="SR282" s="238"/>
      <c r="SS282" s="238"/>
      <c r="ST282" s="238"/>
      <c r="SU282" s="238"/>
      <c r="SV282" s="238"/>
      <c r="SW282" s="238"/>
      <c r="SX282" s="238"/>
      <c r="SY282" s="238"/>
      <c r="SZ282" s="238"/>
      <c r="TA282" s="238"/>
      <c r="TB282" s="238"/>
      <c r="TC282" s="238"/>
      <c r="TD282" s="238"/>
      <c r="TE282" s="238"/>
      <c r="TF282" s="238"/>
      <c r="TG282" s="238"/>
      <c r="TH282" s="238"/>
      <c r="TI282" s="238"/>
      <c r="TJ282" s="238"/>
      <c r="TK282" s="238"/>
      <c r="TL282" s="238"/>
      <c r="TM282" s="238"/>
      <c r="TN282" s="238"/>
      <c r="TO282" s="238"/>
      <c r="TP282" s="238"/>
      <c r="TQ282" s="238"/>
      <c r="TR282" s="238"/>
      <c r="TS282" s="238"/>
      <c r="TT282" s="238"/>
      <c r="TU282" s="238"/>
      <c r="TV282" s="238"/>
      <c r="TW282" s="238"/>
      <c r="TX282" s="238"/>
      <c r="TY282" s="238"/>
      <c r="TZ282" s="238"/>
      <c r="UA282" s="238"/>
      <c r="UB282" s="238"/>
      <c r="UC282" s="238"/>
      <c r="UD282" s="238"/>
      <c r="UE282" s="238"/>
      <c r="UF282" s="238"/>
      <c r="UG282" s="238"/>
      <c r="UH282" s="238"/>
      <c r="UI282" s="238"/>
      <c r="UJ282" s="238"/>
      <c r="UK282" s="238"/>
      <c r="UL282" s="238"/>
      <c r="UM282" s="238"/>
      <c r="UN282" s="238"/>
      <c r="UO282" s="238"/>
      <c r="UP282" s="238"/>
      <c r="UQ282" s="238"/>
      <c r="UR282" s="238"/>
      <c r="US282" s="238"/>
      <c r="UT282" s="238"/>
      <c r="UU282" s="238"/>
      <c r="UV282" s="238"/>
      <c r="UW282" s="238"/>
      <c r="UX282" s="238"/>
      <c r="UY282" s="238"/>
      <c r="UZ282" s="238"/>
      <c r="VA282" s="238"/>
      <c r="VB282" s="238"/>
      <c r="VC282" s="238"/>
      <c r="VD282" s="238"/>
      <c r="VE282" s="238"/>
      <c r="VF282" s="238"/>
      <c r="VG282" s="238"/>
      <c r="VH282" s="238"/>
      <c r="VI282" s="238"/>
      <c r="VJ282" s="238"/>
      <c r="VK282" s="238"/>
      <c r="VL282" s="238"/>
      <c r="VM282" s="238"/>
      <c r="VN282" s="238"/>
      <c r="VO282" s="238"/>
      <c r="VP282" s="238"/>
      <c r="VQ282" s="238"/>
      <c r="VR282" s="238"/>
      <c r="VS282" s="238"/>
      <c r="VT282" s="238"/>
      <c r="VU282" s="238"/>
      <c r="VV282" s="238"/>
      <c r="VW282" s="238"/>
      <c r="VX282" s="238"/>
      <c r="VY282" s="238"/>
      <c r="VZ282" s="238"/>
      <c r="WA282" s="238"/>
      <c r="WB282" s="238"/>
      <c r="WC282" s="238"/>
      <c r="WD282" s="238"/>
      <c r="WE282" s="238"/>
      <c r="WF282" s="238"/>
      <c r="WG282" s="238"/>
      <c r="WH282" s="238"/>
      <c r="WI282" s="238"/>
      <c r="WJ282" s="238"/>
      <c r="WK282" s="238"/>
      <c r="WL282" s="238"/>
      <c r="WM282" s="238"/>
      <c r="WN282" s="238"/>
      <c r="WO282" s="238"/>
      <c r="WP282" s="238"/>
      <c r="WQ282" s="238"/>
      <c r="WR282" s="238"/>
      <c r="WS282" s="238"/>
      <c r="WT282" s="238"/>
      <c r="WU282" s="238"/>
      <c r="WV282" s="238"/>
      <c r="WW282" s="238"/>
      <c r="WX282" s="238"/>
      <c r="WY282" s="238"/>
      <c r="WZ282" s="238"/>
      <c r="XA282" s="238"/>
      <c r="XB282" s="238"/>
      <c r="XC282" s="238"/>
      <c r="XD282" s="238"/>
      <c r="XE282" s="238"/>
      <c r="XF282" s="238"/>
      <c r="XG282" s="238"/>
      <c r="XH282" s="238"/>
      <c r="XI282" s="238"/>
      <c r="XJ282" s="238"/>
      <c r="XK282" s="238"/>
      <c r="XL282" s="238"/>
      <c r="XM282" s="238"/>
      <c r="XN282" s="238"/>
      <c r="XO282" s="238"/>
      <c r="XP282" s="238"/>
      <c r="XQ282" s="238"/>
      <c r="XR282" s="238"/>
      <c r="XS282" s="238"/>
      <c r="XT282" s="238"/>
      <c r="XU282" s="238"/>
      <c r="XV282" s="238"/>
      <c r="XW282" s="238"/>
      <c r="XX282" s="238"/>
      <c r="XY282" s="238"/>
      <c r="XZ282" s="238"/>
      <c r="YA282" s="238"/>
      <c r="YB282" s="238"/>
      <c r="YC282" s="238"/>
      <c r="YD282" s="238"/>
      <c r="YE282" s="238"/>
      <c r="YF282" s="238"/>
      <c r="YG282" s="238"/>
      <c r="YH282" s="238"/>
      <c r="YI282" s="238"/>
      <c r="YJ282" s="238"/>
      <c r="YK282" s="238"/>
      <c r="YL282" s="238"/>
      <c r="YM282" s="238"/>
      <c r="YN282" s="238"/>
      <c r="YO282" s="238"/>
      <c r="YP282" s="238"/>
      <c r="YQ282" s="238"/>
      <c r="YR282" s="238"/>
      <c r="YS282" s="238"/>
      <c r="YT282" s="238"/>
      <c r="YU282" s="238"/>
      <c r="YV282" s="238"/>
      <c r="YW282" s="238"/>
      <c r="YX282" s="238"/>
      <c r="YY282" s="238"/>
      <c r="YZ282" s="238"/>
      <c r="ZA282" s="238"/>
      <c r="ZB282" s="238"/>
      <c r="ZC282" s="238"/>
      <c r="ZD282" s="238"/>
      <c r="ZE282" s="238"/>
      <c r="ZF282" s="238"/>
      <c r="ZG282" s="238"/>
      <c r="ZH282" s="238"/>
      <c r="ZI282" s="238"/>
      <c r="ZJ282" s="238"/>
      <c r="ZK282" s="238"/>
      <c r="ZL282" s="238"/>
      <c r="ZM282" s="238"/>
      <c r="ZN282" s="238"/>
      <c r="ZO282" s="238"/>
      <c r="ZP282" s="238"/>
      <c r="ZQ282" s="238"/>
      <c r="ZR282" s="238"/>
      <c r="ZS282" s="238"/>
      <c r="ZT282" s="238"/>
      <c r="ZU282" s="238"/>
      <c r="ZV282" s="238"/>
      <c r="ZW282" s="238"/>
      <c r="ZX282" s="238"/>
      <c r="ZY282" s="238"/>
      <c r="ZZ282" s="238"/>
      <c r="AAA282" s="238"/>
      <c r="AAB282" s="238"/>
      <c r="AAC282" s="238"/>
      <c r="AAD282" s="238"/>
      <c r="AAE282" s="238"/>
      <c r="AAF282" s="238"/>
      <c r="AAG282" s="238"/>
      <c r="AAH282" s="238"/>
      <c r="AAI282" s="238"/>
      <c r="AAJ282" s="238"/>
      <c r="AAK282" s="238"/>
      <c r="AAL282" s="238"/>
      <c r="AAM282" s="238"/>
      <c r="AAN282" s="238"/>
      <c r="AAO282" s="238"/>
      <c r="AAP282" s="238"/>
      <c r="AAQ282" s="238"/>
      <c r="AAR282" s="238"/>
      <c r="AAS282" s="238"/>
      <c r="AAT282" s="238"/>
      <c r="AAU282" s="238"/>
      <c r="AAV282" s="238"/>
      <c r="AAW282" s="238"/>
      <c r="AAX282" s="238"/>
      <c r="AAY282" s="238"/>
      <c r="AAZ282" s="238"/>
      <c r="ABA282" s="238"/>
      <c r="ABB282" s="238"/>
      <c r="ABC282" s="238"/>
      <c r="ABD282" s="238"/>
      <c r="ABE282" s="238"/>
      <c r="ABF282" s="238"/>
      <c r="ABG282" s="238"/>
      <c r="ABH282" s="238"/>
      <c r="ABI282" s="238"/>
      <c r="ABJ282" s="238"/>
      <c r="ABK282" s="238"/>
      <c r="ABL282" s="238"/>
      <c r="ABM282" s="238"/>
      <c r="ABN282" s="238"/>
      <c r="ABO282" s="238"/>
      <c r="ABP282" s="238"/>
      <c r="ABQ282" s="238"/>
      <c r="ABR282" s="238"/>
      <c r="ABS282" s="238"/>
      <c r="ABT282" s="238"/>
      <c r="ABU282" s="238"/>
      <c r="ABV282" s="238"/>
      <c r="ABW282" s="238"/>
      <c r="ABX282" s="238"/>
      <c r="ABY282" s="238"/>
      <c r="ABZ282" s="238"/>
      <c r="ACA282" s="238"/>
      <c r="ACB282" s="238"/>
      <c r="ACC282" s="238"/>
      <c r="ACD282" s="238"/>
      <c r="ACE282" s="238"/>
      <c r="ACF282" s="238"/>
      <c r="ACG282" s="238"/>
      <c r="ACH282" s="238"/>
      <c r="ACI282" s="238"/>
      <c r="ACJ282" s="238"/>
      <c r="ACK282" s="238"/>
      <c r="ACL282" s="238"/>
      <c r="ACM282" s="238"/>
      <c r="ACN282" s="238"/>
      <c r="ACO282" s="238"/>
      <c r="ACP282" s="238"/>
      <c r="ACQ282" s="238"/>
      <c r="ACR282" s="238"/>
      <c r="ACS282" s="238"/>
      <c r="ACT282" s="238"/>
      <c r="ACU282" s="238"/>
      <c r="ACV282" s="238"/>
      <c r="ACW282" s="238"/>
      <c r="ACX282" s="238"/>
      <c r="ACY282" s="238"/>
      <c r="ACZ282" s="238"/>
      <c r="ADA282" s="238"/>
      <c r="ADB282" s="238"/>
      <c r="ADC282" s="238"/>
      <c r="ADD282" s="238"/>
      <c r="ADE282" s="238"/>
      <c r="ADF282" s="238"/>
      <c r="ADG282" s="238"/>
      <c r="ADH282" s="238"/>
      <c r="ADI282" s="238"/>
      <c r="ADJ282" s="238"/>
      <c r="ADK282" s="238"/>
      <c r="ADL282" s="238"/>
      <c r="ADM282" s="238"/>
      <c r="ADN282" s="238"/>
      <c r="ADO282" s="238"/>
      <c r="ADP282" s="238"/>
      <c r="ADQ282" s="238"/>
      <c r="ADR282" s="238"/>
      <c r="ADS282" s="238"/>
      <c r="ADT282" s="238"/>
      <c r="ADU282" s="238"/>
      <c r="ADV282" s="238"/>
      <c r="ADW282" s="238"/>
      <c r="ADX282" s="238"/>
      <c r="ADY282" s="238"/>
      <c r="ADZ282" s="238"/>
      <c r="AEA282" s="238"/>
      <c r="AEB282" s="238"/>
      <c r="AEC282" s="238"/>
      <c r="AED282" s="238"/>
      <c r="AEE282" s="238"/>
      <c r="AEF282" s="238"/>
      <c r="AEG282" s="238"/>
      <c r="AEH282" s="238"/>
      <c r="AEI282" s="238"/>
      <c r="AEJ282" s="238"/>
      <c r="AEK282" s="238"/>
      <c r="AEL282" s="238"/>
      <c r="AEM282" s="238"/>
      <c r="AEN282" s="238"/>
      <c r="AEO282" s="238"/>
      <c r="AEP282" s="238"/>
      <c r="AEQ282" s="238"/>
      <c r="AER282" s="238"/>
      <c r="AES282" s="238"/>
      <c r="AET282" s="238"/>
      <c r="AEU282" s="238"/>
      <c r="AEV282" s="238"/>
      <c r="AEW282" s="238"/>
      <c r="AEX282" s="238"/>
      <c r="AEY282" s="238"/>
      <c r="AEZ282" s="238"/>
      <c r="AFA282" s="238"/>
      <c r="AFB282" s="238"/>
      <c r="AFC282" s="238"/>
      <c r="AFD282" s="238"/>
      <c r="AFE282" s="238"/>
      <c r="AFF282" s="238"/>
      <c r="AFG282" s="238"/>
      <c r="AFH282" s="238"/>
      <c r="AFI282" s="238"/>
      <c r="AFJ282" s="238"/>
      <c r="AFK282" s="238"/>
      <c r="AFL282" s="238"/>
      <c r="AFM282" s="238"/>
      <c r="AFN282" s="238"/>
      <c r="AFO282" s="238"/>
      <c r="AFP282" s="238"/>
      <c r="AFQ282" s="238"/>
      <c r="AFR282" s="238"/>
      <c r="AFS282" s="238"/>
      <c r="AFT282" s="238"/>
      <c r="AFU282" s="238"/>
      <c r="AFV282" s="238"/>
      <c r="AFW282" s="238"/>
      <c r="AFX282" s="238"/>
      <c r="AFY282" s="238"/>
      <c r="AFZ282" s="238"/>
      <c r="AGA282" s="238"/>
      <c r="AGB282" s="238"/>
      <c r="AGC282" s="238"/>
      <c r="AGD282" s="238"/>
      <c r="AGE282" s="238"/>
      <c r="AGF282" s="238"/>
      <c r="AGG282" s="238"/>
      <c r="AGH282" s="238"/>
      <c r="AGI282" s="238"/>
      <c r="AGJ282" s="238"/>
      <c r="AGK282" s="238"/>
      <c r="AGL282" s="238"/>
      <c r="AGM282" s="238"/>
      <c r="AGN282" s="238"/>
      <c r="AGO282" s="238"/>
      <c r="AGP282" s="238"/>
      <c r="AGQ282" s="238"/>
      <c r="AGR282" s="238"/>
      <c r="AGS282" s="238"/>
      <c r="AGT282" s="238"/>
      <c r="AGU282" s="238"/>
      <c r="AGV282" s="238"/>
      <c r="AGW282" s="238"/>
      <c r="AGX282" s="238"/>
      <c r="AGY282" s="238"/>
      <c r="AGZ282" s="238"/>
      <c r="AHA282" s="238"/>
      <c r="AHB282" s="238"/>
      <c r="AHC282" s="238"/>
      <c r="AHD282" s="238"/>
      <c r="AHE282" s="238"/>
      <c r="AHF282" s="238"/>
      <c r="AHG282" s="238"/>
      <c r="AHH282" s="238"/>
      <c r="AHI282" s="238"/>
      <c r="AHJ282" s="238"/>
      <c r="AHK282" s="238"/>
      <c r="AHL282" s="238"/>
      <c r="AHM282" s="238"/>
      <c r="AHN282" s="238"/>
      <c r="AHO282" s="238"/>
      <c r="AHP282" s="238"/>
      <c r="AHQ282" s="238"/>
      <c r="AHR282" s="238"/>
      <c r="AHS282" s="238"/>
      <c r="AHT282" s="238"/>
      <c r="AHU282" s="238"/>
      <c r="AHV282" s="238"/>
      <c r="AHW282" s="238"/>
      <c r="AHX282" s="238"/>
      <c r="AHY282" s="238"/>
      <c r="AHZ282" s="238"/>
      <c r="AIA282" s="238"/>
      <c r="AIB282" s="238"/>
      <c r="AIC282" s="238"/>
      <c r="AID282" s="238"/>
      <c r="AIE282" s="238"/>
      <c r="AIF282" s="238"/>
      <c r="AIG282" s="238"/>
      <c r="AIH282" s="238"/>
      <c r="AII282" s="238"/>
      <c r="AIJ282" s="238"/>
      <c r="AIK282" s="238"/>
      <c r="AIL282" s="238"/>
      <c r="AIM282" s="238"/>
      <c r="AIN282" s="238"/>
      <c r="AIO282" s="238"/>
      <c r="AIP282" s="238"/>
      <c r="AIQ282" s="238"/>
      <c r="AIR282" s="238"/>
      <c r="AIS282" s="238"/>
      <c r="AIT282" s="238"/>
      <c r="AIU282" s="238"/>
      <c r="AIV282" s="238"/>
      <c r="AIW282" s="238"/>
      <c r="AIX282" s="238"/>
      <c r="AIY282" s="238"/>
      <c r="AIZ282" s="238"/>
      <c r="AJA282" s="238"/>
      <c r="AJB282" s="238"/>
      <c r="AJC282" s="238"/>
      <c r="AJD282" s="238"/>
      <c r="AJE282" s="238"/>
      <c r="AJF282" s="238"/>
      <c r="AJG282" s="238"/>
      <c r="AJH282" s="238"/>
      <c r="AJI282" s="238"/>
      <c r="AJJ282" s="238"/>
      <c r="AJK282" s="238"/>
      <c r="AJL282" s="238"/>
      <c r="AJM282" s="238"/>
      <c r="AJN282" s="238"/>
      <c r="AJO282" s="238"/>
      <c r="AJP282" s="238"/>
      <c r="AJQ282" s="238"/>
      <c r="AJR282" s="238"/>
      <c r="AJS282" s="238"/>
      <c r="AJT282" s="238"/>
      <c r="AJU282" s="238"/>
      <c r="AJV282" s="238"/>
      <c r="AJW282" s="238"/>
      <c r="AJX282" s="238"/>
      <c r="AJY282" s="238"/>
      <c r="AJZ282" s="238"/>
      <c r="AKA282" s="238"/>
      <c r="AKB282" s="238"/>
      <c r="AKC282" s="238"/>
      <c r="AKD282" s="238"/>
      <c r="AKE282" s="238"/>
      <c r="AKF282" s="238"/>
      <c r="AKG282" s="238"/>
      <c r="AKH282" s="238"/>
      <c r="AKI282" s="238"/>
      <c r="AKJ282" s="238"/>
      <c r="AKK282" s="238"/>
      <c r="AKL282" s="238"/>
      <c r="AKM282" s="238"/>
      <c r="AKN282" s="238"/>
      <c r="AKO282" s="238"/>
      <c r="AKP282" s="238"/>
    </row>
    <row r="283" spans="1:978" ht="25.5" x14ac:dyDescent="0.25">
      <c r="A283" s="40">
        <v>61</v>
      </c>
      <c r="B283" s="40">
        <v>62</v>
      </c>
      <c r="C283" s="7" t="s">
        <v>275</v>
      </c>
      <c r="D283" s="7" t="s">
        <v>39</v>
      </c>
      <c r="E283" s="129">
        <v>0.9</v>
      </c>
      <c r="F283" s="7">
        <v>530356</v>
      </c>
      <c r="G283" s="27" t="s">
        <v>206</v>
      </c>
      <c r="H283" s="27" t="s">
        <v>280</v>
      </c>
      <c r="I283" s="7" t="s">
        <v>63</v>
      </c>
      <c r="J283" s="7">
        <v>45</v>
      </c>
      <c r="K283" s="129">
        <f>AVERAGE(J283)</f>
        <v>45</v>
      </c>
      <c r="L283" s="152">
        <f>E283/K283</f>
        <v>0.02</v>
      </c>
      <c r="M283" s="7">
        <v>2</v>
      </c>
      <c r="N283" s="7">
        <v>57</v>
      </c>
      <c r="O283" s="7">
        <v>38</v>
      </c>
      <c r="P283" s="7">
        <v>38</v>
      </c>
      <c r="Q283" s="7">
        <v>34</v>
      </c>
      <c r="R283" s="7">
        <v>67</v>
      </c>
      <c r="S283" s="7">
        <v>171</v>
      </c>
      <c r="T283" s="7">
        <v>358</v>
      </c>
      <c r="U283" s="7">
        <v>554</v>
      </c>
      <c r="V283" s="7">
        <v>502</v>
      </c>
      <c r="W283" s="7">
        <v>430</v>
      </c>
      <c r="X283" s="7">
        <v>384</v>
      </c>
      <c r="Y283" s="7">
        <v>430</v>
      </c>
      <c r="Z283" s="7">
        <v>476</v>
      </c>
      <c r="AA283" s="7">
        <v>437</v>
      </c>
      <c r="AB283" s="7">
        <v>513</v>
      </c>
      <c r="AC283" s="7">
        <v>696</v>
      </c>
      <c r="AD283" s="7">
        <v>782</v>
      </c>
      <c r="AE283" s="7">
        <v>717</v>
      </c>
      <c r="AF283" s="7">
        <v>421</v>
      </c>
      <c r="AG283" s="7">
        <v>282</v>
      </c>
      <c r="AH283" s="7">
        <v>215</v>
      </c>
      <c r="AI283" s="7">
        <v>198</v>
      </c>
      <c r="AJ283" s="7">
        <v>158</v>
      </c>
      <c r="AK283" s="7">
        <v>112</v>
      </c>
      <c r="AL283" s="7">
        <v>7205</v>
      </c>
      <c r="AM283" s="129">
        <v>1600</v>
      </c>
      <c r="AN283" s="169">
        <f>$L$283*(1+0.15*(N283/$AM$283)^4)</f>
        <v>2.0000004832153778E-2</v>
      </c>
      <c r="AO283" s="169">
        <f t="shared" ref="AO283:BK283" si="192">$L$283*(1+0.15*(O283/$AM$283)^4)</f>
        <v>2.0000000954499511E-2</v>
      </c>
      <c r="AP283" s="169">
        <f t="shared" si="192"/>
        <v>2.0000000954499511E-2</v>
      </c>
      <c r="AQ283" s="169">
        <f t="shared" si="192"/>
        <v>2.0000000611726073E-2</v>
      </c>
      <c r="AR283" s="169">
        <f t="shared" si="192"/>
        <v>2.0000009224451141E-2</v>
      </c>
      <c r="AS283" s="169">
        <f t="shared" si="192"/>
        <v>2.0000391404456024E-2</v>
      </c>
      <c r="AT283" s="169">
        <f t="shared" si="192"/>
        <v>2.0007519231062011E-2</v>
      </c>
      <c r="AU283" s="169">
        <f t="shared" si="192"/>
        <v>2.0043120161921387E-2</v>
      </c>
      <c r="AV283" s="169">
        <f t="shared" si="192"/>
        <v>2.0029070747077635E-2</v>
      </c>
      <c r="AW283" s="169">
        <f t="shared" si="192"/>
        <v>2.0015650028991701E-2</v>
      </c>
      <c r="AX283" s="169">
        <f t="shared" si="192"/>
        <v>2.0009953280000003E-2</v>
      </c>
      <c r="AY283" s="169">
        <f t="shared" si="192"/>
        <v>2.0015650028991701E-2</v>
      </c>
      <c r="AZ283" s="169">
        <f t="shared" si="192"/>
        <v>2.0023500068867186E-2</v>
      </c>
      <c r="BA283" s="169">
        <f t="shared" si="192"/>
        <v>2.0016694256116182E-2</v>
      </c>
      <c r="BB283" s="169">
        <f t="shared" si="192"/>
        <v>2.0031703760937956E-2</v>
      </c>
      <c r="BC283" s="169">
        <f t="shared" si="192"/>
        <v>2.0107418301874999E-2</v>
      </c>
      <c r="BD283" s="169">
        <f t="shared" si="192"/>
        <v>2.0171186036335449E-2</v>
      </c>
      <c r="BE283" s="169">
        <f t="shared" si="192"/>
        <v>2.0120981216394499E-2</v>
      </c>
      <c r="BF283" s="169">
        <f t="shared" si="192"/>
        <v>2.0014380358313443E-2</v>
      </c>
      <c r="BG283" s="169">
        <f t="shared" si="192"/>
        <v>2.0002894927937016E-2</v>
      </c>
      <c r="BH283" s="169">
        <f t="shared" si="192"/>
        <v>2.000097812681198E-2</v>
      </c>
      <c r="BI283" s="169">
        <f t="shared" si="192"/>
        <v>2.0000703561530764E-2</v>
      </c>
      <c r="BJ283" s="169">
        <f t="shared" si="192"/>
        <v>2.0000285278913572E-2</v>
      </c>
      <c r="BK283" s="169">
        <f t="shared" si="192"/>
        <v>2.000007203E-2</v>
      </c>
      <c r="BL283" s="91">
        <f>E283*(0.000001)*0.5</f>
        <v>4.4999999999999998E-7</v>
      </c>
      <c r="BM283" s="91">
        <v>648.5</v>
      </c>
      <c r="BN283" s="91">
        <v>0.49</v>
      </c>
      <c r="BO283" s="91">
        <v>754.6</v>
      </c>
      <c r="BP283" s="91">
        <v>0.01</v>
      </c>
      <c r="BQ283" s="91">
        <v>2050.1999999999998</v>
      </c>
      <c r="BR283" s="91">
        <v>0.01</v>
      </c>
      <c r="BS283" s="187">
        <v>1004.8</v>
      </c>
      <c r="BT283" s="187">
        <v>0.48</v>
      </c>
      <c r="BU283" s="187">
        <v>8235.7000000000007</v>
      </c>
      <c r="BV283" s="187">
        <v>0.01</v>
      </c>
      <c r="BW283" s="187"/>
      <c r="BX283" s="187"/>
      <c r="BY283" s="187"/>
      <c r="BZ283" s="187"/>
      <c r="CA283" s="187"/>
      <c r="CB283" s="187"/>
      <c r="CC283" s="91"/>
      <c r="CD283" s="91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7">
        <f>BM283*BN283+BO283*BP283+BQ283*BR283+BS283*BT283+BU283*BV283+BW283*BX283+BY283*BZ283+CA283*CB283+CC283*CD283+CE283*CF283+CG283*CH283+CI283*CJ283+CK283*CL283+CM283*CN283+CO283*CP283+CQ283*CR283+CS283*CT283+CU283*CV283+CW283*CX283+CY283*CZ283+DA283*DB283</f>
        <v>910.47399999999993</v>
      </c>
      <c r="EB283" s="91">
        <f>(PI()+2*E283)*EA283</f>
        <v>4499.1916296845129</v>
      </c>
      <c r="EC283" s="7">
        <f>EB283/E283</f>
        <v>4999.1018107605696</v>
      </c>
      <c r="ED283" s="7">
        <f>PI()*EA283</f>
        <v>2860.3384296845129</v>
      </c>
      <c r="EE283" s="220">
        <f>SUM(BN283,BP283,BR283,BT283,BV283,BX283,BZ283,CB283,CD283,CF283,CH283,CJ283,CL283,CN283,CP283,CR283,CT283,CV283,CX283,CZ283,DB283)</f>
        <v>1</v>
      </c>
      <c r="EF283" s="215"/>
      <c r="EG283" s="215"/>
      <c r="EH283" s="215"/>
      <c r="EI283" s="215"/>
      <c r="EJ283" s="215"/>
      <c r="EK283" s="215"/>
      <c r="EL283" s="215"/>
      <c r="EM283" s="215"/>
      <c r="EN283" s="215"/>
      <c r="EO283" s="215"/>
      <c r="EP283" s="215"/>
      <c r="EQ283" s="215"/>
      <c r="ER283" s="215"/>
      <c r="ES283" s="215"/>
      <c r="ET283" s="215"/>
      <c r="EU283" s="215"/>
      <c r="EV283" s="215"/>
      <c r="EW283" s="215"/>
      <c r="EX283" s="215"/>
      <c r="EY283" s="215"/>
      <c r="EZ283" s="215"/>
      <c r="FA283" s="215"/>
      <c r="FB283" s="215"/>
      <c r="FC283" s="215"/>
      <c r="FD283" s="215"/>
      <c r="FE283" s="215"/>
      <c r="FF283" s="215"/>
      <c r="FG283" s="215"/>
      <c r="FH283" s="215"/>
      <c r="FI283" s="215"/>
      <c r="FJ283" s="215"/>
      <c r="FK283" s="215"/>
      <c r="FL283" s="215"/>
      <c r="FM283" s="215"/>
      <c r="FN283" s="215"/>
      <c r="FO283" s="215"/>
      <c r="FP283" s="215"/>
      <c r="FQ283" s="215"/>
      <c r="FR283" s="215"/>
      <c r="FS283" s="215"/>
      <c r="FT283" s="215"/>
      <c r="FU283" s="215"/>
      <c r="FV283" s="215"/>
      <c r="FW283" s="215"/>
      <c r="FX283" s="215"/>
      <c r="FY283" s="215"/>
      <c r="FZ283" s="215"/>
      <c r="GA283" s="215"/>
      <c r="GB283" s="215"/>
      <c r="GC283" s="215"/>
      <c r="GD283" s="215"/>
      <c r="GE283" s="215"/>
      <c r="GF283" s="215"/>
      <c r="GG283" s="215"/>
      <c r="GH283" s="215"/>
      <c r="GI283" s="215"/>
      <c r="GJ283" s="215"/>
      <c r="GK283" s="215"/>
      <c r="GL283" s="215"/>
      <c r="GM283" s="215"/>
      <c r="GN283" s="215"/>
      <c r="GO283" s="215"/>
      <c r="GP283" s="215"/>
      <c r="GQ283" s="215"/>
      <c r="GR283" s="215"/>
      <c r="GS283" s="215"/>
      <c r="GT283" s="215"/>
      <c r="GU283" s="215"/>
      <c r="GV283" s="215"/>
      <c r="GW283" s="215"/>
      <c r="GX283" s="215"/>
      <c r="GY283" s="215"/>
      <c r="GZ283" s="215"/>
      <c r="HA283" s="215"/>
      <c r="HB283" s="215"/>
      <c r="HC283" s="215"/>
      <c r="HD283" s="215"/>
      <c r="HE283" s="215"/>
      <c r="HF283" s="215"/>
      <c r="HG283" s="215"/>
      <c r="HH283" s="215"/>
      <c r="HI283" s="215"/>
      <c r="HJ283" s="215"/>
      <c r="HK283" s="215"/>
      <c r="HL283" s="215"/>
      <c r="HM283" s="215"/>
      <c r="HN283" s="215"/>
      <c r="HO283" s="215"/>
      <c r="HP283" s="215"/>
      <c r="HQ283" s="215"/>
      <c r="HR283" s="215"/>
      <c r="HS283" s="215"/>
      <c r="HT283" s="215"/>
      <c r="HU283" s="215"/>
      <c r="HV283" s="215"/>
      <c r="HW283" s="215"/>
      <c r="HX283" s="215"/>
      <c r="HY283" s="215"/>
      <c r="HZ283" s="215"/>
      <c r="IA283" s="215"/>
      <c r="IB283" s="215"/>
      <c r="IC283" s="215"/>
      <c r="ID283" s="215"/>
      <c r="IE283" s="215"/>
      <c r="IF283" s="215"/>
      <c r="IG283" s="215"/>
      <c r="IH283" s="215"/>
      <c r="II283" s="215"/>
      <c r="IJ283" s="215"/>
      <c r="IK283" s="215"/>
      <c r="IL283" s="215"/>
      <c r="IM283" s="215"/>
      <c r="IN283" s="215"/>
      <c r="IO283" s="215"/>
      <c r="IP283" s="215"/>
      <c r="IQ283" s="215"/>
      <c r="IR283" s="215"/>
      <c r="IS283" s="215"/>
      <c r="IT283" s="215"/>
      <c r="IU283" s="215"/>
      <c r="IV283" s="215"/>
      <c r="IW283" s="215"/>
      <c r="IX283" s="215"/>
      <c r="IY283" s="215"/>
      <c r="IZ283" s="215"/>
      <c r="JA283" s="215"/>
      <c r="JB283" s="215"/>
      <c r="JC283" s="215"/>
      <c r="JD283" s="215"/>
      <c r="JE283" s="215"/>
      <c r="JF283" s="215"/>
      <c r="JG283" s="215"/>
      <c r="JH283" s="215"/>
      <c r="JI283" s="215"/>
      <c r="JJ283" s="215"/>
      <c r="JK283" s="215"/>
      <c r="JL283" s="215"/>
      <c r="JM283" s="215"/>
      <c r="JN283" s="215"/>
      <c r="JO283" s="215"/>
      <c r="JP283" s="215"/>
      <c r="JQ283" s="215"/>
      <c r="JR283" s="215"/>
      <c r="JS283" s="215"/>
      <c r="JT283" s="215"/>
      <c r="JU283" s="215"/>
      <c r="JV283" s="215"/>
      <c r="JW283" s="215"/>
      <c r="JX283" s="215"/>
      <c r="JY283" s="215"/>
      <c r="JZ283" s="215"/>
      <c r="KA283" s="215"/>
      <c r="KB283" s="215"/>
      <c r="KC283" s="215"/>
      <c r="KD283" s="215"/>
      <c r="KE283" s="215"/>
      <c r="KF283" s="215"/>
      <c r="KG283" s="215"/>
      <c r="KH283" s="215"/>
      <c r="KI283" s="215"/>
      <c r="KJ283" s="215"/>
      <c r="KK283" s="215"/>
      <c r="KL283" s="215"/>
      <c r="KM283" s="215"/>
      <c r="KN283" s="215"/>
      <c r="KO283" s="215"/>
      <c r="KP283" s="215"/>
      <c r="KQ283" s="215"/>
      <c r="KR283" s="215"/>
      <c r="KS283" s="215"/>
      <c r="KT283" s="215"/>
      <c r="KU283" s="215"/>
      <c r="KV283" s="215"/>
      <c r="KW283" s="215"/>
      <c r="KX283" s="215"/>
      <c r="KY283" s="215"/>
      <c r="KZ283" s="215"/>
      <c r="LA283" s="215"/>
      <c r="LB283" s="215"/>
      <c r="LC283" s="215"/>
      <c r="LD283" s="215"/>
      <c r="LE283" s="215"/>
      <c r="LF283" s="215"/>
      <c r="LG283" s="215"/>
      <c r="LH283" s="215"/>
      <c r="LI283" s="215"/>
      <c r="LJ283" s="215"/>
      <c r="LK283" s="215"/>
      <c r="LL283" s="215"/>
      <c r="LM283" s="215"/>
      <c r="LN283" s="215"/>
      <c r="LO283" s="215"/>
      <c r="LP283" s="215"/>
      <c r="LQ283" s="215"/>
      <c r="LR283" s="215"/>
      <c r="LS283" s="215"/>
      <c r="LT283" s="215"/>
      <c r="LU283" s="215"/>
      <c r="LV283" s="215"/>
      <c r="LW283" s="215"/>
      <c r="LX283" s="215"/>
      <c r="LY283" s="215"/>
      <c r="LZ283" s="215"/>
      <c r="MA283" s="215"/>
      <c r="MB283" s="215"/>
      <c r="MC283" s="215"/>
      <c r="MD283" s="215"/>
      <c r="ME283" s="215"/>
      <c r="MF283" s="215"/>
      <c r="MG283" s="215"/>
      <c r="MH283" s="215"/>
      <c r="MI283" s="215"/>
      <c r="MJ283" s="215"/>
      <c r="MK283" s="215"/>
      <c r="ML283" s="215"/>
      <c r="MM283" s="215"/>
      <c r="MN283" s="215"/>
      <c r="MO283" s="215"/>
      <c r="MP283" s="215"/>
      <c r="MQ283" s="215"/>
      <c r="MR283" s="215"/>
      <c r="MS283" s="215"/>
      <c r="MT283" s="215"/>
      <c r="MU283" s="215"/>
      <c r="MV283" s="215"/>
      <c r="MW283" s="215"/>
      <c r="MX283" s="215"/>
      <c r="MY283" s="215"/>
      <c r="MZ283" s="215"/>
      <c r="NA283" s="215"/>
      <c r="NB283" s="215"/>
      <c r="NC283" s="215"/>
      <c r="ND283" s="215"/>
      <c r="NE283" s="215"/>
      <c r="NF283" s="215"/>
      <c r="NG283" s="215"/>
      <c r="NH283" s="215"/>
      <c r="NI283" s="215"/>
      <c r="NJ283" s="215"/>
      <c r="NK283" s="215"/>
      <c r="NL283" s="215"/>
      <c r="NM283" s="215"/>
      <c r="NN283" s="215"/>
      <c r="NO283" s="215"/>
      <c r="NP283" s="215"/>
      <c r="NQ283" s="215"/>
      <c r="NR283" s="215"/>
      <c r="NS283" s="215"/>
      <c r="NT283" s="215"/>
      <c r="NU283" s="215"/>
      <c r="NV283" s="215"/>
      <c r="NW283" s="215"/>
      <c r="NX283" s="215"/>
      <c r="NY283" s="215"/>
      <c r="NZ283" s="215"/>
      <c r="OA283" s="215"/>
      <c r="OB283" s="215"/>
      <c r="OC283" s="215"/>
      <c r="OD283" s="215"/>
      <c r="OE283" s="215"/>
      <c r="OF283" s="215"/>
      <c r="OG283" s="215"/>
      <c r="OH283" s="215"/>
      <c r="OI283" s="215"/>
      <c r="OJ283" s="215"/>
      <c r="OK283" s="215"/>
      <c r="OL283" s="215"/>
      <c r="OM283" s="215"/>
      <c r="ON283" s="215"/>
      <c r="OO283" s="215"/>
      <c r="OP283" s="215"/>
      <c r="OQ283" s="215"/>
      <c r="OR283" s="215"/>
      <c r="OS283" s="215"/>
      <c r="OT283" s="215"/>
      <c r="OU283" s="215"/>
      <c r="OV283" s="215"/>
      <c r="OW283" s="215"/>
      <c r="OX283" s="215"/>
      <c r="OY283" s="215"/>
      <c r="OZ283" s="215"/>
      <c r="PA283" s="215"/>
      <c r="PB283" s="215"/>
      <c r="PC283" s="215"/>
      <c r="PD283" s="215"/>
      <c r="PE283" s="215"/>
      <c r="PF283" s="215"/>
      <c r="PG283" s="215"/>
      <c r="PH283" s="215"/>
      <c r="PI283" s="215"/>
      <c r="PJ283" s="215"/>
      <c r="PK283" s="215"/>
      <c r="PL283" s="215"/>
      <c r="PM283" s="215"/>
      <c r="PN283" s="215"/>
      <c r="PO283" s="215"/>
      <c r="PP283" s="215"/>
      <c r="PQ283" s="215"/>
      <c r="PR283" s="215"/>
      <c r="PS283" s="215"/>
      <c r="PT283" s="215"/>
      <c r="PU283" s="215"/>
      <c r="PV283" s="215"/>
      <c r="PW283" s="215"/>
      <c r="PX283" s="215"/>
      <c r="PY283" s="215"/>
      <c r="PZ283" s="215"/>
      <c r="QA283" s="215"/>
      <c r="QB283" s="215"/>
      <c r="QC283" s="215"/>
      <c r="QD283" s="215"/>
      <c r="QE283" s="215"/>
      <c r="QF283" s="215"/>
      <c r="QG283" s="215"/>
      <c r="QH283" s="215"/>
      <c r="QI283" s="215"/>
      <c r="QJ283" s="215"/>
      <c r="QK283" s="215"/>
      <c r="QL283" s="215"/>
      <c r="QM283" s="215"/>
      <c r="QN283" s="215"/>
      <c r="QO283" s="215"/>
      <c r="QP283" s="215"/>
      <c r="QQ283" s="215"/>
      <c r="QR283" s="215"/>
      <c r="QS283" s="215"/>
      <c r="QT283" s="215"/>
      <c r="QU283" s="215"/>
      <c r="QV283" s="215"/>
      <c r="QW283" s="215"/>
      <c r="QX283" s="215"/>
      <c r="QY283" s="215"/>
      <c r="QZ283" s="215"/>
      <c r="RA283" s="215"/>
      <c r="RB283" s="215"/>
      <c r="RC283" s="215"/>
      <c r="RD283" s="215"/>
      <c r="RE283" s="215"/>
      <c r="RF283" s="215"/>
      <c r="RG283" s="215"/>
      <c r="RH283" s="215"/>
      <c r="RI283" s="215"/>
      <c r="RJ283" s="215"/>
      <c r="RK283" s="215"/>
      <c r="RL283" s="215"/>
      <c r="RM283" s="215"/>
      <c r="RN283" s="215"/>
      <c r="RO283" s="215"/>
      <c r="RP283" s="215"/>
      <c r="RQ283" s="215"/>
      <c r="RR283" s="215"/>
      <c r="RS283" s="215"/>
      <c r="RT283" s="215"/>
      <c r="RU283" s="215"/>
      <c r="RV283" s="215"/>
      <c r="RW283" s="215"/>
      <c r="RX283" s="215"/>
      <c r="RY283" s="215"/>
      <c r="RZ283" s="215"/>
      <c r="SA283" s="215"/>
      <c r="SB283" s="215"/>
      <c r="SC283" s="215"/>
      <c r="SD283" s="215"/>
      <c r="SE283" s="215"/>
      <c r="SF283" s="215"/>
      <c r="SG283" s="215"/>
      <c r="SH283" s="215"/>
      <c r="SI283" s="215"/>
      <c r="SJ283" s="215"/>
      <c r="SK283" s="215"/>
      <c r="SL283" s="215"/>
      <c r="SM283" s="215"/>
      <c r="SN283" s="215"/>
      <c r="SO283" s="215"/>
      <c r="SP283" s="215"/>
      <c r="SQ283" s="215"/>
      <c r="SR283" s="215"/>
      <c r="SS283" s="215"/>
      <c r="ST283" s="215"/>
      <c r="SU283" s="215"/>
      <c r="SV283" s="215"/>
      <c r="SW283" s="215"/>
      <c r="SX283" s="215"/>
      <c r="SY283" s="215"/>
      <c r="SZ283" s="215"/>
      <c r="TA283" s="215"/>
      <c r="TB283" s="215"/>
      <c r="TC283" s="215"/>
      <c r="TD283" s="215"/>
      <c r="TE283" s="215"/>
      <c r="TF283" s="215"/>
      <c r="TG283" s="215"/>
      <c r="TH283" s="215"/>
      <c r="TI283" s="215"/>
      <c r="TJ283" s="215"/>
      <c r="TK283" s="215"/>
      <c r="TL283" s="215"/>
      <c r="TM283" s="215"/>
      <c r="TN283" s="215"/>
      <c r="TO283" s="215"/>
      <c r="TP283" s="215"/>
      <c r="TQ283" s="215"/>
      <c r="TR283" s="215"/>
      <c r="TS283" s="215"/>
      <c r="TT283" s="215"/>
      <c r="TU283" s="215"/>
      <c r="TV283" s="215"/>
      <c r="TW283" s="215"/>
      <c r="TX283" s="215"/>
      <c r="TY283" s="215"/>
      <c r="TZ283" s="215"/>
      <c r="UA283" s="215"/>
      <c r="UB283" s="215"/>
      <c r="UC283" s="215"/>
      <c r="UD283" s="215"/>
      <c r="UE283" s="215"/>
      <c r="UF283" s="215"/>
      <c r="UG283" s="215"/>
      <c r="UH283" s="215"/>
      <c r="UI283" s="215"/>
      <c r="UJ283" s="215"/>
      <c r="UK283" s="215"/>
      <c r="UL283" s="215"/>
      <c r="UM283" s="215"/>
      <c r="UN283" s="215"/>
      <c r="UO283" s="215"/>
      <c r="UP283" s="215"/>
      <c r="UQ283" s="215"/>
      <c r="UR283" s="215"/>
      <c r="US283" s="215"/>
      <c r="UT283" s="215"/>
      <c r="UU283" s="215"/>
      <c r="UV283" s="215"/>
      <c r="UW283" s="215"/>
      <c r="UX283" s="215"/>
      <c r="UY283" s="215"/>
      <c r="UZ283" s="215"/>
      <c r="VA283" s="215"/>
      <c r="VB283" s="215"/>
      <c r="VC283" s="215"/>
      <c r="VD283" s="215"/>
      <c r="VE283" s="215"/>
      <c r="VF283" s="215"/>
      <c r="VG283" s="215"/>
      <c r="VH283" s="215"/>
      <c r="VI283" s="215"/>
      <c r="VJ283" s="215"/>
      <c r="VK283" s="215"/>
      <c r="VL283" s="215"/>
      <c r="VM283" s="215"/>
      <c r="VN283" s="215"/>
      <c r="VO283" s="215"/>
      <c r="VP283" s="215"/>
      <c r="VQ283" s="215"/>
      <c r="VR283" s="215"/>
      <c r="VS283" s="215"/>
      <c r="VT283" s="215"/>
      <c r="VU283" s="215"/>
      <c r="VV283" s="215"/>
      <c r="VW283" s="215"/>
      <c r="VX283" s="215"/>
      <c r="VY283" s="215"/>
      <c r="VZ283" s="215"/>
      <c r="WA283" s="215"/>
      <c r="WB283" s="215"/>
      <c r="WC283" s="215"/>
      <c r="WD283" s="215"/>
      <c r="WE283" s="215"/>
      <c r="WF283" s="215"/>
      <c r="WG283" s="215"/>
      <c r="WH283" s="215"/>
      <c r="WI283" s="215"/>
      <c r="WJ283" s="215"/>
      <c r="WK283" s="215"/>
      <c r="WL283" s="215"/>
      <c r="WM283" s="215"/>
      <c r="WN283" s="215"/>
      <c r="WO283" s="215"/>
      <c r="WP283" s="215"/>
      <c r="WQ283" s="215"/>
      <c r="WR283" s="215"/>
      <c r="WS283" s="215"/>
      <c r="WT283" s="215"/>
      <c r="WU283" s="215"/>
      <c r="WV283" s="215"/>
      <c r="WW283" s="215"/>
      <c r="WX283" s="215"/>
      <c r="WY283" s="215"/>
      <c r="WZ283" s="215"/>
      <c r="XA283" s="215"/>
      <c r="XB283" s="215"/>
      <c r="XC283" s="215"/>
      <c r="XD283" s="215"/>
      <c r="XE283" s="215"/>
      <c r="XF283" s="215"/>
      <c r="XG283" s="215"/>
      <c r="XH283" s="215"/>
      <c r="XI283" s="215"/>
      <c r="XJ283" s="215"/>
      <c r="XK283" s="215"/>
      <c r="XL283" s="215"/>
      <c r="XM283" s="215"/>
      <c r="XN283" s="215"/>
      <c r="XO283" s="215"/>
      <c r="XP283" s="215"/>
      <c r="XQ283" s="215"/>
      <c r="XR283" s="215"/>
      <c r="XS283" s="215"/>
      <c r="XT283" s="215"/>
      <c r="XU283" s="215"/>
      <c r="XV283" s="215"/>
      <c r="XW283" s="215"/>
      <c r="XX283" s="215"/>
      <c r="XY283" s="215"/>
      <c r="XZ283" s="215"/>
      <c r="YA283" s="215"/>
      <c r="YB283" s="215"/>
      <c r="YC283" s="215"/>
      <c r="YD283" s="215"/>
      <c r="YE283" s="215"/>
      <c r="YF283" s="215"/>
      <c r="YG283" s="215"/>
      <c r="YH283" s="215"/>
      <c r="YI283" s="215"/>
      <c r="YJ283" s="215"/>
      <c r="YK283" s="215"/>
      <c r="YL283" s="215"/>
      <c r="YM283" s="215"/>
      <c r="YN283" s="215"/>
      <c r="YO283" s="215"/>
      <c r="YP283" s="215"/>
      <c r="YQ283" s="215"/>
      <c r="YR283" s="215"/>
      <c r="YS283" s="215"/>
      <c r="YT283" s="215"/>
      <c r="YU283" s="215"/>
      <c r="YV283" s="215"/>
      <c r="YW283" s="215"/>
      <c r="YX283" s="215"/>
      <c r="YY283" s="215"/>
      <c r="YZ283" s="215"/>
      <c r="ZA283" s="215"/>
      <c r="ZB283" s="215"/>
      <c r="ZC283" s="215"/>
      <c r="ZD283" s="215"/>
      <c r="ZE283" s="215"/>
      <c r="ZF283" s="215"/>
      <c r="ZG283" s="215"/>
      <c r="ZH283" s="215"/>
      <c r="ZI283" s="215"/>
      <c r="ZJ283" s="215"/>
      <c r="ZK283" s="215"/>
      <c r="ZL283" s="215"/>
      <c r="ZM283" s="215"/>
      <c r="ZN283" s="215"/>
      <c r="ZO283" s="215"/>
      <c r="ZP283" s="215"/>
      <c r="ZQ283" s="215"/>
      <c r="ZR283" s="215"/>
      <c r="ZS283" s="215"/>
      <c r="ZT283" s="215"/>
      <c r="ZU283" s="215"/>
      <c r="ZV283" s="215"/>
      <c r="ZW283" s="215"/>
      <c r="ZX283" s="215"/>
      <c r="ZY283" s="215"/>
      <c r="ZZ283" s="215"/>
      <c r="AAA283" s="215"/>
      <c r="AAB283" s="215"/>
      <c r="AAC283" s="215"/>
      <c r="AAD283" s="215"/>
      <c r="AAE283" s="215"/>
      <c r="AAF283" s="215"/>
      <c r="AAG283" s="215"/>
      <c r="AAH283" s="215"/>
      <c r="AAI283" s="215"/>
      <c r="AAJ283" s="215"/>
      <c r="AAK283" s="215"/>
      <c r="AAL283" s="215"/>
      <c r="AAM283" s="215"/>
      <c r="AAN283" s="215"/>
      <c r="AAO283" s="215"/>
      <c r="AAP283" s="215"/>
      <c r="AAQ283" s="215"/>
      <c r="AAR283" s="215"/>
      <c r="AAS283" s="215"/>
      <c r="AAT283" s="215"/>
      <c r="AAU283" s="215"/>
      <c r="AAV283" s="215"/>
      <c r="AAW283" s="215"/>
      <c r="AAX283" s="215"/>
      <c r="AAY283" s="215"/>
      <c r="AAZ283" s="215"/>
      <c r="ABA283" s="215"/>
      <c r="ABB283" s="215"/>
      <c r="ABC283" s="215"/>
      <c r="ABD283" s="215"/>
      <c r="ABE283" s="215"/>
      <c r="ABF283" s="215"/>
      <c r="ABG283" s="215"/>
      <c r="ABH283" s="215"/>
      <c r="ABI283" s="215"/>
      <c r="ABJ283" s="215"/>
      <c r="ABK283" s="215"/>
      <c r="ABL283" s="215"/>
      <c r="ABM283" s="215"/>
      <c r="ABN283" s="215"/>
      <c r="ABO283" s="215"/>
      <c r="ABP283" s="215"/>
      <c r="ABQ283" s="215"/>
      <c r="ABR283" s="215"/>
      <c r="ABS283" s="215"/>
      <c r="ABT283" s="215"/>
      <c r="ABU283" s="215"/>
      <c r="ABV283" s="215"/>
      <c r="ABW283" s="215"/>
      <c r="ABX283" s="215"/>
      <c r="ABY283" s="215"/>
      <c r="ABZ283" s="215"/>
      <c r="ACA283" s="215"/>
      <c r="ACB283" s="215"/>
      <c r="ACC283" s="215"/>
      <c r="ACD283" s="215"/>
      <c r="ACE283" s="215"/>
      <c r="ACF283" s="215"/>
      <c r="ACG283" s="215"/>
      <c r="ACH283" s="215"/>
      <c r="ACI283" s="215"/>
      <c r="ACJ283" s="215"/>
      <c r="ACK283" s="215"/>
      <c r="ACL283" s="215"/>
      <c r="ACM283" s="215"/>
      <c r="ACN283" s="215"/>
      <c r="ACO283" s="215"/>
      <c r="ACP283" s="215"/>
      <c r="ACQ283" s="215"/>
      <c r="ACR283" s="215"/>
      <c r="ACS283" s="215"/>
      <c r="ACT283" s="215"/>
      <c r="ACU283" s="215"/>
      <c r="ACV283" s="215"/>
      <c r="ACW283" s="215"/>
      <c r="ACX283" s="215"/>
      <c r="ACY283" s="215"/>
      <c r="ACZ283" s="215"/>
      <c r="ADA283" s="215"/>
      <c r="ADB283" s="215"/>
      <c r="ADC283" s="215"/>
      <c r="ADD283" s="215"/>
      <c r="ADE283" s="215"/>
      <c r="ADF283" s="215"/>
      <c r="ADG283" s="215"/>
      <c r="ADH283" s="215"/>
      <c r="ADI283" s="215"/>
      <c r="ADJ283" s="215"/>
      <c r="ADK283" s="215"/>
      <c r="ADL283" s="215"/>
      <c r="ADM283" s="215"/>
      <c r="ADN283" s="215"/>
      <c r="ADO283" s="215"/>
      <c r="ADP283" s="215"/>
      <c r="ADQ283" s="215"/>
      <c r="ADR283" s="215"/>
      <c r="ADS283" s="215"/>
      <c r="ADT283" s="215"/>
      <c r="ADU283" s="215"/>
      <c r="ADV283" s="215"/>
      <c r="ADW283" s="215"/>
      <c r="ADX283" s="215"/>
      <c r="ADY283" s="215"/>
      <c r="ADZ283" s="215"/>
      <c r="AEA283" s="215"/>
      <c r="AEB283" s="215"/>
      <c r="AEC283" s="215"/>
      <c r="AED283" s="215"/>
      <c r="AEE283" s="215"/>
      <c r="AEF283" s="215"/>
      <c r="AEG283" s="215"/>
      <c r="AEH283" s="215"/>
      <c r="AEI283" s="215"/>
      <c r="AEJ283" s="215"/>
      <c r="AEK283" s="215"/>
      <c r="AEL283" s="215"/>
      <c r="AEM283" s="215"/>
      <c r="AEN283" s="215"/>
      <c r="AEO283" s="215"/>
      <c r="AEP283" s="215"/>
      <c r="AEQ283" s="215"/>
      <c r="AER283" s="215"/>
      <c r="AES283" s="215"/>
      <c r="AET283" s="215"/>
      <c r="AEU283" s="215"/>
      <c r="AEV283" s="215"/>
      <c r="AEW283" s="215"/>
      <c r="AEX283" s="215"/>
      <c r="AEY283" s="215"/>
      <c r="AEZ283" s="215"/>
      <c r="AFA283" s="215"/>
      <c r="AFB283" s="215"/>
      <c r="AFC283" s="215"/>
      <c r="AFD283" s="215"/>
      <c r="AFE283" s="215"/>
      <c r="AFF283" s="215"/>
      <c r="AFG283" s="215"/>
      <c r="AFH283" s="215"/>
      <c r="AFI283" s="215"/>
      <c r="AFJ283" s="215"/>
      <c r="AFK283" s="215"/>
      <c r="AFL283" s="215"/>
      <c r="AFM283" s="215"/>
      <c r="AFN283" s="215"/>
      <c r="AFO283" s="215"/>
      <c r="AFP283" s="215"/>
      <c r="AFQ283" s="215"/>
      <c r="AFR283" s="215"/>
      <c r="AFS283" s="215"/>
      <c r="AFT283" s="215"/>
      <c r="AFU283" s="215"/>
      <c r="AFV283" s="215"/>
      <c r="AFW283" s="215"/>
      <c r="AFX283" s="215"/>
      <c r="AFY283" s="215"/>
      <c r="AFZ283" s="215"/>
      <c r="AGA283" s="215"/>
      <c r="AGB283" s="215"/>
      <c r="AGC283" s="215"/>
      <c r="AGD283" s="215"/>
      <c r="AGE283" s="215"/>
      <c r="AGF283" s="215"/>
      <c r="AGG283" s="215"/>
      <c r="AGH283" s="215"/>
      <c r="AGI283" s="215"/>
      <c r="AGJ283" s="215"/>
      <c r="AGK283" s="215"/>
      <c r="AGL283" s="215"/>
      <c r="AGM283" s="215"/>
      <c r="AGN283" s="215"/>
      <c r="AGO283" s="215"/>
      <c r="AGP283" s="215"/>
      <c r="AGQ283" s="215"/>
      <c r="AGR283" s="215"/>
      <c r="AGS283" s="215"/>
      <c r="AGT283" s="215"/>
      <c r="AGU283" s="215"/>
      <c r="AGV283" s="215"/>
      <c r="AGW283" s="215"/>
      <c r="AGX283" s="215"/>
      <c r="AGY283" s="215"/>
      <c r="AGZ283" s="215"/>
      <c r="AHA283" s="215"/>
      <c r="AHB283" s="215"/>
      <c r="AHC283" s="215"/>
      <c r="AHD283" s="215"/>
      <c r="AHE283" s="215"/>
      <c r="AHF283" s="215"/>
      <c r="AHG283" s="215"/>
      <c r="AHH283" s="215"/>
      <c r="AHI283" s="215"/>
      <c r="AHJ283" s="215"/>
      <c r="AHK283" s="215"/>
      <c r="AHL283" s="215"/>
      <c r="AHM283" s="215"/>
      <c r="AHN283" s="215"/>
      <c r="AHO283" s="215"/>
      <c r="AHP283" s="215"/>
      <c r="AHQ283" s="215"/>
      <c r="AHR283" s="215"/>
      <c r="AHS283" s="215"/>
      <c r="AHT283" s="215"/>
      <c r="AHU283" s="215"/>
      <c r="AHV283" s="215"/>
      <c r="AHW283" s="215"/>
      <c r="AHX283" s="215"/>
      <c r="AHY283" s="215"/>
      <c r="AHZ283" s="215"/>
      <c r="AIA283" s="215"/>
      <c r="AIB283" s="215"/>
      <c r="AIC283" s="215"/>
      <c r="AID283" s="215"/>
      <c r="AIE283" s="215"/>
      <c r="AIF283" s="215"/>
      <c r="AIG283" s="215"/>
      <c r="AIH283" s="215"/>
      <c r="AII283" s="215"/>
      <c r="AIJ283" s="215"/>
      <c r="AIK283" s="215"/>
      <c r="AIL283" s="215"/>
      <c r="AIM283" s="215"/>
      <c r="AIN283" s="215"/>
      <c r="AIO283" s="215"/>
      <c r="AIP283" s="215"/>
      <c r="AIQ283" s="215"/>
      <c r="AIR283" s="215"/>
      <c r="AIS283" s="215"/>
      <c r="AIT283" s="215"/>
      <c r="AIU283" s="215"/>
      <c r="AIV283" s="215"/>
      <c r="AIW283" s="215"/>
      <c r="AIX283" s="215"/>
      <c r="AIY283" s="215"/>
      <c r="AIZ283" s="215"/>
      <c r="AJA283" s="215"/>
      <c r="AJB283" s="215"/>
      <c r="AJC283" s="215"/>
      <c r="AJD283" s="215"/>
      <c r="AJE283" s="215"/>
      <c r="AJF283" s="215"/>
      <c r="AJG283" s="215"/>
      <c r="AJH283" s="215"/>
      <c r="AJI283" s="215"/>
      <c r="AJJ283" s="215"/>
      <c r="AJK283" s="215"/>
      <c r="AJL283" s="215"/>
      <c r="AJM283" s="215"/>
      <c r="AJN283" s="215"/>
      <c r="AJO283" s="215"/>
      <c r="AJP283" s="215"/>
      <c r="AJQ283" s="215"/>
      <c r="AJR283" s="215"/>
      <c r="AJS283" s="215"/>
      <c r="AJT283" s="215"/>
      <c r="AJU283" s="215"/>
      <c r="AJV283" s="215"/>
      <c r="AJW283" s="215"/>
      <c r="AJX283" s="215"/>
      <c r="AJY283" s="215"/>
      <c r="AJZ283" s="215"/>
      <c r="AKA283" s="215"/>
      <c r="AKB283" s="215"/>
      <c r="AKC283" s="215"/>
      <c r="AKD283" s="215"/>
      <c r="AKE283" s="215"/>
      <c r="AKF283" s="215"/>
      <c r="AKG283" s="215"/>
      <c r="AKH283" s="215"/>
      <c r="AKI283" s="215"/>
      <c r="AKJ283" s="215"/>
      <c r="AKK283" s="215"/>
      <c r="AKL283" s="215"/>
      <c r="AKM283" s="215"/>
      <c r="AKN283" s="215"/>
      <c r="AKO283" s="215"/>
      <c r="AKP283" s="215"/>
    </row>
    <row r="284" spans="1:978" ht="25.5" x14ac:dyDescent="0.25">
      <c r="A284" s="303">
        <v>61</v>
      </c>
      <c r="B284" s="303">
        <v>76</v>
      </c>
      <c r="C284" s="355" t="s">
        <v>281</v>
      </c>
      <c r="D284" s="337" t="s">
        <v>45</v>
      </c>
      <c r="E284" s="267">
        <v>7</v>
      </c>
      <c r="F284" s="94">
        <v>530040</v>
      </c>
      <c r="G284" s="33" t="s">
        <v>282</v>
      </c>
      <c r="H284" s="33" t="s">
        <v>232</v>
      </c>
      <c r="I284" s="241" t="s">
        <v>63</v>
      </c>
      <c r="J284" s="94">
        <v>45</v>
      </c>
      <c r="K284" s="267">
        <f>AVERAGE(J284:J288)</f>
        <v>41</v>
      </c>
      <c r="L284" s="289">
        <f>E284/K284</f>
        <v>0.17073170731707318</v>
      </c>
      <c r="M284" s="241">
        <v>2</v>
      </c>
      <c r="N284" s="94">
        <v>197</v>
      </c>
      <c r="O284" s="94">
        <v>119</v>
      </c>
      <c r="P284" s="94">
        <v>67</v>
      </c>
      <c r="Q284" s="94">
        <v>67</v>
      </c>
      <c r="R284" s="94">
        <v>86</v>
      </c>
      <c r="S284" s="94">
        <v>164</v>
      </c>
      <c r="T284" s="94">
        <v>373</v>
      </c>
      <c r="U284" s="94">
        <v>687</v>
      </c>
      <c r="V284" s="94">
        <v>757</v>
      </c>
      <c r="W284" s="94">
        <v>719</v>
      </c>
      <c r="X284" s="94">
        <v>822</v>
      </c>
      <c r="Y284" s="94">
        <v>931</v>
      </c>
      <c r="Z284" s="94">
        <v>984</v>
      </c>
      <c r="AA284" s="94">
        <v>1011</v>
      </c>
      <c r="AB284" s="94">
        <v>1059</v>
      </c>
      <c r="AC284" s="94">
        <v>1272</v>
      </c>
      <c r="AD284" s="94">
        <v>1400</v>
      </c>
      <c r="AE284" s="94">
        <v>1419</v>
      </c>
      <c r="AF284" s="94">
        <v>1044</v>
      </c>
      <c r="AG284" s="94">
        <v>810</v>
      </c>
      <c r="AH284" s="94">
        <v>757</v>
      </c>
      <c r="AI284" s="94">
        <v>632</v>
      </c>
      <c r="AJ284" s="94">
        <v>493</v>
      </c>
      <c r="AK284" s="94">
        <v>348</v>
      </c>
      <c r="AL284" s="94">
        <v>15314</v>
      </c>
      <c r="AM284" s="132">
        <v>1600</v>
      </c>
      <c r="AN284" s="261">
        <f>$L$284*(1+0.15*(N289/$AM$289)^4)</f>
        <v>0.17073679992117535</v>
      </c>
      <c r="AO284" s="261">
        <f t="shared" ref="AO284:BK284" si="193">$L$284*(1+0.15*(O289/$AM$289)^4)</f>
        <v>0.17073227944909072</v>
      </c>
      <c r="AP284" s="261">
        <f t="shared" si="193"/>
        <v>0.17073180114187847</v>
      </c>
      <c r="AQ284" s="261">
        <f t="shared" si="193"/>
        <v>0.17073178146538268</v>
      </c>
      <c r="AR284" s="261">
        <f t="shared" si="193"/>
        <v>0.17073192107356674</v>
      </c>
      <c r="AS284" s="261">
        <f t="shared" si="193"/>
        <v>0.17073747431502481</v>
      </c>
      <c r="AT284" s="261">
        <f t="shared" si="193"/>
        <v>0.17092565897942072</v>
      </c>
      <c r="AU284" s="261">
        <f t="shared" si="193"/>
        <v>0.17256844382721992</v>
      </c>
      <c r="AV284" s="261">
        <f t="shared" si="193"/>
        <v>0.1728102406543594</v>
      </c>
      <c r="AW284" s="261">
        <f t="shared" si="193"/>
        <v>0.17231637089850005</v>
      </c>
      <c r="AX284" s="261">
        <f t="shared" si="193"/>
        <v>0.17307516006097565</v>
      </c>
      <c r="AY284" s="261">
        <f t="shared" si="193"/>
        <v>0.17463944597942074</v>
      </c>
      <c r="AZ284" s="261">
        <f t="shared" si="193"/>
        <v>0.17593098050263495</v>
      </c>
      <c r="BA284" s="261">
        <f t="shared" si="193"/>
        <v>0.17649475071223861</v>
      </c>
      <c r="BB284" s="261">
        <f t="shared" si="193"/>
        <v>0.18015055298882016</v>
      </c>
      <c r="BC284" s="261">
        <f t="shared" si="193"/>
        <v>0.19259677638725767</v>
      </c>
      <c r="BD284" s="261">
        <f t="shared" si="193"/>
        <v>0.20525200702843943</v>
      </c>
      <c r="BE284" s="261">
        <f t="shared" si="193"/>
        <v>0.20141820514654687</v>
      </c>
      <c r="BF284" s="261">
        <f t="shared" si="193"/>
        <v>0.17624779934952903</v>
      </c>
      <c r="BG284" s="261">
        <f t="shared" si="193"/>
        <v>0.17269585381842192</v>
      </c>
      <c r="BH284" s="261">
        <f t="shared" si="193"/>
        <v>0.17191622386653549</v>
      </c>
      <c r="BI284" s="261">
        <f t="shared" si="193"/>
        <v>0.1713166146289688</v>
      </c>
      <c r="BJ284" s="261">
        <f t="shared" si="193"/>
        <v>0.17090066769893295</v>
      </c>
      <c r="BK284" s="261">
        <f t="shared" si="193"/>
        <v>0.17078642897942073</v>
      </c>
      <c r="BL284" s="240">
        <f>E284*(0.000001)*0.5</f>
        <v>3.4999999999999999E-6</v>
      </c>
      <c r="BM284" s="240">
        <v>648.5</v>
      </c>
      <c r="BN284" s="240">
        <v>0.01</v>
      </c>
      <c r="BO284" s="240">
        <v>8235.7000000000007</v>
      </c>
      <c r="BP284" s="240">
        <v>0.04</v>
      </c>
      <c r="BQ284" s="240">
        <v>1004.8</v>
      </c>
      <c r="BR284" s="240">
        <v>0.06</v>
      </c>
      <c r="BS284" s="240">
        <v>1831.4</v>
      </c>
      <c r="BT284" s="240">
        <v>0.06</v>
      </c>
      <c r="BU284" s="240">
        <v>5158.3999999999996</v>
      </c>
      <c r="BV284" s="240">
        <v>0.03</v>
      </c>
      <c r="BW284" s="240">
        <v>6275.2</v>
      </c>
      <c r="BX284" s="240">
        <v>0.06</v>
      </c>
      <c r="BY284" s="240">
        <v>2002.7</v>
      </c>
      <c r="BZ284" s="240">
        <v>0.06</v>
      </c>
      <c r="CA284" s="240">
        <v>2748.1</v>
      </c>
      <c r="CB284" s="240">
        <v>0.04</v>
      </c>
      <c r="CC284" s="240">
        <v>1105.9000000000001</v>
      </c>
      <c r="CD284" s="240">
        <v>0.14000000000000001</v>
      </c>
      <c r="CE284" s="240">
        <v>1823.2</v>
      </c>
      <c r="CF284" s="240">
        <v>0.14000000000000001</v>
      </c>
      <c r="CG284" s="240">
        <v>3099.8</v>
      </c>
      <c r="CH284" s="240">
        <v>0.06</v>
      </c>
      <c r="CI284" s="240">
        <v>1827</v>
      </c>
      <c r="CJ284" s="240">
        <v>0.1</v>
      </c>
      <c r="CK284" s="240">
        <v>860.4</v>
      </c>
      <c r="CL284" s="240">
        <v>0.2</v>
      </c>
      <c r="CM284" s="240"/>
      <c r="CN284" s="240"/>
      <c r="CO284" s="240"/>
      <c r="CP284" s="240"/>
      <c r="CQ284" s="240"/>
      <c r="CR284" s="240"/>
      <c r="CS284" s="240"/>
      <c r="CT284" s="240"/>
      <c r="CU284" s="240"/>
      <c r="CV284" s="240"/>
      <c r="CW284" s="240"/>
      <c r="CX284" s="240"/>
      <c r="CY284" s="240"/>
      <c r="CZ284" s="240"/>
      <c r="DA284" s="240"/>
      <c r="DB284" s="240"/>
      <c r="DC284" s="240"/>
      <c r="DD284" s="240"/>
      <c r="DE284" s="240"/>
      <c r="DF284" s="240"/>
      <c r="DG284" s="240"/>
      <c r="DH284" s="240"/>
      <c r="DI284" s="240"/>
      <c r="DJ284" s="240"/>
      <c r="DK284" s="240"/>
      <c r="DL284" s="240"/>
      <c r="DM284" s="240"/>
      <c r="DN284" s="240"/>
      <c r="DO284" s="240"/>
      <c r="DP284" s="240"/>
      <c r="DQ284" s="240"/>
      <c r="DR284" s="240"/>
      <c r="DS284" s="240"/>
      <c r="DT284" s="240"/>
      <c r="DU284" s="240"/>
      <c r="DV284" s="240"/>
      <c r="DW284" s="240"/>
      <c r="DX284" s="240"/>
      <c r="DY284" s="240"/>
      <c r="DZ284" s="240"/>
      <c r="EA284" s="240">
        <f>BM284*BN284+BO284*BP284+BQ284*BR284+BS284*BT284+BU284*BV284+BW284*BX284+BY284*BZ284+CA284*CB284+CC284*CD284+CE284*CF284+CG284*CH284+CI284*CJ284+CK284*CL284+CM284*CN284+CO284*CP284+CQ284*CR284+CS284*CT284+CU284*CV284+CW284*CX284+CY284*CZ284+DA284*DB284</f>
        <v>2218.2770000000005</v>
      </c>
      <c r="EB284" s="240">
        <f>(PI()+2*E284)*EA284</f>
        <v>38024.800726827212</v>
      </c>
      <c r="EC284" s="240">
        <f>EB284/E284</f>
        <v>5432.1143895467449</v>
      </c>
      <c r="ED284" s="240">
        <f>PI()*EA284</f>
        <v>6968.922726827207</v>
      </c>
      <c r="EE284" s="252">
        <f>SUM(BN284,BP284,BR284,BT284,BV284,BX284,BZ284,CB284,CD284,CF284,CH284,CJ284,CL284:CL284)</f>
        <v>1</v>
      </c>
      <c r="EF284" s="238"/>
      <c r="EG284" s="238"/>
      <c r="EH284" s="238"/>
      <c r="EI284" s="238"/>
      <c r="EJ284" s="238"/>
      <c r="EK284" s="238"/>
      <c r="EL284" s="238"/>
      <c r="EM284" s="238"/>
      <c r="EN284" s="238"/>
      <c r="EO284" s="238"/>
      <c r="EP284" s="238"/>
      <c r="EQ284" s="238"/>
      <c r="ER284" s="238"/>
      <c r="ES284" s="238"/>
      <c r="ET284" s="238"/>
      <c r="EU284" s="238"/>
      <c r="EV284" s="238"/>
      <c r="EW284" s="238"/>
      <c r="EX284" s="238"/>
      <c r="EY284" s="238"/>
      <c r="EZ284" s="238"/>
      <c r="FA284" s="238"/>
      <c r="FB284" s="238"/>
      <c r="FC284" s="238"/>
      <c r="FD284" s="238"/>
      <c r="FE284" s="238"/>
      <c r="FF284" s="238"/>
      <c r="FG284" s="238"/>
      <c r="FH284" s="238"/>
      <c r="FI284" s="238"/>
      <c r="FJ284" s="238"/>
      <c r="FK284" s="238"/>
      <c r="FL284" s="238"/>
      <c r="FM284" s="238"/>
      <c r="FN284" s="238"/>
      <c r="FO284" s="238"/>
      <c r="FP284" s="238"/>
      <c r="FQ284" s="238"/>
      <c r="FR284" s="238"/>
      <c r="FS284" s="238"/>
      <c r="FT284" s="238"/>
      <c r="FU284" s="238"/>
      <c r="FV284" s="238"/>
      <c r="FW284" s="238"/>
      <c r="FX284" s="238"/>
      <c r="FY284" s="238"/>
      <c r="FZ284" s="238"/>
      <c r="GA284" s="238"/>
      <c r="GB284" s="238"/>
      <c r="GC284" s="238"/>
      <c r="GD284" s="238"/>
      <c r="GE284" s="238"/>
      <c r="GF284" s="238"/>
      <c r="GG284" s="238"/>
      <c r="GH284" s="238"/>
      <c r="GI284" s="238"/>
      <c r="GJ284" s="238"/>
      <c r="GK284" s="238"/>
      <c r="GL284" s="238"/>
      <c r="GM284" s="238"/>
      <c r="GN284" s="238"/>
      <c r="GO284" s="238"/>
      <c r="GP284" s="238"/>
      <c r="GQ284" s="238"/>
      <c r="GR284" s="238"/>
      <c r="GS284" s="238"/>
      <c r="GT284" s="238"/>
      <c r="GU284" s="238"/>
      <c r="GV284" s="238"/>
      <c r="GW284" s="238"/>
      <c r="GX284" s="238"/>
      <c r="GY284" s="238"/>
      <c r="GZ284" s="238"/>
      <c r="HA284" s="238"/>
      <c r="HB284" s="238"/>
      <c r="HC284" s="238"/>
      <c r="HD284" s="238"/>
      <c r="HE284" s="238"/>
      <c r="HF284" s="238"/>
      <c r="HG284" s="238"/>
      <c r="HH284" s="238"/>
      <c r="HI284" s="238"/>
      <c r="HJ284" s="238"/>
      <c r="HK284" s="238"/>
      <c r="HL284" s="238"/>
      <c r="HM284" s="238"/>
      <c r="HN284" s="238"/>
      <c r="HO284" s="238"/>
      <c r="HP284" s="238"/>
      <c r="HQ284" s="238"/>
      <c r="HR284" s="238"/>
      <c r="HS284" s="238"/>
      <c r="HT284" s="238"/>
      <c r="HU284" s="238"/>
      <c r="HV284" s="238"/>
      <c r="HW284" s="238"/>
      <c r="HX284" s="238"/>
      <c r="HY284" s="238"/>
      <c r="HZ284" s="238"/>
      <c r="IA284" s="238"/>
      <c r="IB284" s="238"/>
      <c r="IC284" s="238"/>
      <c r="ID284" s="238"/>
      <c r="IE284" s="238"/>
      <c r="IF284" s="238"/>
      <c r="IG284" s="238"/>
      <c r="IH284" s="238"/>
      <c r="II284" s="238"/>
      <c r="IJ284" s="238"/>
      <c r="IK284" s="238"/>
      <c r="IL284" s="238"/>
      <c r="IM284" s="238"/>
      <c r="IN284" s="238"/>
      <c r="IO284" s="238"/>
      <c r="IP284" s="238"/>
      <c r="IQ284" s="238"/>
      <c r="IR284" s="238"/>
      <c r="IS284" s="238"/>
      <c r="IT284" s="238"/>
      <c r="IU284" s="238"/>
      <c r="IV284" s="238"/>
      <c r="IW284" s="238"/>
      <c r="IX284" s="238"/>
      <c r="IY284" s="238"/>
      <c r="IZ284" s="238"/>
      <c r="JA284" s="238"/>
      <c r="JB284" s="238"/>
      <c r="JC284" s="238"/>
      <c r="JD284" s="238"/>
      <c r="JE284" s="238"/>
      <c r="JF284" s="238"/>
      <c r="JG284" s="238"/>
      <c r="JH284" s="238"/>
      <c r="JI284" s="238"/>
      <c r="JJ284" s="238"/>
      <c r="JK284" s="238"/>
      <c r="JL284" s="238"/>
      <c r="JM284" s="238"/>
      <c r="JN284" s="238"/>
      <c r="JO284" s="238"/>
      <c r="JP284" s="238"/>
      <c r="JQ284" s="238"/>
      <c r="JR284" s="238"/>
      <c r="JS284" s="238"/>
      <c r="JT284" s="238"/>
      <c r="JU284" s="238"/>
      <c r="JV284" s="238"/>
      <c r="JW284" s="238"/>
      <c r="JX284" s="238"/>
      <c r="JY284" s="238"/>
      <c r="JZ284" s="238"/>
      <c r="KA284" s="238"/>
      <c r="KB284" s="238"/>
      <c r="KC284" s="238"/>
      <c r="KD284" s="238"/>
      <c r="KE284" s="238"/>
      <c r="KF284" s="238"/>
      <c r="KG284" s="238"/>
      <c r="KH284" s="238"/>
      <c r="KI284" s="238"/>
      <c r="KJ284" s="238"/>
      <c r="KK284" s="238"/>
      <c r="KL284" s="238"/>
      <c r="KM284" s="238"/>
      <c r="KN284" s="238"/>
      <c r="KO284" s="238"/>
      <c r="KP284" s="238"/>
      <c r="KQ284" s="238"/>
      <c r="KR284" s="238"/>
      <c r="KS284" s="238"/>
      <c r="KT284" s="238"/>
      <c r="KU284" s="238"/>
      <c r="KV284" s="238"/>
      <c r="KW284" s="238"/>
      <c r="KX284" s="238"/>
      <c r="KY284" s="238"/>
      <c r="KZ284" s="238"/>
      <c r="LA284" s="238"/>
      <c r="LB284" s="238"/>
      <c r="LC284" s="238"/>
      <c r="LD284" s="238"/>
      <c r="LE284" s="238"/>
      <c r="LF284" s="238"/>
      <c r="LG284" s="238"/>
      <c r="LH284" s="238"/>
      <c r="LI284" s="238"/>
      <c r="LJ284" s="238"/>
      <c r="LK284" s="238"/>
      <c r="LL284" s="238"/>
      <c r="LM284" s="238"/>
      <c r="LN284" s="238"/>
      <c r="LO284" s="238"/>
      <c r="LP284" s="238"/>
      <c r="LQ284" s="238"/>
      <c r="LR284" s="238"/>
      <c r="LS284" s="238"/>
      <c r="LT284" s="238"/>
      <c r="LU284" s="238"/>
      <c r="LV284" s="238"/>
      <c r="LW284" s="238"/>
      <c r="LX284" s="238"/>
      <c r="LY284" s="238"/>
      <c r="LZ284" s="238"/>
      <c r="MA284" s="238"/>
      <c r="MB284" s="238"/>
      <c r="MC284" s="238"/>
      <c r="MD284" s="238"/>
      <c r="ME284" s="238"/>
      <c r="MF284" s="238"/>
      <c r="MG284" s="238"/>
      <c r="MH284" s="238"/>
      <c r="MI284" s="238"/>
      <c r="MJ284" s="238"/>
      <c r="MK284" s="238"/>
      <c r="ML284" s="238"/>
      <c r="MM284" s="238"/>
      <c r="MN284" s="238"/>
      <c r="MO284" s="238"/>
      <c r="MP284" s="238"/>
      <c r="MQ284" s="238"/>
      <c r="MR284" s="238"/>
      <c r="MS284" s="238"/>
      <c r="MT284" s="238"/>
      <c r="MU284" s="238"/>
      <c r="MV284" s="238"/>
      <c r="MW284" s="238"/>
      <c r="MX284" s="238"/>
      <c r="MY284" s="238"/>
      <c r="MZ284" s="238"/>
      <c r="NA284" s="238"/>
      <c r="NB284" s="238"/>
      <c r="NC284" s="238"/>
      <c r="ND284" s="238"/>
      <c r="NE284" s="238"/>
      <c r="NF284" s="238"/>
      <c r="NG284" s="238"/>
      <c r="NH284" s="238"/>
      <c r="NI284" s="238"/>
      <c r="NJ284" s="238"/>
      <c r="NK284" s="238"/>
      <c r="NL284" s="238"/>
      <c r="NM284" s="238"/>
      <c r="NN284" s="238"/>
      <c r="NO284" s="238"/>
      <c r="NP284" s="238"/>
      <c r="NQ284" s="238"/>
      <c r="NR284" s="238"/>
      <c r="NS284" s="238"/>
      <c r="NT284" s="238"/>
      <c r="NU284" s="238"/>
      <c r="NV284" s="238"/>
      <c r="NW284" s="238"/>
      <c r="NX284" s="238"/>
      <c r="NY284" s="238"/>
      <c r="NZ284" s="238"/>
      <c r="OA284" s="238"/>
      <c r="OB284" s="238"/>
      <c r="OC284" s="238"/>
      <c r="OD284" s="238"/>
      <c r="OE284" s="238"/>
      <c r="OF284" s="238"/>
      <c r="OG284" s="238"/>
      <c r="OH284" s="238"/>
      <c r="OI284" s="238"/>
      <c r="OJ284" s="238"/>
      <c r="OK284" s="238"/>
      <c r="OL284" s="238"/>
      <c r="OM284" s="238"/>
      <c r="ON284" s="238"/>
      <c r="OO284" s="238"/>
      <c r="OP284" s="238"/>
      <c r="OQ284" s="238"/>
      <c r="OR284" s="238"/>
      <c r="OS284" s="238"/>
      <c r="OT284" s="238"/>
      <c r="OU284" s="238"/>
      <c r="OV284" s="238"/>
      <c r="OW284" s="238"/>
      <c r="OX284" s="238"/>
      <c r="OY284" s="238"/>
      <c r="OZ284" s="238"/>
      <c r="PA284" s="238"/>
      <c r="PB284" s="238"/>
      <c r="PC284" s="238"/>
      <c r="PD284" s="238"/>
      <c r="PE284" s="238"/>
      <c r="PF284" s="238"/>
      <c r="PG284" s="238"/>
      <c r="PH284" s="238"/>
      <c r="PI284" s="238"/>
      <c r="PJ284" s="238"/>
      <c r="PK284" s="238"/>
      <c r="PL284" s="238"/>
      <c r="PM284" s="238"/>
      <c r="PN284" s="238"/>
      <c r="PO284" s="238"/>
      <c r="PP284" s="238"/>
      <c r="PQ284" s="238"/>
      <c r="PR284" s="238"/>
      <c r="PS284" s="238"/>
      <c r="PT284" s="238"/>
      <c r="PU284" s="238"/>
      <c r="PV284" s="238"/>
      <c r="PW284" s="238"/>
      <c r="PX284" s="238"/>
      <c r="PY284" s="238"/>
      <c r="PZ284" s="238"/>
      <c r="QA284" s="238"/>
      <c r="QB284" s="238"/>
      <c r="QC284" s="238"/>
      <c r="QD284" s="238"/>
      <c r="QE284" s="238"/>
      <c r="QF284" s="238"/>
      <c r="QG284" s="238"/>
      <c r="QH284" s="238"/>
      <c r="QI284" s="238"/>
      <c r="QJ284" s="238"/>
      <c r="QK284" s="238"/>
      <c r="QL284" s="238"/>
      <c r="QM284" s="238"/>
      <c r="QN284" s="238"/>
      <c r="QO284" s="238"/>
      <c r="QP284" s="238"/>
      <c r="QQ284" s="238"/>
      <c r="QR284" s="238"/>
      <c r="QS284" s="238"/>
      <c r="QT284" s="238"/>
      <c r="QU284" s="238"/>
      <c r="QV284" s="238"/>
      <c r="QW284" s="238"/>
      <c r="QX284" s="238"/>
      <c r="QY284" s="238"/>
      <c r="QZ284" s="238"/>
      <c r="RA284" s="238"/>
      <c r="RB284" s="238"/>
      <c r="RC284" s="238"/>
      <c r="RD284" s="238"/>
      <c r="RE284" s="238"/>
      <c r="RF284" s="238"/>
      <c r="RG284" s="238"/>
      <c r="RH284" s="238"/>
      <c r="RI284" s="238"/>
      <c r="RJ284" s="238"/>
      <c r="RK284" s="238"/>
      <c r="RL284" s="238"/>
      <c r="RM284" s="238"/>
      <c r="RN284" s="238"/>
      <c r="RO284" s="238"/>
      <c r="RP284" s="238"/>
      <c r="RQ284" s="238"/>
      <c r="RR284" s="238"/>
      <c r="RS284" s="238"/>
      <c r="RT284" s="238"/>
      <c r="RU284" s="238"/>
      <c r="RV284" s="238"/>
      <c r="RW284" s="238"/>
      <c r="RX284" s="238"/>
      <c r="RY284" s="238"/>
      <c r="RZ284" s="238"/>
      <c r="SA284" s="238"/>
      <c r="SB284" s="238"/>
      <c r="SC284" s="238"/>
      <c r="SD284" s="238"/>
      <c r="SE284" s="238"/>
      <c r="SF284" s="238"/>
      <c r="SG284" s="238"/>
      <c r="SH284" s="238"/>
      <c r="SI284" s="238"/>
      <c r="SJ284" s="238"/>
      <c r="SK284" s="238"/>
      <c r="SL284" s="238"/>
      <c r="SM284" s="238"/>
      <c r="SN284" s="238"/>
      <c r="SO284" s="238"/>
      <c r="SP284" s="238"/>
      <c r="SQ284" s="238"/>
      <c r="SR284" s="238"/>
      <c r="SS284" s="238"/>
      <c r="ST284" s="238"/>
      <c r="SU284" s="238"/>
      <c r="SV284" s="238"/>
      <c r="SW284" s="238"/>
      <c r="SX284" s="238"/>
      <c r="SY284" s="238"/>
      <c r="SZ284" s="238"/>
      <c r="TA284" s="238"/>
      <c r="TB284" s="238"/>
      <c r="TC284" s="238"/>
      <c r="TD284" s="238"/>
      <c r="TE284" s="238"/>
      <c r="TF284" s="238"/>
      <c r="TG284" s="238"/>
      <c r="TH284" s="238"/>
      <c r="TI284" s="238"/>
      <c r="TJ284" s="238"/>
      <c r="TK284" s="238"/>
      <c r="TL284" s="238"/>
      <c r="TM284" s="238"/>
      <c r="TN284" s="238"/>
      <c r="TO284" s="238"/>
      <c r="TP284" s="238"/>
      <c r="TQ284" s="238"/>
      <c r="TR284" s="238"/>
      <c r="TS284" s="238"/>
      <c r="TT284" s="238"/>
      <c r="TU284" s="238"/>
      <c r="TV284" s="238"/>
      <c r="TW284" s="238"/>
      <c r="TX284" s="238"/>
      <c r="TY284" s="238"/>
      <c r="TZ284" s="238"/>
      <c r="UA284" s="238"/>
      <c r="UB284" s="238"/>
      <c r="UC284" s="238"/>
      <c r="UD284" s="238"/>
      <c r="UE284" s="238"/>
      <c r="UF284" s="238"/>
      <c r="UG284" s="238"/>
      <c r="UH284" s="238"/>
      <c r="UI284" s="238"/>
      <c r="UJ284" s="238"/>
      <c r="UK284" s="238"/>
      <c r="UL284" s="238"/>
      <c r="UM284" s="238"/>
      <c r="UN284" s="238"/>
      <c r="UO284" s="238"/>
      <c r="UP284" s="238"/>
      <c r="UQ284" s="238"/>
      <c r="UR284" s="238"/>
      <c r="US284" s="238"/>
      <c r="UT284" s="238"/>
      <c r="UU284" s="238"/>
      <c r="UV284" s="238"/>
      <c r="UW284" s="238"/>
      <c r="UX284" s="238"/>
      <c r="UY284" s="238"/>
      <c r="UZ284" s="238"/>
      <c r="VA284" s="238"/>
      <c r="VB284" s="238"/>
      <c r="VC284" s="238"/>
      <c r="VD284" s="238"/>
      <c r="VE284" s="238"/>
      <c r="VF284" s="238"/>
      <c r="VG284" s="238"/>
      <c r="VH284" s="238"/>
      <c r="VI284" s="238"/>
      <c r="VJ284" s="238"/>
      <c r="VK284" s="238"/>
      <c r="VL284" s="238"/>
      <c r="VM284" s="238"/>
      <c r="VN284" s="238"/>
      <c r="VO284" s="238"/>
      <c r="VP284" s="238"/>
      <c r="VQ284" s="238"/>
      <c r="VR284" s="238"/>
      <c r="VS284" s="238"/>
      <c r="VT284" s="238"/>
      <c r="VU284" s="238"/>
      <c r="VV284" s="238"/>
      <c r="VW284" s="238"/>
      <c r="VX284" s="238"/>
      <c r="VY284" s="238"/>
      <c r="VZ284" s="238"/>
      <c r="WA284" s="238"/>
      <c r="WB284" s="238"/>
      <c r="WC284" s="238"/>
      <c r="WD284" s="238"/>
      <c r="WE284" s="238"/>
      <c r="WF284" s="238"/>
      <c r="WG284" s="238"/>
      <c r="WH284" s="238"/>
      <c r="WI284" s="238"/>
      <c r="WJ284" s="238"/>
      <c r="WK284" s="238"/>
      <c r="WL284" s="238"/>
      <c r="WM284" s="238"/>
      <c r="WN284" s="238"/>
      <c r="WO284" s="238"/>
      <c r="WP284" s="238"/>
      <c r="WQ284" s="238"/>
      <c r="WR284" s="238"/>
      <c r="WS284" s="238"/>
      <c r="WT284" s="238"/>
      <c r="WU284" s="238"/>
      <c r="WV284" s="238"/>
      <c r="WW284" s="238"/>
      <c r="WX284" s="238"/>
      <c r="WY284" s="238"/>
      <c r="WZ284" s="238"/>
      <c r="XA284" s="238"/>
      <c r="XB284" s="238"/>
      <c r="XC284" s="238"/>
      <c r="XD284" s="238"/>
      <c r="XE284" s="238"/>
      <c r="XF284" s="238"/>
      <c r="XG284" s="238"/>
      <c r="XH284" s="238"/>
      <c r="XI284" s="238"/>
      <c r="XJ284" s="238"/>
      <c r="XK284" s="238"/>
      <c r="XL284" s="238"/>
      <c r="XM284" s="238"/>
      <c r="XN284" s="238"/>
      <c r="XO284" s="238"/>
      <c r="XP284" s="238"/>
      <c r="XQ284" s="238"/>
      <c r="XR284" s="238"/>
      <c r="XS284" s="238"/>
      <c r="XT284" s="238"/>
      <c r="XU284" s="238"/>
      <c r="XV284" s="238"/>
      <c r="XW284" s="238"/>
      <c r="XX284" s="238"/>
      <c r="XY284" s="238"/>
      <c r="XZ284" s="238"/>
      <c r="YA284" s="238"/>
      <c r="YB284" s="238"/>
      <c r="YC284" s="238"/>
      <c r="YD284" s="238"/>
      <c r="YE284" s="238"/>
      <c r="YF284" s="238"/>
      <c r="YG284" s="238"/>
      <c r="YH284" s="238"/>
      <c r="YI284" s="238"/>
      <c r="YJ284" s="238"/>
      <c r="YK284" s="238"/>
      <c r="YL284" s="238"/>
      <c r="YM284" s="238"/>
      <c r="YN284" s="238"/>
      <c r="YO284" s="238"/>
      <c r="YP284" s="238"/>
      <c r="YQ284" s="238"/>
      <c r="YR284" s="238"/>
      <c r="YS284" s="238"/>
      <c r="YT284" s="238"/>
      <c r="YU284" s="238"/>
      <c r="YV284" s="238"/>
      <c r="YW284" s="238"/>
      <c r="YX284" s="238"/>
      <c r="YY284" s="238"/>
      <c r="YZ284" s="238"/>
      <c r="ZA284" s="238"/>
      <c r="ZB284" s="238"/>
      <c r="ZC284" s="238"/>
      <c r="ZD284" s="238"/>
      <c r="ZE284" s="238"/>
      <c r="ZF284" s="238"/>
      <c r="ZG284" s="238"/>
      <c r="ZH284" s="238"/>
      <c r="ZI284" s="238"/>
      <c r="ZJ284" s="238"/>
      <c r="ZK284" s="238"/>
      <c r="ZL284" s="238"/>
      <c r="ZM284" s="238"/>
      <c r="ZN284" s="238"/>
      <c r="ZO284" s="238"/>
      <c r="ZP284" s="238"/>
      <c r="ZQ284" s="238"/>
      <c r="ZR284" s="238"/>
      <c r="ZS284" s="238"/>
      <c r="ZT284" s="238"/>
      <c r="ZU284" s="238"/>
      <c r="ZV284" s="238"/>
      <c r="ZW284" s="238"/>
      <c r="ZX284" s="238"/>
      <c r="ZY284" s="238"/>
      <c r="ZZ284" s="238"/>
      <c r="AAA284" s="238"/>
      <c r="AAB284" s="238"/>
      <c r="AAC284" s="238"/>
      <c r="AAD284" s="238"/>
      <c r="AAE284" s="238"/>
      <c r="AAF284" s="238"/>
      <c r="AAG284" s="238"/>
      <c r="AAH284" s="238"/>
      <c r="AAI284" s="238"/>
      <c r="AAJ284" s="238"/>
      <c r="AAK284" s="238"/>
      <c r="AAL284" s="238"/>
      <c r="AAM284" s="238"/>
      <c r="AAN284" s="238"/>
      <c r="AAO284" s="238"/>
      <c r="AAP284" s="238"/>
      <c r="AAQ284" s="238"/>
      <c r="AAR284" s="238"/>
      <c r="AAS284" s="238"/>
      <c r="AAT284" s="238"/>
      <c r="AAU284" s="238"/>
      <c r="AAV284" s="238"/>
      <c r="AAW284" s="238"/>
      <c r="AAX284" s="238"/>
      <c r="AAY284" s="238"/>
      <c r="AAZ284" s="238"/>
      <c r="ABA284" s="238"/>
      <c r="ABB284" s="238"/>
      <c r="ABC284" s="238"/>
      <c r="ABD284" s="238"/>
      <c r="ABE284" s="238"/>
      <c r="ABF284" s="238"/>
      <c r="ABG284" s="238"/>
      <c r="ABH284" s="238"/>
      <c r="ABI284" s="238"/>
      <c r="ABJ284" s="238"/>
      <c r="ABK284" s="238"/>
      <c r="ABL284" s="238"/>
      <c r="ABM284" s="238"/>
      <c r="ABN284" s="238"/>
      <c r="ABO284" s="238"/>
      <c r="ABP284" s="238"/>
      <c r="ABQ284" s="238"/>
      <c r="ABR284" s="238"/>
      <c r="ABS284" s="238"/>
      <c r="ABT284" s="238"/>
      <c r="ABU284" s="238"/>
      <c r="ABV284" s="238"/>
      <c r="ABW284" s="238"/>
      <c r="ABX284" s="238"/>
      <c r="ABY284" s="238"/>
      <c r="ABZ284" s="238"/>
      <c r="ACA284" s="238"/>
      <c r="ACB284" s="238"/>
      <c r="ACC284" s="238"/>
      <c r="ACD284" s="238"/>
      <c r="ACE284" s="238"/>
      <c r="ACF284" s="238"/>
      <c r="ACG284" s="238"/>
      <c r="ACH284" s="238"/>
      <c r="ACI284" s="238"/>
      <c r="ACJ284" s="238"/>
      <c r="ACK284" s="238"/>
      <c r="ACL284" s="238"/>
      <c r="ACM284" s="238"/>
      <c r="ACN284" s="238"/>
      <c r="ACO284" s="238"/>
      <c r="ACP284" s="238"/>
      <c r="ACQ284" s="238"/>
      <c r="ACR284" s="238"/>
      <c r="ACS284" s="238"/>
      <c r="ACT284" s="238"/>
      <c r="ACU284" s="238"/>
      <c r="ACV284" s="238"/>
      <c r="ACW284" s="238"/>
      <c r="ACX284" s="238"/>
      <c r="ACY284" s="238"/>
      <c r="ACZ284" s="238"/>
      <c r="ADA284" s="238"/>
      <c r="ADB284" s="238"/>
      <c r="ADC284" s="238"/>
      <c r="ADD284" s="238"/>
      <c r="ADE284" s="238"/>
      <c r="ADF284" s="238"/>
      <c r="ADG284" s="238"/>
      <c r="ADH284" s="238"/>
      <c r="ADI284" s="238"/>
      <c r="ADJ284" s="238"/>
      <c r="ADK284" s="238"/>
      <c r="ADL284" s="238"/>
      <c r="ADM284" s="238"/>
      <c r="ADN284" s="238"/>
      <c r="ADO284" s="238"/>
      <c r="ADP284" s="238"/>
      <c r="ADQ284" s="238"/>
      <c r="ADR284" s="238"/>
      <c r="ADS284" s="238"/>
      <c r="ADT284" s="238"/>
      <c r="ADU284" s="238"/>
      <c r="ADV284" s="238"/>
      <c r="ADW284" s="238"/>
      <c r="ADX284" s="238"/>
      <c r="ADY284" s="238"/>
      <c r="ADZ284" s="238"/>
      <c r="AEA284" s="238"/>
      <c r="AEB284" s="238"/>
      <c r="AEC284" s="238"/>
      <c r="AED284" s="238"/>
      <c r="AEE284" s="238"/>
      <c r="AEF284" s="238"/>
      <c r="AEG284" s="238"/>
      <c r="AEH284" s="238"/>
      <c r="AEI284" s="238"/>
      <c r="AEJ284" s="238"/>
      <c r="AEK284" s="238"/>
      <c r="AEL284" s="238"/>
      <c r="AEM284" s="238"/>
      <c r="AEN284" s="238"/>
      <c r="AEO284" s="238"/>
      <c r="AEP284" s="238"/>
      <c r="AEQ284" s="238"/>
      <c r="AER284" s="238"/>
      <c r="AES284" s="238"/>
      <c r="AET284" s="238"/>
      <c r="AEU284" s="238"/>
      <c r="AEV284" s="238"/>
      <c r="AEW284" s="238"/>
      <c r="AEX284" s="238"/>
      <c r="AEY284" s="238"/>
      <c r="AEZ284" s="238"/>
      <c r="AFA284" s="238"/>
      <c r="AFB284" s="238"/>
      <c r="AFC284" s="238"/>
      <c r="AFD284" s="238"/>
      <c r="AFE284" s="238"/>
      <c r="AFF284" s="238"/>
      <c r="AFG284" s="238"/>
      <c r="AFH284" s="238"/>
      <c r="AFI284" s="238"/>
      <c r="AFJ284" s="238"/>
      <c r="AFK284" s="238"/>
      <c r="AFL284" s="238"/>
      <c r="AFM284" s="238"/>
      <c r="AFN284" s="238"/>
      <c r="AFO284" s="238"/>
      <c r="AFP284" s="238"/>
      <c r="AFQ284" s="238"/>
      <c r="AFR284" s="238"/>
      <c r="AFS284" s="238"/>
      <c r="AFT284" s="238"/>
      <c r="AFU284" s="238"/>
      <c r="AFV284" s="238"/>
      <c r="AFW284" s="238"/>
      <c r="AFX284" s="238"/>
      <c r="AFY284" s="238"/>
      <c r="AFZ284" s="238"/>
      <c r="AGA284" s="238"/>
      <c r="AGB284" s="238"/>
      <c r="AGC284" s="238"/>
      <c r="AGD284" s="238"/>
      <c r="AGE284" s="238"/>
      <c r="AGF284" s="238"/>
      <c r="AGG284" s="238"/>
      <c r="AGH284" s="238"/>
      <c r="AGI284" s="238"/>
      <c r="AGJ284" s="238"/>
      <c r="AGK284" s="238"/>
      <c r="AGL284" s="238"/>
      <c r="AGM284" s="238"/>
      <c r="AGN284" s="238"/>
      <c r="AGO284" s="238"/>
      <c r="AGP284" s="238"/>
      <c r="AGQ284" s="238"/>
      <c r="AGR284" s="238"/>
      <c r="AGS284" s="238"/>
      <c r="AGT284" s="238"/>
      <c r="AGU284" s="238"/>
      <c r="AGV284" s="238"/>
      <c r="AGW284" s="238"/>
      <c r="AGX284" s="238"/>
      <c r="AGY284" s="238"/>
      <c r="AGZ284" s="238"/>
      <c r="AHA284" s="238"/>
      <c r="AHB284" s="238"/>
      <c r="AHC284" s="238"/>
      <c r="AHD284" s="238"/>
      <c r="AHE284" s="238"/>
      <c r="AHF284" s="238"/>
      <c r="AHG284" s="238"/>
      <c r="AHH284" s="238"/>
      <c r="AHI284" s="238"/>
      <c r="AHJ284" s="238"/>
      <c r="AHK284" s="238"/>
      <c r="AHL284" s="238"/>
      <c r="AHM284" s="238"/>
      <c r="AHN284" s="238"/>
      <c r="AHO284" s="238"/>
      <c r="AHP284" s="238"/>
      <c r="AHQ284" s="238"/>
      <c r="AHR284" s="238"/>
      <c r="AHS284" s="238"/>
      <c r="AHT284" s="238"/>
      <c r="AHU284" s="238"/>
      <c r="AHV284" s="238"/>
      <c r="AHW284" s="238"/>
      <c r="AHX284" s="238"/>
      <c r="AHY284" s="238"/>
      <c r="AHZ284" s="238"/>
      <c r="AIA284" s="238"/>
      <c r="AIB284" s="238"/>
      <c r="AIC284" s="238"/>
      <c r="AID284" s="238"/>
      <c r="AIE284" s="238"/>
      <c r="AIF284" s="238"/>
      <c r="AIG284" s="238"/>
      <c r="AIH284" s="238"/>
      <c r="AII284" s="238"/>
      <c r="AIJ284" s="238"/>
      <c r="AIK284" s="238"/>
      <c r="AIL284" s="238"/>
      <c r="AIM284" s="238"/>
      <c r="AIN284" s="238"/>
      <c r="AIO284" s="238"/>
      <c r="AIP284" s="238"/>
      <c r="AIQ284" s="238"/>
      <c r="AIR284" s="238"/>
      <c r="AIS284" s="238"/>
      <c r="AIT284" s="238"/>
      <c r="AIU284" s="238"/>
      <c r="AIV284" s="238"/>
      <c r="AIW284" s="238"/>
      <c r="AIX284" s="238"/>
      <c r="AIY284" s="238"/>
      <c r="AIZ284" s="238"/>
      <c r="AJA284" s="238"/>
      <c r="AJB284" s="238"/>
      <c r="AJC284" s="238"/>
      <c r="AJD284" s="238"/>
      <c r="AJE284" s="238"/>
      <c r="AJF284" s="238"/>
      <c r="AJG284" s="238"/>
      <c r="AJH284" s="238"/>
      <c r="AJI284" s="238"/>
      <c r="AJJ284" s="238"/>
      <c r="AJK284" s="238"/>
      <c r="AJL284" s="238"/>
      <c r="AJM284" s="238"/>
      <c r="AJN284" s="238"/>
      <c r="AJO284" s="238"/>
      <c r="AJP284" s="238"/>
      <c r="AJQ284" s="238"/>
      <c r="AJR284" s="238"/>
      <c r="AJS284" s="238"/>
      <c r="AJT284" s="238"/>
      <c r="AJU284" s="238"/>
      <c r="AJV284" s="238"/>
      <c r="AJW284" s="238"/>
      <c r="AJX284" s="238"/>
      <c r="AJY284" s="238"/>
      <c r="AJZ284" s="238"/>
      <c r="AKA284" s="238"/>
      <c r="AKB284" s="238"/>
      <c r="AKC284" s="238"/>
      <c r="AKD284" s="238"/>
      <c r="AKE284" s="238"/>
      <c r="AKF284" s="238"/>
      <c r="AKG284" s="238"/>
      <c r="AKH284" s="238"/>
      <c r="AKI284" s="238"/>
      <c r="AKJ284" s="238"/>
      <c r="AKK284" s="238"/>
      <c r="AKL284" s="238"/>
      <c r="AKM284" s="238"/>
      <c r="AKN284" s="238"/>
      <c r="AKO284" s="238"/>
      <c r="AKP284" s="238"/>
    </row>
    <row r="285" spans="1:978" ht="25.5" x14ac:dyDescent="0.25">
      <c r="A285" s="304"/>
      <c r="B285" s="304"/>
      <c r="C285" s="355"/>
      <c r="D285" s="337"/>
      <c r="E285" s="268"/>
      <c r="F285" s="94">
        <v>530181</v>
      </c>
      <c r="G285" s="33" t="s">
        <v>279</v>
      </c>
      <c r="H285" s="33" t="s">
        <v>282</v>
      </c>
      <c r="I285" s="241"/>
      <c r="J285" s="94">
        <v>40</v>
      </c>
      <c r="K285" s="268"/>
      <c r="L285" s="291"/>
      <c r="M285" s="241"/>
      <c r="N285" s="94">
        <v>93</v>
      </c>
      <c r="O285" s="94">
        <v>52</v>
      </c>
      <c r="P285" s="94">
        <v>35</v>
      </c>
      <c r="Q285" s="94">
        <v>33</v>
      </c>
      <c r="R285" s="94">
        <v>40</v>
      </c>
      <c r="S285" s="94">
        <v>97</v>
      </c>
      <c r="T285" s="94">
        <v>279</v>
      </c>
      <c r="U285" s="94">
        <v>529</v>
      </c>
      <c r="V285" s="94">
        <v>467</v>
      </c>
      <c r="W285" s="94">
        <v>412</v>
      </c>
      <c r="X285" s="94">
        <v>427</v>
      </c>
      <c r="Y285" s="94">
        <v>505</v>
      </c>
      <c r="Z285" s="94">
        <v>538</v>
      </c>
      <c r="AA285" s="94">
        <v>562</v>
      </c>
      <c r="AB285" s="94">
        <v>673</v>
      </c>
      <c r="AC285" s="94">
        <v>761</v>
      </c>
      <c r="AD285" s="94">
        <v>775</v>
      </c>
      <c r="AE285" s="94">
        <v>737</v>
      </c>
      <c r="AF285" s="94">
        <v>520</v>
      </c>
      <c r="AG285" s="94">
        <v>422</v>
      </c>
      <c r="AH285" s="94">
        <v>350</v>
      </c>
      <c r="AI285" s="94">
        <v>304</v>
      </c>
      <c r="AJ285" s="94">
        <v>229</v>
      </c>
      <c r="AK285" s="94">
        <v>184</v>
      </c>
      <c r="AL285" s="94">
        <v>8578</v>
      </c>
      <c r="AM285" s="132">
        <v>1600</v>
      </c>
      <c r="AN285" s="262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62"/>
      <c r="BH285" s="262"/>
      <c r="BI285" s="262"/>
      <c r="BJ285" s="262"/>
      <c r="BK285" s="262"/>
      <c r="BL285" s="241"/>
      <c r="BM285" s="241"/>
      <c r="BN285" s="241"/>
      <c r="BO285" s="241"/>
      <c r="BP285" s="241"/>
      <c r="BQ285" s="241"/>
      <c r="BR285" s="241"/>
      <c r="BS285" s="241"/>
      <c r="BT285" s="241"/>
      <c r="BU285" s="241"/>
      <c r="BV285" s="241"/>
      <c r="BW285" s="241"/>
      <c r="BX285" s="241"/>
      <c r="BY285" s="241"/>
      <c r="BZ285" s="241"/>
      <c r="CA285" s="241"/>
      <c r="CB285" s="241"/>
      <c r="CC285" s="241"/>
      <c r="CD285" s="241"/>
      <c r="CE285" s="241"/>
      <c r="CF285" s="241"/>
      <c r="CG285" s="241"/>
      <c r="CH285" s="241"/>
      <c r="CI285" s="241"/>
      <c r="CJ285" s="241"/>
      <c r="CK285" s="241"/>
      <c r="CL285" s="241"/>
      <c r="CM285" s="241"/>
      <c r="CN285" s="241"/>
      <c r="CO285" s="241"/>
      <c r="CP285" s="241"/>
      <c r="CQ285" s="241"/>
      <c r="CR285" s="241"/>
      <c r="CS285" s="241"/>
      <c r="CT285" s="241"/>
      <c r="CU285" s="241"/>
      <c r="CV285" s="241"/>
      <c r="CW285" s="241"/>
      <c r="CX285" s="241"/>
      <c r="CY285" s="241"/>
      <c r="CZ285" s="241"/>
      <c r="DA285" s="241"/>
      <c r="DB285" s="241"/>
      <c r="DC285" s="241"/>
      <c r="DD285" s="241"/>
      <c r="DE285" s="241"/>
      <c r="DF285" s="241"/>
      <c r="DG285" s="241"/>
      <c r="DH285" s="241"/>
      <c r="DI285" s="241"/>
      <c r="DJ285" s="241"/>
      <c r="DK285" s="241"/>
      <c r="DL285" s="241"/>
      <c r="DM285" s="241"/>
      <c r="DN285" s="241"/>
      <c r="DO285" s="241"/>
      <c r="DP285" s="241"/>
      <c r="DQ285" s="241"/>
      <c r="DR285" s="241"/>
      <c r="DS285" s="241"/>
      <c r="DT285" s="241"/>
      <c r="DU285" s="241"/>
      <c r="DV285" s="241"/>
      <c r="DW285" s="241"/>
      <c r="DX285" s="241"/>
      <c r="DY285" s="241"/>
      <c r="DZ285" s="241"/>
      <c r="EA285" s="241"/>
      <c r="EB285" s="241"/>
      <c r="EC285" s="241"/>
      <c r="ED285" s="241"/>
      <c r="EE285" s="252"/>
      <c r="EF285" s="238"/>
      <c r="EG285" s="238"/>
      <c r="EH285" s="238"/>
      <c r="EI285" s="238"/>
      <c r="EJ285" s="238"/>
      <c r="EK285" s="238"/>
      <c r="EL285" s="238"/>
      <c r="EM285" s="238"/>
      <c r="EN285" s="238"/>
      <c r="EO285" s="238"/>
      <c r="EP285" s="238"/>
      <c r="EQ285" s="238"/>
      <c r="ER285" s="238"/>
      <c r="ES285" s="238"/>
      <c r="ET285" s="238"/>
      <c r="EU285" s="238"/>
      <c r="EV285" s="238"/>
      <c r="EW285" s="238"/>
      <c r="EX285" s="238"/>
      <c r="EY285" s="238"/>
      <c r="EZ285" s="238"/>
      <c r="FA285" s="238"/>
      <c r="FB285" s="238"/>
      <c r="FC285" s="238"/>
      <c r="FD285" s="238"/>
      <c r="FE285" s="238"/>
      <c r="FF285" s="238"/>
      <c r="FG285" s="238"/>
      <c r="FH285" s="238"/>
      <c r="FI285" s="238"/>
      <c r="FJ285" s="238"/>
      <c r="FK285" s="238"/>
      <c r="FL285" s="238"/>
      <c r="FM285" s="238"/>
      <c r="FN285" s="238"/>
      <c r="FO285" s="238"/>
      <c r="FP285" s="238"/>
      <c r="FQ285" s="238"/>
      <c r="FR285" s="238"/>
      <c r="FS285" s="238"/>
      <c r="FT285" s="238"/>
      <c r="FU285" s="238"/>
      <c r="FV285" s="238"/>
      <c r="FW285" s="238"/>
      <c r="FX285" s="238"/>
      <c r="FY285" s="238"/>
      <c r="FZ285" s="238"/>
      <c r="GA285" s="238"/>
      <c r="GB285" s="238"/>
      <c r="GC285" s="238"/>
      <c r="GD285" s="238"/>
      <c r="GE285" s="238"/>
      <c r="GF285" s="238"/>
      <c r="GG285" s="238"/>
      <c r="GH285" s="238"/>
      <c r="GI285" s="238"/>
      <c r="GJ285" s="238"/>
      <c r="GK285" s="238"/>
      <c r="GL285" s="238"/>
      <c r="GM285" s="238"/>
      <c r="GN285" s="238"/>
      <c r="GO285" s="238"/>
      <c r="GP285" s="238"/>
      <c r="GQ285" s="238"/>
      <c r="GR285" s="238"/>
      <c r="GS285" s="238"/>
      <c r="GT285" s="238"/>
      <c r="GU285" s="238"/>
      <c r="GV285" s="238"/>
      <c r="GW285" s="238"/>
      <c r="GX285" s="238"/>
      <c r="GY285" s="238"/>
      <c r="GZ285" s="238"/>
      <c r="HA285" s="238"/>
      <c r="HB285" s="238"/>
      <c r="HC285" s="238"/>
      <c r="HD285" s="238"/>
      <c r="HE285" s="238"/>
      <c r="HF285" s="238"/>
      <c r="HG285" s="238"/>
      <c r="HH285" s="238"/>
      <c r="HI285" s="238"/>
      <c r="HJ285" s="238"/>
      <c r="HK285" s="238"/>
      <c r="HL285" s="238"/>
      <c r="HM285" s="238"/>
      <c r="HN285" s="238"/>
      <c r="HO285" s="238"/>
      <c r="HP285" s="238"/>
      <c r="HQ285" s="238"/>
      <c r="HR285" s="238"/>
      <c r="HS285" s="238"/>
      <c r="HT285" s="238"/>
      <c r="HU285" s="238"/>
      <c r="HV285" s="238"/>
      <c r="HW285" s="238"/>
      <c r="HX285" s="238"/>
      <c r="HY285" s="238"/>
      <c r="HZ285" s="238"/>
      <c r="IA285" s="238"/>
      <c r="IB285" s="238"/>
      <c r="IC285" s="238"/>
      <c r="ID285" s="238"/>
      <c r="IE285" s="238"/>
      <c r="IF285" s="238"/>
      <c r="IG285" s="238"/>
      <c r="IH285" s="238"/>
      <c r="II285" s="238"/>
      <c r="IJ285" s="238"/>
      <c r="IK285" s="238"/>
      <c r="IL285" s="238"/>
      <c r="IM285" s="238"/>
      <c r="IN285" s="238"/>
      <c r="IO285" s="238"/>
      <c r="IP285" s="238"/>
      <c r="IQ285" s="238"/>
      <c r="IR285" s="238"/>
      <c r="IS285" s="238"/>
      <c r="IT285" s="238"/>
      <c r="IU285" s="238"/>
      <c r="IV285" s="238"/>
      <c r="IW285" s="238"/>
      <c r="IX285" s="238"/>
      <c r="IY285" s="238"/>
      <c r="IZ285" s="238"/>
      <c r="JA285" s="238"/>
      <c r="JB285" s="238"/>
      <c r="JC285" s="238"/>
      <c r="JD285" s="238"/>
      <c r="JE285" s="238"/>
      <c r="JF285" s="238"/>
      <c r="JG285" s="238"/>
      <c r="JH285" s="238"/>
      <c r="JI285" s="238"/>
      <c r="JJ285" s="238"/>
      <c r="JK285" s="238"/>
      <c r="JL285" s="238"/>
      <c r="JM285" s="238"/>
      <c r="JN285" s="238"/>
      <c r="JO285" s="238"/>
      <c r="JP285" s="238"/>
      <c r="JQ285" s="238"/>
      <c r="JR285" s="238"/>
      <c r="JS285" s="238"/>
      <c r="JT285" s="238"/>
      <c r="JU285" s="238"/>
      <c r="JV285" s="238"/>
      <c r="JW285" s="238"/>
      <c r="JX285" s="238"/>
      <c r="JY285" s="238"/>
      <c r="JZ285" s="238"/>
      <c r="KA285" s="238"/>
      <c r="KB285" s="238"/>
      <c r="KC285" s="238"/>
      <c r="KD285" s="238"/>
      <c r="KE285" s="238"/>
      <c r="KF285" s="238"/>
      <c r="KG285" s="238"/>
      <c r="KH285" s="238"/>
      <c r="KI285" s="238"/>
      <c r="KJ285" s="238"/>
      <c r="KK285" s="238"/>
      <c r="KL285" s="238"/>
      <c r="KM285" s="238"/>
      <c r="KN285" s="238"/>
      <c r="KO285" s="238"/>
      <c r="KP285" s="238"/>
      <c r="KQ285" s="238"/>
      <c r="KR285" s="238"/>
      <c r="KS285" s="238"/>
      <c r="KT285" s="238"/>
      <c r="KU285" s="238"/>
      <c r="KV285" s="238"/>
      <c r="KW285" s="238"/>
      <c r="KX285" s="238"/>
      <c r="KY285" s="238"/>
      <c r="KZ285" s="238"/>
      <c r="LA285" s="238"/>
      <c r="LB285" s="238"/>
      <c r="LC285" s="238"/>
      <c r="LD285" s="238"/>
      <c r="LE285" s="238"/>
      <c r="LF285" s="238"/>
      <c r="LG285" s="238"/>
      <c r="LH285" s="238"/>
      <c r="LI285" s="238"/>
      <c r="LJ285" s="238"/>
      <c r="LK285" s="238"/>
      <c r="LL285" s="238"/>
      <c r="LM285" s="238"/>
      <c r="LN285" s="238"/>
      <c r="LO285" s="238"/>
      <c r="LP285" s="238"/>
      <c r="LQ285" s="238"/>
      <c r="LR285" s="238"/>
      <c r="LS285" s="238"/>
      <c r="LT285" s="238"/>
      <c r="LU285" s="238"/>
      <c r="LV285" s="238"/>
      <c r="LW285" s="238"/>
      <c r="LX285" s="238"/>
      <c r="LY285" s="238"/>
      <c r="LZ285" s="238"/>
      <c r="MA285" s="238"/>
      <c r="MB285" s="238"/>
      <c r="MC285" s="238"/>
      <c r="MD285" s="238"/>
      <c r="ME285" s="238"/>
      <c r="MF285" s="238"/>
      <c r="MG285" s="238"/>
      <c r="MH285" s="238"/>
      <c r="MI285" s="238"/>
      <c r="MJ285" s="238"/>
      <c r="MK285" s="238"/>
      <c r="ML285" s="238"/>
      <c r="MM285" s="238"/>
      <c r="MN285" s="238"/>
      <c r="MO285" s="238"/>
      <c r="MP285" s="238"/>
      <c r="MQ285" s="238"/>
      <c r="MR285" s="238"/>
      <c r="MS285" s="238"/>
      <c r="MT285" s="238"/>
      <c r="MU285" s="238"/>
      <c r="MV285" s="238"/>
      <c r="MW285" s="238"/>
      <c r="MX285" s="238"/>
      <c r="MY285" s="238"/>
      <c r="MZ285" s="238"/>
      <c r="NA285" s="238"/>
      <c r="NB285" s="238"/>
      <c r="NC285" s="238"/>
      <c r="ND285" s="238"/>
      <c r="NE285" s="238"/>
      <c r="NF285" s="238"/>
      <c r="NG285" s="238"/>
      <c r="NH285" s="238"/>
      <c r="NI285" s="238"/>
      <c r="NJ285" s="238"/>
      <c r="NK285" s="238"/>
      <c r="NL285" s="238"/>
      <c r="NM285" s="238"/>
      <c r="NN285" s="238"/>
      <c r="NO285" s="238"/>
      <c r="NP285" s="238"/>
      <c r="NQ285" s="238"/>
      <c r="NR285" s="238"/>
      <c r="NS285" s="238"/>
      <c r="NT285" s="238"/>
      <c r="NU285" s="238"/>
      <c r="NV285" s="238"/>
      <c r="NW285" s="238"/>
      <c r="NX285" s="238"/>
      <c r="NY285" s="238"/>
      <c r="NZ285" s="238"/>
      <c r="OA285" s="238"/>
      <c r="OB285" s="238"/>
      <c r="OC285" s="238"/>
      <c r="OD285" s="238"/>
      <c r="OE285" s="238"/>
      <c r="OF285" s="238"/>
      <c r="OG285" s="238"/>
      <c r="OH285" s="238"/>
      <c r="OI285" s="238"/>
      <c r="OJ285" s="238"/>
      <c r="OK285" s="238"/>
      <c r="OL285" s="238"/>
      <c r="OM285" s="238"/>
      <c r="ON285" s="238"/>
      <c r="OO285" s="238"/>
      <c r="OP285" s="238"/>
      <c r="OQ285" s="238"/>
      <c r="OR285" s="238"/>
      <c r="OS285" s="238"/>
      <c r="OT285" s="238"/>
      <c r="OU285" s="238"/>
      <c r="OV285" s="238"/>
      <c r="OW285" s="238"/>
      <c r="OX285" s="238"/>
      <c r="OY285" s="238"/>
      <c r="OZ285" s="238"/>
      <c r="PA285" s="238"/>
      <c r="PB285" s="238"/>
      <c r="PC285" s="238"/>
      <c r="PD285" s="238"/>
      <c r="PE285" s="238"/>
      <c r="PF285" s="238"/>
      <c r="PG285" s="238"/>
      <c r="PH285" s="238"/>
      <c r="PI285" s="238"/>
      <c r="PJ285" s="238"/>
      <c r="PK285" s="238"/>
      <c r="PL285" s="238"/>
      <c r="PM285" s="238"/>
      <c r="PN285" s="238"/>
      <c r="PO285" s="238"/>
      <c r="PP285" s="238"/>
      <c r="PQ285" s="238"/>
      <c r="PR285" s="238"/>
      <c r="PS285" s="238"/>
      <c r="PT285" s="238"/>
      <c r="PU285" s="238"/>
      <c r="PV285" s="238"/>
      <c r="PW285" s="238"/>
      <c r="PX285" s="238"/>
      <c r="PY285" s="238"/>
      <c r="PZ285" s="238"/>
      <c r="QA285" s="238"/>
      <c r="QB285" s="238"/>
      <c r="QC285" s="238"/>
      <c r="QD285" s="238"/>
      <c r="QE285" s="238"/>
      <c r="QF285" s="238"/>
      <c r="QG285" s="238"/>
      <c r="QH285" s="238"/>
      <c r="QI285" s="238"/>
      <c r="QJ285" s="238"/>
      <c r="QK285" s="238"/>
      <c r="QL285" s="238"/>
      <c r="QM285" s="238"/>
      <c r="QN285" s="238"/>
      <c r="QO285" s="238"/>
      <c r="QP285" s="238"/>
      <c r="QQ285" s="238"/>
      <c r="QR285" s="238"/>
      <c r="QS285" s="238"/>
      <c r="QT285" s="238"/>
      <c r="QU285" s="238"/>
      <c r="QV285" s="238"/>
      <c r="QW285" s="238"/>
      <c r="QX285" s="238"/>
      <c r="QY285" s="238"/>
      <c r="QZ285" s="238"/>
      <c r="RA285" s="238"/>
      <c r="RB285" s="238"/>
      <c r="RC285" s="238"/>
      <c r="RD285" s="238"/>
      <c r="RE285" s="238"/>
      <c r="RF285" s="238"/>
      <c r="RG285" s="238"/>
      <c r="RH285" s="238"/>
      <c r="RI285" s="238"/>
      <c r="RJ285" s="238"/>
      <c r="RK285" s="238"/>
      <c r="RL285" s="238"/>
      <c r="RM285" s="238"/>
      <c r="RN285" s="238"/>
      <c r="RO285" s="238"/>
      <c r="RP285" s="238"/>
      <c r="RQ285" s="238"/>
      <c r="RR285" s="238"/>
      <c r="RS285" s="238"/>
      <c r="RT285" s="238"/>
      <c r="RU285" s="238"/>
      <c r="RV285" s="238"/>
      <c r="RW285" s="238"/>
      <c r="RX285" s="238"/>
      <c r="RY285" s="238"/>
      <c r="RZ285" s="238"/>
      <c r="SA285" s="238"/>
      <c r="SB285" s="238"/>
      <c r="SC285" s="238"/>
      <c r="SD285" s="238"/>
      <c r="SE285" s="238"/>
      <c r="SF285" s="238"/>
      <c r="SG285" s="238"/>
      <c r="SH285" s="238"/>
      <c r="SI285" s="238"/>
      <c r="SJ285" s="238"/>
      <c r="SK285" s="238"/>
      <c r="SL285" s="238"/>
      <c r="SM285" s="238"/>
      <c r="SN285" s="238"/>
      <c r="SO285" s="238"/>
      <c r="SP285" s="238"/>
      <c r="SQ285" s="238"/>
      <c r="SR285" s="238"/>
      <c r="SS285" s="238"/>
      <c r="ST285" s="238"/>
      <c r="SU285" s="238"/>
      <c r="SV285" s="238"/>
      <c r="SW285" s="238"/>
      <c r="SX285" s="238"/>
      <c r="SY285" s="238"/>
      <c r="SZ285" s="238"/>
      <c r="TA285" s="238"/>
      <c r="TB285" s="238"/>
      <c r="TC285" s="238"/>
      <c r="TD285" s="238"/>
      <c r="TE285" s="238"/>
      <c r="TF285" s="238"/>
      <c r="TG285" s="238"/>
      <c r="TH285" s="238"/>
      <c r="TI285" s="238"/>
      <c r="TJ285" s="238"/>
      <c r="TK285" s="238"/>
      <c r="TL285" s="238"/>
      <c r="TM285" s="238"/>
      <c r="TN285" s="238"/>
      <c r="TO285" s="238"/>
      <c r="TP285" s="238"/>
      <c r="TQ285" s="238"/>
      <c r="TR285" s="238"/>
      <c r="TS285" s="238"/>
      <c r="TT285" s="238"/>
      <c r="TU285" s="238"/>
      <c r="TV285" s="238"/>
      <c r="TW285" s="238"/>
      <c r="TX285" s="238"/>
      <c r="TY285" s="238"/>
      <c r="TZ285" s="238"/>
      <c r="UA285" s="238"/>
      <c r="UB285" s="238"/>
      <c r="UC285" s="238"/>
      <c r="UD285" s="238"/>
      <c r="UE285" s="238"/>
      <c r="UF285" s="238"/>
      <c r="UG285" s="238"/>
      <c r="UH285" s="238"/>
      <c r="UI285" s="238"/>
      <c r="UJ285" s="238"/>
      <c r="UK285" s="238"/>
      <c r="UL285" s="238"/>
      <c r="UM285" s="238"/>
      <c r="UN285" s="238"/>
      <c r="UO285" s="238"/>
      <c r="UP285" s="238"/>
      <c r="UQ285" s="238"/>
      <c r="UR285" s="238"/>
      <c r="US285" s="238"/>
      <c r="UT285" s="238"/>
      <c r="UU285" s="238"/>
      <c r="UV285" s="238"/>
      <c r="UW285" s="238"/>
      <c r="UX285" s="238"/>
      <c r="UY285" s="238"/>
      <c r="UZ285" s="238"/>
      <c r="VA285" s="238"/>
      <c r="VB285" s="238"/>
      <c r="VC285" s="238"/>
      <c r="VD285" s="238"/>
      <c r="VE285" s="238"/>
      <c r="VF285" s="238"/>
      <c r="VG285" s="238"/>
      <c r="VH285" s="238"/>
      <c r="VI285" s="238"/>
      <c r="VJ285" s="238"/>
      <c r="VK285" s="238"/>
      <c r="VL285" s="238"/>
      <c r="VM285" s="238"/>
      <c r="VN285" s="238"/>
      <c r="VO285" s="238"/>
      <c r="VP285" s="238"/>
      <c r="VQ285" s="238"/>
      <c r="VR285" s="238"/>
      <c r="VS285" s="238"/>
      <c r="VT285" s="238"/>
      <c r="VU285" s="238"/>
      <c r="VV285" s="238"/>
      <c r="VW285" s="238"/>
      <c r="VX285" s="238"/>
      <c r="VY285" s="238"/>
      <c r="VZ285" s="238"/>
      <c r="WA285" s="238"/>
      <c r="WB285" s="238"/>
      <c r="WC285" s="238"/>
      <c r="WD285" s="238"/>
      <c r="WE285" s="238"/>
      <c r="WF285" s="238"/>
      <c r="WG285" s="238"/>
      <c r="WH285" s="238"/>
      <c r="WI285" s="238"/>
      <c r="WJ285" s="238"/>
      <c r="WK285" s="238"/>
      <c r="WL285" s="238"/>
      <c r="WM285" s="238"/>
      <c r="WN285" s="238"/>
      <c r="WO285" s="238"/>
      <c r="WP285" s="238"/>
      <c r="WQ285" s="238"/>
      <c r="WR285" s="238"/>
      <c r="WS285" s="238"/>
      <c r="WT285" s="238"/>
      <c r="WU285" s="238"/>
      <c r="WV285" s="238"/>
      <c r="WW285" s="238"/>
      <c r="WX285" s="238"/>
      <c r="WY285" s="238"/>
      <c r="WZ285" s="238"/>
      <c r="XA285" s="238"/>
      <c r="XB285" s="238"/>
      <c r="XC285" s="238"/>
      <c r="XD285" s="238"/>
      <c r="XE285" s="238"/>
      <c r="XF285" s="238"/>
      <c r="XG285" s="238"/>
      <c r="XH285" s="238"/>
      <c r="XI285" s="238"/>
      <c r="XJ285" s="238"/>
      <c r="XK285" s="238"/>
      <c r="XL285" s="238"/>
      <c r="XM285" s="238"/>
      <c r="XN285" s="238"/>
      <c r="XO285" s="238"/>
      <c r="XP285" s="238"/>
      <c r="XQ285" s="238"/>
      <c r="XR285" s="238"/>
      <c r="XS285" s="238"/>
      <c r="XT285" s="238"/>
      <c r="XU285" s="238"/>
      <c r="XV285" s="238"/>
      <c r="XW285" s="238"/>
      <c r="XX285" s="238"/>
      <c r="XY285" s="238"/>
      <c r="XZ285" s="238"/>
      <c r="YA285" s="238"/>
      <c r="YB285" s="238"/>
      <c r="YC285" s="238"/>
      <c r="YD285" s="238"/>
      <c r="YE285" s="238"/>
      <c r="YF285" s="238"/>
      <c r="YG285" s="238"/>
      <c r="YH285" s="238"/>
      <c r="YI285" s="238"/>
      <c r="YJ285" s="238"/>
      <c r="YK285" s="238"/>
      <c r="YL285" s="238"/>
      <c r="YM285" s="238"/>
      <c r="YN285" s="238"/>
      <c r="YO285" s="238"/>
      <c r="YP285" s="238"/>
      <c r="YQ285" s="238"/>
      <c r="YR285" s="238"/>
      <c r="YS285" s="238"/>
      <c r="YT285" s="238"/>
      <c r="YU285" s="238"/>
      <c r="YV285" s="238"/>
      <c r="YW285" s="238"/>
      <c r="YX285" s="238"/>
      <c r="YY285" s="238"/>
      <c r="YZ285" s="238"/>
      <c r="ZA285" s="238"/>
      <c r="ZB285" s="238"/>
      <c r="ZC285" s="238"/>
      <c r="ZD285" s="238"/>
      <c r="ZE285" s="238"/>
      <c r="ZF285" s="238"/>
      <c r="ZG285" s="238"/>
      <c r="ZH285" s="238"/>
      <c r="ZI285" s="238"/>
      <c r="ZJ285" s="238"/>
      <c r="ZK285" s="238"/>
      <c r="ZL285" s="238"/>
      <c r="ZM285" s="238"/>
      <c r="ZN285" s="238"/>
      <c r="ZO285" s="238"/>
      <c r="ZP285" s="238"/>
      <c r="ZQ285" s="238"/>
      <c r="ZR285" s="238"/>
      <c r="ZS285" s="238"/>
      <c r="ZT285" s="238"/>
      <c r="ZU285" s="238"/>
      <c r="ZV285" s="238"/>
      <c r="ZW285" s="238"/>
      <c r="ZX285" s="238"/>
      <c r="ZY285" s="238"/>
      <c r="ZZ285" s="238"/>
      <c r="AAA285" s="238"/>
      <c r="AAB285" s="238"/>
      <c r="AAC285" s="238"/>
      <c r="AAD285" s="238"/>
      <c r="AAE285" s="238"/>
      <c r="AAF285" s="238"/>
      <c r="AAG285" s="238"/>
      <c r="AAH285" s="238"/>
      <c r="AAI285" s="238"/>
      <c r="AAJ285" s="238"/>
      <c r="AAK285" s="238"/>
      <c r="AAL285" s="238"/>
      <c r="AAM285" s="238"/>
      <c r="AAN285" s="238"/>
      <c r="AAO285" s="238"/>
      <c r="AAP285" s="238"/>
      <c r="AAQ285" s="238"/>
      <c r="AAR285" s="238"/>
      <c r="AAS285" s="238"/>
      <c r="AAT285" s="238"/>
      <c r="AAU285" s="238"/>
      <c r="AAV285" s="238"/>
      <c r="AAW285" s="238"/>
      <c r="AAX285" s="238"/>
      <c r="AAY285" s="238"/>
      <c r="AAZ285" s="238"/>
      <c r="ABA285" s="238"/>
      <c r="ABB285" s="238"/>
      <c r="ABC285" s="238"/>
      <c r="ABD285" s="238"/>
      <c r="ABE285" s="238"/>
      <c r="ABF285" s="238"/>
      <c r="ABG285" s="238"/>
      <c r="ABH285" s="238"/>
      <c r="ABI285" s="238"/>
      <c r="ABJ285" s="238"/>
      <c r="ABK285" s="238"/>
      <c r="ABL285" s="238"/>
      <c r="ABM285" s="238"/>
      <c r="ABN285" s="238"/>
      <c r="ABO285" s="238"/>
      <c r="ABP285" s="238"/>
      <c r="ABQ285" s="238"/>
      <c r="ABR285" s="238"/>
      <c r="ABS285" s="238"/>
      <c r="ABT285" s="238"/>
      <c r="ABU285" s="238"/>
      <c r="ABV285" s="238"/>
      <c r="ABW285" s="238"/>
      <c r="ABX285" s="238"/>
      <c r="ABY285" s="238"/>
      <c r="ABZ285" s="238"/>
      <c r="ACA285" s="238"/>
      <c r="ACB285" s="238"/>
      <c r="ACC285" s="238"/>
      <c r="ACD285" s="238"/>
      <c r="ACE285" s="238"/>
      <c r="ACF285" s="238"/>
      <c r="ACG285" s="238"/>
      <c r="ACH285" s="238"/>
      <c r="ACI285" s="238"/>
      <c r="ACJ285" s="238"/>
      <c r="ACK285" s="238"/>
      <c r="ACL285" s="238"/>
      <c r="ACM285" s="238"/>
      <c r="ACN285" s="238"/>
      <c r="ACO285" s="238"/>
      <c r="ACP285" s="238"/>
      <c r="ACQ285" s="238"/>
      <c r="ACR285" s="238"/>
      <c r="ACS285" s="238"/>
      <c r="ACT285" s="238"/>
      <c r="ACU285" s="238"/>
      <c r="ACV285" s="238"/>
      <c r="ACW285" s="238"/>
      <c r="ACX285" s="238"/>
      <c r="ACY285" s="238"/>
      <c r="ACZ285" s="238"/>
      <c r="ADA285" s="238"/>
      <c r="ADB285" s="238"/>
      <c r="ADC285" s="238"/>
      <c r="ADD285" s="238"/>
      <c r="ADE285" s="238"/>
      <c r="ADF285" s="238"/>
      <c r="ADG285" s="238"/>
      <c r="ADH285" s="238"/>
      <c r="ADI285" s="238"/>
      <c r="ADJ285" s="238"/>
      <c r="ADK285" s="238"/>
      <c r="ADL285" s="238"/>
      <c r="ADM285" s="238"/>
      <c r="ADN285" s="238"/>
      <c r="ADO285" s="238"/>
      <c r="ADP285" s="238"/>
      <c r="ADQ285" s="238"/>
      <c r="ADR285" s="238"/>
      <c r="ADS285" s="238"/>
      <c r="ADT285" s="238"/>
      <c r="ADU285" s="238"/>
      <c r="ADV285" s="238"/>
      <c r="ADW285" s="238"/>
      <c r="ADX285" s="238"/>
      <c r="ADY285" s="238"/>
      <c r="ADZ285" s="238"/>
      <c r="AEA285" s="238"/>
      <c r="AEB285" s="238"/>
      <c r="AEC285" s="238"/>
      <c r="AED285" s="238"/>
      <c r="AEE285" s="238"/>
      <c r="AEF285" s="238"/>
      <c r="AEG285" s="238"/>
      <c r="AEH285" s="238"/>
      <c r="AEI285" s="238"/>
      <c r="AEJ285" s="238"/>
      <c r="AEK285" s="238"/>
      <c r="AEL285" s="238"/>
      <c r="AEM285" s="238"/>
      <c r="AEN285" s="238"/>
      <c r="AEO285" s="238"/>
      <c r="AEP285" s="238"/>
      <c r="AEQ285" s="238"/>
      <c r="AER285" s="238"/>
      <c r="AES285" s="238"/>
      <c r="AET285" s="238"/>
      <c r="AEU285" s="238"/>
      <c r="AEV285" s="238"/>
      <c r="AEW285" s="238"/>
      <c r="AEX285" s="238"/>
      <c r="AEY285" s="238"/>
      <c r="AEZ285" s="238"/>
      <c r="AFA285" s="238"/>
      <c r="AFB285" s="238"/>
      <c r="AFC285" s="238"/>
      <c r="AFD285" s="238"/>
      <c r="AFE285" s="238"/>
      <c r="AFF285" s="238"/>
      <c r="AFG285" s="238"/>
      <c r="AFH285" s="238"/>
      <c r="AFI285" s="238"/>
      <c r="AFJ285" s="238"/>
      <c r="AFK285" s="238"/>
      <c r="AFL285" s="238"/>
      <c r="AFM285" s="238"/>
      <c r="AFN285" s="238"/>
      <c r="AFO285" s="238"/>
      <c r="AFP285" s="238"/>
      <c r="AFQ285" s="238"/>
      <c r="AFR285" s="238"/>
      <c r="AFS285" s="238"/>
      <c r="AFT285" s="238"/>
      <c r="AFU285" s="238"/>
      <c r="AFV285" s="238"/>
      <c r="AFW285" s="238"/>
      <c r="AFX285" s="238"/>
      <c r="AFY285" s="238"/>
      <c r="AFZ285" s="238"/>
      <c r="AGA285" s="238"/>
      <c r="AGB285" s="238"/>
      <c r="AGC285" s="238"/>
      <c r="AGD285" s="238"/>
      <c r="AGE285" s="238"/>
      <c r="AGF285" s="238"/>
      <c r="AGG285" s="238"/>
      <c r="AGH285" s="238"/>
      <c r="AGI285" s="238"/>
      <c r="AGJ285" s="238"/>
      <c r="AGK285" s="238"/>
      <c r="AGL285" s="238"/>
      <c r="AGM285" s="238"/>
      <c r="AGN285" s="238"/>
      <c r="AGO285" s="238"/>
      <c r="AGP285" s="238"/>
      <c r="AGQ285" s="238"/>
      <c r="AGR285" s="238"/>
      <c r="AGS285" s="238"/>
      <c r="AGT285" s="238"/>
      <c r="AGU285" s="238"/>
      <c r="AGV285" s="238"/>
      <c r="AGW285" s="238"/>
      <c r="AGX285" s="238"/>
      <c r="AGY285" s="238"/>
      <c r="AGZ285" s="238"/>
      <c r="AHA285" s="238"/>
      <c r="AHB285" s="238"/>
      <c r="AHC285" s="238"/>
      <c r="AHD285" s="238"/>
      <c r="AHE285" s="238"/>
      <c r="AHF285" s="238"/>
      <c r="AHG285" s="238"/>
      <c r="AHH285" s="238"/>
      <c r="AHI285" s="238"/>
      <c r="AHJ285" s="238"/>
      <c r="AHK285" s="238"/>
      <c r="AHL285" s="238"/>
      <c r="AHM285" s="238"/>
      <c r="AHN285" s="238"/>
      <c r="AHO285" s="238"/>
      <c r="AHP285" s="238"/>
      <c r="AHQ285" s="238"/>
      <c r="AHR285" s="238"/>
      <c r="AHS285" s="238"/>
      <c r="AHT285" s="238"/>
      <c r="AHU285" s="238"/>
      <c r="AHV285" s="238"/>
      <c r="AHW285" s="238"/>
      <c r="AHX285" s="238"/>
      <c r="AHY285" s="238"/>
      <c r="AHZ285" s="238"/>
      <c r="AIA285" s="238"/>
      <c r="AIB285" s="238"/>
      <c r="AIC285" s="238"/>
      <c r="AID285" s="238"/>
      <c r="AIE285" s="238"/>
      <c r="AIF285" s="238"/>
      <c r="AIG285" s="238"/>
      <c r="AIH285" s="238"/>
      <c r="AII285" s="238"/>
      <c r="AIJ285" s="238"/>
      <c r="AIK285" s="238"/>
      <c r="AIL285" s="238"/>
      <c r="AIM285" s="238"/>
      <c r="AIN285" s="238"/>
      <c r="AIO285" s="238"/>
      <c r="AIP285" s="238"/>
      <c r="AIQ285" s="238"/>
      <c r="AIR285" s="238"/>
      <c r="AIS285" s="238"/>
      <c r="AIT285" s="238"/>
      <c r="AIU285" s="238"/>
      <c r="AIV285" s="238"/>
      <c r="AIW285" s="238"/>
      <c r="AIX285" s="238"/>
      <c r="AIY285" s="238"/>
      <c r="AIZ285" s="238"/>
      <c r="AJA285" s="238"/>
      <c r="AJB285" s="238"/>
      <c r="AJC285" s="238"/>
      <c r="AJD285" s="238"/>
      <c r="AJE285" s="238"/>
      <c r="AJF285" s="238"/>
      <c r="AJG285" s="238"/>
      <c r="AJH285" s="238"/>
      <c r="AJI285" s="238"/>
      <c r="AJJ285" s="238"/>
      <c r="AJK285" s="238"/>
      <c r="AJL285" s="238"/>
      <c r="AJM285" s="238"/>
      <c r="AJN285" s="238"/>
      <c r="AJO285" s="238"/>
      <c r="AJP285" s="238"/>
      <c r="AJQ285" s="238"/>
      <c r="AJR285" s="238"/>
      <c r="AJS285" s="238"/>
      <c r="AJT285" s="238"/>
      <c r="AJU285" s="238"/>
      <c r="AJV285" s="238"/>
      <c r="AJW285" s="238"/>
      <c r="AJX285" s="238"/>
      <c r="AJY285" s="238"/>
      <c r="AJZ285" s="238"/>
      <c r="AKA285" s="238"/>
      <c r="AKB285" s="238"/>
      <c r="AKC285" s="238"/>
      <c r="AKD285" s="238"/>
      <c r="AKE285" s="238"/>
      <c r="AKF285" s="238"/>
      <c r="AKG285" s="238"/>
      <c r="AKH285" s="238"/>
      <c r="AKI285" s="238"/>
      <c r="AKJ285" s="238"/>
      <c r="AKK285" s="238"/>
      <c r="AKL285" s="238"/>
      <c r="AKM285" s="238"/>
      <c r="AKN285" s="238"/>
      <c r="AKO285" s="238"/>
      <c r="AKP285" s="238"/>
    </row>
    <row r="286" spans="1:978" ht="25.5" x14ac:dyDescent="0.25">
      <c r="A286" s="304"/>
      <c r="B286" s="304"/>
      <c r="C286" s="355" t="s">
        <v>283</v>
      </c>
      <c r="D286" s="337" t="s">
        <v>39</v>
      </c>
      <c r="E286" s="268"/>
      <c r="F286" s="94">
        <v>530226</v>
      </c>
      <c r="G286" s="33" t="s">
        <v>206</v>
      </c>
      <c r="H286" s="33" t="s">
        <v>284</v>
      </c>
      <c r="I286" s="241"/>
      <c r="J286" s="94">
        <v>35</v>
      </c>
      <c r="K286" s="268"/>
      <c r="L286" s="291"/>
      <c r="M286" s="241">
        <v>1</v>
      </c>
      <c r="N286" s="94">
        <v>70</v>
      </c>
      <c r="O286" s="94">
        <v>38</v>
      </c>
      <c r="P286" s="94">
        <v>26</v>
      </c>
      <c r="Q286" s="94">
        <v>20</v>
      </c>
      <c r="R286" s="94">
        <v>30</v>
      </c>
      <c r="S286" s="94">
        <v>96</v>
      </c>
      <c r="T286" s="94">
        <v>208</v>
      </c>
      <c r="U286" s="94">
        <v>338</v>
      </c>
      <c r="V286" s="94">
        <v>356</v>
      </c>
      <c r="W286" s="94">
        <v>346</v>
      </c>
      <c r="X286" s="94">
        <v>392</v>
      </c>
      <c r="Y286" s="94">
        <v>442</v>
      </c>
      <c r="Z286" s="94">
        <v>491</v>
      </c>
      <c r="AA286" s="94">
        <v>492</v>
      </c>
      <c r="AB286" s="94">
        <v>557</v>
      </c>
      <c r="AC286" s="94">
        <v>721</v>
      </c>
      <c r="AD286" s="94">
        <v>880</v>
      </c>
      <c r="AE286" s="94">
        <v>838</v>
      </c>
      <c r="AF286" s="94">
        <v>448</v>
      </c>
      <c r="AG286" s="94">
        <v>319</v>
      </c>
      <c r="AH286" s="94">
        <v>276</v>
      </c>
      <c r="AI286" s="94">
        <v>216</v>
      </c>
      <c r="AJ286" s="94">
        <v>139</v>
      </c>
      <c r="AK286" s="94">
        <v>112</v>
      </c>
      <c r="AL286" s="94">
        <v>7269</v>
      </c>
      <c r="AM286" s="132">
        <v>800</v>
      </c>
      <c r="AN286" s="262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62"/>
      <c r="BH286" s="262"/>
      <c r="BI286" s="262"/>
      <c r="BJ286" s="262"/>
      <c r="BK286" s="262"/>
      <c r="BL286" s="241"/>
      <c r="BM286" s="241"/>
      <c r="BN286" s="241"/>
      <c r="BO286" s="241"/>
      <c r="BP286" s="241"/>
      <c r="BQ286" s="241"/>
      <c r="BR286" s="241"/>
      <c r="BS286" s="241"/>
      <c r="BT286" s="241"/>
      <c r="BU286" s="241"/>
      <c r="BV286" s="241"/>
      <c r="BW286" s="241"/>
      <c r="BX286" s="241"/>
      <c r="BY286" s="241"/>
      <c r="BZ286" s="241"/>
      <c r="CA286" s="241"/>
      <c r="CB286" s="241"/>
      <c r="CC286" s="241"/>
      <c r="CD286" s="241"/>
      <c r="CE286" s="241"/>
      <c r="CF286" s="241"/>
      <c r="CG286" s="241"/>
      <c r="CH286" s="241"/>
      <c r="CI286" s="241"/>
      <c r="CJ286" s="241"/>
      <c r="CK286" s="241"/>
      <c r="CL286" s="241"/>
      <c r="CM286" s="241"/>
      <c r="CN286" s="241"/>
      <c r="CO286" s="241"/>
      <c r="CP286" s="241"/>
      <c r="CQ286" s="241"/>
      <c r="CR286" s="241"/>
      <c r="CS286" s="241"/>
      <c r="CT286" s="241"/>
      <c r="CU286" s="241"/>
      <c r="CV286" s="241"/>
      <c r="CW286" s="241"/>
      <c r="CX286" s="241"/>
      <c r="CY286" s="241"/>
      <c r="CZ286" s="241"/>
      <c r="DA286" s="241"/>
      <c r="DB286" s="241"/>
      <c r="DC286" s="241"/>
      <c r="DD286" s="241"/>
      <c r="DE286" s="241"/>
      <c r="DF286" s="241"/>
      <c r="DG286" s="241"/>
      <c r="DH286" s="241"/>
      <c r="DI286" s="241"/>
      <c r="DJ286" s="241"/>
      <c r="DK286" s="241"/>
      <c r="DL286" s="241"/>
      <c r="DM286" s="241"/>
      <c r="DN286" s="241"/>
      <c r="DO286" s="241"/>
      <c r="DP286" s="241"/>
      <c r="DQ286" s="241"/>
      <c r="DR286" s="241"/>
      <c r="DS286" s="241"/>
      <c r="DT286" s="241"/>
      <c r="DU286" s="241"/>
      <c r="DV286" s="241"/>
      <c r="DW286" s="241"/>
      <c r="DX286" s="241"/>
      <c r="DY286" s="241"/>
      <c r="DZ286" s="241"/>
      <c r="EA286" s="241"/>
      <c r="EB286" s="241"/>
      <c r="EC286" s="241"/>
      <c r="ED286" s="241"/>
      <c r="EE286" s="252"/>
      <c r="EF286" s="238"/>
      <c r="EG286" s="238"/>
      <c r="EH286" s="238"/>
      <c r="EI286" s="238"/>
      <c r="EJ286" s="238"/>
      <c r="EK286" s="238"/>
      <c r="EL286" s="238"/>
      <c r="EM286" s="238"/>
      <c r="EN286" s="238"/>
      <c r="EO286" s="238"/>
      <c r="EP286" s="238"/>
      <c r="EQ286" s="238"/>
      <c r="ER286" s="238"/>
      <c r="ES286" s="238"/>
      <c r="ET286" s="238"/>
      <c r="EU286" s="238"/>
      <c r="EV286" s="238"/>
      <c r="EW286" s="238"/>
      <c r="EX286" s="238"/>
      <c r="EY286" s="238"/>
      <c r="EZ286" s="238"/>
      <c r="FA286" s="238"/>
      <c r="FB286" s="238"/>
      <c r="FC286" s="238"/>
      <c r="FD286" s="238"/>
      <c r="FE286" s="238"/>
      <c r="FF286" s="238"/>
      <c r="FG286" s="238"/>
      <c r="FH286" s="238"/>
      <c r="FI286" s="238"/>
      <c r="FJ286" s="238"/>
      <c r="FK286" s="238"/>
      <c r="FL286" s="238"/>
      <c r="FM286" s="238"/>
      <c r="FN286" s="238"/>
      <c r="FO286" s="238"/>
      <c r="FP286" s="238"/>
      <c r="FQ286" s="238"/>
      <c r="FR286" s="238"/>
      <c r="FS286" s="238"/>
      <c r="FT286" s="238"/>
      <c r="FU286" s="238"/>
      <c r="FV286" s="238"/>
      <c r="FW286" s="238"/>
      <c r="FX286" s="238"/>
      <c r="FY286" s="238"/>
      <c r="FZ286" s="238"/>
      <c r="GA286" s="238"/>
      <c r="GB286" s="238"/>
      <c r="GC286" s="238"/>
      <c r="GD286" s="238"/>
      <c r="GE286" s="238"/>
      <c r="GF286" s="238"/>
      <c r="GG286" s="238"/>
      <c r="GH286" s="238"/>
      <c r="GI286" s="238"/>
      <c r="GJ286" s="238"/>
      <c r="GK286" s="238"/>
      <c r="GL286" s="238"/>
      <c r="GM286" s="238"/>
      <c r="GN286" s="238"/>
      <c r="GO286" s="238"/>
      <c r="GP286" s="238"/>
      <c r="GQ286" s="238"/>
      <c r="GR286" s="238"/>
      <c r="GS286" s="238"/>
      <c r="GT286" s="238"/>
      <c r="GU286" s="238"/>
      <c r="GV286" s="238"/>
      <c r="GW286" s="238"/>
      <c r="GX286" s="238"/>
      <c r="GY286" s="238"/>
      <c r="GZ286" s="238"/>
      <c r="HA286" s="238"/>
      <c r="HB286" s="238"/>
      <c r="HC286" s="238"/>
      <c r="HD286" s="238"/>
      <c r="HE286" s="238"/>
      <c r="HF286" s="238"/>
      <c r="HG286" s="238"/>
      <c r="HH286" s="238"/>
      <c r="HI286" s="238"/>
      <c r="HJ286" s="238"/>
      <c r="HK286" s="238"/>
      <c r="HL286" s="238"/>
      <c r="HM286" s="238"/>
      <c r="HN286" s="238"/>
      <c r="HO286" s="238"/>
      <c r="HP286" s="238"/>
      <c r="HQ286" s="238"/>
      <c r="HR286" s="238"/>
      <c r="HS286" s="238"/>
      <c r="HT286" s="238"/>
      <c r="HU286" s="238"/>
      <c r="HV286" s="238"/>
      <c r="HW286" s="238"/>
      <c r="HX286" s="238"/>
      <c r="HY286" s="238"/>
      <c r="HZ286" s="238"/>
      <c r="IA286" s="238"/>
      <c r="IB286" s="238"/>
      <c r="IC286" s="238"/>
      <c r="ID286" s="238"/>
      <c r="IE286" s="238"/>
      <c r="IF286" s="238"/>
      <c r="IG286" s="238"/>
      <c r="IH286" s="238"/>
      <c r="II286" s="238"/>
      <c r="IJ286" s="238"/>
      <c r="IK286" s="238"/>
      <c r="IL286" s="238"/>
      <c r="IM286" s="238"/>
      <c r="IN286" s="238"/>
      <c r="IO286" s="238"/>
      <c r="IP286" s="238"/>
      <c r="IQ286" s="238"/>
      <c r="IR286" s="238"/>
      <c r="IS286" s="238"/>
      <c r="IT286" s="238"/>
      <c r="IU286" s="238"/>
      <c r="IV286" s="238"/>
      <c r="IW286" s="238"/>
      <c r="IX286" s="238"/>
      <c r="IY286" s="238"/>
      <c r="IZ286" s="238"/>
      <c r="JA286" s="238"/>
      <c r="JB286" s="238"/>
      <c r="JC286" s="238"/>
      <c r="JD286" s="238"/>
      <c r="JE286" s="238"/>
      <c r="JF286" s="238"/>
      <c r="JG286" s="238"/>
      <c r="JH286" s="238"/>
      <c r="JI286" s="238"/>
      <c r="JJ286" s="238"/>
      <c r="JK286" s="238"/>
      <c r="JL286" s="238"/>
      <c r="JM286" s="238"/>
      <c r="JN286" s="238"/>
      <c r="JO286" s="238"/>
      <c r="JP286" s="238"/>
      <c r="JQ286" s="238"/>
      <c r="JR286" s="238"/>
      <c r="JS286" s="238"/>
      <c r="JT286" s="238"/>
      <c r="JU286" s="238"/>
      <c r="JV286" s="238"/>
      <c r="JW286" s="238"/>
      <c r="JX286" s="238"/>
      <c r="JY286" s="238"/>
      <c r="JZ286" s="238"/>
      <c r="KA286" s="238"/>
      <c r="KB286" s="238"/>
      <c r="KC286" s="238"/>
      <c r="KD286" s="238"/>
      <c r="KE286" s="238"/>
      <c r="KF286" s="238"/>
      <c r="KG286" s="238"/>
      <c r="KH286" s="238"/>
      <c r="KI286" s="238"/>
      <c r="KJ286" s="238"/>
      <c r="KK286" s="238"/>
      <c r="KL286" s="238"/>
      <c r="KM286" s="238"/>
      <c r="KN286" s="238"/>
      <c r="KO286" s="238"/>
      <c r="KP286" s="238"/>
      <c r="KQ286" s="238"/>
      <c r="KR286" s="238"/>
      <c r="KS286" s="238"/>
      <c r="KT286" s="238"/>
      <c r="KU286" s="238"/>
      <c r="KV286" s="238"/>
      <c r="KW286" s="238"/>
      <c r="KX286" s="238"/>
      <c r="KY286" s="238"/>
      <c r="KZ286" s="238"/>
      <c r="LA286" s="238"/>
      <c r="LB286" s="238"/>
      <c r="LC286" s="238"/>
      <c r="LD286" s="238"/>
      <c r="LE286" s="238"/>
      <c r="LF286" s="238"/>
      <c r="LG286" s="238"/>
      <c r="LH286" s="238"/>
      <c r="LI286" s="238"/>
      <c r="LJ286" s="238"/>
      <c r="LK286" s="238"/>
      <c r="LL286" s="238"/>
      <c r="LM286" s="238"/>
      <c r="LN286" s="238"/>
      <c r="LO286" s="238"/>
      <c r="LP286" s="238"/>
      <c r="LQ286" s="238"/>
      <c r="LR286" s="238"/>
      <c r="LS286" s="238"/>
      <c r="LT286" s="238"/>
      <c r="LU286" s="238"/>
      <c r="LV286" s="238"/>
      <c r="LW286" s="238"/>
      <c r="LX286" s="238"/>
      <c r="LY286" s="238"/>
      <c r="LZ286" s="238"/>
      <c r="MA286" s="238"/>
      <c r="MB286" s="238"/>
      <c r="MC286" s="238"/>
      <c r="MD286" s="238"/>
      <c r="ME286" s="238"/>
      <c r="MF286" s="238"/>
      <c r="MG286" s="238"/>
      <c r="MH286" s="238"/>
      <c r="MI286" s="238"/>
      <c r="MJ286" s="238"/>
      <c r="MK286" s="238"/>
      <c r="ML286" s="238"/>
      <c r="MM286" s="238"/>
      <c r="MN286" s="238"/>
      <c r="MO286" s="238"/>
      <c r="MP286" s="238"/>
      <c r="MQ286" s="238"/>
      <c r="MR286" s="238"/>
      <c r="MS286" s="238"/>
      <c r="MT286" s="238"/>
      <c r="MU286" s="238"/>
      <c r="MV286" s="238"/>
      <c r="MW286" s="238"/>
      <c r="MX286" s="238"/>
      <c r="MY286" s="238"/>
      <c r="MZ286" s="238"/>
      <c r="NA286" s="238"/>
      <c r="NB286" s="238"/>
      <c r="NC286" s="238"/>
      <c r="ND286" s="238"/>
      <c r="NE286" s="238"/>
      <c r="NF286" s="238"/>
      <c r="NG286" s="238"/>
      <c r="NH286" s="238"/>
      <c r="NI286" s="238"/>
      <c r="NJ286" s="238"/>
      <c r="NK286" s="238"/>
      <c r="NL286" s="238"/>
      <c r="NM286" s="238"/>
      <c r="NN286" s="238"/>
      <c r="NO286" s="238"/>
      <c r="NP286" s="238"/>
      <c r="NQ286" s="238"/>
      <c r="NR286" s="238"/>
      <c r="NS286" s="238"/>
      <c r="NT286" s="238"/>
      <c r="NU286" s="238"/>
      <c r="NV286" s="238"/>
      <c r="NW286" s="238"/>
      <c r="NX286" s="238"/>
      <c r="NY286" s="238"/>
      <c r="NZ286" s="238"/>
      <c r="OA286" s="238"/>
      <c r="OB286" s="238"/>
      <c r="OC286" s="238"/>
      <c r="OD286" s="238"/>
      <c r="OE286" s="238"/>
      <c r="OF286" s="238"/>
      <c r="OG286" s="238"/>
      <c r="OH286" s="238"/>
      <c r="OI286" s="238"/>
      <c r="OJ286" s="238"/>
      <c r="OK286" s="238"/>
      <c r="OL286" s="238"/>
      <c r="OM286" s="238"/>
      <c r="ON286" s="238"/>
      <c r="OO286" s="238"/>
      <c r="OP286" s="238"/>
      <c r="OQ286" s="238"/>
      <c r="OR286" s="238"/>
      <c r="OS286" s="238"/>
      <c r="OT286" s="238"/>
      <c r="OU286" s="238"/>
      <c r="OV286" s="238"/>
      <c r="OW286" s="238"/>
      <c r="OX286" s="238"/>
      <c r="OY286" s="238"/>
      <c r="OZ286" s="238"/>
      <c r="PA286" s="238"/>
      <c r="PB286" s="238"/>
      <c r="PC286" s="238"/>
      <c r="PD286" s="238"/>
      <c r="PE286" s="238"/>
      <c r="PF286" s="238"/>
      <c r="PG286" s="238"/>
      <c r="PH286" s="238"/>
      <c r="PI286" s="238"/>
      <c r="PJ286" s="238"/>
      <c r="PK286" s="238"/>
      <c r="PL286" s="238"/>
      <c r="PM286" s="238"/>
      <c r="PN286" s="238"/>
      <c r="PO286" s="238"/>
      <c r="PP286" s="238"/>
      <c r="PQ286" s="238"/>
      <c r="PR286" s="238"/>
      <c r="PS286" s="238"/>
      <c r="PT286" s="238"/>
      <c r="PU286" s="238"/>
      <c r="PV286" s="238"/>
      <c r="PW286" s="238"/>
      <c r="PX286" s="238"/>
      <c r="PY286" s="238"/>
      <c r="PZ286" s="238"/>
      <c r="QA286" s="238"/>
      <c r="QB286" s="238"/>
      <c r="QC286" s="238"/>
      <c r="QD286" s="238"/>
      <c r="QE286" s="238"/>
      <c r="QF286" s="238"/>
      <c r="QG286" s="238"/>
      <c r="QH286" s="238"/>
      <c r="QI286" s="238"/>
      <c r="QJ286" s="238"/>
      <c r="QK286" s="238"/>
      <c r="QL286" s="238"/>
      <c r="QM286" s="238"/>
      <c r="QN286" s="238"/>
      <c r="QO286" s="238"/>
      <c r="QP286" s="238"/>
      <c r="QQ286" s="238"/>
      <c r="QR286" s="238"/>
      <c r="QS286" s="238"/>
      <c r="QT286" s="238"/>
      <c r="QU286" s="238"/>
      <c r="QV286" s="238"/>
      <c r="QW286" s="238"/>
      <c r="QX286" s="238"/>
      <c r="QY286" s="238"/>
      <c r="QZ286" s="238"/>
      <c r="RA286" s="238"/>
      <c r="RB286" s="238"/>
      <c r="RC286" s="238"/>
      <c r="RD286" s="238"/>
      <c r="RE286" s="238"/>
      <c r="RF286" s="238"/>
      <c r="RG286" s="238"/>
      <c r="RH286" s="238"/>
      <c r="RI286" s="238"/>
      <c r="RJ286" s="238"/>
      <c r="RK286" s="238"/>
      <c r="RL286" s="238"/>
      <c r="RM286" s="238"/>
      <c r="RN286" s="238"/>
      <c r="RO286" s="238"/>
      <c r="RP286" s="238"/>
      <c r="RQ286" s="238"/>
      <c r="RR286" s="238"/>
      <c r="RS286" s="238"/>
      <c r="RT286" s="238"/>
      <c r="RU286" s="238"/>
      <c r="RV286" s="238"/>
      <c r="RW286" s="238"/>
      <c r="RX286" s="238"/>
      <c r="RY286" s="238"/>
      <c r="RZ286" s="238"/>
      <c r="SA286" s="238"/>
      <c r="SB286" s="238"/>
      <c r="SC286" s="238"/>
      <c r="SD286" s="238"/>
      <c r="SE286" s="238"/>
      <c r="SF286" s="238"/>
      <c r="SG286" s="238"/>
      <c r="SH286" s="238"/>
      <c r="SI286" s="238"/>
      <c r="SJ286" s="238"/>
      <c r="SK286" s="238"/>
      <c r="SL286" s="238"/>
      <c r="SM286" s="238"/>
      <c r="SN286" s="238"/>
      <c r="SO286" s="238"/>
      <c r="SP286" s="238"/>
      <c r="SQ286" s="238"/>
      <c r="SR286" s="238"/>
      <c r="SS286" s="238"/>
      <c r="ST286" s="238"/>
      <c r="SU286" s="238"/>
      <c r="SV286" s="238"/>
      <c r="SW286" s="238"/>
      <c r="SX286" s="238"/>
      <c r="SY286" s="238"/>
      <c r="SZ286" s="238"/>
      <c r="TA286" s="238"/>
      <c r="TB286" s="238"/>
      <c r="TC286" s="238"/>
      <c r="TD286" s="238"/>
      <c r="TE286" s="238"/>
      <c r="TF286" s="238"/>
      <c r="TG286" s="238"/>
      <c r="TH286" s="238"/>
      <c r="TI286" s="238"/>
      <c r="TJ286" s="238"/>
      <c r="TK286" s="238"/>
      <c r="TL286" s="238"/>
      <c r="TM286" s="238"/>
      <c r="TN286" s="238"/>
      <c r="TO286" s="238"/>
      <c r="TP286" s="238"/>
      <c r="TQ286" s="238"/>
      <c r="TR286" s="238"/>
      <c r="TS286" s="238"/>
      <c r="TT286" s="238"/>
      <c r="TU286" s="238"/>
      <c r="TV286" s="238"/>
      <c r="TW286" s="238"/>
      <c r="TX286" s="238"/>
      <c r="TY286" s="238"/>
      <c r="TZ286" s="238"/>
      <c r="UA286" s="238"/>
      <c r="UB286" s="238"/>
      <c r="UC286" s="238"/>
      <c r="UD286" s="238"/>
      <c r="UE286" s="238"/>
      <c r="UF286" s="238"/>
      <c r="UG286" s="238"/>
      <c r="UH286" s="238"/>
      <c r="UI286" s="238"/>
      <c r="UJ286" s="238"/>
      <c r="UK286" s="238"/>
      <c r="UL286" s="238"/>
      <c r="UM286" s="238"/>
      <c r="UN286" s="238"/>
      <c r="UO286" s="238"/>
      <c r="UP286" s="238"/>
      <c r="UQ286" s="238"/>
      <c r="UR286" s="238"/>
      <c r="US286" s="238"/>
      <c r="UT286" s="238"/>
      <c r="UU286" s="238"/>
      <c r="UV286" s="238"/>
      <c r="UW286" s="238"/>
      <c r="UX286" s="238"/>
      <c r="UY286" s="238"/>
      <c r="UZ286" s="238"/>
      <c r="VA286" s="238"/>
      <c r="VB286" s="238"/>
      <c r="VC286" s="238"/>
      <c r="VD286" s="238"/>
      <c r="VE286" s="238"/>
      <c r="VF286" s="238"/>
      <c r="VG286" s="238"/>
      <c r="VH286" s="238"/>
      <c r="VI286" s="238"/>
      <c r="VJ286" s="238"/>
      <c r="VK286" s="238"/>
      <c r="VL286" s="238"/>
      <c r="VM286" s="238"/>
      <c r="VN286" s="238"/>
      <c r="VO286" s="238"/>
      <c r="VP286" s="238"/>
      <c r="VQ286" s="238"/>
      <c r="VR286" s="238"/>
      <c r="VS286" s="238"/>
      <c r="VT286" s="238"/>
      <c r="VU286" s="238"/>
      <c r="VV286" s="238"/>
      <c r="VW286" s="238"/>
      <c r="VX286" s="238"/>
      <c r="VY286" s="238"/>
      <c r="VZ286" s="238"/>
      <c r="WA286" s="238"/>
      <c r="WB286" s="238"/>
      <c r="WC286" s="238"/>
      <c r="WD286" s="238"/>
      <c r="WE286" s="238"/>
      <c r="WF286" s="238"/>
      <c r="WG286" s="238"/>
      <c r="WH286" s="238"/>
      <c r="WI286" s="238"/>
      <c r="WJ286" s="238"/>
      <c r="WK286" s="238"/>
      <c r="WL286" s="238"/>
      <c r="WM286" s="238"/>
      <c r="WN286" s="238"/>
      <c r="WO286" s="238"/>
      <c r="WP286" s="238"/>
      <c r="WQ286" s="238"/>
      <c r="WR286" s="238"/>
      <c r="WS286" s="238"/>
      <c r="WT286" s="238"/>
      <c r="WU286" s="238"/>
      <c r="WV286" s="238"/>
      <c r="WW286" s="238"/>
      <c r="WX286" s="238"/>
      <c r="WY286" s="238"/>
      <c r="WZ286" s="238"/>
      <c r="XA286" s="238"/>
      <c r="XB286" s="238"/>
      <c r="XC286" s="238"/>
      <c r="XD286" s="238"/>
      <c r="XE286" s="238"/>
      <c r="XF286" s="238"/>
      <c r="XG286" s="238"/>
      <c r="XH286" s="238"/>
      <c r="XI286" s="238"/>
      <c r="XJ286" s="238"/>
      <c r="XK286" s="238"/>
      <c r="XL286" s="238"/>
      <c r="XM286" s="238"/>
      <c r="XN286" s="238"/>
      <c r="XO286" s="238"/>
      <c r="XP286" s="238"/>
      <c r="XQ286" s="238"/>
      <c r="XR286" s="238"/>
      <c r="XS286" s="238"/>
      <c r="XT286" s="238"/>
      <c r="XU286" s="238"/>
      <c r="XV286" s="238"/>
      <c r="XW286" s="238"/>
      <c r="XX286" s="238"/>
      <c r="XY286" s="238"/>
      <c r="XZ286" s="238"/>
      <c r="YA286" s="238"/>
      <c r="YB286" s="238"/>
      <c r="YC286" s="238"/>
      <c r="YD286" s="238"/>
      <c r="YE286" s="238"/>
      <c r="YF286" s="238"/>
      <c r="YG286" s="238"/>
      <c r="YH286" s="238"/>
      <c r="YI286" s="238"/>
      <c r="YJ286" s="238"/>
      <c r="YK286" s="238"/>
      <c r="YL286" s="238"/>
      <c r="YM286" s="238"/>
      <c r="YN286" s="238"/>
      <c r="YO286" s="238"/>
      <c r="YP286" s="238"/>
      <c r="YQ286" s="238"/>
      <c r="YR286" s="238"/>
      <c r="YS286" s="238"/>
      <c r="YT286" s="238"/>
      <c r="YU286" s="238"/>
      <c r="YV286" s="238"/>
      <c r="YW286" s="238"/>
      <c r="YX286" s="238"/>
      <c r="YY286" s="238"/>
      <c r="YZ286" s="238"/>
      <c r="ZA286" s="238"/>
      <c r="ZB286" s="238"/>
      <c r="ZC286" s="238"/>
      <c r="ZD286" s="238"/>
      <c r="ZE286" s="238"/>
      <c r="ZF286" s="238"/>
      <c r="ZG286" s="238"/>
      <c r="ZH286" s="238"/>
      <c r="ZI286" s="238"/>
      <c r="ZJ286" s="238"/>
      <c r="ZK286" s="238"/>
      <c r="ZL286" s="238"/>
      <c r="ZM286" s="238"/>
      <c r="ZN286" s="238"/>
      <c r="ZO286" s="238"/>
      <c r="ZP286" s="238"/>
      <c r="ZQ286" s="238"/>
      <c r="ZR286" s="238"/>
      <c r="ZS286" s="238"/>
      <c r="ZT286" s="238"/>
      <c r="ZU286" s="238"/>
      <c r="ZV286" s="238"/>
      <c r="ZW286" s="238"/>
      <c r="ZX286" s="238"/>
      <c r="ZY286" s="238"/>
      <c r="ZZ286" s="238"/>
      <c r="AAA286" s="238"/>
      <c r="AAB286" s="238"/>
      <c r="AAC286" s="238"/>
      <c r="AAD286" s="238"/>
      <c r="AAE286" s="238"/>
      <c r="AAF286" s="238"/>
      <c r="AAG286" s="238"/>
      <c r="AAH286" s="238"/>
      <c r="AAI286" s="238"/>
      <c r="AAJ286" s="238"/>
      <c r="AAK286" s="238"/>
      <c r="AAL286" s="238"/>
      <c r="AAM286" s="238"/>
      <c r="AAN286" s="238"/>
      <c r="AAO286" s="238"/>
      <c r="AAP286" s="238"/>
      <c r="AAQ286" s="238"/>
      <c r="AAR286" s="238"/>
      <c r="AAS286" s="238"/>
      <c r="AAT286" s="238"/>
      <c r="AAU286" s="238"/>
      <c r="AAV286" s="238"/>
      <c r="AAW286" s="238"/>
      <c r="AAX286" s="238"/>
      <c r="AAY286" s="238"/>
      <c r="AAZ286" s="238"/>
      <c r="ABA286" s="238"/>
      <c r="ABB286" s="238"/>
      <c r="ABC286" s="238"/>
      <c r="ABD286" s="238"/>
      <c r="ABE286" s="238"/>
      <c r="ABF286" s="238"/>
      <c r="ABG286" s="238"/>
      <c r="ABH286" s="238"/>
      <c r="ABI286" s="238"/>
      <c r="ABJ286" s="238"/>
      <c r="ABK286" s="238"/>
      <c r="ABL286" s="238"/>
      <c r="ABM286" s="238"/>
      <c r="ABN286" s="238"/>
      <c r="ABO286" s="238"/>
      <c r="ABP286" s="238"/>
      <c r="ABQ286" s="238"/>
      <c r="ABR286" s="238"/>
      <c r="ABS286" s="238"/>
      <c r="ABT286" s="238"/>
      <c r="ABU286" s="238"/>
      <c r="ABV286" s="238"/>
      <c r="ABW286" s="238"/>
      <c r="ABX286" s="238"/>
      <c r="ABY286" s="238"/>
      <c r="ABZ286" s="238"/>
      <c r="ACA286" s="238"/>
      <c r="ACB286" s="238"/>
      <c r="ACC286" s="238"/>
      <c r="ACD286" s="238"/>
      <c r="ACE286" s="238"/>
      <c r="ACF286" s="238"/>
      <c r="ACG286" s="238"/>
      <c r="ACH286" s="238"/>
      <c r="ACI286" s="238"/>
      <c r="ACJ286" s="238"/>
      <c r="ACK286" s="238"/>
      <c r="ACL286" s="238"/>
      <c r="ACM286" s="238"/>
      <c r="ACN286" s="238"/>
      <c r="ACO286" s="238"/>
      <c r="ACP286" s="238"/>
      <c r="ACQ286" s="238"/>
      <c r="ACR286" s="238"/>
      <c r="ACS286" s="238"/>
      <c r="ACT286" s="238"/>
      <c r="ACU286" s="238"/>
      <c r="ACV286" s="238"/>
      <c r="ACW286" s="238"/>
      <c r="ACX286" s="238"/>
      <c r="ACY286" s="238"/>
      <c r="ACZ286" s="238"/>
      <c r="ADA286" s="238"/>
      <c r="ADB286" s="238"/>
      <c r="ADC286" s="238"/>
      <c r="ADD286" s="238"/>
      <c r="ADE286" s="238"/>
      <c r="ADF286" s="238"/>
      <c r="ADG286" s="238"/>
      <c r="ADH286" s="238"/>
      <c r="ADI286" s="238"/>
      <c r="ADJ286" s="238"/>
      <c r="ADK286" s="238"/>
      <c r="ADL286" s="238"/>
      <c r="ADM286" s="238"/>
      <c r="ADN286" s="238"/>
      <c r="ADO286" s="238"/>
      <c r="ADP286" s="238"/>
      <c r="ADQ286" s="238"/>
      <c r="ADR286" s="238"/>
      <c r="ADS286" s="238"/>
      <c r="ADT286" s="238"/>
      <c r="ADU286" s="238"/>
      <c r="ADV286" s="238"/>
      <c r="ADW286" s="238"/>
      <c r="ADX286" s="238"/>
      <c r="ADY286" s="238"/>
      <c r="ADZ286" s="238"/>
      <c r="AEA286" s="238"/>
      <c r="AEB286" s="238"/>
      <c r="AEC286" s="238"/>
      <c r="AED286" s="238"/>
      <c r="AEE286" s="238"/>
      <c r="AEF286" s="238"/>
      <c r="AEG286" s="238"/>
      <c r="AEH286" s="238"/>
      <c r="AEI286" s="238"/>
      <c r="AEJ286" s="238"/>
      <c r="AEK286" s="238"/>
      <c r="AEL286" s="238"/>
      <c r="AEM286" s="238"/>
      <c r="AEN286" s="238"/>
      <c r="AEO286" s="238"/>
      <c r="AEP286" s="238"/>
      <c r="AEQ286" s="238"/>
      <c r="AER286" s="238"/>
      <c r="AES286" s="238"/>
      <c r="AET286" s="238"/>
      <c r="AEU286" s="238"/>
      <c r="AEV286" s="238"/>
      <c r="AEW286" s="238"/>
      <c r="AEX286" s="238"/>
      <c r="AEY286" s="238"/>
      <c r="AEZ286" s="238"/>
      <c r="AFA286" s="238"/>
      <c r="AFB286" s="238"/>
      <c r="AFC286" s="238"/>
      <c r="AFD286" s="238"/>
      <c r="AFE286" s="238"/>
      <c r="AFF286" s="238"/>
      <c r="AFG286" s="238"/>
      <c r="AFH286" s="238"/>
      <c r="AFI286" s="238"/>
      <c r="AFJ286" s="238"/>
      <c r="AFK286" s="238"/>
      <c r="AFL286" s="238"/>
      <c r="AFM286" s="238"/>
      <c r="AFN286" s="238"/>
      <c r="AFO286" s="238"/>
      <c r="AFP286" s="238"/>
      <c r="AFQ286" s="238"/>
      <c r="AFR286" s="238"/>
      <c r="AFS286" s="238"/>
      <c r="AFT286" s="238"/>
      <c r="AFU286" s="238"/>
      <c r="AFV286" s="238"/>
      <c r="AFW286" s="238"/>
      <c r="AFX286" s="238"/>
      <c r="AFY286" s="238"/>
      <c r="AFZ286" s="238"/>
      <c r="AGA286" s="238"/>
      <c r="AGB286" s="238"/>
      <c r="AGC286" s="238"/>
      <c r="AGD286" s="238"/>
      <c r="AGE286" s="238"/>
      <c r="AGF286" s="238"/>
      <c r="AGG286" s="238"/>
      <c r="AGH286" s="238"/>
      <c r="AGI286" s="238"/>
      <c r="AGJ286" s="238"/>
      <c r="AGK286" s="238"/>
      <c r="AGL286" s="238"/>
      <c r="AGM286" s="238"/>
      <c r="AGN286" s="238"/>
      <c r="AGO286" s="238"/>
      <c r="AGP286" s="238"/>
      <c r="AGQ286" s="238"/>
      <c r="AGR286" s="238"/>
      <c r="AGS286" s="238"/>
      <c r="AGT286" s="238"/>
      <c r="AGU286" s="238"/>
      <c r="AGV286" s="238"/>
      <c r="AGW286" s="238"/>
      <c r="AGX286" s="238"/>
      <c r="AGY286" s="238"/>
      <c r="AGZ286" s="238"/>
      <c r="AHA286" s="238"/>
      <c r="AHB286" s="238"/>
      <c r="AHC286" s="238"/>
      <c r="AHD286" s="238"/>
      <c r="AHE286" s="238"/>
      <c r="AHF286" s="238"/>
      <c r="AHG286" s="238"/>
      <c r="AHH286" s="238"/>
      <c r="AHI286" s="238"/>
      <c r="AHJ286" s="238"/>
      <c r="AHK286" s="238"/>
      <c r="AHL286" s="238"/>
      <c r="AHM286" s="238"/>
      <c r="AHN286" s="238"/>
      <c r="AHO286" s="238"/>
      <c r="AHP286" s="238"/>
      <c r="AHQ286" s="238"/>
      <c r="AHR286" s="238"/>
      <c r="AHS286" s="238"/>
      <c r="AHT286" s="238"/>
      <c r="AHU286" s="238"/>
      <c r="AHV286" s="238"/>
      <c r="AHW286" s="238"/>
      <c r="AHX286" s="238"/>
      <c r="AHY286" s="238"/>
      <c r="AHZ286" s="238"/>
      <c r="AIA286" s="238"/>
      <c r="AIB286" s="238"/>
      <c r="AIC286" s="238"/>
      <c r="AID286" s="238"/>
      <c r="AIE286" s="238"/>
      <c r="AIF286" s="238"/>
      <c r="AIG286" s="238"/>
      <c r="AIH286" s="238"/>
      <c r="AII286" s="238"/>
      <c r="AIJ286" s="238"/>
      <c r="AIK286" s="238"/>
      <c r="AIL286" s="238"/>
      <c r="AIM286" s="238"/>
      <c r="AIN286" s="238"/>
      <c r="AIO286" s="238"/>
      <c r="AIP286" s="238"/>
      <c r="AIQ286" s="238"/>
      <c r="AIR286" s="238"/>
      <c r="AIS286" s="238"/>
      <c r="AIT286" s="238"/>
      <c r="AIU286" s="238"/>
      <c r="AIV286" s="238"/>
      <c r="AIW286" s="238"/>
      <c r="AIX286" s="238"/>
      <c r="AIY286" s="238"/>
      <c r="AIZ286" s="238"/>
      <c r="AJA286" s="238"/>
      <c r="AJB286" s="238"/>
      <c r="AJC286" s="238"/>
      <c r="AJD286" s="238"/>
      <c r="AJE286" s="238"/>
      <c r="AJF286" s="238"/>
      <c r="AJG286" s="238"/>
      <c r="AJH286" s="238"/>
      <c r="AJI286" s="238"/>
      <c r="AJJ286" s="238"/>
      <c r="AJK286" s="238"/>
      <c r="AJL286" s="238"/>
      <c r="AJM286" s="238"/>
      <c r="AJN286" s="238"/>
      <c r="AJO286" s="238"/>
      <c r="AJP286" s="238"/>
      <c r="AJQ286" s="238"/>
      <c r="AJR286" s="238"/>
      <c r="AJS286" s="238"/>
      <c r="AJT286" s="238"/>
      <c r="AJU286" s="238"/>
      <c r="AJV286" s="238"/>
      <c r="AJW286" s="238"/>
      <c r="AJX286" s="238"/>
      <c r="AJY286" s="238"/>
      <c r="AJZ286" s="238"/>
      <c r="AKA286" s="238"/>
      <c r="AKB286" s="238"/>
      <c r="AKC286" s="238"/>
      <c r="AKD286" s="238"/>
      <c r="AKE286" s="238"/>
      <c r="AKF286" s="238"/>
      <c r="AKG286" s="238"/>
      <c r="AKH286" s="238"/>
      <c r="AKI286" s="238"/>
      <c r="AKJ286" s="238"/>
      <c r="AKK286" s="238"/>
      <c r="AKL286" s="238"/>
      <c r="AKM286" s="238"/>
      <c r="AKN286" s="238"/>
      <c r="AKO286" s="238"/>
      <c r="AKP286" s="238"/>
    </row>
    <row r="287" spans="1:978" x14ac:dyDescent="0.25">
      <c r="A287" s="304"/>
      <c r="B287" s="304"/>
      <c r="C287" s="355"/>
      <c r="D287" s="337"/>
      <c r="E287" s="268"/>
      <c r="F287" s="94">
        <v>530057</v>
      </c>
      <c r="G287" s="33" t="s">
        <v>284</v>
      </c>
      <c r="H287" s="33" t="s">
        <v>280</v>
      </c>
      <c r="I287" s="241"/>
      <c r="J287" s="94">
        <v>40</v>
      </c>
      <c r="K287" s="268"/>
      <c r="L287" s="291"/>
      <c r="M287" s="241"/>
      <c r="N287" s="94">
        <v>49</v>
      </c>
      <c r="O287" s="94">
        <v>29</v>
      </c>
      <c r="P287" s="94">
        <v>21</v>
      </c>
      <c r="Q287" s="94">
        <v>16</v>
      </c>
      <c r="R287" s="94">
        <v>27</v>
      </c>
      <c r="S287" s="94">
        <v>60</v>
      </c>
      <c r="T287" s="94">
        <v>145</v>
      </c>
      <c r="U287" s="94">
        <v>229</v>
      </c>
      <c r="V287" s="94">
        <v>237</v>
      </c>
      <c r="W287" s="94">
        <v>266</v>
      </c>
      <c r="X287" s="94">
        <v>282</v>
      </c>
      <c r="Y287" s="94">
        <v>304</v>
      </c>
      <c r="Z287" s="94">
        <v>329</v>
      </c>
      <c r="AA287" s="94">
        <v>325</v>
      </c>
      <c r="AB287" s="94">
        <v>415</v>
      </c>
      <c r="AC287" s="94">
        <v>515</v>
      </c>
      <c r="AD287" s="94">
        <v>604</v>
      </c>
      <c r="AE287" s="94">
        <v>580</v>
      </c>
      <c r="AF287" s="94">
        <v>300</v>
      </c>
      <c r="AG287" s="94">
        <v>230</v>
      </c>
      <c r="AH287" s="94">
        <v>205</v>
      </c>
      <c r="AI287" s="94">
        <v>173</v>
      </c>
      <c r="AJ287" s="94">
        <v>117</v>
      </c>
      <c r="AK287" s="94">
        <v>97</v>
      </c>
      <c r="AL287" s="94">
        <v>4960</v>
      </c>
      <c r="AM287" s="132">
        <v>800</v>
      </c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62"/>
      <c r="BH287" s="262"/>
      <c r="BI287" s="262"/>
      <c r="BJ287" s="262"/>
      <c r="BK287" s="262"/>
      <c r="BL287" s="241"/>
      <c r="BM287" s="241"/>
      <c r="BN287" s="241"/>
      <c r="BO287" s="241"/>
      <c r="BP287" s="241"/>
      <c r="BQ287" s="241"/>
      <c r="BR287" s="241"/>
      <c r="BS287" s="241"/>
      <c r="BT287" s="241"/>
      <c r="BU287" s="241"/>
      <c r="BV287" s="241"/>
      <c r="BW287" s="241"/>
      <c r="BX287" s="241"/>
      <c r="BY287" s="241"/>
      <c r="BZ287" s="241"/>
      <c r="CA287" s="241"/>
      <c r="CB287" s="241"/>
      <c r="CC287" s="241"/>
      <c r="CD287" s="241"/>
      <c r="CE287" s="241"/>
      <c r="CF287" s="241"/>
      <c r="CG287" s="241"/>
      <c r="CH287" s="241"/>
      <c r="CI287" s="241"/>
      <c r="CJ287" s="241"/>
      <c r="CK287" s="241"/>
      <c r="CL287" s="241"/>
      <c r="CM287" s="241"/>
      <c r="CN287" s="241"/>
      <c r="CO287" s="241"/>
      <c r="CP287" s="241"/>
      <c r="CQ287" s="241"/>
      <c r="CR287" s="241"/>
      <c r="CS287" s="241"/>
      <c r="CT287" s="241"/>
      <c r="CU287" s="241"/>
      <c r="CV287" s="241"/>
      <c r="CW287" s="241"/>
      <c r="CX287" s="241"/>
      <c r="CY287" s="241"/>
      <c r="CZ287" s="241"/>
      <c r="DA287" s="241"/>
      <c r="DB287" s="241"/>
      <c r="DC287" s="241"/>
      <c r="DD287" s="241"/>
      <c r="DE287" s="241"/>
      <c r="DF287" s="241"/>
      <c r="DG287" s="241"/>
      <c r="DH287" s="241"/>
      <c r="DI287" s="241"/>
      <c r="DJ287" s="241"/>
      <c r="DK287" s="241"/>
      <c r="DL287" s="241"/>
      <c r="DM287" s="241"/>
      <c r="DN287" s="241"/>
      <c r="DO287" s="241"/>
      <c r="DP287" s="241"/>
      <c r="DQ287" s="241"/>
      <c r="DR287" s="241"/>
      <c r="DS287" s="241"/>
      <c r="DT287" s="241"/>
      <c r="DU287" s="241"/>
      <c r="DV287" s="241"/>
      <c r="DW287" s="241"/>
      <c r="DX287" s="241"/>
      <c r="DY287" s="241"/>
      <c r="DZ287" s="241"/>
      <c r="EA287" s="241"/>
      <c r="EB287" s="241"/>
      <c r="EC287" s="241"/>
      <c r="ED287" s="241"/>
      <c r="EE287" s="252"/>
      <c r="EF287" s="238"/>
      <c r="EG287" s="238"/>
      <c r="EH287" s="238"/>
      <c r="EI287" s="238"/>
      <c r="EJ287" s="238"/>
      <c r="EK287" s="238"/>
      <c r="EL287" s="238"/>
      <c r="EM287" s="238"/>
      <c r="EN287" s="238"/>
      <c r="EO287" s="238"/>
      <c r="EP287" s="238"/>
      <c r="EQ287" s="238"/>
      <c r="ER287" s="238"/>
      <c r="ES287" s="238"/>
      <c r="ET287" s="238"/>
      <c r="EU287" s="238"/>
      <c r="EV287" s="238"/>
      <c r="EW287" s="238"/>
      <c r="EX287" s="238"/>
      <c r="EY287" s="238"/>
      <c r="EZ287" s="238"/>
      <c r="FA287" s="238"/>
      <c r="FB287" s="238"/>
      <c r="FC287" s="238"/>
      <c r="FD287" s="238"/>
      <c r="FE287" s="238"/>
      <c r="FF287" s="238"/>
      <c r="FG287" s="238"/>
      <c r="FH287" s="238"/>
      <c r="FI287" s="238"/>
      <c r="FJ287" s="238"/>
      <c r="FK287" s="238"/>
      <c r="FL287" s="238"/>
      <c r="FM287" s="238"/>
      <c r="FN287" s="238"/>
      <c r="FO287" s="238"/>
      <c r="FP287" s="238"/>
      <c r="FQ287" s="238"/>
      <c r="FR287" s="238"/>
      <c r="FS287" s="238"/>
      <c r="FT287" s="238"/>
      <c r="FU287" s="238"/>
      <c r="FV287" s="238"/>
      <c r="FW287" s="238"/>
      <c r="FX287" s="238"/>
      <c r="FY287" s="238"/>
      <c r="FZ287" s="238"/>
      <c r="GA287" s="238"/>
      <c r="GB287" s="238"/>
      <c r="GC287" s="238"/>
      <c r="GD287" s="238"/>
      <c r="GE287" s="238"/>
      <c r="GF287" s="238"/>
      <c r="GG287" s="238"/>
      <c r="GH287" s="238"/>
      <c r="GI287" s="238"/>
      <c r="GJ287" s="238"/>
      <c r="GK287" s="238"/>
      <c r="GL287" s="238"/>
      <c r="GM287" s="238"/>
      <c r="GN287" s="238"/>
      <c r="GO287" s="238"/>
      <c r="GP287" s="238"/>
      <c r="GQ287" s="238"/>
      <c r="GR287" s="238"/>
      <c r="GS287" s="238"/>
      <c r="GT287" s="238"/>
      <c r="GU287" s="238"/>
      <c r="GV287" s="238"/>
      <c r="GW287" s="238"/>
      <c r="GX287" s="238"/>
      <c r="GY287" s="238"/>
      <c r="GZ287" s="238"/>
      <c r="HA287" s="238"/>
      <c r="HB287" s="238"/>
      <c r="HC287" s="238"/>
      <c r="HD287" s="238"/>
      <c r="HE287" s="238"/>
      <c r="HF287" s="238"/>
      <c r="HG287" s="238"/>
      <c r="HH287" s="238"/>
      <c r="HI287" s="238"/>
      <c r="HJ287" s="238"/>
      <c r="HK287" s="238"/>
      <c r="HL287" s="238"/>
      <c r="HM287" s="238"/>
      <c r="HN287" s="238"/>
      <c r="HO287" s="238"/>
      <c r="HP287" s="238"/>
      <c r="HQ287" s="238"/>
      <c r="HR287" s="238"/>
      <c r="HS287" s="238"/>
      <c r="HT287" s="238"/>
      <c r="HU287" s="238"/>
      <c r="HV287" s="238"/>
      <c r="HW287" s="238"/>
      <c r="HX287" s="238"/>
      <c r="HY287" s="238"/>
      <c r="HZ287" s="238"/>
      <c r="IA287" s="238"/>
      <c r="IB287" s="238"/>
      <c r="IC287" s="238"/>
      <c r="ID287" s="238"/>
      <c r="IE287" s="238"/>
      <c r="IF287" s="238"/>
      <c r="IG287" s="238"/>
      <c r="IH287" s="238"/>
      <c r="II287" s="238"/>
      <c r="IJ287" s="238"/>
      <c r="IK287" s="238"/>
      <c r="IL287" s="238"/>
      <c r="IM287" s="238"/>
      <c r="IN287" s="238"/>
      <c r="IO287" s="238"/>
      <c r="IP287" s="238"/>
      <c r="IQ287" s="238"/>
      <c r="IR287" s="238"/>
      <c r="IS287" s="238"/>
      <c r="IT287" s="238"/>
      <c r="IU287" s="238"/>
      <c r="IV287" s="238"/>
      <c r="IW287" s="238"/>
      <c r="IX287" s="238"/>
      <c r="IY287" s="238"/>
      <c r="IZ287" s="238"/>
      <c r="JA287" s="238"/>
      <c r="JB287" s="238"/>
      <c r="JC287" s="238"/>
      <c r="JD287" s="238"/>
      <c r="JE287" s="238"/>
      <c r="JF287" s="238"/>
      <c r="JG287" s="238"/>
      <c r="JH287" s="238"/>
      <c r="JI287" s="238"/>
      <c r="JJ287" s="238"/>
      <c r="JK287" s="238"/>
      <c r="JL287" s="238"/>
      <c r="JM287" s="238"/>
      <c r="JN287" s="238"/>
      <c r="JO287" s="238"/>
      <c r="JP287" s="238"/>
      <c r="JQ287" s="238"/>
      <c r="JR287" s="238"/>
      <c r="JS287" s="238"/>
      <c r="JT287" s="238"/>
      <c r="JU287" s="238"/>
      <c r="JV287" s="238"/>
      <c r="JW287" s="238"/>
      <c r="JX287" s="238"/>
      <c r="JY287" s="238"/>
      <c r="JZ287" s="238"/>
      <c r="KA287" s="238"/>
      <c r="KB287" s="238"/>
      <c r="KC287" s="238"/>
      <c r="KD287" s="238"/>
      <c r="KE287" s="238"/>
      <c r="KF287" s="238"/>
      <c r="KG287" s="238"/>
      <c r="KH287" s="238"/>
      <c r="KI287" s="238"/>
      <c r="KJ287" s="238"/>
      <c r="KK287" s="238"/>
      <c r="KL287" s="238"/>
      <c r="KM287" s="238"/>
      <c r="KN287" s="238"/>
      <c r="KO287" s="238"/>
      <c r="KP287" s="238"/>
      <c r="KQ287" s="238"/>
      <c r="KR287" s="238"/>
      <c r="KS287" s="238"/>
      <c r="KT287" s="238"/>
      <c r="KU287" s="238"/>
      <c r="KV287" s="238"/>
      <c r="KW287" s="238"/>
      <c r="KX287" s="238"/>
      <c r="KY287" s="238"/>
      <c r="KZ287" s="238"/>
      <c r="LA287" s="238"/>
      <c r="LB287" s="238"/>
      <c r="LC287" s="238"/>
      <c r="LD287" s="238"/>
      <c r="LE287" s="238"/>
      <c r="LF287" s="238"/>
      <c r="LG287" s="238"/>
      <c r="LH287" s="238"/>
      <c r="LI287" s="238"/>
      <c r="LJ287" s="238"/>
      <c r="LK287" s="238"/>
      <c r="LL287" s="238"/>
      <c r="LM287" s="238"/>
      <c r="LN287" s="238"/>
      <c r="LO287" s="238"/>
      <c r="LP287" s="238"/>
      <c r="LQ287" s="238"/>
      <c r="LR287" s="238"/>
      <c r="LS287" s="238"/>
      <c r="LT287" s="238"/>
      <c r="LU287" s="238"/>
      <c r="LV287" s="238"/>
      <c r="LW287" s="238"/>
      <c r="LX287" s="238"/>
      <c r="LY287" s="238"/>
      <c r="LZ287" s="238"/>
      <c r="MA287" s="238"/>
      <c r="MB287" s="238"/>
      <c r="MC287" s="238"/>
      <c r="MD287" s="238"/>
      <c r="ME287" s="238"/>
      <c r="MF287" s="238"/>
      <c r="MG287" s="238"/>
      <c r="MH287" s="238"/>
      <c r="MI287" s="238"/>
      <c r="MJ287" s="238"/>
      <c r="MK287" s="238"/>
      <c r="ML287" s="238"/>
      <c r="MM287" s="238"/>
      <c r="MN287" s="238"/>
      <c r="MO287" s="238"/>
      <c r="MP287" s="238"/>
      <c r="MQ287" s="238"/>
      <c r="MR287" s="238"/>
      <c r="MS287" s="238"/>
      <c r="MT287" s="238"/>
      <c r="MU287" s="238"/>
      <c r="MV287" s="238"/>
      <c r="MW287" s="238"/>
      <c r="MX287" s="238"/>
      <c r="MY287" s="238"/>
      <c r="MZ287" s="238"/>
      <c r="NA287" s="238"/>
      <c r="NB287" s="238"/>
      <c r="NC287" s="238"/>
      <c r="ND287" s="238"/>
      <c r="NE287" s="238"/>
      <c r="NF287" s="238"/>
      <c r="NG287" s="238"/>
      <c r="NH287" s="238"/>
      <c r="NI287" s="238"/>
      <c r="NJ287" s="238"/>
      <c r="NK287" s="238"/>
      <c r="NL287" s="238"/>
      <c r="NM287" s="238"/>
      <c r="NN287" s="238"/>
      <c r="NO287" s="238"/>
      <c r="NP287" s="238"/>
      <c r="NQ287" s="238"/>
      <c r="NR287" s="238"/>
      <c r="NS287" s="238"/>
      <c r="NT287" s="238"/>
      <c r="NU287" s="238"/>
      <c r="NV287" s="238"/>
      <c r="NW287" s="238"/>
      <c r="NX287" s="238"/>
      <c r="NY287" s="238"/>
      <c r="NZ287" s="238"/>
      <c r="OA287" s="238"/>
      <c r="OB287" s="238"/>
      <c r="OC287" s="238"/>
      <c r="OD287" s="238"/>
      <c r="OE287" s="238"/>
      <c r="OF287" s="238"/>
      <c r="OG287" s="238"/>
      <c r="OH287" s="238"/>
      <c r="OI287" s="238"/>
      <c r="OJ287" s="238"/>
      <c r="OK287" s="238"/>
      <c r="OL287" s="238"/>
      <c r="OM287" s="238"/>
      <c r="ON287" s="238"/>
      <c r="OO287" s="238"/>
      <c r="OP287" s="238"/>
      <c r="OQ287" s="238"/>
      <c r="OR287" s="238"/>
      <c r="OS287" s="238"/>
      <c r="OT287" s="238"/>
      <c r="OU287" s="238"/>
      <c r="OV287" s="238"/>
      <c r="OW287" s="238"/>
      <c r="OX287" s="238"/>
      <c r="OY287" s="238"/>
      <c r="OZ287" s="238"/>
      <c r="PA287" s="238"/>
      <c r="PB287" s="238"/>
      <c r="PC287" s="238"/>
      <c r="PD287" s="238"/>
      <c r="PE287" s="238"/>
      <c r="PF287" s="238"/>
      <c r="PG287" s="238"/>
      <c r="PH287" s="238"/>
      <c r="PI287" s="238"/>
      <c r="PJ287" s="238"/>
      <c r="PK287" s="238"/>
      <c r="PL287" s="238"/>
      <c r="PM287" s="238"/>
      <c r="PN287" s="238"/>
      <c r="PO287" s="238"/>
      <c r="PP287" s="238"/>
      <c r="PQ287" s="238"/>
      <c r="PR287" s="238"/>
      <c r="PS287" s="238"/>
      <c r="PT287" s="238"/>
      <c r="PU287" s="238"/>
      <c r="PV287" s="238"/>
      <c r="PW287" s="238"/>
      <c r="PX287" s="238"/>
      <c r="PY287" s="238"/>
      <c r="PZ287" s="238"/>
      <c r="QA287" s="238"/>
      <c r="QB287" s="238"/>
      <c r="QC287" s="238"/>
      <c r="QD287" s="238"/>
      <c r="QE287" s="238"/>
      <c r="QF287" s="238"/>
      <c r="QG287" s="238"/>
      <c r="QH287" s="238"/>
      <c r="QI287" s="238"/>
      <c r="QJ287" s="238"/>
      <c r="QK287" s="238"/>
      <c r="QL287" s="238"/>
      <c r="QM287" s="238"/>
      <c r="QN287" s="238"/>
      <c r="QO287" s="238"/>
      <c r="QP287" s="238"/>
      <c r="QQ287" s="238"/>
      <c r="QR287" s="238"/>
      <c r="QS287" s="238"/>
      <c r="QT287" s="238"/>
      <c r="QU287" s="238"/>
      <c r="QV287" s="238"/>
      <c r="QW287" s="238"/>
      <c r="QX287" s="238"/>
      <c r="QY287" s="238"/>
      <c r="QZ287" s="238"/>
      <c r="RA287" s="238"/>
      <c r="RB287" s="238"/>
      <c r="RC287" s="238"/>
      <c r="RD287" s="238"/>
      <c r="RE287" s="238"/>
      <c r="RF287" s="238"/>
      <c r="RG287" s="238"/>
      <c r="RH287" s="238"/>
      <c r="RI287" s="238"/>
      <c r="RJ287" s="238"/>
      <c r="RK287" s="238"/>
      <c r="RL287" s="238"/>
      <c r="RM287" s="238"/>
      <c r="RN287" s="238"/>
      <c r="RO287" s="238"/>
      <c r="RP287" s="238"/>
      <c r="RQ287" s="238"/>
      <c r="RR287" s="238"/>
      <c r="RS287" s="238"/>
      <c r="RT287" s="238"/>
      <c r="RU287" s="238"/>
      <c r="RV287" s="238"/>
      <c r="RW287" s="238"/>
      <c r="RX287" s="238"/>
      <c r="RY287" s="238"/>
      <c r="RZ287" s="238"/>
      <c r="SA287" s="238"/>
      <c r="SB287" s="238"/>
      <c r="SC287" s="238"/>
      <c r="SD287" s="238"/>
      <c r="SE287" s="238"/>
      <c r="SF287" s="238"/>
      <c r="SG287" s="238"/>
      <c r="SH287" s="238"/>
      <c r="SI287" s="238"/>
      <c r="SJ287" s="238"/>
      <c r="SK287" s="238"/>
      <c r="SL287" s="238"/>
      <c r="SM287" s="238"/>
      <c r="SN287" s="238"/>
      <c r="SO287" s="238"/>
      <c r="SP287" s="238"/>
      <c r="SQ287" s="238"/>
      <c r="SR287" s="238"/>
      <c r="SS287" s="238"/>
      <c r="ST287" s="238"/>
      <c r="SU287" s="238"/>
      <c r="SV287" s="238"/>
      <c r="SW287" s="238"/>
      <c r="SX287" s="238"/>
      <c r="SY287" s="238"/>
      <c r="SZ287" s="238"/>
      <c r="TA287" s="238"/>
      <c r="TB287" s="238"/>
      <c r="TC287" s="238"/>
      <c r="TD287" s="238"/>
      <c r="TE287" s="238"/>
      <c r="TF287" s="238"/>
      <c r="TG287" s="238"/>
      <c r="TH287" s="238"/>
      <c r="TI287" s="238"/>
      <c r="TJ287" s="238"/>
      <c r="TK287" s="238"/>
      <c r="TL287" s="238"/>
      <c r="TM287" s="238"/>
      <c r="TN287" s="238"/>
      <c r="TO287" s="238"/>
      <c r="TP287" s="238"/>
      <c r="TQ287" s="238"/>
      <c r="TR287" s="238"/>
      <c r="TS287" s="238"/>
      <c r="TT287" s="238"/>
      <c r="TU287" s="238"/>
      <c r="TV287" s="238"/>
      <c r="TW287" s="238"/>
      <c r="TX287" s="238"/>
      <c r="TY287" s="238"/>
      <c r="TZ287" s="238"/>
      <c r="UA287" s="238"/>
      <c r="UB287" s="238"/>
      <c r="UC287" s="238"/>
      <c r="UD287" s="238"/>
      <c r="UE287" s="238"/>
      <c r="UF287" s="238"/>
      <c r="UG287" s="238"/>
      <c r="UH287" s="238"/>
      <c r="UI287" s="238"/>
      <c r="UJ287" s="238"/>
      <c r="UK287" s="238"/>
      <c r="UL287" s="238"/>
      <c r="UM287" s="238"/>
      <c r="UN287" s="238"/>
      <c r="UO287" s="238"/>
      <c r="UP287" s="238"/>
      <c r="UQ287" s="238"/>
      <c r="UR287" s="238"/>
      <c r="US287" s="238"/>
      <c r="UT287" s="238"/>
      <c r="UU287" s="238"/>
      <c r="UV287" s="238"/>
      <c r="UW287" s="238"/>
      <c r="UX287" s="238"/>
      <c r="UY287" s="238"/>
      <c r="UZ287" s="238"/>
      <c r="VA287" s="238"/>
      <c r="VB287" s="238"/>
      <c r="VC287" s="238"/>
      <c r="VD287" s="238"/>
      <c r="VE287" s="238"/>
      <c r="VF287" s="238"/>
      <c r="VG287" s="238"/>
      <c r="VH287" s="238"/>
      <c r="VI287" s="238"/>
      <c r="VJ287" s="238"/>
      <c r="VK287" s="238"/>
      <c r="VL287" s="238"/>
      <c r="VM287" s="238"/>
      <c r="VN287" s="238"/>
      <c r="VO287" s="238"/>
      <c r="VP287" s="238"/>
      <c r="VQ287" s="238"/>
      <c r="VR287" s="238"/>
      <c r="VS287" s="238"/>
      <c r="VT287" s="238"/>
      <c r="VU287" s="238"/>
      <c r="VV287" s="238"/>
      <c r="VW287" s="238"/>
      <c r="VX287" s="238"/>
      <c r="VY287" s="238"/>
      <c r="VZ287" s="238"/>
      <c r="WA287" s="238"/>
      <c r="WB287" s="238"/>
      <c r="WC287" s="238"/>
      <c r="WD287" s="238"/>
      <c r="WE287" s="238"/>
      <c r="WF287" s="238"/>
      <c r="WG287" s="238"/>
      <c r="WH287" s="238"/>
      <c r="WI287" s="238"/>
      <c r="WJ287" s="238"/>
      <c r="WK287" s="238"/>
      <c r="WL287" s="238"/>
      <c r="WM287" s="238"/>
      <c r="WN287" s="238"/>
      <c r="WO287" s="238"/>
      <c r="WP287" s="238"/>
      <c r="WQ287" s="238"/>
      <c r="WR287" s="238"/>
      <c r="WS287" s="238"/>
      <c r="WT287" s="238"/>
      <c r="WU287" s="238"/>
      <c r="WV287" s="238"/>
      <c r="WW287" s="238"/>
      <c r="WX287" s="238"/>
      <c r="WY287" s="238"/>
      <c r="WZ287" s="238"/>
      <c r="XA287" s="238"/>
      <c r="XB287" s="238"/>
      <c r="XC287" s="238"/>
      <c r="XD287" s="238"/>
      <c r="XE287" s="238"/>
      <c r="XF287" s="238"/>
      <c r="XG287" s="238"/>
      <c r="XH287" s="238"/>
      <c r="XI287" s="238"/>
      <c r="XJ287" s="238"/>
      <c r="XK287" s="238"/>
      <c r="XL287" s="238"/>
      <c r="XM287" s="238"/>
      <c r="XN287" s="238"/>
      <c r="XO287" s="238"/>
      <c r="XP287" s="238"/>
      <c r="XQ287" s="238"/>
      <c r="XR287" s="238"/>
      <c r="XS287" s="238"/>
      <c r="XT287" s="238"/>
      <c r="XU287" s="238"/>
      <c r="XV287" s="238"/>
      <c r="XW287" s="238"/>
      <c r="XX287" s="238"/>
      <c r="XY287" s="238"/>
      <c r="XZ287" s="238"/>
      <c r="YA287" s="238"/>
      <c r="YB287" s="238"/>
      <c r="YC287" s="238"/>
      <c r="YD287" s="238"/>
      <c r="YE287" s="238"/>
      <c r="YF287" s="238"/>
      <c r="YG287" s="238"/>
      <c r="YH287" s="238"/>
      <c r="YI287" s="238"/>
      <c r="YJ287" s="238"/>
      <c r="YK287" s="238"/>
      <c r="YL287" s="238"/>
      <c r="YM287" s="238"/>
      <c r="YN287" s="238"/>
      <c r="YO287" s="238"/>
      <c r="YP287" s="238"/>
      <c r="YQ287" s="238"/>
      <c r="YR287" s="238"/>
      <c r="YS287" s="238"/>
      <c r="YT287" s="238"/>
      <c r="YU287" s="238"/>
      <c r="YV287" s="238"/>
      <c r="YW287" s="238"/>
      <c r="YX287" s="238"/>
      <c r="YY287" s="238"/>
      <c r="YZ287" s="238"/>
      <c r="ZA287" s="238"/>
      <c r="ZB287" s="238"/>
      <c r="ZC287" s="238"/>
      <c r="ZD287" s="238"/>
      <c r="ZE287" s="238"/>
      <c r="ZF287" s="238"/>
      <c r="ZG287" s="238"/>
      <c r="ZH287" s="238"/>
      <c r="ZI287" s="238"/>
      <c r="ZJ287" s="238"/>
      <c r="ZK287" s="238"/>
      <c r="ZL287" s="238"/>
      <c r="ZM287" s="238"/>
      <c r="ZN287" s="238"/>
      <c r="ZO287" s="238"/>
      <c r="ZP287" s="238"/>
      <c r="ZQ287" s="238"/>
      <c r="ZR287" s="238"/>
      <c r="ZS287" s="238"/>
      <c r="ZT287" s="238"/>
      <c r="ZU287" s="238"/>
      <c r="ZV287" s="238"/>
      <c r="ZW287" s="238"/>
      <c r="ZX287" s="238"/>
      <c r="ZY287" s="238"/>
      <c r="ZZ287" s="238"/>
      <c r="AAA287" s="238"/>
      <c r="AAB287" s="238"/>
      <c r="AAC287" s="238"/>
      <c r="AAD287" s="238"/>
      <c r="AAE287" s="238"/>
      <c r="AAF287" s="238"/>
      <c r="AAG287" s="238"/>
      <c r="AAH287" s="238"/>
      <c r="AAI287" s="238"/>
      <c r="AAJ287" s="238"/>
      <c r="AAK287" s="238"/>
      <c r="AAL287" s="238"/>
      <c r="AAM287" s="238"/>
      <c r="AAN287" s="238"/>
      <c r="AAO287" s="238"/>
      <c r="AAP287" s="238"/>
      <c r="AAQ287" s="238"/>
      <c r="AAR287" s="238"/>
      <c r="AAS287" s="238"/>
      <c r="AAT287" s="238"/>
      <c r="AAU287" s="238"/>
      <c r="AAV287" s="238"/>
      <c r="AAW287" s="238"/>
      <c r="AAX287" s="238"/>
      <c r="AAY287" s="238"/>
      <c r="AAZ287" s="238"/>
      <c r="ABA287" s="238"/>
      <c r="ABB287" s="238"/>
      <c r="ABC287" s="238"/>
      <c r="ABD287" s="238"/>
      <c r="ABE287" s="238"/>
      <c r="ABF287" s="238"/>
      <c r="ABG287" s="238"/>
      <c r="ABH287" s="238"/>
      <c r="ABI287" s="238"/>
      <c r="ABJ287" s="238"/>
      <c r="ABK287" s="238"/>
      <c r="ABL287" s="238"/>
      <c r="ABM287" s="238"/>
      <c r="ABN287" s="238"/>
      <c r="ABO287" s="238"/>
      <c r="ABP287" s="238"/>
      <c r="ABQ287" s="238"/>
      <c r="ABR287" s="238"/>
      <c r="ABS287" s="238"/>
      <c r="ABT287" s="238"/>
      <c r="ABU287" s="238"/>
      <c r="ABV287" s="238"/>
      <c r="ABW287" s="238"/>
      <c r="ABX287" s="238"/>
      <c r="ABY287" s="238"/>
      <c r="ABZ287" s="238"/>
      <c r="ACA287" s="238"/>
      <c r="ACB287" s="238"/>
      <c r="ACC287" s="238"/>
      <c r="ACD287" s="238"/>
      <c r="ACE287" s="238"/>
      <c r="ACF287" s="238"/>
      <c r="ACG287" s="238"/>
      <c r="ACH287" s="238"/>
      <c r="ACI287" s="238"/>
      <c r="ACJ287" s="238"/>
      <c r="ACK287" s="238"/>
      <c r="ACL287" s="238"/>
      <c r="ACM287" s="238"/>
      <c r="ACN287" s="238"/>
      <c r="ACO287" s="238"/>
      <c r="ACP287" s="238"/>
      <c r="ACQ287" s="238"/>
      <c r="ACR287" s="238"/>
      <c r="ACS287" s="238"/>
      <c r="ACT287" s="238"/>
      <c r="ACU287" s="238"/>
      <c r="ACV287" s="238"/>
      <c r="ACW287" s="238"/>
      <c r="ACX287" s="238"/>
      <c r="ACY287" s="238"/>
      <c r="ACZ287" s="238"/>
      <c r="ADA287" s="238"/>
      <c r="ADB287" s="238"/>
      <c r="ADC287" s="238"/>
      <c r="ADD287" s="238"/>
      <c r="ADE287" s="238"/>
      <c r="ADF287" s="238"/>
      <c r="ADG287" s="238"/>
      <c r="ADH287" s="238"/>
      <c r="ADI287" s="238"/>
      <c r="ADJ287" s="238"/>
      <c r="ADK287" s="238"/>
      <c r="ADL287" s="238"/>
      <c r="ADM287" s="238"/>
      <c r="ADN287" s="238"/>
      <c r="ADO287" s="238"/>
      <c r="ADP287" s="238"/>
      <c r="ADQ287" s="238"/>
      <c r="ADR287" s="238"/>
      <c r="ADS287" s="238"/>
      <c r="ADT287" s="238"/>
      <c r="ADU287" s="238"/>
      <c r="ADV287" s="238"/>
      <c r="ADW287" s="238"/>
      <c r="ADX287" s="238"/>
      <c r="ADY287" s="238"/>
      <c r="ADZ287" s="238"/>
      <c r="AEA287" s="238"/>
      <c r="AEB287" s="238"/>
      <c r="AEC287" s="238"/>
      <c r="AED287" s="238"/>
      <c r="AEE287" s="238"/>
      <c r="AEF287" s="238"/>
      <c r="AEG287" s="238"/>
      <c r="AEH287" s="238"/>
      <c r="AEI287" s="238"/>
      <c r="AEJ287" s="238"/>
      <c r="AEK287" s="238"/>
      <c r="AEL287" s="238"/>
      <c r="AEM287" s="238"/>
      <c r="AEN287" s="238"/>
      <c r="AEO287" s="238"/>
      <c r="AEP287" s="238"/>
      <c r="AEQ287" s="238"/>
      <c r="AER287" s="238"/>
      <c r="AES287" s="238"/>
      <c r="AET287" s="238"/>
      <c r="AEU287" s="238"/>
      <c r="AEV287" s="238"/>
      <c r="AEW287" s="238"/>
      <c r="AEX287" s="238"/>
      <c r="AEY287" s="238"/>
      <c r="AEZ287" s="238"/>
      <c r="AFA287" s="238"/>
      <c r="AFB287" s="238"/>
      <c r="AFC287" s="238"/>
      <c r="AFD287" s="238"/>
      <c r="AFE287" s="238"/>
      <c r="AFF287" s="238"/>
      <c r="AFG287" s="238"/>
      <c r="AFH287" s="238"/>
      <c r="AFI287" s="238"/>
      <c r="AFJ287" s="238"/>
      <c r="AFK287" s="238"/>
      <c r="AFL287" s="238"/>
      <c r="AFM287" s="238"/>
      <c r="AFN287" s="238"/>
      <c r="AFO287" s="238"/>
      <c r="AFP287" s="238"/>
      <c r="AFQ287" s="238"/>
      <c r="AFR287" s="238"/>
      <c r="AFS287" s="238"/>
      <c r="AFT287" s="238"/>
      <c r="AFU287" s="238"/>
      <c r="AFV287" s="238"/>
      <c r="AFW287" s="238"/>
      <c r="AFX287" s="238"/>
      <c r="AFY287" s="238"/>
      <c r="AFZ287" s="238"/>
      <c r="AGA287" s="238"/>
      <c r="AGB287" s="238"/>
      <c r="AGC287" s="238"/>
      <c r="AGD287" s="238"/>
      <c r="AGE287" s="238"/>
      <c r="AGF287" s="238"/>
      <c r="AGG287" s="238"/>
      <c r="AGH287" s="238"/>
      <c r="AGI287" s="238"/>
      <c r="AGJ287" s="238"/>
      <c r="AGK287" s="238"/>
      <c r="AGL287" s="238"/>
      <c r="AGM287" s="238"/>
      <c r="AGN287" s="238"/>
      <c r="AGO287" s="238"/>
      <c r="AGP287" s="238"/>
      <c r="AGQ287" s="238"/>
      <c r="AGR287" s="238"/>
      <c r="AGS287" s="238"/>
      <c r="AGT287" s="238"/>
      <c r="AGU287" s="238"/>
      <c r="AGV287" s="238"/>
      <c r="AGW287" s="238"/>
      <c r="AGX287" s="238"/>
      <c r="AGY287" s="238"/>
      <c r="AGZ287" s="238"/>
      <c r="AHA287" s="238"/>
      <c r="AHB287" s="238"/>
      <c r="AHC287" s="238"/>
      <c r="AHD287" s="238"/>
      <c r="AHE287" s="238"/>
      <c r="AHF287" s="238"/>
      <c r="AHG287" s="238"/>
      <c r="AHH287" s="238"/>
      <c r="AHI287" s="238"/>
      <c r="AHJ287" s="238"/>
      <c r="AHK287" s="238"/>
      <c r="AHL287" s="238"/>
      <c r="AHM287" s="238"/>
      <c r="AHN287" s="238"/>
      <c r="AHO287" s="238"/>
      <c r="AHP287" s="238"/>
      <c r="AHQ287" s="238"/>
      <c r="AHR287" s="238"/>
      <c r="AHS287" s="238"/>
      <c r="AHT287" s="238"/>
      <c r="AHU287" s="238"/>
      <c r="AHV287" s="238"/>
      <c r="AHW287" s="238"/>
      <c r="AHX287" s="238"/>
      <c r="AHY287" s="238"/>
      <c r="AHZ287" s="238"/>
      <c r="AIA287" s="238"/>
      <c r="AIB287" s="238"/>
      <c r="AIC287" s="238"/>
      <c r="AID287" s="238"/>
      <c r="AIE287" s="238"/>
      <c r="AIF287" s="238"/>
      <c r="AIG287" s="238"/>
      <c r="AIH287" s="238"/>
      <c r="AII287" s="238"/>
      <c r="AIJ287" s="238"/>
      <c r="AIK287" s="238"/>
      <c r="AIL287" s="238"/>
      <c r="AIM287" s="238"/>
      <c r="AIN287" s="238"/>
      <c r="AIO287" s="238"/>
      <c r="AIP287" s="238"/>
      <c r="AIQ287" s="238"/>
      <c r="AIR287" s="238"/>
      <c r="AIS287" s="238"/>
      <c r="AIT287" s="238"/>
      <c r="AIU287" s="238"/>
      <c r="AIV287" s="238"/>
      <c r="AIW287" s="238"/>
      <c r="AIX287" s="238"/>
      <c r="AIY287" s="238"/>
      <c r="AIZ287" s="238"/>
      <c r="AJA287" s="238"/>
      <c r="AJB287" s="238"/>
      <c r="AJC287" s="238"/>
      <c r="AJD287" s="238"/>
      <c r="AJE287" s="238"/>
      <c r="AJF287" s="238"/>
      <c r="AJG287" s="238"/>
      <c r="AJH287" s="238"/>
      <c r="AJI287" s="238"/>
      <c r="AJJ287" s="238"/>
      <c r="AJK287" s="238"/>
      <c r="AJL287" s="238"/>
      <c r="AJM287" s="238"/>
      <c r="AJN287" s="238"/>
      <c r="AJO287" s="238"/>
      <c r="AJP287" s="238"/>
      <c r="AJQ287" s="238"/>
      <c r="AJR287" s="238"/>
      <c r="AJS287" s="238"/>
      <c r="AJT287" s="238"/>
      <c r="AJU287" s="238"/>
      <c r="AJV287" s="238"/>
      <c r="AJW287" s="238"/>
      <c r="AJX287" s="238"/>
      <c r="AJY287" s="238"/>
      <c r="AJZ287" s="238"/>
      <c r="AKA287" s="238"/>
      <c r="AKB287" s="238"/>
      <c r="AKC287" s="238"/>
      <c r="AKD287" s="238"/>
      <c r="AKE287" s="238"/>
      <c r="AKF287" s="238"/>
      <c r="AKG287" s="238"/>
      <c r="AKH287" s="238"/>
      <c r="AKI287" s="238"/>
      <c r="AKJ287" s="238"/>
      <c r="AKK287" s="238"/>
      <c r="AKL287" s="238"/>
      <c r="AKM287" s="238"/>
      <c r="AKN287" s="238"/>
      <c r="AKO287" s="238"/>
      <c r="AKP287" s="238"/>
    </row>
    <row r="288" spans="1:978" ht="25.5" x14ac:dyDescent="0.25">
      <c r="A288" s="304"/>
      <c r="B288" s="304"/>
      <c r="C288" s="355"/>
      <c r="D288" s="337"/>
      <c r="E288" s="268"/>
      <c r="F288" s="94">
        <v>530208</v>
      </c>
      <c r="G288" s="33" t="s">
        <v>280</v>
      </c>
      <c r="H288" s="33" t="s">
        <v>285</v>
      </c>
      <c r="I288" s="241"/>
      <c r="J288" s="94">
        <v>45</v>
      </c>
      <c r="K288" s="269"/>
      <c r="L288" s="290"/>
      <c r="M288" s="241"/>
      <c r="N288" s="94">
        <v>65</v>
      </c>
      <c r="O288" s="94">
        <v>36</v>
      </c>
      <c r="P288" s="94">
        <v>26</v>
      </c>
      <c r="Q288" s="94">
        <v>25</v>
      </c>
      <c r="R288" s="94">
        <v>31</v>
      </c>
      <c r="S288" s="94">
        <v>71</v>
      </c>
      <c r="T288" s="94">
        <v>174</v>
      </c>
      <c r="U288" s="94">
        <v>286</v>
      </c>
      <c r="V288" s="94">
        <v>316</v>
      </c>
      <c r="W288" s="94">
        <v>249</v>
      </c>
      <c r="X288" s="94">
        <v>277</v>
      </c>
      <c r="Y288" s="94">
        <v>318</v>
      </c>
      <c r="Z288" s="94">
        <v>341</v>
      </c>
      <c r="AA288" s="94">
        <v>361</v>
      </c>
      <c r="AB288" s="94">
        <v>408</v>
      </c>
      <c r="AC288" s="94">
        <v>572</v>
      </c>
      <c r="AD288" s="94">
        <v>649</v>
      </c>
      <c r="AE288" s="94">
        <v>609</v>
      </c>
      <c r="AF288" s="94">
        <v>412</v>
      </c>
      <c r="AG288" s="94">
        <v>323</v>
      </c>
      <c r="AH288" s="94">
        <v>267</v>
      </c>
      <c r="AI288" s="94">
        <v>230</v>
      </c>
      <c r="AJ288" s="94">
        <v>159</v>
      </c>
      <c r="AK288" s="94">
        <v>115</v>
      </c>
      <c r="AL288" s="94">
        <v>6556</v>
      </c>
      <c r="AM288" s="132">
        <v>800</v>
      </c>
      <c r="AN288" s="26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62"/>
      <c r="BH288" s="262"/>
      <c r="BI288" s="262"/>
      <c r="BJ288" s="262"/>
      <c r="BK288" s="262"/>
      <c r="BL288" s="241"/>
      <c r="BM288" s="241"/>
      <c r="BN288" s="241"/>
      <c r="BO288" s="241"/>
      <c r="BP288" s="241"/>
      <c r="BQ288" s="241"/>
      <c r="BR288" s="241"/>
      <c r="BS288" s="241"/>
      <c r="BT288" s="241"/>
      <c r="BU288" s="241"/>
      <c r="BV288" s="241"/>
      <c r="BW288" s="241"/>
      <c r="BX288" s="241"/>
      <c r="BY288" s="241"/>
      <c r="BZ288" s="241"/>
      <c r="CA288" s="241"/>
      <c r="CB288" s="241"/>
      <c r="CC288" s="241"/>
      <c r="CD288" s="241"/>
      <c r="CE288" s="241"/>
      <c r="CF288" s="241"/>
      <c r="CG288" s="241"/>
      <c r="CH288" s="241"/>
      <c r="CI288" s="241"/>
      <c r="CJ288" s="241"/>
      <c r="CK288" s="241"/>
      <c r="CL288" s="241"/>
      <c r="CM288" s="241"/>
      <c r="CN288" s="241"/>
      <c r="CO288" s="241"/>
      <c r="CP288" s="241"/>
      <c r="CQ288" s="241"/>
      <c r="CR288" s="241"/>
      <c r="CS288" s="241"/>
      <c r="CT288" s="241"/>
      <c r="CU288" s="241"/>
      <c r="CV288" s="241"/>
      <c r="CW288" s="241"/>
      <c r="CX288" s="241"/>
      <c r="CY288" s="241"/>
      <c r="CZ288" s="241"/>
      <c r="DA288" s="241"/>
      <c r="DB288" s="241"/>
      <c r="DC288" s="241"/>
      <c r="DD288" s="241"/>
      <c r="DE288" s="241"/>
      <c r="DF288" s="241"/>
      <c r="DG288" s="241"/>
      <c r="DH288" s="241"/>
      <c r="DI288" s="241"/>
      <c r="DJ288" s="241"/>
      <c r="DK288" s="241"/>
      <c r="DL288" s="241"/>
      <c r="DM288" s="241"/>
      <c r="DN288" s="241"/>
      <c r="DO288" s="241"/>
      <c r="DP288" s="241"/>
      <c r="DQ288" s="241"/>
      <c r="DR288" s="241"/>
      <c r="DS288" s="241"/>
      <c r="DT288" s="241"/>
      <c r="DU288" s="241"/>
      <c r="DV288" s="241"/>
      <c r="DW288" s="241"/>
      <c r="DX288" s="241"/>
      <c r="DY288" s="241"/>
      <c r="DZ288" s="241"/>
      <c r="EA288" s="241"/>
      <c r="EB288" s="241"/>
      <c r="EC288" s="241"/>
      <c r="ED288" s="241"/>
      <c r="EE288" s="252"/>
      <c r="EF288" s="238"/>
      <c r="EG288" s="238"/>
      <c r="EH288" s="238"/>
      <c r="EI288" s="238"/>
      <c r="EJ288" s="238"/>
      <c r="EK288" s="238"/>
      <c r="EL288" s="238"/>
      <c r="EM288" s="238"/>
      <c r="EN288" s="238"/>
      <c r="EO288" s="238"/>
      <c r="EP288" s="238"/>
      <c r="EQ288" s="238"/>
      <c r="ER288" s="238"/>
      <c r="ES288" s="238"/>
      <c r="ET288" s="238"/>
      <c r="EU288" s="238"/>
      <c r="EV288" s="238"/>
      <c r="EW288" s="238"/>
      <c r="EX288" s="238"/>
      <c r="EY288" s="238"/>
      <c r="EZ288" s="238"/>
      <c r="FA288" s="238"/>
      <c r="FB288" s="238"/>
      <c r="FC288" s="238"/>
      <c r="FD288" s="238"/>
      <c r="FE288" s="238"/>
      <c r="FF288" s="238"/>
      <c r="FG288" s="238"/>
      <c r="FH288" s="238"/>
      <c r="FI288" s="238"/>
      <c r="FJ288" s="238"/>
      <c r="FK288" s="238"/>
      <c r="FL288" s="238"/>
      <c r="FM288" s="238"/>
      <c r="FN288" s="238"/>
      <c r="FO288" s="238"/>
      <c r="FP288" s="238"/>
      <c r="FQ288" s="238"/>
      <c r="FR288" s="238"/>
      <c r="FS288" s="238"/>
      <c r="FT288" s="238"/>
      <c r="FU288" s="238"/>
      <c r="FV288" s="238"/>
      <c r="FW288" s="238"/>
      <c r="FX288" s="238"/>
      <c r="FY288" s="238"/>
      <c r="FZ288" s="238"/>
      <c r="GA288" s="238"/>
      <c r="GB288" s="238"/>
      <c r="GC288" s="238"/>
      <c r="GD288" s="238"/>
      <c r="GE288" s="238"/>
      <c r="GF288" s="238"/>
      <c r="GG288" s="238"/>
      <c r="GH288" s="238"/>
      <c r="GI288" s="238"/>
      <c r="GJ288" s="238"/>
      <c r="GK288" s="238"/>
      <c r="GL288" s="238"/>
      <c r="GM288" s="238"/>
      <c r="GN288" s="238"/>
      <c r="GO288" s="238"/>
      <c r="GP288" s="238"/>
      <c r="GQ288" s="238"/>
      <c r="GR288" s="238"/>
      <c r="GS288" s="238"/>
      <c r="GT288" s="238"/>
      <c r="GU288" s="238"/>
      <c r="GV288" s="238"/>
      <c r="GW288" s="238"/>
      <c r="GX288" s="238"/>
      <c r="GY288" s="238"/>
      <c r="GZ288" s="238"/>
      <c r="HA288" s="238"/>
      <c r="HB288" s="238"/>
      <c r="HC288" s="238"/>
      <c r="HD288" s="238"/>
      <c r="HE288" s="238"/>
      <c r="HF288" s="238"/>
      <c r="HG288" s="238"/>
      <c r="HH288" s="238"/>
      <c r="HI288" s="238"/>
      <c r="HJ288" s="238"/>
      <c r="HK288" s="238"/>
      <c r="HL288" s="238"/>
      <c r="HM288" s="238"/>
      <c r="HN288" s="238"/>
      <c r="HO288" s="238"/>
      <c r="HP288" s="238"/>
      <c r="HQ288" s="238"/>
      <c r="HR288" s="238"/>
      <c r="HS288" s="238"/>
      <c r="HT288" s="238"/>
      <c r="HU288" s="238"/>
      <c r="HV288" s="238"/>
      <c r="HW288" s="238"/>
      <c r="HX288" s="238"/>
      <c r="HY288" s="238"/>
      <c r="HZ288" s="238"/>
      <c r="IA288" s="238"/>
      <c r="IB288" s="238"/>
      <c r="IC288" s="238"/>
      <c r="ID288" s="238"/>
      <c r="IE288" s="238"/>
      <c r="IF288" s="238"/>
      <c r="IG288" s="238"/>
      <c r="IH288" s="238"/>
      <c r="II288" s="238"/>
      <c r="IJ288" s="238"/>
      <c r="IK288" s="238"/>
      <c r="IL288" s="238"/>
      <c r="IM288" s="238"/>
      <c r="IN288" s="238"/>
      <c r="IO288" s="238"/>
      <c r="IP288" s="238"/>
      <c r="IQ288" s="238"/>
      <c r="IR288" s="238"/>
      <c r="IS288" s="238"/>
      <c r="IT288" s="238"/>
      <c r="IU288" s="238"/>
      <c r="IV288" s="238"/>
      <c r="IW288" s="238"/>
      <c r="IX288" s="238"/>
      <c r="IY288" s="238"/>
      <c r="IZ288" s="238"/>
      <c r="JA288" s="238"/>
      <c r="JB288" s="238"/>
      <c r="JC288" s="238"/>
      <c r="JD288" s="238"/>
      <c r="JE288" s="238"/>
      <c r="JF288" s="238"/>
      <c r="JG288" s="238"/>
      <c r="JH288" s="238"/>
      <c r="JI288" s="238"/>
      <c r="JJ288" s="238"/>
      <c r="JK288" s="238"/>
      <c r="JL288" s="238"/>
      <c r="JM288" s="238"/>
      <c r="JN288" s="238"/>
      <c r="JO288" s="238"/>
      <c r="JP288" s="238"/>
      <c r="JQ288" s="238"/>
      <c r="JR288" s="238"/>
      <c r="JS288" s="238"/>
      <c r="JT288" s="238"/>
      <c r="JU288" s="238"/>
      <c r="JV288" s="238"/>
      <c r="JW288" s="238"/>
      <c r="JX288" s="238"/>
      <c r="JY288" s="238"/>
      <c r="JZ288" s="238"/>
      <c r="KA288" s="238"/>
      <c r="KB288" s="238"/>
      <c r="KC288" s="238"/>
      <c r="KD288" s="238"/>
      <c r="KE288" s="238"/>
      <c r="KF288" s="238"/>
      <c r="KG288" s="238"/>
      <c r="KH288" s="238"/>
      <c r="KI288" s="238"/>
      <c r="KJ288" s="238"/>
      <c r="KK288" s="238"/>
      <c r="KL288" s="238"/>
      <c r="KM288" s="238"/>
      <c r="KN288" s="238"/>
      <c r="KO288" s="238"/>
      <c r="KP288" s="238"/>
      <c r="KQ288" s="238"/>
      <c r="KR288" s="238"/>
      <c r="KS288" s="238"/>
      <c r="KT288" s="238"/>
      <c r="KU288" s="238"/>
      <c r="KV288" s="238"/>
      <c r="KW288" s="238"/>
      <c r="KX288" s="238"/>
      <c r="KY288" s="238"/>
      <c r="KZ288" s="238"/>
      <c r="LA288" s="238"/>
      <c r="LB288" s="238"/>
      <c r="LC288" s="238"/>
      <c r="LD288" s="238"/>
      <c r="LE288" s="238"/>
      <c r="LF288" s="238"/>
      <c r="LG288" s="238"/>
      <c r="LH288" s="238"/>
      <c r="LI288" s="238"/>
      <c r="LJ288" s="238"/>
      <c r="LK288" s="238"/>
      <c r="LL288" s="238"/>
      <c r="LM288" s="238"/>
      <c r="LN288" s="238"/>
      <c r="LO288" s="238"/>
      <c r="LP288" s="238"/>
      <c r="LQ288" s="238"/>
      <c r="LR288" s="238"/>
      <c r="LS288" s="238"/>
      <c r="LT288" s="238"/>
      <c r="LU288" s="238"/>
      <c r="LV288" s="238"/>
      <c r="LW288" s="238"/>
      <c r="LX288" s="238"/>
      <c r="LY288" s="238"/>
      <c r="LZ288" s="238"/>
      <c r="MA288" s="238"/>
      <c r="MB288" s="238"/>
      <c r="MC288" s="238"/>
      <c r="MD288" s="238"/>
      <c r="ME288" s="238"/>
      <c r="MF288" s="238"/>
      <c r="MG288" s="238"/>
      <c r="MH288" s="238"/>
      <c r="MI288" s="238"/>
      <c r="MJ288" s="238"/>
      <c r="MK288" s="238"/>
      <c r="ML288" s="238"/>
      <c r="MM288" s="238"/>
      <c r="MN288" s="238"/>
      <c r="MO288" s="238"/>
      <c r="MP288" s="238"/>
      <c r="MQ288" s="238"/>
      <c r="MR288" s="238"/>
      <c r="MS288" s="238"/>
      <c r="MT288" s="238"/>
      <c r="MU288" s="238"/>
      <c r="MV288" s="238"/>
      <c r="MW288" s="238"/>
      <c r="MX288" s="238"/>
      <c r="MY288" s="238"/>
      <c r="MZ288" s="238"/>
      <c r="NA288" s="238"/>
      <c r="NB288" s="238"/>
      <c r="NC288" s="238"/>
      <c r="ND288" s="238"/>
      <c r="NE288" s="238"/>
      <c r="NF288" s="238"/>
      <c r="NG288" s="238"/>
      <c r="NH288" s="238"/>
      <c r="NI288" s="238"/>
      <c r="NJ288" s="238"/>
      <c r="NK288" s="238"/>
      <c r="NL288" s="238"/>
      <c r="NM288" s="238"/>
      <c r="NN288" s="238"/>
      <c r="NO288" s="238"/>
      <c r="NP288" s="238"/>
      <c r="NQ288" s="238"/>
      <c r="NR288" s="238"/>
      <c r="NS288" s="238"/>
      <c r="NT288" s="238"/>
      <c r="NU288" s="238"/>
      <c r="NV288" s="238"/>
      <c r="NW288" s="238"/>
      <c r="NX288" s="238"/>
      <c r="NY288" s="238"/>
      <c r="NZ288" s="238"/>
      <c r="OA288" s="238"/>
      <c r="OB288" s="238"/>
      <c r="OC288" s="238"/>
      <c r="OD288" s="238"/>
      <c r="OE288" s="238"/>
      <c r="OF288" s="238"/>
      <c r="OG288" s="238"/>
      <c r="OH288" s="238"/>
      <c r="OI288" s="238"/>
      <c r="OJ288" s="238"/>
      <c r="OK288" s="238"/>
      <c r="OL288" s="238"/>
      <c r="OM288" s="238"/>
      <c r="ON288" s="238"/>
      <c r="OO288" s="238"/>
      <c r="OP288" s="238"/>
      <c r="OQ288" s="238"/>
      <c r="OR288" s="238"/>
      <c r="OS288" s="238"/>
      <c r="OT288" s="238"/>
      <c r="OU288" s="238"/>
      <c r="OV288" s="238"/>
      <c r="OW288" s="238"/>
      <c r="OX288" s="238"/>
      <c r="OY288" s="238"/>
      <c r="OZ288" s="238"/>
      <c r="PA288" s="238"/>
      <c r="PB288" s="238"/>
      <c r="PC288" s="238"/>
      <c r="PD288" s="238"/>
      <c r="PE288" s="238"/>
      <c r="PF288" s="238"/>
      <c r="PG288" s="238"/>
      <c r="PH288" s="238"/>
      <c r="PI288" s="238"/>
      <c r="PJ288" s="238"/>
      <c r="PK288" s="238"/>
      <c r="PL288" s="238"/>
      <c r="PM288" s="238"/>
      <c r="PN288" s="238"/>
      <c r="PO288" s="238"/>
      <c r="PP288" s="238"/>
      <c r="PQ288" s="238"/>
      <c r="PR288" s="238"/>
      <c r="PS288" s="238"/>
      <c r="PT288" s="238"/>
      <c r="PU288" s="238"/>
      <c r="PV288" s="238"/>
      <c r="PW288" s="238"/>
      <c r="PX288" s="238"/>
      <c r="PY288" s="238"/>
      <c r="PZ288" s="238"/>
      <c r="QA288" s="238"/>
      <c r="QB288" s="238"/>
      <c r="QC288" s="238"/>
      <c r="QD288" s="238"/>
      <c r="QE288" s="238"/>
      <c r="QF288" s="238"/>
      <c r="QG288" s="238"/>
      <c r="QH288" s="238"/>
      <c r="QI288" s="238"/>
      <c r="QJ288" s="238"/>
      <c r="QK288" s="238"/>
      <c r="QL288" s="238"/>
      <c r="QM288" s="238"/>
      <c r="QN288" s="238"/>
      <c r="QO288" s="238"/>
      <c r="QP288" s="238"/>
      <c r="QQ288" s="238"/>
      <c r="QR288" s="238"/>
      <c r="QS288" s="238"/>
      <c r="QT288" s="238"/>
      <c r="QU288" s="238"/>
      <c r="QV288" s="238"/>
      <c r="QW288" s="238"/>
      <c r="QX288" s="238"/>
      <c r="QY288" s="238"/>
      <c r="QZ288" s="238"/>
      <c r="RA288" s="238"/>
      <c r="RB288" s="238"/>
      <c r="RC288" s="238"/>
      <c r="RD288" s="238"/>
      <c r="RE288" s="238"/>
      <c r="RF288" s="238"/>
      <c r="RG288" s="238"/>
      <c r="RH288" s="238"/>
      <c r="RI288" s="238"/>
      <c r="RJ288" s="238"/>
      <c r="RK288" s="238"/>
      <c r="RL288" s="238"/>
      <c r="RM288" s="238"/>
      <c r="RN288" s="238"/>
      <c r="RO288" s="238"/>
      <c r="RP288" s="238"/>
      <c r="RQ288" s="238"/>
      <c r="RR288" s="238"/>
      <c r="RS288" s="238"/>
      <c r="RT288" s="238"/>
      <c r="RU288" s="238"/>
      <c r="RV288" s="238"/>
      <c r="RW288" s="238"/>
      <c r="RX288" s="238"/>
      <c r="RY288" s="238"/>
      <c r="RZ288" s="238"/>
      <c r="SA288" s="238"/>
      <c r="SB288" s="238"/>
      <c r="SC288" s="238"/>
      <c r="SD288" s="238"/>
      <c r="SE288" s="238"/>
      <c r="SF288" s="238"/>
      <c r="SG288" s="238"/>
      <c r="SH288" s="238"/>
      <c r="SI288" s="238"/>
      <c r="SJ288" s="238"/>
      <c r="SK288" s="238"/>
      <c r="SL288" s="238"/>
      <c r="SM288" s="238"/>
      <c r="SN288" s="238"/>
      <c r="SO288" s="238"/>
      <c r="SP288" s="238"/>
      <c r="SQ288" s="238"/>
      <c r="SR288" s="238"/>
      <c r="SS288" s="238"/>
      <c r="ST288" s="238"/>
      <c r="SU288" s="238"/>
      <c r="SV288" s="238"/>
      <c r="SW288" s="238"/>
      <c r="SX288" s="238"/>
      <c r="SY288" s="238"/>
      <c r="SZ288" s="238"/>
      <c r="TA288" s="238"/>
      <c r="TB288" s="238"/>
      <c r="TC288" s="238"/>
      <c r="TD288" s="238"/>
      <c r="TE288" s="238"/>
      <c r="TF288" s="238"/>
      <c r="TG288" s="238"/>
      <c r="TH288" s="238"/>
      <c r="TI288" s="238"/>
      <c r="TJ288" s="238"/>
      <c r="TK288" s="238"/>
      <c r="TL288" s="238"/>
      <c r="TM288" s="238"/>
      <c r="TN288" s="238"/>
      <c r="TO288" s="238"/>
      <c r="TP288" s="238"/>
      <c r="TQ288" s="238"/>
      <c r="TR288" s="238"/>
      <c r="TS288" s="238"/>
      <c r="TT288" s="238"/>
      <c r="TU288" s="238"/>
      <c r="TV288" s="238"/>
      <c r="TW288" s="238"/>
      <c r="TX288" s="238"/>
      <c r="TY288" s="238"/>
      <c r="TZ288" s="238"/>
      <c r="UA288" s="238"/>
      <c r="UB288" s="238"/>
      <c r="UC288" s="238"/>
      <c r="UD288" s="238"/>
      <c r="UE288" s="238"/>
      <c r="UF288" s="238"/>
      <c r="UG288" s="238"/>
      <c r="UH288" s="238"/>
      <c r="UI288" s="238"/>
      <c r="UJ288" s="238"/>
      <c r="UK288" s="238"/>
      <c r="UL288" s="238"/>
      <c r="UM288" s="238"/>
      <c r="UN288" s="238"/>
      <c r="UO288" s="238"/>
      <c r="UP288" s="238"/>
      <c r="UQ288" s="238"/>
      <c r="UR288" s="238"/>
      <c r="US288" s="238"/>
      <c r="UT288" s="238"/>
      <c r="UU288" s="238"/>
      <c r="UV288" s="238"/>
      <c r="UW288" s="238"/>
      <c r="UX288" s="238"/>
      <c r="UY288" s="238"/>
      <c r="UZ288" s="238"/>
      <c r="VA288" s="238"/>
      <c r="VB288" s="238"/>
      <c r="VC288" s="238"/>
      <c r="VD288" s="238"/>
      <c r="VE288" s="238"/>
      <c r="VF288" s="238"/>
      <c r="VG288" s="238"/>
      <c r="VH288" s="238"/>
      <c r="VI288" s="238"/>
      <c r="VJ288" s="238"/>
      <c r="VK288" s="238"/>
      <c r="VL288" s="238"/>
      <c r="VM288" s="238"/>
      <c r="VN288" s="238"/>
      <c r="VO288" s="238"/>
      <c r="VP288" s="238"/>
      <c r="VQ288" s="238"/>
      <c r="VR288" s="238"/>
      <c r="VS288" s="238"/>
      <c r="VT288" s="238"/>
      <c r="VU288" s="238"/>
      <c r="VV288" s="238"/>
      <c r="VW288" s="238"/>
      <c r="VX288" s="238"/>
      <c r="VY288" s="238"/>
      <c r="VZ288" s="238"/>
      <c r="WA288" s="238"/>
      <c r="WB288" s="238"/>
      <c r="WC288" s="238"/>
      <c r="WD288" s="238"/>
      <c r="WE288" s="238"/>
      <c r="WF288" s="238"/>
      <c r="WG288" s="238"/>
      <c r="WH288" s="238"/>
      <c r="WI288" s="238"/>
      <c r="WJ288" s="238"/>
      <c r="WK288" s="238"/>
      <c r="WL288" s="238"/>
      <c r="WM288" s="238"/>
      <c r="WN288" s="238"/>
      <c r="WO288" s="238"/>
      <c r="WP288" s="238"/>
      <c r="WQ288" s="238"/>
      <c r="WR288" s="238"/>
      <c r="WS288" s="238"/>
      <c r="WT288" s="238"/>
      <c r="WU288" s="238"/>
      <c r="WV288" s="238"/>
      <c r="WW288" s="238"/>
      <c r="WX288" s="238"/>
      <c r="WY288" s="238"/>
      <c r="WZ288" s="238"/>
      <c r="XA288" s="238"/>
      <c r="XB288" s="238"/>
      <c r="XC288" s="238"/>
      <c r="XD288" s="238"/>
      <c r="XE288" s="238"/>
      <c r="XF288" s="238"/>
      <c r="XG288" s="238"/>
      <c r="XH288" s="238"/>
      <c r="XI288" s="238"/>
      <c r="XJ288" s="238"/>
      <c r="XK288" s="238"/>
      <c r="XL288" s="238"/>
      <c r="XM288" s="238"/>
      <c r="XN288" s="238"/>
      <c r="XO288" s="238"/>
      <c r="XP288" s="238"/>
      <c r="XQ288" s="238"/>
      <c r="XR288" s="238"/>
      <c r="XS288" s="238"/>
      <c r="XT288" s="238"/>
      <c r="XU288" s="238"/>
      <c r="XV288" s="238"/>
      <c r="XW288" s="238"/>
      <c r="XX288" s="238"/>
      <c r="XY288" s="238"/>
      <c r="XZ288" s="238"/>
      <c r="YA288" s="238"/>
      <c r="YB288" s="238"/>
      <c r="YC288" s="238"/>
      <c r="YD288" s="238"/>
      <c r="YE288" s="238"/>
      <c r="YF288" s="238"/>
      <c r="YG288" s="238"/>
      <c r="YH288" s="238"/>
      <c r="YI288" s="238"/>
      <c r="YJ288" s="238"/>
      <c r="YK288" s="238"/>
      <c r="YL288" s="238"/>
      <c r="YM288" s="238"/>
      <c r="YN288" s="238"/>
      <c r="YO288" s="238"/>
      <c r="YP288" s="238"/>
      <c r="YQ288" s="238"/>
      <c r="YR288" s="238"/>
      <c r="YS288" s="238"/>
      <c r="YT288" s="238"/>
      <c r="YU288" s="238"/>
      <c r="YV288" s="238"/>
      <c r="YW288" s="238"/>
      <c r="YX288" s="238"/>
      <c r="YY288" s="238"/>
      <c r="YZ288" s="238"/>
      <c r="ZA288" s="238"/>
      <c r="ZB288" s="238"/>
      <c r="ZC288" s="238"/>
      <c r="ZD288" s="238"/>
      <c r="ZE288" s="238"/>
      <c r="ZF288" s="238"/>
      <c r="ZG288" s="238"/>
      <c r="ZH288" s="238"/>
      <c r="ZI288" s="238"/>
      <c r="ZJ288" s="238"/>
      <c r="ZK288" s="238"/>
      <c r="ZL288" s="238"/>
      <c r="ZM288" s="238"/>
      <c r="ZN288" s="238"/>
      <c r="ZO288" s="238"/>
      <c r="ZP288" s="238"/>
      <c r="ZQ288" s="238"/>
      <c r="ZR288" s="238"/>
      <c r="ZS288" s="238"/>
      <c r="ZT288" s="238"/>
      <c r="ZU288" s="238"/>
      <c r="ZV288" s="238"/>
      <c r="ZW288" s="238"/>
      <c r="ZX288" s="238"/>
      <c r="ZY288" s="238"/>
      <c r="ZZ288" s="238"/>
      <c r="AAA288" s="238"/>
      <c r="AAB288" s="238"/>
      <c r="AAC288" s="238"/>
      <c r="AAD288" s="238"/>
      <c r="AAE288" s="238"/>
      <c r="AAF288" s="238"/>
      <c r="AAG288" s="238"/>
      <c r="AAH288" s="238"/>
      <c r="AAI288" s="238"/>
      <c r="AAJ288" s="238"/>
      <c r="AAK288" s="238"/>
      <c r="AAL288" s="238"/>
      <c r="AAM288" s="238"/>
      <c r="AAN288" s="238"/>
      <c r="AAO288" s="238"/>
      <c r="AAP288" s="238"/>
      <c r="AAQ288" s="238"/>
      <c r="AAR288" s="238"/>
      <c r="AAS288" s="238"/>
      <c r="AAT288" s="238"/>
      <c r="AAU288" s="238"/>
      <c r="AAV288" s="238"/>
      <c r="AAW288" s="238"/>
      <c r="AAX288" s="238"/>
      <c r="AAY288" s="238"/>
      <c r="AAZ288" s="238"/>
      <c r="ABA288" s="238"/>
      <c r="ABB288" s="238"/>
      <c r="ABC288" s="238"/>
      <c r="ABD288" s="238"/>
      <c r="ABE288" s="238"/>
      <c r="ABF288" s="238"/>
      <c r="ABG288" s="238"/>
      <c r="ABH288" s="238"/>
      <c r="ABI288" s="238"/>
      <c r="ABJ288" s="238"/>
      <c r="ABK288" s="238"/>
      <c r="ABL288" s="238"/>
      <c r="ABM288" s="238"/>
      <c r="ABN288" s="238"/>
      <c r="ABO288" s="238"/>
      <c r="ABP288" s="238"/>
      <c r="ABQ288" s="238"/>
      <c r="ABR288" s="238"/>
      <c r="ABS288" s="238"/>
      <c r="ABT288" s="238"/>
      <c r="ABU288" s="238"/>
      <c r="ABV288" s="238"/>
      <c r="ABW288" s="238"/>
      <c r="ABX288" s="238"/>
      <c r="ABY288" s="238"/>
      <c r="ABZ288" s="238"/>
      <c r="ACA288" s="238"/>
      <c r="ACB288" s="238"/>
      <c r="ACC288" s="238"/>
      <c r="ACD288" s="238"/>
      <c r="ACE288" s="238"/>
      <c r="ACF288" s="238"/>
      <c r="ACG288" s="238"/>
      <c r="ACH288" s="238"/>
      <c r="ACI288" s="238"/>
      <c r="ACJ288" s="238"/>
      <c r="ACK288" s="238"/>
      <c r="ACL288" s="238"/>
      <c r="ACM288" s="238"/>
      <c r="ACN288" s="238"/>
      <c r="ACO288" s="238"/>
      <c r="ACP288" s="238"/>
      <c r="ACQ288" s="238"/>
      <c r="ACR288" s="238"/>
      <c r="ACS288" s="238"/>
      <c r="ACT288" s="238"/>
      <c r="ACU288" s="238"/>
      <c r="ACV288" s="238"/>
      <c r="ACW288" s="238"/>
      <c r="ACX288" s="238"/>
      <c r="ACY288" s="238"/>
      <c r="ACZ288" s="238"/>
      <c r="ADA288" s="238"/>
      <c r="ADB288" s="238"/>
      <c r="ADC288" s="238"/>
      <c r="ADD288" s="238"/>
      <c r="ADE288" s="238"/>
      <c r="ADF288" s="238"/>
      <c r="ADG288" s="238"/>
      <c r="ADH288" s="238"/>
      <c r="ADI288" s="238"/>
      <c r="ADJ288" s="238"/>
      <c r="ADK288" s="238"/>
      <c r="ADL288" s="238"/>
      <c r="ADM288" s="238"/>
      <c r="ADN288" s="238"/>
      <c r="ADO288" s="238"/>
      <c r="ADP288" s="238"/>
      <c r="ADQ288" s="238"/>
      <c r="ADR288" s="238"/>
      <c r="ADS288" s="238"/>
      <c r="ADT288" s="238"/>
      <c r="ADU288" s="238"/>
      <c r="ADV288" s="238"/>
      <c r="ADW288" s="238"/>
      <c r="ADX288" s="238"/>
      <c r="ADY288" s="238"/>
      <c r="ADZ288" s="238"/>
      <c r="AEA288" s="238"/>
      <c r="AEB288" s="238"/>
      <c r="AEC288" s="238"/>
      <c r="AED288" s="238"/>
      <c r="AEE288" s="238"/>
      <c r="AEF288" s="238"/>
      <c r="AEG288" s="238"/>
      <c r="AEH288" s="238"/>
      <c r="AEI288" s="238"/>
      <c r="AEJ288" s="238"/>
      <c r="AEK288" s="238"/>
      <c r="AEL288" s="238"/>
      <c r="AEM288" s="238"/>
      <c r="AEN288" s="238"/>
      <c r="AEO288" s="238"/>
      <c r="AEP288" s="238"/>
      <c r="AEQ288" s="238"/>
      <c r="AER288" s="238"/>
      <c r="AES288" s="238"/>
      <c r="AET288" s="238"/>
      <c r="AEU288" s="238"/>
      <c r="AEV288" s="238"/>
      <c r="AEW288" s="238"/>
      <c r="AEX288" s="238"/>
      <c r="AEY288" s="238"/>
      <c r="AEZ288" s="238"/>
      <c r="AFA288" s="238"/>
      <c r="AFB288" s="238"/>
      <c r="AFC288" s="238"/>
      <c r="AFD288" s="238"/>
      <c r="AFE288" s="238"/>
      <c r="AFF288" s="238"/>
      <c r="AFG288" s="238"/>
      <c r="AFH288" s="238"/>
      <c r="AFI288" s="238"/>
      <c r="AFJ288" s="238"/>
      <c r="AFK288" s="238"/>
      <c r="AFL288" s="238"/>
      <c r="AFM288" s="238"/>
      <c r="AFN288" s="238"/>
      <c r="AFO288" s="238"/>
      <c r="AFP288" s="238"/>
      <c r="AFQ288" s="238"/>
      <c r="AFR288" s="238"/>
      <c r="AFS288" s="238"/>
      <c r="AFT288" s="238"/>
      <c r="AFU288" s="238"/>
      <c r="AFV288" s="238"/>
      <c r="AFW288" s="238"/>
      <c r="AFX288" s="238"/>
      <c r="AFY288" s="238"/>
      <c r="AFZ288" s="238"/>
      <c r="AGA288" s="238"/>
      <c r="AGB288" s="238"/>
      <c r="AGC288" s="238"/>
      <c r="AGD288" s="238"/>
      <c r="AGE288" s="238"/>
      <c r="AGF288" s="238"/>
      <c r="AGG288" s="238"/>
      <c r="AGH288" s="238"/>
      <c r="AGI288" s="238"/>
      <c r="AGJ288" s="238"/>
      <c r="AGK288" s="238"/>
      <c r="AGL288" s="238"/>
      <c r="AGM288" s="238"/>
      <c r="AGN288" s="238"/>
      <c r="AGO288" s="238"/>
      <c r="AGP288" s="238"/>
      <c r="AGQ288" s="238"/>
      <c r="AGR288" s="238"/>
      <c r="AGS288" s="238"/>
      <c r="AGT288" s="238"/>
      <c r="AGU288" s="238"/>
      <c r="AGV288" s="238"/>
      <c r="AGW288" s="238"/>
      <c r="AGX288" s="238"/>
      <c r="AGY288" s="238"/>
      <c r="AGZ288" s="238"/>
      <c r="AHA288" s="238"/>
      <c r="AHB288" s="238"/>
      <c r="AHC288" s="238"/>
      <c r="AHD288" s="238"/>
      <c r="AHE288" s="238"/>
      <c r="AHF288" s="238"/>
      <c r="AHG288" s="238"/>
      <c r="AHH288" s="238"/>
      <c r="AHI288" s="238"/>
      <c r="AHJ288" s="238"/>
      <c r="AHK288" s="238"/>
      <c r="AHL288" s="238"/>
      <c r="AHM288" s="238"/>
      <c r="AHN288" s="238"/>
      <c r="AHO288" s="238"/>
      <c r="AHP288" s="238"/>
      <c r="AHQ288" s="238"/>
      <c r="AHR288" s="238"/>
      <c r="AHS288" s="238"/>
      <c r="AHT288" s="238"/>
      <c r="AHU288" s="238"/>
      <c r="AHV288" s="238"/>
      <c r="AHW288" s="238"/>
      <c r="AHX288" s="238"/>
      <c r="AHY288" s="238"/>
      <c r="AHZ288" s="238"/>
      <c r="AIA288" s="238"/>
      <c r="AIB288" s="238"/>
      <c r="AIC288" s="238"/>
      <c r="AID288" s="238"/>
      <c r="AIE288" s="238"/>
      <c r="AIF288" s="238"/>
      <c r="AIG288" s="238"/>
      <c r="AIH288" s="238"/>
      <c r="AII288" s="238"/>
      <c r="AIJ288" s="238"/>
      <c r="AIK288" s="238"/>
      <c r="AIL288" s="238"/>
      <c r="AIM288" s="238"/>
      <c r="AIN288" s="238"/>
      <c r="AIO288" s="238"/>
      <c r="AIP288" s="238"/>
      <c r="AIQ288" s="238"/>
      <c r="AIR288" s="238"/>
      <c r="AIS288" s="238"/>
      <c r="AIT288" s="238"/>
      <c r="AIU288" s="238"/>
      <c r="AIV288" s="238"/>
      <c r="AIW288" s="238"/>
      <c r="AIX288" s="238"/>
      <c r="AIY288" s="238"/>
      <c r="AIZ288" s="238"/>
      <c r="AJA288" s="238"/>
      <c r="AJB288" s="238"/>
      <c r="AJC288" s="238"/>
      <c r="AJD288" s="238"/>
      <c r="AJE288" s="238"/>
      <c r="AJF288" s="238"/>
      <c r="AJG288" s="238"/>
      <c r="AJH288" s="238"/>
      <c r="AJI288" s="238"/>
      <c r="AJJ288" s="238"/>
      <c r="AJK288" s="238"/>
      <c r="AJL288" s="238"/>
      <c r="AJM288" s="238"/>
      <c r="AJN288" s="238"/>
      <c r="AJO288" s="238"/>
      <c r="AJP288" s="238"/>
      <c r="AJQ288" s="238"/>
      <c r="AJR288" s="238"/>
      <c r="AJS288" s="238"/>
      <c r="AJT288" s="238"/>
      <c r="AJU288" s="238"/>
      <c r="AJV288" s="238"/>
      <c r="AJW288" s="238"/>
      <c r="AJX288" s="238"/>
      <c r="AJY288" s="238"/>
      <c r="AJZ288" s="238"/>
      <c r="AKA288" s="238"/>
      <c r="AKB288" s="238"/>
      <c r="AKC288" s="238"/>
      <c r="AKD288" s="238"/>
      <c r="AKE288" s="238"/>
      <c r="AKF288" s="238"/>
      <c r="AKG288" s="238"/>
      <c r="AKH288" s="238"/>
      <c r="AKI288" s="238"/>
      <c r="AKJ288" s="238"/>
      <c r="AKK288" s="238"/>
      <c r="AKL288" s="238"/>
      <c r="AKM288" s="238"/>
      <c r="AKN288" s="238"/>
      <c r="AKO288" s="238"/>
      <c r="AKP288" s="238"/>
    </row>
    <row r="289" spans="1:978" x14ac:dyDescent="0.25">
      <c r="A289" s="305"/>
      <c r="B289" s="305"/>
      <c r="C289" s="34"/>
      <c r="D289" s="58"/>
      <c r="E289" s="269"/>
      <c r="F289" s="278" t="s">
        <v>387</v>
      </c>
      <c r="G289" s="278"/>
      <c r="H289" s="278"/>
      <c r="I289" s="278"/>
      <c r="J289" s="278"/>
      <c r="K289" s="278"/>
      <c r="L289" s="278"/>
      <c r="M289" s="278"/>
      <c r="N289" s="9">
        <f t="shared" ref="N289:AL289" si="194">ROUNDUP(AVERAGE(N284:N288),0)</f>
        <v>95</v>
      </c>
      <c r="O289" s="9">
        <f t="shared" si="194"/>
        <v>55</v>
      </c>
      <c r="P289" s="9">
        <f t="shared" si="194"/>
        <v>35</v>
      </c>
      <c r="Q289" s="9">
        <f t="shared" si="194"/>
        <v>33</v>
      </c>
      <c r="R289" s="9">
        <f t="shared" si="194"/>
        <v>43</v>
      </c>
      <c r="S289" s="9">
        <f t="shared" si="194"/>
        <v>98</v>
      </c>
      <c r="T289" s="9">
        <f t="shared" si="194"/>
        <v>236</v>
      </c>
      <c r="U289" s="9">
        <f t="shared" si="194"/>
        <v>414</v>
      </c>
      <c r="V289" s="9">
        <f t="shared" si="194"/>
        <v>427</v>
      </c>
      <c r="W289" s="9">
        <f t="shared" si="194"/>
        <v>399</v>
      </c>
      <c r="X289" s="9">
        <f t="shared" si="194"/>
        <v>440</v>
      </c>
      <c r="Y289" s="9">
        <f t="shared" si="194"/>
        <v>500</v>
      </c>
      <c r="Z289" s="9">
        <f t="shared" si="194"/>
        <v>537</v>
      </c>
      <c r="AA289" s="9">
        <f t="shared" si="194"/>
        <v>551</v>
      </c>
      <c r="AB289" s="9">
        <f t="shared" si="194"/>
        <v>623</v>
      </c>
      <c r="AC289" s="9">
        <f t="shared" si="194"/>
        <v>769</v>
      </c>
      <c r="AD289" s="9">
        <f t="shared" si="194"/>
        <v>862</v>
      </c>
      <c r="AE289" s="9">
        <f t="shared" si="194"/>
        <v>837</v>
      </c>
      <c r="AF289" s="9">
        <f t="shared" si="194"/>
        <v>545</v>
      </c>
      <c r="AG289" s="9">
        <f t="shared" si="194"/>
        <v>421</v>
      </c>
      <c r="AH289" s="9">
        <f t="shared" si="194"/>
        <v>371</v>
      </c>
      <c r="AI289" s="9">
        <f t="shared" si="194"/>
        <v>311</v>
      </c>
      <c r="AJ289" s="9">
        <f t="shared" si="194"/>
        <v>228</v>
      </c>
      <c r="AK289" s="9">
        <f t="shared" si="194"/>
        <v>172</v>
      </c>
      <c r="AL289" s="9">
        <f t="shared" si="194"/>
        <v>8536</v>
      </c>
      <c r="AM289" s="128">
        <f>MIN(AM284:AM288)</f>
        <v>800</v>
      </c>
      <c r="AN289" s="263"/>
      <c r="AO289" s="263"/>
      <c r="AP289" s="263"/>
      <c r="AQ289" s="263"/>
      <c r="AR289" s="263"/>
      <c r="AS289" s="263"/>
      <c r="AT289" s="263"/>
      <c r="AU289" s="263"/>
      <c r="AV289" s="263"/>
      <c r="AW289" s="263"/>
      <c r="AX289" s="263"/>
      <c r="AY289" s="263"/>
      <c r="AZ289" s="263"/>
      <c r="BA289" s="263"/>
      <c r="BB289" s="263"/>
      <c r="BC289" s="263"/>
      <c r="BD289" s="263"/>
      <c r="BE289" s="263"/>
      <c r="BF289" s="263"/>
      <c r="BG289" s="263"/>
      <c r="BH289" s="263"/>
      <c r="BI289" s="263"/>
      <c r="BJ289" s="263"/>
      <c r="BK289" s="263"/>
      <c r="BL289" s="242"/>
      <c r="BM289" s="242"/>
      <c r="BN289" s="242"/>
      <c r="BO289" s="242"/>
      <c r="BP289" s="242"/>
      <c r="BQ289" s="242"/>
      <c r="BR289" s="242"/>
      <c r="BS289" s="242"/>
      <c r="BT289" s="242"/>
      <c r="BU289" s="242"/>
      <c r="BV289" s="242"/>
      <c r="BW289" s="242"/>
      <c r="BX289" s="242"/>
      <c r="BY289" s="242"/>
      <c r="BZ289" s="242"/>
      <c r="CA289" s="242"/>
      <c r="CB289" s="242"/>
      <c r="CC289" s="242"/>
      <c r="CD289" s="242"/>
      <c r="CE289" s="242"/>
      <c r="CF289" s="242"/>
      <c r="CG289" s="242"/>
      <c r="CH289" s="242"/>
      <c r="CI289" s="242"/>
      <c r="CJ289" s="242"/>
      <c r="CK289" s="242"/>
      <c r="CL289" s="242"/>
      <c r="CM289" s="242"/>
      <c r="CN289" s="242"/>
      <c r="CO289" s="242"/>
      <c r="CP289" s="242"/>
      <c r="CQ289" s="242"/>
      <c r="CR289" s="242"/>
      <c r="CS289" s="242"/>
      <c r="CT289" s="242"/>
      <c r="CU289" s="242"/>
      <c r="CV289" s="242"/>
      <c r="CW289" s="242"/>
      <c r="CX289" s="242"/>
      <c r="CY289" s="242"/>
      <c r="CZ289" s="242"/>
      <c r="DA289" s="242"/>
      <c r="DB289" s="242"/>
      <c r="DC289" s="242"/>
      <c r="DD289" s="242"/>
      <c r="DE289" s="242"/>
      <c r="DF289" s="242"/>
      <c r="DG289" s="242"/>
      <c r="DH289" s="242"/>
      <c r="DI289" s="242"/>
      <c r="DJ289" s="242"/>
      <c r="DK289" s="242"/>
      <c r="DL289" s="242"/>
      <c r="DM289" s="242"/>
      <c r="DN289" s="242"/>
      <c r="DO289" s="242"/>
      <c r="DP289" s="242"/>
      <c r="DQ289" s="242"/>
      <c r="DR289" s="242"/>
      <c r="DS289" s="242"/>
      <c r="DT289" s="242"/>
      <c r="DU289" s="242"/>
      <c r="DV289" s="242"/>
      <c r="DW289" s="242"/>
      <c r="DX289" s="242"/>
      <c r="DY289" s="242"/>
      <c r="DZ289" s="242"/>
      <c r="EA289" s="242"/>
      <c r="EB289" s="242"/>
      <c r="EC289" s="242"/>
      <c r="ED289" s="242"/>
      <c r="EE289" s="252"/>
      <c r="EF289" s="238"/>
      <c r="EG289" s="238"/>
      <c r="EH289" s="238"/>
      <c r="EI289" s="238"/>
      <c r="EJ289" s="238"/>
      <c r="EK289" s="238"/>
      <c r="EL289" s="238"/>
      <c r="EM289" s="238"/>
      <c r="EN289" s="238"/>
      <c r="EO289" s="238"/>
      <c r="EP289" s="238"/>
      <c r="EQ289" s="238"/>
      <c r="ER289" s="238"/>
      <c r="ES289" s="238"/>
      <c r="ET289" s="238"/>
      <c r="EU289" s="238"/>
      <c r="EV289" s="238"/>
      <c r="EW289" s="238"/>
      <c r="EX289" s="238"/>
      <c r="EY289" s="238"/>
      <c r="EZ289" s="238"/>
      <c r="FA289" s="238"/>
      <c r="FB289" s="238"/>
      <c r="FC289" s="238"/>
      <c r="FD289" s="238"/>
      <c r="FE289" s="238"/>
      <c r="FF289" s="238"/>
      <c r="FG289" s="238"/>
      <c r="FH289" s="238"/>
      <c r="FI289" s="238"/>
      <c r="FJ289" s="238"/>
      <c r="FK289" s="238"/>
      <c r="FL289" s="238"/>
      <c r="FM289" s="238"/>
      <c r="FN289" s="238"/>
      <c r="FO289" s="238"/>
      <c r="FP289" s="238"/>
      <c r="FQ289" s="238"/>
      <c r="FR289" s="238"/>
      <c r="FS289" s="238"/>
      <c r="FT289" s="238"/>
      <c r="FU289" s="238"/>
      <c r="FV289" s="238"/>
      <c r="FW289" s="238"/>
      <c r="FX289" s="238"/>
      <c r="FY289" s="238"/>
      <c r="FZ289" s="238"/>
      <c r="GA289" s="238"/>
      <c r="GB289" s="238"/>
      <c r="GC289" s="238"/>
      <c r="GD289" s="238"/>
      <c r="GE289" s="238"/>
      <c r="GF289" s="238"/>
      <c r="GG289" s="238"/>
      <c r="GH289" s="238"/>
      <c r="GI289" s="238"/>
      <c r="GJ289" s="238"/>
      <c r="GK289" s="238"/>
      <c r="GL289" s="238"/>
      <c r="GM289" s="238"/>
      <c r="GN289" s="238"/>
      <c r="GO289" s="238"/>
      <c r="GP289" s="238"/>
      <c r="GQ289" s="238"/>
      <c r="GR289" s="238"/>
      <c r="GS289" s="238"/>
      <c r="GT289" s="238"/>
      <c r="GU289" s="238"/>
      <c r="GV289" s="238"/>
      <c r="GW289" s="238"/>
      <c r="GX289" s="238"/>
      <c r="GY289" s="238"/>
      <c r="GZ289" s="238"/>
      <c r="HA289" s="238"/>
      <c r="HB289" s="238"/>
      <c r="HC289" s="238"/>
      <c r="HD289" s="238"/>
      <c r="HE289" s="238"/>
      <c r="HF289" s="238"/>
      <c r="HG289" s="238"/>
      <c r="HH289" s="238"/>
      <c r="HI289" s="238"/>
      <c r="HJ289" s="238"/>
      <c r="HK289" s="238"/>
      <c r="HL289" s="238"/>
      <c r="HM289" s="238"/>
      <c r="HN289" s="238"/>
      <c r="HO289" s="238"/>
      <c r="HP289" s="238"/>
      <c r="HQ289" s="238"/>
      <c r="HR289" s="238"/>
      <c r="HS289" s="238"/>
      <c r="HT289" s="238"/>
      <c r="HU289" s="238"/>
      <c r="HV289" s="238"/>
      <c r="HW289" s="238"/>
      <c r="HX289" s="238"/>
      <c r="HY289" s="238"/>
      <c r="HZ289" s="238"/>
      <c r="IA289" s="238"/>
      <c r="IB289" s="238"/>
      <c r="IC289" s="238"/>
      <c r="ID289" s="238"/>
      <c r="IE289" s="238"/>
      <c r="IF289" s="238"/>
      <c r="IG289" s="238"/>
      <c r="IH289" s="238"/>
      <c r="II289" s="238"/>
      <c r="IJ289" s="238"/>
      <c r="IK289" s="238"/>
      <c r="IL289" s="238"/>
      <c r="IM289" s="238"/>
      <c r="IN289" s="238"/>
      <c r="IO289" s="238"/>
      <c r="IP289" s="238"/>
      <c r="IQ289" s="238"/>
      <c r="IR289" s="238"/>
      <c r="IS289" s="238"/>
      <c r="IT289" s="238"/>
      <c r="IU289" s="238"/>
      <c r="IV289" s="238"/>
      <c r="IW289" s="238"/>
      <c r="IX289" s="238"/>
      <c r="IY289" s="238"/>
      <c r="IZ289" s="238"/>
      <c r="JA289" s="238"/>
      <c r="JB289" s="238"/>
      <c r="JC289" s="238"/>
      <c r="JD289" s="238"/>
      <c r="JE289" s="238"/>
      <c r="JF289" s="238"/>
      <c r="JG289" s="238"/>
      <c r="JH289" s="238"/>
      <c r="JI289" s="238"/>
      <c r="JJ289" s="238"/>
      <c r="JK289" s="238"/>
      <c r="JL289" s="238"/>
      <c r="JM289" s="238"/>
      <c r="JN289" s="238"/>
      <c r="JO289" s="238"/>
      <c r="JP289" s="238"/>
      <c r="JQ289" s="238"/>
      <c r="JR289" s="238"/>
      <c r="JS289" s="238"/>
      <c r="JT289" s="238"/>
      <c r="JU289" s="238"/>
      <c r="JV289" s="238"/>
      <c r="JW289" s="238"/>
      <c r="JX289" s="238"/>
      <c r="JY289" s="238"/>
      <c r="JZ289" s="238"/>
      <c r="KA289" s="238"/>
      <c r="KB289" s="238"/>
      <c r="KC289" s="238"/>
      <c r="KD289" s="238"/>
      <c r="KE289" s="238"/>
      <c r="KF289" s="238"/>
      <c r="KG289" s="238"/>
      <c r="KH289" s="238"/>
      <c r="KI289" s="238"/>
      <c r="KJ289" s="238"/>
      <c r="KK289" s="238"/>
      <c r="KL289" s="238"/>
      <c r="KM289" s="238"/>
      <c r="KN289" s="238"/>
      <c r="KO289" s="238"/>
      <c r="KP289" s="238"/>
      <c r="KQ289" s="238"/>
      <c r="KR289" s="238"/>
      <c r="KS289" s="238"/>
      <c r="KT289" s="238"/>
      <c r="KU289" s="238"/>
      <c r="KV289" s="238"/>
      <c r="KW289" s="238"/>
      <c r="KX289" s="238"/>
      <c r="KY289" s="238"/>
      <c r="KZ289" s="238"/>
      <c r="LA289" s="238"/>
      <c r="LB289" s="238"/>
      <c r="LC289" s="238"/>
      <c r="LD289" s="238"/>
      <c r="LE289" s="238"/>
      <c r="LF289" s="238"/>
      <c r="LG289" s="238"/>
      <c r="LH289" s="238"/>
      <c r="LI289" s="238"/>
      <c r="LJ289" s="238"/>
      <c r="LK289" s="238"/>
      <c r="LL289" s="238"/>
      <c r="LM289" s="238"/>
      <c r="LN289" s="238"/>
      <c r="LO289" s="238"/>
      <c r="LP289" s="238"/>
      <c r="LQ289" s="238"/>
      <c r="LR289" s="238"/>
      <c r="LS289" s="238"/>
      <c r="LT289" s="238"/>
      <c r="LU289" s="238"/>
      <c r="LV289" s="238"/>
      <c r="LW289" s="238"/>
      <c r="LX289" s="238"/>
      <c r="LY289" s="238"/>
      <c r="LZ289" s="238"/>
      <c r="MA289" s="238"/>
      <c r="MB289" s="238"/>
      <c r="MC289" s="238"/>
      <c r="MD289" s="238"/>
      <c r="ME289" s="238"/>
      <c r="MF289" s="238"/>
      <c r="MG289" s="238"/>
      <c r="MH289" s="238"/>
      <c r="MI289" s="238"/>
      <c r="MJ289" s="238"/>
      <c r="MK289" s="238"/>
      <c r="ML289" s="238"/>
      <c r="MM289" s="238"/>
      <c r="MN289" s="238"/>
      <c r="MO289" s="238"/>
      <c r="MP289" s="238"/>
      <c r="MQ289" s="238"/>
      <c r="MR289" s="238"/>
      <c r="MS289" s="238"/>
      <c r="MT289" s="238"/>
      <c r="MU289" s="238"/>
      <c r="MV289" s="238"/>
      <c r="MW289" s="238"/>
      <c r="MX289" s="238"/>
      <c r="MY289" s="238"/>
      <c r="MZ289" s="238"/>
      <c r="NA289" s="238"/>
      <c r="NB289" s="238"/>
      <c r="NC289" s="238"/>
      <c r="ND289" s="238"/>
      <c r="NE289" s="238"/>
      <c r="NF289" s="238"/>
      <c r="NG289" s="238"/>
      <c r="NH289" s="238"/>
      <c r="NI289" s="238"/>
      <c r="NJ289" s="238"/>
      <c r="NK289" s="238"/>
      <c r="NL289" s="238"/>
      <c r="NM289" s="238"/>
      <c r="NN289" s="238"/>
      <c r="NO289" s="238"/>
      <c r="NP289" s="238"/>
      <c r="NQ289" s="238"/>
      <c r="NR289" s="238"/>
      <c r="NS289" s="238"/>
      <c r="NT289" s="238"/>
      <c r="NU289" s="238"/>
      <c r="NV289" s="238"/>
      <c r="NW289" s="238"/>
      <c r="NX289" s="238"/>
      <c r="NY289" s="238"/>
      <c r="NZ289" s="238"/>
      <c r="OA289" s="238"/>
      <c r="OB289" s="238"/>
      <c r="OC289" s="238"/>
      <c r="OD289" s="238"/>
      <c r="OE289" s="238"/>
      <c r="OF289" s="238"/>
      <c r="OG289" s="238"/>
      <c r="OH289" s="238"/>
      <c r="OI289" s="238"/>
      <c r="OJ289" s="238"/>
      <c r="OK289" s="238"/>
      <c r="OL289" s="238"/>
      <c r="OM289" s="238"/>
      <c r="ON289" s="238"/>
      <c r="OO289" s="238"/>
      <c r="OP289" s="238"/>
      <c r="OQ289" s="238"/>
      <c r="OR289" s="238"/>
      <c r="OS289" s="238"/>
      <c r="OT289" s="238"/>
      <c r="OU289" s="238"/>
      <c r="OV289" s="238"/>
      <c r="OW289" s="238"/>
      <c r="OX289" s="238"/>
      <c r="OY289" s="238"/>
      <c r="OZ289" s="238"/>
      <c r="PA289" s="238"/>
      <c r="PB289" s="238"/>
      <c r="PC289" s="238"/>
      <c r="PD289" s="238"/>
      <c r="PE289" s="238"/>
      <c r="PF289" s="238"/>
      <c r="PG289" s="238"/>
      <c r="PH289" s="238"/>
      <c r="PI289" s="238"/>
      <c r="PJ289" s="238"/>
      <c r="PK289" s="238"/>
      <c r="PL289" s="238"/>
      <c r="PM289" s="238"/>
      <c r="PN289" s="238"/>
      <c r="PO289" s="238"/>
      <c r="PP289" s="238"/>
      <c r="PQ289" s="238"/>
      <c r="PR289" s="238"/>
      <c r="PS289" s="238"/>
      <c r="PT289" s="238"/>
      <c r="PU289" s="238"/>
      <c r="PV289" s="238"/>
      <c r="PW289" s="238"/>
      <c r="PX289" s="238"/>
      <c r="PY289" s="238"/>
      <c r="PZ289" s="238"/>
      <c r="QA289" s="238"/>
      <c r="QB289" s="238"/>
      <c r="QC289" s="238"/>
      <c r="QD289" s="238"/>
      <c r="QE289" s="238"/>
      <c r="QF289" s="238"/>
      <c r="QG289" s="238"/>
      <c r="QH289" s="238"/>
      <c r="QI289" s="238"/>
      <c r="QJ289" s="238"/>
      <c r="QK289" s="238"/>
      <c r="QL289" s="238"/>
      <c r="QM289" s="238"/>
      <c r="QN289" s="238"/>
      <c r="QO289" s="238"/>
      <c r="QP289" s="238"/>
      <c r="QQ289" s="238"/>
      <c r="QR289" s="238"/>
      <c r="QS289" s="238"/>
      <c r="QT289" s="238"/>
      <c r="QU289" s="238"/>
      <c r="QV289" s="238"/>
      <c r="QW289" s="238"/>
      <c r="QX289" s="238"/>
      <c r="QY289" s="238"/>
      <c r="QZ289" s="238"/>
      <c r="RA289" s="238"/>
      <c r="RB289" s="238"/>
      <c r="RC289" s="238"/>
      <c r="RD289" s="238"/>
      <c r="RE289" s="238"/>
      <c r="RF289" s="238"/>
      <c r="RG289" s="238"/>
      <c r="RH289" s="238"/>
      <c r="RI289" s="238"/>
      <c r="RJ289" s="238"/>
      <c r="RK289" s="238"/>
      <c r="RL289" s="238"/>
      <c r="RM289" s="238"/>
      <c r="RN289" s="238"/>
      <c r="RO289" s="238"/>
      <c r="RP289" s="238"/>
      <c r="RQ289" s="238"/>
      <c r="RR289" s="238"/>
      <c r="RS289" s="238"/>
      <c r="RT289" s="238"/>
      <c r="RU289" s="238"/>
      <c r="RV289" s="238"/>
      <c r="RW289" s="238"/>
      <c r="RX289" s="238"/>
      <c r="RY289" s="238"/>
      <c r="RZ289" s="238"/>
      <c r="SA289" s="238"/>
      <c r="SB289" s="238"/>
      <c r="SC289" s="238"/>
      <c r="SD289" s="238"/>
      <c r="SE289" s="238"/>
      <c r="SF289" s="238"/>
      <c r="SG289" s="238"/>
      <c r="SH289" s="238"/>
      <c r="SI289" s="238"/>
      <c r="SJ289" s="238"/>
      <c r="SK289" s="238"/>
      <c r="SL289" s="238"/>
      <c r="SM289" s="238"/>
      <c r="SN289" s="238"/>
      <c r="SO289" s="238"/>
      <c r="SP289" s="238"/>
      <c r="SQ289" s="238"/>
      <c r="SR289" s="238"/>
      <c r="SS289" s="238"/>
      <c r="ST289" s="238"/>
      <c r="SU289" s="238"/>
      <c r="SV289" s="238"/>
      <c r="SW289" s="238"/>
      <c r="SX289" s="238"/>
      <c r="SY289" s="238"/>
      <c r="SZ289" s="238"/>
      <c r="TA289" s="238"/>
      <c r="TB289" s="238"/>
      <c r="TC289" s="238"/>
      <c r="TD289" s="238"/>
      <c r="TE289" s="238"/>
      <c r="TF289" s="238"/>
      <c r="TG289" s="238"/>
      <c r="TH289" s="238"/>
      <c r="TI289" s="238"/>
      <c r="TJ289" s="238"/>
      <c r="TK289" s="238"/>
      <c r="TL289" s="238"/>
      <c r="TM289" s="238"/>
      <c r="TN289" s="238"/>
      <c r="TO289" s="238"/>
      <c r="TP289" s="238"/>
      <c r="TQ289" s="238"/>
      <c r="TR289" s="238"/>
      <c r="TS289" s="238"/>
      <c r="TT289" s="238"/>
      <c r="TU289" s="238"/>
      <c r="TV289" s="238"/>
      <c r="TW289" s="238"/>
      <c r="TX289" s="238"/>
      <c r="TY289" s="238"/>
      <c r="TZ289" s="238"/>
      <c r="UA289" s="238"/>
      <c r="UB289" s="238"/>
      <c r="UC289" s="238"/>
      <c r="UD289" s="238"/>
      <c r="UE289" s="238"/>
      <c r="UF289" s="238"/>
      <c r="UG289" s="238"/>
      <c r="UH289" s="238"/>
      <c r="UI289" s="238"/>
      <c r="UJ289" s="238"/>
      <c r="UK289" s="238"/>
      <c r="UL289" s="238"/>
      <c r="UM289" s="238"/>
      <c r="UN289" s="238"/>
      <c r="UO289" s="238"/>
      <c r="UP289" s="238"/>
      <c r="UQ289" s="238"/>
      <c r="UR289" s="238"/>
      <c r="US289" s="238"/>
      <c r="UT289" s="238"/>
      <c r="UU289" s="238"/>
      <c r="UV289" s="238"/>
      <c r="UW289" s="238"/>
      <c r="UX289" s="238"/>
      <c r="UY289" s="238"/>
      <c r="UZ289" s="238"/>
      <c r="VA289" s="238"/>
      <c r="VB289" s="238"/>
      <c r="VC289" s="238"/>
      <c r="VD289" s="238"/>
      <c r="VE289" s="238"/>
      <c r="VF289" s="238"/>
      <c r="VG289" s="238"/>
      <c r="VH289" s="238"/>
      <c r="VI289" s="238"/>
      <c r="VJ289" s="238"/>
      <c r="VK289" s="238"/>
      <c r="VL289" s="238"/>
      <c r="VM289" s="238"/>
      <c r="VN289" s="238"/>
      <c r="VO289" s="238"/>
      <c r="VP289" s="238"/>
      <c r="VQ289" s="238"/>
      <c r="VR289" s="238"/>
      <c r="VS289" s="238"/>
      <c r="VT289" s="238"/>
      <c r="VU289" s="238"/>
      <c r="VV289" s="238"/>
      <c r="VW289" s="238"/>
      <c r="VX289" s="238"/>
      <c r="VY289" s="238"/>
      <c r="VZ289" s="238"/>
      <c r="WA289" s="238"/>
      <c r="WB289" s="238"/>
      <c r="WC289" s="238"/>
      <c r="WD289" s="238"/>
      <c r="WE289" s="238"/>
      <c r="WF289" s="238"/>
      <c r="WG289" s="238"/>
      <c r="WH289" s="238"/>
      <c r="WI289" s="238"/>
      <c r="WJ289" s="238"/>
      <c r="WK289" s="238"/>
      <c r="WL289" s="238"/>
      <c r="WM289" s="238"/>
      <c r="WN289" s="238"/>
      <c r="WO289" s="238"/>
      <c r="WP289" s="238"/>
      <c r="WQ289" s="238"/>
      <c r="WR289" s="238"/>
      <c r="WS289" s="238"/>
      <c r="WT289" s="238"/>
      <c r="WU289" s="238"/>
      <c r="WV289" s="238"/>
      <c r="WW289" s="238"/>
      <c r="WX289" s="238"/>
      <c r="WY289" s="238"/>
      <c r="WZ289" s="238"/>
      <c r="XA289" s="238"/>
      <c r="XB289" s="238"/>
      <c r="XC289" s="238"/>
      <c r="XD289" s="238"/>
      <c r="XE289" s="238"/>
      <c r="XF289" s="238"/>
      <c r="XG289" s="238"/>
      <c r="XH289" s="238"/>
      <c r="XI289" s="238"/>
      <c r="XJ289" s="238"/>
      <c r="XK289" s="238"/>
      <c r="XL289" s="238"/>
      <c r="XM289" s="238"/>
      <c r="XN289" s="238"/>
      <c r="XO289" s="238"/>
      <c r="XP289" s="238"/>
      <c r="XQ289" s="238"/>
      <c r="XR289" s="238"/>
      <c r="XS289" s="238"/>
      <c r="XT289" s="238"/>
      <c r="XU289" s="238"/>
      <c r="XV289" s="238"/>
      <c r="XW289" s="238"/>
      <c r="XX289" s="238"/>
      <c r="XY289" s="238"/>
      <c r="XZ289" s="238"/>
      <c r="YA289" s="238"/>
      <c r="YB289" s="238"/>
      <c r="YC289" s="238"/>
      <c r="YD289" s="238"/>
      <c r="YE289" s="238"/>
      <c r="YF289" s="238"/>
      <c r="YG289" s="238"/>
      <c r="YH289" s="238"/>
      <c r="YI289" s="238"/>
      <c r="YJ289" s="238"/>
      <c r="YK289" s="238"/>
      <c r="YL289" s="238"/>
      <c r="YM289" s="238"/>
      <c r="YN289" s="238"/>
      <c r="YO289" s="238"/>
      <c r="YP289" s="238"/>
      <c r="YQ289" s="238"/>
      <c r="YR289" s="238"/>
      <c r="YS289" s="238"/>
      <c r="YT289" s="238"/>
      <c r="YU289" s="238"/>
      <c r="YV289" s="238"/>
      <c r="YW289" s="238"/>
      <c r="YX289" s="238"/>
      <c r="YY289" s="238"/>
      <c r="YZ289" s="238"/>
      <c r="ZA289" s="238"/>
      <c r="ZB289" s="238"/>
      <c r="ZC289" s="238"/>
      <c r="ZD289" s="238"/>
      <c r="ZE289" s="238"/>
      <c r="ZF289" s="238"/>
      <c r="ZG289" s="238"/>
      <c r="ZH289" s="238"/>
      <c r="ZI289" s="238"/>
      <c r="ZJ289" s="238"/>
      <c r="ZK289" s="238"/>
      <c r="ZL289" s="238"/>
      <c r="ZM289" s="238"/>
      <c r="ZN289" s="238"/>
      <c r="ZO289" s="238"/>
      <c r="ZP289" s="238"/>
      <c r="ZQ289" s="238"/>
      <c r="ZR289" s="238"/>
      <c r="ZS289" s="238"/>
      <c r="ZT289" s="238"/>
      <c r="ZU289" s="238"/>
      <c r="ZV289" s="238"/>
      <c r="ZW289" s="238"/>
      <c r="ZX289" s="238"/>
      <c r="ZY289" s="238"/>
      <c r="ZZ289" s="238"/>
      <c r="AAA289" s="238"/>
      <c r="AAB289" s="238"/>
      <c r="AAC289" s="238"/>
      <c r="AAD289" s="238"/>
      <c r="AAE289" s="238"/>
      <c r="AAF289" s="238"/>
      <c r="AAG289" s="238"/>
      <c r="AAH289" s="238"/>
      <c r="AAI289" s="238"/>
      <c r="AAJ289" s="238"/>
      <c r="AAK289" s="238"/>
      <c r="AAL289" s="238"/>
      <c r="AAM289" s="238"/>
      <c r="AAN289" s="238"/>
      <c r="AAO289" s="238"/>
      <c r="AAP289" s="238"/>
      <c r="AAQ289" s="238"/>
      <c r="AAR289" s="238"/>
      <c r="AAS289" s="238"/>
      <c r="AAT289" s="238"/>
      <c r="AAU289" s="238"/>
      <c r="AAV289" s="238"/>
      <c r="AAW289" s="238"/>
      <c r="AAX289" s="238"/>
      <c r="AAY289" s="238"/>
      <c r="AAZ289" s="238"/>
      <c r="ABA289" s="238"/>
      <c r="ABB289" s="238"/>
      <c r="ABC289" s="238"/>
      <c r="ABD289" s="238"/>
      <c r="ABE289" s="238"/>
      <c r="ABF289" s="238"/>
      <c r="ABG289" s="238"/>
      <c r="ABH289" s="238"/>
      <c r="ABI289" s="238"/>
      <c r="ABJ289" s="238"/>
      <c r="ABK289" s="238"/>
      <c r="ABL289" s="238"/>
      <c r="ABM289" s="238"/>
      <c r="ABN289" s="238"/>
      <c r="ABO289" s="238"/>
      <c r="ABP289" s="238"/>
      <c r="ABQ289" s="238"/>
      <c r="ABR289" s="238"/>
      <c r="ABS289" s="238"/>
      <c r="ABT289" s="238"/>
      <c r="ABU289" s="238"/>
      <c r="ABV289" s="238"/>
      <c r="ABW289" s="238"/>
      <c r="ABX289" s="238"/>
      <c r="ABY289" s="238"/>
      <c r="ABZ289" s="238"/>
      <c r="ACA289" s="238"/>
      <c r="ACB289" s="238"/>
      <c r="ACC289" s="238"/>
      <c r="ACD289" s="238"/>
      <c r="ACE289" s="238"/>
      <c r="ACF289" s="238"/>
      <c r="ACG289" s="238"/>
      <c r="ACH289" s="238"/>
      <c r="ACI289" s="238"/>
      <c r="ACJ289" s="238"/>
      <c r="ACK289" s="238"/>
      <c r="ACL289" s="238"/>
      <c r="ACM289" s="238"/>
      <c r="ACN289" s="238"/>
      <c r="ACO289" s="238"/>
      <c r="ACP289" s="238"/>
      <c r="ACQ289" s="238"/>
      <c r="ACR289" s="238"/>
      <c r="ACS289" s="238"/>
      <c r="ACT289" s="238"/>
      <c r="ACU289" s="238"/>
      <c r="ACV289" s="238"/>
      <c r="ACW289" s="238"/>
      <c r="ACX289" s="238"/>
      <c r="ACY289" s="238"/>
      <c r="ACZ289" s="238"/>
      <c r="ADA289" s="238"/>
      <c r="ADB289" s="238"/>
      <c r="ADC289" s="238"/>
      <c r="ADD289" s="238"/>
      <c r="ADE289" s="238"/>
      <c r="ADF289" s="238"/>
      <c r="ADG289" s="238"/>
      <c r="ADH289" s="238"/>
      <c r="ADI289" s="238"/>
      <c r="ADJ289" s="238"/>
      <c r="ADK289" s="238"/>
      <c r="ADL289" s="238"/>
      <c r="ADM289" s="238"/>
      <c r="ADN289" s="238"/>
      <c r="ADO289" s="238"/>
      <c r="ADP289" s="238"/>
      <c r="ADQ289" s="238"/>
      <c r="ADR289" s="238"/>
      <c r="ADS289" s="238"/>
      <c r="ADT289" s="238"/>
      <c r="ADU289" s="238"/>
      <c r="ADV289" s="238"/>
      <c r="ADW289" s="238"/>
      <c r="ADX289" s="238"/>
      <c r="ADY289" s="238"/>
      <c r="ADZ289" s="238"/>
      <c r="AEA289" s="238"/>
      <c r="AEB289" s="238"/>
      <c r="AEC289" s="238"/>
      <c r="AED289" s="238"/>
      <c r="AEE289" s="238"/>
      <c r="AEF289" s="238"/>
      <c r="AEG289" s="238"/>
      <c r="AEH289" s="238"/>
      <c r="AEI289" s="238"/>
      <c r="AEJ289" s="238"/>
      <c r="AEK289" s="238"/>
      <c r="AEL289" s="238"/>
      <c r="AEM289" s="238"/>
      <c r="AEN289" s="238"/>
      <c r="AEO289" s="238"/>
      <c r="AEP289" s="238"/>
      <c r="AEQ289" s="238"/>
      <c r="AER289" s="238"/>
      <c r="AES289" s="238"/>
      <c r="AET289" s="238"/>
      <c r="AEU289" s="238"/>
      <c r="AEV289" s="238"/>
      <c r="AEW289" s="238"/>
      <c r="AEX289" s="238"/>
      <c r="AEY289" s="238"/>
      <c r="AEZ289" s="238"/>
      <c r="AFA289" s="238"/>
      <c r="AFB289" s="238"/>
      <c r="AFC289" s="238"/>
      <c r="AFD289" s="238"/>
      <c r="AFE289" s="238"/>
      <c r="AFF289" s="238"/>
      <c r="AFG289" s="238"/>
      <c r="AFH289" s="238"/>
      <c r="AFI289" s="238"/>
      <c r="AFJ289" s="238"/>
      <c r="AFK289" s="238"/>
      <c r="AFL289" s="238"/>
      <c r="AFM289" s="238"/>
      <c r="AFN289" s="238"/>
      <c r="AFO289" s="238"/>
      <c r="AFP289" s="238"/>
      <c r="AFQ289" s="238"/>
      <c r="AFR289" s="238"/>
      <c r="AFS289" s="238"/>
      <c r="AFT289" s="238"/>
      <c r="AFU289" s="238"/>
      <c r="AFV289" s="238"/>
      <c r="AFW289" s="238"/>
      <c r="AFX289" s="238"/>
      <c r="AFY289" s="238"/>
      <c r="AFZ289" s="238"/>
      <c r="AGA289" s="238"/>
      <c r="AGB289" s="238"/>
      <c r="AGC289" s="238"/>
      <c r="AGD289" s="238"/>
      <c r="AGE289" s="238"/>
      <c r="AGF289" s="238"/>
      <c r="AGG289" s="238"/>
      <c r="AGH289" s="238"/>
      <c r="AGI289" s="238"/>
      <c r="AGJ289" s="238"/>
      <c r="AGK289" s="238"/>
      <c r="AGL289" s="238"/>
      <c r="AGM289" s="238"/>
      <c r="AGN289" s="238"/>
      <c r="AGO289" s="238"/>
      <c r="AGP289" s="238"/>
      <c r="AGQ289" s="238"/>
      <c r="AGR289" s="238"/>
      <c r="AGS289" s="238"/>
      <c r="AGT289" s="238"/>
      <c r="AGU289" s="238"/>
      <c r="AGV289" s="238"/>
      <c r="AGW289" s="238"/>
      <c r="AGX289" s="238"/>
      <c r="AGY289" s="238"/>
      <c r="AGZ289" s="238"/>
      <c r="AHA289" s="238"/>
      <c r="AHB289" s="238"/>
      <c r="AHC289" s="238"/>
      <c r="AHD289" s="238"/>
      <c r="AHE289" s="238"/>
      <c r="AHF289" s="238"/>
      <c r="AHG289" s="238"/>
      <c r="AHH289" s="238"/>
      <c r="AHI289" s="238"/>
      <c r="AHJ289" s="238"/>
      <c r="AHK289" s="238"/>
      <c r="AHL289" s="238"/>
      <c r="AHM289" s="238"/>
      <c r="AHN289" s="238"/>
      <c r="AHO289" s="238"/>
      <c r="AHP289" s="238"/>
      <c r="AHQ289" s="238"/>
      <c r="AHR289" s="238"/>
      <c r="AHS289" s="238"/>
      <c r="AHT289" s="238"/>
      <c r="AHU289" s="238"/>
      <c r="AHV289" s="238"/>
      <c r="AHW289" s="238"/>
      <c r="AHX289" s="238"/>
      <c r="AHY289" s="238"/>
      <c r="AHZ289" s="238"/>
      <c r="AIA289" s="238"/>
      <c r="AIB289" s="238"/>
      <c r="AIC289" s="238"/>
      <c r="AID289" s="238"/>
      <c r="AIE289" s="238"/>
      <c r="AIF289" s="238"/>
      <c r="AIG289" s="238"/>
      <c r="AIH289" s="238"/>
      <c r="AII289" s="238"/>
      <c r="AIJ289" s="238"/>
      <c r="AIK289" s="238"/>
      <c r="AIL289" s="238"/>
      <c r="AIM289" s="238"/>
      <c r="AIN289" s="238"/>
      <c r="AIO289" s="238"/>
      <c r="AIP289" s="238"/>
      <c r="AIQ289" s="238"/>
      <c r="AIR289" s="238"/>
      <c r="AIS289" s="238"/>
      <c r="AIT289" s="238"/>
      <c r="AIU289" s="238"/>
      <c r="AIV289" s="238"/>
      <c r="AIW289" s="238"/>
      <c r="AIX289" s="238"/>
      <c r="AIY289" s="238"/>
      <c r="AIZ289" s="238"/>
      <c r="AJA289" s="238"/>
      <c r="AJB289" s="238"/>
      <c r="AJC289" s="238"/>
      <c r="AJD289" s="238"/>
      <c r="AJE289" s="238"/>
      <c r="AJF289" s="238"/>
      <c r="AJG289" s="238"/>
      <c r="AJH289" s="238"/>
      <c r="AJI289" s="238"/>
      <c r="AJJ289" s="238"/>
      <c r="AJK289" s="238"/>
      <c r="AJL289" s="238"/>
      <c r="AJM289" s="238"/>
      <c r="AJN289" s="238"/>
      <c r="AJO289" s="238"/>
      <c r="AJP289" s="238"/>
      <c r="AJQ289" s="238"/>
      <c r="AJR289" s="238"/>
      <c r="AJS289" s="238"/>
      <c r="AJT289" s="238"/>
      <c r="AJU289" s="238"/>
      <c r="AJV289" s="238"/>
      <c r="AJW289" s="238"/>
      <c r="AJX289" s="238"/>
      <c r="AJY289" s="238"/>
      <c r="AJZ289" s="238"/>
      <c r="AKA289" s="238"/>
      <c r="AKB289" s="238"/>
      <c r="AKC289" s="238"/>
      <c r="AKD289" s="238"/>
      <c r="AKE289" s="238"/>
      <c r="AKF289" s="238"/>
      <c r="AKG289" s="238"/>
      <c r="AKH289" s="238"/>
      <c r="AKI289" s="238"/>
      <c r="AKJ289" s="238"/>
      <c r="AKK289" s="238"/>
      <c r="AKL289" s="238"/>
      <c r="AKM289" s="238"/>
      <c r="AKN289" s="238"/>
      <c r="AKO289" s="238"/>
      <c r="AKP289" s="238"/>
    </row>
    <row r="290" spans="1:978" s="15" customFormat="1" ht="21" customHeight="1" x14ac:dyDescent="0.25">
      <c r="A290" s="309">
        <v>62</v>
      </c>
      <c r="B290" s="309">
        <v>63</v>
      </c>
      <c r="C290" s="326" t="s">
        <v>456</v>
      </c>
      <c r="D290" s="326" t="s">
        <v>124</v>
      </c>
      <c r="E290" s="315">
        <v>2.6</v>
      </c>
      <c r="F290" s="98" t="s">
        <v>412</v>
      </c>
      <c r="G290" s="328" t="s">
        <v>455</v>
      </c>
      <c r="H290" s="328" t="s">
        <v>444</v>
      </c>
      <c r="I290" s="326" t="s">
        <v>63</v>
      </c>
      <c r="J290" s="326">
        <v>65</v>
      </c>
      <c r="K290" s="315">
        <f>AVERAGE(J290)</f>
        <v>65</v>
      </c>
      <c r="L290" s="353">
        <f>E290/K290</f>
        <v>0.04</v>
      </c>
      <c r="M290" s="326">
        <v>3</v>
      </c>
      <c r="N290" s="326">
        <v>673</v>
      </c>
      <c r="O290" s="326">
        <v>364</v>
      </c>
      <c r="P290" s="326">
        <v>245</v>
      </c>
      <c r="Q290" s="326">
        <v>241</v>
      </c>
      <c r="R290" s="326">
        <v>331</v>
      </c>
      <c r="S290" s="326">
        <v>736</v>
      </c>
      <c r="T290" s="326">
        <v>1764</v>
      </c>
      <c r="U290" s="326">
        <v>3046</v>
      </c>
      <c r="V290" s="326">
        <v>2912</v>
      </c>
      <c r="W290" s="326">
        <v>2542</v>
      </c>
      <c r="X290" s="326">
        <v>2617</v>
      </c>
      <c r="Y290" s="326">
        <v>2914</v>
      </c>
      <c r="Z290" s="326">
        <v>3115</v>
      </c>
      <c r="AA290" s="326">
        <v>3264</v>
      </c>
      <c r="AB290" s="326">
        <v>3688</v>
      </c>
      <c r="AC290" s="326">
        <v>4362</v>
      </c>
      <c r="AD290" s="326">
        <v>4597</v>
      </c>
      <c r="AE290" s="326">
        <v>4385</v>
      </c>
      <c r="AF290" s="326">
        <v>3379</v>
      </c>
      <c r="AG290" s="326">
        <v>2534</v>
      </c>
      <c r="AH290" s="326">
        <v>2174</v>
      </c>
      <c r="AI290" s="326">
        <v>1987</v>
      </c>
      <c r="AJ290" s="326">
        <v>1409</v>
      </c>
      <c r="AK290" s="326">
        <v>1047</v>
      </c>
      <c r="AL290" s="326">
        <f>SUM(N290:AK291)</f>
        <v>54326</v>
      </c>
      <c r="AM290" s="315">
        <v>6000</v>
      </c>
      <c r="AN290" s="294">
        <f>$L$290*(1+0.15*(N290/$AM$290)^4)</f>
        <v>4.0000949743884455E-2</v>
      </c>
      <c r="AO290" s="294">
        <f t="shared" ref="AO290:BK290" si="195">$L$290*(1+0.15*(O290/$AM$290)^4)</f>
        <v>4.0000081274027856E-2</v>
      </c>
      <c r="AP290" s="294">
        <f t="shared" si="195"/>
        <v>4.0000016680558449E-2</v>
      </c>
      <c r="AQ290" s="294">
        <f t="shared" si="195"/>
        <v>4.0000015617604447E-2</v>
      </c>
      <c r="AR290" s="294">
        <f t="shared" si="195"/>
        <v>4.0000055572281118E-2</v>
      </c>
      <c r="AS290" s="294">
        <f t="shared" si="195"/>
        <v>4.0001358493316735E-2</v>
      </c>
      <c r="AT290" s="294">
        <f t="shared" si="195"/>
        <v>4.0044827092576001E-2</v>
      </c>
      <c r="AU290" s="294">
        <f t="shared" si="195"/>
        <v>4.0398534428284519E-2</v>
      </c>
      <c r="AV290" s="294">
        <f t="shared" si="195"/>
        <v>4.033289841808118E-2</v>
      </c>
      <c r="AW290" s="294">
        <f t="shared" si="195"/>
        <v>4.0193307379591189E-2</v>
      </c>
      <c r="AX290" s="294">
        <f t="shared" si="195"/>
        <v>4.021715065286445E-2</v>
      </c>
      <c r="AY290" s="294">
        <f t="shared" si="195"/>
        <v>4.0333813916800069E-2</v>
      </c>
      <c r="AZ290" s="294">
        <f t="shared" si="195"/>
        <v>4.043589155278067E-2</v>
      </c>
      <c r="BA290" s="294">
        <f t="shared" si="195"/>
        <v>4.0525468696576E-2</v>
      </c>
      <c r="BB290" s="294">
        <f t="shared" si="195"/>
        <v>4.0856465549103403E-2</v>
      </c>
      <c r="BC290" s="294">
        <f t="shared" si="195"/>
        <v>4.1676057423046003E-2</v>
      </c>
      <c r="BD290" s="294">
        <f t="shared" si="195"/>
        <v>4.2067494028441114E-2</v>
      </c>
      <c r="BE290" s="294">
        <f t="shared" si="195"/>
        <v>4.1711688132641783E-2</v>
      </c>
      <c r="BF290" s="294">
        <f t="shared" si="195"/>
        <v>4.0603530212985559E-2</v>
      </c>
      <c r="BG290" s="294">
        <f t="shared" si="195"/>
        <v>4.019088539063119E-2</v>
      </c>
      <c r="BH290" s="294">
        <f t="shared" si="195"/>
        <v>4.0103415207537851E-2</v>
      </c>
      <c r="BI290" s="294">
        <f t="shared" si="195"/>
        <v>4.0072166844687784E-2</v>
      </c>
      <c r="BJ290" s="294">
        <f t="shared" si="195"/>
        <v>4.0018246947448891E-2</v>
      </c>
      <c r="BK290" s="294">
        <f t="shared" si="195"/>
        <v>4.000556330635037E-2</v>
      </c>
      <c r="BL290" s="243">
        <f>E290*(0.000001)*0.5</f>
        <v>1.3E-6</v>
      </c>
      <c r="BM290" s="243">
        <v>648.5</v>
      </c>
      <c r="BN290" s="243">
        <v>0.01</v>
      </c>
      <c r="BO290" s="243">
        <v>754.6</v>
      </c>
      <c r="BP290" s="243">
        <v>0.01</v>
      </c>
      <c r="BQ290" s="243">
        <v>2050.1999999999998</v>
      </c>
      <c r="BR290" s="243">
        <v>0.2</v>
      </c>
      <c r="BS290" s="243">
        <v>1004.8</v>
      </c>
      <c r="BT290" s="243">
        <v>0.1</v>
      </c>
      <c r="BU290" s="243">
        <v>3014.8</v>
      </c>
      <c r="BV290" s="243">
        <v>0.15</v>
      </c>
      <c r="BW290" s="243">
        <v>3794.9</v>
      </c>
      <c r="BX290" s="243">
        <v>0.1</v>
      </c>
      <c r="BY290" s="243">
        <v>2002.7</v>
      </c>
      <c r="BZ290" s="243">
        <v>0.37</v>
      </c>
      <c r="CA290" s="243">
        <v>7497.1</v>
      </c>
      <c r="CB290" s="243">
        <v>0.05</v>
      </c>
      <c r="CC290" s="243">
        <v>4414</v>
      </c>
      <c r="CD290" s="243">
        <v>0.01</v>
      </c>
      <c r="CE290" s="243"/>
      <c r="CF290" s="243"/>
      <c r="CG290" s="243"/>
      <c r="CH290" s="243"/>
      <c r="CI290" s="243"/>
      <c r="CJ290" s="243"/>
      <c r="CK290" s="243"/>
      <c r="CL290" s="243"/>
      <c r="CM290" s="243"/>
      <c r="CN290" s="243"/>
      <c r="CO290" s="243"/>
      <c r="CP290" s="243"/>
      <c r="CQ290" s="243"/>
      <c r="CR290" s="243"/>
      <c r="CS290" s="243"/>
      <c r="CT290" s="243"/>
      <c r="CU290" s="243"/>
      <c r="CV290" s="243"/>
      <c r="CW290" s="243"/>
      <c r="CX290" s="243"/>
      <c r="CY290" s="243"/>
      <c r="CZ290" s="243"/>
      <c r="DA290" s="243"/>
      <c r="DB290" s="243"/>
      <c r="DC290" s="243"/>
      <c r="DD290" s="243"/>
      <c r="DE290" s="243"/>
      <c r="DF290" s="243"/>
      <c r="DG290" s="243"/>
      <c r="DH290" s="243"/>
      <c r="DI290" s="243"/>
      <c r="DJ290" s="243"/>
      <c r="DK290" s="243"/>
      <c r="DL290" s="243"/>
      <c r="DM290" s="243"/>
      <c r="DN290" s="243"/>
      <c r="DO290" s="243"/>
      <c r="DP290" s="243"/>
      <c r="DQ290" s="243"/>
      <c r="DR290" s="243"/>
      <c r="DS290" s="243"/>
      <c r="DT290" s="243"/>
      <c r="DU290" s="243"/>
      <c r="DV290" s="243"/>
      <c r="DW290" s="243"/>
      <c r="DX290" s="243"/>
      <c r="DY290" s="243"/>
      <c r="DZ290" s="243"/>
      <c r="EA290" s="249">
        <f>BM290*BN290+BO290*BP290+BQ290*BR290+BS290*BT290+BU290*BV290+BW290*BX290+BY290*BZ290+CA290*CB290+CC290*CD290+CE290*CF290+CG290*CH290+CI290*CJ290+CK290*CL290+CM290*CN290+CO290*CP290+CQ290*CR290+CS290*CT290+CU290*CV290+CW290*CX290+CY290*CZ290+DA290*DB290</f>
        <v>2516.2550000000001</v>
      </c>
      <c r="EB290" s="243">
        <f>(PI()+2*E290)*EA290</f>
        <v>20989.574222558585</v>
      </c>
      <c r="EC290" s="243">
        <f>EB290/E290</f>
        <v>8072.9131625225327</v>
      </c>
      <c r="ED290" s="243">
        <f>PI()*EA290</f>
        <v>7905.0482225585856</v>
      </c>
      <c r="EE290" s="253">
        <f>SUM(BN290,BP290,BR290,BT290,BV290,BX290,BZ290,CB290,CD290)</f>
        <v>1</v>
      </c>
      <c r="EF290" s="238"/>
      <c r="EG290" s="238"/>
      <c r="EH290" s="238"/>
      <c r="EI290" s="238"/>
      <c r="EJ290" s="238"/>
      <c r="EK290" s="238"/>
      <c r="EL290" s="238"/>
      <c r="EM290" s="238"/>
      <c r="EN290" s="238"/>
      <c r="EO290" s="238"/>
      <c r="EP290" s="238"/>
      <c r="EQ290" s="238"/>
      <c r="ER290" s="238"/>
      <c r="ES290" s="238"/>
      <c r="ET290" s="238"/>
      <c r="EU290" s="238"/>
      <c r="EV290" s="238"/>
      <c r="EW290" s="238"/>
      <c r="EX290" s="238"/>
      <c r="EY290" s="238"/>
      <c r="EZ290" s="238"/>
      <c r="FA290" s="238"/>
      <c r="FB290" s="238"/>
      <c r="FC290" s="238"/>
      <c r="FD290" s="238"/>
      <c r="FE290" s="238"/>
      <c r="FF290" s="238"/>
      <c r="FG290" s="238"/>
      <c r="FH290" s="238"/>
      <c r="FI290" s="238"/>
      <c r="FJ290" s="238"/>
      <c r="FK290" s="238"/>
      <c r="FL290" s="238"/>
      <c r="FM290" s="238"/>
      <c r="FN290" s="238"/>
      <c r="FO290" s="238"/>
      <c r="FP290" s="238"/>
      <c r="FQ290" s="238"/>
      <c r="FR290" s="238"/>
      <c r="FS290" s="238"/>
      <c r="FT290" s="238"/>
      <c r="FU290" s="238"/>
      <c r="FV290" s="238"/>
      <c r="FW290" s="238"/>
      <c r="FX290" s="238"/>
      <c r="FY290" s="238"/>
      <c r="FZ290" s="238"/>
      <c r="GA290" s="238"/>
      <c r="GB290" s="238"/>
      <c r="GC290" s="238"/>
      <c r="GD290" s="238"/>
      <c r="GE290" s="238"/>
      <c r="GF290" s="238"/>
      <c r="GG290" s="238"/>
      <c r="GH290" s="238"/>
      <c r="GI290" s="238"/>
      <c r="GJ290" s="238"/>
      <c r="GK290" s="238"/>
      <c r="GL290" s="238"/>
      <c r="GM290" s="238"/>
      <c r="GN290" s="238"/>
      <c r="GO290" s="238"/>
      <c r="GP290" s="238"/>
      <c r="GQ290" s="238"/>
      <c r="GR290" s="238"/>
      <c r="GS290" s="238"/>
      <c r="GT290" s="238"/>
      <c r="GU290" s="238"/>
      <c r="GV290" s="238"/>
      <c r="GW290" s="238"/>
      <c r="GX290" s="238"/>
      <c r="GY290" s="238"/>
      <c r="GZ290" s="238"/>
      <c r="HA290" s="238"/>
      <c r="HB290" s="238"/>
      <c r="HC290" s="238"/>
      <c r="HD290" s="238"/>
      <c r="HE290" s="238"/>
      <c r="HF290" s="238"/>
      <c r="HG290" s="238"/>
      <c r="HH290" s="238"/>
      <c r="HI290" s="238"/>
      <c r="HJ290" s="238"/>
      <c r="HK290" s="238"/>
      <c r="HL290" s="238"/>
      <c r="HM290" s="238"/>
      <c r="HN290" s="238"/>
      <c r="HO290" s="238"/>
      <c r="HP290" s="238"/>
      <c r="HQ290" s="238"/>
      <c r="HR290" s="238"/>
      <c r="HS290" s="238"/>
      <c r="HT290" s="238"/>
      <c r="HU290" s="238"/>
      <c r="HV290" s="238"/>
      <c r="HW290" s="238"/>
      <c r="HX290" s="238"/>
      <c r="HY290" s="238"/>
      <c r="HZ290" s="238"/>
      <c r="IA290" s="238"/>
      <c r="IB290" s="238"/>
      <c r="IC290" s="238"/>
      <c r="ID290" s="238"/>
      <c r="IE290" s="238"/>
      <c r="IF290" s="238"/>
      <c r="IG290" s="238"/>
      <c r="IH290" s="238"/>
      <c r="II290" s="238"/>
      <c r="IJ290" s="238"/>
      <c r="IK290" s="238"/>
      <c r="IL290" s="238"/>
      <c r="IM290" s="238"/>
      <c r="IN290" s="238"/>
      <c r="IO290" s="238"/>
      <c r="IP290" s="238"/>
      <c r="IQ290" s="238"/>
      <c r="IR290" s="238"/>
      <c r="IS290" s="238"/>
      <c r="IT290" s="238"/>
      <c r="IU290" s="238"/>
      <c r="IV290" s="238"/>
      <c r="IW290" s="238"/>
      <c r="IX290" s="238"/>
      <c r="IY290" s="238"/>
      <c r="IZ290" s="238"/>
      <c r="JA290" s="238"/>
      <c r="JB290" s="238"/>
      <c r="JC290" s="238"/>
      <c r="JD290" s="238"/>
      <c r="JE290" s="238"/>
      <c r="JF290" s="238"/>
      <c r="JG290" s="238"/>
      <c r="JH290" s="238"/>
      <c r="JI290" s="238"/>
      <c r="JJ290" s="238"/>
      <c r="JK290" s="238"/>
      <c r="JL290" s="238"/>
      <c r="JM290" s="238"/>
      <c r="JN290" s="238"/>
      <c r="JO290" s="238"/>
      <c r="JP290" s="238"/>
      <c r="JQ290" s="238"/>
      <c r="JR290" s="238"/>
      <c r="JS290" s="238"/>
      <c r="JT290" s="238"/>
      <c r="JU290" s="238"/>
      <c r="JV290" s="238"/>
      <c r="JW290" s="238"/>
      <c r="JX290" s="238"/>
      <c r="JY290" s="238"/>
      <c r="JZ290" s="238"/>
      <c r="KA290" s="238"/>
      <c r="KB290" s="238"/>
      <c r="KC290" s="238"/>
      <c r="KD290" s="238"/>
      <c r="KE290" s="238"/>
      <c r="KF290" s="238"/>
      <c r="KG290" s="238"/>
      <c r="KH290" s="238"/>
      <c r="KI290" s="238"/>
      <c r="KJ290" s="238"/>
      <c r="KK290" s="238"/>
      <c r="KL290" s="238"/>
      <c r="KM290" s="238"/>
      <c r="KN290" s="238"/>
      <c r="KO290" s="238"/>
      <c r="KP290" s="238"/>
      <c r="KQ290" s="238"/>
      <c r="KR290" s="238"/>
      <c r="KS290" s="238"/>
      <c r="KT290" s="238"/>
      <c r="KU290" s="238"/>
      <c r="KV290" s="238"/>
      <c r="KW290" s="238"/>
      <c r="KX290" s="238"/>
      <c r="KY290" s="238"/>
      <c r="KZ290" s="238"/>
      <c r="LA290" s="238"/>
      <c r="LB290" s="238"/>
      <c r="LC290" s="238"/>
      <c r="LD290" s="238"/>
      <c r="LE290" s="238"/>
      <c r="LF290" s="238"/>
      <c r="LG290" s="238"/>
      <c r="LH290" s="238"/>
      <c r="LI290" s="238"/>
      <c r="LJ290" s="238"/>
      <c r="LK290" s="238"/>
      <c r="LL290" s="238"/>
      <c r="LM290" s="238"/>
      <c r="LN290" s="238"/>
      <c r="LO290" s="238"/>
      <c r="LP290" s="238"/>
      <c r="LQ290" s="238"/>
      <c r="LR290" s="238"/>
      <c r="LS290" s="238"/>
      <c r="LT290" s="238"/>
      <c r="LU290" s="238"/>
      <c r="LV290" s="238"/>
      <c r="LW290" s="238"/>
      <c r="LX290" s="238"/>
      <c r="LY290" s="238"/>
      <c r="LZ290" s="238"/>
      <c r="MA290" s="238"/>
      <c r="MB290" s="238"/>
      <c r="MC290" s="238"/>
      <c r="MD290" s="238"/>
      <c r="ME290" s="238"/>
      <c r="MF290" s="238"/>
      <c r="MG290" s="238"/>
      <c r="MH290" s="238"/>
      <c r="MI290" s="238"/>
      <c r="MJ290" s="238"/>
      <c r="MK290" s="238"/>
      <c r="ML290" s="238"/>
      <c r="MM290" s="238"/>
      <c r="MN290" s="238"/>
      <c r="MO290" s="238"/>
      <c r="MP290" s="238"/>
      <c r="MQ290" s="238"/>
      <c r="MR290" s="238"/>
      <c r="MS290" s="238"/>
      <c r="MT290" s="238"/>
      <c r="MU290" s="238"/>
      <c r="MV290" s="238"/>
      <c r="MW290" s="238"/>
      <c r="MX290" s="238"/>
      <c r="MY290" s="238"/>
      <c r="MZ290" s="238"/>
      <c r="NA290" s="238"/>
      <c r="NB290" s="238"/>
      <c r="NC290" s="238"/>
      <c r="ND290" s="238"/>
      <c r="NE290" s="238"/>
      <c r="NF290" s="238"/>
      <c r="NG290" s="238"/>
      <c r="NH290" s="238"/>
      <c r="NI290" s="238"/>
      <c r="NJ290" s="238"/>
      <c r="NK290" s="238"/>
      <c r="NL290" s="238"/>
      <c r="NM290" s="238"/>
      <c r="NN290" s="238"/>
      <c r="NO290" s="238"/>
      <c r="NP290" s="238"/>
      <c r="NQ290" s="238"/>
      <c r="NR290" s="238"/>
      <c r="NS290" s="238"/>
      <c r="NT290" s="238"/>
      <c r="NU290" s="238"/>
      <c r="NV290" s="238"/>
      <c r="NW290" s="238"/>
      <c r="NX290" s="238"/>
      <c r="NY290" s="238"/>
      <c r="NZ290" s="238"/>
      <c r="OA290" s="238"/>
      <c r="OB290" s="238"/>
      <c r="OC290" s="238"/>
      <c r="OD290" s="238"/>
      <c r="OE290" s="238"/>
      <c r="OF290" s="238"/>
      <c r="OG290" s="238"/>
      <c r="OH290" s="238"/>
      <c r="OI290" s="238"/>
      <c r="OJ290" s="238"/>
      <c r="OK290" s="238"/>
      <c r="OL290" s="238"/>
      <c r="OM290" s="238"/>
      <c r="ON290" s="238"/>
      <c r="OO290" s="238"/>
      <c r="OP290" s="238"/>
      <c r="OQ290" s="238"/>
      <c r="OR290" s="238"/>
      <c r="OS290" s="238"/>
      <c r="OT290" s="238"/>
      <c r="OU290" s="238"/>
      <c r="OV290" s="238"/>
      <c r="OW290" s="238"/>
      <c r="OX290" s="238"/>
      <c r="OY290" s="238"/>
      <c r="OZ290" s="238"/>
      <c r="PA290" s="238"/>
      <c r="PB290" s="238"/>
      <c r="PC290" s="238"/>
      <c r="PD290" s="238"/>
      <c r="PE290" s="238"/>
      <c r="PF290" s="238"/>
      <c r="PG290" s="238"/>
      <c r="PH290" s="238"/>
      <c r="PI290" s="238"/>
      <c r="PJ290" s="238"/>
      <c r="PK290" s="238"/>
      <c r="PL290" s="238"/>
      <c r="PM290" s="238"/>
      <c r="PN290" s="238"/>
      <c r="PO290" s="238"/>
      <c r="PP290" s="238"/>
      <c r="PQ290" s="238"/>
      <c r="PR290" s="238"/>
      <c r="PS290" s="238"/>
      <c r="PT290" s="238"/>
      <c r="PU290" s="238"/>
      <c r="PV290" s="238"/>
      <c r="PW290" s="238"/>
      <c r="PX290" s="238"/>
      <c r="PY290" s="238"/>
      <c r="PZ290" s="238"/>
      <c r="QA290" s="238"/>
      <c r="QB290" s="238"/>
      <c r="QC290" s="238"/>
      <c r="QD290" s="238"/>
      <c r="QE290" s="238"/>
      <c r="QF290" s="238"/>
      <c r="QG290" s="238"/>
      <c r="QH290" s="238"/>
      <c r="QI290" s="238"/>
      <c r="QJ290" s="238"/>
      <c r="QK290" s="238"/>
      <c r="QL290" s="238"/>
      <c r="QM290" s="238"/>
      <c r="QN290" s="238"/>
      <c r="QO290" s="238"/>
      <c r="QP290" s="238"/>
      <c r="QQ290" s="238"/>
      <c r="QR290" s="238"/>
      <c r="QS290" s="238"/>
      <c r="QT290" s="238"/>
      <c r="QU290" s="238"/>
      <c r="QV290" s="238"/>
      <c r="QW290" s="238"/>
      <c r="QX290" s="238"/>
      <c r="QY290" s="238"/>
      <c r="QZ290" s="238"/>
      <c r="RA290" s="238"/>
      <c r="RB290" s="238"/>
      <c r="RC290" s="238"/>
      <c r="RD290" s="238"/>
      <c r="RE290" s="238"/>
      <c r="RF290" s="238"/>
      <c r="RG290" s="238"/>
      <c r="RH290" s="238"/>
      <c r="RI290" s="238"/>
      <c r="RJ290" s="238"/>
      <c r="RK290" s="238"/>
      <c r="RL290" s="238"/>
      <c r="RM290" s="238"/>
      <c r="RN290" s="238"/>
      <c r="RO290" s="238"/>
      <c r="RP290" s="238"/>
      <c r="RQ290" s="238"/>
      <c r="RR290" s="238"/>
      <c r="RS290" s="238"/>
      <c r="RT290" s="238"/>
      <c r="RU290" s="238"/>
      <c r="RV290" s="238"/>
      <c r="RW290" s="238"/>
      <c r="RX290" s="238"/>
      <c r="RY290" s="238"/>
      <c r="RZ290" s="238"/>
      <c r="SA290" s="238"/>
      <c r="SB290" s="238"/>
      <c r="SC290" s="238"/>
      <c r="SD290" s="238"/>
      <c r="SE290" s="238"/>
      <c r="SF290" s="238"/>
      <c r="SG290" s="238"/>
      <c r="SH290" s="238"/>
      <c r="SI290" s="238"/>
      <c r="SJ290" s="238"/>
      <c r="SK290" s="238"/>
      <c r="SL290" s="238"/>
      <c r="SM290" s="238"/>
      <c r="SN290" s="238"/>
      <c r="SO290" s="238"/>
      <c r="SP290" s="238"/>
      <c r="SQ290" s="238"/>
      <c r="SR290" s="238"/>
      <c r="SS290" s="238"/>
      <c r="ST290" s="238"/>
      <c r="SU290" s="238"/>
      <c r="SV290" s="238"/>
      <c r="SW290" s="238"/>
      <c r="SX290" s="238"/>
      <c r="SY290" s="238"/>
      <c r="SZ290" s="238"/>
      <c r="TA290" s="238"/>
      <c r="TB290" s="238"/>
      <c r="TC290" s="238"/>
      <c r="TD290" s="238"/>
      <c r="TE290" s="238"/>
      <c r="TF290" s="238"/>
      <c r="TG290" s="238"/>
      <c r="TH290" s="238"/>
      <c r="TI290" s="238"/>
      <c r="TJ290" s="238"/>
      <c r="TK290" s="238"/>
      <c r="TL290" s="238"/>
      <c r="TM290" s="238"/>
      <c r="TN290" s="238"/>
      <c r="TO290" s="238"/>
      <c r="TP290" s="238"/>
      <c r="TQ290" s="238"/>
      <c r="TR290" s="238"/>
      <c r="TS290" s="238"/>
      <c r="TT290" s="238"/>
      <c r="TU290" s="238"/>
      <c r="TV290" s="238"/>
      <c r="TW290" s="238"/>
      <c r="TX290" s="238"/>
      <c r="TY290" s="238"/>
      <c r="TZ290" s="238"/>
      <c r="UA290" s="238"/>
      <c r="UB290" s="238"/>
      <c r="UC290" s="238"/>
      <c r="UD290" s="238"/>
      <c r="UE290" s="238"/>
      <c r="UF290" s="238"/>
      <c r="UG290" s="238"/>
      <c r="UH290" s="238"/>
      <c r="UI290" s="238"/>
      <c r="UJ290" s="238"/>
      <c r="UK290" s="238"/>
      <c r="UL290" s="238"/>
      <c r="UM290" s="238"/>
      <c r="UN290" s="238"/>
      <c r="UO290" s="238"/>
      <c r="UP290" s="238"/>
      <c r="UQ290" s="238"/>
      <c r="UR290" s="238"/>
      <c r="US290" s="238"/>
      <c r="UT290" s="238"/>
      <c r="UU290" s="238"/>
      <c r="UV290" s="238"/>
      <c r="UW290" s="238"/>
      <c r="UX290" s="238"/>
      <c r="UY290" s="238"/>
      <c r="UZ290" s="238"/>
      <c r="VA290" s="238"/>
      <c r="VB290" s="238"/>
      <c r="VC290" s="238"/>
      <c r="VD290" s="238"/>
      <c r="VE290" s="238"/>
      <c r="VF290" s="238"/>
      <c r="VG290" s="238"/>
      <c r="VH290" s="238"/>
      <c r="VI290" s="238"/>
      <c r="VJ290" s="238"/>
      <c r="VK290" s="238"/>
      <c r="VL290" s="238"/>
      <c r="VM290" s="238"/>
      <c r="VN290" s="238"/>
      <c r="VO290" s="238"/>
      <c r="VP290" s="238"/>
      <c r="VQ290" s="238"/>
      <c r="VR290" s="238"/>
      <c r="VS290" s="238"/>
      <c r="VT290" s="238"/>
      <c r="VU290" s="238"/>
      <c r="VV290" s="238"/>
      <c r="VW290" s="238"/>
      <c r="VX290" s="238"/>
      <c r="VY290" s="238"/>
      <c r="VZ290" s="238"/>
      <c r="WA290" s="238"/>
      <c r="WB290" s="238"/>
      <c r="WC290" s="238"/>
      <c r="WD290" s="238"/>
      <c r="WE290" s="238"/>
      <c r="WF290" s="238"/>
      <c r="WG290" s="238"/>
      <c r="WH290" s="238"/>
      <c r="WI290" s="238"/>
      <c r="WJ290" s="238"/>
      <c r="WK290" s="238"/>
      <c r="WL290" s="238"/>
      <c r="WM290" s="238"/>
      <c r="WN290" s="238"/>
      <c r="WO290" s="238"/>
      <c r="WP290" s="238"/>
      <c r="WQ290" s="238"/>
      <c r="WR290" s="238"/>
      <c r="WS290" s="238"/>
      <c r="WT290" s="238"/>
      <c r="WU290" s="238"/>
      <c r="WV290" s="238"/>
      <c r="WW290" s="238"/>
      <c r="WX290" s="238"/>
      <c r="WY290" s="238"/>
      <c r="WZ290" s="238"/>
      <c r="XA290" s="238"/>
      <c r="XB290" s="238"/>
      <c r="XC290" s="238"/>
      <c r="XD290" s="238"/>
      <c r="XE290" s="238"/>
      <c r="XF290" s="238"/>
      <c r="XG290" s="238"/>
      <c r="XH290" s="238"/>
      <c r="XI290" s="238"/>
      <c r="XJ290" s="238"/>
      <c r="XK290" s="238"/>
      <c r="XL290" s="238"/>
      <c r="XM290" s="238"/>
      <c r="XN290" s="238"/>
      <c r="XO290" s="238"/>
      <c r="XP290" s="238"/>
      <c r="XQ290" s="238"/>
      <c r="XR290" s="238"/>
      <c r="XS290" s="238"/>
      <c r="XT290" s="238"/>
      <c r="XU290" s="238"/>
      <c r="XV290" s="238"/>
      <c r="XW290" s="238"/>
      <c r="XX290" s="238"/>
      <c r="XY290" s="238"/>
      <c r="XZ290" s="238"/>
      <c r="YA290" s="238"/>
      <c r="YB290" s="238"/>
      <c r="YC290" s="238"/>
      <c r="YD290" s="238"/>
      <c r="YE290" s="238"/>
      <c r="YF290" s="238"/>
      <c r="YG290" s="238"/>
      <c r="YH290" s="238"/>
      <c r="YI290" s="238"/>
      <c r="YJ290" s="238"/>
      <c r="YK290" s="238"/>
      <c r="YL290" s="238"/>
      <c r="YM290" s="238"/>
      <c r="YN290" s="238"/>
      <c r="YO290" s="238"/>
      <c r="YP290" s="238"/>
      <c r="YQ290" s="238"/>
      <c r="YR290" s="238"/>
      <c r="YS290" s="238"/>
      <c r="YT290" s="238"/>
      <c r="YU290" s="238"/>
      <c r="YV290" s="238"/>
      <c r="YW290" s="238"/>
      <c r="YX290" s="238"/>
      <c r="YY290" s="238"/>
      <c r="YZ290" s="238"/>
      <c r="ZA290" s="238"/>
      <c r="ZB290" s="238"/>
      <c r="ZC290" s="238"/>
      <c r="ZD290" s="238"/>
      <c r="ZE290" s="238"/>
      <c r="ZF290" s="238"/>
      <c r="ZG290" s="238"/>
      <c r="ZH290" s="238"/>
      <c r="ZI290" s="238"/>
      <c r="ZJ290" s="238"/>
      <c r="ZK290" s="238"/>
      <c r="ZL290" s="238"/>
      <c r="ZM290" s="238"/>
      <c r="ZN290" s="238"/>
      <c r="ZO290" s="238"/>
      <c r="ZP290" s="238"/>
      <c r="ZQ290" s="238"/>
      <c r="ZR290" s="238"/>
      <c r="ZS290" s="238"/>
      <c r="ZT290" s="238"/>
      <c r="ZU290" s="238"/>
      <c r="ZV290" s="238"/>
      <c r="ZW290" s="238"/>
      <c r="ZX290" s="238"/>
      <c r="ZY290" s="238"/>
      <c r="ZZ290" s="238"/>
      <c r="AAA290" s="238"/>
      <c r="AAB290" s="238"/>
      <c r="AAC290" s="238"/>
      <c r="AAD290" s="238"/>
      <c r="AAE290" s="238"/>
      <c r="AAF290" s="238"/>
      <c r="AAG290" s="238"/>
      <c r="AAH290" s="238"/>
      <c r="AAI290" s="238"/>
      <c r="AAJ290" s="238"/>
      <c r="AAK290" s="238"/>
      <c r="AAL290" s="238"/>
      <c r="AAM290" s="238"/>
      <c r="AAN290" s="238"/>
      <c r="AAO290" s="238"/>
      <c r="AAP290" s="238"/>
      <c r="AAQ290" s="238"/>
      <c r="AAR290" s="238"/>
      <c r="AAS290" s="238"/>
      <c r="AAT290" s="238"/>
      <c r="AAU290" s="238"/>
      <c r="AAV290" s="238"/>
      <c r="AAW290" s="238"/>
      <c r="AAX290" s="238"/>
      <c r="AAY290" s="238"/>
      <c r="AAZ290" s="238"/>
      <c r="ABA290" s="238"/>
      <c r="ABB290" s="238"/>
      <c r="ABC290" s="238"/>
      <c r="ABD290" s="238"/>
      <c r="ABE290" s="238"/>
      <c r="ABF290" s="238"/>
      <c r="ABG290" s="238"/>
      <c r="ABH290" s="238"/>
      <c r="ABI290" s="238"/>
      <c r="ABJ290" s="238"/>
      <c r="ABK290" s="238"/>
      <c r="ABL290" s="238"/>
      <c r="ABM290" s="238"/>
      <c r="ABN290" s="238"/>
      <c r="ABO290" s="238"/>
      <c r="ABP290" s="238"/>
      <c r="ABQ290" s="238"/>
      <c r="ABR290" s="238"/>
      <c r="ABS290" s="238"/>
      <c r="ABT290" s="238"/>
      <c r="ABU290" s="238"/>
      <c r="ABV290" s="238"/>
      <c r="ABW290" s="238"/>
      <c r="ABX290" s="238"/>
      <c r="ABY290" s="238"/>
      <c r="ABZ290" s="238"/>
      <c r="ACA290" s="238"/>
      <c r="ACB290" s="238"/>
      <c r="ACC290" s="238"/>
      <c r="ACD290" s="238"/>
      <c r="ACE290" s="238"/>
      <c r="ACF290" s="238"/>
      <c r="ACG290" s="238"/>
      <c r="ACH290" s="238"/>
      <c r="ACI290" s="238"/>
      <c r="ACJ290" s="238"/>
      <c r="ACK290" s="238"/>
      <c r="ACL290" s="238"/>
      <c r="ACM290" s="238"/>
      <c r="ACN290" s="238"/>
      <c r="ACO290" s="238"/>
      <c r="ACP290" s="238"/>
      <c r="ACQ290" s="238"/>
      <c r="ACR290" s="238"/>
      <c r="ACS290" s="238"/>
      <c r="ACT290" s="238"/>
      <c r="ACU290" s="238"/>
      <c r="ACV290" s="238"/>
      <c r="ACW290" s="238"/>
      <c r="ACX290" s="238"/>
      <c r="ACY290" s="238"/>
      <c r="ACZ290" s="238"/>
      <c r="ADA290" s="238"/>
      <c r="ADB290" s="238"/>
      <c r="ADC290" s="238"/>
      <c r="ADD290" s="238"/>
      <c r="ADE290" s="238"/>
      <c r="ADF290" s="238"/>
      <c r="ADG290" s="238"/>
      <c r="ADH290" s="238"/>
      <c r="ADI290" s="238"/>
      <c r="ADJ290" s="238"/>
      <c r="ADK290" s="238"/>
      <c r="ADL290" s="238"/>
      <c r="ADM290" s="238"/>
      <c r="ADN290" s="238"/>
      <c r="ADO290" s="238"/>
      <c r="ADP290" s="238"/>
      <c r="ADQ290" s="238"/>
      <c r="ADR290" s="238"/>
      <c r="ADS290" s="238"/>
      <c r="ADT290" s="238"/>
      <c r="ADU290" s="238"/>
      <c r="ADV290" s="238"/>
      <c r="ADW290" s="238"/>
      <c r="ADX290" s="238"/>
      <c r="ADY290" s="238"/>
      <c r="ADZ290" s="238"/>
      <c r="AEA290" s="238"/>
      <c r="AEB290" s="238"/>
      <c r="AEC290" s="238"/>
      <c r="AED290" s="238"/>
      <c r="AEE290" s="238"/>
      <c r="AEF290" s="238"/>
      <c r="AEG290" s="238"/>
      <c r="AEH290" s="238"/>
      <c r="AEI290" s="238"/>
      <c r="AEJ290" s="238"/>
      <c r="AEK290" s="238"/>
      <c r="AEL290" s="238"/>
      <c r="AEM290" s="238"/>
      <c r="AEN290" s="238"/>
      <c r="AEO290" s="238"/>
      <c r="AEP290" s="238"/>
      <c r="AEQ290" s="238"/>
      <c r="AER290" s="238"/>
      <c r="AES290" s="238"/>
      <c r="AET290" s="238"/>
      <c r="AEU290" s="238"/>
      <c r="AEV290" s="238"/>
      <c r="AEW290" s="238"/>
      <c r="AEX290" s="238"/>
      <c r="AEY290" s="238"/>
      <c r="AEZ290" s="238"/>
      <c r="AFA290" s="238"/>
      <c r="AFB290" s="238"/>
      <c r="AFC290" s="238"/>
      <c r="AFD290" s="238"/>
      <c r="AFE290" s="238"/>
      <c r="AFF290" s="238"/>
      <c r="AFG290" s="238"/>
      <c r="AFH290" s="238"/>
      <c r="AFI290" s="238"/>
      <c r="AFJ290" s="238"/>
      <c r="AFK290" s="238"/>
      <c r="AFL290" s="238"/>
      <c r="AFM290" s="238"/>
      <c r="AFN290" s="238"/>
      <c r="AFO290" s="238"/>
      <c r="AFP290" s="238"/>
      <c r="AFQ290" s="238"/>
      <c r="AFR290" s="238"/>
      <c r="AFS290" s="238"/>
      <c r="AFT290" s="238"/>
      <c r="AFU290" s="238"/>
      <c r="AFV290" s="238"/>
      <c r="AFW290" s="238"/>
      <c r="AFX290" s="238"/>
      <c r="AFY290" s="238"/>
      <c r="AFZ290" s="238"/>
      <c r="AGA290" s="238"/>
      <c r="AGB290" s="238"/>
      <c r="AGC290" s="238"/>
      <c r="AGD290" s="238"/>
      <c r="AGE290" s="238"/>
      <c r="AGF290" s="238"/>
      <c r="AGG290" s="238"/>
      <c r="AGH290" s="238"/>
      <c r="AGI290" s="238"/>
      <c r="AGJ290" s="238"/>
      <c r="AGK290" s="238"/>
      <c r="AGL290" s="238"/>
      <c r="AGM290" s="238"/>
      <c r="AGN290" s="238"/>
      <c r="AGO290" s="238"/>
      <c r="AGP290" s="238"/>
      <c r="AGQ290" s="238"/>
      <c r="AGR290" s="238"/>
      <c r="AGS290" s="238"/>
      <c r="AGT290" s="238"/>
      <c r="AGU290" s="238"/>
      <c r="AGV290" s="238"/>
      <c r="AGW290" s="238"/>
      <c r="AGX290" s="238"/>
      <c r="AGY290" s="238"/>
      <c r="AGZ290" s="238"/>
      <c r="AHA290" s="238"/>
      <c r="AHB290" s="238"/>
      <c r="AHC290" s="238"/>
      <c r="AHD290" s="238"/>
      <c r="AHE290" s="238"/>
      <c r="AHF290" s="238"/>
      <c r="AHG290" s="238"/>
      <c r="AHH290" s="238"/>
      <c r="AHI290" s="238"/>
      <c r="AHJ290" s="238"/>
      <c r="AHK290" s="238"/>
      <c r="AHL290" s="238"/>
      <c r="AHM290" s="238"/>
      <c r="AHN290" s="238"/>
      <c r="AHO290" s="238"/>
      <c r="AHP290" s="238"/>
      <c r="AHQ290" s="238"/>
      <c r="AHR290" s="238"/>
      <c r="AHS290" s="238"/>
      <c r="AHT290" s="238"/>
      <c r="AHU290" s="238"/>
      <c r="AHV290" s="238"/>
      <c r="AHW290" s="238"/>
      <c r="AHX290" s="238"/>
      <c r="AHY290" s="238"/>
      <c r="AHZ290" s="238"/>
      <c r="AIA290" s="238"/>
      <c r="AIB290" s="238"/>
      <c r="AIC290" s="238"/>
      <c r="AID290" s="238"/>
      <c r="AIE290" s="238"/>
      <c r="AIF290" s="238"/>
      <c r="AIG290" s="238"/>
      <c r="AIH290" s="238"/>
      <c r="AII290" s="238"/>
      <c r="AIJ290" s="238"/>
      <c r="AIK290" s="238"/>
      <c r="AIL290" s="238"/>
      <c r="AIM290" s="238"/>
      <c r="AIN290" s="238"/>
      <c r="AIO290" s="238"/>
      <c r="AIP290" s="238"/>
      <c r="AIQ290" s="238"/>
      <c r="AIR290" s="238"/>
      <c r="AIS290" s="238"/>
      <c r="AIT290" s="238"/>
      <c r="AIU290" s="238"/>
      <c r="AIV290" s="238"/>
      <c r="AIW290" s="238"/>
      <c r="AIX290" s="238"/>
      <c r="AIY290" s="238"/>
      <c r="AIZ290" s="238"/>
      <c r="AJA290" s="238"/>
      <c r="AJB290" s="238"/>
      <c r="AJC290" s="238"/>
      <c r="AJD290" s="238"/>
      <c r="AJE290" s="238"/>
      <c r="AJF290" s="238"/>
      <c r="AJG290" s="238"/>
      <c r="AJH290" s="238"/>
      <c r="AJI290" s="238"/>
      <c r="AJJ290" s="238"/>
      <c r="AJK290" s="238"/>
      <c r="AJL290" s="238"/>
      <c r="AJM290" s="238"/>
      <c r="AJN290" s="238"/>
      <c r="AJO290" s="238"/>
      <c r="AJP290" s="238"/>
      <c r="AJQ290" s="238"/>
      <c r="AJR290" s="238"/>
      <c r="AJS290" s="238"/>
      <c r="AJT290" s="238"/>
      <c r="AJU290" s="238"/>
      <c r="AJV290" s="238"/>
      <c r="AJW290" s="238"/>
      <c r="AJX290" s="238"/>
      <c r="AJY290" s="238"/>
      <c r="AJZ290" s="238"/>
      <c r="AKA290" s="238"/>
      <c r="AKB290" s="238"/>
      <c r="AKC290" s="238"/>
      <c r="AKD290" s="238"/>
      <c r="AKE290" s="238"/>
      <c r="AKF290" s="238"/>
      <c r="AKG290" s="238"/>
      <c r="AKH290" s="238"/>
      <c r="AKI290" s="238"/>
      <c r="AKJ290" s="238"/>
      <c r="AKK290" s="238"/>
      <c r="AKL290" s="238"/>
      <c r="AKM290" s="238"/>
      <c r="AKN290" s="238"/>
      <c r="AKO290" s="238"/>
      <c r="AKP290" s="238"/>
    </row>
    <row r="291" spans="1:978" s="15" customFormat="1" ht="21" customHeight="1" x14ac:dyDescent="0.25">
      <c r="A291" s="311"/>
      <c r="B291" s="311"/>
      <c r="C291" s="327"/>
      <c r="D291" s="327"/>
      <c r="E291" s="316"/>
      <c r="F291" s="98" t="s">
        <v>413</v>
      </c>
      <c r="G291" s="329"/>
      <c r="H291" s="329"/>
      <c r="I291" s="327"/>
      <c r="J291" s="327"/>
      <c r="K291" s="316"/>
      <c r="L291" s="354"/>
      <c r="M291" s="327"/>
      <c r="N291" s="327"/>
      <c r="O291" s="327"/>
      <c r="P291" s="327"/>
      <c r="Q291" s="327"/>
      <c r="R291" s="327"/>
      <c r="S291" s="327"/>
      <c r="T291" s="327"/>
      <c r="U291" s="327"/>
      <c r="V291" s="327"/>
      <c r="W291" s="327"/>
      <c r="X291" s="327"/>
      <c r="Y291" s="327"/>
      <c r="Z291" s="327"/>
      <c r="AA291" s="327"/>
      <c r="AB291" s="327"/>
      <c r="AC291" s="327"/>
      <c r="AD291" s="327"/>
      <c r="AE291" s="327"/>
      <c r="AF291" s="327"/>
      <c r="AG291" s="327"/>
      <c r="AH291" s="327"/>
      <c r="AI291" s="327"/>
      <c r="AJ291" s="327"/>
      <c r="AK291" s="327"/>
      <c r="AL291" s="327"/>
      <c r="AM291" s="316"/>
      <c r="AN291" s="295"/>
      <c r="AO291" s="295"/>
      <c r="AP291" s="295"/>
      <c r="AQ291" s="295"/>
      <c r="AR291" s="295"/>
      <c r="AS291" s="295"/>
      <c r="AT291" s="295"/>
      <c r="AU291" s="295"/>
      <c r="AV291" s="295"/>
      <c r="AW291" s="295"/>
      <c r="AX291" s="295"/>
      <c r="AY291" s="295"/>
      <c r="AZ291" s="295"/>
      <c r="BA291" s="295"/>
      <c r="BB291" s="295"/>
      <c r="BC291" s="295"/>
      <c r="BD291" s="295"/>
      <c r="BE291" s="295"/>
      <c r="BF291" s="295"/>
      <c r="BG291" s="295"/>
      <c r="BH291" s="295"/>
      <c r="BI291" s="295"/>
      <c r="BJ291" s="295"/>
      <c r="BK291" s="29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5"/>
      <c r="DZ291" s="245"/>
      <c r="EA291" s="250"/>
      <c r="EB291" s="245"/>
      <c r="EC291" s="245"/>
      <c r="ED291" s="245"/>
      <c r="EE291" s="253"/>
      <c r="EF291" s="238"/>
      <c r="EG291" s="238"/>
      <c r="EH291" s="238"/>
      <c r="EI291" s="238"/>
      <c r="EJ291" s="238"/>
      <c r="EK291" s="238"/>
      <c r="EL291" s="238"/>
      <c r="EM291" s="238"/>
      <c r="EN291" s="238"/>
      <c r="EO291" s="238"/>
      <c r="EP291" s="238"/>
      <c r="EQ291" s="238"/>
      <c r="ER291" s="238"/>
      <c r="ES291" s="238"/>
      <c r="ET291" s="238"/>
      <c r="EU291" s="238"/>
      <c r="EV291" s="238"/>
      <c r="EW291" s="238"/>
      <c r="EX291" s="238"/>
      <c r="EY291" s="238"/>
      <c r="EZ291" s="238"/>
      <c r="FA291" s="238"/>
      <c r="FB291" s="238"/>
      <c r="FC291" s="238"/>
      <c r="FD291" s="238"/>
      <c r="FE291" s="238"/>
      <c r="FF291" s="238"/>
      <c r="FG291" s="238"/>
      <c r="FH291" s="238"/>
      <c r="FI291" s="238"/>
      <c r="FJ291" s="238"/>
      <c r="FK291" s="238"/>
      <c r="FL291" s="238"/>
      <c r="FM291" s="238"/>
      <c r="FN291" s="238"/>
      <c r="FO291" s="238"/>
      <c r="FP291" s="238"/>
      <c r="FQ291" s="238"/>
      <c r="FR291" s="238"/>
      <c r="FS291" s="238"/>
      <c r="FT291" s="238"/>
      <c r="FU291" s="238"/>
      <c r="FV291" s="238"/>
      <c r="FW291" s="238"/>
      <c r="FX291" s="238"/>
      <c r="FY291" s="238"/>
      <c r="FZ291" s="238"/>
      <c r="GA291" s="238"/>
      <c r="GB291" s="238"/>
      <c r="GC291" s="238"/>
      <c r="GD291" s="238"/>
      <c r="GE291" s="238"/>
      <c r="GF291" s="238"/>
      <c r="GG291" s="238"/>
      <c r="GH291" s="238"/>
      <c r="GI291" s="238"/>
      <c r="GJ291" s="238"/>
      <c r="GK291" s="238"/>
      <c r="GL291" s="238"/>
      <c r="GM291" s="238"/>
      <c r="GN291" s="238"/>
      <c r="GO291" s="238"/>
      <c r="GP291" s="238"/>
      <c r="GQ291" s="238"/>
      <c r="GR291" s="238"/>
      <c r="GS291" s="238"/>
      <c r="GT291" s="238"/>
      <c r="GU291" s="238"/>
      <c r="GV291" s="238"/>
      <c r="GW291" s="238"/>
      <c r="GX291" s="238"/>
      <c r="GY291" s="238"/>
      <c r="GZ291" s="238"/>
      <c r="HA291" s="238"/>
      <c r="HB291" s="238"/>
      <c r="HC291" s="238"/>
      <c r="HD291" s="238"/>
      <c r="HE291" s="238"/>
      <c r="HF291" s="238"/>
      <c r="HG291" s="238"/>
      <c r="HH291" s="238"/>
      <c r="HI291" s="238"/>
      <c r="HJ291" s="238"/>
      <c r="HK291" s="238"/>
      <c r="HL291" s="238"/>
      <c r="HM291" s="238"/>
      <c r="HN291" s="238"/>
      <c r="HO291" s="238"/>
      <c r="HP291" s="238"/>
      <c r="HQ291" s="238"/>
      <c r="HR291" s="238"/>
      <c r="HS291" s="238"/>
      <c r="HT291" s="238"/>
      <c r="HU291" s="238"/>
      <c r="HV291" s="238"/>
      <c r="HW291" s="238"/>
      <c r="HX291" s="238"/>
      <c r="HY291" s="238"/>
      <c r="HZ291" s="238"/>
      <c r="IA291" s="238"/>
      <c r="IB291" s="238"/>
      <c r="IC291" s="238"/>
      <c r="ID291" s="238"/>
      <c r="IE291" s="238"/>
      <c r="IF291" s="238"/>
      <c r="IG291" s="238"/>
      <c r="IH291" s="238"/>
      <c r="II291" s="238"/>
      <c r="IJ291" s="238"/>
      <c r="IK291" s="238"/>
      <c r="IL291" s="238"/>
      <c r="IM291" s="238"/>
      <c r="IN291" s="238"/>
      <c r="IO291" s="238"/>
      <c r="IP291" s="238"/>
      <c r="IQ291" s="238"/>
      <c r="IR291" s="238"/>
      <c r="IS291" s="238"/>
      <c r="IT291" s="238"/>
      <c r="IU291" s="238"/>
      <c r="IV291" s="238"/>
      <c r="IW291" s="238"/>
      <c r="IX291" s="238"/>
      <c r="IY291" s="238"/>
      <c r="IZ291" s="238"/>
      <c r="JA291" s="238"/>
      <c r="JB291" s="238"/>
      <c r="JC291" s="238"/>
      <c r="JD291" s="238"/>
      <c r="JE291" s="238"/>
      <c r="JF291" s="238"/>
      <c r="JG291" s="238"/>
      <c r="JH291" s="238"/>
      <c r="JI291" s="238"/>
      <c r="JJ291" s="238"/>
      <c r="JK291" s="238"/>
      <c r="JL291" s="238"/>
      <c r="JM291" s="238"/>
      <c r="JN291" s="238"/>
      <c r="JO291" s="238"/>
      <c r="JP291" s="238"/>
      <c r="JQ291" s="238"/>
      <c r="JR291" s="238"/>
      <c r="JS291" s="238"/>
      <c r="JT291" s="238"/>
      <c r="JU291" s="238"/>
      <c r="JV291" s="238"/>
      <c r="JW291" s="238"/>
      <c r="JX291" s="238"/>
      <c r="JY291" s="238"/>
      <c r="JZ291" s="238"/>
      <c r="KA291" s="238"/>
      <c r="KB291" s="238"/>
      <c r="KC291" s="238"/>
      <c r="KD291" s="238"/>
      <c r="KE291" s="238"/>
      <c r="KF291" s="238"/>
      <c r="KG291" s="238"/>
      <c r="KH291" s="238"/>
      <c r="KI291" s="238"/>
      <c r="KJ291" s="238"/>
      <c r="KK291" s="238"/>
      <c r="KL291" s="238"/>
      <c r="KM291" s="238"/>
      <c r="KN291" s="238"/>
      <c r="KO291" s="238"/>
      <c r="KP291" s="238"/>
      <c r="KQ291" s="238"/>
      <c r="KR291" s="238"/>
      <c r="KS291" s="238"/>
      <c r="KT291" s="238"/>
      <c r="KU291" s="238"/>
      <c r="KV291" s="238"/>
      <c r="KW291" s="238"/>
      <c r="KX291" s="238"/>
      <c r="KY291" s="238"/>
      <c r="KZ291" s="238"/>
      <c r="LA291" s="238"/>
      <c r="LB291" s="238"/>
      <c r="LC291" s="238"/>
      <c r="LD291" s="238"/>
      <c r="LE291" s="238"/>
      <c r="LF291" s="238"/>
      <c r="LG291" s="238"/>
      <c r="LH291" s="238"/>
      <c r="LI291" s="238"/>
      <c r="LJ291" s="238"/>
      <c r="LK291" s="238"/>
      <c r="LL291" s="238"/>
      <c r="LM291" s="238"/>
      <c r="LN291" s="238"/>
      <c r="LO291" s="238"/>
      <c r="LP291" s="238"/>
      <c r="LQ291" s="238"/>
      <c r="LR291" s="238"/>
      <c r="LS291" s="238"/>
      <c r="LT291" s="238"/>
      <c r="LU291" s="238"/>
      <c r="LV291" s="238"/>
      <c r="LW291" s="238"/>
      <c r="LX291" s="238"/>
      <c r="LY291" s="238"/>
      <c r="LZ291" s="238"/>
      <c r="MA291" s="238"/>
      <c r="MB291" s="238"/>
      <c r="MC291" s="238"/>
      <c r="MD291" s="238"/>
      <c r="ME291" s="238"/>
      <c r="MF291" s="238"/>
      <c r="MG291" s="238"/>
      <c r="MH291" s="238"/>
      <c r="MI291" s="238"/>
      <c r="MJ291" s="238"/>
      <c r="MK291" s="238"/>
      <c r="ML291" s="238"/>
      <c r="MM291" s="238"/>
      <c r="MN291" s="238"/>
      <c r="MO291" s="238"/>
      <c r="MP291" s="238"/>
      <c r="MQ291" s="238"/>
      <c r="MR291" s="238"/>
      <c r="MS291" s="238"/>
      <c r="MT291" s="238"/>
      <c r="MU291" s="238"/>
      <c r="MV291" s="238"/>
      <c r="MW291" s="238"/>
      <c r="MX291" s="238"/>
      <c r="MY291" s="238"/>
      <c r="MZ291" s="238"/>
      <c r="NA291" s="238"/>
      <c r="NB291" s="238"/>
      <c r="NC291" s="238"/>
      <c r="ND291" s="238"/>
      <c r="NE291" s="238"/>
      <c r="NF291" s="238"/>
      <c r="NG291" s="238"/>
      <c r="NH291" s="238"/>
      <c r="NI291" s="238"/>
      <c r="NJ291" s="238"/>
      <c r="NK291" s="238"/>
      <c r="NL291" s="238"/>
      <c r="NM291" s="238"/>
      <c r="NN291" s="238"/>
      <c r="NO291" s="238"/>
      <c r="NP291" s="238"/>
      <c r="NQ291" s="238"/>
      <c r="NR291" s="238"/>
      <c r="NS291" s="238"/>
      <c r="NT291" s="238"/>
      <c r="NU291" s="238"/>
      <c r="NV291" s="238"/>
      <c r="NW291" s="238"/>
      <c r="NX291" s="238"/>
      <c r="NY291" s="238"/>
      <c r="NZ291" s="238"/>
      <c r="OA291" s="238"/>
      <c r="OB291" s="238"/>
      <c r="OC291" s="238"/>
      <c r="OD291" s="238"/>
      <c r="OE291" s="238"/>
      <c r="OF291" s="238"/>
      <c r="OG291" s="238"/>
      <c r="OH291" s="238"/>
      <c r="OI291" s="238"/>
      <c r="OJ291" s="238"/>
      <c r="OK291" s="238"/>
      <c r="OL291" s="238"/>
      <c r="OM291" s="238"/>
      <c r="ON291" s="238"/>
      <c r="OO291" s="238"/>
      <c r="OP291" s="238"/>
      <c r="OQ291" s="238"/>
      <c r="OR291" s="238"/>
      <c r="OS291" s="238"/>
      <c r="OT291" s="238"/>
      <c r="OU291" s="238"/>
      <c r="OV291" s="238"/>
      <c r="OW291" s="238"/>
      <c r="OX291" s="238"/>
      <c r="OY291" s="238"/>
      <c r="OZ291" s="238"/>
      <c r="PA291" s="238"/>
      <c r="PB291" s="238"/>
      <c r="PC291" s="238"/>
      <c r="PD291" s="238"/>
      <c r="PE291" s="238"/>
      <c r="PF291" s="238"/>
      <c r="PG291" s="238"/>
      <c r="PH291" s="238"/>
      <c r="PI291" s="238"/>
      <c r="PJ291" s="238"/>
      <c r="PK291" s="238"/>
      <c r="PL291" s="238"/>
      <c r="PM291" s="238"/>
      <c r="PN291" s="238"/>
      <c r="PO291" s="238"/>
      <c r="PP291" s="238"/>
      <c r="PQ291" s="238"/>
      <c r="PR291" s="238"/>
      <c r="PS291" s="238"/>
      <c r="PT291" s="238"/>
      <c r="PU291" s="238"/>
      <c r="PV291" s="238"/>
      <c r="PW291" s="238"/>
      <c r="PX291" s="238"/>
      <c r="PY291" s="238"/>
      <c r="PZ291" s="238"/>
      <c r="QA291" s="238"/>
      <c r="QB291" s="238"/>
      <c r="QC291" s="238"/>
      <c r="QD291" s="238"/>
      <c r="QE291" s="238"/>
      <c r="QF291" s="238"/>
      <c r="QG291" s="238"/>
      <c r="QH291" s="238"/>
      <c r="QI291" s="238"/>
      <c r="QJ291" s="238"/>
      <c r="QK291" s="238"/>
      <c r="QL291" s="238"/>
      <c r="QM291" s="238"/>
      <c r="QN291" s="238"/>
      <c r="QO291" s="238"/>
      <c r="QP291" s="238"/>
      <c r="QQ291" s="238"/>
      <c r="QR291" s="238"/>
      <c r="QS291" s="238"/>
      <c r="QT291" s="238"/>
      <c r="QU291" s="238"/>
      <c r="QV291" s="238"/>
      <c r="QW291" s="238"/>
      <c r="QX291" s="238"/>
      <c r="QY291" s="238"/>
      <c r="QZ291" s="238"/>
      <c r="RA291" s="238"/>
      <c r="RB291" s="238"/>
      <c r="RC291" s="238"/>
      <c r="RD291" s="238"/>
      <c r="RE291" s="238"/>
      <c r="RF291" s="238"/>
      <c r="RG291" s="238"/>
      <c r="RH291" s="238"/>
      <c r="RI291" s="238"/>
      <c r="RJ291" s="238"/>
      <c r="RK291" s="238"/>
      <c r="RL291" s="238"/>
      <c r="RM291" s="238"/>
      <c r="RN291" s="238"/>
      <c r="RO291" s="238"/>
      <c r="RP291" s="238"/>
      <c r="RQ291" s="238"/>
      <c r="RR291" s="238"/>
      <c r="RS291" s="238"/>
      <c r="RT291" s="238"/>
      <c r="RU291" s="238"/>
      <c r="RV291" s="238"/>
      <c r="RW291" s="238"/>
      <c r="RX291" s="238"/>
      <c r="RY291" s="238"/>
      <c r="RZ291" s="238"/>
      <c r="SA291" s="238"/>
      <c r="SB291" s="238"/>
      <c r="SC291" s="238"/>
      <c r="SD291" s="238"/>
      <c r="SE291" s="238"/>
      <c r="SF291" s="238"/>
      <c r="SG291" s="238"/>
      <c r="SH291" s="238"/>
      <c r="SI291" s="238"/>
      <c r="SJ291" s="238"/>
      <c r="SK291" s="238"/>
      <c r="SL291" s="238"/>
      <c r="SM291" s="238"/>
      <c r="SN291" s="238"/>
      <c r="SO291" s="238"/>
      <c r="SP291" s="238"/>
      <c r="SQ291" s="238"/>
      <c r="SR291" s="238"/>
      <c r="SS291" s="238"/>
      <c r="ST291" s="238"/>
      <c r="SU291" s="238"/>
      <c r="SV291" s="238"/>
      <c r="SW291" s="238"/>
      <c r="SX291" s="238"/>
      <c r="SY291" s="238"/>
      <c r="SZ291" s="238"/>
      <c r="TA291" s="238"/>
      <c r="TB291" s="238"/>
      <c r="TC291" s="238"/>
      <c r="TD291" s="238"/>
      <c r="TE291" s="238"/>
      <c r="TF291" s="238"/>
      <c r="TG291" s="238"/>
      <c r="TH291" s="238"/>
      <c r="TI291" s="238"/>
      <c r="TJ291" s="238"/>
      <c r="TK291" s="238"/>
      <c r="TL291" s="238"/>
      <c r="TM291" s="238"/>
      <c r="TN291" s="238"/>
      <c r="TO291" s="238"/>
      <c r="TP291" s="238"/>
      <c r="TQ291" s="238"/>
      <c r="TR291" s="238"/>
      <c r="TS291" s="238"/>
      <c r="TT291" s="238"/>
      <c r="TU291" s="238"/>
      <c r="TV291" s="238"/>
      <c r="TW291" s="238"/>
      <c r="TX291" s="238"/>
      <c r="TY291" s="238"/>
      <c r="TZ291" s="238"/>
      <c r="UA291" s="238"/>
      <c r="UB291" s="238"/>
      <c r="UC291" s="238"/>
      <c r="UD291" s="238"/>
      <c r="UE291" s="238"/>
      <c r="UF291" s="238"/>
      <c r="UG291" s="238"/>
      <c r="UH291" s="238"/>
      <c r="UI291" s="238"/>
      <c r="UJ291" s="238"/>
      <c r="UK291" s="238"/>
      <c r="UL291" s="238"/>
      <c r="UM291" s="238"/>
      <c r="UN291" s="238"/>
      <c r="UO291" s="238"/>
      <c r="UP291" s="238"/>
      <c r="UQ291" s="238"/>
      <c r="UR291" s="238"/>
      <c r="US291" s="238"/>
      <c r="UT291" s="238"/>
      <c r="UU291" s="238"/>
      <c r="UV291" s="238"/>
      <c r="UW291" s="238"/>
      <c r="UX291" s="238"/>
      <c r="UY291" s="238"/>
      <c r="UZ291" s="238"/>
      <c r="VA291" s="238"/>
      <c r="VB291" s="238"/>
      <c r="VC291" s="238"/>
      <c r="VD291" s="238"/>
      <c r="VE291" s="238"/>
      <c r="VF291" s="238"/>
      <c r="VG291" s="238"/>
      <c r="VH291" s="238"/>
      <c r="VI291" s="238"/>
      <c r="VJ291" s="238"/>
      <c r="VK291" s="238"/>
      <c r="VL291" s="238"/>
      <c r="VM291" s="238"/>
      <c r="VN291" s="238"/>
      <c r="VO291" s="238"/>
      <c r="VP291" s="238"/>
      <c r="VQ291" s="238"/>
      <c r="VR291" s="238"/>
      <c r="VS291" s="238"/>
      <c r="VT291" s="238"/>
      <c r="VU291" s="238"/>
      <c r="VV291" s="238"/>
      <c r="VW291" s="238"/>
      <c r="VX291" s="238"/>
      <c r="VY291" s="238"/>
      <c r="VZ291" s="238"/>
      <c r="WA291" s="238"/>
      <c r="WB291" s="238"/>
      <c r="WC291" s="238"/>
      <c r="WD291" s="238"/>
      <c r="WE291" s="238"/>
      <c r="WF291" s="238"/>
      <c r="WG291" s="238"/>
      <c r="WH291" s="238"/>
      <c r="WI291" s="238"/>
      <c r="WJ291" s="238"/>
      <c r="WK291" s="238"/>
      <c r="WL291" s="238"/>
      <c r="WM291" s="238"/>
      <c r="WN291" s="238"/>
      <c r="WO291" s="238"/>
      <c r="WP291" s="238"/>
      <c r="WQ291" s="238"/>
      <c r="WR291" s="238"/>
      <c r="WS291" s="238"/>
      <c r="WT291" s="238"/>
      <c r="WU291" s="238"/>
      <c r="WV291" s="238"/>
      <c r="WW291" s="238"/>
      <c r="WX291" s="238"/>
      <c r="WY291" s="238"/>
      <c r="WZ291" s="238"/>
      <c r="XA291" s="238"/>
      <c r="XB291" s="238"/>
      <c r="XC291" s="238"/>
      <c r="XD291" s="238"/>
      <c r="XE291" s="238"/>
      <c r="XF291" s="238"/>
      <c r="XG291" s="238"/>
      <c r="XH291" s="238"/>
      <c r="XI291" s="238"/>
      <c r="XJ291" s="238"/>
      <c r="XK291" s="238"/>
      <c r="XL291" s="238"/>
      <c r="XM291" s="238"/>
      <c r="XN291" s="238"/>
      <c r="XO291" s="238"/>
      <c r="XP291" s="238"/>
      <c r="XQ291" s="238"/>
      <c r="XR291" s="238"/>
      <c r="XS291" s="238"/>
      <c r="XT291" s="238"/>
      <c r="XU291" s="238"/>
      <c r="XV291" s="238"/>
      <c r="XW291" s="238"/>
      <c r="XX291" s="238"/>
      <c r="XY291" s="238"/>
      <c r="XZ291" s="238"/>
      <c r="YA291" s="238"/>
      <c r="YB291" s="238"/>
      <c r="YC291" s="238"/>
      <c r="YD291" s="238"/>
      <c r="YE291" s="238"/>
      <c r="YF291" s="238"/>
      <c r="YG291" s="238"/>
      <c r="YH291" s="238"/>
      <c r="YI291" s="238"/>
      <c r="YJ291" s="238"/>
      <c r="YK291" s="238"/>
      <c r="YL291" s="238"/>
      <c r="YM291" s="238"/>
      <c r="YN291" s="238"/>
      <c r="YO291" s="238"/>
      <c r="YP291" s="238"/>
      <c r="YQ291" s="238"/>
      <c r="YR291" s="238"/>
      <c r="YS291" s="238"/>
      <c r="YT291" s="238"/>
      <c r="YU291" s="238"/>
      <c r="YV291" s="238"/>
      <c r="YW291" s="238"/>
      <c r="YX291" s="238"/>
      <c r="YY291" s="238"/>
      <c r="YZ291" s="238"/>
      <c r="ZA291" s="238"/>
      <c r="ZB291" s="238"/>
      <c r="ZC291" s="238"/>
      <c r="ZD291" s="238"/>
      <c r="ZE291" s="238"/>
      <c r="ZF291" s="238"/>
      <c r="ZG291" s="238"/>
      <c r="ZH291" s="238"/>
      <c r="ZI291" s="238"/>
      <c r="ZJ291" s="238"/>
      <c r="ZK291" s="238"/>
      <c r="ZL291" s="238"/>
      <c r="ZM291" s="238"/>
      <c r="ZN291" s="238"/>
      <c r="ZO291" s="238"/>
      <c r="ZP291" s="238"/>
      <c r="ZQ291" s="238"/>
      <c r="ZR291" s="238"/>
      <c r="ZS291" s="238"/>
      <c r="ZT291" s="238"/>
      <c r="ZU291" s="238"/>
      <c r="ZV291" s="238"/>
      <c r="ZW291" s="238"/>
      <c r="ZX291" s="238"/>
      <c r="ZY291" s="238"/>
      <c r="ZZ291" s="238"/>
      <c r="AAA291" s="238"/>
      <c r="AAB291" s="238"/>
      <c r="AAC291" s="238"/>
      <c r="AAD291" s="238"/>
      <c r="AAE291" s="238"/>
      <c r="AAF291" s="238"/>
      <c r="AAG291" s="238"/>
      <c r="AAH291" s="238"/>
      <c r="AAI291" s="238"/>
      <c r="AAJ291" s="238"/>
      <c r="AAK291" s="238"/>
      <c r="AAL291" s="238"/>
      <c r="AAM291" s="238"/>
      <c r="AAN291" s="238"/>
      <c r="AAO291" s="238"/>
      <c r="AAP291" s="238"/>
      <c r="AAQ291" s="238"/>
      <c r="AAR291" s="238"/>
      <c r="AAS291" s="238"/>
      <c r="AAT291" s="238"/>
      <c r="AAU291" s="238"/>
      <c r="AAV291" s="238"/>
      <c r="AAW291" s="238"/>
      <c r="AAX291" s="238"/>
      <c r="AAY291" s="238"/>
      <c r="AAZ291" s="238"/>
      <c r="ABA291" s="238"/>
      <c r="ABB291" s="238"/>
      <c r="ABC291" s="238"/>
      <c r="ABD291" s="238"/>
      <c r="ABE291" s="238"/>
      <c r="ABF291" s="238"/>
      <c r="ABG291" s="238"/>
      <c r="ABH291" s="238"/>
      <c r="ABI291" s="238"/>
      <c r="ABJ291" s="238"/>
      <c r="ABK291" s="238"/>
      <c r="ABL291" s="238"/>
      <c r="ABM291" s="238"/>
      <c r="ABN291" s="238"/>
      <c r="ABO291" s="238"/>
      <c r="ABP291" s="238"/>
      <c r="ABQ291" s="238"/>
      <c r="ABR291" s="238"/>
      <c r="ABS291" s="238"/>
      <c r="ABT291" s="238"/>
      <c r="ABU291" s="238"/>
      <c r="ABV291" s="238"/>
      <c r="ABW291" s="238"/>
      <c r="ABX291" s="238"/>
      <c r="ABY291" s="238"/>
      <c r="ABZ291" s="238"/>
      <c r="ACA291" s="238"/>
      <c r="ACB291" s="238"/>
      <c r="ACC291" s="238"/>
      <c r="ACD291" s="238"/>
      <c r="ACE291" s="238"/>
      <c r="ACF291" s="238"/>
      <c r="ACG291" s="238"/>
      <c r="ACH291" s="238"/>
      <c r="ACI291" s="238"/>
      <c r="ACJ291" s="238"/>
      <c r="ACK291" s="238"/>
      <c r="ACL291" s="238"/>
      <c r="ACM291" s="238"/>
      <c r="ACN291" s="238"/>
      <c r="ACO291" s="238"/>
      <c r="ACP291" s="238"/>
      <c r="ACQ291" s="238"/>
      <c r="ACR291" s="238"/>
      <c r="ACS291" s="238"/>
      <c r="ACT291" s="238"/>
      <c r="ACU291" s="238"/>
      <c r="ACV291" s="238"/>
      <c r="ACW291" s="238"/>
      <c r="ACX291" s="238"/>
      <c r="ACY291" s="238"/>
      <c r="ACZ291" s="238"/>
      <c r="ADA291" s="238"/>
      <c r="ADB291" s="238"/>
      <c r="ADC291" s="238"/>
      <c r="ADD291" s="238"/>
      <c r="ADE291" s="238"/>
      <c r="ADF291" s="238"/>
      <c r="ADG291" s="238"/>
      <c r="ADH291" s="238"/>
      <c r="ADI291" s="238"/>
      <c r="ADJ291" s="238"/>
      <c r="ADK291" s="238"/>
      <c r="ADL291" s="238"/>
      <c r="ADM291" s="238"/>
      <c r="ADN291" s="238"/>
      <c r="ADO291" s="238"/>
      <c r="ADP291" s="238"/>
      <c r="ADQ291" s="238"/>
      <c r="ADR291" s="238"/>
      <c r="ADS291" s="238"/>
      <c r="ADT291" s="238"/>
      <c r="ADU291" s="238"/>
      <c r="ADV291" s="238"/>
      <c r="ADW291" s="238"/>
      <c r="ADX291" s="238"/>
      <c r="ADY291" s="238"/>
      <c r="ADZ291" s="238"/>
      <c r="AEA291" s="238"/>
      <c r="AEB291" s="238"/>
      <c r="AEC291" s="238"/>
      <c r="AED291" s="238"/>
      <c r="AEE291" s="238"/>
      <c r="AEF291" s="238"/>
      <c r="AEG291" s="238"/>
      <c r="AEH291" s="238"/>
      <c r="AEI291" s="238"/>
      <c r="AEJ291" s="238"/>
      <c r="AEK291" s="238"/>
      <c r="AEL291" s="238"/>
      <c r="AEM291" s="238"/>
      <c r="AEN291" s="238"/>
      <c r="AEO291" s="238"/>
      <c r="AEP291" s="238"/>
      <c r="AEQ291" s="238"/>
      <c r="AER291" s="238"/>
      <c r="AES291" s="238"/>
      <c r="AET291" s="238"/>
      <c r="AEU291" s="238"/>
      <c r="AEV291" s="238"/>
      <c r="AEW291" s="238"/>
      <c r="AEX291" s="238"/>
      <c r="AEY291" s="238"/>
      <c r="AEZ291" s="238"/>
      <c r="AFA291" s="238"/>
      <c r="AFB291" s="238"/>
      <c r="AFC291" s="238"/>
      <c r="AFD291" s="238"/>
      <c r="AFE291" s="238"/>
      <c r="AFF291" s="238"/>
      <c r="AFG291" s="238"/>
      <c r="AFH291" s="238"/>
      <c r="AFI291" s="238"/>
      <c r="AFJ291" s="238"/>
      <c r="AFK291" s="238"/>
      <c r="AFL291" s="238"/>
      <c r="AFM291" s="238"/>
      <c r="AFN291" s="238"/>
      <c r="AFO291" s="238"/>
      <c r="AFP291" s="238"/>
      <c r="AFQ291" s="238"/>
      <c r="AFR291" s="238"/>
      <c r="AFS291" s="238"/>
      <c r="AFT291" s="238"/>
      <c r="AFU291" s="238"/>
      <c r="AFV291" s="238"/>
      <c r="AFW291" s="238"/>
      <c r="AFX291" s="238"/>
      <c r="AFY291" s="238"/>
      <c r="AFZ291" s="238"/>
      <c r="AGA291" s="238"/>
      <c r="AGB291" s="238"/>
      <c r="AGC291" s="238"/>
      <c r="AGD291" s="238"/>
      <c r="AGE291" s="238"/>
      <c r="AGF291" s="238"/>
      <c r="AGG291" s="238"/>
      <c r="AGH291" s="238"/>
      <c r="AGI291" s="238"/>
      <c r="AGJ291" s="238"/>
      <c r="AGK291" s="238"/>
      <c r="AGL291" s="238"/>
      <c r="AGM291" s="238"/>
      <c r="AGN291" s="238"/>
      <c r="AGO291" s="238"/>
      <c r="AGP291" s="238"/>
      <c r="AGQ291" s="238"/>
      <c r="AGR291" s="238"/>
      <c r="AGS291" s="238"/>
      <c r="AGT291" s="238"/>
      <c r="AGU291" s="238"/>
      <c r="AGV291" s="238"/>
      <c r="AGW291" s="238"/>
      <c r="AGX291" s="238"/>
      <c r="AGY291" s="238"/>
      <c r="AGZ291" s="238"/>
      <c r="AHA291" s="238"/>
      <c r="AHB291" s="238"/>
      <c r="AHC291" s="238"/>
      <c r="AHD291" s="238"/>
      <c r="AHE291" s="238"/>
      <c r="AHF291" s="238"/>
      <c r="AHG291" s="238"/>
      <c r="AHH291" s="238"/>
      <c r="AHI291" s="238"/>
      <c r="AHJ291" s="238"/>
      <c r="AHK291" s="238"/>
      <c r="AHL291" s="238"/>
      <c r="AHM291" s="238"/>
      <c r="AHN291" s="238"/>
      <c r="AHO291" s="238"/>
      <c r="AHP291" s="238"/>
      <c r="AHQ291" s="238"/>
      <c r="AHR291" s="238"/>
      <c r="AHS291" s="238"/>
      <c r="AHT291" s="238"/>
      <c r="AHU291" s="238"/>
      <c r="AHV291" s="238"/>
      <c r="AHW291" s="238"/>
      <c r="AHX291" s="238"/>
      <c r="AHY291" s="238"/>
      <c r="AHZ291" s="238"/>
      <c r="AIA291" s="238"/>
      <c r="AIB291" s="238"/>
      <c r="AIC291" s="238"/>
      <c r="AID291" s="238"/>
      <c r="AIE291" s="238"/>
      <c r="AIF291" s="238"/>
      <c r="AIG291" s="238"/>
      <c r="AIH291" s="238"/>
      <c r="AII291" s="238"/>
      <c r="AIJ291" s="238"/>
      <c r="AIK291" s="238"/>
      <c r="AIL291" s="238"/>
      <c r="AIM291" s="238"/>
      <c r="AIN291" s="238"/>
      <c r="AIO291" s="238"/>
      <c r="AIP291" s="238"/>
      <c r="AIQ291" s="238"/>
      <c r="AIR291" s="238"/>
      <c r="AIS291" s="238"/>
      <c r="AIT291" s="238"/>
      <c r="AIU291" s="238"/>
      <c r="AIV291" s="238"/>
      <c r="AIW291" s="238"/>
      <c r="AIX291" s="238"/>
      <c r="AIY291" s="238"/>
      <c r="AIZ291" s="238"/>
      <c r="AJA291" s="238"/>
      <c r="AJB291" s="238"/>
      <c r="AJC291" s="238"/>
      <c r="AJD291" s="238"/>
      <c r="AJE291" s="238"/>
      <c r="AJF291" s="238"/>
      <c r="AJG291" s="238"/>
      <c r="AJH291" s="238"/>
      <c r="AJI291" s="238"/>
      <c r="AJJ291" s="238"/>
      <c r="AJK291" s="238"/>
      <c r="AJL291" s="238"/>
      <c r="AJM291" s="238"/>
      <c r="AJN291" s="238"/>
      <c r="AJO291" s="238"/>
      <c r="AJP291" s="238"/>
      <c r="AJQ291" s="238"/>
      <c r="AJR291" s="238"/>
      <c r="AJS291" s="238"/>
      <c r="AJT291" s="238"/>
      <c r="AJU291" s="238"/>
      <c r="AJV291" s="238"/>
      <c r="AJW291" s="238"/>
      <c r="AJX291" s="238"/>
      <c r="AJY291" s="238"/>
      <c r="AJZ291" s="238"/>
      <c r="AKA291" s="238"/>
      <c r="AKB291" s="238"/>
      <c r="AKC291" s="238"/>
      <c r="AKD291" s="238"/>
      <c r="AKE291" s="238"/>
      <c r="AKF291" s="238"/>
      <c r="AKG291" s="238"/>
      <c r="AKH291" s="238"/>
      <c r="AKI291" s="238"/>
      <c r="AKJ291" s="238"/>
      <c r="AKK291" s="238"/>
      <c r="AKL291" s="238"/>
      <c r="AKM291" s="238"/>
      <c r="AKN291" s="238"/>
      <c r="AKO291" s="238"/>
      <c r="AKP291" s="238"/>
    </row>
    <row r="292" spans="1:978" ht="25.5" x14ac:dyDescent="0.25">
      <c r="A292" s="303">
        <v>62</v>
      </c>
      <c r="B292" s="303">
        <v>75</v>
      </c>
      <c r="C292" s="240" t="s">
        <v>275</v>
      </c>
      <c r="D292" s="240" t="s">
        <v>39</v>
      </c>
      <c r="E292" s="267">
        <v>3.6</v>
      </c>
      <c r="F292" s="93">
        <v>530356</v>
      </c>
      <c r="G292" s="29" t="s">
        <v>206</v>
      </c>
      <c r="H292" s="29" t="s">
        <v>280</v>
      </c>
      <c r="I292" s="240" t="s">
        <v>63</v>
      </c>
      <c r="J292" s="93">
        <v>45</v>
      </c>
      <c r="K292" s="267">
        <f>AVERAGE(J292:J295)</f>
        <v>38.75</v>
      </c>
      <c r="L292" s="289">
        <f>E292/K292</f>
        <v>9.290322580645162E-2</v>
      </c>
      <c r="M292" s="240">
        <v>2</v>
      </c>
      <c r="N292" s="93">
        <v>57</v>
      </c>
      <c r="O292" s="93">
        <v>38</v>
      </c>
      <c r="P292" s="93">
        <v>38</v>
      </c>
      <c r="Q292" s="93">
        <v>34</v>
      </c>
      <c r="R292" s="93">
        <v>67</v>
      </c>
      <c r="S292" s="93">
        <v>171</v>
      </c>
      <c r="T292" s="93">
        <v>358</v>
      </c>
      <c r="U292" s="93">
        <v>554</v>
      </c>
      <c r="V292" s="93">
        <v>502</v>
      </c>
      <c r="W292" s="93">
        <v>430</v>
      </c>
      <c r="X292" s="93">
        <v>384</v>
      </c>
      <c r="Y292" s="93">
        <v>430</v>
      </c>
      <c r="Z292" s="93">
        <v>476</v>
      </c>
      <c r="AA292" s="93">
        <v>437</v>
      </c>
      <c r="AB292" s="93">
        <v>513</v>
      </c>
      <c r="AC292" s="93">
        <v>696</v>
      </c>
      <c r="AD292" s="93">
        <v>782</v>
      </c>
      <c r="AE292" s="93">
        <v>717</v>
      </c>
      <c r="AF292" s="93">
        <v>421</v>
      </c>
      <c r="AG292" s="93">
        <v>282</v>
      </c>
      <c r="AH292" s="93">
        <v>215</v>
      </c>
      <c r="AI292" s="93">
        <v>198</v>
      </c>
      <c r="AJ292" s="93">
        <v>158</v>
      </c>
      <c r="AK292" s="93">
        <v>112</v>
      </c>
      <c r="AL292" s="93">
        <v>7205</v>
      </c>
      <c r="AM292" s="267">
        <v>1600</v>
      </c>
      <c r="AN292" s="261">
        <f>$L$292*(1+0.15*(N296/$AM$292)^4)</f>
        <v>9.2903353324838719E-2</v>
      </c>
      <c r="AO292" s="261">
        <f t="shared" ref="AO292:BK292" si="196">$L$292*(1+0.15*(O296/$AM$292)^4)</f>
        <v>9.2903238064644261E-2</v>
      </c>
      <c r="AP292" s="261">
        <f t="shared" si="196"/>
        <v>9.2903233076142511E-2</v>
      </c>
      <c r="AQ292" s="261">
        <f t="shared" si="196"/>
        <v>9.2903231815110496E-2</v>
      </c>
      <c r="AR292" s="261">
        <f t="shared" si="196"/>
        <v>9.29032661540663E-2</v>
      </c>
      <c r="AS292" s="261">
        <f t="shared" si="196"/>
        <v>9.2903974879878642E-2</v>
      </c>
      <c r="AT292" s="261">
        <f t="shared" si="196"/>
        <v>9.2923896769691289E-2</v>
      </c>
      <c r="AU292" s="261">
        <f t="shared" si="196"/>
        <v>9.3040429015161297E-2</v>
      </c>
      <c r="AV292" s="261">
        <f t="shared" si="196"/>
        <v>9.3022833183684081E-2</v>
      </c>
      <c r="AW292" s="261">
        <f t="shared" si="196"/>
        <v>9.2981485575941283E-2</v>
      </c>
      <c r="AX292" s="261">
        <f t="shared" si="196"/>
        <v>9.2975922715316295E-2</v>
      </c>
      <c r="AY292" s="261">
        <f t="shared" si="196"/>
        <v>9.3013307635908121E-2</v>
      </c>
      <c r="AZ292" s="261">
        <f t="shared" si="196"/>
        <v>9.3081369816868709E-2</v>
      </c>
      <c r="BA292" s="261">
        <f t="shared" si="196"/>
        <v>9.3047080099388862E-2</v>
      </c>
      <c r="BB292" s="261">
        <f t="shared" si="196"/>
        <v>9.3201522068286288E-2</v>
      </c>
      <c r="BC292" s="261">
        <f t="shared" si="196"/>
        <v>9.3814053462287925E-2</v>
      </c>
      <c r="BD292" s="261">
        <f t="shared" si="196"/>
        <v>9.494582379898564E-2</v>
      </c>
      <c r="BE292" s="261">
        <f t="shared" si="196"/>
        <v>9.4419941456138717E-2</v>
      </c>
      <c r="BF292" s="261">
        <f t="shared" si="196"/>
        <v>9.3103525913441301E-2</v>
      </c>
      <c r="BG292" s="261">
        <f t="shared" si="196"/>
        <v>9.2965691776243697E-2</v>
      </c>
      <c r="BH292" s="261">
        <f t="shared" si="196"/>
        <v>9.2943510286336573E-2</v>
      </c>
      <c r="BI292" s="261">
        <f t="shared" si="196"/>
        <v>9.2925245174699703E-2</v>
      </c>
      <c r="BJ292" s="261">
        <f t="shared" si="196"/>
        <v>9.2907055032493704E-2</v>
      </c>
      <c r="BK292" s="261">
        <f t="shared" si="196"/>
        <v>9.2904140113548403E-2</v>
      </c>
      <c r="BL292" s="240">
        <f>E292*(0.000001)*0.5</f>
        <v>1.7999999999999999E-6</v>
      </c>
      <c r="BM292" s="240">
        <v>648.5</v>
      </c>
      <c r="BN292" s="240">
        <v>5.0000000000000001E-3</v>
      </c>
      <c r="BO292" s="240">
        <v>1004.8</v>
      </c>
      <c r="BP292" s="240">
        <v>5.0000000000000001E-3</v>
      </c>
      <c r="BQ292" s="240">
        <v>754.6</v>
      </c>
      <c r="BR292" s="240">
        <v>0.1</v>
      </c>
      <c r="BS292" s="240">
        <v>2050.1999999999998</v>
      </c>
      <c r="BT292" s="240">
        <v>0.1</v>
      </c>
      <c r="BU292" s="240">
        <v>522.29999999999995</v>
      </c>
      <c r="BV292" s="240">
        <v>0.38</v>
      </c>
      <c r="BW292" s="240">
        <v>1316</v>
      </c>
      <c r="BX292" s="240">
        <v>0.2</v>
      </c>
      <c r="BY292" s="240">
        <v>1234.5999999999999</v>
      </c>
      <c r="BZ292" s="240">
        <v>0.2</v>
      </c>
      <c r="CA292" s="240">
        <v>1430.6</v>
      </c>
      <c r="CB292" s="240">
        <v>5.0000000000000001E-3</v>
      </c>
      <c r="CC292" s="240">
        <v>4657.7</v>
      </c>
      <c r="CD292" s="240">
        <v>5.0000000000000001E-3</v>
      </c>
      <c r="CE292" s="240"/>
      <c r="CF292" s="240"/>
      <c r="CG292" s="240"/>
      <c r="CH292" s="240"/>
      <c r="CI292" s="240"/>
      <c r="CJ292" s="240"/>
      <c r="CK292" s="240"/>
      <c r="CL292" s="240"/>
      <c r="CM292" s="240"/>
      <c r="CN292" s="240"/>
      <c r="CO292" s="240"/>
      <c r="CP292" s="240"/>
      <c r="CQ292" s="240"/>
      <c r="CR292" s="240"/>
      <c r="CS292" s="240"/>
      <c r="CT292" s="240"/>
      <c r="CU292" s="240"/>
      <c r="CV292" s="240"/>
      <c r="CW292" s="240"/>
      <c r="CX292" s="240"/>
      <c r="CY292" s="240"/>
      <c r="CZ292" s="240"/>
      <c r="DA292" s="240"/>
      <c r="DB292" s="240"/>
      <c r="DC292" s="240"/>
      <c r="DD292" s="240"/>
      <c r="DE292" s="240"/>
      <c r="DF292" s="240"/>
      <c r="DG292" s="240"/>
      <c r="DH292" s="240"/>
      <c r="DI292" s="240"/>
      <c r="DJ292" s="240"/>
      <c r="DK292" s="240"/>
      <c r="DL292" s="240"/>
      <c r="DM292" s="240"/>
      <c r="DN292" s="240"/>
      <c r="DO292" s="240"/>
      <c r="DP292" s="240"/>
      <c r="DQ292" s="240"/>
      <c r="DR292" s="240"/>
      <c r="DS292" s="240"/>
      <c r="DT292" s="240"/>
      <c r="DU292" s="240"/>
      <c r="DV292" s="240"/>
      <c r="DW292" s="240"/>
      <c r="DX292" s="240"/>
      <c r="DY292" s="240"/>
      <c r="DZ292" s="240"/>
      <c r="EA292" s="240">
        <f>BM292*BN292+BO292*BP292+BQ292*BR292+BS292*BT292+BU292*BV292+BW292*BX292+BY292*BZ292+CA292*CB292+CC292*CD292+CE292*CF292+CG292*CH292+CI292*CJ292+CK292*CL292+CM292*CN292+CO292*CP292+CQ292*CR292+CS292*CT292+CU292*CV292+CW292*CX292+CY292*CZ292+DA292*DB292</f>
        <v>1027.7819999999999</v>
      </c>
      <c r="EB292" s="240">
        <f>(PI()+2*E292)*EA292</f>
        <v>10628.902780691824</v>
      </c>
      <c r="EC292" s="240">
        <f>EB292/E292</f>
        <v>2952.4729946366178</v>
      </c>
      <c r="ED292" s="240">
        <f>PI()*EA292</f>
        <v>3228.8723806918247</v>
      </c>
      <c r="EE292" s="252">
        <f>SUM(BN292,BP292,BR292,BT292,BV292,BX292,BZ292,CB292,CD292)</f>
        <v>1</v>
      </c>
      <c r="EF292" s="238"/>
      <c r="EG292" s="238"/>
      <c r="EH292" s="238"/>
      <c r="EI292" s="238"/>
      <c r="EJ292" s="238"/>
      <c r="EK292" s="238"/>
      <c r="EL292" s="238"/>
      <c r="EM292" s="238"/>
      <c r="EN292" s="238"/>
      <c r="EO292" s="238"/>
      <c r="EP292" s="238"/>
      <c r="EQ292" s="238"/>
      <c r="ER292" s="238"/>
      <c r="ES292" s="238"/>
      <c r="ET292" s="238"/>
      <c r="EU292" s="238"/>
      <c r="EV292" s="238"/>
      <c r="EW292" s="238"/>
      <c r="EX292" s="238"/>
      <c r="EY292" s="238"/>
      <c r="EZ292" s="238"/>
      <c r="FA292" s="238"/>
      <c r="FB292" s="238"/>
      <c r="FC292" s="238"/>
      <c r="FD292" s="238"/>
      <c r="FE292" s="238"/>
      <c r="FF292" s="238"/>
      <c r="FG292" s="238"/>
      <c r="FH292" s="238"/>
      <c r="FI292" s="238"/>
      <c r="FJ292" s="238"/>
      <c r="FK292" s="238"/>
      <c r="FL292" s="238"/>
      <c r="FM292" s="238"/>
      <c r="FN292" s="238"/>
      <c r="FO292" s="238"/>
      <c r="FP292" s="238"/>
      <c r="FQ292" s="238"/>
      <c r="FR292" s="238"/>
      <c r="FS292" s="238"/>
      <c r="FT292" s="238"/>
      <c r="FU292" s="238"/>
      <c r="FV292" s="238"/>
      <c r="FW292" s="238"/>
      <c r="FX292" s="238"/>
      <c r="FY292" s="238"/>
      <c r="FZ292" s="238"/>
      <c r="GA292" s="238"/>
      <c r="GB292" s="238"/>
      <c r="GC292" s="238"/>
      <c r="GD292" s="238"/>
      <c r="GE292" s="238"/>
      <c r="GF292" s="238"/>
      <c r="GG292" s="238"/>
      <c r="GH292" s="238"/>
      <c r="GI292" s="238"/>
      <c r="GJ292" s="238"/>
      <c r="GK292" s="238"/>
      <c r="GL292" s="238"/>
      <c r="GM292" s="238"/>
      <c r="GN292" s="238"/>
      <c r="GO292" s="238"/>
      <c r="GP292" s="238"/>
      <c r="GQ292" s="238"/>
      <c r="GR292" s="238"/>
      <c r="GS292" s="238"/>
      <c r="GT292" s="238"/>
      <c r="GU292" s="238"/>
      <c r="GV292" s="238"/>
      <c r="GW292" s="238"/>
      <c r="GX292" s="238"/>
      <c r="GY292" s="238"/>
      <c r="GZ292" s="238"/>
      <c r="HA292" s="238"/>
      <c r="HB292" s="238"/>
      <c r="HC292" s="238"/>
      <c r="HD292" s="238"/>
      <c r="HE292" s="238"/>
      <c r="HF292" s="238"/>
      <c r="HG292" s="238"/>
      <c r="HH292" s="238"/>
      <c r="HI292" s="238"/>
      <c r="HJ292" s="238"/>
      <c r="HK292" s="238"/>
      <c r="HL292" s="238"/>
      <c r="HM292" s="238"/>
      <c r="HN292" s="238"/>
      <c r="HO292" s="238"/>
      <c r="HP292" s="238"/>
      <c r="HQ292" s="238"/>
      <c r="HR292" s="238"/>
      <c r="HS292" s="238"/>
      <c r="HT292" s="238"/>
      <c r="HU292" s="238"/>
      <c r="HV292" s="238"/>
      <c r="HW292" s="238"/>
      <c r="HX292" s="238"/>
      <c r="HY292" s="238"/>
      <c r="HZ292" s="238"/>
      <c r="IA292" s="238"/>
      <c r="IB292" s="238"/>
      <c r="IC292" s="238"/>
      <c r="ID292" s="238"/>
      <c r="IE292" s="238"/>
      <c r="IF292" s="238"/>
      <c r="IG292" s="238"/>
      <c r="IH292" s="238"/>
      <c r="II292" s="238"/>
      <c r="IJ292" s="238"/>
      <c r="IK292" s="238"/>
      <c r="IL292" s="238"/>
      <c r="IM292" s="238"/>
      <c r="IN292" s="238"/>
      <c r="IO292" s="238"/>
      <c r="IP292" s="238"/>
      <c r="IQ292" s="238"/>
      <c r="IR292" s="238"/>
      <c r="IS292" s="238"/>
      <c r="IT292" s="238"/>
      <c r="IU292" s="238"/>
      <c r="IV292" s="238"/>
      <c r="IW292" s="238"/>
      <c r="IX292" s="238"/>
      <c r="IY292" s="238"/>
      <c r="IZ292" s="238"/>
      <c r="JA292" s="238"/>
      <c r="JB292" s="238"/>
      <c r="JC292" s="238"/>
      <c r="JD292" s="238"/>
      <c r="JE292" s="238"/>
      <c r="JF292" s="238"/>
      <c r="JG292" s="238"/>
      <c r="JH292" s="238"/>
      <c r="JI292" s="238"/>
      <c r="JJ292" s="238"/>
      <c r="JK292" s="238"/>
      <c r="JL292" s="238"/>
      <c r="JM292" s="238"/>
      <c r="JN292" s="238"/>
      <c r="JO292" s="238"/>
      <c r="JP292" s="238"/>
      <c r="JQ292" s="238"/>
      <c r="JR292" s="238"/>
      <c r="JS292" s="238"/>
      <c r="JT292" s="238"/>
      <c r="JU292" s="238"/>
      <c r="JV292" s="238"/>
      <c r="JW292" s="238"/>
      <c r="JX292" s="238"/>
      <c r="JY292" s="238"/>
      <c r="JZ292" s="238"/>
      <c r="KA292" s="238"/>
      <c r="KB292" s="238"/>
      <c r="KC292" s="238"/>
      <c r="KD292" s="238"/>
      <c r="KE292" s="238"/>
      <c r="KF292" s="238"/>
      <c r="KG292" s="238"/>
      <c r="KH292" s="238"/>
      <c r="KI292" s="238"/>
      <c r="KJ292" s="238"/>
      <c r="KK292" s="238"/>
      <c r="KL292" s="238"/>
      <c r="KM292" s="238"/>
      <c r="KN292" s="238"/>
      <c r="KO292" s="238"/>
      <c r="KP292" s="238"/>
      <c r="KQ292" s="238"/>
      <c r="KR292" s="238"/>
      <c r="KS292" s="238"/>
      <c r="KT292" s="238"/>
      <c r="KU292" s="238"/>
      <c r="KV292" s="238"/>
      <c r="KW292" s="238"/>
      <c r="KX292" s="238"/>
      <c r="KY292" s="238"/>
      <c r="KZ292" s="238"/>
      <c r="LA292" s="238"/>
      <c r="LB292" s="238"/>
      <c r="LC292" s="238"/>
      <c r="LD292" s="238"/>
      <c r="LE292" s="238"/>
      <c r="LF292" s="238"/>
      <c r="LG292" s="238"/>
      <c r="LH292" s="238"/>
      <c r="LI292" s="238"/>
      <c r="LJ292" s="238"/>
      <c r="LK292" s="238"/>
      <c r="LL292" s="238"/>
      <c r="LM292" s="238"/>
      <c r="LN292" s="238"/>
      <c r="LO292" s="238"/>
      <c r="LP292" s="238"/>
      <c r="LQ292" s="238"/>
      <c r="LR292" s="238"/>
      <c r="LS292" s="238"/>
      <c r="LT292" s="238"/>
      <c r="LU292" s="238"/>
      <c r="LV292" s="238"/>
      <c r="LW292" s="238"/>
      <c r="LX292" s="238"/>
      <c r="LY292" s="238"/>
      <c r="LZ292" s="238"/>
      <c r="MA292" s="238"/>
      <c r="MB292" s="238"/>
      <c r="MC292" s="238"/>
      <c r="MD292" s="238"/>
      <c r="ME292" s="238"/>
      <c r="MF292" s="238"/>
      <c r="MG292" s="238"/>
      <c r="MH292" s="238"/>
      <c r="MI292" s="238"/>
      <c r="MJ292" s="238"/>
      <c r="MK292" s="238"/>
      <c r="ML292" s="238"/>
      <c r="MM292" s="238"/>
      <c r="MN292" s="238"/>
      <c r="MO292" s="238"/>
      <c r="MP292" s="238"/>
      <c r="MQ292" s="238"/>
      <c r="MR292" s="238"/>
      <c r="MS292" s="238"/>
      <c r="MT292" s="238"/>
      <c r="MU292" s="238"/>
      <c r="MV292" s="238"/>
      <c r="MW292" s="238"/>
      <c r="MX292" s="238"/>
      <c r="MY292" s="238"/>
      <c r="MZ292" s="238"/>
      <c r="NA292" s="238"/>
      <c r="NB292" s="238"/>
      <c r="NC292" s="238"/>
      <c r="ND292" s="238"/>
      <c r="NE292" s="238"/>
      <c r="NF292" s="238"/>
      <c r="NG292" s="238"/>
      <c r="NH292" s="238"/>
      <c r="NI292" s="238"/>
      <c r="NJ292" s="238"/>
      <c r="NK292" s="238"/>
      <c r="NL292" s="238"/>
      <c r="NM292" s="238"/>
      <c r="NN292" s="238"/>
      <c r="NO292" s="238"/>
      <c r="NP292" s="238"/>
      <c r="NQ292" s="238"/>
      <c r="NR292" s="238"/>
      <c r="NS292" s="238"/>
      <c r="NT292" s="238"/>
      <c r="NU292" s="238"/>
      <c r="NV292" s="238"/>
      <c r="NW292" s="238"/>
      <c r="NX292" s="238"/>
      <c r="NY292" s="238"/>
      <c r="NZ292" s="238"/>
      <c r="OA292" s="238"/>
      <c r="OB292" s="238"/>
      <c r="OC292" s="238"/>
      <c r="OD292" s="238"/>
      <c r="OE292" s="238"/>
      <c r="OF292" s="238"/>
      <c r="OG292" s="238"/>
      <c r="OH292" s="238"/>
      <c r="OI292" s="238"/>
      <c r="OJ292" s="238"/>
      <c r="OK292" s="238"/>
      <c r="OL292" s="238"/>
      <c r="OM292" s="238"/>
      <c r="ON292" s="238"/>
      <c r="OO292" s="238"/>
      <c r="OP292" s="238"/>
      <c r="OQ292" s="238"/>
      <c r="OR292" s="238"/>
      <c r="OS292" s="238"/>
      <c r="OT292" s="238"/>
      <c r="OU292" s="238"/>
      <c r="OV292" s="238"/>
      <c r="OW292" s="238"/>
      <c r="OX292" s="238"/>
      <c r="OY292" s="238"/>
      <c r="OZ292" s="238"/>
      <c r="PA292" s="238"/>
      <c r="PB292" s="238"/>
      <c r="PC292" s="238"/>
      <c r="PD292" s="238"/>
      <c r="PE292" s="238"/>
      <c r="PF292" s="238"/>
      <c r="PG292" s="238"/>
      <c r="PH292" s="238"/>
      <c r="PI292" s="238"/>
      <c r="PJ292" s="238"/>
      <c r="PK292" s="238"/>
      <c r="PL292" s="238"/>
      <c r="PM292" s="238"/>
      <c r="PN292" s="238"/>
      <c r="PO292" s="238"/>
      <c r="PP292" s="238"/>
      <c r="PQ292" s="238"/>
      <c r="PR292" s="238"/>
      <c r="PS292" s="238"/>
      <c r="PT292" s="238"/>
      <c r="PU292" s="238"/>
      <c r="PV292" s="238"/>
      <c r="PW292" s="238"/>
      <c r="PX292" s="238"/>
      <c r="PY292" s="238"/>
      <c r="PZ292" s="238"/>
      <c r="QA292" s="238"/>
      <c r="QB292" s="238"/>
      <c r="QC292" s="238"/>
      <c r="QD292" s="238"/>
      <c r="QE292" s="238"/>
      <c r="QF292" s="238"/>
      <c r="QG292" s="238"/>
      <c r="QH292" s="238"/>
      <c r="QI292" s="238"/>
      <c r="QJ292" s="238"/>
      <c r="QK292" s="238"/>
      <c r="QL292" s="238"/>
      <c r="QM292" s="238"/>
      <c r="QN292" s="238"/>
      <c r="QO292" s="238"/>
      <c r="QP292" s="238"/>
      <c r="QQ292" s="238"/>
      <c r="QR292" s="238"/>
      <c r="QS292" s="238"/>
      <c r="QT292" s="238"/>
      <c r="QU292" s="238"/>
      <c r="QV292" s="238"/>
      <c r="QW292" s="238"/>
      <c r="QX292" s="238"/>
      <c r="QY292" s="238"/>
      <c r="QZ292" s="238"/>
      <c r="RA292" s="238"/>
      <c r="RB292" s="238"/>
      <c r="RC292" s="238"/>
      <c r="RD292" s="238"/>
      <c r="RE292" s="238"/>
      <c r="RF292" s="238"/>
      <c r="RG292" s="238"/>
      <c r="RH292" s="238"/>
      <c r="RI292" s="238"/>
      <c r="RJ292" s="238"/>
      <c r="RK292" s="238"/>
      <c r="RL292" s="238"/>
      <c r="RM292" s="238"/>
      <c r="RN292" s="238"/>
      <c r="RO292" s="238"/>
      <c r="RP292" s="238"/>
      <c r="RQ292" s="238"/>
      <c r="RR292" s="238"/>
      <c r="RS292" s="238"/>
      <c r="RT292" s="238"/>
      <c r="RU292" s="238"/>
      <c r="RV292" s="238"/>
      <c r="RW292" s="238"/>
      <c r="RX292" s="238"/>
      <c r="RY292" s="238"/>
      <c r="RZ292" s="238"/>
      <c r="SA292" s="238"/>
      <c r="SB292" s="238"/>
      <c r="SC292" s="238"/>
      <c r="SD292" s="238"/>
      <c r="SE292" s="238"/>
      <c r="SF292" s="238"/>
      <c r="SG292" s="238"/>
      <c r="SH292" s="238"/>
      <c r="SI292" s="238"/>
      <c r="SJ292" s="238"/>
      <c r="SK292" s="238"/>
      <c r="SL292" s="238"/>
      <c r="SM292" s="238"/>
      <c r="SN292" s="238"/>
      <c r="SO292" s="238"/>
      <c r="SP292" s="238"/>
      <c r="SQ292" s="238"/>
      <c r="SR292" s="238"/>
      <c r="SS292" s="238"/>
      <c r="ST292" s="238"/>
      <c r="SU292" s="238"/>
      <c r="SV292" s="238"/>
      <c r="SW292" s="238"/>
      <c r="SX292" s="238"/>
      <c r="SY292" s="238"/>
      <c r="SZ292" s="238"/>
      <c r="TA292" s="238"/>
      <c r="TB292" s="238"/>
      <c r="TC292" s="238"/>
      <c r="TD292" s="238"/>
      <c r="TE292" s="238"/>
      <c r="TF292" s="238"/>
      <c r="TG292" s="238"/>
      <c r="TH292" s="238"/>
      <c r="TI292" s="238"/>
      <c r="TJ292" s="238"/>
      <c r="TK292" s="238"/>
      <c r="TL292" s="238"/>
      <c r="TM292" s="238"/>
      <c r="TN292" s="238"/>
      <c r="TO292" s="238"/>
      <c r="TP292" s="238"/>
      <c r="TQ292" s="238"/>
      <c r="TR292" s="238"/>
      <c r="TS292" s="238"/>
      <c r="TT292" s="238"/>
      <c r="TU292" s="238"/>
      <c r="TV292" s="238"/>
      <c r="TW292" s="238"/>
      <c r="TX292" s="238"/>
      <c r="TY292" s="238"/>
      <c r="TZ292" s="238"/>
      <c r="UA292" s="238"/>
      <c r="UB292" s="238"/>
      <c r="UC292" s="238"/>
      <c r="UD292" s="238"/>
      <c r="UE292" s="238"/>
      <c r="UF292" s="238"/>
      <c r="UG292" s="238"/>
      <c r="UH292" s="238"/>
      <c r="UI292" s="238"/>
      <c r="UJ292" s="238"/>
      <c r="UK292" s="238"/>
      <c r="UL292" s="238"/>
      <c r="UM292" s="238"/>
      <c r="UN292" s="238"/>
      <c r="UO292" s="238"/>
      <c r="UP292" s="238"/>
      <c r="UQ292" s="238"/>
      <c r="UR292" s="238"/>
      <c r="US292" s="238"/>
      <c r="UT292" s="238"/>
      <c r="UU292" s="238"/>
      <c r="UV292" s="238"/>
      <c r="UW292" s="238"/>
      <c r="UX292" s="238"/>
      <c r="UY292" s="238"/>
      <c r="UZ292" s="238"/>
      <c r="VA292" s="238"/>
      <c r="VB292" s="238"/>
      <c r="VC292" s="238"/>
      <c r="VD292" s="238"/>
      <c r="VE292" s="238"/>
      <c r="VF292" s="238"/>
      <c r="VG292" s="238"/>
      <c r="VH292" s="238"/>
      <c r="VI292" s="238"/>
      <c r="VJ292" s="238"/>
      <c r="VK292" s="238"/>
      <c r="VL292" s="238"/>
      <c r="VM292" s="238"/>
      <c r="VN292" s="238"/>
      <c r="VO292" s="238"/>
      <c r="VP292" s="238"/>
      <c r="VQ292" s="238"/>
      <c r="VR292" s="238"/>
      <c r="VS292" s="238"/>
      <c r="VT292" s="238"/>
      <c r="VU292" s="238"/>
      <c r="VV292" s="238"/>
      <c r="VW292" s="238"/>
      <c r="VX292" s="238"/>
      <c r="VY292" s="238"/>
      <c r="VZ292" s="238"/>
      <c r="WA292" s="238"/>
      <c r="WB292" s="238"/>
      <c r="WC292" s="238"/>
      <c r="WD292" s="238"/>
      <c r="WE292" s="238"/>
      <c r="WF292" s="238"/>
      <c r="WG292" s="238"/>
      <c r="WH292" s="238"/>
      <c r="WI292" s="238"/>
      <c r="WJ292" s="238"/>
      <c r="WK292" s="238"/>
      <c r="WL292" s="238"/>
      <c r="WM292" s="238"/>
      <c r="WN292" s="238"/>
      <c r="WO292" s="238"/>
      <c r="WP292" s="238"/>
      <c r="WQ292" s="238"/>
      <c r="WR292" s="238"/>
      <c r="WS292" s="238"/>
      <c r="WT292" s="238"/>
      <c r="WU292" s="238"/>
      <c r="WV292" s="238"/>
      <c r="WW292" s="238"/>
      <c r="WX292" s="238"/>
      <c r="WY292" s="238"/>
      <c r="WZ292" s="238"/>
      <c r="XA292" s="238"/>
      <c r="XB292" s="238"/>
      <c r="XC292" s="238"/>
      <c r="XD292" s="238"/>
      <c r="XE292" s="238"/>
      <c r="XF292" s="238"/>
      <c r="XG292" s="238"/>
      <c r="XH292" s="238"/>
      <c r="XI292" s="238"/>
      <c r="XJ292" s="238"/>
      <c r="XK292" s="238"/>
      <c r="XL292" s="238"/>
      <c r="XM292" s="238"/>
      <c r="XN292" s="238"/>
      <c r="XO292" s="238"/>
      <c r="XP292" s="238"/>
      <c r="XQ292" s="238"/>
      <c r="XR292" s="238"/>
      <c r="XS292" s="238"/>
      <c r="XT292" s="238"/>
      <c r="XU292" s="238"/>
      <c r="XV292" s="238"/>
      <c r="XW292" s="238"/>
      <c r="XX292" s="238"/>
      <c r="XY292" s="238"/>
      <c r="XZ292" s="238"/>
      <c r="YA292" s="238"/>
      <c r="YB292" s="238"/>
      <c r="YC292" s="238"/>
      <c r="YD292" s="238"/>
      <c r="YE292" s="238"/>
      <c r="YF292" s="238"/>
      <c r="YG292" s="238"/>
      <c r="YH292" s="238"/>
      <c r="YI292" s="238"/>
      <c r="YJ292" s="238"/>
      <c r="YK292" s="238"/>
      <c r="YL292" s="238"/>
      <c r="YM292" s="238"/>
      <c r="YN292" s="238"/>
      <c r="YO292" s="238"/>
      <c r="YP292" s="238"/>
      <c r="YQ292" s="238"/>
      <c r="YR292" s="238"/>
      <c r="YS292" s="238"/>
      <c r="YT292" s="238"/>
      <c r="YU292" s="238"/>
      <c r="YV292" s="238"/>
      <c r="YW292" s="238"/>
      <c r="YX292" s="238"/>
      <c r="YY292" s="238"/>
      <c r="YZ292" s="238"/>
      <c r="ZA292" s="238"/>
      <c r="ZB292" s="238"/>
      <c r="ZC292" s="238"/>
      <c r="ZD292" s="238"/>
      <c r="ZE292" s="238"/>
      <c r="ZF292" s="238"/>
      <c r="ZG292" s="238"/>
      <c r="ZH292" s="238"/>
      <c r="ZI292" s="238"/>
      <c r="ZJ292" s="238"/>
      <c r="ZK292" s="238"/>
      <c r="ZL292" s="238"/>
      <c r="ZM292" s="238"/>
      <c r="ZN292" s="238"/>
      <c r="ZO292" s="238"/>
      <c r="ZP292" s="238"/>
      <c r="ZQ292" s="238"/>
      <c r="ZR292" s="238"/>
      <c r="ZS292" s="238"/>
      <c r="ZT292" s="238"/>
      <c r="ZU292" s="238"/>
      <c r="ZV292" s="238"/>
      <c r="ZW292" s="238"/>
      <c r="ZX292" s="238"/>
      <c r="ZY292" s="238"/>
      <c r="ZZ292" s="238"/>
      <c r="AAA292" s="238"/>
      <c r="AAB292" s="238"/>
      <c r="AAC292" s="238"/>
      <c r="AAD292" s="238"/>
      <c r="AAE292" s="238"/>
      <c r="AAF292" s="238"/>
      <c r="AAG292" s="238"/>
      <c r="AAH292" s="238"/>
      <c r="AAI292" s="238"/>
      <c r="AAJ292" s="238"/>
      <c r="AAK292" s="238"/>
      <c r="AAL292" s="238"/>
      <c r="AAM292" s="238"/>
      <c r="AAN292" s="238"/>
      <c r="AAO292" s="238"/>
      <c r="AAP292" s="238"/>
      <c r="AAQ292" s="238"/>
      <c r="AAR292" s="238"/>
      <c r="AAS292" s="238"/>
      <c r="AAT292" s="238"/>
      <c r="AAU292" s="238"/>
      <c r="AAV292" s="238"/>
      <c r="AAW292" s="238"/>
      <c r="AAX292" s="238"/>
      <c r="AAY292" s="238"/>
      <c r="AAZ292" s="238"/>
      <c r="ABA292" s="238"/>
      <c r="ABB292" s="238"/>
      <c r="ABC292" s="238"/>
      <c r="ABD292" s="238"/>
      <c r="ABE292" s="238"/>
      <c r="ABF292" s="238"/>
      <c r="ABG292" s="238"/>
      <c r="ABH292" s="238"/>
      <c r="ABI292" s="238"/>
      <c r="ABJ292" s="238"/>
      <c r="ABK292" s="238"/>
      <c r="ABL292" s="238"/>
      <c r="ABM292" s="238"/>
      <c r="ABN292" s="238"/>
      <c r="ABO292" s="238"/>
      <c r="ABP292" s="238"/>
      <c r="ABQ292" s="238"/>
      <c r="ABR292" s="238"/>
      <c r="ABS292" s="238"/>
      <c r="ABT292" s="238"/>
      <c r="ABU292" s="238"/>
      <c r="ABV292" s="238"/>
      <c r="ABW292" s="238"/>
      <c r="ABX292" s="238"/>
      <c r="ABY292" s="238"/>
      <c r="ABZ292" s="238"/>
      <c r="ACA292" s="238"/>
      <c r="ACB292" s="238"/>
      <c r="ACC292" s="238"/>
      <c r="ACD292" s="238"/>
      <c r="ACE292" s="238"/>
      <c r="ACF292" s="238"/>
      <c r="ACG292" s="238"/>
      <c r="ACH292" s="238"/>
      <c r="ACI292" s="238"/>
      <c r="ACJ292" s="238"/>
      <c r="ACK292" s="238"/>
      <c r="ACL292" s="238"/>
      <c r="ACM292" s="238"/>
      <c r="ACN292" s="238"/>
      <c r="ACO292" s="238"/>
      <c r="ACP292" s="238"/>
      <c r="ACQ292" s="238"/>
      <c r="ACR292" s="238"/>
      <c r="ACS292" s="238"/>
      <c r="ACT292" s="238"/>
      <c r="ACU292" s="238"/>
      <c r="ACV292" s="238"/>
      <c r="ACW292" s="238"/>
      <c r="ACX292" s="238"/>
      <c r="ACY292" s="238"/>
      <c r="ACZ292" s="238"/>
      <c r="ADA292" s="238"/>
      <c r="ADB292" s="238"/>
      <c r="ADC292" s="238"/>
      <c r="ADD292" s="238"/>
      <c r="ADE292" s="238"/>
      <c r="ADF292" s="238"/>
      <c r="ADG292" s="238"/>
      <c r="ADH292" s="238"/>
      <c r="ADI292" s="238"/>
      <c r="ADJ292" s="238"/>
      <c r="ADK292" s="238"/>
      <c r="ADL292" s="238"/>
      <c r="ADM292" s="238"/>
      <c r="ADN292" s="238"/>
      <c r="ADO292" s="238"/>
      <c r="ADP292" s="238"/>
      <c r="ADQ292" s="238"/>
      <c r="ADR292" s="238"/>
      <c r="ADS292" s="238"/>
      <c r="ADT292" s="238"/>
      <c r="ADU292" s="238"/>
      <c r="ADV292" s="238"/>
      <c r="ADW292" s="238"/>
      <c r="ADX292" s="238"/>
      <c r="ADY292" s="238"/>
      <c r="ADZ292" s="238"/>
      <c r="AEA292" s="238"/>
      <c r="AEB292" s="238"/>
      <c r="AEC292" s="238"/>
      <c r="AED292" s="238"/>
      <c r="AEE292" s="238"/>
      <c r="AEF292" s="238"/>
      <c r="AEG292" s="238"/>
      <c r="AEH292" s="238"/>
      <c r="AEI292" s="238"/>
      <c r="AEJ292" s="238"/>
      <c r="AEK292" s="238"/>
      <c r="AEL292" s="238"/>
      <c r="AEM292" s="238"/>
      <c r="AEN292" s="238"/>
      <c r="AEO292" s="238"/>
      <c r="AEP292" s="238"/>
      <c r="AEQ292" s="238"/>
      <c r="AER292" s="238"/>
      <c r="AES292" s="238"/>
      <c r="AET292" s="238"/>
      <c r="AEU292" s="238"/>
      <c r="AEV292" s="238"/>
      <c r="AEW292" s="238"/>
      <c r="AEX292" s="238"/>
      <c r="AEY292" s="238"/>
      <c r="AEZ292" s="238"/>
      <c r="AFA292" s="238"/>
      <c r="AFB292" s="238"/>
      <c r="AFC292" s="238"/>
      <c r="AFD292" s="238"/>
      <c r="AFE292" s="238"/>
      <c r="AFF292" s="238"/>
      <c r="AFG292" s="238"/>
      <c r="AFH292" s="238"/>
      <c r="AFI292" s="238"/>
      <c r="AFJ292" s="238"/>
      <c r="AFK292" s="238"/>
      <c r="AFL292" s="238"/>
      <c r="AFM292" s="238"/>
      <c r="AFN292" s="238"/>
      <c r="AFO292" s="238"/>
      <c r="AFP292" s="238"/>
      <c r="AFQ292" s="238"/>
      <c r="AFR292" s="238"/>
      <c r="AFS292" s="238"/>
      <c r="AFT292" s="238"/>
      <c r="AFU292" s="238"/>
      <c r="AFV292" s="238"/>
      <c r="AFW292" s="238"/>
      <c r="AFX292" s="238"/>
      <c r="AFY292" s="238"/>
      <c r="AFZ292" s="238"/>
      <c r="AGA292" s="238"/>
      <c r="AGB292" s="238"/>
      <c r="AGC292" s="238"/>
      <c r="AGD292" s="238"/>
      <c r="AGE292" s="238"/>
      <c r="AGF292" s="238"/>
      <c r="AGG292" s="238"/>
      <c r="AGH292" s="238"/>
      <c r="AGI292" s="238"/>
      <c r="AGJ292" s="238"/>
      <c r="AGK292" s="238"/>
      <c r="AGL292" s="238"/>
      <c r="AGM292" s="238"/>
      <c r="AGN292" s="238"/>
      <c r="AGO292" s="238"/>
      <c r="AGP292" s="238"/>
      <c r="AGQ292" s="238"/>
      <c r="AGR292" s="238"/>
      <c r="AGS292" s="238"/>
      <c r="AGT292" s="238"/>
      <c r="AGU292" s="238"/>
      <c r="AGV292" s="238"/>
      <c r="AGW292" s="238"/>
      <c r="AGX292" s="238"/>
      <c r="AGY292" s="238"/>
      <c r="AGZ292" s="238"/>
      <c r="AHA292" s="238"/>
      <c r="AHB292" s="238"/>
      <c r="AHC292" s="238"/>
      <c r="AHD292" s="238"/>
      <c r="AHE292" s="238"/>
      <c r="AHF292" s="238"/>
      <c r="AHG292" s="238"/>
      <c r="AHH292" s="238"/>
      <c r="AHI292" s="238"/>
      <c r="AHJ292" s="238"/>
      <c r="AHK292" s="238"/>
      <c r="AHL292" s="238"/>
      <c r="AHM292" s="238"/>
      <c r="AHN292" s="238"/>
      <c r="AHO292" s="238"/>
      <c r="AHP292" s="238"/>
      <c r="AHQ292" s="238"/>
      <c r="AHR292" s="238"/>
      <c r="AHS292" s="238"/>
      <c r="AHT292" s="238"/>
      <c r="AHU292" s="238"/>
      <c r="AHV292" s="238"/>
      <c r="AHW292" s="238"/>
      <c r="AHX292" s="238"/>
      <c r="AHY292" s="238"/>
      <c r="AHZ292" s="238"/>
      <c r="AIA292" s="238"/>
      <c r="AIB292" s="238"/>
      <c r="AIC292" s="238"/>
      <c r="AID292" s="238"/>
      <c r="AIE292" s="238"/>
      <c r="AIF292" s="238"/>
      <c r="AIG292" s="238"/>
      <c r="AIH292" s="238"/>
      <c r="AII292" s="238"/>
      <c r="AIJ292" s="238"/>
      <c r="AIK292" s="238"/>
      <c r="AIL292" s="238"/>
      <c r="AIM292" s="238"/>
      <c r="AIN292" s="238"/>
      <c r="AIO292" s="238"/>
      <c r="AIP292" s="238"/>
      <c r="AIQ292" s="238"/>
      <c r="AIR292" s="238"/>
      <c r="AIS292" s="238"/>
      <c r="AIT292" s="238"/>
      <c r="AIU292" s="238"/>
      <c r="AIV292" s="238"/>
      <c r="AIW292" s="238"/>
      <c r="AIX292" s="238"/>
      <c r="AIY292" s="238"/>
      <c r="AIZ292" s="238"/>
      <c r="AJA292" s="238"/>
      <c r="AJB292" s="238"/>
      <c r="AJC292" s="238"/>
      <c r="AJD292" s="238"/>
      <c r="AJE292" s="238"/>
      <c r="AJF292" s="238"/>
      <c r="AJG292" s="238"/>
      <c r="AJH292" s="238"/>
      <c r="AJI292" s="238"/>
      <c r="AJJ292" s="238"/>
      <c r="AJK292" s="238"/>
      <c r="AJL292" s="238"/>
      <c r="AJM292" s="238"/>
      <c r="AJN292" s="238"/>
      <c r="AJO292" s="238"/>
      <c r="AJP292" s="238"/>
      <c r="AJQ292" s="238"/>
      <c r="AJR292" s="238"/>
      <c r="AJS292" s="238"/>
      <c r="AJT292" s="238"/>
      <c r="AJU292" s="238"/>
      <c r="AJV292" s="238"/>
      <c r="AJW292" s="238"/>
      <c r="AJX292" s="238"/>
      <c r="AJY292" s="238"/>
      <c r="AJZ292" s="238"/>
      <c r="AKA292" s="238"/>
      <c r="AKB292" s="238"/>
      <c r="AKC292" s="238"/>
      <c r="AKD292" s="238"/>
      <c r="AKE292" s="238"/>
      <c r="AKF292" s="238"/>
      <c r="AKG292" s="238"/>
      <c r="AKH292" s="238"/>
      <c r="AKI292" s="238"/>
      <c r="AKJ292" s="238"/>
      <c r="AKK292" s="238"/>
      <c r="AKL292" s="238"/>
      <c r="AKM292" s="238"/>
      <c r="AKN292" s="238"/>
      <c r="AKO292" s="238"/>
      <c r="AKP292" s="238"/>
    </row>
    <row r="293" spans="1:978" x14ac:dyDescent="0.25">
      <c r="A293" s="304"/>
      <c r="B293" s="304"/>
      <c r="C293" s="241"/>
      <c r="D293" s="241"/>
      <c r="E293" s="268"/>
      <c r="F293" s="94">
        <v>530205</v>
      </c>
      <c r="G293" s="33" t="s">
        <v>280</v>
      </c>
      <c r="H293" s="33" t="s">
        <v>286</v>
      </c>
      <c r="I293" s="241"/>
      <c r="J293" s="94">
        <v>40</v>
      </c>
      <c r="K293" s="268"/>
      <c r="L293" s="291"/>
      <c r="M293" s="241"/>
      <c r="N293" s="94">
        <v>93</v>
      </c>
      <c r="O293" s="94">
        <v>42</v>
      </c>
      <c r="P293" s="94">
        <v>43</v>
      </c>
      <c r="Q293" s="94">
        <v>34</v>
      </c>
      <c r="R293" s="94">
        <v>65</v>
      </c>
      <c r="S293" s="94">
        <v>151</v>
      </c>
      <c r="T293" s="94">
        <v>290</v>
      </c>
      <c r="U293" s="94">
        <v>483</v>
      </c>
      <c r="V293" s="94">
        <v>481</v>
      </c>
      <c r="W293" s="94">
        <v>418</v>
      </c>
      <c r="X293" s="94">
        <v>391</v>
      </c>
      <c r="Y293" s="94">
        <v>442</v>
      </c>
      <c r="Z293" s="94">
        <v>490</v>
      </c>
      <c r="AA293" s="94">
        <v>445</v>
      </c>
      <c r="AB293" s="94">
        <v>545</v>
      </c>
      <c r="AC293" s="94">
        <v>699</v>
      </c>
      <c r="AD293" s="94">
        <v>897</v>
      </c>
      <c r="AE293" s="94">
        <v>780</v>
      </c>
      <c r="AF293" s="94">
        <v>449</v>
      </c>
      <c r="AG293" s="94">
        <v>325</v>
      </c>
      <c r="AH293" s="94">
        <v>262</v>
      </c>
      <c r="AI293" s="94">
        <v>243</v>
      </c>
      <c r="AJ293" s="94">
        <v>174</v>
      </c>
      <c r="AK293" s="94">
        <v>120</v>
      </c>
      <c r="AL293" s="94">
        <v>7466</v>
      </c>
      <c r="AM293" s="268"/>
      <c r="AN293" s="262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62"/>
      <c r="BH293" s="262"/>
      <c r="BI293" s="262"/>
      <c r="BJ293" s="262"/>
      <c r="BK293" s="262"/>
      <c r="BL293" s="241"/>
      <c r="BM293" s="241"/>
      <c r="BN293" s="241"/>
      <c r="BO293" s="241"/>
      <c r="BP293" s="241"/>
      <c r="BQ293" s="241"/>
      <c r="BR293" s="241"/>
      <c r="BS293" s="241"/>
      <c r="BT293" s="241"/>
      <c r="BU293" s="241"/>
      <c r="BV293" s="241"/>
      <c r="BW293" s="241"/>
      <c r="BX293" s="241"/>
      <c r="BY293" s="241"/>
      <c r="BZ293" s="241"/>
      <c r="CA293" s="241"/>
      <c r="CB293" s="241"/>
      <c r="CC293" s="241"/>
      <c r="CD293" s="241"/>
      <c r="CE293" s="241"/>
      <c r="CF293" s="241"/>
      <c r="CG293" s="241"/>
      <c r="CH293" s="241"/>
      <c r="CI293" s="241"/>
      <c r="CJ293" s="241"/>
      <c r="CK293" s="241"/>
      <c r="CL293" s="241"/>
      <c r="CM293" s="241"/>
      <c r="CN293" s="241"/>
      <c r="CO293" s="241"/>
      <c r="CP293" s="241"/>
      <c r="CQ293" s="241"/>
      <c r="CR293" s="241"/>
      <c r="CS293" s="241"/>
      <c r="CT293" s="241"/>
      <c r="CU293" s="241"/>
      <c r="CV293" s="241"/>
      <c r="CW293" s="241"/>
      <c r="CX293" s="241"/>
      <c r="CY293" s="241"/>
      <c r="CZ293" s="241"/>
      <c r="DA293" s="241"/>
      <c r="DB293" s="241"/>
      <c r="DC293" s="241"/>
      <c r="DD293" s="241"/>
      <c r="DE293" s="241"/>
      <c r="DF293" s="241"/>
      <c r="DG293" s="241"/>
      <c r="DH293" s="241"/>
      <c r="DI293" s="241"/>
      <c r="DJ293" s="241"/>
      <c r="DK293" s="241"/>
      <c r="DL293" s="241"/>
      <c r="DM293" s="241"/>
      <c r="DN293" s="241"/>
      <c r="DO293" s="241"/>
      <c r="DP293" s="241"/>
      <c r="DQ293" s="241"/>
      <c r="DR293" s="241"/>
      <c r="DS293" s="241"/>
      <c r="DT293" s="241"/>
      <c r="DU293" s="241"/>
      <c r="DV293" s="241"/>
      <c r="DW293" s="241"/>
      <c r="DX293" s="241"/>
      <c r="DY293" s="241"/>
      <c r="DZ293" s="241"/>
      <c r="EA293" s="241"/>
      <c r="EB293" s="241"/>
      <c r="EC293" s="241"/>
      <c r="ED293" s="241"/>
      <c r="EE293" s="252"/>
      <c r="EF293" s="238"/>
      <c r="EG293" s="238"/>
      <c r="EH293" s="238"/>
      <c r="EI293" s="238"/>
      <c r="EJ293" s="238"/>
      <c r="EK293" s="238"/>
      <c r="EL293" s="238"/>
      <c r="EM293" s="238"/>
      <c r="EN293" s="238"/>
      <c r="EO293" s="238"/>
      <c r="EP293" s="238"/>
      <c r="EQ293" s="238"/>
      <c r="ER293" s="238"/>
      <c r="ES293" s="238"/>
      <c r="ET293" s="238"/>
      <c r="EU293" s="238"/>
      <c r="EV293" s="238"/>
      <c r="EW293" s="238"/>
      <c r="EX293" s="238"/>
      <c r="EY293" s="238"/>
      <c r="EZ293" s="238"/>
      <c r="FA293" s="238"/>
      <c r="FB293" s="238"/>
      <c r="FC293" s="238"/>
      <c r="FD293" s="238"/>
      <c r="FE293" s="238"/>
      <c r="FF293" s="238"/>
      <c r="FG293" s="238"/>
      <c r="FH293" s="238"/>
      <c r="FI293" s="238"/>
      <c r="FJ293" s="238"/>
      <c r="FK293" s="238"/>
      <c r="FL293" s="238"/>
      <c r="FM293" s="238"/>
      <c r="FN293" s="238"/>
      <c r="FO293" s="238"/>
      <c r="FP293" s="238"/>
      <c r="FQ293" s="238"/>
      <c r="FR293" s="238"/>
      <c r="FS293" s="238"/>
      <c r="FT293" s="238"/>
      <c r="FU293" s="238"/>
      <c r="FV293" s="238"/>
      <c r="FW293" s="238"/>
      <c r="FX293" s="238"/>
      <c r="FY293" s="238"/>
      <c r="FZ293" s="238"/>
      <c r="GA293" s="238"/>
      <c r="GB293" s="238"/>
      <c r="GC293" s="238"/>
      <c r="GD293" s="238"/>
      <c r="GE293" s="238"/>
      <c r="GF293" s="238"/>
      <c r="GG293" s="238"/>
      <c r="GH293" s="238"/>
      <c r="GI293" s="238"/>
      <c r="GJ293" s="238"/>
      <c r="GK293" s="238"/>
      <c r="GL293" s="238"/>
      <c r="GM293" s="238"/>
      <c r="GN293" s="238"/>
      <c r="GO293" s="238"/>
      <c r="GP293" s="238"/>
      <c r="GQ293" s="238"/>
      <c r="GR293" s="238"/>
      <c r="GS293" s="238"/>
      <c r="GT293" s="238"/>
      <c r="GU293" s="238"/>
      <c r="GV293" s="238"/>
      <c r="GW293" s="238"/>
      <c r="GX293" s="238"/>
      <c r="GY293" s="238"/>
      <c r="GZ293" s="238"/>
      <c r="HA293" s="238"/>
      <c r="HB293" s="238"/>
      <c r="HC293" s="238"/>
      <c r="HD293" s="238"/>
      <c r="HE293" s="238"/>
      <c r="HF293" s="238"/>
      <c r="HG293" s="238"/>
      <c r="HH293" s="238"/>
      <c r="HI293" s="238"/>
      <c r="HJ293" s="238"/>
      <c r="HK293" s="238"/>
      <c r="HL293" s="238"/>
      <c r="HM293" s="238"/>
      <c r="HN293" s="238"/>
      <c r="HO293" s="238"/>
      <c r="HP293" s="238"/>
      <c r="HQ293" s="238"/>
      <c r="HR293" s="238"/>
      <c r="HS293" s="238"/>
      <c r="HT293" s="238"/>
      <c r="HU293" s="238"/>
      <c r="HV293" s="238"/>
      <c r="HW293" s="238"/>
      <c r="HX293" s="238"/>
      <c r="HY293" s="238"/>
      <c r="HZ293" s="238"/>
      <c r="IA293" s="238"/>
      <c r="IB293" s="238"/>
      <c r="IC293" s="238"/>
      <c r="ID293" s="238"/>
      <c r="IE293" s="238"/>
      <c r="IF293" s="238"/>
      <c r="IG293" s="238"/>
      <c r="IH293" s="238"/>
      <c r="II293" s="238"/>
      <c r="IJ293" s="238"/>
      <c r="IK293" s="238"/>
      <c r="IL293" s="238"/>
      <c r="IM293" s="238"/>
      <c r="IN293" s="238"/>
      <c r="IO293" s="238"/>
      <c r="IP293" s="238"/>
      <c r="IQ293" s="238"/>
      <c r="IR293" s="238"/>
      <c r="IS293" s="238"/>
      <c r="IT293" s="238"/>
      <c r="IU293" s="238"/>
      <c r="IV293" s="238"/>
      <c r="IW293" s="238"/>
      <c r="IX293" s="238"/>
      <c r="IY293" s="238"/>
      <c r="IZ293" s="238"/>
      <c r="JA293" s="238"/>
      <c r="JB293" s="238"/>
      <c r="JC293" s="238"/>
      <c r="JD293" s="238"/>
      <c r="JE293" s="238"/>
      <c r="JF293" s="238"/>
      <c r="JG293" s="238"/>
      <c r="JH293" s="238"/>
      <c r="JI293" s="238"/>
      <c r="JJ293" s="238"/>
      <c r="JK293" s="238"/>
      <c r="JL293" s="238"/>
      <c r="JM293" s="238"/>
      <c r="JN293" s="238"/>
      <c r="JO293" s="238"/>
      <c r="JP293" s="238"/>
      <c r="JQ293" s="238"/>
      <c r="JR293" s="238"/>
      <c r="JS293" s="238"/>
      <c r="JT293" s="238"/>
      <c r="JU293" s="238"/>
      <c r="JV293" s="238"/>
      <c r="JW293" s="238"/>
      <c r="JX293" s="238"/>
      <c r="JY293" s="238"/>
      <c r="JZ293" s="238"/>
      <c r="KA293" s="238"/>
      <c r="KB293" s="238"/>
      <c r="KC293" s="238"/>
      <c r="KD293" s="238"/>
      <c r="KE293" s="238"/>
      <c r="KF293" s="238"/>
      <c r="KG293" s="238"/>
      <c r="KH293" s="238"/>
      <c r="KI293" s="238"/>
      <c r="KJ293" s="238"/>
      <c r="KK293" s="238"/>
      <c r="KL293" s="238"/>
      <c r="KM293" s="238"/>
      <c r="KN293" s="238"/>
      <c r="KO293" s="238"/>
      <c r="KP293" s="238"/>
      <c r="KQ293" s="238"/>
      <c r="KR293" s="238"/>
      <c r="KS293" s="238"/>
      <c r="KT293" s="238"/>
      <c r="KU293" s="238"/>
      <c r="KV293" s="238"/>
      <c r="KW293" s="238"/>
      <c r="KX293" s="238"/>
      <c r="KY293" s="238"/>
      <c r="KZ293" s="238"/>
      <c r="LA293" s="238"/>
      <c r="LB293" s="238"/>
      <c r="LC293" s="238"/>
      <c r="LD293" s="238"/>
      <c r="LE293" s="238"/>
      <c r="LF293" s="238"/>
      <c r="LG293" s="238"/>
      <c r="LH293" s="238"/>
      <c r="LI293" s="238"/>
      <c r="LJ293" s="238"/>
      <c r="LK293" s="238"/>
      <c r="LL293" s="238"/>
      <c r="LM293" s="238"/>
      <c r="LN293" s="238"/>
      <c r="LO293" s="238"/>
      <c r="LP293" s="238"/>
      <c r="LQ293" s="238"/>
      <c r="LR293" s="238"/>
      <c r="LS293" s="238"/>
      <c r="LT293" s="238"/>
      <c r="LU293" s="238"/>
      <c r="LV293" s="238"/>
      <c r="LW293" s="238"/>
      <c r="LX293" s="238"/>
      <c r="LY293" s="238"/>
      <c r="LZ293" s="238"/>
      <c r="MA293" s="238"/>
      <c r="MB293" s="238"/>
      <c r="MC293" s="238"/>
      <c r="MD293" s="238"/>
      <c r="ME293" s="238"/>
      <c r="MF293" s="238"/>
      <c r="MG293" s="238"/>
      <c r="MH293" s="238"/>
      <c r="MI293" s="238"/>
      <c r="MJ293" s="238"/>
      <c r="MK293" s="238"/>
      <c r="ML293" s="238"/>
      <c r="MM293" s="238"/>
      <c r="MN293" s="238"/>
      <c r="MO293" s="238"/>
      <c r="MP293" s="238"/>
      <c r="MQ293" s="238"/>
      <c r="MR293" s="238"/>
      <c r="MS293" s="238"/>
      <c r="MT293" s="238"/>
      <c r="MU293" s="238"/>
      <c r="MV293" s="238"/>
      <c r="MW293" s="238"/>
      <c r="MX293" s="238"/>
      <c r="MY293" s="238"/>
      <c r="MZ293" s="238"/>
      <c r="NA293" s="238"/>
      <c r="NB293" s="238"/>
      <c r="NC293" s="238"/>
      <c r="ND293" s="238"/>
      <c r="NE293" s="238"/>
      <c r="NF293" s="238"/>
      <c r="NG293" s="238"/>
      <c r="NH293" s="238"/>
      <c r="NI293" s="238"/>
      <c r="NJ293" s="238"/>
      <c r="NK293" s="238"/>
      <c r="NL293" s="238"/>
      <c r="NM293" s="238"/>
      <c r="NN293" s="238"/>
      <c r="NO293" s="238"/>
      <c r="NP293" s="238"/>
      <c r="NQ293" s="238"/>
      <c r="NR293" s="238"/>
      <c r="NS293" s="238"/>
      <c r="NT293" s="238"/>
      <c r="NU293" s="238"/>
      <c r="NV293" s="238"/>
      <c r="NW293" s="238"/>
      <c r="NX293" s="238"/>
      <c r="NY293" s="238"/>
      <c r="NZ293" s="238"/>
      <c r="OA293" s="238"/>
      <c r="OB293" s="238"/>
      <c r="OC293" s="238"/>
      <c r="OD293" s="238"/>
      <c r="OE293" s="238"/>
      <c r="OF293" s="238"/>
      <c r="OG293" s="238"/>
      <c r="OH293" s="238"/>
      <c r="OI293" s="238"/>
      <c r="OJ293" s="238"/>
      <c r="OK293" s="238"/>
      <c r="OL293" s="238"/>
      <c r="OM293" s="238"/>
      <c r="ON293" s="238"/>
      <c r="OO293" s="238"/>
      <c r="OP293" s="238"/>
      <c r="OQ293" s="238"/>
      <c r="OR293" s="238"/>
      <c r="OS293" s="238"/>
      <c r="OT293" s="238"/>
      <c r="OU293" s="238"/>
      <c r="OV293" s="238"/>
      <c r="OW293" s="238"/>
      <c r="OX293" s="238"/>
      <c r="OY293" s="238"/>
      <c r="OZ293" s="238"/>
      <c r="PA293" s="238"/>
      <c r="PB293" s="238"/>
      <c r="PC293" s="238"/>
      <c r="PD293" s="238"/>
      <c r="PE293" s="238"/>
      <c r="PF293" s="238"/>
      <c r="PG293" s="238"/>
      <c r="PH293" s="238"/>
      <c r="PI293" s="238"/>
      <c r="PJ293" s="238"/>
      <c r="PK293" s="238"/>
      <c r="PL293" s="238"/>
      <c r="PM293" s="238"/>
      <c r="PN293" s="238"/>
      <c r="PO293" s="238"/>
      <c r="PP293" s="238"/>
      <c r="PQ293" s="238"/>
      <c r="PR293" s="238"/>
      <c r="PS293" s="238"/>
      <c r="PT293" s="238"/>
      <c r="PU293" s="238"/>
      <c r="PV293" s="238"/>
      <c r="PW293" s="238"/>
      <c r="PX293" s="238"/>
      <c r="PY293" s="238"/>
      <c r="PZ293" s="238"/>
      <c r="QA293" s="238"/>
      <c r="QB293" s="238"/>
      <c r="QC293" s="238"/>
      <c r="QD293" s="238"/>
      <c r="QE293" s="238"/>
      <c r="QF293" s="238"/>
      <c r="QG293" s="238"/>
      <c r="QH293" s="238"/>
      <c r="QI293" s="238"/>
      <c r="QJ293" s="238"/>
      <c r="QK293" s="238"/>
      <c r="QL293" s="238"/>
      <c r="QM293" s="238"/>
      <c r="QN293" s="238"/>
      <c r="QO293" s="238"/>
      <c r="QP293" s="238"/>
      <c r="QQ293" s="238"/>
      <c r="QR293" s="238"/>
      <c r="QS293" s="238"/>
      <c r="QT293" s="238"/>
      <c r="QU293" s="238"/>
      <c r="QV293" s="238"/>
      <c r="QW293" s="238"/>
      <c r="QX293" s="238"/>
      <c r="QY293" s="238"/>
      <c r="QZ293" s="238"/>
      <c r="RA293" s="238"/>
      <c r="RB293" s="238"/>
      <c r="RC293" s="238"/>
      <c r="RD293" s="238"/>
      <c r="RE293" s="238"/>
      <c r="RF293" s="238"/>
      <c r="RG293" s="238"/>
      <c r="RH293" s="238"/>
      <c r="RI293" s="238"/>
      <c r="RJ293" s="238"/>
      <c r="RK293" s="238"/>
      <c r="RL293" s="238"/>
      <c r="RM293" s="238"/>
      <c r="RN293" s="238"/>
      <c r="RO293" s="238"/>
      <c r="RP293" s="238"/>
      <c r="RQ293" s="238"/>
      <c r="RR293" s="238"/>
      <c r="RS293" s="238"/>
      <c r="RT293" s="238"/>
      <c r="RU293" s="238"/>
      <c r="RV293" s="238"/>
      <c r="RW293" s="238"/>
      <c r="RX293" s="238"/>
      <c r="RY293" s="238"/>
      <c r="RZ293" s="238"/>
      <c r="SA293" s="238"/>
      <c r="SB293" s="238"/>
      <c r="SC293" s="238"/>
      <c r="SD293" s="238"/>
      <c r="SE293" s="238"/>
      <c r="SF293" s="238"/>
      <c r="SG293" s="238"/>
      <c r="SH293" s="238"/>
      <c r="SI293" s="238"/>
      <c r="SJ293" s="238"/>
      <c r="SK293" s="238"/>
      <c r="SL293" s="238"/>
      <c r="SM293" s="238"/>
      <c r="SN293" s="238"/>
      <c r="SO293" s="238"/>
      <c r="SP293" s="238"/>
      <c r="SQ293" s="238"/>
      <c r="SR293" s="238"/>
      <c r="SS293" s="238"/>
      <c r="ST293" s="238"/>
      <c r="SU293" s="238"/>
      <c r="SV293" s="238"/>
      <c r="SW293" s="238"/>
      <c r="SX293" s="238"/>
      <c r="SY293" s="238"/>
      <c r="SZ293" s="238"/>
      <c r="TA293" s="238"/>
      <c r="TB293" s="238"/>
      <c r="TC293" s="238"/>
      <c r="TD293" s="238"/>
      <c r="TE293" s="238"/>
      <c r="TF293" s="238"/>
      <c r="TG293" s="238"/>
      <c r="TH293" s="238"/>
      <c r="TI293" s="238"/>
      <c r="TJ293" s="238"/>
      <c r="TK293" s="238"/>
      <c r="TL293" s="238"/>
      <c r="TM293" s="238"/>
      <c r="TN293" s="238"/>
      <c r="TO293" s="238"/>
      <c r="TP293" s="238"/>
      <c r="TQ293" s="238"/>
      <c r="TR293" s="238"/>
      <c r="TS293" s="238"/>
      <c r="TT293" s="238"/>
      <c r="TU293" s="238"/>
      <c r="TV293" s="238"/>
      <c r="TW293" s="238"/>
      <c r="TX293" s="238"/>
      <c r="TY293" s="238"/>
      <c r="TZ293" s="238"/>
      <c r="UA293" s="238"/>
      <c r="UB293" s="238"/>
      <c r="UC293" s="238"/>
      <c r="UD293" s="238"/>
      <c r="UE293" s="238"/>
      <c r="UF293" s="238"/>
      <c r="UG293" s="238"/>
      <c r="UH293" s="238"/>
      <c r="UI293" s="238"/>
      <c r="UJ293" s="238"/>
      <c r="UK293" s="238"/>
      <c r="UL293" s="238"/>
      <c r="UM293" s="238"/>
      <c r="UN293" s="238"/>
      <c r="UO293" s="238"/>
      <c r="UP293" s="238"/>
      <c r="UQ293" s="238"/>
      <c r="UR293" s="238"/>
      <c r="US293" s="238"/>
      <c r="UT293" s="238"/>
      <c r="UU293" s="238"/>
      <c r="UV293" s="238"/>
      <c r="UW293" s="238"/>
      <c r="UX293" s="238"/>
      <c r="UY293" s="238"/>
      <c r="UZ293" s="238"/>
      <c r="VA293" s="238"/>
      <c r="VB293" s="238"/>
      <c r="VC293" s="238"/>
      <c r="VD293" s="238"/>
      <c r="VE293" s="238"/>
      <c r="VF293" s="238"/>
      <c r="VG293" s="238"/>
      <c r="VH293" s="238"/>
      <c r="VI293" s="238"/>
      <c r="VJ293" s="238"/>
      <c r="VK293" s="238"/>
      <c r="VL293" s="238"/>
      <c r="VM293" s="238"/>
      <c r="VN293" s="238"/>
      <c r="VO293" s="238"/>
      <c r="VP293" s="238"/>
      <c r="VQ293" s="238"/>
      <c r="VR293" s="238"/>
      <c r="VS293" s="238"/>
      <c r="VT293" s="238"/>
      <c r="VU293" s="238"/>
      <c r="VV293" s="238"/>
      <c r="VW293" s="238"/>
      <c r="VX293" s="238"/>
      <c r="VY293" s="238"/>
      <c r="VZ293" s="238"/>
      <c r="WA293" s="238"/>
      <c r="WB293" s="238"/>
      <c r="WC293" s="238"/>
      <c r="WD293" s="238"/>
      <c r="WE293" s="238"/>
      <c r="WF293" s="238"/>
      <c r="WG293" s="238"/>
      <c r="WH293" s="238"/>
      <c r="WI293" s="238"/>
      <c r="WJ293" s="238"/>
      <c r="WK293" s="238"/>
      <c r="WL293" s="238"/>
      <c r="WM293" s="238"/>
      <c r="WN293" s="238"/>
      <c r="WO293" s="238"/>
      <c r="WP293" s="238"/>
      <c r="WQ293" s="238"/>
      <c r="WR293" s="238"/>
      <c r="WS293" s="238"/>
      <c r="WT293" s="238"/>
      <c r="WU293" s="238"/>
      <c r="WV293" s="238"/>
      <c r="WW293" s="238"/>
      <c r="WX293" s="238"/>
      <c r="WY293" s="238"/>
      <c r="WZ293" s="238"/>
      <c r="XA293" s="238"/>
      <c r="XB293" s="238"/>
      <c r="XC293" s="238"/>
      <c r="XD293" s="238"/>
      <c r="XE293" s="238"/>
      <c r="XF293" s="238"/>
      <c r="XG293" s="238"/>
      <c r="XH293" s="238"/>
      <c r="XI293" s="238"/>
      <c r="XJ293" s="238"/>
      <c r="XK293" s="238"/>
      <c r="XL293" s="238"/>
      <c r="XM293" s="238"/>
      <c r="XN293" s="238"/>
      <c r="XO293" s="238"/>
      <c r="XP293" s="238"/>
      <c r="XQ293" s="238"/>
      <c r="XR293" s="238"/>
      <c r="XS293" s="238"/>
      <c r="XT293" s="238"/>
      <c r="XU293" s="238"/>
      <c r="XV293" s="238"/>
      <c r="XW293" s="238"/>
      <c r="XX293" s="238"/>
      <c r="XY293" s="238"/>
      <c r="XZ293" s="238"/>
      <c r="YA293" s="238"/>
      <c r="YB293" s="238"/>
      <c r="YC293" s="238"/>
      <c r="YD293" s="238"/>
      <c r="YE293" s="238"/>
      <c r="YF293" s="238"/>
      <c r="YG293" s="238"/>
      <c r="YH293" s="238"/>
      <c r="YI293" s="238"/>
      <c r="YJ293" s="238"/>
      <c r="YK293" s="238"/>
      <c r="YL293" s="238"/>
      <c r="YM293" s="238"/>
      <c r="YN293" s="238"/>
      <c r="YO293" s="238"/>
      <c r="YP293" s="238"/>
      <c r="YQ293" s="238"/>
      <c r="YR293" s="238"/>
      <c r="YS293" s="238"/>
      <c r="YT293" s="238"/>
      <c r="YU293" s="238"/>
      <c r="YV293" s="238"/>
      <c r="YW293" s="238"/>
      <c r="YX293" s="238"/>
      <c r="YY293" s="238"/>
      <c r="YZ293" s="238"/>
      <c r="ZA293" s="238"/>
      <c r="ZB293" s="238"/>
      <c r="ZC293" s="238"/>
      <c r="ZD293" s="238"/>
      <c r="ZE293" s="238"/>
      <c r="ZF293" s="238"/>
      <c r="ZG293" s="238"/>
      <c r="ZH293" s="238"/>
      <c r="ZI293" s="238"/>
      <c r="ZJ293" s="238"/>
      <c r="ZK293" s="238"/>
      <c r="ZL293" s="238"/>
      <c r="ZM293" s="238"/>
      <c r="ZN293" s="238"/>
      <c r="ZO293" s="238"/>
      <c r="ZP293" s="238"/>
      <c r="ZQ293" s="238"/>
      <c r="ZR293" s="238"/>
      <c r="ZS293" s="238"/>
      <c r="ZT293" s="238"/>
      <c r="ZU293" s="238"/>
      <c r="ZV293" s="238"/>
      <c r="ZW293" s="238"/>
      <c r="ZX293" s="238"/>
      <c r="ZY293" s="238"/>
      <c r="ZZ293" s="238"/>
      <c r="AAA293" s="238"/>
      <c r="AAB293" s="238"/>
      <c r="AAC293" s="238"/>
      <c r="AAD293" s="238"/>
      <c r="AAE293" s="238"/>
      <c r="AAF293" s="238"/>
      <c r="AAG293" s="238"/>
      <c r="AAH293" s="238"/>
      <c r="AAI293" s="238"/>
      <c r="AAJ293" s="238"/>
      <c r="AAK293" s="238"/>
      <c r="AAL293" s="238"/>
      <c r="AAM293" s="238"/>
      <c r="AAN293" s="238"/>
      <c r="AAO293" s="238"/>
      <c r="AAP293" s="238"/>
      <c r="AAQ293" s="238"/>
      <c r="AAR293" s="238"/>
      <c r="AAS293" s="238"/>
      <c r="AAT293" s="238"/>
      <c r="AAU293" s="238"/>
      <c r="AAV293" s="238"/>
      <c r="AAW293" s="238"/>
      <c r="AAX293" s="238"/>
      <c r="AAY293" s="238"/>
      <c r="AAZ293" s="238"/>
      <c r="ABA293" s="238"/>
      <c r="ABB293" s="238"/>
      <c r="ABC293" s="238"/>
      <c r="ABD293" s="238"/>
      <c r="ABE293" s="238"/>
      <c r="ABF293" s="238"/>
      <c r="ABG293" s="238"/>
      <c r="ABH293" s="238"/>
      <c r="ABI293" s="238"/>
      <c r="ABJ293" s="238"/>
      <c r="ABK293" s="238"/>
      <c r="ABL293" s="238"/>
      <c r="ABM293" s="238"/>
      <c r="ABN293" s="238"/>
      <c r="ABO293" s="238"/>
      <c r="ABP293" s="238"/>
      <c r="ABQ293" s="238"/>
      <c r="ABR293" s="238"/>
      <c r="ABS293" s="238"/>
      <c r="ABT293" s="238"/>
      <c r="ABU293" s="238"/>
      <c r="ABV293" s="238"/>
      <c r="ABW293" s="238"/>
      <c r="ABX293" s="238"/>
      <c r="ABY293" s="238"/>
      <c r="ABZ293" s="238"/>
      <c r="ACA293" s="238"/>
      <c r="ACB293" s="238"/>
      <c r="ACC293" s="238"/>
      <c r="ACD293" s="238"/>
      <c r="ACE293" s="238"/>
      <c r="ACF293" s="238"/>
      <c r="ACG293" s="238"/>
      <c r="ACH293" s="238"/>
      <c r="ACI293" s="238"/>
      <c r="ACJ293" s="238"/>
      <c r="ACK293" s="238"/>
      <c r="ACL293" s="238"/>
      <c r="ACM293" s="238"/>
      <c r="ACN293" s="238"/>
      <c r="ACO293" s="238"/>
      <c r="ACP293" s="238"/>
      <c r="ACQ293" s="238"/>
      <c r="ACR293" s="238"/>
      <c r="ACS293" s="238"/>
      <c r="ACT293" s="238"/>
      <c r="ACU293" s="238"/>
      <c r="ACV293" s="238"/>
      <c r="ACW293" s="238"/>
      <c r="ACX293" s="238"/>
      <c r="ACY293" s="238"/>
      <c r="ACZ293" s="238"/>
      <c r="ADA293" s="238"/>
      <c r="ADB293" s="238"/>
      <c r="ADC293" s="238"/>
      <c r="ADD293" s="238"/>
      <c r="ADE293" s="238"/>
      <c r="ADF293" s="238"/>
      <c r="ADG293" s="238"/>
      <c r="ADH293" s="238"/>
      <c r="ADI293" s="238"/>
      <c r="ADJ293" s="238"/>
      <c r="ADK293" s="238"/>
      <c r="ADL293" s="238"/>
      <c r="ADM293" s="238"/>
      <c r="ADN293" s="238"/>
      <c r="ADO293" s="238"/>
      <c r="ADP293" s="238"/>
      <c r="ADQ293" s="238"/>
      <c r="ADR293" s="238"/>
      <c r="ADS293" s="238"/>
      <c r="ADT293" s="238"/>
      <c r="ADU293" s="238"/>
      <c r="ADV293" s="238"/>
      <c r="ADW293" s="238"/>
      <c r="ADX293" s="238"/>
      <c r="ADY293" s="238"/>
      <c r="ADZ293" s="238"/>
      <c r="AEA293" s="238"/>
      <c r="AEB293" s="238"/>
      <c r="AEC293" s="238"/>
      <c r="AED293" s="238"/>
      <c r="AEE293" s="238"/>
      <c r="AEF293" s="238"/>
      <c r="AEG293" s="238"/>
      <c r="AEH293" s="238"/>
      <c r="AEI293" s="238"/>
      <c r="AEJ293" s="238"/>
      <c r="AEK293" s="238"/>
      <c r="AEL293" s="238"/>
      <c r="AEM293" s="238"/>
      <c r="AEN293" s="238"/>
      <c r="AEO293" s="238"/>
      <c r="AEP293" s="238"/>
      <c r="AEQ293" s="238"/>
      <c r="AER293" s="238"/>
      <c r="AES293" s="238"/>
      <c r="AET293" s="238"/>
      <c r="AEU293" s="238"/>
      <c r="AEV293" s="238"/>
      <c r="AEW293" s="238"/>
      <c r="AEX293" s="238"/>
      <c r="AEY293" s="238"/>
      <c r="AEZ293" s="238"/>
      <c r="AFA293" s="238"/>
      <c r="AFB293" s="238"/>
      <c r="AFC293" s="238"/>
      <c r="AFD293" s="238"/>
      <c r="AFE293" s="238"/>
      <c r="AFF293" s="238"/>
      <c r="AFG293" s="238"/>
      <c r="AFH293" s="238"/>
      <c r="AFI293" s="238"/>
      <c r="AFJ293" s="238"/>
      <c r="AFK293" s="238"/>
      <c r="AFL293" s="238"/>
      <c r="AFM293" s="238"/>
      <c r="AFN293" s="238"/>
      <c r="AFO293" s="238"/>
      <c r="AFP293" s="238"/>
      <c r="AFQ293" s="238"/>
      <c r="AFR293" s="238"/>
      <c r="AFS293" s="238"/>
      <c r="AFT293" s="238"/>
      <c r="AFU293" s="238"/>
      <c r="AFV293" s="238"/>
      <c r="AFW293" s="238"/>
      <c r="AFX293" s="238"/>
      <c r="AFY293" s="238"/>
      <c r="AFZ293" s="238"/>
      <c r="AGA293" s="238"/>
      <c r="AGB293" s="238"/>
      <c r="AGC293" s="238"/>
      <c r="AGD293" s="238"/>
      <c r="AGE293" s="238"/>
      <c r="AGF293" s="238"/>
      <c r="AGG293" s="238"/>
      <c r="AGH293" s="238"/>
      <c r="AGI293" s="238"/>
      <c r="AGJ293" s="238"/>
      <c r="AGK293" s="238"/>
      <c r="AGL293" s="238"/>
      <c r="AGM293" s="238"/>
      <c r="AGN293" s="238"/>
      <c r="AGO293" s="238"/>
      <c r="AGP293" s="238"/>
      <c r="AGQ293" s="238"/>
      <c r="AGR293" s="238"/>
      <c r="AGS293" s="238"/>
      <c r="AGT293" s="238"/>
      <c r="AGU293" s="238"/>
      <c r="AGV293" s="238"/>
      <c r="AGW293" s="238"/>
      <c r="AGX293" s="238"/>
      <c r="AGY293" s="238"/>
      <c r="AGZ293" s="238"/>
      <c r="AHA293" s="238"/>
      <c r="AHB293" s="238"/>
      <c r="AHC293" s="238"/>
      <c r="AHD293" s="238"/>
      <c r="AHE293" s="238"/>
      <c r="AHF293" s="238"/>
      <c r="AHG293" s="238"/>
      <c r="AHH293" s="238"/>
      <c r="AHI293" s="238"/>
      <c r="AHJ293" s="238"/>
      <c r="AHK293" s="238"/>
      <c r="AHL293" s="238"/>
      <c r="AHM293" s="238"/>
      <c r="AHN293" s="238"/>
      <c r="AHO293" s="238"/>
      <c r="AHP293" s="238"/>
      <c r="AHQ293" s="238"/>
      <c r="AHR293" s="238"/>
      <c r="AHS293" s="238"/>
      <c r="AHT293" s="238"/>
      <c r="AHU293" s="238"/>
      <c r="AHV293" s="238"/>
      <c r="AHW293" s="238"/>
      <c r="AHX293" s="238"/>
      <c r="AHY293" s="238"/>
      <c r="AHZ293" s="238"/>
      <c r="AIA293" s="238"/>
      <c r="AIB293" s="238"/>
      <c r="AIC293" s="238"/>
      <c r="AID293" s="238"/>
      <c r="AIE293" s="238"/>
      <c r="AIF293" s="238"/>
      <c r="AIG293" s="238"/>
      <c r="AIH293" s="238"/>
      <c r="AII293" s="238"/>
      <c r="AIJ293" s="238"/>
      <c r="AIK293" s="238"/>
      <c r="AIL293" s="238"/>
      <c r="AIM293" s="238"/>
      <c r="AIN293" s="238"/>
      <c r="AIO293" s="238"/>
      <c r="AIP293" s="238"/>
      <c r="AIQ293" s="238"/>
      <c r="AIR293" s="238"/>
      <c r="AIS293" s="238"/>
      <c r="AIT293" s="238"/>
      <c r="AIU293" s="238"/>
      <c r="AIV293" s="238"/>
      <c r="AIW293" s="238"/>
      <c r="AIX293" s="238"/>
      <c r="AIY293" s="238"/>
      <c r="AIZ293" s="238"/>
      <c r="AJA293" s="238"/>
      <c r="AJB293" s="238"/>
      <c r="AJC293" s="238"/>
      <c r="AJD293" s="238"/>
      <c r="AJE293" s="238"/>
      <c r="AJF293" s="238"/>
      <c r="AJG293" s="238"/>
      <c r="AJH293" s="238"/>
      <c r="AJI293" s="238"/>
      <c r="AJJ293" s="238"/>
      <c r="AJK293" s="238"/>
      <c r="AJL293" s="238"/>
      <c r="AJM293" s="238"/>
      <c r="AJN293" s="238"/>
      <c r="AJO293" s="238"/>
      <c r="AJP293" s="238"/>
      <c r="AJQ293" s="238"/>
      <c r="AJR293" s="238"/>
      <c r="AJS293" s="238"/>
      <c r="AJT293" s="238"/>
      <c r="AJU293" s="238"/>
      <c r="AJV293" s="238"/>
      <c r="AJW293" s="238"/>
      <c r="AJX293" s="238"/>
      <c r="AJY293" s="238"/>
      <c r="AJZ293" s="238"/>
      <c r="AKA293" s="238"/>
      <c r="AKB293" s="238"/>
      <c r="AKC293" s="238"/>
      <c r="AKD293" s="238"/>
      <c r="AKE293" s="238"/>
      <c r="AKF293" s="238"/>
      <c r="AKG293" s="238"/>
      <c r="AKH293" s="238"/>
      <c r="AKI293" s="238"/>
      <c r="AKJ293" s="238"/>
      <c r="AKK293" s="238"/>
      <c r="AKL293" s="238"/>
      <c r="AKM293" s="238"/>
      <c r="AKN293" s="238"/>
      <c r="AKO293" s="238"/>
      <c r="AKP293" s="238"/>
    </row>
    <row r="294" spans="1:978" x14ac:dyDescent="0.25">
      <c r="A294" s="304"/>
      <c r="B294" s="304"/>
      <c r="C294" s="241"/>
      <c r="D294" s="241"/>
      <c r="E294" s="268"/>
      <c r="F294" s="94">
        <v>530464</v>
      </c>
      <c r="G294" s="33" t="s">
        <v>286</v>
      </c>
      <c r="H294" s="33" t="s">
        <v>287</v>
      </c>
      <c r="I294" s="241"/>
      <c r="J294" s="94">
        <v>40</v>
      </c>
      <c r="K294" s="268"/>
      <c r="L294" s="291"/>
      <c r="M294" s="241"/>
      <c r="N294" s="94">
        <v>115</v>
      </c>
      <c r="O294" s="94">
        <v>62</v>
      </c>
      <c r="P294" s="94">
        <v>52</v>
      </c>
      <c r="Q294" s="94">
        <v>49</v>
      </c>
      <c r="R294" s="94">
        <v>60</v>
      </c>
      <c r="S294" s="94">
        <v>107</v>
      </c>
      <c r="T294" s="94">
        <v>278</v>
      </c>
      <c r="U294" s="94">
        <v>480</v>
      </c>
      <c r="V294" s="94">
        <v>503</v>
      </c>
      <c r="W294" s="94">
        <v>490</v>
      </c>
      <c r="X294" s="94">
        <v>544</v>
      </c>
      <c r="Y294" s="94">
        <v>581</v>
      </c>
      <c r="Z294" s="94">
        <v>680</v>
      </c>
      <c r="AA294" s="94">
        <v>663</v>
      </c>
      <c r="AB294" s="94">
        <v>811</v>
      </c>
      <c r="AC294" s="94">
        <v>1100</v>
      </c>
      <c r="AD294" s="94">
        <v>1416</v>
      </c>
      <c r="AE294" s="94">
        <v>1365</v>
      </c>
      <c r="AF294" s="94">
        <v>801</v>
      </c>
      <c r="AG294" s="94">
        <v>620</v>
      </c>
      <c r="AH294" s="94">
        <v>602</v>
      </c>
      <c r="AI294" s="94">
        <v>492</v>
      </c>
      <c r="AJ294" s="94">
        <v>286</v>
      </c>
      <c r="AK294" s="94">
        <v>200</v>
      </c>
      <c r="AL294" s="94">
        <v>11034</v>
      </c>
      <c r="AM294" s="268"/>
      <c r="AN294" s="262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62"/>
      <c r="BH294" s="262"/>
      <c r="BI294" s="262"/>
      <c r="BJ294" s="262"/>
      <c r="BK294" s="262"/>
      <c r="BL294" s="241"/>
      <c r="BM294" s="241"/>
      <c r="BN294" s="241"/>
      <c r="BO294" s="241"/>
      <c r="BP294" s="241"/>
      <c r="BQ294" s="241"/>
      <c r="BR294" s="241"/>
      <c r="BS294" s="241"/>
      <c r="BT294" s="241"/>
      <c r="BU294" s="241"/>
      <c r="BV294" s="241"/>
      <c r="BW294" s="241"/>
      <c r="BX294" s="241"/>
      <c r="BY294" s="241"/>
      <c r="BZ294" s="241"/>
      <c r="CA294" s="241"/>
      <c r="CB294" s="241"/>
      <c r="CC294" s="241"/>
      <c r="CD294" s="241"/>
      <c r="CE294" s="241"/>
      <c r="CF294" s="241"/>
      <c r="CG294" s="241"/>
      <c r="CH294" s="241"/>
      <c r="CI294" s="241"/>
      <c r="CJ294" s="241"/>
      <c r="CK294" s="241"/>
      <c r="CL294" s="241"/>
      <c r="CM294" s="241"/>
      <c r="CN294" s="241"/>
      <c r="CO294" s="241"/>
      <c r="CP294" s="241"/>
      <c r="CQ294" s="241"/>
      <c r="CR294" s="241"/>
      <c r="CS294" s="241"/>
      <c r="CT294" s="241"/>
      <c r="CU294" s="241"/>
      <c r="CV294" s="241"/>
      <c r="CW294" s="241"/>
      <c r="CX294" s="241"/>
      <c r="CY294" s="241"/>
      <c r="CZ294" s="241"/>
      <c r="DA294" s="241"/>
      <c r="DB294" s="241"/>
      <c r="DC294" s="241"/>
      <c r="DD294" s="241"/>
      <c r="DE294" s="241"/>
      <c r="DF294" s="241"/>
      <c r="DG294" s="241"/>
      <c r="DH294" s="241"/>
      <c r="DI294" s="241"/>
      <c r="DJ294" s="241"/>
      <c r="DK294" s="241"/>
      <c r="DL294" s="241"/>
      <c r="DM294" s="241"/>
      <c r="DN294" s="241"/>
      <c r="DO294" s="241"/>
      <c r="DP294" s="241"/>
      <c r="DQ294" s="241"/>
      <c r="DR294" s="241"/>
      <c r="DS294" s="241"/>
      <c r="DT294" s="241"/>
      <c r="DU294" s="241"/>
      <c r="DV294" s="241"/>
      <c r="DW294" s="241"/>
      <c r="DX294" s="241"/>
      <c r="DY294" s="241"/>
      <c r="DZ294" s="241"/>
      <c r="EA294" s="241"/>
      <c r="EB294" s="241"/>
      <c r="EC294" s="241"/>
      <c r="ED294" s="241"/>
      <c r="EE294" s="252"/>
      <c r="EF294" s="238"/>
      <c r="EG294" s="238"/>
      <c r="EH294" s="238"/>
      <c r="EI294" s="238"/>
      <c r="EJ294" s="238"/>
      <c r="EK294" s="238"/>
      <c r="EL294" s="238"/>
      <c r="EM294" s="238"/>
      <c r="EN294" s="238"/>
      <c r="EO294" s="238"/>
      <c r="EP294" s="238"/>
      <c r="EQ294" s="238"/>
      <c r="ER294" s="238"/>
      <c r="ES294" s="238"/>
      <c r="ET294" s="238"/>
      <c r="EU294" s="238"/>
      <c r="EV294" s="238"/>
      <c r="EW294" s="238"/>
      <c r="EX294" s="238"/>
      <c r="EY294" s="238"/>
      <c r="EZ294" s="238"/>
      <c r="FA294" s="238"/>
      <c r="FB294" s="238"/>
      <c r="FC294" s="238"/>
      <c r="FD294" s="238"/>
      <c r="FE294" s="238"/>
      <c r="FF294" s="238"/>
      <c r="FG294" s="238"/>
      <c r="FH294" s="238"/>
      <c r="FI294" s="238"/>
      <c r="FJ294" s="238"/>
      <c r="FK294" s="238"/>
      <c r="FL294" s="238"/>
      <c r="FM294" s="238"/>
      <c r="FN294" s="238"/>
      <c r="FO294" s="238"/>
      <c r="FP294" s="238"/>
      <c r="FQ294" s="238"/>
      <c r="FR294" s="238"/>
      <c r="FS294" s="238"/>
      <c r="FT294" s="238"/>
      <c r="FU294" s="238"/>
      <c r="FV294" s="238"/>
      <c r="FW294" s="238"/>
      <c r="FX294" s="238"/>
      <c r="FY294" s="238"/>
      <c r="FZ294" s="238"/>
      <c r="GA294" s="238"/>
      <c r="GB294" s="238"/>
      <c r="GC294" s="238"/>
      <c r="GD294" s="238"/>
      <c r="GE294" s="238"/>
      <c r="GF294" s="238"/>
      <c r="GG294" s="238"/>
      <c r="GH294" s="238"/>
      <c r="GI294" s="238"/>
      <c r="GJ294" s="238"/>
      <c r="GK294" s="238"/>
      <c r="GL294" s="238"/>
      <c r="GM294" s="238"/>
      <c r="GN294" s="238"/>
      <c r="GO294" s="238"/>
      <c r="GP294" s="238"/>
      <c r="GQ294" s="238"/>
      <c r="GR294" s="238"/>
      <c r="GS294" s="238"/>
      <c r="GT294" s="238"/>
      <c r="GU294" s="238"/>
      <c r="GV294" s="238"/>
      <c r="GW294" s="238"/>
      <c r="GX294" s="238"/>
      <c r="GY294" s="238"/>
      <c r="GZ294" s="238"/>
      <c r="HA294" s="238"/>
      <c r="HB294" s="238"/>
      <c r="HC294" s="238"/>
      <c r="HD294" s="238"/>
      <c r="HE294" s="238"/>
      <c r="HF294" s="238"/>
      <c r="HG294" s="238"/>
      <c r="HH294" s="238"/>
      <c r="HI294" s="238"/>
      <c r="HJ294" s="238"/>
      <c r="HK294" s="238"/>
      <c r="HL294" s="238"/>
      <c r="HM294" s="238"/>
      <c r="HN294" s="238"/>
      <c r="HO294" s="238"/>
      <c r="HP294" s="238"/>
      <c r="HQ294" s="238"/>
      <c r="HR294" s="238"/>
      <c r="HS294" s="238"/>
      <c r="HT294" s="238"/>
      <c r="HU294" s="238"/>
      <c r="HV294" s="238"/>
      <c r="HW294" s="238"/>
      <c r="HX294" s="238"/>
      <c r="HY294" s="238"/>
      <c r="HZ294" s="238"/>
      <c r="IA294" s="238"/>
      <c r="IB294" s="238"/>
      <c r="IC294" s="238"/>
      <c r="ID294" s="238"/>
      <c r="IE294" s="238"/>
      <c r="IF294" s="238"/>
      <c r="IG294" s="238"/>
      <c r="IH294" s="238"/>
      <c r="II294" s="238"/>
      <c r="IJ294" s="238"/>
      <c r="IK294" s="238"/>
      <c r="IL294" s="238"/>
      <c r="IM294" s="238"/>
      <c r="IN294" s="238"/>
      <c r="IO294" s="238"/>
      <c r="IP294" s="238"/>
      <c r="IQ294" s="238"/>
      <c r="IR294" s="238"/>
      <c r="IS294" s="238"/>
      <c r="IT294" s="238"/>
      <c r="IU294" s="238"/>
      <c r="IV294" s="238"/>
      <c r="IW294" s="238"/>
      <c r="IX294" s="238"/>
      <c r="IY294" s="238"/>
      <c r="IZ294" s="238"/>
      <c r="JA294" s="238"/>
      <c r="JB294" s="238"/>
      <c r="JC294" s="238"/>
      <c r="JD294" s="238"/>
      <c r="JE294" s="238"/>
      <c r="JF294" s="238"/>
      <c r="JG294" s="238"/>
      <c r="JH294" s="238"/>
      <c r="JI294" s="238"/>
      <c r="JJ294" s="238"/>
      <c r="JK294" s="238"/>
      <c r="JL294" s="238"/>
      <c r="JM294" s="238"/>
      <c r="JN294" s="238"/>
      <c r="JO294" s="238"/>
      <c r="JP294" s="238"/>
      <c r="JQ294" s="238"/>
      <c r="JR294" s="238"/>
      <c r="JS294" s="238"/>
      <c r="JT294" s="238"/>
      <c r="JU294" s="238"/>
      <c r="JV294" s="238"/>
      <c r="JW294" s="238"/>
      <c r="JX294" s="238"/>
      <c r="JY294" s="238"/>
      <c r="JZ294" s="238"/>
      <c r="KA294" s="238"/>
      <c r="KB294" s="238"/>
      <c r="KC294" s="238"/>
      <c r="KD294" s="238"/>
      <c r="KE294" s="238"/>
      <c r="KF294" s="238"/>
      <c r="KG294" s="238"/>
      <c r="KH294" s="238"/>
      <c r="KI294" s="238"/>
      <c r="KJ294" s="238"/>
      <c r="KK294" s="238"/>
      <c r="KL294" s="238"/>
      <c r="KM294" s="238"/>
      <c r="KN294" s="238"/>
      <c r="KO294" s="238"/>
      <c r="KP294" s="238"/>
      <c r="KQ294" s="238"/>
      <c r="KR294" s="238"/>
      <c r="KS294" s="238"/>
      <c r="KT294" s="238"/>
      <c r="KU294" s="238"/>
      <c r="KV294" s="238"/>
      <c r="KW294" s="238"/>
      <c r="KX294" s="238"/>
      <c r="KY294" s="238"/>
      <c r="KZ294" s="238"/>
      <c r="LA294" s="238"/>
      <c r="LB294" s="238"/>
      <c r="LC294" s="238"/>
      <c r="LD294" s="238"/>
      <c r="LE294" s="238"/>
      <c r="LF294" s="238"/>
      <c r="LG294" s="238"/>
      <c r="LH294" s="238"/>
      <c r="LI294" s="238"/>
      <c r="LJ294" s="238"/>
      <c r="LK294" s="238"/>
      <c r="LL294" s="238"/>
      <c r="LM294" s="238"/>
      <c r="LN294" s="238"/>
      <c r="LO294" s="238"/>
      <c r="LP294" s="238"/>
      <c r="LQ294" s="238"/>
      <c r="LR294" s="238"/>
      <c r="LS294" s="238"/>
      <c r="LT294" s="238"/>
      <c r="LU294" s="238"/>
      <c r="LV294" s="238"/>
      <c r="LW294" s="238"/>
      <c r="LX294" s="238"/>
      <c r="LY294" s="238"/>
      <c r="LZ294" s="238"/>
      <c r="MA294" s="238"/>
      <c r="MB294" s="238"/>
      <c r="MC294" s="238"/>
      <c r="MD294" s="238"/>
      <c r="ME294" s="238"/>
      <c r="MF294" s="238"/>
      <c r="MG294" s="238"/>
      <c r="MH294" s="238"/>
      <c r="MI294" s="238"/>
      <c r="MJ294" s="238"/>
      <c r="MK294" s="238"/>
      <c r="ML294" s="238"/>
      <c r="MM294" s="238"/>
      <c r="MN294" s="238"/>
      <c r="MO294" s="238"/>
      <c r="MP294" s="238"/>
      <c r="MQ294" s="238"/>
      <c r="MR294" s="238"/>
      <c r="MS294" s="238"/>
      <c r="MT294" s="238"/>
      <c r="MU294" s="238"/>
      <c r="MV294" s="238"/>
      <c r="MW294" s="238"/>
      <c r="MX294" s="238"/>
      <c r="MY294" s="238"/>
      <c r="MZ294" s="238"/>
      <c r="NA294" s="238"/>
      <c r="NB294" s="238"/>
      <c r="NC294" s="238"/>
      <c r="ND294" s="238"/>
      <c r="NE294" s="238"/>
      <c r="NF294" s="238"/>
      <c r="NG294" s="238"/>
      <c r="NH294" s="238"/>
      <c r="NI294" s="238"/>
      <c r="NJ294" s="238"/>
      <c r="NK294" s="238"/>
      <c r="NL294" s="238"/>
      <c r="NM294" s="238"/>
      <c r="NN294" s="238"/>
      <c r="NO294" s="238"/>
      <c r="NP294" s="238"/>
      <c r="NQ294" s="238"/>
      <c r="NR294" s="238"/>
      <c r="NS294" s="238"/>
      <c r="NT294" s="238"/>
      <c r="NU294" s="238"/>
      <c r="NV294" s="238"/>
      <c r="NW294" s="238"/>
      <c r="NX294" s="238"/>
      <c r="NY294" s="238"/>
      <c r="NZ294" s="238"/>
      <c r="OA294" s="238"/>
      <c r="OB294" s="238"/>
      <c r="OC294" s="238"/>
      <c r="OD294" s="238"/>
      <c r="OE294" s="238"/>
      <c r="OF294" s="238"/>
      <c r="OG294" s="238"/>
      <c r="OH294" s="238"/>
      <c r="OI294" s="238"/>
      <c r="OJ294" s="238"/>
      <c r="OK294" s="238"/>
      <c r="OL294" s="238"/>
      <c r="OM294" s="238"/>
      <c r="ON294" s="238"/>
      <c r="OO294" s="238"/>
      <c r="OP294" s="238"/>
      <c r="OQ294" s="238"/>
      <c r="OR294" s="238"/>
      <c r="OS294" s="238"/>
      <c r="OT294" s="238"/>
      <c r="OU294" s="238"/>
      <c r="OV294" s="238"/>
      <c r="OW294" s="238"/>
      <c r="OX294" s="238"/>
      <c r="OY294" s="238"/>
      <c r="OZ294" s="238"/>
      <c r="PA294" s="238"/>
      <c r="PB294" s="238"/>
      <c r="PC294" s="238"/>
      <c r="PD294" s="238"/>
      <c r="PE294" s="238"/>
      <c r="PF294" s="238"/>
      <c r="PG294" s="238"/>
      <c r="PH294" s="238"/>
      <c r="PI294" s="238"/>
      <c r="PJ294" s="238"/>
      <c r="PK294" s="238"/>
      <c r="PL294" s="238"/>
      <c r="PM294" s="238"/>
      <c r="PN294" s="238"/>
      <c r="PO294" s="238"/>
      <c r="PP294" s="238"/>
      <c r="PQ294" s="238"/>
      <c r="PR294" s="238"/>
      <c r="PS294" s="238"/>
      <c r="PT294" s="238"/>
      <c r="PU294" s="238"/>
      <c r="PV294" s="238"/>
      <c r="PW294" s="238"/>
      <c r="PX294" s="238"/>
      <c r="PY294" s="238"/>
      <c r="PZ294" s="238"/>
      <c r="QA294" s="238"/>
      <c r="QB294" s="238"/>
      <c r="QC294" s="238"/>
      <c r="QD294" s="238"/>
      <c r="QE294" s="238"/>
      <c r="QF294" s="238"/>
      <c r="QG294" s="238"/>
      <c r="QH294" s="238"/>
      <c r="QI294" s="238"/>
      <c r="QJ294" s="238"/>
      <c r="QK294" s="238"/>
      <c r="QL294" s="238"/>
      <c r="QM294" s="238"/>
      <c r="QN294" s="238"/>
      <c r="QO294" s="238"/>
      <c r="QP294" s="238"/>
      <c r="QQ294" s="238"/>
      <c r="QR294" s="238"/>
      <c r="QS294" s="238"/>
      <c r="QT294" s="238"/>
      <c r="QU294" s="238"/>
      <c r="QV294" s="238"/>
      <c r="QW294" s="238"/>
      <c r="QX294" s="238"/>
      <c r="QY294" s="238"/>
      <c r="QZ294" s="238"/>
      <c r="RA294" s="238"/>
      <c r="RB294" s="238"/>
      <c r="RC294" s="238"/>
      <c r="RD294" s="238"/>
      <c r="RE294" s="238"/>
      <c r="RF294" s="238"/>
      <c r="RG294" s="238"/>
      <c r="RH294" s="238"/>
      <c r="RI294" s="238"/>
      <c r="RJ294" s="238"/>
      <c r="RK294" s="238"/>
      <c r="RL294" s="238"/>
      <c r="RM294" s="238"/>
      <c r="RN294" s="238"/>
      <c r="RO294" s="238"/>
      <c r="RP294" s="238"/>
      <c r="RQ294" s="238"/>
      <c r="RR294" s="238"/>
      <c r="RS294" s="238"/>
      <c r="RT294" s="238"/>
      <c r="RU294" s="238"/>
      <c r="RV294" s="238"/>
      <c r="RW294" s="238"/>
      <c r="RX294" s="238"/>
      <c r="RY294" s="238"/>
      <c r="RZ294" s="238"/>
      <c r="SA294" s="238"/>
      <c r="SB294" s="238"/>
      <c r="SC294" s="238"/>
      <c r="SD294" s="238"/>
      <c r="SE294" s="238"/>
      <c r="SF294" s="238"/>
      <c r="SG294" s="238"/>
      <c r="SH294" s="238"/>
      <c r="SI294" s="238"/>
      <c r="SJ294" s="238"/>
      <c r="SK294" s="238"/>
      <c r="SL294" s="238"/>
      <c r="SM294" s="238"/>
      <c r="SN294" s="238"/>
      <c r="SO294" s="238"/>
      <c r="SP294" s="238"/>
      <c r="SQ294" s="238"/>
      <c r="SR294" s="238"/>
      <c r="SS294" s="238"/>
      <c r="ST294" s="238"/>
      <c r="SU294" s="238"/>
      <c r="SV294" s="238"/>
      <c r="SW294" s="238"/>
      <c r="SX294" s="238"/>
      <c r="SY294" s="238"/>
      <c r="SZ294" s="238"/>
      <c r="TA294" s="238"/>
      <c r="TB294" s="238"/>
      <c r="TC294" s="238"/>
      <c r="TD294" s="238"/>
      <c r="TE294" s="238"/>
      <c r="TF294" s="238"/>
      <c r="TG294" s="238"/>
      <c r="TH294" s="238"/>
      <c r="TI294" s="238"/>
      <c r="TJ294" s="238"/>
      <c r="TK294" s="238"/>
      <c r="TL294" s="238"/>
      <c r="TM294" s="238"/>
      <c r="TN294" s="238"/>
      <c r="TO294" s="238"/>
      <c r="TP294" s="238"/>
      <c r="TQ294" s="238"/>
      <c r="TR294" s="238"/>
      <c r="TS294" s="238"/>
      <c r="TT294" s="238"/>
      <c r="TU294" s="238"/>
      <c r="TV294" s="238"/>
      <c r="TW294" s="238"/>
      <c r="TX294" s="238"/>
      <c r="TY294" s="238"/>
      <c r="TZ294" s="238"/>
      <c r="UA294" s="238"/>
      <c r="UB294" s="238"/>
      <c r="UC294" s="238"/>
      <c r="UD294" s="238"/>
      <c r="UE294" s="238"/>
      <c r="UF294" s="238"/>
      <c r="UG294" s="238"/>
      <c r="UH294" s="238"/>
      <c r="UI294" s="238"/>
      <c r="UJ294" s="238"/>
      <c r="UK294" s="238"/>
      <c r="UL294" s="238"/>
      <c r="UM294" s="238"/>
      <c r="UN294" s="238"/>
      <c r="UO294" s="238"/>
      <c r="UP294" s="238"/>
      <c r="UQ294" s="238"/>
      <c r="UR294" s="238"/>
      <c r="US294" s="238"/>
      <c r="UT294" s="238"/>
      <c r="UU294" s="238"/>
      <c r="UV294" s="238"/>
      <c r="UW294" s="238"/>
      <c r="UX294" s="238"/>
      <c r="UY294" s="238"/>
      <c r="UZ294" s="238"/>
      <c r="VA294" s="238"/>
      <c r="VB294" s="238"/>
      <c r="VC294" s="238"/>
      <c r="VD294" s="238"/>
      <c r="VE294" s="238"/>
      <c r="VF294" s="238"/>
      <c r="VG294" s="238"/>
      <c r="VH294" s="238"/>
      <c r="VI294" s="238"/>
      <c r="VJ294" s="238"/>
      <c r="VK294" s="238"/>
      <c r="VL294" s="238"/>
      <c r="VM294" s="238"/>
      <c r="VN294" s="238"/>
      <c r="VO294" s="238"/>
      <c r="VP294" s="238"/>
      <c r="VQ294" s="238"/>
      <c r="VR294" s="238"/>
      <c r="VS294" s="238"/>
      <c r="VT294" s="238"/>
      <c r="VU294" s="238"/>
      <c r="VV294" s="238"/>
      <c r="VW294" s="238"/>
      <c r="VX294" s="238"/>
      <c r="VY294" s="238"/>
      <c r="VZ294" s="238"/>
      <c r="WA294" s="238"/>
      <c r="WB294" s="238"/>
      <c r="WC294" s="238"/>
      <c r="WD294" s="238"/>
      <c r="WE294" s="238"/>
      <c r="WF294" s="238"/>
      <c r="WG294" s="238"/>
      <c r="WH294" s="238"/>
      <c r="WI294" s="238"/>
      <c r="WJ294" s="238"/>
      <c r="WK294" s="238"/>
      <c r="WL294" s="238"/>
      <c r="WM294" s="238"/>
      <c r="WN294" s="238"/>
      <c r="WO294" s="238"/>
      <c r="WP294" s="238"/>
      <c r="WQ294" s="238"/>
      <c r="WR294" s="238"/>
      <c r="WS294" s="238"/>
      <c r="WT294" s="238"/>
      <c r="WU294" s="238"/>
      <c r="WV294" s="238"/>
      <c r="WW294" s="238"/>
      <c r="WX294" s="238"/>
      <c r="WY294" s="238"/>
      <c r="WZ294" s="238"/>
      <c r="XA294" s="238"/>
      <c r="XB294" s="238"/>
      <c r="XC294" s="238"/>
      <c r="XD294" s="238"/>
      <c r="XE294" s="238"/>
      <c r="XF294" s="238"/>
      <c r="XG294" s="238"/>
      <c r="XH294" s="238"/>
      <c r="XI294" s="238"/>
      <c r="XJ294" s="238"/>
      <c r="XK294" s="238"/>
      <c r="XL294" s="238"/>
      <c r="XM294" s="238"/>
      <c r="XN294" s="238"/>
      <c r="XO294" s="238"/>
      <c r="XP294" s="238"/>
      <c r="XQ294" s="238"/>
      <c r="XR294" s="238"/>
      <c r="XS294" s="238"/>
      <c r="XT294" s="238"/>
      <c r="XU294" s="238"/>
      <c r="XV294" s="238"/>
      <c r="XW294" s="238"/>
      <c r="XX294" s="238"/>
      <c r="XY294" s="238"/>
      <c r="XZ294" s="238"/>
      <c r="YA294" s="238"/>
      <c r="YB294" s="238"/>
      <c r="YC294" s="238"/>
      <c r="YD294" s="238"/>
      <c r="YE294" s="238"/>
      <c r="YF294" s="238"/>
      <c r="YG294" s="238"/>
      <c r="YH294" s="238"/>
      <c r="YI294" s="238"/>
      <c r="YJ294" s="238"/>
      <c r="YK294" s="238"/>
      <c r="YL294" s="238"/>
      <c r="YM294" s="238"/>
      <c r="YN294" s="238"/>
      <c r="YO294" s="238"/>
      <c r="YP294" s="238"/>
      <c r="YQ294" s="238"/>
      <c r="YR294" s="238"/>
      <c r="YS294" s="238"/>
      <c r="YT294" s="238"/>
      <c r="YU294" s="238"/>
      <c r="YV294" s="238"/>
      <c r="YW294" s="238"/>
      <c r="YX294" s="238"/>
      <c r="YY294" s="238"/>
      <c r="YZ294" s="238"/>
      <c r="ZA294" s="238"/>
      <c r="ZB294" s="238"/>
      <c r="ZC294" s="238"/>
      <c r="ZD294" s="238"/>
      <c r="ZE294" s="238"/>
      <c r="ZF294" s="238"/>
      <c r="ZG294" s="238"/>
      <c r="ZH294" s="238"/>
      <c r="ZI294" s="238"/>
      <c r="ZJ294" s="238"/>
      <c r="ZK294" s="238"/>
      <c r="ZL294" s="238"/>
      <c r="ZM294" s="238"/>
      <c r="ZN294" s="238"/>
      <c r="ZO294" s="238"/>
      <c r="ZP294" s="238"/>
      <c r="ZQ294" s="238"/>
      <c r="ZR294" s="238"/>
      <c r="ZS294" s="238"/>
      <c r="ZT294" s="238"/>
      <c r="ZU294" s="238"/>
      <c r="ZV294" s="238"/>
      <c r="ZW294" s="238"/>
      <c r="ZX294" s="238"/>
      <c r="ZY294" s="238"/>
      <c r="ZZ294" s="238"/>
      <c r="AAA294" s="238"/>
      <c r="AAB294" s="238"/>
      <c r="AAC294" s="238"/>
      <c r="AAD294" s="238"/>
      <c r="AAE294" s="238"/>
      <c r="AAF294" s="238"/>
      <c r="AAG294" s="238"/>
      <c r="AAH294" s="238"/>
      <c r="AAI294" s="238"/>
      <c r="AAJ294" s="238"/>
      <c r="AAK294" s="238"/>
      <c r="AAL294" s="238"/>
      <c r="AAM294" s="238"/>
      <c r="AAN294" s="238"/>
      <c r="AAO294" s="238"/>
      <c r="AAP294" s="238"/>
      <c r="AAQ294" s="238"/>
      <c r="AAR294" s="238"/>
      <c r="AAS294" s="238"/>
      <c r="AAT294" s="238"/>
      <c r="AAU294" s="238"/>
      <c r="AAV294" s="238"/>
      <c r="AAW294" s="238"/>
      <c r="AAX294" s="238"/>
      <c r="AAY294" s="238"/>
      <c r="AAZ294" s="238"/>
      <c r="ABA294" s="238"/>
      <c r="ABB294" s="238"/>
      <c r="ABC294" s="238"/>
      <c r="ABD294" s="238"/>
      <c r="ABE294" s="238"/>
      <c r="ABF294" s="238"/>
      <c r="ABG294" s="238"/>
      <c r="ABH294" s="238"/>
      <c r="ABI294" s="238"/>
      <c r="ABJ294" s="238"/>
      <c r="ABK294" s="238"/>
      <c r="ABL294" s="238"/>
      <c r="ABM294" s="238"/>
      <c r="ABN294" s="238"/>
      <c r="ABO294" s="238"/>
      <c r="ABP294" s="238"/>
      <c r="ABQ294" s="238"/>
      <c r="ABR294" s="238"/>
      <c r="ABS294" s="238"/>
      <c r="ABT294" s="238"/>
      <c r="ABU294" s="238"/>
      <c r="ABV294" s="238"/>
      <c r="ABW294" s="238"/>
      <c r="ABX294" s="238"/>
      <c r="ABY294" s="238"/>
      <c r="ABZ294" s="238"/>
      <c r="ACA294" s="238"/>
      <c r="ACB294" s="238"/>
      <c r="ACC294" s="238"/>
      <c r="ACD294" s="238"/>
      <c r="ACE294" s="238"/>
      <c r="ACF294" s="238"/>
      <c r="ACG294" s="238"/>
      <c r="ACH294" s="238"/>
      <c r="ACI294" s="238"/>
      <c r="ACJ294" s="238"/>
      <c r="ACK294" s="238"/>
      <c r="ACL294" s="238"/>
      <c r="ACM294" s="238"/>
      <c r="ACN294" s="238"/>
      <c r="ACO294" s="238"/>
      <c r="ACP294" s="238"/>
      <c r="ACQ294" s="238"/>
      <c r="ACR294" s="238"/>
      <c r="ACS294" s="238"/>
      <c r="ACT294" s="238"/>
      <c r="ACU294" s="238"/>
      <c r="ACV294" s="238"/>
      <c r="ACW294" s="238"/>
      <c r="ACX294" s="238"/>
      <c r="ACY294" s="238"/>
      <c r="ACZ294" s="238"/>
      <c r="ADA294" s="238"/>
      <c r="ADB294" s="238"/>
      <c r="ADC294" s="238"/>
      <c r="ADD294" s="238"/>
      <c r="ADE294" s="238"/>
      <c r="ADF294" s="238"/>
      <c r="ADG294" s="238"/>
      <c r="ADH294" s="238"/>
      <c r="ADI294" s="238"/>
      <c r="ADJ294" s="238"/>
      <c r="ADK294" s="238"/>
      <c r="ADL294" s="238"/>
      <c r="ADM294" s="238"/>
      <c r="ADN294" s="238"/>
      <c r="ADO294" s="238"/>
      <c r="ADP294" s="238"/>
      <c r="ADQ294" s="238"/>
      <c r="ADR294" s="238"/>
      <c r="ADS294" s="238"/>
      <c r="ADT294" s="238"/>
      <c r="ADU294" s="238"/>
      <c r="ADV294" s="238"/>
      <c r="ADW294" s="238"/>
      <c r="ADX294" s="238"/>
      <c r="ADY294" s="238"/>
      <c r="ADZ294" s="238"/>
      <c r="AEA294" s="238"/>
      <c r="AEB294" s="238"/>
      <c r="AEC294" s="238"/>
      <c r="AED294" s="238"/>
      <c r="AEE294" s="238"/>
      <c r="AEF294" s="238"/>
      <c r="AEG294" s="238"/>
      <c r="AEH294" s="238"/>
      <c r="AEI294" s="238"/>
      <c r="AEJ294" s="238"/>
      <c r="AEK294" s="238"/>
      <c r="AEL294" s="238"/>
      <c r="AEM294" s="238"/>
      <c r="AEN294" s="238"/>
      <c r="AEO294" s="238"/>
      <c r="AEP294" s="238"/>
      <c r="AEQ294" s="238"/>
      <c r="AER294" s="238"/>
      <c r="AES294" s="238"/>
      <c r="AET294" s="238"/>
      <c r="AEU294" s="238"/>
      <c r="AEV294" s="238"/>
      <c r="AEW294" s="238"/>
      <c r="AEX294" s="238"/>
      <c r="AEY294" s="238"/>
      <c r="AEZ294" s="238"/>
      <c r="AFA294" s="238"/>
      <c r="AFB294" s="238"/>
      <c r="AFC294" s="238"/>
      <c r="AFD294" s="238"/>
      <c r="AFE294" s="238"/>
      <c r="AFF294" s="238"/>
      <c r="AFG294" s="238"/>
      <c r="AFH294" s="238"/>
      <c r="AFI294" s="238"/>
      <c r="AFJ294" s="238"/>
      <c r="AFK294" s="238"/>
      <c r="AFL294" s="238"/>
      <c r="AFM294" s="238"/>
      <c r="AFN294" s="238"/>
      <c r="AFO294" s="238"/>
      <c r="AFP294" s="238"/>
      <c r="AFQ294" s="238"/>
      <c r="AFR294" s="238"/>
      <c r="AFS294" s="238"/>
      <c r="AFT294" s="238"/>
      <c r="AFU294" s="238"/>
      <c r="AFV294" s="238"/>
      <c r="AFW294" s="238"/>
      <c r="AFX294" s="238"/>
      <c r="AFY294" s="238"/>
      <c r="AFZ294" s="238"/>
      <c r="AGA294" s="238"/>
      <c r="AGB294" s="238"/>
      <c r="AGC294" s="238"/>
      <c r="AGD294" s="238"/>
      <c r="AGE294" s="238"/>
      <c r="AGF294" s="238"/>
      <c r="AGG294" s="238"/>
      <c r="AGH294" s="238"/>
      <c r="AGI294" s="238"/>
      <c r="AGJ294" s="238"/>
      <c r="AGK294" s="238"/>
      <c r="AGL294" s="238"/>
      <c r="AGM294" s="238"/>
      <c r="AGN294" s="238"/>
      <c r="AGO294" s="238"/>
      <c r="AGP294" s="238"/>
      <c r="AGQ294" s="238"/>
      <c r="AGR294" s="238"/>
      <c r="AGS294" s="238"/>
      <c r="AGT294" s="238"/>
      <c r="AGU294" s="238"/>
      <c r="AGV294" s="238"/>
      <c r="AGW294" s="238"/>
      <c r="AGX294" s="238"/>
      <c r="AGY294" s="238"/>
      <c r="AGZ294" s="238"/>
      <c r="AHA294" s="238"/>
      <c r="AHB294" s="238"/>
      <c r="AHC294" s="238"/>
      <c r="AHD294" s="238"/>
      <c r="AHE294" s="238"/>
      <c r="AHF294" s="238"/>
      <c r="AHG294" s="238"/>
      <c r="AHH294" s="238"/>
      <c r="AHI294" s="238"/>
      <c r="AHJ294" s="238"/>
      <c r="AHK294" s="238"/>
      <c r="AHL294" s="238"/>
      <c r="AHM294" s="238"/>
      <c r="AHN294" s="238"/>
      <c r="AHO294" s="238"/>
      <c r="AHP294" s="238"/>
      <c r="AHQ294" s="238"/>
      <c r="AHR294" s="238"/>
      <c r="AHS294" s="238"/>
      <c r="AHT294" s="238"/>
      <c r="AHU294" s="238"/>
      <c r="AHV294" s="238"/>
      <c r="AHW294" s="238"/>
      <c r="AHX294" s="238"/>
      <c r="AHY294" s="238"/>
      <c r="AHZ294" s="238"/>
      <c r="AIA294" s="238"/>
      <c r="AIB294" s="238"/>
      <c r="AIC294" s="238"/>
      <c r="AID294" s="238"/>
      <c r="AIE294" s="238"/>
      <c r="AIF294" s="238"/>
      <c r="AIG294" s="238"/>
      <c r="AIH294" s="238"/>
      <c r="AII294" s="238"/>
      <c r="AIJ294" s="238"/>
      <c r="AIK294" s="238"/>
      <c r="AIL294" s="238"/>
      <c r="AIM294" s="238"/>
      <c r="AIN294" s="238"/>
      <c r="AIO294" s="238"/>
      <c r="AIP294" s="238"/>
      <c r="AIQ294" s="238"/>
      <c r="AIR294" s="238"/>
      <c r="AIS294" s="238"/>
      <c r="AIT294" s="238"/>
      <c r="AIU294" s="238"/>
      <c r="AIV294" s="238"/>
      <c r="AIW294" s="238"/>
      <c r="AIX294" s="238"/>
      <c r="AIY294" s="238"/>
      <c r="AIZ294" s="238"/>
      <c r="AJA294" s="238"/>
      <c r="AJB294" s="238"/>
      <c r="AJC294" s="238"/>
      <c r="AJD294" s="238"/>
      <c r="AJE294" s="238"/>
      <c r="AJF294" s="238"/>
      <c r="AJG294" s="238"/>
      <c r="AJH294" s="238"/>
      <c r="AJI294" s="238"/>
      <c r="AJJ294" s="238"/>
      <c r="AJK294" s="238"/>
      <c r="AJL294" s="238"/>
      <c r="AJM294" s="238"/>
      <c r="AJN294" s="238"/>
      <c r="AJO294" s="238"/>
      <c r="AJP294" s="238"/>
      <c r="AJQ294" s="238"/>
      <c r="AJR294" s="238"/>
      <c r="AJS294" s="238"/>
      <c r="AJT294" s="238"/>
      <c r="AJU294" s="238"/>
      <c r="AJV294" s="238"/>
      <c r="AJW294" s="238"/>
      <c r="AJX294" s="238"/>
      <c r="AJY294" s="238"/>
      <c r="AJZ294" s="238"/>
      <c r="AKA294" s="238"/>
      <c r="AKB294" s="238"/>
      <c r="AKC294" s="238"/>
      <c r="AKD294" s="238"/>
      <c r="AKE294" s="238"/>
      <c r="AKF294" s="238"/>
      <c r="AKG294" s="238"/>
      <c r="AKH294" s="238"/>
      <c r="AKI294" s="238"/>
      <c r="AKJ294" s="238"/>
      <c r="AKK294" s="238"/>
      <c r="AKL294" s="238"/>
      <c r="AKM294" s="238"/>
      <c r="AKN294" s="238"/>
      <c r="AKO294" s="238"/>
      <c r="AKP294" s="238"/>
    </row>
    <row r="295" spans="1:978" ht="25.5" x14ac:dyDescent="0.25">
      <c r="A295" s="304"/>
      <c r="B295" s="304"/>
      <c r="C295" s="241"/>
      <c r="D295" s="241"/>
      <c r="E295" s="268"/>
      <c r="F295" s="95">
        <v>530465</v>
      </c>
      <c r="G295" s="30" t="s">
        <v>287</v>
      </c>
      <c r="H295" s="30" t="s">
        <v>288</v>
      </c>
      <c r="I295" s="242"/>
      <c r="J295" s="95">
        <v>30</v>
      </c>
      <c r="K295" s="269"/>
      <c r="L295" s="290"/>
      <c r="M295" s="242"/>
      <c r="N295" s="95">
        <v>84</v>
      </c>
      <c r="O295" s="95">
        <v>51</v>
      </c>
      <c r="P295" s="95">
        <v>38</v>
      </c>
      <c r="Q295" s="95">
        <v>46</v>
      </c>
      <c r="R295" s="95">
        <v>70</v>
      </c>
      <c r="S295" s="95">
        <v>116</v>
      </c>
      <c r="T295" s="95">
        <v>328</v>
      </c>
      <c r="U295" s="95">
        <v>498</v>
      </c>
      <c r="V295" s="95">
        <v>460</v>
      </c>
      <c r="W295" s="95">
        <v>414</v>
      </c>
      <c r="X295" s="95">
        <v>400</v>
      </c>
      <c r="Y295" s="95">
        <v>452</v>
      </c>
      <c r="Z295" s="95">
        <v>505</v>
      </c>
      <c r="AA295" s="95">
        <v>494</v>
      </c>
      <c r="AB295" s="95">
        <v>577</v>
      </c>
      <c r="AC295" s="95">
        <v>741</v>
      </c>
      <c r="AD295" s="95">
        <v>864</v>
      </c>
      <c r="AE295" s="95">
        <v>811</v>
      </c>
      <c r="AF295" s="95">
        <v>542</v>
      </c>
      <c r="AG295" s="95">
        <v>427</v>
      </c>
      <c r="AH295" s="95">
        <v>405</v>
      </c>
      <c r="AI295" s="95">
        <v>343</v>
      </c>
      <c r="AJ295" s="95">
        <v>203</v>
      </c>
      <c r="AK295" s="95">
        <v>142</v>
      </c>
      <c r="AL295" s="95">
        <v>8046</v>
      </c>
      <c r="AM295" s="268"/>
      <c r="AN295" s="262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62"/>
      <c r="BH295" s="262"/>
      <c r="BI295" s="262"/>
      <c r="BJ295" s="262"/>
      <c r="BK295" s="262"/>
      <c r="BL295" s="241"/>
      <c r="BM295" s="241"/>
      <c r="BN295" s="241"/>
      <c r="BO295" s="241"/>
      <c r="BP295" s="241"/>
      <c r="BQ295" s="241"/>
      <c r="BR295" s="241"/>
      <c r="BS295" s="241"/>
      <c r="BT295" s="241"/>
      <c r="BU295" s="241"/>
      <c r="BV295" s="241"/>
      <c r="BW295" s="241"/>
      <c r="BX295" s="241"/>
      <c r="BY295" s="241"/>
      <c r="BZ295" s="241"/>
      <c r="CA295" s="241"/>
      <c r="CB295" s="241"/>
      <c r="CC295" s="241"/>
      <c r="CD295" s="241"/>
      <c r="CE295" s="241"/>
      <c r="CF295" s="241"/>
      <c r="CG295" s="241"/>
      <c r="CH295" s="241"/>
      <c r="CI295" s="241"/>
      <c r="CJ295" s="241"/>
      <c r="CK295" s="241"/>
      <c r="CL295" s="241"/>
      <c r="CM295" s="241"/>
      <c r="CN295" s="241"/>
      <c r="CO295" s="241"/>
      <c r="CP295" s="241"/>
      <c r="CQ295" s="241"/>
      <c r="CR295" s="241"/>
      <c r="CS295" s="241"/>
      <c r="CT295" s="241"/>
      <c r="CU295" s="241"/>
      <c r="CV295" s="241"/>
      <c r="CW295" s="241"/>
      <c r="CX295" s="241"/>
      <c r="CY295" s="241"/>
      <c r="CZ295" s="241"/>
      <c r="DA295" s="241"/>
      <c r="DB295" s="241"/>
      <c r="DC295" s="241"/>
      <c r="DD295" s="241"/>
      <c r="DE295" s="241"/>
      <c r="DF295" s="241"/>
      <c r="DG295" s="241"/>
      <c r="DH295" s="241"/>
      <c r="DI295" s="241"/>
      <c r="DJ295" s="241"/>
      <c r="DK295" s="241"/>
      <c r="DL295" s="241"/>
      <c r="DM295" s="241"/>
      <c r="DN295" s="241"/>
      <c r="DO295" s="241"/>
      <c r="DP295" s="241"/>
      <c r="DQ295" s="241"/>
      <c r="DR295" s="241"/>
      <c r="DS295" s="241"/>
      <c r="DT295" s="241"/>
      <c r="DU295" s="241"/>
      <c r="DV295" s="241"/>
      <c r="DW295" s="241"/>
      <c r="DX295" s="241"/>
      <c r="DY295" s="241"/>
      <c r="DZ295" s="241"/>
      <c r="EA295" s="241"/>
      <c r="EB295" s="241"/>
      <c r="EC295" s="241"/>
      <c r="ED295" s="241"/>
      <c r="EE295" s="252"/>
      <c r="EF295" s="238"/>
      <c r="EG295" s="238"/>
      <c r="EH295" s="238"/>
      <c r="EI295" s="238"/>
      <c r="EJ295" s="238"/>
      <c r="EK295" s="238"/>
      <c r="EL295" s="238"/>
      <c r="EM295" s="238"/>
      <c r="EN295" s="238"/>
      <c r="EO295" s="238"/>
      <c r="EP295" s="238"/>
      <c r="EQ295" s="238"/>
      <c r="ER295" s="238"/>
      <c r="ES295" s="238"/>
      <c r="ET295" s="238"/>
      <c r="EU295" s="238"/>
      <c r="EV295" s="238"/>
      <c r="EW295" s="238"/>
      <c r="EX295" s="238"/>
      <c r="EY295" s="238"/>
      <c r="EZ295" s="238"/>
      <c r="FA295" s="238"/>
      <c r="FB295" s="238"/>
      <c r="FC295" s="238"/>
      <c r="FD295" s="238"/>
      <c r="FE295" s="238"/>
      <c r="FF295" s="238"/>
      <c r="FG295" s="238"/>
      <c r="FH295" s="238"/>
      <c r="FI295" s="238"/>
      <c r="FJ295" s="238"/>
      <c r="FK295" s="238"/>
      <c r="FL295" s="238"/>
      <c r="FM295" s="238"/>
      <c r="FN295" s="238"/>
      <c r="FO295" s="238"/>
      <c r="FP295" s="238"/>
      <c r="FQ295" s="238"/>
      <c r="FR295" s="238"/>
      <c r="FS295" s="238"/>
      <c r="FT295" s="238"/>
      <c r="FU295" s="238"/>
      <c r="FV295" s="238"/>
      <c r="FW295" s="238"/>
      <c r="FX295" s="238"/>
      <c r="FY295" s="238"/>
      <c r="FZ295" s="238"/>
      <c r="GA295" s="238"/>
      <c r="GB295" s="238"/>
      <c r="GC295" s="238"/>
      <c r="GD295" s="238"/>
      <c r="GE295" s="238"/>
      <c r="GF295" s="238"/>
      <c r="GG295" s="238"/>
      <c r="GH295" s="238"/>
      <c r="GI295" s="238"/>
      <c r="GJ295" s="238"/>
      <c r="GK295" s="238"/>
      <c r="GL295" s="238"/>
      <c r="GM295" s="238"/>
      <c r="GN295" s="238"/>
      <c r="GO295" s="238"/>
      <c r="GP295" s="238"/>
      <c r="GQ295" s="238"/>
      <c r="GR295" s="238"/>
      <c r="GS295" s="238"/>
      <c r="GT295" s="238"/>
      <c r="GU295" s="238"/>
      <c r="GV295" s="238"/>
      <c r="GW295" s="238"/>
      <c r="GX295" s="238"/>
      <c r="GY295" s="238"/>
      <c r="GZ295" s="238"/>
      <c r="HA295" s="238"/>
      <c r="HB295" s="238"/>
      <c r="HC295" s="238"/>
      <c r="HD295" s="238"/>
      <c r="HE295" s="238"/>
      <c r="HF295" s="238"/>
      <c r="HG295" s="238"/>
      <c r="HH295" s="238"/>
      <c r="HI295" s="238"/>
      <c r="HJ295" s="238"/>
      <c r="HK295" s="238"/>
      <c r="HL295" s="238"/>
      <c r="HM295" s="238"/>
      <c r="HN295" s="238"/>
      <c r="HO295" s="238"/>
      <c r="HP295" s="238"/>
      <c r="HQ295" s="238"/>
      <c r="HR295" s="238"/>
      <c r="HS295" s="238"/>
      <c r="HT295" s="238"/>
      <c r="HU295" s="238"/>
      <c r="HV295" s="238"/>
      <c r="HW295" s="238"/>
      <c r="HX295" s="238"/>
      <c r="HY295" s="238"/>
      <c r="HZ295" s="238"/>
      <c r="IA295" s="238"/>
      <c r="IB295" s="238"/>
      <c r="IC295" s="238"/>
      <c r="ID295" s="238"/>
      <c r="IE295" s="238"/>
      <c r="IF295" s="238"/>
      <c r="IG295" s="238"/>
      <c r="IH295" s="238"/>
      <c r="II295" s="238"/>
      <c r="IJ295" s="238"/>
      <c r="IK295" s="238"/>
      <c r="IL295" s="238"/>
      <c r="IM295" s="238"/>
      <c r="IN295" s="238"/>
      <c r="IO295" s="238"/>
      <c r="IP295" s="238"/>
      <c r="IQ295" s="238"/>
      <c r="IR295" s="238"/>
      <c r="IS295" s="238"/>
      <c r="IT295" s="238"/>
      <c r="IU295" s="238"/>
      <c r="IV295" s="238"/>
      <c r="IW295" s="238"/>
      <c r="IX295" s="238"/>
      <c r="IY295" s="238"/>
      <c r="IZ295" s="238"/>
      <c r="JA295" s="238"/>
      <c r="JB295" s="238"/>
      <c r="JC295" s="238"/>
      <c r="JD295" s="238"/>
      <c r="JE295" s="238"/>
      <c r="JF295" s="238"/>
      <c r="JG295" s="238"/>
      <c r="JH295" s="238"/>
      <c r="JI295" s="238"/>
      <c r="JJ295" s="238"/>
      <c r="JK295" s="238"/>
      <c r="JL295" s="238"/>
      <c r="JM295" s="238"/>
      <c r="JN295" s="238"/>
      <c r="JO295" s="238"/>
      <c r="JP295" s="238"/>
      <c r="JQ295" s="238"/>
      <c r="JR295" s="238"/>
      <c r="JS295" s="238"/>
      <c r="JT295" s="238"/>
      <c r="JU295" s="238"/>
      <c r="JV295" s="238"/>
      <c r="JW295" s="238"/>
      <c r="JX295" s="238"/>
      <c r="JY295" s="238"/>
      <c r="JZ295" s="238"/>
      <c r="KA295" s="238"/>
      <c r="KB295" s="238"/>
      <c r="KC295" s="238"/>
      <c r="KD295" s="238"/>
      <c r="KE295" s="238"/>
      <c r="KF295" s="238"/>
      <c r="KG295" s="238"/>
      <c r="KH295" s="238"/>
      <c r="KI295" s="238"/>
      <c r="KJ295" s="238"/>
      <c r="KK295" s="238"/>
      <c r="KL295" s="238"/>
      <c r="KM295" s="238"/>
      <c r="KN295" s="238"/>
      <c r="KO295" s="238"/>
      <c r="KP295" s="238"/>
      <c r="KQ295" s="238"/>
      <c r="KR295" s="238"/>
      <c r="KS295" s="238"/>
      <c r="KT295" s="238"/>
      <c r="KU295" s="238"/>
      <c r="KV295" s="238"/>
      <c r="KW295" s="238"/>
      <c r="KX295" s="238"/>
      <c r="KY295" s="238"/>
      <c r="KZ295" s="238"/>
      <c r="LA295" s="238"/>
      <c r="LB295" s="238"/>
      <c r="LC295" s="238"/>
      <c r="LD295" s="238"/>
      <c r="LE295" s="238"/>
      <c r="LF295" s="238"/>
      <c r="LG295" s="238"/>
      <c r="LH295" s="238"/>
      <c r="LI295" s="238"/>
      <c r="LJ295" s="238"/>
      <c r="LK295" s="238"/>
      <c r="LL295" s="238"/>
      <c r="LM295" s="238"/>
      <c r="LN295" s="238"/>
      <c r="LO295" s="238"/>
      <c r="LP295" s="238"/>
      <c r="LQ295" s="238"/>
      <c r="LR295" s="238"/>
      <c r="LS295" s="238"/>
      <c r="LT295" s="238"/>
      <c r="LU295" s="238"/>
      <c r="LV295" s="238"/>
      <c r="LW295" s="238"/>
      <c r="LX295" s="238"/>
      <c r="LY295" s="238"/>
      <c r="LZ295" s="238"/>
      <c r="MA295" s="238"/>
      <c r="MB295" s="238"/>
      <c r="MC295" s="238"/>
      <c r="MD295" s="238"/>
      <c r="ME295" s="238"/>
      <c r="MF295" s="238"/>
      <c r="MG295" s="238"/>
      <c r="MH295" s="238"/>
      <c r="MI295" s="238"/>
      <c r="MJ295" s="238"/>
      <c r="MK295" s="238"/>
      <c r="ML295" s="238"/>
      <c r="MM295" s="238"/>
      <c r="MN295" s="238"/>
      <c r="MO295" s="238"/>
      <c r="MP295" s="238"/>
      <c r="MQ295" s="238"/>
      <c r="MR295" s="238"/>
      <c r="MS295" s="238"/>
      <c r="MT295" s="238"/>
      <c r="MU295" s="238"/>
      <c r="MV295" s="238"/>
      <c r="MW295" s="238"/>
      <c r="MX295" s="238"/>
      <c r="MY295" s="238"/>
      <c r="MZ295" s="238"/>
      <c r="NA295" s="238"/>
      <c r="NB295" s="238"/>
      <c r="NC295" s="238"/>
      <c r="ND295" s="238"/>
      <c r="NE295" s="238"/>
      <c r="NF295" s="238"/>
      <c r="NG295" s="238"/>
      <c r="NH295" s="238"/>
      <c r="NI295" s="238"/>
      <c r="NJ295" s="238"/>
      <c r="NK295" s="238"/>
      <c r="NL295" s="238"/>
      <c r="NM295" s="238"/>
      <c r="NN295" s="238"/>
      <c r="NO295" s="238"/>
      <c r="NP295" s="238"/>
      <c r="NQ295" s="238"/>
      <c r="NR295" s="238"/>
      <c r="NS295" s="238"/>
      <c r="NT295" s="238"/>
      <c r="NU295" s="238"/>
      <c r="NV295" s="238"/>
      <c r="NW295" s="238"/>
      <c r="NX295" s="238"/>
      <c r="NY295" s="238"/>
      <c r="NZ295" s="238"/>
      <c r="OA295" s="238"/>
      <c r="OB295" s="238"/>
      <c r="OC295" s="238"/>
      <c r="OD295" s="238"/>
      <c r="OE295" s="238"/>
      <c r="OF295" s="238"/>
      <c r="OG295" s="238"/>
      <c r="OH295" s="238"/>
      <c r="OI295" s="238"/>
      <c r="OJ295" s="238"/>
      <c r="OK295" s="238"/>
      <c r="OL295" s="238"/>
      <c r="OM295" s="238"/>
      <c r="ON295" s="238"/>
      <c r="OO295" s="238"/>
      <c r="OP295" s="238"/>
      <c r="OQ295" s="238"/>
      <c r="OR295" s="238"/>
      <c r="OS295" s="238"/>
      <c r="OT295" s="238"/>
      <c r="OU295" s="238"/>
      <c r="OV295" s="238"/>
      <c r="OW295" s="238"/>
      <c r="OX295" s="238"/>
      <c r="OY295" s="238"/>
      <c r="OZ295" s="238"/>
      <c r="PA295" s="238"/>
      <c r="PB295" s="238"/>
      <c r="PC295" s="238"/>
      <c r="PD295" s="238"/>
      <c r="PE295" s="238"/>
      <c r="PF295" s="238"/>
      <c r="PG295" s="238"/>
      <c r="PH295" s="238"/>
      <c r="PI295" s="238"/>
      <c r="PJ295" s="238"/>
      <c r="PK295" s="238"/>
      <c r="PL295" s="238"/>
      <c r="PM295" s="238"/>
      <c r="PN295" s="238"/>
      <c r="PO295" s="238"/>
      <c r="PP295" s="238"/>
      <c r="PQ295" s="238"/>
      <c r="PR295" s="238"/>
      <c r="PS295" s="238"/>
      <c r="PT295" s="238"/>
      <c r="PU295" s="238"/>
      <c r="PV295" s="238"/>
      <c r="PW295" s="238"/>
      <c r="PX295" s="238"/>
      <c r="PY295" s="238"/>
      <c r="PZ295" s="238"/>
      <c r="QA295" s="238"/>
      <c r="QB295" s="238"/>
      <c r="QC295" s="238"/>
      <c r="QD295" s="238"/>
      <c r="QE295" s="238"/>
      <c r="QF295" s="238"/>
      <c r="QG295" s="238"/>
      <c r="QH295" s="238"/>
      <c r="QI295" s="238"/>
      <c r="QJ295" s="238"/>
      <c r="QK295" s="238"/>
      <c r="QL295" s="238"/>
      <c r="QM295" s="238"/>
      <c r="QN295" s="238"/>
      <c r="QO295" s="238"/>
      <c r="QP295" s="238"/>
      <c r="QQ295" s="238"/>
      <c r="QR295" s="238"/>
      <c r="QS295" s="238"/>
      <c r="QT295" s="238"/>
      <c r="QU295" s="238"/>
      <c r="QV295" s="238"/>
      <c r="QW295" s="238"/>
      <c r="QX295" s="238"/>
      <c r="QY295" s="238"/>
      <c r="QZ295" s="238"/>
      <c r="RA295" s="238"/>
      <c r="RB295" s="238"/>
      <c r="RC295" s="238"/>
      <c r="RD295" s="238"/>
      <c r="RE295" s="238"/>
      <c r="RF295" s="238"/>
      <c r="RG295" s="238"/>
      <c r="RH295" s="238"/>
      <c r="RI295" s="238"/>
      <c r="RJ295" s="238"/>
      <c r="RK295" s="238"/>
      <c r="RL295" s="238"/>
      <c r="RM295" s="238"/>
      <c r="RN295" s="238"/>
      <c r="RO295" s="238"/>
      <c r="RP295" s="238"/>
      <c r="RQ295" s="238"/>
      <c r="RR295" s="238"/>
      <c r="RS295" s="238"/>
      <c r="RT295" s="238"/>
      <c r="RU295" s="238"/>
      <c r="RV295" s="238"/>
      <c r="RW295" s="238"/>
      <c r="RX295" s="238"/>
      <c r="RY295" s="238"/>
      <c r="RZ295" s="238"/>
      <c r="SA295" s="238"/>
      <c r="SB295" s="238"/>
      <c r="SC295" s="238"/>
      <c r="SD295" s="238"/>
      <c r="SE295" s="238"/>
      <c r="SF295" s="238"/>
      <c r="SG295" s="238"/>
      <c r="SH295" s="238"/>
      <c r="SI295" s="238"/>
      <c r="SJ295" s="238"/>
      <c r="SK295" s="238"/>
      <c r="SL295" s="238"/>
      <c r="SM295" s="238"/>
      <c r="SN295" s="238"/>
      <c r="SO295" s="238"/>
      <c r="SP295" s="238"/>
      <c r="SQ295" s="238"/>
      <c r="SR295" s="238"/>
      <c r="SS295" s="238"/>
      <c r="ST295" s="238"/>
      <c r="SU295" s="238"/>
      <c r="SV295" s="238"/>
      <c r="SW295" s="238"/>
      <c r="SX295" s="238"/>
      <c r="SY295" s="238"/>
      <c r="SZ295" s="238"/>
      <c r="TA295" s="238"/>
      <c r="TB295" s="238"/>
      <c r="TC295" s="238"/>
      <c r="TD295" s="238"/>
      <c r="TE295" s="238"/>
      <c r="TF295" s="238"/>
      <c r="TG295" s="238"/>
      <c r="TH295" s="238"/>
      <c r="TI295" s="238"/>
      <c r="TJ295" s="238"/>
      <c r="TK295" s="238"/>
      <c r="TL295" s="238"/>
      <c r="TM295" s="238"/>
      <c r="TN295" s="238"/>
      <c r="TO295" s="238"/>
      <c r="TP295" s="238"/>
      <c r="TQ295" s="238"/>
      <c r="TR295" s="238"/>
      <c r="TS295" s="238"/>
      <c r="TT295" s="238"/>
      <c r="TU295" s="238"/>
      <c r="TV295" s="238"/>
      <c r="TW295" s="238"/>
      <c r="TX295" s="238"/>
      <c r="TY295" s="238"/>
      <c r="TZ295" s="238"/>
      <c r="UA295" s="238"/>
      <c r="UB295" s="238"/>
      <c r="UC295" s="238"/>
      <c r="UD295" s="238"/>
      <c r="UE295" s="238"/>
      <c r="UF295" s="238"/>
      <c r="UG295" s="238"/>
      <c r="UH295" s="238"/>
      <c r="UI295" s="238"/>
      <c r="UJ295" s="238"/>
      <c r="UK295" s="238"/>
      <c r="UL295" s="238"/>
      <c r="UM295" s="238"/>
      <c r="UN295" s="238"/>
      <c r="UO295" s="238"/>
      <c r="UP295" s="238"/>
      <c r="UQ295" s="238"/>
      <c r="UR295" s="238"/>
      <c r="US295" s="238"/>
      <c r="UT295" s="238"/>
      <c r="UU295" s="238"/>
      <c r="UV295" s="238"/>
      <c r="UW295" s="238"/>
      <c r="UX295" s="238"/>
      <c r="UY295" s="238"/>
      <c r="UZ295" s="238"/>
      <c r="VA295" s="238"/>
      <c r="VB295" s="238"/>
      <c r="VC295" s="238"/>
      <c r="VD295" s="238"/>
      <c r="VE295" s="238"/>
      <c r="VF295" s="238"/>
      <c r="VG295" s="238"/>
      <c r="VH295" s="238"/>
      <c r="VI295" s="238"/>
      <c r="VJ295" s="238"/>
      <c r="VK295" s="238"/>
      <c r="VL295" s="238"/>
      <c r="VM295" s="238"/>
      <c r="VN295" s="238"/>
      <c r="VO295" s="238"/>
      <c r="VP295" s="238"/>
      <c r="VQ295" s="238"/>
      <c r="VR295" s="238"/>
      <c r="VS295" s="238"/>
      <c r="VT295" s="238"/>
      <c r="VU295" s="238"/>
      <c r="VV295" s="238"/>
      <c r="VW295" s="238"/>
      <c r="VX295" s="238"/>
      <c r="VY295" s="238"/>
      <c r="VZ295" s="238"/>
      <c r="WA295" s="238"/>
      <c r="WB295" s="238"/>
      <c r="WC295" s="238"/>
      <c r="WD295" s="238"/>
      <c r="WE295" s="238"/>
      <c r="WF295" s="238"/>
      <c r="WG295" s="238"/>
      <c r="WH295" s="238"/>
      <c r="WI295" s="238"/>
      <c r="WJ295" s="238"/>
      <c r="WK295" s="238"/>
      <c r="WL295" s="238"/>
      <c r="WM295" s="238"/>
      <c r="WN295" s="238"/>
      <c r="WO295" s="238"/>
      <c r="WP295" s="238"/>
      <c r="WQ295" s="238"/>
      <c r="WR295" s="238"/>
      <c r="WS295" s="238"/>
      <c r="WT295" s="238"/>
      <c r="WU295" s="238"/>
      <c r="WV295" s="238"/>
      <c r="WW295" s="238"/>
      <c r="WX295" s="238"/>
      <c r="WY295" s="238"/>
      <c r="WZ295" s="238"/>
      <c r="XA295" s="238"/>
      <c r="XB295" s="238"/>
      <c r="XC295" s="238"/>
      <c r="XD295" s="238"/>
      <c r="XE295" s="238"/>
      <c r="XF295" s="238"/>
      <c r="XG295" s="238"/>
      <c r="XH295" s="238"/>
      <c r="XI295" s="238"/>
      <c r="XJ295" s="238"/>
      <c r="XK295" s="238"/>
      <c r="XL295" s="238"/>
      <c r="XM295" s="238"/>
      <c r="XN295" s="238"/>
      <c r="XO295" s="238"/>
      <c r="XP295" s="238"/>
      <c r="XQ295" s="238"/>
      <c r="XR295" s="238"/>
      <c r="XS295" s="238"/>
      <c r="XT295" s="238"/>
      <c r="XU295" s="238"/>
      <c r="XV295" s="238"/>
      <c r="XW295" s="238"/>
      <c r="XX295" s="238"/>
      <c r="XY295" s="238"/>
      <c r="XZ295" s="238"/>
      <c r="YA295" s="238"/>
      <c r="YB295" s="238"/>
      <c r="YC295" s="238"/>
      <c r="YD295" s="238"/>
      <c r="YE295" s="238"/>
      <c r="YF295" s="238"/>
      <c r="YG295" s="238"/>
      <c r="YH295" s="238"/>
      <c r="YI295" s="238"/>
      <c r="YJ295" s="238"/>
      <c r="YK295" s="238"/>
      <c r="YL295" s="238"/>
      <c r="YM295" s="238"/>
      <c r="YN295" s="238"/>
      <c r="YO295" s="238"/>
      <c r="YP295" s="238"/>
      <c r="YQ295" s="238"/>
      <c r="YR295" s="238"/>
      <c r="YS295" s="238"/>
      <c r="YT295" s="238"/>
      <c r="YU295" s="238"/>
      <c r="YV295" s="238"/>
      <c r="YW295" s="238"/>
      <c r="YX295" s="238"/>
      <c r="YY295" s="238"/>
      <c r="YZ295" s="238"/>
      <c r="ZA295" s="238"/>
      <c r="ZB295" s="238"/>
      <c r="ZC295" s="238"/>
      <c r="ZD295" s="238"/>
      <c r="ZE295" s="238"/>
      <c r="ZF295" s="238"/>
      <c r="ZG295" s="238"/>
      <c r="ZH295" s="238"/>
      <c r="ZI295" s="238"/>
      <c r="ZJ295" s="238"/>
      <c r="ZK295" s="238"/>
      <c r="ZL295" s="238"/>
      <c r="ZM295" s="238"/>
      <c r="ZN295" s="238"/>
      <c r="ZO295" s="238"/>
      <c r="ZP295" s="238"/>
      <c r="ZQ295" s="238"/>
      <c r="ZR295" s="238"/>
      <c r="ZS295" s="238"/>
      <c r="ZT295" s="238"/>
      <c r="ZU295" s="238"/>
      <c r="ZV295" s="238"/>
      <c r="ZW295" s="238"/>
      <c r="ZX295" s="238"/>
      <c r="ZY295" s="238"/>
      <c r="ZZ295" s="238"/>
      <c r="AAA295" s="238"/>
      <c r="AAB295" s="238"/>
      <c r="AAC295" s="238"/>
      <c r="AAD295" s="238"/>
      <c r="AAE295" s="238"/>
      <c r="AAF295" s="238"/>
      <c r="AAG295" s="238"/>
      <c r="AAH295" s="238"/>
      <c r="AAI295" s="238"/>
      <c r="AAJ295" s="238"/>
      <c r="AAK295" s="238"/>
      <c r="AAL295" s="238"/>
      <c r="AAM295" s="238"/>
      <c r="AAN295" s="238"/>
      <c r="AAO295" s="238"/>
      <c r="AAP295" s="238"/>
      <c r="AAQ295" s="238"/>
      <c r="AAR295" s="238"/>
      <c r="AAS295" s="238"/>
      <c r="AAT295" s="238"/>
      <c r="AAU295" s="238"/>
      <c r="AAV295" s="238"/>
      <c r="AAW295" s="238"/>
      <c r="AAX295" s="238"/>
      <c r="AAY295" s="238"/>
      <c r="AAZ295" s="238"/>
      <c r="ABA295" s="238"/>
      <c r="ABB295" s="238"/>
      <c r="ABC295" s="238"/>
      <c r="ABD295" s="238"/>
      <c r="ABE295" s="238"/>
      <c r="ABF295" s="238"/>
      <c r="ABG295" s="238"/>
      <c r="ABH295" s="238"/>
      <c r="ABI295" s="238"/>
      <c r="ABJ295" s="238"/>
      <c r="ABK295" s="238"/>
      <c r="ABL295" s="238"/>
      <c r="ABM295" s="238"/>
      <c r="ABN295" s="238"/>
      <c r="ABO295" s="238"/>
      <c r="ABP295" s="238"/>
      <c r="ABQ295" s="238"/>
      <c r="ABR295" s="238"/>
      <c r="ABS295" s="238"/>
      <c r="ABT295" s="238"/>
      <c r="ABU295" s="238"/>
      <c r="ABV295" s="238"/>
      <c r="ABW295" s="238"/>
      <c r="ABX295" s="238"/>
      <c r="ABY295" s="238"/>
      <c r="ABZ295" s="238"/>
      <c r="ACA295" s="238"/>
      <c r="ACB295" s="238"/>
      <c r="ACC295" s="238"/>
      <c r="ACD295" s="238"/>
      <c r="ACE295" s="238"/>
      <c r="ACF295" s="238"/>
      <c r="ACG295" s="238"/>
      <c r="ACH295" s="238"/>
      <c r="ACI295" s="238"/>
      <c r="ACJ295" s="238"/>
      <c r="ACK295" s="238"/>
      <c r="ACL295" s="238"/>
      <c r="ACM295" s="238"/>
      <c r="ACN295" s="238"/>
      <c r="ACO295" s="238"/>
      <c r="ACP295" s="238"/>
      <c r="ACQ295" s="238"/>
      <c r="ACR295" s="238"/>
      <c r="ACS295" s="238"/>
      <c r="ACT295" s="238"/>
      <c r="ACU295" s="238"/>
      <c r="ACV295" s="238"/>
      <c r="ACW295" s="238"/>
      <c r="ACX295" s="238"/>
      <c r="ACY295" s="238"/>
      <c r="ACZ295" s="238"/>
      <c r="ADA295" s="238"/>
      <c r="ADB295" s="238"/>
      <c r="ADC295" s="238"/>
      <c r="ADD295" s="238"/>
      <c r="ADE295" s="238"/>
      <c r="ADF295" s="238"/>
      <c r="ADG295" s="238"/>
      <c r="ADH295" s="238"/>
      <c r="ADI295" s="238"/>
      <c r="ADJ295" s="238"/>
      <c r="ADK295" s="238"/>
      <c r="ADL295" s="238"/>
      <c r="ADM295" s="238"/>
      <c r="ADN295" s="238"/>
      <c r="ADO295" s="238"/>
      <c r="ADP295" s="238"/>
      <c r="ADQ295" s="238"/>
      <c r="ADR295" s="238"/>
      <c r="ADS295" s="238"/>
      <c r="ADT295" s="238"/>
      <c r="ADU295" s="238"/>
      <c r="ADV295" s="238"/>
      <c r="ADW295" s="238"/>
      <c r="ADX295" s="238"/>
      <c r="ADY295" s="238"/>
      <c r="ADZ295" s="238"/>
      <c r="AEA295" s="238"/>
      <c r="AEB295" s="238"/>
      <c r="AEC295" s="238"/>
      <c r="AED295" s="238"/>
      <c r="AEE295" s="238"/>
      <c r="AEF295" s="238"/>
      <c r="AEG295" s="238"/>
      <c r="AEH295" s="238"/>
      <c r="AEI295" s="238"/>
      <c r="AEJ295" s="238"/>
      <c r="AEK295" s="238"/>
      <c r="AEL295" s="238"/>
      <c r="AEM295" s="238"/>
      <c r="AEN295" s="238"/>
      <c r="AEO295" s="238"/>
      <c r="AEP295" s="238"/>
      <c r="AEQ295" s="238"/>
      <c r="AER295" s="238"/>
      <c r="AES295" s="238"/>
      <c r="AET295" s="238"/>
      <c r="AEU295" s="238"/>
      <c r="AEV295" s="238"/>
      <c r="AEW295" s="238"/>
      <c r="AEX295" s="238"/>
      <c r="AEY295" s="238"/>
      <c r="AEZ295" s="238"/>
      <c r="AFA295" s="238"/>
      <c r="AFB295" s="238"/>
      <c r="AFC295" s="238"/>
      <c r="AFD295" s="238"/>
      <c r="AFE295" s="238"/>
      <c r="AFF295" s="238"/>
      <c r="AFG295" s="238"/>
      <c r="AFH295" s="238"/>
      <c r="AFI295" s="238"/>
      <c r="AFJ295" s="238"/>
      <c r="AFK295" s="238"/>
      <c r="AFL295" s="238"/>
      <c r="AFM295" s="238"/>
      <c r="AFN295" s="238"/>
      <c r="AFO295" s="238"/>
      <c r="AFP295" s="238"/>
      <c r="AFQ295" s="238"/>
      <c r="AFR295" s="238"/>
      <c r="AFS295" s="238"/>
      <c r="AFT295" s="238"/>
      <c r="AFU295" s="238"/>
      <c r="AFV295" s="238"/>
      <c r="AFW295" s="238"/>
      <c r="AFX295" s="238"/>
      <c r="AFY295" s="238"/>
      <c r="AFZ295" s="238"/>
      <c r="AGA295" s="238"/>
      <c r="AGB295" s="238"/>
      <c r="AGC295" s="238"/>
      <c r="AGD295" s="238"/>
      <c r="AGE295" s="238"/>
      <c r="AGF295" s="238"/>
      <c r="AGG295" s="238"/>
      <c r="AGH295" s="238"/>
      <c r="AGI295" s="238"/>
      <c r="AGJ295" s="238"/>
      <c r="AGK295" s="238"/>
      <c r="AGL295" s="238"/>
      <c r="AGM295" s="238"/>
      <c r="AGN295" s="238"/>
      <c r="AGO295" s="238"/>
      <c r="AGP295" s="238"/>
      <c r="AGQ295" s="238"/>
      <c r="AGR295" s="238"/>
      <c r="AGS295" s="238"/>
      <c r="AGT295" s="238"/>
      <c r="AGU295" s="238"/>
      <c r="AGV295" s="238"/>
      <c r="AGW295" s="238"/>
      <c r="AGX295" s="238"/>
      <c r="AGY295" s="238"/>
      <c r="AGZ295" s="238"/>
      <c r="AHA295" s="238"/>
      <c r="AHB295" s="238"/>
      <c r="AHC295" s="238"/>
      <c r="AHD295" s="238"/>
      <c r="AHE295" s="238"/>
      <c r="AHF295" s="238"/>
      <c r="AHG295" s="238"/>
      <c r="AHH295" s="238"/>
      <c r="AHI295" s="238"/>
      <c r="AHJ295" s="238"/>
      <c r="AHK295" s="238"/>
      <c r="AHL295" s="238"/>
      <c r="AHM295" s="238"/>
      <c r="AHN295" s="238"/>
      <c r="AHO295" s="238"/>
      <c r="AHP295" s="238"/>
      <c r="AHQ295" s="238"/>
      <c r="AHR295" s="238"/>
      <c r="AHS295" s="238"/>
      <c r="AHT295" s="238"/>
      <c r="AHU295" s="238"/>
      <c r="AHV295" s="238"/>
      <c r="AHW295" s="238"/>
      <c r="AHX295" s="238"/>
      <c r="AHY295" s="238"/>
      <c r="AHZ295" s="238"/>
      <c r="AIA295" s="238"/>
      <c r="AIB295" s="238"/>
      <c r="AIC295" s="238"/>
      <c r="AID295" s="238"/>
      <c r="AIE295" s="238"/>
      <c r="AIF295" s="238"/>
      <c r="AIG295" s="238"/>
      <c r="AIH295" s="238"/>
      <c r="AII295" s="238"/>
      <c r="AIJ295" s="238"/>
      <c r="AIK295" s="238"/>
      <c r="AIL295" s="238"/>
      <c r="AIM295" s="238"/>
      <c r="AIN295" s="238"/>
      <c r="AIO295" s="238"/>
      <c r="AIP295" s="238"/>
      <c r="AIQ295" s="238"/>
      <c r="AIR295" s="238"/>
      <c r="AIS295" s="238"/>
      <c r="AIT295" s="238"/>
      <c r="AIU295" s="238"/>
      <c r="AIV295" s="238"/>
      <c r="AIW295" s="238"/>
      <c r="AIX295" s="238"/>
      <c r="AIY295" s="238"/>
      <c r="AIZ295" s="238"/>
      <c r="AJA295" s="238"/>
      <c r="AJB295" s="238"/>
      <c r="AJC295" s="238"/>
      <c r="AJD295" s="238"/>
      <c r="AJE295" s="238"/>
      <c r="AJF295" s="238"/>
      <c r="AJG295" s="238"/>
      <c r="AJH295" s="238"/>
      <c r="AJI295" s="238"/>
      <c r="AJJ295" s="238"/>
      <c r="AJK295" s="238"/>
      <c r="AJL295" s="238"/>
      <c r="AJM295" s="238"/>
      <c r="AJN295" s="238"/>
      <c r="AJO295" s="238"/>
      <c r="AJP295" s="238"/>
      <c r="AJQ295" s="238"/>
      <c r="AJR295" s="238"/>
      <c r="AJS295" s="238"/>
      <c r="AJT295" s="238"/>
      <c r="AJU295" s="238"/>
      <c r="AJV295" s="238"/>
      <c r="AJW295" s="238"/>
      <c r="AJX295" s="238"/>
      <c r="AJY295" s="238"/>
      <c r="AJZ295" s="238"/>
      <c r="AKA295" s="238"/>
      <c r="AKB295" s="238"/>
      <c r="AKC295" s="238"/>
      <c r="AKD295" s="238"/>
      <c r="AKE295" s="238"/>
      <c r="AKF295" s="238"/>
      <c r="AKG295" s="238"/>
      <c r="AKH295" s="238"/>
      <c r="AKI295" s="238"/>
      <c r="AKJ295" s="238"/>
      <c r="AKK295" s="238"/>
      <c r="AKL295" s="238"/>
      <c r="AKM295" s="238"/>
      <c r="AKN295" s="238"/>
      <c r="AKO295" s="238"/>
      <c r="AKP295" s="238"/>
    </row>
    <row r="296" spans="1:978" x14ac:dyDescent="0.25">
      <c r="A296" s="305"/>
      <c r="B296" s="305"/>
      <c r="C296" s="242"/>
      <c r="D296" s="242"/>
      <c r="E296" s="269"/>
      <c r="F296" s="278" t="s">
        <v>387</v>
      </c>
      <c r="G296" s="278"/>
      <c r="H296" s="278"/>
      <c r="I296" s="278"/>
      <c r="J296" s="278"/>
      <c r="K296" s="278"/>
      <c r="L296" s="278"/>
      <c r="M296" s="278"/>
      <c r="N296" s="95">
        <f t="shared" ref="N296:AL296" si="197">ROUNDUP(AVERAGE(N292:N295),0)</f>
        <v>88</v>
      </c>
      <c r="O296" s="95">
        <f t="shared" si="197"/>
        <v>49</v>
      </c>
      <c r="P296" s="95">
        <f t="shared" si="197"/>
        <v>43</v>
      </c>
      <c r="Q296" s="95">
        <f t="shared" si="197"/>
        <v>41</v>
      </c>
      <c r="R296" s="95">
        <f t="shared" si="197"/>
        <v>66</v>
      </c>
      <c r="S296" s="95">
        <f t="shared" si="197"/>
        <v>137</v>
      </c>
      <c r="T296" s="95">
        <f t="shared" si="197"/>
        <v>314</v>
      </c>
      <c r="U296" s="95">
        <f t="shared" si="197"/>
        <v>504</v>
      </c>
      <c r="V296" s="95">
        <f t="shared" si="197"/>
        <v>487</v>
      </c>
      <c r="W296" s="95">
        <f t="shared" si="197"/>
        <v>438</v>
      </c>
      <c r="X296" s="95">
        <f t="shared" si="197"/>
        <v>430</v>
      </c>
      <c r="Y296" s="95">
        <f t="shared" si="197"/>
        <v>477</v>
      </c>
      <c r="Z296" s="95">
        <f t="shared" si="197"/>
        <v>538</v>
      </c>
      <c r="AA296" s="95">
        <f t="shared" si="197"/>
        <v>510</v>
      </c>
      <c r="AB296" s="95">
        <f t="shared" si="197"/>
        <v>612</v>
      </c>
      <c r="AC296" s="95">
        <f t="shared" si="197"/>
        <v>809</v>
      </c>
      <c r="AD296" s="95">
        <f t="shared" si="197"/>
        <v>990</v>
      </c>
      <c r="AE296" s="95">
        <f t="shared" si="197"/>
        <v>919</v>
      </c>
      <c r="AF296" s="95">
        <f t="shared" si="197"/>
        <v>554</v>
      </c>
      <c r="AG296" s="95">
        <f t="shared" si="197"/>
        <v>414</v>
      </c>
      <c r="AH296" s="95">
        <f t="shared" si="197"/>
        <v>371</v>
      </c>
      <c r="AI296" s="95">
        <f t="shared" si="197"/>
        <v>319</v>
      </c>
      <c r="AJ296" s="95">
        <f t="shared" si="197"/>
        <v>206</v>
      </c>
      <c r="AK296" s="95">
        <f t="shared" si="197"/>
        <v>144</v>
      </c>
      <c r="AL296" s="95">
        <f t="shared" si="197"/>
        <v>8438</v>
      </c>
      <c r="AM296" s="269"/>
      <c r="AN296" s="263"/>
      <c r="AO296" s="263"/>
      <c r="AP296" s="263"/>
      <c r="AQ296" s="263"/>
      <c r="AR296" s="263"/>
      <c r="AS296" s="263"/>
      <c r="AT296" s="263"/>
      <c r="AU296" s="263"/>
      <c r="AV296" s="263"/>
      <c r="AW296" s="263"/>
      <c r="AX296" s="263"/>
      <c r="AY296" s="263"/>
      <c r="AZ296" s="263"/>
      <c r="BA296" s="263"/>
      <c r="BB296" s="263"/>
      <c r="BC296" s="263"/>
      <c r="BD296" s="263"/>
      <c r="BE296" s="263"/>
      <c r="BF296" s="263"/>
      <c r="BG296" s="263"/>
      <c r="BH296" s="263"/>
      <c r="BI296" s="263"/>
      <c r="BJ296" s="263"/>
      <c r="BK296" s="263"/>
      <c r="BL296" s="242"/>
      <c r="BM296" s="242"/>
      <c r="BN296" s="242"/>
      <c r="BO296" s="242"/>
      <c r="BP296" s="242"/>
      <c r="BQ296" s="242"/>
      <c r="BR296" s="242"/>
      <c r="BS296" s="242"/>
      <c r="BT296" s="242"/>
      <c r="BU296" s="242"/>
      <c r="BV296" s="242"/>
      <c r="BW296" s="242"/>
      <c r="BX296" s="242"/>
      <c r="BY296" s="242"/>
      <c r="BZ296" s="242"/>
      <c r="CA296" s="242"/>
      <c r="CB296" s="242"/>
      <c r="CC296" s="242"/>
      <c r="CD296" s="242"/>
      <c r="CE296" s="242"/>
      <c r="CF296" s="242"/>
      <c r="CG296" s="242"/>
      <c r="CH296" s="242"/>
      <c r="CI296" s="242"/>
      <c r="CJ296" s="242"/>
      <c r="CK296" s="242"/>
      <c r="CL296" s="242"/>
      <c r="CM296" s="242"/>
      <c r="CN296" s="242"/>
      <c r="CO296" s="242"/>
      <c r="CP296" s="242"/>
      <c r="CQ296" s="242"/>
      <c r="CR296" s="242"/>
      <c r="CS296" s="242"/>
      <c r="CT296" s="242"/>
      <c r="CU296" s="242"/>
      <c r="CV296" s="242"/>
      <c r="CW296" s="242"/>
      <c r="CX296" s="242"/>
      <c r="CY296" s="242"/>
      <c r="CZ296" s="242"/>
      <c r="DA296" s="242"/>
      <c r="DB296" s="242"/>
      <c r="DC296" s="242"/>
      <c r="DD296" s="242"/>
      <c r="DE296" s="242"/>
      <c r="DF296" s="242"/>
      <c r="DG296" s="242"/>
      <c r="DH296" s="242"/>
      <c r="DI296" s="242"/>
      <c r="DJ296" s="242"/>
      <c r="DK296" s="242"/>
      <c r="DL296" s="242"/>
      <c r="DM296" s="242"/>
      <c r="DN296" s="242"/>
      <c r="DO296" s="242"/>
      <c r="DP296" s="242"/>
      <c r="DQ296" s="242"/>
      <c r="DR296" s="242"/>
      <c r="DS296" s="242"/>
      <c r="DT296" s="242"/>
      <c r="DU296" s="242"/>
      <c r="DV296" s="242"/>
      <c r="DW296" s="242"/>
      <c r="DX296" s="242"/>
      <c r="DY296" s="242"/>
      <c r="DZ296" s="242"/>
      <c r="EA296" s="242"/>
      <c r="EB296" s="242"/>
      <c r="EC296" s="242"/>
      <c r="ED296" s="242"/>
      <c r="EE296" s="252"/>
      <c r="EF296" s="238"/>
      <c r="EG296" s="238"/>
      <c r="EH296" s="238"/>
      <c r="EI296" s="238"/>
      <c r="EJ296" s="238"/>
      <c r="EK296" s="238"/>
      <c r="EL296" s="238"/>
      <c r="EM296" s="238"/>
      <c r="EN296" s="238"/>
      <c r="EO296" s="238"/>
      <c r="EP296" s="238"/>
      <c r="EQ296" s="238"/>
      <c r="ER296" s="238"/>
      <c r="ES296" s="238"/>
      <c r="ET296" s="238"/>
      <c r="EU296" s="238"/>
      <c r="EV296" s="238"/>
      <c r="EW296" s="238"/>
      <c r="EX296" s="238"/>
      <c r="EY296" s="238"/>
      <c r="EZ296" s="238"/>
      <c r="FA296" s="238"/>
      <c r="FB296" s="238"/>
      <c r="FC296" s="238"/>
      <c r="FD296" s="238"/>
      <c r="FE296" s="238"/>
      <c r="FF296" s="238"/>
      <c r="FG296" s="238"/>
      <c r="FH296" s="238"/>
      <c r="FI296" s="238"/>
      <c r="FJ296" s="238"/>
      <c r="FK296" s="238"/>
      <c r="FL296" s="238"/>
      <c r="FM296" s="238"/>
      <c r="FN296" s="238"/>
      <c r="FO296" s="238"/>
      <c r="FP296" s="238"/>
      <c r="FQ296" s="238"/>
      <c r="FR296" s="238"/>
      <c r="FS296" s="238"/>
      <c r="FT296" s="238"/>
      <c r="FU296" s="238"/>
      <c r="FV296" s="238"/>
      <c r="FW296" s="238"/>
      <c r="FX296" s="238"/>
      <c r="FY296" s="238"/>
      <c r="FZ296" s="238"/>
      <c r="GA296" s="238"/>
      <c r="GB296" s="238"/>
      <c r="GC296" s="238"/>
      <c r="GD296" s="238"/>
      <c r="GE296" s="238"/>
      <c r="GF296" s="238"/>
      <c r="GG296" s="238"/>
      <c r="GH296" s="238"/>
      <c r="GI296" s="238"/>
      <c r="GJ296" s="238"/>
      <c r="GK296" s="238"/>
      <c r="GL296" s="238"/>
      <c r="GM296" s="238"/>
      <c r="GN296" s="238"/>
      <c r="GO296" s="238"/>
      <c r="GP296" s="238"/>
      <c r="GQ296" s="238"/>
      <c r="GR296" s="238"/>
      <c r="GS296" s="238"/>
      <c r="GT296" s="238"/>
      <c r="GU296" s="238"/>
      <c r="GV296" s="238"/>
      <c r="GW296" s="238"/>
      <c r="GX296" s="238"/>
      <c r="GY296" s="238"/>
      <c r="GZ296" s="238"/>
      <c r="HA296" s="238"/>
      <c r="HB296" s="238"/>
      <c r="HC296" s="238"/>
      <c r="HD296" s="238"/>
      <c r="HE296" s="238"/>
      <c r="HF296" s="238"/>
      <c r="HG296" s="238"/>
      <c r="HH296" s="238"/>
      <c r="HI296" s="238"/>
      <c r="HJ296" s="238"/>
      <c r="HK296" s="238"/>
      <c r="HL296" s="238"/>
      <c r="HM296" s="238"/>
      <c r="HN296" s="238"/>
      <c r="HO296" s="238"/>
      <c r="HP296" s="238"/>
      <c r="HQ296" s="238"/>
      <c r="HR296" s="238"/>
      <c r="HS296" s="238"/>
      <c r="HT296" s="238"/>
      <c r="HU296" s="238"/>
      <c r="HV296" s="238"/>
      <c r="HW296" s="238"/>
      <c r="HX296" s="238"/>
      <c r="HY296" s="238"/>
      <c r="HZ296" s="238"/>
      <c r="IA296" s="238"/>
      <c r="IB296" s="238"/>
      <c r="IC296" s="238"/>
      <c r="ID296" s="238"/>
      <c r="IE296" s="238"/>
      <c r="IF296" s="238"/>
      <c r="IG296" s="238"/>
      <c r="IH296" s="238"/>
      <c r="II296" s="238"/>
      <c r="IJ296" s="238"/>
      <c r="IK296" s="238"/>
      <c r="IL296" s="238"/>
      <c r="IM296" s="238"/>
      <c r="IN296" s="238"/>
      <c r="IO296" s="238"/>
      <c r="IP296" s="238"/>
      <c r="IQ296" s="238"/>
      <c r="IR296" s="238"/>
      <c r="IS296" s="238"/>
      <c r="IT296" s="238"/>
      <c r="IU296" s="238"/>
      <c r="IV296" s="238"/>
      <c r="IW296" s="238"/>
      <c r="IX296" s="238"/>
      <c r="IY296" s="238"/>
      <c r="IZ296" s="238"/>
      <c r="JA296" s="238"/>
      <c r="JB296" s="238"/>
      <c r="JC296" s="238"/>
      <c r="JD296" s="238"/>
      <c r="JE296" s="238"/>
      <c r="JF296" s="238"/>
      <c r="JG296" s="238"/>
      <c r="JH296" s="238"/>
      <c r="JI296" s="238"/>
      <c r="JJ296" s="238"/>
      <c r="JK296" s="238"/>
      <c r="JL296" s="238"/>
      <c r="JM296" s="238"/>
      <c r="JN296" s="238"/>
      <c r="JO296" s="238"/>
      <c r="JP296" s="238"/>
      <c r="JQ296" s="238"/>
      <c r="JR296" s="238"/>
      <c r="JS296" s="238"/>
      <c r="JT296" s="238"/>
      <c r="JU296" s="238"/>
      <c r="JV296" s="238"/>
      <c r="JW296" s="238"/>
      <c r="JX296" s="238"/>
      <c r="JY296" s="238"/>
      <c r="JZ296" s="238"/>
      <c r="KA296" s="238"/>
      <c r="KB296" s="238"/>
      <c r="KC296" s="238"/>
      <c r="KD296" s="238"/>
      <c r="KE296" s="238"/>
      <c r="KF296" s="238"/>
      <c r="KG296" s="238"/>
      <c r="KH296" s="238"/>
      <c r="KI296" s="238"/>
      <c r="KJ296" s="238"/>
      <c r="KK296" s="238"/>
      <c r="KL296" s="238"/>
      <c r="KM296" s="238"/>
      <c r="KN296" s="238"/>
      <c r="KO296" s="238"/>
      <c r="KP296" s="238"/>
      <c r="KQ296" s="238"/>
      <c r="KR296" s="238"/>
      <c r="KS296" s="238"/>
      <c r="KT296" s="238"/>
      <c r="KU296" s="238"/>
      <c r="KV296" s="238"/>
      <c r="KW296" s="238"/>
      <c r="KX296" s="238"/>
      <c r="KY296" s="238"/>
      <c r="KZ296" s="238"/>
      <c r="LA296" s="238"/>
      <c r="LB296" s="238"/>
      <c r="LC296" s="238"/>
      <c r="LD296" s="238"/>
      <c r="LE296" s="238"/>
      <c r="LF296" s="238"/>
      <c r="LG296" s="238"/>
      <c r="LH296" s="238"/>
      <c r="LI296" s="238"/>
      <c r="LJ296" s="238"/>
      <c r="LK296" s="238"/>
      <c r="LL296" s="238"/>
      <c r="LM296" s="238"/>
      <c r="LN296" s="238"/>
      <c r="LO296" s="238"/>
      <c r="LP296" s="238"/>
      <c r="LQ296" s="238"/>
      <c r="LR296" s="238"/>
      <c r="LS296" s="238"/>
      <c r="LT296" s="238"/>
      <c r="LU296" s="238"/>
      <c r="LV296" s="238"/>
      <c r="LW296" s="238"/>
      <c r="LX296" s="238"/>
      <c r="LY296" s="238"/>
      <c r="LZ296" s="238"/>
      <c r="MA296" s="238"/>
      <c r="MB296" s="238"/>
      <c r="MC296" s="238"/>
      <c r="MD296" s="238"/>
      <c r="ME296" s="238"/>
      <c r="MF296" s="238"/>
      <c r="MG296" s="238"/>
      <c r="MH296" s="238"/>
      <c r="MI296" s="238"/>
      <c r="MJ296" s="238"/>
      <c r="MK296" s="238"/>
      <c r="ML296" s="238"/>
      <c r="MM296" s="238"/>
      <c r="MN296" s="238"/>
      <c r="MO296" s="238"/>
      <c r="MP296" s="238"/>
      <c r="MQ296" s="238"/>
      <c r="MR296" s="238"/>
      <c r="MS296" s="238"/>
      <c r="MT296" s="238"/>
      <c r="MU296" s="238"/>
      <c r="MV296" s="238"/>
      <c r="MW296" s="238"/>
      <c r="MX296" s="238"/>
      <c r="MY296" s="238"/>
      <c r="MZ296" s="238"/>
      <c r="NA296" s="238"/>
      <c r="NB296" s="238"/>
      <c r="NC296" s="238"/>
      <c r="ND296" s="238"/>
      <c r="NE296" s="238"/>
      <c r="NF296" s="238"/>
      <c r="NG296" s="238"/>
      <c r="NH296" s="238"/>
      <c r="NI296" s="238"/>
      <c r="NJ296" s="238"/>
      <c r="NK296" s="238"/>
      <c r="NL296" s="238"/>
      <c r="NM296" s="238"/>
      <c r="NN296" s="238"/>
      <c r="NO296" s="238"/>
      <c r="NP296" s="238"/>
      <c r="NQ296" s="238"/>
      <c r="NR296" s="238"/>
      <c r="NS296" s="238"/>
      <c r="NT296" s="238"/>
      <c r="NU296" s="238"/>
      <c r="NV296" s="238"/>
      <c r="NW296" s="238"/>
      <c r="NX296" s="238"/>
      <c r="NY296" s="238"/>
      <c r="NZ296" s="238"/>
      <c r="OA296" s="238"/>
      <c r="OB296" s="238"/>
      <c r="OC296" s="238"/>
      <c r="OD296" s="238"/>
      <c r="OE296" s="238"/>
      <c r="OF296" s="238"/>
      <c r="OG296" s="238"/>
      <c r="OH296" s="238"/>
      <c r="OI296" s="238"/>
      <c r="OJ296" s="238"/>
      <c r="OK296" s="238"/>
      <c r="OL296" s="238"/>
      <c r="OM296" s="238"/>
      <c r="ON296" s="238"/>
      <c r="OO296" s="238"/>
      <c r="OP296" s="238"/>
      <c r="OQ296" s="238"/>
      <c r="OR296" s="238"/>
      <c r="OS296" s="238"/>
      <c r="OT296" s="238"/>
      <c r="OU296" s="238"/>
      <c r="OV296" s="238"/>
      <c r="OW296" s="238"/>
      <c r="OX296" s="238"/>
      <c r="OY296" s="238"/>
      <c r="OZ296" s="238"/>
      <c r="PA296" s="238"/>
      <c r="PB296" s="238"/>
      <c r="PC296" s="238"/>
      <c r="PD296" s="238"/>
      <c r="PE296" s="238"/>
      <c r="PF296" s="238"/>
      <c r="PG296" s="238"/>
      <c r="PH296" s="238"/>
      <c r="PI296" s="238"/>
      <c r="PJ296" s="238"/>
      <c r="PK296" s="238"/>
      <c r="PL296" s="238"/>
      <c r="PM296" s="238"/>
      <c r="PN296" s="238"/>
      <c r="PO296" s="238"/>
      <c r="PP296" s="238"/>
      <c r="PQ296" s="238"/>
      <c r="PR296" s="238"/>
      <c r="PS296" s="238"/>
      <c r="PT296" s="238"/>
      <c r="PU296" s="238"/>
      <c r="PV296" s="238"/>
      <c r="PW296" s="238"/>
      <c r="PX296" s="238"/>
      <c r="PY296" s="238"/>
      <c r="PZ296" s="238"/>
      <c r="QA296" s="238"/>
      <c r="QB296" s="238"/>
      <c r="QC296" s="238"/>
      <c r="QD296" s="238"/>
      <c r="QE296" s="238"/>
      <c r="QF296" s="238"/>
      <c r="QG296" s="238"/>
      <c r="QH296" s="238"/>
      <c r="QI296" s="238"/>
      <c r="QJ296" s="238"/>
      <c r="QK296" s="238"/>
      <c r="QL296" s="238"/>
      <c r="QM296" s="238"/>
      <c r="QN296" s="238"/>
      <c r="QO296" s="238"/>
      <c r="QP296" s="238"/>
      <c r="QQ296" s="238"/>
      <c r="QR296" s="238"/>
      <c r="QS296" s="238"/>
      <c r="QT296" s="238"/>
      <c r="QU296" s="238"/>
      <c r="QV296" s="238"/>
      <c r="QW296" s="238"/>
      <c r="QX296" s="238"/>
      <c r="QY296" s="238"/>
      <c r="QZ296" s="238"/>
      <c r="RA296" s="238"/>
      <c r="RB296" s="238"/>
      <c r="RC296" s="238"/>
      <c r="RD296" s="238"/>
      <c r="RE296" s="238"/>
      <c r="RF296" s="238"/>
      <c r="RG296" s="238"/>
      <c r="RH296" s="238"/>
      <c r="RI296" s="238"/>
      <c r="RJ296" s="238"/>
      <c r="RK296" s="238"/>
      <c r="RL296" s="238"/>
      <c r="RM296" s="238"/>
      <c r="RN296" s="238"/>
      <c r="RO296" s="238"/>
      <c r="RP296" s="238"/>
      <c r="RQ296" s="238"/>
      <c r="RR296" s="238"/>
      <c r="RS296" s="238"/>
      <c r="RT296" s="238"/>
      <c r="RU296" s="238"/>
      <c r="RV296" s="238"/>
      <c r="RW296" s="238"/>
      <c r="RX296" s="238"/>
      <c r="RY296" s="238"/>
      <c r="RZ296" s="238"/>
      <c r="SA296" s="238"/>
      <c r="SB296" s="238"/>
      <c r="SC296" s="238"/>
      <c r="SD296" s="238"/>
      <c r="SE296" s="238"/>
      <c r="SF296" s="238"/>
      <c r="SG296" s="238"/>
      <c r="SH296" s="238"/>
      <c r="SI296" s="238"/>
      <c r="SJ296" s="238"/>
      <c r="SK296" s="238"/>
      <c r="SL296" s="238"/>
      <c r="SM296" s="238"/>
      <c r="SN296" s="238"/>
      <c r="SO296" s="238"/>
      <c r="SP296" s="238"/>
      <c r="SQ296" s="238"/>
      <c r="SR296" s="238"/>
      <c r="SS296" s="238"/>
      <c r="ST296" s="238"/>
      <c r="SU296" s="238"/>
      <c r="SV296" s="238"/>
      <c r="SW296" s="238"/>
      <c r="SX296" s="238"/>
      <c r="SY296" s="238"/>
      <c r="SZ296" s="238"/>
      <c r="TA296" s="238"/>
      <c r="TB296" s="238"/>
      <c r="TC296" s="238"/>
      <c r="TD296" s="238"/>
      <c r="TE296" s="238"/>
      <c r="TF296" s="238"/>
      <c r="TG296" s="238"/>
      <c r="TH296" s="238"/>
      <c r="TI296" s="238"/>
      <c r="TJ296" s="238"/>
      <c r="TK296" s="238"/>
      <c r="TL296" s="238"/>
      <c r="TM296" s="238"/>
      <c r="TN296" s="238"/>
      <c r="TO296" s="238"/>
      <c r="TP296" s="238"/>
      <c r="TQ296" s="238"/>
      <c r="TR296" s="238"/>
      <c r="TS296" s="238"/>
      <c r="TT296" s="238"/>
      <c r="TU296" s="238"/>
      <c r="TV296" s="238"/>
      <c r="TW296" s="238"/>
      <c r="TX296" s="238"/>
      <c r="TY296" s="238"/>
      <c r="TZ296" s="238"/>
      <c r="UA296" s="238"/>
      <c r="UB296" s="238"/>
      <c r="UC296" s="238"/>
      <c r="UD296" s="238"/>
      <c r="UE296" s="238"/>
      <c r="UF296" s="238"/>
      <c r="UG296" s="238"/>
      <c r="UH296" s="238"/>
      <c r="UI296" s="238"/>
      <c r="UJ296" s="238"/>
      <c r="UK296" s="238"/>
      <c r="UL296" s="238"/>
      <c r="UM296" s="238"/>
      <c r="UN296" s="238"/>
      <c r="UO296" s="238"/>
      <c r="UP296" s="238"/>
      <c r="UQ296" s="238"/>
      <c r="UR296" s="238"/>
      <c r="US296" s="238"/>
      <c r="UT296" s="238"/>
      <c r="UU296" s="238"/>
      <c r="UV296" s="238"/>
      <c r="UW296" s="238"/>
      <c r="UX296" s="238"/>
      <c r="UY296" s="238"/>
      <c r="UZ296" s="238"/>
      <c r="VA296" s="238"/>
      <c r="VB296" s="238"/>
      <c r="VC296" s="238"/>
      <c r="VD296" s="238"/>
      <c r="VE296" s="238"/>
      <c r="VF296" s="238"/>
      <c r="VG296" s="238"/>
      <c r="VH296" s="238"/>
      <c r="VI296" s="238"/>
      <c r="VJ296" s="238"/>
      <c r="VK296" s="238"/>
      <c r="VL296" s="238"/>
      <c r="VM296" s="238"/>
      <c r="VN296" s="238"/>
      <c r="VO296" s="238"/>
      <c r="VP296" s="238"/>
      <c r="VQ296" s="238"/>
      <c r="VR296" s="238"/>
      <c r="VS296" s="238"/>
      <c r="VT296" s="238"/>
      <c r="VU296" s="238"/>
      <c r="VV296" s="238"/>
      <c r="VW296" s="238"/>
      <c r="VX296" s="238"/>
      <c r="VY296" s="238"/>
      <c r="VZ296" s="238"/>
      <c r="WA296" s="238"/>
      <c r="WB296" s="238"/>
      <c r="WC296" s="238"/>
      <c r="WD296" s="238"/>
      <c r="WE296" s="238"/>
      <c r="WF296" s="238"/>
      <c r="WG296" s="238"/>
      <c r="WH296" s="238"/>
      <c r="WI296" s="238"/>
      <c r="WJ296" s="238"/>
      <c r="WK296" s="238"/>
      <c r="WL296" s="238"/>
      <c r="WM296" s="238"/>
      <c r="WN296" s="238"/>
      <c r="WO296" s="238"/>
      <c r="WP296" s="238"/>
      <c r="WQ296" s="238"/>
      <c r="WR296" s="238"/>
      <c r="WS296" s="238"/>
      <c r="WT296" s="238"/>
      <c r="WU296" s="238"/>
      <c r="WV296" s="238"/>
      <c r="WW296" s="238"/>
      <c r="WX296" s="238"/>
      <c r="WY296" s="238"/>
      <c r="WZ296" s="238"/>
      <c r="XA296" s="238"/>
      <c r="XB296" s="238"/>
      <c r="XC296" s="238"/>
      <c r="XD296" s="238"/>
      <c r="XE296" s="238"/>
      <c r="XF296" s="238"/>
      <c r="XG296" s="238"/>
      <c r="XH296" s="238"/>
      <c r="XI296" s="238"/>
      <c r="XJ296" s="238"/>
      <c r="XK296" s="238"/>
      <c r="XL296" s="238"/>
      <c r="XM296" s="238"/>
      <c r="XN296" s="238"/>
      <c r="XO296" s="238"/>
      <c r="XP296" s="238"/>
      <c r="XQ296" s="238"/>
      <c r="XR296" s="238"/>
      <c r="XS296" s="238"/>
      <c r="XT296" s="238"/>
      <c r="XU296" s="238"/>
      <c r="XV296" s="238"/>
      <c r="XW296" s="238"/>
      <c r="XX296" s="238"/>
      <c r="XY296" s="238"/>
      <c r="XZ296" s="238"/>
      <c r="YA296" s="238"/>
      <c r="YB296" s="238"/>
      <c r="YC296" s="238"/>
      <c r="YD296" s="238"/>
      <c r="YE296" s="238"/>
      <c r="YF296" s="238"/>
      <c r="YG296" s="238"/>
      <c r="YH296" s="238"/>
      <c r="YI296" s="238"/>
      <c r="YJ296" s="238"/>
      <c r="YK296" s="238"/>
      <c r="YL296" s="238"/>
      <c r="YM296" s="238"/>
      <c r="YN296" s="238"/>
      <c r="YO296" s="238"/>
      <c r="YP296" s="238"/>
      <c r="YQ296" s="238"/>
      <c r="YR296" s="238"/>
      <c r="YS296" s="238"/>
      <c r="YT296" s="238"/>
      <c r="YU296" s="238"/>
      <c r="YV296" s="238"/>
      <c r="YW296" s="238"/>
      <c r="YX296" s="238"/>
      <c r="YY296" s="238"/>
      <c r="YZ296" s="238"/>
      <c r="ZA296" s="238"/>
      <c r="ZB296" s="238"/>
      <c r="ZC296" s="238"/>
      <c r="ZD296" s="238"/>
      <c r="ZE296" s="238"/>
      <c r="ZF296" s="238"/>
      <c r="ZG296" s="238"/>
      <c r="ZH296" s="238"/>
      <c r="ZI296" s="238"/>
      <c r="ZJ296" s="238"/>
      <c r="ZK296" s="238"/>
      <c r="ZL296" s="238"/>
      <c r="ZM296" s="238"/>
      <c r="ZN296" s="238"/>
      <c r="ZO296" s="238"/>
      <c r="ZP296" s="238"/>
      <c r="ZQ296" s="238"/>
      <c r="ZR296" s="238"/>
      <c r="ZS296" s="238"/>
      <c r="ZT296" s="238"/>
      <c r="ZU296" s="238"/>
      <c r="ZV296" s="238"/>
      <c r="ZW296" s="238"/>
      <c r="ZX296" s="238"/>
      <c r="ZY296" s="238"/>
      <c r="ZZ296" s="238"/>
      <c r="AAA296" s="238"/>
      <c r="AAB296" s="238"/>
      <c r="AAC296" s="238"/>
      <c r="AAD296" s="238"/>
      <c r="AAE296" s="238"/>
      <c r="AAF296" s="238"/>
      <c r="AAG296" s="238"/>
      <c r="AAH296" s="238"/>
      <c r="AAI296" s="238"/>
      <c r="AAJ296" s="238"/>
      <c r="AAK296" s="238"/>
      <c r="AAL296" s="238"/>
      <c r="AAM296" s="238"/>
      <c r="AAN296" s="238"/>
      <c r="AAO296" s="238"/>
      <c r="AAP296" s="238"/>
      <c r="AAQ296" s="238"/>
      <c r="AAR296" s="238"/>
      <c r="AAS296" s="238"/>
      <c r="AAT296" s="238"/>
      <c r="AAU296" s="238"/>
      <c r="AAV296" s="238"/>
      <c r="AAW296" s="238"/>
      <c r="AAX296" s="238"/>
      <c r="AAY296" s="238"/>
      <c r="AAZ296" s="238"/>
      <c r="ABA296" s="238"/>
      <c r="ABB296" s="238"/>
      <c r="ABC296" s="238"/>
      <c r="ABD296" s="238"/>
      <c r="ABE296" s="238"/>
      <c r="ABF296" s="238"/>
      <c r="ABG296" s="238"/>
      <c r="ABH296" s="238"/>
      <c r="ABI296" s="238"/>
      <c r="ABJ296" s="238"/>
      <c r="ABK296" s="238"/>
      <c r="ABL296" s="238"/>
      <c r="ABM296" s="238"/>
      <c r="ABN296" s="238"/>
      <c r="ABO296" s="238"/>
      <c r="ABP296" s="238"/>
      <c r="ABQ296" s="238"/>
      <c r="ABR296" s="238"/>
      <c r="ABS296" s="238"/>
      <c r="ABT296" s="238"/>
      <c r="ABU296" s="238"/>
      <c r="ABV296" s="238"/>
      <c r="ABW296" s="238"/>
      <c r="ABX296" s="238"/>
      <c r="ABY296" s="238"/>
      <c r="ABZ296" s="238"/>
      <c r="ACA296" s="238"/>
      <c r="ACB296" s="238"/>
      <c r="ACC296" s="238"/>
      <c r="ACD296" s="238"/>
      <c r="ACE296" s="238"/>
      <c r="ACF296" s="238"/>
      <c r="ACG296" s="238"/>
      <c r="ACH296" s="238"/>
      <c r="ACI296" s="238"/>
      <c r="ACJ296" s="238"/>
      <c r="ACK296" s="238"/>
      <c r="ACL296" s="238"/>
      <c r="ACM296" s="238"/>
      <c r="ACN296" s="238"/>
      <c r="ACO296" s="238"/>
      <c r="ACP296" s="238"/>
      <c r="ACQ296" s="238"/>
      <c r="ACR296" s="238"/>
      <c r="ACS296" s="238"/>
      <c r="ACT296" s="238"/>
      <c r="ACU296" s="238"/>
      <c r="ACV296" s="238"/>
      <c r="ACW296" s="238"/>
      <c r="ACX296" s="238"/>
      <c r="ACY296" s="238"/>
      <c r="ACZ296" s="238"/>
      <c r="ADA296" s="238"/>
      <c r="ADB296" s="238"/>
      <c r="ADC296" s="238"/>
      <c r="ADD296" s="238"/>
      <c r="ADE296" s="238"/>
      <c r="ADF296" s="238"/>
      <c r="ADG296" s="238"/>
      <c r="ADH296" s="238"/>
      <c r="ADI296" s="238"/>
      <c r="ADJ296" s="238"/>
      <c r="ADK296" s="238"/>
      <c r="ADL296" s="238"/>
      <c r="ADM296" s="238"/>
      <c r="ADN296" s="238"/>
      <c r="ADO296" s="238"/>
      <c r="ADP296" s="238"/>
      <c r="ADQ296" s="238"/>
      <c r="ADR296" s="238"/>
      <c r="ADS296" s="238"/>
      <c r="ADT296" s="238"/>
      <c r="ADU296" s="238"/>
      <c r="ADV296" s="238"/>
      <c r="ADW296" s="238"/>
      <c r="ADX296" s="238"/>
      <c r="ADY296" s="238"/>
      <c r="ADZ296" s="238"/>
      <c r="AEA296" s="238"/>
      <c r="AEB296" s="238"/>
      <c r="AEC296" s="238"/>
      <c r="AED296" s="238"/>
      <c r="AEE296" s="238"/>
      <c r="AEF296" s="238"/>
      <c r="AEG296" s="238"/>
      <c r="AEH296" s="238"/>
      <c r="AEI296" s="238"/>
      <c r="AEJ296" s="238"/>
      <c r="AEK296" s="238"/>
      <c r="AEL296" s="238"/>
      <c r="AEM296" s="238"/>
      <c r="AEN296" s="238"/>
      <c r="AEO296" s="238"/>
      <c r="AEP296" s="238"/>
      <c r="AEQ296" s="238"/>
      <c r="AER296" s="238"/>
      <c r="AES296" s="238"/>
      <c r="AET296" s="238"/>
      <c r="AEU296" s="238"/>
      <c r="AEV296" s="238"/>
      <c r="AEW296" s="238"/>
      <c r="AEX296" s="238"/>
      <c r="AEY296" s="238"/>
      <c r="AEZ296" s="238"/>
      <c r="AFA296" s="238"/>
      <c r="AFB296" s="238"/>
      <c r="AFC296" s="238"/>
      <c r="AFD296" s="238"/>
      <c r="AFE296" s="238"/>
      <c r="AFF296" s="238"/>
      <c r="AFG296" s="238"/>
      <c r="AFH296" s="238"/>
      <c r="AFI296" s="238"/>
      <c r="AFJ296" s="238"/>
      <c r="AFK296" s="238"/>
      <c r="AFL296" s="238"/>
      <c r="AFM296" s="238"/>
      <c r="AFN296" s="238"/>
      <c r="AFO296" s="238"/>
      <c r="AFP296" s="238"/>
      <c r="AFQ296" s="238"/>
      <c r="AFR296" s="238"/>
      <c r="AFS296" s="238"/>
      <c r="AFT296" s="238"/>
      <c r="AFU296" s="238"/>
      <c r="AFV296" s="238"/>
      <c r="AFW296" s="238"/>
      <c r="AFX296" s="238"/>
      <c r="AFY296" s="238"/>
      <c r="AFZ296" s="238"/>
      <c r="AGA296" s="238"/>
      <c r="AGB296" s="238"/>
      <c r="AGC296" s="238"/>
      <c r="AGD296" s="238"/>
      <c r="AGE296" s="238"/>
      <c r="AGF296" s="238"/>
      <c r="AGG296" s="238"/>
      <c r="AGH296" s="238"/>
      <c r="AGI296" s="238"/>
      <c r="AGJ296" s="238"/>
      <c r="AGK296" s="238"/>
      <c r="AGL296" s="238"/>
      <c r="AGM296" s="238"/>
      <c r="AGN296" s="238"/>
      <c r="AGO296" s="238"/>
      <c r="AGP296" s="238"/>
      <c r="AGQ296" s="238"/>
      <c r="AGR296" s="238"/>
      <c r="AGS296" s="238"/>
      <c r="AGT296" s="238"/>
      <c r="AGU296" s="238"/>
      <c r="AGV296" s="238"/>
      <c r="AGW296" s="238"/>
      <c r="AGX296" s="238"/>
      <c r="AGY296" s="238"/>
      <c r="AGZ296" s="238"/>
      <c r="AHA296" s="238"/>
      <c r="AHB296" s="238"/>
      <c r="AHC296" s="238"/>
      <c r="AHD296" s="238"/>
      <c r="AHE296" s="238"/>
      <c r="AHF296" s="238"/>
      <c r="AHG296" s="238"/>
      <c r="AHH296" s="238"/>
      <c r="AHI296" s="238"/>
      <c r="AHJ296" s="238"/>
      <c r="AHK296" s="238"/>
      <c r="AHL296" s="238"/>
      <c r="AHM296" s="238"/>
      <c r="AHN296" s="238"/>
      <c r="AHO296" s="238"/>
      <c r="AHP296" s="238"/>
      <c r="AHQ296" s="238"/>
      <c r="AHR296" s="238"/>
      <c r="AHS296" s="238"/>
      <c r="AHT296" s="238"/>
      <c r="AHU296" s="238"/>
      <c r="AHV296" s="238"/>
      <c r="AHW296" s="238"/>
      <c r="AHX296" s="238"/>
      <c r="AHY296" s="238"/>
      <c r="AHZ296" s="238"/>
      <c r="AIA296" s="238"/>
      <c r="AIB296" s="238"/>
      <c r="AIC296" s="238"/>
      <c r="AID296" s="238"/>
      <c r="AIE296" s="238"/>
      <c r="AIF296" s="238"/>
      <c r="AIG296" s="238"/>
      <c r="AIH296" s="238"/>
      <c r="AII296" s="238"/>
      <c r="AIJ296" s="238"/>
      <c r="AIK296" s="238"/>
      <c r="AIL296" s="238"/>
      <c r="AIM296" s="238"/>
      <c r="AIN296" s="238"/>
      <c r="AIO296" s="238"/>
      <c r="AIP296" s="238"/>
      <c r="AIQ296" s="238"/>
      <c r="AIR296" s="238"/>
      <c r="AIS296" s="238"/>
      <c r="AIT296" s="238"/>
      <c r="AIU296" s="238"/>
      <c r="AIV296" s="238"/>
      <c r="AIW296" s="238"/>
      <c r="AIX296" s="238"/>
      <c r="AIY296" s="238"/>
      <c r="AIZ296" s="238"/>
      <c r="AJA296" s="238"/>
      <c r="AJB296" s="238"/>
      <c r="AJC296" s="238"/>
      <c r="AJD296" s="238"/>
      <c r="AJE296" s="238"/>
      <c r="AJF296" s="238"/>
      <c r="AJG296" s="238"/>
      <c r="AJH296" s="238"/>
      <c r="AJI296" s="238"/>
      <c r="AJJ296" s="238"/>
      <c r="AJK296" s="238"/>
      <c r="AJL296" s="238"/>
      <c r="AJM296" s="238"/>
      <c r="AJN296" s="238"/>
      <c r="AJO296" s="238"/>
      <c r="AJP296" s="238"/>
      <c r="AJQ296" s="238"/>
      <c r="AJR296" s="238"/>
      <c r="AJS296" s="238"/>
      <c r="AJT296" s="238"/>
      <c r="AJU296" s="238"/>
      <c r="AJV296" s="238"/>
      <c r="AJW296" s="238"/>
      <c r="AJX296" s="238"/>
      <c r="AJY296" s="238"/>
      <c r="AJZ296" s="238"/>
      <c r="AKA296" s="238"/>
      <c r="AKB296" s="238"/>
      <c r="AKC296" s="238"/>
      <c r="AKD296" s="238"/>
      <c r="AKE296" s="238"/>
      <c r="AKF296" s="238"/>
      <c r="AKG296" s="238"/>
      <c r="AKH296" s="238"/>
      <c r="AKI296" s="238"/>
      <c r="AKJ296" s="238"/>
      <c r="AKK296" s="238"/>
      <c r="AKL296" s="238"/>
      <c r="AKM296" s="238"/>
      <c r="AKN296" s="238"/>
      <c r="AKO296" s="238"/>
      <c r="AKP296" s="238"/>
    </row>
    <row r="297" spans="1:978" ht="21" x14ac:dyDescent="0.25">
      <c r="A297" s="102">
        <v>63</v>
      </c>
      <c r="B297" s="102">
        <v>64</v>
      </c>
      <c r="C297" s="91" t="s">
        <v>420</v>
      </c>
      <c r="D297" s="91" t="s">
        <v>45</v>
      </c>
      <c r="E297" s="126">
        <v>2.4</v>
      </c>
      <c r="F297" s="65" t="s">
        <v>440</v>
      </c>
      <c r="G297" s="83" t="s">
        <v>441</v>
      </c>
      <c r="H297" s="83" t="s">
        <v>442</v>
      </c>
      <c r="I297" s="96" t="s">
        <v>63</v>
      </c>
      <c r="J297" s="142">
        <v>65</v>
      </c>
      <c r="K297" s="137">
        <f>AVERAGE(J297)</f>
        <v>65</v>
      </c>
      <c r="L297" s="162">
        <f>E297/K297</f>
        <v>3.692307692307692E-2</v>
      </c>
      <c r="M297" s="96">
        <v>3</v>
      </c>
      <c r="N297" s="91">
        <v>395</v>
      </c>
      <c r="O297" s="91">
        <v>226</v>
      </c>
      <c r="P297" s="91">
        <v>179</v>
      </c>
      <c r="Q297" s="91">
        <v>186</v>
      </c>
      <c r="R297" s="91">
        <v>239</v>
      </c>
      <c r="S297" s="91">
        <v>388</v>
      </c>
      <c r="T297" s="91">
        <v>788</v>
      </c>
      <c r="U297" s="91">
        <v>1341</v>
      </c>
      <c r="V297" s="91">
        <v>1377</v>
      </c>
      <c r="W297" s="91">
        <v>1347</v>
      </c>
      <c r="X297" s="91">
        <v>1521</v>
      </c>
      <c r="Y297" s="91">
        <v>1763</v>
      </c>
      <c r="Z297" s="91">
        <v>1930</v>
      </c>
      <c r="AA297" s="91">
        <v>1926</v>
      </c>
      <c r="AB297" s="91">
        <v>2267</v>
      </c>
      <c r="AC297" s="91">
        <v>3295</v>
      </c>
      <c r="AD297" s="91">
        <v>3840</v>
      </c>
      <c r="AE297" s="91">
        <v>3448</v>
      </c>
      <c r="AF297" s="91">
        <v>1835</v>
      </c>
      <c r="AG297" s="91">
        <v>1290</v>
      </c>
      <c r="AH297" s="91">
        <v>1048</v>
      </c>
      <c r="AI297" s="91">
        <v>1003</v>
      </c>
      <c r="AJ297" s="91">
        <v>983</v>
      </c>
      <c r="AK297" s="91">
        <v>710</v>
      </c>
      <c r="AL297" s="91">
        <f>SUM(N297:AK297)</f>
        <v>33325</v>
      </c>
      <c r="AM297" s="126">
        <v>6000</v>
      </c>
      <c r="AN297" s="176">
        <f>$L$297*(1+0.15*(N297/$AM$297)^4)</f>
        <v>3.6923180956412928E-2</v>
      </c>
      <c r="AO297" s="176">
        <f t="shared" ref="AO297:BK297" si="198">$L$297*(1+0.15*(O297/$AM$297)^4)</f>
        <v>3.6923088071614422E-2</v>
      </c>
      <c r="AP297" s="176">
        <f t="shared" si="198"/>
        <v>3.6923081310366153E-2</v>
      </c>
      <c r="AQ297" s="176">
        <f t="shared" si="198"/>
        <v>3.6923082037962462E-2</v>
      </c>
      <c r="AR297" s="176">
        <f t="shared" si="198"/>
        <v>3.692309086670359E-2</v>
      </c>
      <c r="AS297" s="176">
        <f t="shared" si="198"/>
        <v>3.6923173775623652E-2</v>
      </c>
      <c r="AT297" s="176">
        <f t="shared" si="198"/>
        <v>3.6924724664321097E-2</v>
      </c>
      <c r="AU297" s="176">
        <f t="shared" si="198"/>
        <v>3.6936896643397263E-2</v>
      </c>
      <c r="AV297" s="176">
        <f t="shared" si="198"/>
        <v>3.6938441475148034E-2</v>
      </c>
      <c r="AW297" s="176">
        <f t="shared" si="198"/>
        <v>3.6937145641108032E-2</v>
      </c>
      <c r="AX297" s="176">
        <f t="shared" si="198"/>
        <v>3.6945948757523418E-2</v>
      </c>
      <c r="AY297" s="176">
        <f t="shared" si="198"/>
        <v>3.6964362027916926E-2</v>
      </c>
      <c r="AZ297" s="176">
        <f t="shared" si="198"/>
        <v>3.6982371282094015E-2</v>
      </c>
      <c r="BA297" s="176">
        <f t="shared" si="198"/>
        <v>3.6981881248694767E-2</v>
      </c>
      <c r="BB297" s="176">
        <f t="shared" si="198"/>
        <v>3.7035949963356928E-2</v>
      </c>
      <c r="BC297" s="176">
        <f t="shared" si="198"/>
        <v>3.742681620448985E-2</v>
      </c>
      <c r="BD297" s="176">
        <f t="shared" si="198"/>
        <v>3.7852276578461533E-2</v>
      </c>
      <c r="BE297" s="176">
        <f t="shared" si="198"/>
        <v>3.7527099499143651E-2</v>
      </c>
      <c r="BF297" s="176">
        <f t="shared" si="198"/>
        <v>3.6971530787182155E-2</v>
      </c>
      <c r="BG297" s="176">
        <f t="shared" si="198"/>
        <v>3.6934911234230768E-2</v>
      </c>
      <c r="BH297" s="176">
        <f t="shared" si="198"/>
        <v>3.6928231930241091E-2</v>
      </c>
      <c r="BI297" s="176">
        <f t="shared" si="198"/>
        <v>3.692740194063282E-2</v>
      </c>
      <c r="BJ297" s="176">
        <f t="shared" si="198"/>
        <v>3.692706715569026E-2</v>
      </c>
      <c r="BK297" s="176">
        <f t="shared" si="198"/>
        <v>3.6924162892350426E-2</v>
      </c>
      <c r="BL297" s="91">
        <f>E297*(0.000001)*0.5</f>
        <v>1.1999999999999999E-6</v>
      </c>
      <c r="BM297" s="91">
        <v>2002.7</v>
      </c>
      <c r="BN297" s="91">
        <v>0.1</v>
      </c>
      <c r="BO297" s="91">
        <v>4414</v>
      </c>
      <c r="BP297" s="91">
        <v>0.18</v>
      </c>
      <c r="BQ297" s="91">
        <v>7564.6</v>
      </c>
      <c r="BR297" s="91">
        <v>0.06</v>
      </c>
      <c r="BS297" s="187">
        <v>9011.9</v>
      </c>
      <c r="BT297" s="187">
        <v>0.12</v>
      </c>
      <c r="BU297" s="187">
        <v>1708.9</v>
      </c>
      <c r="BV297" s="187">
        <v>0.12</v>
      </c>
      <c r="BW297" s="187">
        <v>14442.4</v>
      </c>
      <c r="BX297" s="187">
        <v>0.05</v>
      </c>
      <c r="BY297" s="187">
        <v>1474.7</v>
      </c>
      <c r="BZ297" s="187">
        <v>0.15</v>
      </c>
      <c r="CA297" s="187">
        <v>3820.5</v>
      </c>
      <c r="CB297" s="187">
        <v>0.1</v>
      </c>
      <c r="CC297" s="91">
        <v>1962.1</v>
      </c>
      <c r="CD297" s="91">
        <v>0.1</v>
      </c>
      <c r="CE297" s="187">
        <v>906</v>
      </c>
      <c r="CF297" s="187">
        <v>0.02</v>
      </c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7">
        <f>BM297*BN297+BO297*BP297+BQ297*BR297+BS297*BT297+BU297*BV297+BW297*BX297+BY297*BZ297+CA297*CB297+CC297*CD297+CE297*CF297+CG297*CH297+CI297*CJ297+CK297*CL297+CM297*CN297+CO297*CP297+CQ297*CR297+CS297*CT297+CU297*CV297+CW297*CX297+CY297*CZ297+DA297*DB297</f>
        <v>4274.8670000000002</v>
      </c>
      <c r="EB297" s="91">
        <f>(PI()+2*E297)*EA297</f>
        <v>33949.252362273437</v>
      </c>
      <c r="EC297" s="7">
        <f>EB297/E297</f>
        <v>14145.521817613933</v>
      </c>
      <c r="ED297" s="7">
        <f>PI()*EA297</f>
        <v>13429.890762273439</v>
      </c>
      <c r="EE297" s="220">
        <f>SUM(BN297,BP297,BR297,BT297,BV297,BX297,BZ297,CB297,CD297,CF297,CH297,CJ297,CL297,CN297,CP297,CR297,CT297,CV297,CX297,CZ297,DB297)</f>
        <v>1</v>
      </c>
      <c r="EF297" s="215"/>
      <c r="EG297" s="215"/>
      <c r="EH297" s="215"/>
      <c r="EI297" s="215"/>
      <c r="EJ297" s="215"/>
      <c r="EK297" s="215"/>
      <c r="EL297" s="215"/>
      <c r="EM297" s="215"/>
      <c r="EN297" s="215"/>
      <c r="EO297" s="215"/>
      <c r="EP297" s="215"/>
      <c r="EQ297" s="215"/>
      <c r="ER297" s="215"/>
      <c r="ES297" s="215"/>
      <c r="ET297" s="215"/>
      <c r="EU297" s="215"/>
      <c r="EV297" s="215"/>
      <c r="EW297" s="215"/>
      <c r="EX297" s="215"/>
      <c r="EY297" s="215"/>
      <c r="EZ297" s="215"/>
      <c r="FA297" s="215"/>
      <c r="FB297" s="215"/>
      <c r="FC297" s="215"/>
      <c r="FD297" s="215"/>
      <c r="FE297" s="215"/>
      <c r="FF297" s="215"/>
      <c r="FG297" s="215"/>
      <c r="FH297" s="215"/>
      <c r="FI297" s="215"/>
      <c r="FJ297" s="215"/>
      <c r="FK297" s="215"/>
      <c r="FL297" s="215"/>
      <c r="FM297" s="215"/>
      <c r="FN297" s="215"/>
      <c r="FO297" s="215"/>
      <c r="FP297" s="215"/>
      <c r="FQ297" s="215"/>
      <c r="FR297" s="215"/>
      <c r="FS297" s="215"/>
      <c r="FT297" s="215"/>
      <c r="FU297" s="215"/>
      <c r="FV297" s="215"/>
      <c r="FW297" s="215"/>
      <c r="FX297" s="215"/>
      <c r="FY297" s="215"/>
      <c r="FZ297" s="215"/>
      <c r="GA297" s="215"/>
      <c r="GB297" s="215"/>
      <c r="GC297" s="215"/>
      <c r="GD297" s="215"/>
      <c r="GE297" s="215"/>
      <c r="GF297" s="215"/>
      <c r="GG297" s="215"/>
      <c r="GH297" s="215"/>
      <c r="GI297" s="215"/>
      <c r="GJ297" s="215"/>
      <c r="GK297" s="215"/>
      <c r="GL297" s="215"/>
      <c r="GM297" s="215"/>
      <c r="GN297" s="215"/>
      <c r="GO297" s="215"/>
      <c r="GP297" s="215"/>
      <c r="GQ297" s="215"/>
      <c r="GR297" s="215"/>
      <c r="GS297" s="215"/>
      <c r="GT297" s="215"/>
      <c r="GU297" s="215"/>
      <c r="GV297" s="215"/>
      <c r="GW297" s="215"/>
      <c r="GX297" s="215"/>
      <c r="GY297" s="215"/>
      <c r="GZ297" s="215"/>
      <c r="HA297" s="215"/>
      <c r="HB297" s="215"/>
      <c r="HC297" s="215"/>
      <c r="HD297" s="215"/>
      <c r="HE297" s="215"/>
      <c r="HF297" s="215"/>
      <c r="HG297" s="215"/>
      <c r="HH297" s="215"/>
      <c r="HI297" s="215"/>
      <c r="HJ297" s="215"/>
      <c r="HK297" s="215"/>
      <c r="HL297" s="215"/>
      <c r="HM297" s="215"/>
      <c r="HN297" s="215"/>
      <c r="HO297" s="215"/>
      <c r="HP297" s="215"/>
      <c r="HQ297" s="215"/>
      <c r="HR297" s="215"/>
      <c r="HS297" s="215"/>
      <c r="HT297" s="215"/>
      <c r="HU297" s="215"/>
      <c r="HV297" s="215"/>
      <c r="HW297" s="215"/>
      <c r="HX297" s="215"/>
      <c r="HY297" s="215"/>
      <c r="HZ297" s="215"/>
      <c r="IA297" s="215"/>
      <c r="IB297" s="215"/>
      <c r="IC297" s="215"/>
      <c r="ID297" s="215"/>
      <c r="IE297" s="215"/>
      <c r="IF297" s="215"/>
      <c r="IG297" s="215"/>
      <c r="IH297" s="215"/>
      <c r="II297" s="215"/>
      <c r="IJ297" s="215"/>
      <c r="IK297" s="215"/>
      <c r="IL297" s="215"/>
      <c r="IM297" s="215"/>
      <c r="IN297" s="215"/>
      <c r="IO297" s="215"/>
      <c r="IP297" s="215"/>
      <c r="IQ297" s="215"/>
      <c r="IR297" s="215"/>
      <c r="IS297" s="215"/>
      <c r="IT297" s="215"/>
      <c r="IU297" s="215"/>
      <c r="IV297" s="215"/>
      <c r="IW297" s="215"/>
      <c r="IX297" s="215"/>
      <c r="IY297" s="215"/>
      <c r="IZ297" s="215"/>
      <c r="JA297" s="215"/>
      <c r="JB297" s="215"/>
      <c r="JC297" s="215"/>
      <c r="JD297" s="215"/>
      <c r="JE297" s="215"/>
      <c r="JF297" s="215"/>
      <c r="JG297" s="215"/>
      <c r="JH297" s="215"/>
      <c r="JI297" s="215"/>
      <c r="JJ297" s="215"/>
      <c r="JK297" s="215"/>
      <c r="JL297" s="215"/>
      <c r="JM297" s="215"/>
      <c r="JN297" s="215"/>
      <c r="JO297" s="215"/>
      <c r="JP297" s="215"/>
      <c r="JQ297" s="215"/>
      <c r="JR297" s="215"/>
      <c r="JS297" s="215"/>
      <c r="JT297" s="215"/>
      <c r="JU297" s="215"/>
      <c r="JV297" s="215"/>
      <c r="JW297" s="215"/>
      <c r="JX297" s="215"/>
      <c r="JY297" s="215"/>
      <c r="JZ297" s="215"/>
      <c r="KA297" s="215"/>
      <c r="KB297" s="215"/>
      <c r="KC297" s="215"/>
      <c r="KD297" s="215"/>
      <c r="KE297" s="215"/>
      <c r="KF297" s="215"/>
      <c r="KG297" s="215"/>
      <c r="KH297" s="215"/>
      <c r="KI297" s="215"/>
      <c r="KJ297" s="215"/>
      <c r="KK297" s="215"/>
      <c r="KL297" s="215"/>
      <c r="KM297" s="215"/>
      <c r="KN297" s="215"/>
      <c r="KO297" s="215"/>
      <c r="KP297" s="215"/>
      <c r="KQ297" s="215"/>
      <c r="KR297" s="215"/>
      <c r="KS297" s="215"/>
      <c r="KT297" s="215"/>
      <c r="KU297" s="215"/>
      <c r="KV297" s="215"/>
      <c r="KW297" s="215"/>
      <c r="KX297" s="215"/>
      <c r="KY297" s="215"/>
      <c r="KZ297" s="215"/>
      <c r="LA297" s="215"/>
      <c r="LB297" s="215"/>
      <c r="LC297" s="215"/>
      <c r="LD297" s="215"/>
      <c r="LE297" s="215"/>
      <c r="LF297" s="215"/>
      <c r="LG297" s="215"/>
      <c r="LH297" s="215"/>
      <c r="LI297" s="215"/>
      <c r="LJ297" s="215"/>
      <c r="LK297" s="215"/>
      <c r="LL297" s="215"/>
      <c r="LM297" s="215"/>
      <c r="LN297" s="215"/>
      <c r="LO297" s="215"/>
      <c r="LP297" s="215"/>
      <c r="LQ297" s="215"/>
      <c r="LR297" s="215"/>
      <c r="LS297" s="215"/>
      <c r="LT297" s="215"/>
      <c r="LU297" s="215"/>
      <c r="LV297" s="215"/>
      <c r="LW297" s="215"/>
      <c r="LX297" s="215"/>
      <c r="LY297" s="215"/>
      <c r="LZ297" s="215"/>
      <c r="MA297" s="215"/>
      <c r="MB297" s="215"/>
      <c r="MC297" s="215"/>
      <c r="MD297" s="215"/>
      <c r="ME297" s="215"/>
      <c r="MF297" s="215"/>
      <c r="MG297" s="215"/>
      <c r="MH297" s="215"/>
      <c r="MI297" s="215"/>
      <c r="MJ297" s="215"/>
      <c r="MK297" s="215"/>
      <c r="ML297" s="215"/>
      <c r="MM297" s="215"/>
      <c r="MN297" s="215"/>
      <c r="MO297" s="215"/>
      <c r="MP297" s="215"/>
      <c r="MQ297" s="215"/>
      <c r="MR297" s="215"/>
      <c r="MS297" s="215"/>
      <c r="MT297" s="215"/>
      <c r="MU297" s="215"/>
      <c r="MV297" s="215"/>
      <c r="MW297" s="215"/>
      <c r="MX297" s="215"/>
      <c r="MY297" s="215"/>
      <c r="MZ297" s="215"/>
      <c r="NA297" s="215"/>
      <c r="NB297" s="215"/>
      <c r="NC297" s="215"/>
      <c r="ND297" s="215"/>
      <c r="NE297" s="215"/>
      <c r="NF297" s="215"/>
      <c r="NG297" s="215"/>
      <c r="NH297" s="215"/>
      <c r="NI297" s="215"/>
      <c r="NJ297" s="215"/>
      <c r="NK297" s="215"/>
      <c r="NL297" s="215"/>
      <c r="NM297" s="215"/>
      <c r="NN297" s="215"/>
      <c r="NO297" s="215"/>
      <c r="NP297" s="215"/>
      <c r="NQ297" s="215"/>
      <c r="NR297" s="215"/>
      <c r="NS297" s="215"/>
      <c r="NT297" s="215"/>
      <c r="NU297" s="215"/>
      <c r="NV297" s="215"/>
      <c r="NW297" s="215"/>
      <c r="NX297" s="215"/>
      <c r="NY297" s="215"/>
      <c r="NZ297" s="215"/>
      <c r="OA297" s="215"/>
      <c r="OB297" s="215"/>
      <c r="OC297" s="215"/>
      <c r="OD297" s="215"/>
      <c r="OE297" s="215"/>
      <c r="OF297" s="215"/>
      <c r="OG297" s="215"/>
      <c r="OH297" s="215"/>
      <c r="OI297" s="215"/>
      <c r="OJ297" s="215"/>
      <c r="OK297" s="215"/>
      <c r="OL297" s="215"/>
      <c r="OM297" s="215"/>
      <c r="ON297" s="215"/>
      <c r="OO297" s="215"/>
      <c r="OP297" s="215"/>
      <c r="OQ297" s="215"/>
      <c r="OR297" s="215"/>
      <c r="OS297" s="215"/>
      <c r="OT297" s="215"/>
      <c r="OU297" s="215"/>
      <c r="OV297" s="215"/>
      <c r="OW297" s="215"/>
      <c r="OX297" s="215"/>
      <c r="OY297" s="215"/>
      <c r="OZ297" s="215"/>
      <c r="PA297" s="215"/>
      <c r="PB297" s="215"/>
      <c r="PC297" s="215"/>
      <c r="PD297" s="215"/>
      <c r="PE297" s="215"/>
      <c r="PF297" s="215"/>
      <c r="PG297" s="215"/>
      <c r="PH297" s="215"/>
      <c r="PI297" s="215"/>
      <c r="PJ297" s="215"/>
      <c r="PK297" s="215"/>
      <c r="PL297" s="215"/>
      <c r="PM297" s="215"/>
      <c r="PN297" s="215"/>
      <c r="PO297" s="215"/>
      <c r="PP297" s="215"/>
      <c r="PQ297" s="215"/>
      <c r="PR297" s="215"/>
      <c r="PS297" s="215"/>
      <c r="PT297" s="215"/>
      <c r="PU297" s="215"/>
      <c r="PV297" s="215"/>
      <c r="PW297" s="215"/>
      <c r="PX297" s="215"/>
      <c r="PY297" s="215"/>
      <c r="PZ297" s="215"/>
      <c r="QA297" s="215"/>
      <c r="QB297" s="215"/>
      <c r="QC297" s="215"/>
      <c r="QD297" s="215"/>
      <c r="QE297" s="215"/>
      <c r="QF297" s="215"/>
      <c r="QG297" s="215"/>
      <c r="QH297" s="215"/>
      <c r="QI297" s="215"/>
      <c r="QJ297" s="215"/>
      <c r="QK297" s="215"/>
      <c r="QL297" s="215"/>
      <c r="QM297" s="215"/>
      <c r="QN297" s="215"/>
      <c r="QO297" s="215"/>
      <c r="QP297" s="215"/>
      <c r="QQ297" s="215"/>
      <c r="QR297" s="215"/>
      <c r="QS297" s="215"/>
      <c r="QT297" s="215"/>
      <c r="QU297" s="215"/>
      <c r="QV297" s="215"/>
      <c r="QW297" s="215"/>
      <c r="QX297" s="215"/>
      <c r="QY297" s="215"/>
      <c r="QZ297" s="215"/>
      <c r="RA297" s="215"/>
      <c r="RB297" s="215"/>
      <c r="RC297" s="215"/>
      <c r="RD297" s="215"/>
      <c r="RE297" s="215"/>
      <c r="RF297" s="215"/>
      <c r="RG297" s="215"/>
      <c r="RH297" s="215"/>
      <c r="RI297" s="215"/>
      <c r="RJ297" s="215"/>
      <c r="RK297" s="215"/>
      <c r="RL297" s="215"/>
      <c r="RM297" s="215"/>
      <c r="RN297" s="215"/>
      <c r="RO297" s="215"/>
      <c r="RP297" s="215"/>
      <c r="RQ297" s="215"/>
      <c r="RR297" s="215"/>
      <c r="RS297" s="215"/>
      <c r="RT297" s="215"/>
      <c r="RU297" s="215"/>
      <c r="RV297" s="215"/>
      <c r="RW297" s="215"/>
      <c r="RX297" s="215"/>
      <c r="RY297" s="215"/>
      <c r="RZ297" s="215"/>
      <c r="SA297" s="215"/>
      <c r="SB297" s="215"/>
      <c r="SC297" s="215"/>
      <c r="SD297" s="215"/>
      <c r="SE297" s="215"/>
      <c r="SF297" s="215"/>
      <c r="SG297" s="215"/>
      <c r="SH297" s="215"/>
      <c r="SI297" s="215"/>
      <c r="SJ297" s="215"/>
      <c r="SK297" s="215"/>
      <c r="SL297" s="215"/>
      <c r="SM297" s="215"/>
      <c r="SN297" s="215"/>
      <c r="SO297" s="215"/>
      <c r="SP297" s="215"/>
      <c r="SQ297" s="215"/>
      <c r="SR297" s="215"/>
      <c r="SS297" s="215"/>
      <c r="ST297" s="215"/>
      <c r="SU297" s="215"/>
      <c r="SV297" s="215"/>
      <c r="SW297" s="215"/>
      <c r="SX297" s="215"/>
      <c r="SY297" s="215"/>
      <c r="SZ297" s="215"/>
      <c r="TA297" s="215"/>
      <c r="TB297" s="215"/>
      <c r="TC297" s="215"/>
      <c r="TD297" s="215"/>
      <c r="TE297" s="215"/>
      <c r="TF297" s="215"/>
      <c r="TG297" s="215"/>
      <c r="TH297" s="215"/>
      <c r="TI297" s="215"/>
      <c r="TJ297" s="215"/>
      <c r="TK297" s="215"/>
      <c r="TL297" s="215"/>
      <c r="TM297" s="215"/>
      <c r="TN297" s="215"/>
      <c r="TO297" s="215"/>
      <c r="TP297" s="215"/>
      <c r="TQ297" s="215"/>
      <c r="TR297" s="215"/>
      <c r="TS297" s="215"/>
      <c r="TT297" s="215"/>
      <c r="TU297" s="215"/>
      <c r="TV297" s="215"/>
      <c r="TW297" s="215"/>
      <c r="TX297" s="215"/>
      <c r="TY297" s="215"/>
      <c r="TZ297" s="215"/>
      <c r="UA297" s="215"/>
      <c r="UB297" s="215"/>
      <c r="UC297" s="215"/>
      <c r="UD297" s="215"/>
      <c r="UE297" s="215"/>
      <c r="UF297" s="215"/>
      <c r="UG297" s="215"/>
      <c r="UH297" s="215"/>
      <c r="UI297" s="215"/>
      <c r="UJ297" s="215"/>
      <c r="UK297" s="215"/>
      <c r="UL297" s="215"/>
      <c r="UM297" s="215"/>
      <c r="UN297" s="215"/>
      <c r="UO297" s="215"/>
      <c r="UP297" s="215"/>
      <c r="UQ297" s="215"/>
      <c r="UR297" s="215"/>
      <c r="US297" s="215"/>
      <c r="UT297" s="215"/>
      <c r="UU297" s="215"/>
      <c r="UV297" s="215"/>
      <c r="UW297" s="215"/>
      <c r="UX297" s="215"/>
      <c r="UY297" s="215"/>
      <c r="UZ297" s="215"/>
      <c r="VA297" s="215"/>
      <c r="VB297" s="215"/>
      <c r="VC297" s="215"/>
      <c r="VD297" s="215"/>
      <c r="VE297" s="215"/>
      <c r="VF297" s="215"/>
      <c r="VG297" s="215"/>
      <c r="VH297" s="215"/>
      <c r="VI297" s="215"/>
      <c r="VJ297" s="215"/>
      <c r="VK297" s="215"/>
      <c r="VL297" s="215"/>
      <c r="VM297" s="215"/>
      <c r="VN297" s="215"/>
      <c r="VO297" s="215"/>
      <c r="VP297" s="215"/>
      <c r="VQ297" s="215"/>
      <c r="VR297" s="215"/>
      <c r="VS297" s="215"/>
      <c r="VT297" s="215"/>
      <c r="VU297" s="215"/>
      <c r="VV297" s="215"/>
      <c r="VW297" s="215"/>
      <c r="VX297" s="215"/>
      <c r="VY297" s="215"/>
      <c r="VZ297" s="215"/>
      <c r="WA297" s="215"/>
      <c r="WB297" s="215"/>
      <c r="WC297" s="215"/>
      <c r="WD297" s="215"/>
      <c r="WE297" s="215"/>
      <c r="WF297" s="215"/>
      <c r="WG297" s="215"/>
      <c r="WH297" s="215"/>
      <c r="WI297" s="215"/>
      <c r="WJ297" s="215"/>
      <c r="WK297" s="215"/>
      <c r="WL297" s="215"/>
      <c r="WM297" s="215"/>
      <c r="WN297" s="215"/>
      <c r="WO297" s="215"/>
      <c r="WP297" s="215"/>
      <c r="WQ297" s="215"/>
      <c r="WR297" s="215"/>
      <c r="WS297" s="215"/>
      <c r="WT297" s="215"/>
      <c r="WU297" s="215"/>
      <c r="WV297" s="215"/>
      <c r="WW297" s="215"/>
      <c r="WX297" s="215"/>
      <c r="WY297" s="215"/>
      <c r="WZ297" s="215"/>
      <c r="XA297" s="215"/>
      <c r="XB297" s="215"/>
      <c r="XC297" s="215"/>
      <c r="XD297" s="215"/>
      <c r="XE297" s="215"/>
      <c r="XF297" s="215"/>
      <c r="XG297" s="215"/>
      <c r="XH297" s="215"/>
      <c r="XI297" s="215"/>
      <c r="XJ297" s="215"/>
      <c r="XK297" s="215"/>
      <c r="XL297" s="215"/>
      <c r="XM297" s="215"/>
      <c r="XN297" s="215"/>
      <c r="XO297" s="215"/>
      <c r="XP297" s="215"/>
      <c r="XQ297" s="215"/>
      <c r="XR297" s="215"/>
      <c r="XS297" s="215"/>
      <c r="XT297" s="215"/>
      <c r="XU297" s="215"/>
      <c r="XV297" s="215"/>
      <c r="XW297" s="215"/>
      <c r="XX297" s="215"/>
      <c r="XY297" s="215"/>
      <c r="XZ297" s="215"/>
      <c r="YA297" s="215"/>
      <c r="YB297" s="215"/>
      <c r="YC297" s="215"/>
      <c r="YD297" s="215"/>
      <c r="YE297" s="215"/>
      <c r="YF297" s="215"/>
      <c r="YG297" s="215"/>
      <c r="YH297" s="215"/>
      <c r="YI297" s="215"/>
      <c r="YJ297" s="215"/>
      <c r="YK297" s="215"/>
      <c r="YL297" s="215"/>
      <c r="YM297" s="215"/>
      <c r="YN297" s="215"/>
      <c r="YO297" s="215"/>
      <c r="YP297" s="215"/>
      <c r="YQ297" s="215"/>
      <c r="YR297" s="215"/>
      <c r="YS297" s="215"/>
      <c r="YT297" s="215"/>
      <c r="YU297" s="215"/>
      <c r="YV297" s="215"/>
      <c r="YW297" s="215"/>
      <c r="YX297" s="215"/>
      <c r="YY297" s="215"/>
      <c r="YZ297" s="215"/>
      <c r="ZA297" s="215"/>
      <c r="ZB297" s="215"/>
      <c r="ZC297" s="215"/>
      <c r="ZD297" s="215"/>
      <c r="ZE297" s="215"/>
      <c r="ZF297" s="215"/>
      <c r="ZG297" s="215"/>
      <c r="ZH297" s="215"/>
      <c r="ZI297" s="215"/>
      <c r="ZJ297" s="215"/>
      <c r="ZK297" s="215"/>
      <c r="ZL297" s="215"/>
      <c r="ZM297" s="215"/>
      <c r="ZN297" s="215"/>
      <c r="ZO297" s="215"/>
      <c r="ZP297" s="215"/>
      <c r="ZQ297" s="215"/>
      <c r="ZR297" s="215"/>
      <c r="ZS297" s="215"/>
      <c r="ZT297" s="215"/>
      <c r="ZU297" s="215"/>
      <c r="ZV297" s="215"/>
      <c r="ZW297" s="215"/>
      <c r="ZX297" s="215"/>
      <c r="ZY297" s="215"/>
      <c r="ZZ297" s="215"/>
      <c r="AAA297" s="215"/>
      <c r="AAB297" s="215"/>
      <c r="AAC297" s="215"/>
      <c r="AAD297" s="215"/>
      <c r="AAE297" s="215"/>
      <c r="AAF297" s="215"/>
      <c r="AAG297" s="215"/>
      <c r="AAH297" s="215"/>
      <c r="AAI297" s="215"/>
      <c r="AAJ297" s="215"/>
      <c r="AAK297" s="215"/>
      <c r="AAL297" s="215"/>
      <c r="AAM297" s="215"/>
      <c r="AAN297" s="215"/>
      <c r="AAO297" s="215"/>
      <c r="AAP297" s="215"/>
      <c r="AAQ297" s="215"/>
      <c r="AAR297" s="215"/>
      <c r="AAS297" s="215"/>
      <c r="AAT297" s="215"/>
      <c r="AAU297" s="215"/>
      <c r="AAV297" s="215"/>
      <c r="AAW297" s="215"/>
      <c r="AAX297" s="215"/>
      <c r="AAY297" s="215"/>
      <c r="AAZ297" s="215"/>
      <c r="ABA297" s="215"/>
      <c r="ABB297" s="215"/>
      <c r="ABC297" s="215"/>
      <c r="ABD297" s="215"/>
      <c r="ABE297" s="215"/>
      <c r="ABF297" s="215"/>
      <c r="ABG297" s="215"/>
      <c r="ABH297" s="215"/>
      <c r="ABI297" s="215"/>
      <c r="ABJ297" s="215"/>
      <c r="ABK297" s="215"/>
      <c r="ABL297" s="215"/>
      <c r="ABM297" s="215"/>
      <c r="ABN297" s="215"/>
      <c r="ABO297" s="215"/>
      <c r="ABP297" s="215"/>
      <c r="ABQ297" s="215"/>
      <c r="ABR297" s="215"/>
      <c r="ABS297" s="215"/>
      <c r="ABT297" s="215"/>
      <c r="ABU297" s="215"/>
      <c r="ABV297" s="215"/>
      <c r="ABW297" s="215"/>
      <c r="ABX297" s="215"/>
      <c r="ABY297" s="215"/>
      <c r="ABZ297" s="215"/>
      <c r="ACA297" s="215"/>
      <c r="ACB297" s="215"/>
      <c r="ACC297" s="215"/>
      <c r="ACD297" s="215"/>
      <c r="ACE297" s="215"/>
      <c r="ACF297" s="215"/>
      <c r="ACG297" s="215"/>
      <c r="ACH297" s="215"/>
      <c r="ACI297" s="215"/>
      <c r="ACJ297" s="215"/>
      <c r="ACK297" s="215"/>
      <c r="ACL297" s="215"/>
      <c r="ACM297" s="215"/>
      <c r="ACN297" s="215"/>
      <c r="ACO297" s="215"/>
      <c r="ACP297" s="215"/>
      <c r="ACQ297" s="215"/>
      <c r="ACR297" s="215"/>
      <c r="ACS297" s="215"/>
      <c r="ACT297" s="215"/>
      <c r="ACU297" s="215"/>
      <c r="ACV297" s="215"/>
      <c r="ACW297" s="215"/>
      <c r="ACX297" s="215"/>
      <c r="ACY297" s="215"/>
      <c r="ACZ297" s="215"/>
      <c r="ADA297" s="215"/>
      <c r="ADB297" s="215"/>
      <c r="ADC297" s="215"/>
      <c r="ADD297" s="215"/>
      <c r="ADE297" s="215"/>
      <c r="ADF297" s="215"/>
      <c r="ADG297" s="215"/>
      <c r="ADH297" s="215"/>
      <c r="ADI297" s="215"/>
      <c r="ADJ297" s="215"/>
      <c r="ADK297" s="215"/>
      <c r="ADL297" s="215"/>
      <c r="ADM297" s="215"/>
      <c r="ADN297" s="215"/>
      <c r="ADO297" s="215"/>
      <c r="ADP297" s="215"/>
      <c r="ADQ297" s="215"/>
      <c r="ADR297" s="215"/>
      <c r="ADS297" s="215"/>
      <c r="ADT297" s="215"/>
      <c r="ADU297" s="215"/>
      <c r="ADV297" s="215"/>
      <c r="ADW297" s="215"/>
      <c r="ADX297" s="215"/>
      <c r="ADY297" s="215"/>
      <c r="ADZ297" s="215"/>
      <c r="AEA297" s="215"/>
      <c r="AEB297" s="215"/>
      <c r="AEC297" s="215"/>
      <c r="AED297" s="215"/>
      <c r="AEE297" s="215"/>
      <c r="AEF297" s="215"/>
      <c r="AEG297" s="215"/>
      <c r="AEH297" s="215"/>
      <c r="AEI297" s="215"/>
      <c r="AEJ297" s="215"/>
      <c r="AEK297" s="215"/>
      <c r="AEL297" s="215"/>
      <c r="AEM297" s="215"/>
      <c r="AEN297" s="215"/>
      <c r="AEO297" s="215"/>
      <c r="AEP297" s="215"/>
      <c r="AEQ297" s="215"/>
      <c r="AER297" s="215"/>
      <c r="AES297" s="215"/>
      <c r="AET297" s="215"/>
      <c r="AEU297" s="215"/>
      <c r="AEV297" s="215"/>
      <c r="AEW297" s="215"/>
      <c r="AEX297" s="215"/>
      <c r="AEY297" s="215"/>
      <c r="AEZ297" s="215"/>
      <c r="AFA297" s="215"/>
      <c r="AFB297" s="215"/>
      <c r="AFC297" s="215"/>
      <c r="AFD297" s="215"/>
      <c r="AFE297" s="215"/>
      <c r="AFF297" s="215"/>
      <c r="AFG297" s="215"/>
      <c r="AFH297" s="215"/>
      <c r="AFI297" s="215"/>
      <c r="AFJ297" s="215"/>
      <c r="AFK297" s="215"/>
      <c r="AFL297" s="215"/>
      <c r="AFM297" s="215"/>
      <c r="AFN297" s="215"/>
      <c r="AFO297" s="215"/>
      <c r="AFP297" s="215"/>
      <c r="AFQ297" s="215"/>
      <c r="AFR297" s="215"/>
      <c r="AFS297" s="215"/>
      <c r="AFT297" s="215"/>
      <c r="AFU297" s="215"/>
      <c r="AFV297" s="215"/>
      <c r="AFW297" s="215"/>
      <c r="AFX297" s="215"/>
      <c r="AFY297" s="215"/>
      <c r="AFZ297" s="215"/>
      <c r="AGA297" s="215"/>
      <c r="AGB297" s="215"/>
      <c r="AGC297" s="215"/>
      <c r="AGD297" s="215"/>
      <c r="AGE297" s="215"/>
      <c r="AGF297" s="215"/>
      <c r="AGG297" s="215"/>
      <c r="AGH297" s="215"/>
      <c r="AGI297" s="215"/>
      <c r="AGJ297" s="215"/>
      <c r="AGK297" s="215"/>
      <c r="AGL297" s="215"/>
      <c r="AGM297" s="215"/>
      <c r="AGN297" s="215"/>
      <c r="AGO297" s="215"/>
      <c r="AGP297" s="215"/>
      <c r="AGQ297" s="215"/>
      <c r="AGR297" s="215"/>
      <c r="AGS297" s="215"/>
      <c r="AGT297" s="215"/>
      <c r="AGU297" s="215"/>
      <c r="AGV297" s="215"/>
      <c r="AGW297" s="215"/>
      <c r="AGX297" s="215"/>
      <c r="AGY297" s="215"/>
      <c r="AGZ297" s="215"/>
      <c r="AHA297" s="215"/>
      <c r="AHB297" s="215"/>
      <c r="AHC297" s="215"/>
      <c r="AHD297" s="215"/>
      <c r="AHE297" s="215"/>
      <c r="AHF297" s="215"/>
      <c r="AHG297" s="215"/>
      <c r="AHH297" s="215"/>
      <c r="AHI297" s="215"/>
      <c r="AHJ297" s="215"/>
      <c r="AHK297" s="215"/>
      <c r="AHL297" s="215"/>
      <c r="AHM297" s="215"/>
      <c r="AHN297" s="215"/>
      <c r="AHO297" s="215"/>
      <c r="AHP297" s="215"/>
      <c r="AHQ297" s="215"/>
      <c r="AHR297" s="215"/>
      <c r="AHS297" s="215"/>
      <c r="AHT297" s="215"/>
      <c r="AHU297" s="215"/>
      <c r="AHV297" s="215"/>
      <c r="AHW297" s="215"/>
      <c r="AHX297" s="215"/>
      <c r="AHY297" s="215"/>
      <c r="AHZ297" s="215"/>
      <c r="AIA297" s="215"/>
      <c r="AIB297" s="215"/>
      <c r="AIC297" s="215"/>
      <c r="AID297" s="215"/>
      <c r="AIE297" s="215"/>
      <c r="AIF297" s="215"/>
      <c r="AIG297" s="215"/>
      <c r="AIH297" s="215"/>
      <c r="AII297" s="215"/>
      <c r="AIJ297" s="215"/>
      <c r="AIK297" s="215"/>
      <c r="AIL297" s="215"/>
      <c r="AIM297" s="215"/>
      <c r="AIN297" s="215"/>
      <c r="AIO297" s="215"/>
      <c r="AIP297" s="215"/>
      <c r="AIQ297" s="215"/>
      <c r="AIR297" s="215"/>
      <c r="AIS297" s="215"/>
      <c r="AIT297" s="215"/>
      <c r="AIU297" s="215"/>
      <c r="AIV297" s="215"/>
      <c r="AIW297" s="215"/>
      <c r="AIX297" s="215"/>
      <c r="AIY297" s="215"/>
      <c r="AIZ297" s="215"/>
      <c r="AJA297" s="215"/>
      <c r="AJB297" s="215"/>
      <c r="AJC297" s="215"/>
      <c r="AJD297" s="215"/>
      <c r="AJE297" s="215"/>
      <c r="AJF297" s="215"/>
      <c r="AJG297" s="215"/>
      <c r="AJH297" s="215"/>
      <c r="AJI297" s="215"/>
      <c r="AJJ297" s="215"/>
      <c r="AJK297" s="215"/>
      <c r="AJL297" s="215"/>
      <c r="AJM297" s="215"/>
      <c r="AJN297" s="215"/>
      <c r="AJO297" s="215"/>
      <c r="AJP297" s="215"/>
      <c r="AJQ297" s="215"/>
      <c r="AJR297" s="215"/>
      <c r="AJS297" s="215"/>
      <c r="AJT297" s="215"/>
      <c r="AJU297" s="215"/>
      <c r="AJV297" s="215"/>
      <c r="AJW297" s="215"/>
      <c r="AJX297" s="215"/>
      <c r="AJY297" s="215"/>
      <c r="AJZ297" s="215"/>
      <c r="AKA297" s="215"/>
      <c r="AKB297" s="215"/>
      <c r="AKC297" s="215"/>
      <c r="AKD297" s="215"/>
      <c r="AKE297" s="215"/>
      <c r="AKF297" s="215"/>
      <c r="AKG297" s="215"/>
      <c r="AKH297" s="215"/>
      <c r="AKI297" s="215"/>
      <c r="AKJ297" s="215"/>
      <c r="AKK297" s="215"/>
      <c r="AKL297" s="215"/>
      <c r="AKM297" s="215"/>
      <c r="AKN297" s="215"/>
      <c r="AKO297" s="215"/>
      <c r="AKP297" s="215"/>
    </row>
    <row r="298" spans="1:978" customFormat="1" ht="21" x14ac:dyDescent="0.25">
      <c r="A298" s="39">
        <v>63</v>
      </c>
      <c r="B298" s="39">
        <v>88</v>
      </c>
      <c r="C298" s="9" t="s">
        <v>456</v>
      </c>
      <c r="D298" s="9" t="s">
        <v>124</v>
      </c>
      <c r="E298" s="128">
        <v>2</v>
      </c>
      <c r="F298" s="118" t="s">
        <v>443</v>
      </c>
      <c r="G298" s="118" t="s">
        <v>444</v>
      </c>
      <c r="H298" s="118" t="s">
        <v>445</v>
      </c>
      <c r="I298" s="64" t="s">
        <v>63</v>
      </c>
      <c r="J298" s="118">
        <v>65</v>
      </c>
      <c r="K298" s="138">
        <f>AVERAGE(J298)</f>
        <v>65</v>
      </c>
      <c r="L298" s="164">
        <f>E298/K298</f>
        <v>3.0769230769230771E-2</v>
      </c>
      <c r="M298" s="64">
        <v>4</v>
      </c>
      <c r="N298" s="64">
        <v>747</v>
      </c>
      <c r="O298" s="64">
        <v>401</v>
      </c>
      <c r="P298" s="64">
        <v>291</v>
      </c>
      <c r="Q298" s="64">
        <v>274</v>
      </c>
      <c r="R298" s="64">
        <v>349</v>
      </c>
      <c r="S298" s="64">
        <v>740</v>
      </c>
      <c r="T298" s="64">
        <v>1674</v>
      </c>
      <c r="U298" s="64">
        <v>2900</v>
      </c>
      <c r="V298" s="64">
        <v>2964</v>
      </c>
      <c r="W298" s="64">
        <v>2791</v>
      </c>
      <c r="X298" s="64">
        <v>2937</v>
      </c>
      <c r="Y298" s="64">
        <v>3285</v>
      </c>
      <c r="Z298" s="64">
        <v>3553</v>
      </c>
      <c r="AA298" s="64">
        <v>3695</v>
      </c>
      <c r="AB298" s="64">
        <v>4308</v>
      </c>
      <c r="AC298" s="64">
        <v>5574</v>
      </c>
      <c r="AD298" s="64">
        <v>6138</v>
      </c>
      <c r="AE298" s="64">
        <v>5777</v>
      </c>
      <c r="AF298" s="64">
        <v>3743</v>
      </c>
      <c r="AG298" s="64">
        <v>2713</v>
      </c>
      <c r="AH298" s="64">
        <v>2276</v>
      </c>
      <c r="AI298" s="64">
        <v>2068</v>
      </c>
      <c r="AJ298" s="64">
        <v>1619</v>
      </c>
      <c r="AK298" s="64">
        <v>1174</v>
      </c>
      <c r="AL298" s="64">
        <f>SUM(N298:AK298)</f>
        <v>61991</v>
      </c>
      <c r="AM298" s="138">
        <v>8000</v>
      </c>
      <c r="AN298" s="179">
        <f>$L$298*(1+0.15*(N298/$AM$298)^4)</f>
        <v>3.0769581626401834E-2</v>
      </c>
      <c r="AO298" s="179">
        <f t="shared" ref="AO298:BK298" si="199">$L$298*(1+0.15*(O298/$AM$298)^4)</f>
        <v>3.076925990492969E-2</v>
      </c>
      <c r="AP298" s="179">
        <f t="shared" si="199"/>
        <v>3.0769238849389754E-2</v>
      </c>
      <c r="AQ298" s="179">
        <f t="shared" si="199"/>
        <v>3.0769237120349055E-2</v>
      </c>
      <c r="AR298" s="179">
        <f t="shared" si="199"/>
        <v>3.0769247485896486E-2</v>
      </c>
      <c r="AS298" s="179">
        <f t="shared" si="199"/>
        <v>3.0769568658834137E-2</v>
      </c>
      <c r="AT298" s="179">
        <f t="shared" si="199"/>
        <v>3.077807927146204E-2</v>
      </c>
      <c r="AU298" s="179">
        <f t="shared" si="199"/>
        <v>3.0848927396334141E-2</v>
      </c>
      <c r="AV298" s="179">
        <f t="shared" si="199"/>
        <v>3.0856199022469524E-2</v>
      </c>
      <c r="AW298" s="179">
        <f t="shared" si="199"/>
        <v>3.083760418804285E-2</v>
      </c>
      <c r="AX298" s="179">
        <f t="shared" si="199"/>
        <v>3.0853073175919055E-2</v>
      </c>
      <c r="AY298" s="179">
        <f t="shared" si="199"/>
        <v>3.0900447570238087E-2</v>
      </c>
      <c r="AZ298" s="179">
        <f t="shared" si="199"/>
        <v>3.0948798700798318E-2</v>
      </c>
      <c r="BA298" s="179">
        <f t="shared" si="199"/>
        <v>3.0979272564209692E-2</v>
      </c>
      <c r="BB298" s="179">
        <f t="shared" si="199"/>
        <v>3.115733710145414E-2</v>
      </c>
      <c r="BC298" s="179">
        <f t="shared" si="199"/>
        <v>3.1856947497274538E-2</v>
      </c>
      <c r="BD298" s="179">
        <f t="shared" si="199"/>
        <v>3.2368624857724536E-2</v>
      </c>
      <c r="BE298" s="179">
        <f t="shared" si="199"/>
        <v>3.2024270343335458E-2</v>
      </c>
      <c r="BF298" s="179">
        <f t="shared" si="199"/>
        <v>3.0990401299183901E-2</v>
      </c>
      <c r="BG298" s="179">
        <f t="shared" si="199"/>
        <v>3.0830275351355355E-2</v>
      </c>
      <c r="BH298" s="179">
        <f t="shared" si="199"/>
        <v>3.079946764955414E-2</v>
      </c>
      <c r="BI298" s="179">
        <f t="shared" si="199"/>
        <v>3.0789839445054135E-2</v>
      </c>
      <c r="BJ298" s="179">
        <f t="shared" si="199"/>
        <v>3.0776972451533869E-2</v>
      </c>
      <c r="BK298" s="179">
        <f t="shared" si="199"/>
        <v>3.0771371294394733E-2</v>
      </c>
      <c r="BL298" s="64">
        <f>E298*(0.000001)*0.5</f>
        <v>9.9999999999999995E-7</v>
      </c>
      <c r="BM298" s="64">
        <v>2002.7</v>
      </c>
      <c r="BN298" s="64">
        <v>0.15</v>
      </c>
      <c r="BO298" s="64">
        <v>1105.9000000000001</v>
      </c>
      <c r="BP298" s="64">
        <v>0.4</v>
      </c>
      <c r="BQ298" s="64">
        <v>3740.6</v>
      </c>
      <c r="BR298" s="64">
        <v>0.1</v>
      </c>
      <c r="BS298" s="64">
        <v>4791.3999999999996</v>
      </c>
      <c r="BT298" s="64">
        <v>0.15</v>
      </c>
      <c r="BU298" s="64">
        <v>1486.9</v>
      </c>
      <c r="BV298" s="64">
        <v>0.2</v>
      </c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195"/>
      <c r="DH298" s="195"/>
      <c r="DI298" s="195"/>
      <c r="DJ298" s="195"/>
      <c r="DK298" s="195"/>
      <c r="DL298" s="195"/>
      <c r="DM298" s="195"/>
      <c r="DN298" s="195"/>
      <c r="DO298" s="195"/>
      <c r="DP298" s="195"/>
      <c r="DQ298" s="195"/>
      <c r="DR298" s="195"/>
      <c r="DS298" s="195"/>
      <c r="DT298" s="195"/>
      <c r="DU298" s="195"/>
      <c r="DV298" s="195"/>
      <c r="DW298" s="195"/>
      <c r="DX298" s="195"/>
      <c r="DY298" s="195"/>
      <c r="DZ298" s="195"/>
      <c r="EA298" s="9">
        <f>BM298*BN298+BO298*BP298+BQ298*BR298+BS298*BT298+BU298*BV298+BW298*BX298+BY298*BZ298+CA298*CB298+CC298*CD298+CE298*CF298+CG298*CH298+CI298*CJ298+CK298*CL298+CM298*CN298+CO298*CP298+CQ298*CR298+CS298*CT298+CU298*CV298+CW298*CX298+CY298*CZ298+DA298*DB298</f>
        <v>2132.915</v>
      </c>
      <c r="EB298" s="64">
        <f>(PI()+2*E298)*EA298</f>
        <v>15232.410094731473</v>
      </c>
      <c r="EC298" s="9">
        <f>EB298/E298</f>
        <v>7616.2050473657364</v>
      </c>
      <c r="ED298" s="9">
        <f>PI()*EA298</f>
        <v>6700.7500947314738</v>
      </c>
      <c r="EE298" s="219">
        <f>SUM(BN298,BP298,BR298,BT298,BV298,BX298,BZ298,CB298,CD298,CF298,CH298,CJ298,CL298,CN298,CP298,CR298,CT298,CV298,CX298,CZ298,DB298)</f>
        <v>1</v>
      </c>
      <c r="EF298" s="216"/>
      <c r="EG298" s="216"/>
      <c r="EH298" s="216"/>
      <c r="EI298" s="216"/>
      <c r="EJ298" s="216"/>
      <c r="EK298" s="216"/>
      <c r="EL298" s="216"/>
      <c r="EM298" s="216"/>
      <c r="EN298" s="216"/>
      <c r="EO298" s="216"/>
      <c r="EP298" s="216"/>
      <c r="EQ298" s="216"/>
      <c r="ER298" s="216"/>
      <c r="ES298" s="216"/>
      <c r="ET298" s="216"/>
      <c r="EU298" s="216"/>
      <c r="EV298" s="216"/>
      <c r="EW298" s="216"/>
      <c r="EX298" s="216"/>
      <c r="EY298" s="216"/>
      <c r="EZ298" s="216"/>
      <c r="FA298" s="216"/>
      <c r="FB298" s="216"/>
      <c r="FC298" s="216"/>
      <c r="FD298" s="216"/>
      <c r="FE298" s="216"/>
      <c r="FF298" s="216"/>
      <c r="FG298" s="216"/>
      <c r="FH298" s="216"/>
      <c r="FI298" s="216"/>
      <c r="FJ298" s="216"/>
      <c r="FK298" s="216"/>
      <c r="FL298" s="216"/>
      <c r="FM298" s="216"/>
      <c r="FN298" s="216"/>
      <c r="FO298" s="216"/>
      <c r="FP298" s="216"/>
      <c r="FQ298" s="216"/>
      <c r="FR298" s="216"/>
      <c r="FS298" s="216"/>
      <c r="FT298" s="216"/>
      <c r="FU298" s="216"/>
      <c r="FV298" s="216"/>
      <c r="FW298" s="216"/>
      <c r="FX298" s="216"/>
      <c r="FY298" s="216"/>
      <c r="FZ298" s="216"/>
      <c r="GA298" s="216"/>
      <c r="GB298" s="216"/>
      <c r="GC298" s="216"/>
      <c r="GD298" s="216"/>
      <c r="GE298" s="216"/>
      <c r="GF298" s="216"/>
      <c r="GG298" s="216"/>
      <c r="GH298" s="216"/>
      <c r="GI298" s="216"/>
      <c r="GJ298" s="216"/>
      <c r="GK298" s="216"/>
      <c r="GL298" s="216"/>
      <c r="GM298" s="216"/>
      <c r="GN298" s="216"/>
      <c r="GO298" s="216"/>
      <c r="GP298" s="216"/>
      <c r="GQ298" s="216"/>
      <c r="GR298" s="216"/>
      <c r="GS298" s="216"/>
      <c r="GT298" s="216"/>
      <c r="GU298" s="216"/>
      <c r="GV298" s="216"/>
      <c r="GW298" s="216"/>
      <c r="GX298" s="216"/>
      <c r="GY298" s="216"/>
      <c r="GZ298" s="216"/>
      <c r="HA298" s="216"/>
      <c r="HB298" s="216"/>
      <c r="HC298" s="216"/>
      <c r="HD298" s="216"/>
      <c r="HE298" s="216"/>
      <c r="HF298" s="216"/>
      <c r="HG298" s="216"/>
      <c r="HH298" s="216"/>
      <c r="HI298" s="216"/>
      <c r="HJ298" s="216"/>
      <c r="HK298" s="216"/>
      <c r="HL298" s="216"/>
      <c r="HM298" s="216"/>
      <c r="HN298" s="216"/>
      <c r="HO298" s="216"/>
      <c r="HP298" s="216"/>
      <c r="HQ298" s="216"/>
      <c r="HR298" s="216"/>
      <c r="HS298" s="216"/>
      <c r="HT298" s="216"/>
      <c r="HU298" s="216"/>
      <c r="HV298" s="216"/>
      <c r="HW298" s="216"/>
      <c r="HX298" s="216"/>
      <c r="HY298" s="216"/>
      <c r="HZ298" s="216"/>
      <c r="IA298" s="216"/>
      <c r="IB298" s="216"/>
      <c r="IC298" s="216"/>
      <c r="ID298" s="216"/>
      <c r="IE298" s="216"/>
      <c r="IF298" s="216"/>
      <c r="IG298" s="216"/>
      <c r="IH298" s="216"/>
      <c r="II298" s="216"/>
      <c r="IJ298" s="216"/>
      <c r="IK298" s="216"/>
      <c r="IL298" s="216"/>
      <c r="IM298" s="216"/>
      <c r="IN298" s="216"/>
      <c r="IO298" s="216"/>
      <c r="IP298" s="216"/>
      <c r="IQ298" s="216"/>
      <c r="IR298" s="216"/>
      <c r="IS298" s="216"/>
      <c r="IT298" s="216"/>
      <c r="IU298" s="216"/>
      <c r="IV298" s="216"/>
      <c r="IW298" s="216"/>
      <c r="IX298" s="216"/>
      <c r="IY298" s="216"/>
      <c r="IZ298" s="216"/>
      <c r="JA298" s="216"/>
      <c r="JB298" s="216"/>
      <c r="JC298" s="216"/>
      <c r="JD298" s="216"/>
      <c r="JE298" s="216"/>
      <c r="JF298" s="216"/>
      <c r="JG298" s="216"/>
      <c r="JH298" s="216"/>
      <c r="JI298" s="216"/>
      <c r="JJ298" s="216"/>
      <c r="JK298" s="216"/>
      <c r="JL298" s="216"/>
      <c r="JM298" s="216"/>
      <c r="JN298" s="216"/>
      <c r="JO298" s="216"/>
      <c r="JP298" s="216"/>
      <c r="JQ298" s="216"/>
      <c r="JR298" s="216"/>
      <c r="JS298" s="216"/>
      <c r="JT298" s="216"/>
      <c r="JU298" s="216"/>
      <c r="JV298" s="216"/>
      <c r="JW298" s="216"/>
      <c r="JX298" s="216"/>
      <c r="JY298" s="216"/>
      <c r="JZ298" s="216"/>
      <c r="KA298" s="216"/>
      <c r="KB298" s="216"/>
      <c r="KC298" s="216"/>
      <c r="KD298" s="216"/>
      <c r="KE298" s="216"/>
      <c r="KF298" s="216"/>
      <c r="KG298" s="216"/>
      <c r="KH298" s="216"/>
      <c r="KI298" s="216"/>
      <c r="KJ298" s="216"/>
      <c r="KK298" s="216"/>
      <c r="KL298" s="216"/>
      <c r="KM298" s="216"/>
      <c r="KN298" s="216"/>
      <c r="KO298" s="216"/>
      <c r="KP298" s="216"/>
      <c r="KQ298" s="216"/>
      <c r="KR298" s="216"/>
      <c r="KS298" s="216"/>
      <c r="KT298" s="216"/>
      <c r="KU298" s="216"/>
      <c r="KV298" s="216"/>
      <c r="KW298" s="216"/>
      <c r="KX298" s="216"/>
      <c r="KY298" s="216"/>
      <c r="KZ298" s="216"/>
      <c r="LA298" s="216"/>
      <c r="LB298" s="216"/>
      <c r="LC298" s="216"/>
      <c r="LD298" s="216"/>
      <c r="LE298" s="216"/>
      <c r="LF298" s="216"/>
      <c r="LG298" s="216"/>
      <c r="LH298" s="216"/>
      <c r="LI298" s="216"/>
      <c r="LJ298" s="216"/>
      <c r="LK298" s="216"/>
      <c r="LL298" s="216"/>
      <c r="LM298" s="216"/>
      <c r="LN298" s="216"/>
      <c r="LO298" s="216"/>
      <c r="LP298" s="216"/>
      <c r="LQ298" s="216"/>
      <c r="LR298" s="216"/>
      <c r="LS298" s="216"/>
      <c r="LT298" s="216"/>
      <c r="LU298" s="216"/>
      <c r="LV298" s="216"/>
      <c r="LW298" s="216"/>
      <c r="LX298" s="216"/>
      <c r="LY298" s="216"/>
      <c r="LZ298" s="216"/>
      <c r="MA298" s="216"/>
      <c r="MB298" s="216"/>
      <c r="MC298" s="216"/>
      <c r="MD298" s="216"/>
      <c r="ME298" s="216"/>
      <c r="MF298" s="216"/>
      <c r="MG298" s="216"/>
      <c r="MH298" s="216"/>
      <c r="MI298" s="216"/>
      <c r="MJ298" s="216"/>
      <c r="MK298" s="216"/>
      <c r="ML298" s="216"/>
      <c r="MM298" s="216"/>
      <c r="MN298" s="216"/>
      <c r="MO298" s="216"/>
      <c r="MP298" s="216"/>
      <c r="MQ298" s="216"/>
      <c r="MR298" s="216"/>
      <c r="MS298" s="216"/>
      <c r="MT298" s="216"/>
      <c r="MU298" s="216"/>
      <c r="MV298" s="216"/>
      <c r="MW298" s="216"/>
      <c r="MX298" s="216"/>
      <c r="MY298" s="216"/>
      <c r="MZ298" s="216"/>
      <c r="NA298" s="216"/>
      <c r="NB298" s="216"/>
      <c r="NC298" s="216"/>
      <c r="ND298" s="216"/>
      <c r="NE298" s="216"/>
      <c r="NF298" s="216"/>
      <c r="NG298" s="216"/>
      <c r="NH298" s="216"/>
      <c r="NI298" s="216"/>
      <c r="NJ298" s="216"/>
      <c r="NK298" s="216"/>
      <c r="NL298" s="216"/>
      <c r="NM298" s="216"/>
      <c r="NN298" s="216"/>
      <c r="NO298" s="216"/>
      <c r="NP298" s="216"/>
      <c r="NQ298" s="216"/>
      <c r="NR298" s="216"/>
      <c r="NS298" s="216"/>
      <c r="NT298" s="216"/>
      <c r="NU298" s="216"/>
      <c r="NV298" s="216"/>
      <c r="NW298" s="216"/>
      <c r="NX298" s="216"/>
      <c r="NY298" s="216"/>
      <c r="NZ298" s="216"/>
      <c r="OA298" s="216"/>
      <c r="OB298" s="216"/>
      <c r="OC298" s="216"/>
      <c r="OD298" s="216"/>
      <c r="OE298" s="216"/>
      <c r="OF298" s="216"/>
      <c r="OG298" s="216"/>
      <c r="OH298" s="216"/>
      <c r="OI298" s="216"/>
      <c r="OJ298" s="216"/>
      <c r="OK298" s="216"/>
      <c r="OL298" s="216"/>
      <c r="OM298" s="216"/>
      <c r="ON298" s="216"/>
      <c r="OO298" s="216"/>
      <c r="OP298" s="216"/>
      <c r="OQ298" s="216"/>
      <c r="OR298" s="216"/>
      <c r="OS298" s="216"/>
      <c r="OT298" s="216"/>
      <c r="OU298" s="216"/>
      <c r="OV298" s="216"/>
      <c r="OW298" s="216"/>
      <c r="OX298" s="216"/>
      <c r="OY298" s="216"/>
      <c r="OZ298" s="216"/>
      <c r="PA298" s="216"/>
      <c r="PB298" s="216"/>
      <c r="PC298" s="216"/>
      <c r="PD298" s="216"/>
      <c r="PE298" s="216"/>
      <c r="PF298" s="216"/>
      <c r="PG298" s="216"/>
      <c r="PH298" s="216"/>
      <c r="PI298" s="216"/>
      <c r="PJ298" s="216"/>
      <c r="PK298" s="216"/>
      <c r="PL298" s="216"/>
      <c r="PM298" s="216"/>
      <c r="PN298" s="216"/>
      <c r="PO298" s="216"/>
      <c r="PP298" s="216"/>
      <c r="PQ298" s="216"/>
      <c r="PR298" s="216"/>
      <c r="PS298" s="216"/>
      <c r="PT298" s="216"/>
      <c r="PU298" s="216"/>
      <c r="PV298" s="216"/>
      <c r="PW298" s="216"/>
      <c r="PX298" s="216"/>
      <c r="PY298" s="216"/>
      <c r="PZ298" s="216"/>
      <c r="QA298" s="216"/>
      <c r="QB298" s="216"/>
      <c r="QC298" s="216"/>
      <c r="QD298" s="216"/>
      <c r="QE298" s="216"/>
      <c r="QF298" s="216"/>
      <c r="QG298" s="216"/>
      <c r="QH298" s="216"/>
      <c r="QI298" s="216"/>
      <c r="QJ298" s="216"/>
      <c r="QK298" s="216"/>
      <c r="QL298" s="216"/>
      <c r="QM298" s="216"/>
      <c r="QN298" s="216"/>
      <c r="QO298" s="216"/>
      <c r="QP298" s="216"/>
      <c r="QQ298" s="216"/>
      <c r="QR298" s="216"/>
      <c r="QS298" s="216"/>
      <c r="QT298" s="216"/>
      <c r="QU298" s="216"/>
      <c r="QV298" s="216"/>
      <c r="QW298" s="216"/>
      <c r="QX298" s="216"/>
      <c r="QY298" s="216"/>
      <c r="QZ298" s="216"/>
      <c r="RA298" s="216"/>
      <c r="RB298" s="216"/>
      <c r="RC298" s="216"/>
      <c r="RD298" s="216"/>
      <c r="RE298" s="216"/>
      <c r="RF298" s="216"/>
      <c r="RG298" s="216"/>
      <c r="RH298" s="216"/>
      <c r="RI298" s="216"/>
      <c r="RJ298" s="216"/>
      <c r="RK298" s="216"/>
      <c r="RL298" s="216"/>
      <c r="RM298" s="216"/>
      <c r="RN298" s="216"/>
      <c r="RO298" s="216"/>
      <c r="RP298" s="216"/>
      <c r="RQ298" s="216"/>
      <c r="RR298" s="216"/>
      <c r="RS298" s="216"/>
      <c r="RT298" s="216"/>
      <c r="RU298" s="216"/>
      <c r="RV298" s="216"/>
      <c r="RW298" s="216"/>
      <c r="RX298" s="216"/>
      <c r="RY298" s="216"/>
      <c r="RZ298" s="216"/>
      <c r="SA298" s="216"/>
      <c r="SB298" s="216"/>
      <c r="SC298" s="216"/>
      <c r="SD298" s="216"/>
      <c r="SE298" s="216"/>
      <c r="SF298" s="216"/>
      <c r="SG298" s="216"/>
      <c r="SH298" s="216"/>
      <c r="SI298" s="216"/>
      <c r="SJ298" s="216"/>
      <c r="SK298" s="216"/>
      <c r="SL298" s="216"/>
      <c r="SM298" s="216"/>
      <c r="SN298" s="216"/>
      <c r="SO298" s="216"/>
      <c r="SP298" s="216"/>
      <c r="SQ298" s="216"/>
      <c r="SR298" s="216"/>
      <c r="SS298" s="216"/>
      <c r="ST298" s="216"/>
      <c r="SU298" s="216"/>
      <c r="SV298" s="216"/>
      <c r="SW298" s="216"/>
      <c r="SX298" s="216"/>
      <c r="SY298" s="216"/>
      <c r="SZ298" s="216"/>
      <c r="TA298" s="216"/>
      <c r="TB298" s="216"/>
      <c r="TC298" s="216"/>
      <c r="TD298" s="216"/>
      <c r="TE298" s="216"/>
      <c r="TF298" s="216"/>
      <c r="TG298" s="216"/>
      <c r="TH298" s="216"/>
      <c r="TI298" s="216"/>
      <c r="TJ298" s="216"/>
      <c r="TK298" s="216"/>
      <c r="TL298" s="216"/>
      <c r="TM298" s="216"/>
      <c r="TN298" s="216"/>
      <c r="TO298" s="216"/>
      <c r="TP298" s="216"/>
      <c r="TQ298" s="216"/>
      <c r="TR298" s="216"/>
      <c r="TS298" s="216"/>
      <c r="TT298" s="216"/>
      <c r="TU298" s="216"/>
      <c r="TV298" s="216"/>
      <c r="TW298" s="216"/>
      <c r="TX298" s="216"/>
      <c r="TY298" s="216"/>
      <c r="TZ298" s="216"/>
      <c r="UA298" s="216"/>
      <c r="UB298" s="216"/>
      <c r="UC298" s="216"/>
      <c r="UD298" s="216"/>
      <c r="UE298" s="216"/>
      <c r="UF298" s="216"/>
      <c r="UG298" s="216"/>
      <c r="UH298" s="216"/>
      <c r="UI298" s="216"/>
      <c r="UJ298" s="216"/>
      <c r="UK298" s="216"/>
      <c r="UL298" s="216"/>
      <c r="UM298" s="216"/>
      <c r="UN298" s="216"/>
      <c r="UO298" s="216"/>
      <c r="UP298" s="216"/>
      <c r="UQ298" s="216"/>
      <c r="UR298" s="216"/>
      <c r="US298" s="216"/>
      <c r="UT298" s="216"/>
      <c r="UU298" s="216"/>
      <c r="UV298" s="216"/>
      <c r="UW298" s="216"/>
      <c r="UX298" s="216"/>
      <c r="UY298" s="216"/>
      <c r="UZ298" s="216"/>
      <c r="VA298" s="216"/>
      <c r="VB298" s="216"/>
      <c r="VC298" s="216"/>
      <c r="VD298" s="216"/>
      <c r="VE298" s="216"/>
      <c r="VF298" s="216"/>
      <c r="VG298" s="216"/>
      <c r="VH298" s="216"/>
      <c r="VI298" s="216"/>
      <c r="VJ298" s="216"/>
      <c r="VK298" s="216"/>
      <c r="VL298" s="216"/>
      <c r="VM298" s="216"/>
      <c r="VN298" s="216"/>
      <c r="VO298" s="216"/>
      <c r="VP298" s="216"/>
      <c r="VQ298" s="216"/>
      <c r="VR298" s="216"/>
      <c r="VS298" s="216"/>
      <c r="VT298" s="216"/>
      <c r="VU298" s="216"/>
      <c r="VV298" s="216"/>
      <c r="VW298" s="216"/>
      <c r="VX298" s="216"/>
      <c r="VY298" s="216"/>
      <c r="VZ298" s="216"/>
      <c r="WA298" s="216"/>
      <c r="WB298" s="216"/>
      <c r="WC298" s="216"/>
      <c r="WD298" s="216"/>
      <c r="WE298" s="216"/>
      <c r="WF298" s="216"/>
      <c r="WG298" s="216"/>
      <c r="WH298" s="216"/>
      <c r="WI298" s="216"/>
      <c r="WJ298" s="216"/>
      <c r="WK298" s="216"/>
      <c r="WL298" s="216"/>
      <c r="WM298" s="216"/>
      <c r="WN298" s="216"/>
      <c r="WO298" s="216"/>
      <c r="WP298" s="216"/>
      <c r="WQ298" s="216"/>
      <c r="WR298" s="216"/>
      <c r="WS298" s="216"/>
      <c r="WT298" s="216"/>
      <c r="WU298" s="216"/>
      <c r="WV298" s="216"/>
      <c r="WW298" s="216"/>
      <c r="WX298" s="216"/>
      <c r="WY298" s="216"/>
      <c r="WZ298" s="216"/>
      <c r="XA298" s="216"/>
      <c r="XB298" s="216"/>
      <c r="XC298" s="216"/>
      <c r="XD298" s="216"/>
      <c r="XE298" s="216"/>
      <c r="XF298" s="216"/>
      <c r="XG298" s="216"/>
      <c r="XH298" s="216"/>
      <c r="XI298" s="216"/>
      <c r="XJ298" s="216"/>
      <c r="XK298" s="216"/>
      <c r="XL298" s="216"/>
      <c r="XM298" s="216"/>
      <c r="XN298" s="216"/>
      <c r="XO298" s="216"/>
      <c r="XP298" s="216"/>
      <c r="XQ298" s="216"/>
      <c r="XR298" s="216"/>
      <c r="XS298" s="216"/>
      <c r="XT298" s="216"/>
      <c r="XU298" s="216"/>
      <c r="XV298" s="216"/>
      <c r="XW298" s="216"/>
      <c r="XX298" s="216"/>
      <c r="XY298" s="216"/>
      <c r="XZ298" s="216"/>
      <c r="YA298" s="216"/>
      <c r="YB298" s="216"/>
      <c r="YC298" s="216"/>
      <c r="YD298" s="216"/>
      <c r="YE298" s="216"/>
      <c r="YF298" s="216"/>
      <c r="YG298" s="216"/>
      <c r="YH298" s="216"/>
      <c r="YI298" s="216"/>
      <c r="YJ298" s="216"/>
      <c r="YK298" s="216"/>
      <c r="YL298" s="216"/>
      <c r="YM298" s="216"/>
      <c r="YN298" s="216"/>
      <c r="YO298" s="216"/>
      <c r="YP298" s="216"/>
      <c r="YQ298" s="216"/>
      <c r="YR298" s="216"/>
      <c r="YS298" s="216"/>
      <c r="YT298" s="216"/>
      <c r="YU298" s="216"/>
      <c r="YV298" s="216"/>
      <c r="YW298" s="216"/>
      <c r="YX298" s="216"/>
      <c r="YY298" s="216"/>
      <c r="YZ298" s="216"/>
      <c r="ZA298" s="216"/>
      <c r="ZB298" s="216"/>
      <c r="ZC298" s="216"/>
      <c r="ZD298" s="216"/>
      <c r="ZE298" s="216"/>
      <c r="ZF298" s="216"/>
      <c r="ZG298" s="216"/>
      <c r="ZH298" s="216"/>
      <c r="ZI298" s="216"/>
      <c r="ZJ298" s="216"/>
      <c r="ZK298" s="216"/>
      <c r="ZL298" s="216"/>
      <c r="ZM298" s="216"/>
      <c r="ZN298" s="216"/>
      <c r="ZO298" s="216"/>
      <c r="ZP298" s="216"/>
      <c r="ZQ298" s="216"/>
      <c r="ZR298" s="216"/>
      <c r="ZS298" s="216"/>
      <c r="ZT298" s="216"/>
      <c r="ZU298" s="216"/>
      <c r="ZV298" s="216"/>
      <c r="ZW298" s="216"/>
      <c r="ZX298" s="216"/>
      <c r="ZY298" s="216"/>
      <c r="ZZ298" s="216"/>
      <c r="AAA298" s="216"/>
      <c r="AAB298" s="216"/>
      <c r="AAC298" s="216"/>
      <c r="AAD298" s="216"/>
      <c r="AAE298" s="216"/>
      <c r="AAF298" s="216"/>
      <c r="AAG298" s="216"/>
      <c r="AAH298" s="216"/>
      <c r="AAI298" s="216"/>
      <c r="AAJ298" s="216"/>
      <c r="AAK298" s="216"/>
      <c r="AAL298" s="216"/>
      <c r="AAM298" s="216"/>
      <c r="AAN298" s="216"/>
      <c r="AAO298" s="216"/>
      <c r="AAP298" s="216"/>
      <c r="AAQ298" s="216"/>
      <c r="AAR298" s="216"/>
      <c r="AAS298" s="216"/>
      <c r="AAT298" s="216"/>
      <c r="AAU298" s="216"/>
      <c r="AAV298" s="216"/>
      <c r="AAW298" s="216"/>
      <c r="AAX298" s="216"/>
      <c r="AAY298" s="216"/>
      <c r="AAZ298" s="216"/>
      <c r="ABA298" s="216"/>
      <c r="ABB298" s="216"/>
      <c r="ABC298" s="216"/>
      <c r="ABD298" s="216"/>
      <c r="ABE298" s="216"/>
      <c r="ABF298" s="216"/>
      <c r="ABG298" s="216"/>
      <c r="ABH298" s="216"/>
      <c r="ABI298" s="216"/>
      <c r="ABJ298" s="216"/>
      <c r="ABK298" s="216"/>
      <c r="ABL298" s="216"/>
      <c r="ABM298" s="216"/>
      <c r="ABN298" s="216"/>
      <c r="ABO298" s="216"/>
      <c r="ABP298" s="216"/>
      <c r="ABQ298" s="216"/>
      <c r="ABR298" s="216"/>
      <c r="ABS298" s="216"/>
      <c r="ABT298" s="216"/>
      <c r="ABU298" s="216"/>
      <c r="ABV298" s="216"/>
      <c r="ABW298" s="216"/>
      <c r="ABX298" s="216"/>
      <c r="ABY298" s="216"/>
      <c r="ABZ298" s="216"/>
      <c r="ACA298" s="216"/>
      <c r="ACB298" s="216"/>
      <c r="ACC298" s="216"/>
      <c r="ACD298" s="216"/>
      <c r="ACE298" s="216"/>
      <c r="ACF298" s="216"/>
      <c r="ACG298" s="216"/>
      <c r="ACH298" s="216"/>
      <c r="ACI298" s="216"/>
      <c r="ACJ298" s="216"/>
      <c r="ACK298" s="216"/>
      <c r="ACL298" s="216"/>
      <c r="ACM298" s="216"/>
      <c r="ACN298" s="216"/>
      <c r="ACO298" s="216"/>
      <c r="ACP298" s="216"/>
      <c r="ACQ298" s="216"/>
      <c r="ACR298" s="216"/>
      <c r="ACS298" s="216"/>
      <c r="ACT298" s="216"/>
      <c r="ACU298" s="216"/>
      <c r="ACV298" s="216"/>
      <c r="ACW298" s="216"/>
      <c r="ACX298" s="216"/>
      <c r="ACY298" s="216"/>
      <c r="ACZ298" s="216"/>
      <c r="ADA298" s="216"/>
      <c r="ADB298" s="216"/>
      <c r="ADC298" s="216"/>
      <c r="ADD298" s="216"/>
      <c r="ADE298" s="216"/>
      <c r="ADF298" s="216"/>
      <c r="ADG298" s="216"/>
      <c r="ADH298" s="216"/>
      <c r="ADI298" s="216"/>
      <c r="ADJ298" s="216"/>
      <c r="ADK298" s="216"/>
      <c r="ADL298" s="216"/>
      <c r="ADM298" s="216"/>
      <c r="ADN298" s="216"/>
      <c r="ADO298" s="216"/>
      <c r="ADP298" s="216"/>
      <c r="ADQ298" s="216"/>
      <c r="ADR298" s="216"/>
      <c r="ADS298" s="216"/>
      <c r="ADT298" s="216"/>
      <c r="ADU298" s="216"/>
      <c r="ADV298" s="216"/>
      <c r="ADW298" s="216"/>
      <c r="ADX298" s="216"/>
      <c r="ADY298" s="216"/>
      <c r="ADZ298" s="216"/>
      <c r="AEA298" s="216"/>
      <c r="AEB298" s="216"/>
      <c r="AEC298" s="216"/>
      <c r="AED298" s="216"/>
      <c r="AEE298" s="216"/>
      <c r="AEF298" s="216"/>
      <c r="AEG298" s="216"/>
      <c r="AEH298" s="216"/>
      <c r="AEI298" s="216"/>
      <c r="AEJ298" s="216"/>
      <c r="AEK298" s="216"/>
      <c r="AEL298" s="216"/>
      <c r="AEM298" s="216"/>
      <c r="AEN298" s="216"/>
      <c r="AEO298" s="216"/>
      <c r="AEP298" s="216"/>
      <c r="AEQ298" s="216"/>
      <c r="AER298" s="216"/>
      <c r="AES298" s="216"/>
      <c r="AET298" s="216"/>
      <c r="AEU298" s="216"/>
      <c r="AEV298" s="216"/>
      <c r="AEW298" s="216"/>
      <c r="AEX298" s="216"/>
      <c r="AEY298" s="216"/>
      <c r="AEZ298" s="216"/>
      <c r="AFA298" s="216"/>
      <c r="AFB298" s="216"/>
      <c r="AFC298" s="216"/>
      <c r="AFD298" s="216"/>
      <c r="AFE298" s="216"/>
      <c r="AFF298" s="216"/>
      <c r="AFG298" s="216"/>
      <c r="AFH298" s="216"/>
      <c r="AFI298" s="216"/>
      <c r="AFJ298" s="216"/>
      <c r="AFK298" s="216"/>
      <c r="AFL298" s="216"/>
      <c r="AFM298" s="216"/>
      <c r="AFN298" s="216"/>
      <c r="AFO298" s="216"/>
      <c r="AFP298" s="216"/>
      <c r="AFQ298" s="216"/>
      <c r="AFR298" s="216"/>
      <c r="AFS298" s="216"/>
      <c r="AFT298" s="216"/>
      <c r="AFU298" s="216"/>
      <c r="AFV298" s="216"/>
      <c r="AFW298" s="216"/>
      <c r="AFX298" s="216"/>
      <c r="AFY298" s="216"/>
      <c r="AFZ298" s="216"/>
      <c r="AGA298" s="216"/>
      <c r="AGB298" s="216"/>
      <c r="AGC298" s="216"/>
      <c r="AGD298" s="216"/>
      <c r="AGE298" s="216"/>
      <c r="AGF298" s="216"/>
      <c r="AGG298" s="216"/>
      <c r="AGH298" s="216"/>
      <c r="AGI298" s="216"/>
      <c r="AGJ298" s="216"/>
      <c r="AGK298" s="216"/>
      <c r="AGL298" s="216"/>
      <c r="AGM298" s="216"/>
      <c r="AGN298" s="216"/>
      <c r="AGO298" s="216"/>
      <c r="AGP298" s="216"/>
      <c r="AGQ298" s="216"/>
      <c r="AGR298" s="216"/>
      <c r="AGS298" s="216"/>
      <c r="AGT298" s="216"/>
      <c r="AGU298" s="216"/>
      <c r="AGV298" s="216"/>
      <c r="AGW298" s="216"/>
      <c r="AGX298" s="216"/>
      <c r="AGY298" s="216"/>
      <c r="AGZ298" s="216"/>
      <c r="AHA298" s="216"/>
      <c r="AHB298" s="216"/>
      <c r="AHC298" s="216"/>
      <c r="AHD298" s="216"/>
      <c r="AHE298" s="216"/>
      <c r="AHF298" s="216"/>
      <c r="AHG298" s="216"/>
      <c r="AHH298" s="216"/>
      <c r="AHI298" s="216"/>
      <c r="AHJ298" s="216"/>
      <c r="AHK298" s="216"/>
      <c r="AHL298" s="216"/>
      <c r="AHM298" s="216"/>
      <c r="AHN298" s="216"/>
      <c r="AHO298" s="216"/>
      <c r="AHP298" s="216"/>
      <c r="AHQ298" s="216"/>
      <c r="AHR298" s="216"/>
      <c r="AHS298" s="216"/>
      <c r="AHT298" s="216"/>
      <c r="AHU298" s="216"/>
      <c r="AHV298" s="216"/>
      <c r="AHW298" s="216"/>
      <c r="AHX298" s="216"/>
      <c r="AHY298" s="216"/>
      <c r="AHZ298" s="216"/>
      <c r="AIA298" s="216"/>
      <c r="AIB298" s="216"/>
      <c r="AIC298" s="216"/>
      <c r="AID298" s="216"/>
      <c r="AIE298" s="216"/>
      <c r="AIF298" s="216"/>
      <c r="AIG298" s="216"/>
      <c r="AIH298" s="216"/>
      <c r="AII298" s="216"/>
      <c r="AIJ298" s="216"/>
      <c r="AIK298" s="216"/>
      <c r="AIL298" s="216"/>
      <c r="AIM298" s="216"/>
      <c r="AIN298" s="216"/>
      <c r="AIO298" s="216"/>
      <c r="AIP298" s="216"/>
      <c r="AIQ298" s="216"/>
      <c r="AIR298" s="216"/>
      <c r="AIS298" s="216"/>
      <c r="AIT298" s="216"/>
      <c r="AIU298" s="216"/>
      <c r="AIV298" s="216"/>
      <c r="AIW298" s="216"/>
      <c r="AIX298" s="216"/>
      <c r="AIY298" s="216"/>
      <c r="AIZ298" s="216"/>
      <c r="AJA298" s="216"/>
      <c r="AJB298" s="216"/>
      <c r="AJC298" s="216"/>
      <c r="AJD298" s="216"/>
      <c r="AJE298" s="216"/>
      <c r="AJF298" s="216"/>
      <c r="AJG298" s="216"/>
      <c r="AJH298" s="216"/>
      <c r="AJI298" s="216"/>
      <c r="AJJ298" s="216"/>
      <c r="AJK298" s="216"/>
      <c r="AJL298" s="216"/>
      <c r="AJM298" s="216"/>
      <c r="AJN298" s="216"/>
      <c r="AJO298" s="216"/>
      <c r="AJP298" s="216"/>
      <c r="AJQ298" s="216"/>
      <c r="AJR298" s="216"/>
      <c r="AJS298" s="216"/>
      <c r="AJT298" s="216"/>
      <c r="AJU298" s="216"/>
      <c r="AJV298" s="216"/>
      <c r="AJW298" s="216"/>
      <c r="AJX298" s="216"/>
      <c r="AJY298" s="216"/>
      <c r="AJZ298" s="216"/>
      <c r="AKA298" s="216"/>
      <c r="AKB298" s="216"/>
      <c r="AKC298" s="216"/>
      <c r="AKD298" s="216"/>
      <c r="AKE298" s="216"/>
      <c r="AKF298" s="216"/>
      <c r="AKG298" s="216"/>
      <c r="AKH298" s="216"/>
      <c r="AKI298" s="216"/>
      <c r="AKJ298" s="216"/>
      <c r="AKK298" s="216"/>
      <c r="AKL298" s="216"/>
      <c r="AKM298" s="216"/>
      <c r="AKN298" s="216"/>
      <c r="AKO298" s="216"/>
      <c r="AKP298" s="216"/>
    </row>
    <row r="299" spans="1:978" x14ac:dyDescent="0.25">
      <c r="A299" s="309">
        <v>64</v>
      </c>
      <c r="B299" s="309">
        <v>68</v>
      </c>
      <c r="C299" s="243" t="s">
        <v>207</v>
      </c>
      <c r="D299" s="243" t="s">
        <v>45</v>
      </c>
      <c r="E299" s="270">
        <v>5.4</v>
      </c>
      <c r="F299" s="90">
        <v>530475</v>
      </c>
      <c r="G299" s="20" t="s">
        <v>292</v>
      </c>
      <c r="H299" s="20" t="s">
        <v>293</v>
      </c>
      <c r="I299" s="243" t="s">
        <v>63</v>
      </c>
      <c r="J299" s="90">
        <v>30</v>
      </c>
      <c r="K299" s="270">
        <f>AVERAGE(J299:J305)</f>
        <v>30.714285714285715</v>
      </c>
      <c r="L299" s="286">
        <f>E299/K299</f>
        <v>0.17581395348837209</v>
      </c>
      <c r="M299" s="90">
        <v>1</v>
      </c>
      <c r="N299" s="90">
        <v>174</v>
      </c>
      <c r="O299" s="90">
        <v>87</v>
      </c>
      <c r="P299" s="90">
        <v>65</v>
      </c>
      <c r="Q299" s="90">
        <v>46</v>
      </c>
      <c r="R299" s="90">
        <v>64</v>
      </c>
      <c r="S299" s="90">
        <v>122</v>
      </c>
      <c r="T299" s="90">
        <v>268</v>
      </c>
      <c r="U299" s="90">
        <v>490</v>
      </c>
      <c r="V299" s="90">
        <v>486</v>
      </c>
      <c r="W299" s="90">
        <v>478</v>
      </c>
      <c r="X299" s="90">
        <v>452</v>
      </c>
      <c r="Y299" s="90">
        <v>539</v>
      </c>
      <c r="Z299" s="90">
        <v>628</v>
      </c>
      <c r="AA299" s="90">
        <v>543</v>
      </c>
      <c r="AB299" s="90">
        <v>648</v>
      </c>
      <c r="AC299" s="90">
        <v>811</v>
      </c>
      <c r="AD299" s="90">
        <v>925</v>
      </c>
      <c r="AE299" s="90">
        <v>911</v>
      </c>
      <c r="AF299" s="90">
        <v>611</v>
      </c>
      <c r="AG299" s="90">
        <v>483</v>
      </c>
      <c r="AH299" s="90">
        <v>349</v>
      </c>
      <c r="AI299" s="90">
        <v>305</v>
      </c>
      <c r="AJ299" s="90">
        <v>255</v>
      </c>
      <c r="AK299" s="90">
        <v>230</v>
      </c>
      <c r="AL299" s="90">
        <v>9344</v>
      </c>
      <c r="AM299" s="270">
        <v>800</v>
      </c>
      <c r="AN299" s="264">
        <f>$L$299*(1+0.15*(N306/$AM$299)^4)</f>
        <v>0.17581568376139536</v>
      </c>
      <c r="AO299" s="264">
        <f t="shared" ref="AO299:BK299" si="200">$L$299*(1+0.15*(O306/$AM$299)^4)</f>
        <v>0.17581413542497354</v>
      </c>
      <c r="AP299" s="264">
        <f t="shared" si="200"/>
        <v>0.17581400564021621</v>
      </c>
      <c r="AQ299" s="264">
        <f t="shared" si="200"/>
        <v>0.17581397484976743</v>
      </c>
      <c r="AR299" s="264">
        <f t="shared" si="200"/>
        <v>0.17581402100093024</v>
      </c>
      <c r="AS299" s="264">
        <f t="shared" si="200"/>
        <v>0.17581578190891251</v>
      </c>
      <c r="AT299" s="264">
        <f t="shared" si="200"/>
        <v>0.17587714776056582</v>
      </c>
      <c r="AU299" s="264">
        <f t="shared" si="200"/>
        <v>0.17623873351816574</v>
      </c>
      <c r="AV299" s="264">
        <f t="shared" si="200"/>
        <v>0.17635664766950479</v>
      </c>
      <c r="AW299" s="264">
        <f t="shared" si="200"/>
        <v>0.17628847415563306</v>
      </c>
      <c r="AX299" s="264">
        <f t="shared" si="200"/>
        <v>0.17631492202206656</v>
      </c>
      <c r="AY299" s="264">
        <f t="shared" si="200"/>
        <v>0.17657750863803595</v>
      </c>
      <c r="AZ299" s="264">
        <f t="shared" si="200"/>
        <v>0.17703373006535328</v>
      </c>
      <c r="BA299" s="264">
        <f t="shared" si="200"/>
        <v>0.17690744007133979</v>
      </c>
      <c r="BB299" s="264">
        <f t="shared" si="200"/>
        <v>0.17766907992811046</v>
      </c>
      <c r="BC299" s="264">
        <f t="shared" si="200"/>
        <v>0.17911926550020346</v>
      </c>
      <c r="BD299" s="264">
        <f t="shared" si="200"/>
        <v>0.18016972766056502</v>
      </c>
      <c r="BE299" s="264">
        <f t="shared" si="200"/>
        <v>0.18000140858970465</v>
      </c>
      <c r="BF299" s="264">
        <f t="shared" si="200"/>
        <v>0.17691960670350107</v>
      </c>
      <c r="BG299" s="264">
        <f t="shared" si="200"/>
        <v>0.17627565001459017</v>
      </c>
      <c r="BH299" s="264">
        <f t="shared" si="200"/>
        <v>0.17603477740829759</v>
      </c>
      <c r="BI299" s="264">
        <f t="shared" si="200"/>
        <v>0.17590515280219296</v>
      </c>
      <c r="BJ299" s="264">
        <f t="shared" si="200"/>
        <v>0.17583940192465561</v>
      </c>
      <c r="BK299" s="264">
        <f t="shared" si="200"/>
        <v>0.1758240845916279</v>
      </c>
      <c r="BL299" s="243">
        <f>E299*(0.000001)*0.5</f>
        <v>2.7E-6</v>
      </c>
      <c r="BM299" s="243">
        <v>906</v>
      </c>
      <c r="BN299" s="243">
        <v>0.05</v>
      </c>
      <c r="BO299" s="243">
        <v>1962.1</v>
      </c>
      <c r="BP299" s="243">
        <v>0.05</v>
      </c>
      <c r="BQ299" s="243">
        <v>3081</v>
      </c>
      <c r="BR299" s="243">
        <v>0.04</v>
      </c>
      <c r="BS299" s="243">
        <v>4766.7</v>
      </c>
      <c r="BT299" s="243">
        <v>0.01</v>
      </c>
      <c r="BU299" s="243">
        <v>13576.6</v>
      </c>
      <c r="BV299" s="243">
        <v>0.02</v>
      </c>
      <c r="BW299" s="243">
        <v>10982.5</v>
      </c>
      <c r="BX299" s="243">
        <v>0.02</v>
      </c>
      <c r="BY299" s="243">
        <v>12004.5</v>
      </c>
      <c r="BZ299" s="243">
        <v>0.01</v>
      </c>
      <c r="CA299" s="243">
        <v>12310.7</v>
      </c>
      <c r="CB299" s="243">
        <v>0.03</v>
      </c>
      <c r="CC299" s="243">
        <v>8787.4</v>
      </c>
      <c r="CD299" s="243">
        <v>0.03</v>
      </c>
      <c r="CE299" s="243">
        <v>14276.6</v>
      </c>
      <c r="CF299" s="243">
        <v>0.02</v>
      </c>
      <c r="CG299" s="243">
        <v>11598.4</v>
      </c>
      <c r="CH299" s="243">
        <v>0.02</v>
      </c>
      <c r="CI299" s="243">
        <v>9104.9</v>
      </c>
      <c r="CJ299" s="243">
        <v>0.03</v>
      </c>
      <c r="CK299" s="243">
        <v>14792.1</v>
      </c>
      <c r="CL299" s="243">
        <v>0.03</v>
      </c>
      <c r="CM299" s="243">
        <v>8752.2999999999993</v>
      </c>
      <c r="CN299" s="243">
        <v>0.01</v>
      </c>
      <c r="CO299" s="243">
        <v>9753.7000000000007</v>
      </c>
      <c r="CP299" s="243">
        <v>0.01</v>
      </c>
      <c r="CQ299" s="243">
        <v>8978.2000000000007</v>
      </c>
      <c r="CR299" s="243">
        <v>0.01</v>
      </c>
      <c r="CS299" s="243">
        <v>2425.1999999999998</v>
      </c>
      <c r="CT299" s="243">
        <v>0.04</v>
      </c>
      <c r="CU299" s="243">
        <v>3706.9</v>
      </c>
      <c r="CV299" s="243">
        <v>5.0000000000000001E-3</v>
      </c>
      <c r="CW299" s="243">
        <v>2544.6</v>
      </c>
      <c r="CX299" s="243">
        <v>0.08</v>
      </c>
      <c r="CY299" s="243">
        <v>1679.1</v>
      </c>
      <c r="CZ299" s="243">
        <v>5.0000000000000001E-3</v>
      </c>
      <c r="DA299" s="243">
        <v>12993.2</v>
      </c>
      <c r="DB299" s="243">
        <v>0.04</v>
      </c>
      <c r="DC299" s="243">
        <v>0</v>
      </c>
      <c r="DD299" s="243">
        <v>0.04</v>
      </c>
      <c r="DE299" s="243">
        <v>7007.3</v>
      </c>
      <c r="DF299" s="243">
        <v>0.05</v>
      </c>
      <c r="DG299" s="243">
        <v>7974.2</v>
      </c>
      <c r="DH299" s="243">
        <v>0.04</v>
      </c>
      <c r="DI299" s="243">
        <v>4667.3</v>
      </c>
      <c r="DJ299" s="243">
        <v>0.04</v>
      </c>
      <c r="DK299" s="243">
        <v>1719</v>
      </c>
      <c r="DL299" s="243">
        <v>0.08</v>
      </c>
      <c r="DM299" s="243">
        <v>3760.1</v>
      </c>
      <c r="DN299" s="243">
        <v>0.06</v>
      </c>
      <c r="DO299" s="243">
        <v>2673.1</v>
      </c>
      <c r="DP299" s="243">
        <v>0.03</v>
      </c>
      <c r="DQ299" s="243">
        <v>5909.1</v>
      </c>
      <c r="DR299" s="243">
        <v>0.04</v>
      </c>
      <c r="DS299" s="243">
        <v>6013.6</v>
      </c>
      <c r="DT299" s="243">
        <v>0.04</v>
      </c>
      <c r="DU299" s="243">
        <v>3323.7</v>
      </c>
      <c r="DV299" s="243">
        <v>0.04</v>
      </c>
      <c r="DW299" s="243">
        <v>2146.6999999999998</v>
      </c>
      <c r="DX299" s="243">
        <v>0.01</v>
      </c>
      <c r="DY299" s="243">
        <v>2861.4</v>
      </c>
      <c r="DZ299" s="243">
        <v>0.01</v>
      </c>
      <c r="EA299" s="243">
        <f>BM299*BN299+BO299*BP299+BQ299*BR299+BS299*BT299+BU299*BV299+BW299*BX299+BY299*BZ299+CA299*CB299+CC299*CD299+CE299*CF299+CG299*CH299+CI299*CJ299+CK299*CL299+CM299*CN299+CO299*CP299+CQ299*CR299+CS299*CT299+CU299*CV299+CW299*CX299+CY299*CZ299+DA299*DB299+DC299*DD299+DE299*DF299+DG299*DH299+DI299*DJ299+DK299*DL299+DM299*DN299+DO299*DP299+DQ299*DR299+DS299*DT299+DU299*DV299+DW299*DX299+DY299*DZ299</f>
        <v>5874.2490000000007</v>
      </c>
      <c r="EB299" s="243">
        <f>(PI()+2*E299)*EA299</f>
        <v>81896.386703757205</v>
      </c>
      <c r="EC299" s="243">
        <f>EB299/E299</f>
        <v>15165.997537732816</v>
      </c>
      <c r="ED299" s="243">
        <f>PI()*EA299</f>
        <v>18454.497503757189</v>
      </c>
      <c r="EE299" s="253">
        <f>SUM(BN299,BP299,BR299,BT299,BV299,BX299,BZ299,CB299,CD299,CF299,CH299,CJ299,CL299,CN299,CP299,CR299,CT299,CV299,CX299,CZ299,DB299,DD299,DF299,DH299,,DL299,DN299,DP299,DR299,DT299,DV299,DX299,DZ299)</f>
        <v>1.0000000000000004</v>
      </c>
      <c r="EF299" s="238"/>
      <c r="EG299" s="238"/>
      <c r="EH299" s="238"/>
      <c r="EI299" s="238"/>
      <c r="EJ299" s="238"/>
      <c r="EK299" s="238"/>
      <c r="EL299" s="238"/>
      <c r="EM299" s="238"/>
      <c r="EN299" s="238"/>
      <c r="EO299" s="238"/>
      <c r="EP299" s="238"/>
      <c r="EQ299" s="238"/>
      <c r="ER299" s="238"/>
      <c r="ES299" s="238"/>
      <c r="ET299" s="238"/>
      <c r="EU299" s="238"/>
      <c r="EV299" s="238"/>
      <c r="EW299" s="238"/>
      <c r="EX299" s="238"/>
      <c r="EY299" s="238"/>
      <c r="EZ299" s="238"/>
      <c r="FA299" s="238"/>
      <c r="FB299" s="238"/>
      <c r="FC299" s="238"/>
      <c r="FD299" s="238"/>
      <c r="FE299" s="238"/>
      <c r="FF299" s="238"/>
      <c r="FG299" s="238"/>
      <c r="FH299" s="238"/>
      <c r="FI299" s="238"/>
      <c r="FJ299" s="238"/>
      <c r="FK299" s="238"/>
      <c r="FL299" s="238"/>
      <c r="FM299" s="238"/>
      <c r="FN299" s="238"/>
      <c r="FO299" s="238"/>
      <c r="FP299" s="238"/>
      <c r="FQ299" s="238"/>
      <c r="FR299" s="238"/>
      <c r="FS299" s="238"/>
      <c r="FT299" s="238"/>
      <c r="FU299" s="238"/>
      <c r="FV299" s="238"/>
      <c r="FW299" s="238"/>
      <c r="FX299" s="238"/>
      <c r="FY299" s="238"/>
      <c r="FZ299" s="238"/>
      <c r="GA299" s="238"/>
      <c r="GB299" s="238"/>
      <c r="GC299" s="238"/>
      <c r="GD299" s="238"/>
      <c r="GE299" s="238"/>
      <c r="GF299" s="238"/>
      <c r="GG299" s="238"/>
      <c r="GH299" s="238"/>
      <c r="GI299" s="238"/>
      <c r="GJ299" s="238"/>
      <c r="GK299" s="238"/>
      <c r="GL299" s="238"/>
      <c r="GM299" s="238"/>
      <c r="GN299" s="238"/>
      <c r="GO299" s="238"/>
      <c r="GP299" s="238"/>
      <c r="GQ299" s="238"/>
      <c r="GR299" s="238"/>
      <c r="GS299" s="238"/>
      <c r="GT299" s="238"/>
      <c r="GU299" s="238"/>
      <c r="GV299" s="238"/>
      <c r="GW299" s="238"/>
      <c r="GX299" s="238"/>
      <c r="GY299" s="238"/>
      <c r="GZ299" s="238"/>
      <c r="HA299" s="238"/>
      <c r="HB299" s="238"/>
      <c r="HC299" s="238"/>
      <c r="HD299" s="238"/>
      <c r="HE299" s="238"/>
      <c r="HF299" s="238"/>
      <c r="HG299" s="238"/>
      <c r="HH299" s="238"/>
      <c r="HI299" s="238"/>
      <c r="HJ299" s="238"/>
      <c r="HK299" s="238"/>
      <c r="HL299" s="238"/>
      <c r="HM299" s="238"/>
      <c r="HN299" s="238"/>
      <c r="HO299" s="238"/>
      <c r="HP299" s="238"/>
      <c r="HQ299" s="238"/>
      <c r="HR299" s="238"/>
      <c r="HS299" s="238"/>
      <c r="HT299" s="238"/>
      <c r="HU299" s="238"/>
      <c r="HV299" s="238"/>
      <c r="HW299" s="238"/>
      <c r="HX299" s="238"/>
      <c r="HY299" s="238"/>
      <c r="HZ299" s="238"/>
      <c r="IA299" s="238"/>
      <c r="IB299" s="238"/>
      <c r="IC299" s="238"/>
      <c r="ID299" s="238"/>
      <c r="IE299" s="238"/>
      <c r="IF299" s="238"/>
      <c r="IG299" s="238"/>
      <c r="IH299" s="238"/>
      <c r="II299" s="238"/>
      <c r="IJ299" s="238"/>
      <c r="IK299" s="238"/>
      <c r="IL299" s="238"/>
      <c r="IM299" s="238"/>
      <c r="IN299" s="238"/>
      <c r="IO299" s="238"/>
      <c r="IP299" s="238"/>
      <c r="IQ299" s="238"/>
      <c r="IR299" s="238"/>
      <c r="IS299" s="238"/>
      <c r="IT299" s="238"/>
      <c r="IU299" s="238"/>
      <c r="IV299" s="238"/>
      <c r="IW299" s="238"/>
      <c r="IX299" s="238"/>
      <c r="IY299" s="238"/>
      <c r="IZ299" s="238"/>
      <c r="JA299" s="238"/>
      <c r="JB299" s="238"/>
      <c r="JC299" s="238"/>
      <c r="JD299" s="238"/>
      <c r="JE299" s="238"/>
      <c r="JF299" s="238"/>
      <c r="JG299" s="238"/>
      <c r="JH299" s="238"/>
      <c r="JI299" s="238"/>
      <c r="JJ299" s="238"/>
      <c r="JK299" s="238"/>
      <c r="JL299" s="238"/>
      <c r="JM299" s="238"/>
      <c r="JN299" s="238"/>
      <c r="JO299" s="238"/>
      <c r="JP299" s="238"/>
      <c r="JQ299" s="238"/>
      <c r="JR299" s="238"/>
      <c r="JS299" s="238"/>
      <c r="JT299" s="238"/>
      <c r="JU299" s="238"/>
      <c r="JV299" s="238"/>
      <c r="JW299" s="238"/>
      <c r="JX299" s="238"/>
      <c r="JY299" s="238"/>
      <c r="JZ299" s="238"/>
      <c r="KA299" s="238"/>
      <c r="KB299" s="238"/>
      <c r="KC299" s="238"/>
      <c r="KD299" s="238"/>
      <c r="KE299" s="238"/>
      <c r="KF299" s="238"/>
      <c r="KG299" s="238"/>
      <c r="KH299" s="238"/>
      <c r="KI299" s="238"/>
      <c r="KJ299" s="238"/>
      <c r="KK299" s="238"/>
      <c r="KL299" s="238"/>
      <c r="KM299" s="238"/>
      <c r="KN299" s="238"/>
      <c r="KO299" s="238"/>
      <c r="KP299" s="238"/>
      <c r="KQ299" s="238"/>
      <c r="KR299" s="238"/>
      <c r="KS299" s="238"/>
      <c r="KT299" s="238"/>
      <c r="KU299" s="238"/>
      <c r="KV299" s="238"/>
      <c r="KW299" s="238"/>
      <c r="KX299" s="238"/>
      <c r="KY299" s="238"/>
      <c r="KZ299" s="238"/>
      <c r="LA299" s="238"/>
      <c r="LB299" s="238"/>
      <c r="LC299" s="238"/>
      <c r="LD299" s="238"/>
      <c r="LE299" s="238"/>
      <c r="LF299" s="238"/>
      <c r="LG299" s="238"/>
      <c r="LH299" s="238"/>
      <c r="LI299" s="238"/>
      <c r="LJ299" s="238"/>
      <c r="LK299" s="238"/>
      <c r="LL299" s="238"/>
      <c r="LM299" s="238"/>
      <c r="LN299" s="238"/>
      <c r="LO299" s="238"/>
      <c r="LP299" s="238"/>
      <c r="LQ299" s="238"/>
      <c r="LR299" s="238"/>
      <c r="LS299" s="238"/>
      <c r="LT299" s="238"/>
      <c r="LU299" s="238"/>
      <c r="LV299" s="238"/>
      <c r="LW299" s="238"/>
      <c r="LX299" s="238"/>
      <c r="LY299" s="238"/>
      <c r="LZ299" s="238"/>
      <c r="MA299" s="238"/>
      <c r="MB299" s="238"/>
      <c r="MC299" s="238"/>
      <c r="MD299" s="238"/>
      <c r="ME299" s="238"/>
      <c r="MF299" s="238"/>
      <c r="MG299" s="238"/>
      <c r="MH299" s="238"/>
      <c r="MI299" s="238"/>
      <c r="MJ299" s="238"/>
      <c r="MK299" s="238"/>
      <c r="ML299" s="238"/>
      <c r="MM299" s="238"/>
      <c r="MN299" s="238"/>
      <c r="MO299" s="238"/>
      <c r="MP299" s="238"/>
      <c r="MQ299" s="238"/>
      <c r="MR299" s="238"/>
      <c r="MS299" s="238"/>
      <c r="MT299" s="238"/>
      <c r="MU299" s="238"/>
      <c r="MV299" s="238"/>
      <c r="MW299" s="238"/>
      <c r="MX299" s="238"/>
      <c r="MY299" s="238"/>
      <c r="MZ299" s="238"/>
      <c r="NA299" s="238"/>
      <c r="NB299" s="238"/>
      <c r="NC299" s="238"/>
      <c r="ND299" s="238"/>
      <c r="NE299" s="238"/>
      <c r="NF299" s="238"/>
      <c r="NG299" s="238"/>
      <c r="NH299" s="238"/>
      <c r="NI299" s="238"/>
      <c r="NJ299" s="238"/>
      <c r="NK299" s="238"/>
      <c r="NL299" s="238"/>
      <c r="NM299" s="238"/>
      <c r="NN299" s="238"/>
      <c r="NO299" s="238"/>
      <c r="NP299" s="238"/>
      <c r="NQ299" s="238"/>
      <c r="NR299" s="238"/>
      <c r="NS299" s="238"/>
      <c r="NT299" s="238"/>
      <c r="NU299" s="238"/>
      <c r="NV299" s="238"/>
      <c r="NW299" s="238"/>
      <c r="NX299" s="238"/>
      <c r="NY299" s="238"/>
      <c r="NZ299" s="238"/>
      <c r="OA299" s="238"/>
      <c r="OB299" s="238"/>
      <c r="OC299" s="238"/>
      <c r="OD299" s="238"/>
      <c r="OE299" s="238"/>
      <c r="OF299" s="238"/>
      <c r="OG299" s="238"/>
      <c r="OH299" s="238"/>
      <c r="OI299" s="238"/>
      <c r="OJ299" s="238"/>
      <c r="OK299" s="238"/>
      <c r="OL299" s="238"/>
      <c r="OM299" s="238"/>
      <c r="ON299" s="238"/>
      <c r="OO299" s="238"/>
      <c r="OP299" s="238"/>
      <c r="OQ299" s="238"/>
      <c r="OR299" s="238"/>
      <c r="OS299" s="238"/>
      <c r="OT299" s="238"/>
      <c r="OU299" s="238"/>
      <c r="OV299" s="238"/>
      <c r="OW299" s="238"/>
      <c r="OX299" s="238"/>
      <c r="OY299" s="238"/>
      <c r="OZ299" s="238"/>
      <c r="PA299" s="238"/>
      <c r="PB299" s="238"/>
      <c r="PC299" s="238"/>
      <c r="PD299" s="238"/>
      <c r="PE299" s="238"/>
      <c r="PF299" s="238"/>
      <c r="PG299" s="238"/>
      <c r="PH299" s="238"/>
      <c r="PI299" s="238"/>
      <c r="PJ299" s="238"/>
      <c r="PK299" s="238"/>
      <c r="PL299" s="238"/>
      <c r="PM299" s="238"/>
      <c r="PN299" s="238"/>
      <c r="PO299" s="238"/>
      <c r="PP299" s="238"/>
      <c r="PQ299" s="238"/>
      <c r="PR299" s="238"/>
      <c r="PS299" s="238"/>
      <c r="PT299" s="238"/>
      <c r="PU299" s="238"/>
      <c r="PV299" s="238"/>
      <c r="PW299" s="238"/>
      <c r="PX299" s="238"/>
      <c r="PY299" s="238"/>
      <c r="PZ299" s="238"/>
      <c r="QA299" s="238"/>
      <c r="QB299" s="238"/>
      <c r="QC299" s="238"/>
      <c r="QD299" s="238"/>
      <c r="QE299" s="238"/>
      <c r="QF299" s="238"/>
      <c r="QG299" s="238"/>
      <c r="QH299" s="238"/>
      <c r="QI299" s="238"/>
      <c r="QJ299" s="238"/>
      <c r="QK299" s="238"/>
      <c r="QL299" s="238"/>
      <c r="QM299" s="238"/>
      <c r="QN299" s="238"/>
      <c r="QO299" s="238"/>
      <c r="QP299" s="238"/>
      <c r="QQ299" s="238"/>
      <c r="QR299" s="238"/>
      <c r="QS299" s="238"/>
      <c r="QT299" s="238"/>
      <c r="QU299" s="238"/>
      <c r="QV299" s="238"/>
      <c r="QW299" s="238"/>
      <c r="QX299" s="238"/>
      <c r="QY299" s="238"/>
      <c r="QZ299" s="238"/>
      <c r="RA299" s="238"/>
      <c r="RB299" s="238"/>
      <c r="RC299" s="238"/>
      <c r="RD299" s="238"/>
      <c r="RE299" s="238"/>
      <c r="RF299" s="238"/>
      <c r="RG299" s="238"/>
      <c r="RH299" s="238"/>
      <c r="RI299" s="238"/>
      <c r="RJ299" s="238"/>
      <c r="RK299" s="238"/>
      <c r="RL299" s="238"/>
      <c r="RM299" s="238"/>
      <c r="RN299" s="238"/>
      <c r="RO299" s="238"/>
      <c r="RP299" s="238"/>
      <c r="RQ299" s="238"/>
      <c r="RR299" s="238"/>
      <c r="RS299" s="238"/>
      <c r="RT299" s="238"/>
      <c r="RU299" s="238"/>
      <c r="RV299" s="238"/>
      <c r="RW299" s="238"/>
      <c r="RX299" s="238"/>
      <c r="RY299" s="238"/>
      <c r="RZ299" s="238"/>
      <c r="SA299" s="238"/>
      <c r="SB299" s="238"/>
      <c r="SC299" s="238"/>
      <c r="SD299" s="238"/>
      <c r="SE299" s="238"/>
      <c r="SF299" s="238"/>
      <c r="SG299" s="238"/>
      <c r="SH299" s="238"/>
      <c r="SI299" s="238"/>
      <c r="SJ299" s="238"/>
      <c r="SK299" s="238"/>
      <c r="SL299" s="238"/>
      <c r="SM299" s="238"/>
      <c r="SN299" s="238"/>
      <c r="SO299" s="238"/>
      <c r="SP299" s="238"/>
      <c r="SQ299" s="238"/>
      <c r="SR299" s="238"/>
      <c r="SS299" s="238"/>
      <c r="ST299" s="238"/>
      <c r="SU299" s="238"/>
      <c r="SV299" s="238"/>
      <c r="SW299" s="238"/>
      <c r="SX299" s="238"/>
      <c r="SY299" s="238"/>
      <c r="SZ299" s="238"/>
      <c r="TA299" s="238"/>
      <c r="TB299" s="238"/>
      <c r="TC299" s="238"/>
      <c r="TD299" s="238"/>
      <c r="TE299" s="238"/>
      <c r="TF299" s="238"/>
      <c r="TG299" s="238"/>
      <c r="TH299" s="238"/>
      <c r="TI299" s="238"/>
      <c r="TJ299" s="238"/>
      <c r="TK299" s="238"/>
      <c r="TL299" s="238"/>
      <c r="TM299" s="238"/>
      <c r="TN299" s="238"/>
      <c r="TO299" s="238"/>
      <c r="TP299" s="238"/>
      <c r="TQ299" s="238"/>
      <c r="TR299" s="238"/>
      <c r="TS299" s="238"/>
      <c r="TT299" s="238"/>
      <c r="TU299" s="238"/>
      <c r="TV299" s="238"/>
      <c r="TW299" s="238"/>
      <c r="TX299" s="238"/>
      <c r="TY299" s="238"/>
      <c r="TZ299" s="238"/>
      <c r="UA299" s="238"/>
      <c r="UB299" s="238"/>
      <c r="UC299" s="238"/>
      <c r="UD299" s="238"/>
      <c r="UE299" s="238"/>
      <c r="UF299" s="238"/>
      <c r="UG299" s="238"/>
      <c r="UH299" s="238"/>
      <c r="UI299" s="238"/>
      <c r="UJ299" s="238"/>
      <c r="UK299" s="238"/>
      <c r="UL299" s="238"/>
      <c r="UM299" s="238"/>
      <c r="UN299" s="238"/>
      <c r="UO299" s="238"/>
      <c r="UP299" s="238"/>
      <c r="UQ299" s="238"/>
      <c r="UR299" s="238"/>
      <c r="US299" s="238"/>
      <c r="UT299" s="238"/>
      <c r="UU299" s="238"/>
      <c r="UV299" s="238"/>
      <c r="UW299" s="238"/>
      <c r="UX299" s="238"/>
      <c r="UY299" s="238"/>
      <c r="UZ299" s="238"/>
      <c r="VA299" s="238"/>
      <c r="VB299" s="238"/>
      <c r="VC299" s="238"/>
      <c r="VD299" s="238"/>
      <c r="VE299" s="238"/>
      <c r="VF299" s="238"/>
      <c r="VG299" s="238"/>
      <c r="VH299" s="238"/>
      <c r="VI299" s="238"/>
      <c r="VJ299" s="238"/>
      <c r="VK299" s="238"/>
      <c r="VL299" s="238"/>
      <c r="VM299" s="238"/>
      <c r="VN299" s="238"/>
      <c r="VO299" s="238"/>
      <c r="VP299" s="238"/>
      <c r="VQ299" s="238"/>
      <c r="VR299" s="238"/>
      <c r="VS299" s="238"/>
      <c r="VT299" s="238"/>
      <c r="VU299" s="238"/>
      <c r="VV299" s="238"/>
      <c r="VW299" s="238"/>
      <c r="VX299" s="238"/>
      <c r="VY299" s="238"/>
      <c r="VZ299" s="238"/>
      <c r="WA299" s="238"/>
      <c r="WB299" s="238"/>
      <c r="WC299" s="238"/>
      <c r="WD299" s="238"/>
      <c r="WE299" s="238"/>
      <c r="WF299" s="238"/>
      <c r="WG299" s="238"/>
      <c r="WH299" s="238"/>
      <c r="WI299" s="238"/>
      <c r="WJ299" s="238"/>
      <c r="WK299" s="238"/>
      <c r="WL299" s="238"/>
      <c r="WM299" s="238"/>
      <c r="WN299" s="238"/>
      <c r="WO299" s="238"/>
      <c r="WP299" s="238"/>
      <c r="WQ299" s="238"/>
      <c r="WR299" s="238"/>
      <c r="WS299" s="238"/>
      <c r="WT299" s="238"/>
      <c r="WU299" s="238"/>
      <c r="WV299" s="238"/>
      <c r="WW299" s="238"/>
      <c r="WX299" s="238"/>
      <c r="WY299" s="238"/>
      <c r="WZ299" s="238"/>
      <c r="XA299" s="238"/>
      <c r="XB299" s="238"/>
      <c r="XC299" s="238"/>
      <c r="XD299" s="238"/>
      <c r="XE299" s="238"/>
      <c r="XF299" s="238"/>
      <c r="XG299" s="238"/>
      <c r="XH299" s="238"/>
      <c r="XI299" s="238"/>
      <c r="XJ299" s="238"/>
      <c r="XK299" s="238"/>
      <c r="XL299" s="238"/>
      <c r="XM299" s="238"/>
      <c r="XN299" s="238"/>
      <c r="XO299" s="238"/>
      <c r="XP299" s="238"/>
      <c r="XQ299" s="238"/>
      <c r="XR299" s="238"/>
      <c r="XS299" s="238"/>
      <c r="XT299" s="238"/>
      <c r="XU299" s="238"/>
      <c r="XV299" s="238"/>
      <c r="XW299" s="238"/>
      <c r="XX299" s="238"/>
      <c r="XY299" s="238"/>
      <c r="XZ299" s="238"/>
      <c r="YA299" s="238"/>
      <c r="YB299" s="238"/>
      <c r="YC299" s="238"/>
      <c r="YD299" s="238"/>
      <c r="YE299" s="238"/>
      <c r="YF299" s="238"/>
      <c r="YG299" s="238"/>
      <c r="YH299" s="238"/>
      <c r="YI299" s="238"/>
      <c r="YJ299" s="238"/>
      <c r="YK299" s="238"/>
      <c r="YL299" s="238"/>
      <c r="YM299" s="238"/>
      <c r="YN299" s="238"/>
      <c r="YO299" s="238"/>
      <c r="YP299" s="238"/>
      <c r="YQ299" s="238"/>
      <c r="YR299" s="238"/>
      <c r="YS299" s="238"/>
      <c r="YT299" s="238"/>
      <c r="YU299" s="238"/>
      <c r="YV299" s="238"/>
      <c r="YW299" s="238"/>
      <c r="YX299" s="238"/>
      <c r="YY299" s="238"/>
      <c r="YZ299" s="238"/>
      <c r="ZA299" s="238"/>
      <c r="ZB299" s="238"/>
      <c r="ZC299" s="238"/>
      <c r="ZD299" s="238"/>
      <c r="ZE299" s="238"/>
      <c r="ZF299" s="238"/>
      <c r="ZG299" s="238"/>
      <c r="ZH299" s="238"/>
      <c r="ZI299" s="238"/>
      <c r="ZJ299" s="238"/>
      <c r="ZK299" s="238"/>
      <c r="ZL299" s="238"/>
      <c r="ZM299" s="238"/>
      <c r="ZN299" s="238"/>
      <c r="ZO299" s="238"/>
      <c r="ZP299" s="238"/>
      <c r="ZQ299" s="238"/>
      <c r="ZR299" s="238"/>
      <c r="ZS299" s="238"/>
      <c r="ZT299" s="238"/>
      <c r="ZU299" s="238"/>
      <c r="ZV299" s="238"/>
      <c r="ZW299" s="238"/>
      <c r="ZX299" s="238"/>
      <c r="ZY299" s="238"/>
      <c r="ZZ299" s="238"/>
      <c r="AAA299" s="238"/>
      <c r="AAB299" s="238"/>
      <c r="AAC299" s="238"/>
      <c r="AAD299" s="238"/>
      <c r="AAE299" s="238"/>
      <c r="AAF299" s="238"/>
      <c r="AAG299" s="238"/>
      <c r="AAH299" s="238"/>
      <c r="AAI299" s="238"/>
      <c r="AAJ299" s="238"/>
      <c r="AAK299" s="238"/>
      <c r="AAL299" s="238"/>
      <c r="AAM299" s="238"/>
      <c r="AAN299" s="238"/>
      <c r="AAO299" s="238"/>
      <c r="AAP299" s="238"/>
      <c r="AAQ299" s="238"/>
      <c r="AAR299" s="238"/>
      <c r="AAS299" s="238"/>
      <c r="AAT299" s="238"/>
      <c r="AAU299" s="238"/>
      <c r="AAV299" s="238"/>
      <c r="AAW299" s="238"/>
      <c r="AAX299" s="238"/>
      <c r="AAY299" s="238"/>
      <c r="AAZ299" s="238"/>
      <c r="ABA299" s="238"/>
      <c r="ABB299" s="238"/>
      <c r="ABC299" s="238"/>
      <c r="ABD299" s="238"/>
      <c r="ABE299" s="238"/>
      <c r="ABF299" s="238"/>
      <c r="ABG299" s="238"/>
      <c r="ABH299" s="238"/>
      <c r="ABI299" s="238"/>
      <c r="ABJ299" s="238"/>
      <c r="ABK299" s="238"/>
      <c r="ABL299" s="238"/>
      <c r="ABM299" s="238"/>
      <c r="ABN299" s="238"/>
      <c r="ABO299" s="238"/>
      <c r="ABP299" s="238"/>
      <c r="ABQ299" s="238"/>
      <c r="ABR299" s="238"/>
      <c r="ABS299" s="238"/>
      <c r="ABT299" s="238"/>
      <c r="ABU299" s="238"/>
      <c r="ABV299" s="238"/>
      <c r="ABW299" s="238"/>
      <c r="ABX299" s="238"/>
      <c r="ABY299" s="238"/>
      <c r="ABZ299" s="238"/>
      <c r="ACA299" s="238"/>
      <c r="ACB299" s="238"/>
      <c r="ACC299" s="238"/>
      <c r="ACD299" s="238"/>
      <c r="ACE299" s="238"/>
      <c r="ACF299" s="238"/>
      <c r="ACG299" s="238"/>
      <c r="ACH299" s="238"/>
      <c r="ACI299" s="238"/>
      <c r="ACJ299" s="238"/>
      <c r="ACK299" s="238"/>
      <c r="ACL299" s="238"/>
      <c r="ACM299" s="238"/>
      <c r="ACN299" s="238"/>
      <c r="ACO299" s="238"/>
      <c r="ACP299" s="238"/>
      <c r="ACQ299" s="238"/>
      <c r="ACR299" s="238"/>
      <c r="ACS299" s="238"/>
      <c r="ACT299" s="238"/>
      <c r="ACU299" s="238"/>
      <c r="ACV299" s="238"/>
      <c r="ACW299" s="238"/>
      <c r="ACX299" s="238"/>
      <c r="ACY299" s="238"/>
      <c r="ACZ299" s="238"/>
      <c r="ADA299" s="238"/>
      <c r="ADB299" s="238"/>
      <c r="ADC299" s="238"/>
      <c r="ADD299" s="238"/>
      <c r="ADE299" s="238"/>
      <c r="ADF299" s="238"/>
      <c r="ADG299" s="238"/>
      <c r="ADH299" s="238"/>
      <c r="ADI299" s="238"/>
      <c r="ADJ299" s="238"/>
      <c r="ADK299" s="238"/>
      <c r="ADL299" s="238"/>
      <c r="ADM299" s="238"/>
      <c r="ADN299" s="238"/>
      <c r="ADO299" s="238"/>
      <c r="ADP299" s="238"/>
      <c r="ADQ299" s="238"/>
      <c r="ADR299" s="238"/>
      <c r="ADS299" s="238"/>
      <c r="ADT299" s="238"/>
      <c r="ADU299" s="238"/>
      <c r="ADV299" s="238"/>
      <c r="ADW299" s="238"/>
      <c r="ADX299" s="238"/>
      <c r="ADY299" s="238"/>
      <c r="ADZ299" s="238"/>
      <c r="AEA299" s="238"/>
      <c r="AEB299" s="238"/>
      <c r="AEC299" s="238"/>
      <c r="AED299" s="238"/>
      <c r="AEE299" s="238"/>
      <c r="AEF299" s="238"/>
      <c r="AEG299" s="238"/>
      <c r="AEH299" s="238"/>
      <c r="AEI299" s="238"/>
      <c r="AEJ299" s="238"/>
      <c r="AEK299" s="238"/>
      <c r="AEL299" s="238"/>
      <c r="AEM299" s="238"/>
      <c r="AEN299" s="238"/>
      <c r="AEO299" s="238"/>
      <c r="AEP299" s="238"/>
      <c r="AEQ299" s="238"/>
      <c r="AER299" s="238"/>
      <c r="AES299" s="238"/>
      <c r="AET299" s="238"/>
      <c r="AEU299" s="238"/>
      <c r="AEV299" s="238"/>
      <c r="AEW299" s="238"/>
      <c r="AEX299" s="238"/>
      <c r="AEY299" s="238"/>
      <c r="AEZ299" s="238"/>
      <c r="AFA299" s="238"/>
      <c r="AFB299" s="238"/>
      <c r="AFC299" s="238"/>
      <c r="AFD299" s="238"/>
      <c r="AFE299" s="238"/>
      <c r="AFF299" s="238"/>
      <c r="AFG299" s="238"/>
      <c r="AFH299" s="238"/>
      <c r="AFI299" s="238"/>
      <c r="AFJ299" s="238"/>
      <c r="AFK299" s="238"/>
      <c r="AFL299" s="238"/>
      <c r="AFM299" s="238"/>
      <c r="AFN299" s="238"/>
      <c r="AFO299" s="238"/>
      <c r="AFP299" s="238"/>
      <c r="AFQ299" s="238"/>
      <c r="AFR299" s="238"/>
      <c r="AFS299" s="238"/>
      <c r="AFT299" s="238"/>
      <c r="AFU299" s="238"/>
      <c r="AFV299" s="238"/>
      <c r="AFW299" s="238"/>
      <c r="AFX299" s="238"/>
      <c r="AFY299" s="238"/>
      <c r="AFZ299" s="238"/>
      <c r="AGA299" s="238"/>
      <c r="AGB299" s="238"/>
      <c r="AGC299" s="238"/>
      <c r="AGD299" s="238"/>
      <c r="AGE299" s="238"/>
      <c r="AGF299" s="238"/>
      <c r="AGG299" s="238"/>
      <c r="AGH299" s="238"/>
      <c r="AGI299" s="238"/>
      <c r="AGJ299" s="238"/>
      <c r="AGK299" s="238"/>
      <c r="AGL299" s="238"/>
      <c r="AGM299" s="238"/>
      <c r="AGN299" s="238"/>
      <c r="AGO299" s="238"/>
      <c r="AGP299" s="238"/>
      <c r="AGQ299" s="238"/>
      <c r="AGR299" s="238"/>
      <c r="AGS299" s="238"/>
      <c r="AGT299" s="238"/>
      <c r="AGU299" s="238"/>
      <c r="AGV299" s="238"/>
      <c r="AGW299" s="238"/>
      <c r="AGX299" s="238"/>
      <c r="AGY299" s="238"/>
      <c r="AGZ299" s="238"/>
      <c r="AHA299" s="238"/>
      <c r="AHB299" s="238"/>
      <c r="AHC299" s="238"/>
      <c r="AHD299" s="238"/>
      <c r="AHE299" s="238"/>
      <c r="AHF299" s="238"/>
      <c r="AHG299" s="238"/>
      <c r="AHH299" s="238"/>
      <c r="AHI299" s="238"/>
      <c r="AHJ299" s="238"/>
      <c r="AHK299" s="238"/>
      <c r="AHL299" s="238"/>
      <c r="AHM299" s="238"/>
      <c r="AHN299" s="238"/>
      <c r="AHO299" s="238"/>
      <c r="AHP299" s="238"/>
      <c r="AHQ299" s="238"/>
      <c r="AHR299" s="238"/>
      <c r="AHS299" s="238"/>
      <c r="AHT299" s="238"/>
      <c r="AHU299" s="238"/>
      <c r="AHV299" s="238"/>
      <c r="AHW299" s="238"/>
      <c r="AHX299" s="238"/>
      <c r="AHY299" s="238"/>
      <c r="AHZ299" s="238"/>
      <c r="AIA299" s="238"/>
      <c r="AIB299" s="238"/>
      <c r="AIC299" s="238"/>
      <c r="AID299" s="238"/>
      <c r="AIE299" s="238"/>
      <c r="AIF299" s="238"/>
      <c r="AIG299" s="238"/>
      <c r="AIH299" s="238"/>
      <c r="AII299" s="238"/>
      <c r="AIJ299" s="238"/>
      <c r="AIK299" s="238"/>
      <c r="AIL299" s="238"/>
      <c r="AIM299" s="238"/>
      <c r="AIN299" s="238"/>
      <c r="AIO299" s="238"/>
      <c r="AIP299" s="238"/>
      <c r="AIQ299" s="238"/>
      <c r="AIR299" s="238"/>
      <c r="AIS299" s="238"/>
      <c r="AIT299" s="238"/>
      <c r="AIU299" s="238"/>
      <c r="AIV299" s="238"/>
      <c r="AIW299" s="238"/>
      <c r="AIX299" s="238"/>
      <c r="AIY299" s="238"/>
      <c r="AIZ299" s="238"/>
      <c r="AJA299" s="238"/>
      <c r="AJB299" s="238"/>
      <c r="AJC299" s="238"/>
      <c r="AJD299" s="238"/>
      <c r="AJE299" s="238"/>
      <c r="AJF299" s="238"/>
      <c r="AJG299" s="238"/>
      <c r="AJH299" s="238"/>
      <c r="AJI299" s="238"/>
      <c r="AJJ299" s="238"/>
      <c r="AJK299" s="238"/>
      <c r="AJL299" s="238"/>
      <c r="AJM299" s="238"/>
      <c r="AJN299" s="238"/>
      <c r="AJO299" s="238"/>
      <c r="AJP299" s="238"/>
      <c r="AJQ299" s="238"/>
      <c r="AJR299" s="238"/>
      <c r="AJS299" s="238"/>
      <c r="AJT299" s="238"/>
      <c r="AJU299" s="238"/>
      <c r="AJV299" s="238"/>
      <c r="AJW299" s="238"/>
      <c r="AJX299" s="238"/>
      <c r="AJY299" s="238"/>
      <c r="AJZ299" s="238"/>
      <c r="AKA299" s="238"/>
      <c r="AKB299" s="238"/>
      <c r="AKC299" s="238"/>
      <c r="AKD299" s="238"/>
      <c r="AKE299" s="238"/>
      <c r="AKF299" s="238"/>
      <c r="AKG299" s="238"/>
      <c r="AKH299" s="238"/>
      <c r="AKI299" s="238"/>
      <c r="AKJ299" s="238"/>
      <c r="AKK299" s="238"/>
      <c r="AKL299" s="238"/>
      <c r="AKM299" s="238"/>
      <c r="AKN299" s="238"/>
      <c r="AKO299" s="238"/>
      <c r="AKP299" s="238"/>
    </row>
    <row r="300" spans="1:978" x14ac:dyDescent="0.25">
      <c r="A300" s="310"/>
      <c r="B300" s="310"/>
      <c r="C300" s="244"/>
      <c r="D300" s="244"/>
      <c r="E300" s="293"/>
      <c r="F300" s="91">
        <v>530081</v>
      </c>
      <c r="G300" s="116" t="s">
        <v>294</v>
      </c>
      <c r="H300" s="21" t="s">
        <v>292</v>
      </c>
      <c r="I300" s="244"/>
      <c r="J300" s="91">
        <v>30</v>
      </c>
      <c r="K300" s="293"/>
      <c r="L300" s="287"/>
      <c r="M300" s="244">
        <v>2</v>
      </c>
      <c r="N300" s="91">
        <v>31</v>
      </c>
      <c r="O300" s="91">
        <v>23</v>
      </c>
      <c r="P300" s="91">
        <v>16</v>
      </c>
      <c r="Q300" s="91">
        <v>12</v>
      </c>
      <c r="R300" s="91">
        <v>24</v>
      </c>
      <c r="S300" s="91">
        <v>48</v>
      </c>
      <c r="T300" s="91">
        <v>135</v>
      </c>
      <c r="U300" s="91">
        <v>175</v>
      </c>
      <c r="V300" s="91">
        <v>196</v>
      </c>
      <c r="W300" s="91">
        <v>188</v>
      </c>
      <c r="X300" s="91">
        <v>168</v>
      </c>
      <c r="Y300" s="91">
        <v>190</v>
      </c>
      <c r="Z300" s="91">
        <v>218</v>
      </c>
      <c r="AA300" s="91">
        <v>200</v>
      </c>
      <c r="AB300" s="91">
        <v>248</v>
      </c>
      <c r="AC300" s="91">
        <v>308</v>
      </c>
      <c r="AD300" s="91">
        <v>336</v>
      </c>
      <c r="AE300" s="91">
        <v>268</v>
      </c>
      <c r="AF300" s="91">
        <v>181</v>
      </c>
      <c r="AG300" s="91">
        <v>127</v>
      </c>
      <c r="AH300" s="91">
        <v>111</v>
      </c>
      <c r="AI300" s="91">
        <v>83</v>
      </c>
      <c r="AJ300" s="91">
        <v>62</v>
      </c>
      <c r="AK300" s="91">
        <v>55</v>
      </c>
      <c r="AL300" s="91">
        <v>3171</v>
      </c>
      <c r="AM300" s="293"/>
      <c r="AN300" s="265"/>
      <c r="AO300" s="265"/>
      <c r="AP300" s="265"/>
      <c r="AQ300" s="265"/>
      <c r="AR300" s="265"/>
      <c r="AS300" s="265"/>
      <c r="AT300" s="265"/>
      <c r="AU300" s="265"/>
      <c r="AV300" s="265"/>
      <c r="AW300" s="265"/>
      <c r="AX300" s="265"/>
      <c r="AY300" s="265"/>
      <c r="AZ300" s="265"/>
      <c r="BA300" s="265"/>
      <c r="BB300" s="265"/>
      <c r="BC300" s="265"/>
      <c r="BD300" s="265"/>
      <c r="BE300" s="265"/>
      <c r="BF300" s="265"/>
      <c r="BG300" s="265"/>
      <c r="BH300" s="265"/>
      <c r="BI300" s="265"/>
      <c r="BJ300" s="265"/>
      <c r="BK300" s="265"/>
      <c r="BL300" s="244"/>
      <c r="BM300" s="244"/>
      <c r="BN300" s="244"/>
      <c r="BO300" s="244"/>
      <c r="BP300" s="244"/>
      <c r="BQ300" s="244"/>
      <c r="BR300" s="244"/>
      <c r="BS300" s="244"/>
      <c r="BT300" s="244"/>
      <c r="BU300" s="244"/>
      <c r="BV300" s="244"/>
      <c r="BW300" s="244"/>
      <c r="BX300" s="244"/>
      <c r="BY300" s="244"/>
      <c r="BZ300" s="244"/>
      <c r="CA300" s="244"/>
      <c r="CB300" s="244"/>
      <c r="CC300" s="244"/>
      <c r="CD300" s="244"/>
      <c r="CE300" s="244"/>
      <c r="CF300" s="244"/>
      <c r="CG300" s="244"/>
      <c r="CH300" s="244"/>
      <c r="CI300" s="244"/>
      <c r="CJ300" s="244"/>
      <c r="CK300" s="244"/>
      <c r="CL300" s="244"/>
      <c r="CM300" s="244"/>
      <c r="CN300" s="244"/>
      <c r="CO300" s="244"/>
      <c r="CP300" s="244"/>
      <c r="CQ300" s="244"/>
      <c r="CR300" s="244"/>
      <c r="CS300" s="244"/>
      <c r="CT300" s="244"/>
      <c r="CU300" s="244"/>
      <c r="CV300" s="244"/>
      <c r="CW300" s="244"/>
      <c r="CX300" s="244"/>
      <c r="CY300" s="244"/>
      <c r="CZ300" s="244"/>
      <c r="DA300" s="244"/>
      <c r="DB300" s="244"/>
      <c r="DC300" s="244"/>
      <c r="DD300" s="244"/>
      <c r="DE300" s="244"/>
      <c r="DF300" s="244"/>
      <c r="DG300" s="244"/>
      <c r="DH300" s="244"/>
      <c r="DI300" s="244"/>
      <c r="DJ300" s="244"/>
      <c r="DK300" s="244"/>
      <c r="DL300" s="244"/>
      <c r="DM300" s="244"/>
      <c r="DN300" s="244"/>
      <c r="DO300" s="244"/>
      <c r="DP300" s="244"/>
      <c r="DQ300" s="244"/>
      <c r="DR300" s="244"/>
      <c r="DS300" s="244"/>
      <c r="DT300" s="244"/>
      <c r="DU300" s="244"/>
      <c r="DV300" s="244"/>
      <c r="DW300" s="244"/>
      <c r="DX300" s="244"/>
      <c r="DY300" s="244"/>
      <c r="DZ300" s="244"/>
      <c r="EA300" s="244"/>
      <c r="EB300" s="244"/>
      <c r="EC300" s="244"/>
      <c r="ED300" s="244"/>
      <c r="EE300" s="253"/>
      <c r="EF300" s="238"/>
      <c r="EG300" s="238"/>
      <c r="EH300" s="238"/>
      <c r="EI300" s="238"/>
      <c r="EJ300" s="238"/>
      <c r="EK300" s="238"/>
      <c r="EL300" s="238"/>
      <c r="EM300" s="238"/>
      <c r="EN300" s="238"/>
      <c r="EO300" s="238"/>
      <c r="EP300" s="238"/>
      <c r="EQ300" s="238"/>
      <c r="ER300" s="238"/>
      <c r="ES300" s="238"/>
      <c r="ET300" s="238"/>
      <c r="EU300" s="238"/>
      <c r="EV300" s="238"/>
      <c r="EW300" s="238"/>
      <c r="EX300" s="238"/>
      <c r="EY300" s="238"/>
      <c r="EZ300" s="238"/>
      <c r="FA300" s="238"/>
      <c r="FB300" s="238"/>
      <c r="FC300" s="238"/>
      <c r="FD300" s="238"/>
      <c r="FE300" s="238"/>
      <c r="FF300" s="238"/>
      <c r="FG300" s="238"/>
      <c r="FH300" s="238"/>
      <c r="FI300" s="238"/>
      <c r="FJ300" s="238"/>
      <c r="FK300" s="238"/>
      <c r="FL300" s="238"/>
      <c r="FM300" s="238"/>
      <c r="FN300" s="238"/>
      <c r="FO300" s="238"/>
      <c r="FP300" s="238"/>
      <c r="FQ300" s="238"/>
      <c r="FR300" s="238"/>
      <c r="FS300" s="238"/>
      <c r="FT300" s="238"/>
      <c r="FU300" s="238"/>
      <c r="FV300" s="238"/>
      <c r="FW300" s="238"/>
      <c r="FX300" s="238"/>
      <c r="FY300" s="238"/>
      <c r="FZ300" s="238"/>
      <c r="GA300" s="238"/>
      <c r="GB300" s="238"/>
      <c r="GC300" s="238"/>
      <c r="GD300" s="238"/>
      <c r="GE300" s="238"/>
      <c r="GF300" s="238"/>
      <c r="GG300" s="238"/>
      <c r="GH300" s="238"/>
      <c r="GI300" s="238"/>
      <c r="GJ300" s="238"/>
      <c r="GK300" s="238"/>
      <c r="GL300" s="238"/>
      <c r="GM300" s="238"/>
      <c r="GN300" s="238"/>
      <c r="GO300" s="238"/>
      <c r="GP300" s="238"/>
      <c r="GQ300" s="238"/>
      <c r="GR300" s="238"/>
      <c r="GS300" s="238"/>
      <c r="GT300" s="238"/>
      <c r="GU300" s="238"/>
      <c r="GV300" s="238"/>
      <c r="GW300" s="238"/>
      <c r="GX300" s="238"/>
      <c r="GY300" s="238"/>
      <c r="GZ300" s="238"/>
      <c r="HA300" s="238"/>
      <c r="HB300" s="238"/>
      <c r="HC300" s="238"/>
      <c r="HD300" s="238"/>
      <c r="HE300" s="238"/>
      <c r="HF300" s="238"/>
      <c r="HG300" s="238"/>
      <c r="HH300" s="238"/>
      <c r="HI300" s="238"/>
      <c r="HJ300" s="238"/>
      <c r="HK300" s="238"/>
      <c r="HL300" s="238"/>
      <c r="HM300" s="238"/>
      <c r="HN300" s="238"/>
      <c r="HO300" s="238"/>
      <c r="HP300" s="238"/>
      <c r="HQ300" s="238"/>
      <c r="HR300" s="238"/>
      <c r="HS300" s="238"/>
      <c r="HT300" s="238"/>
      <c r="HU300" s="238"/>
      <c r="HV300" s="238"/>
      <c r="HW300" s="238"/>
      <c r="HX300" s="238"/>
      <c r="HY300" s="238"/>
      <c r="HZ300" s="238"/>
      <c r="IA300" s="238"/>
      <c r="IB300" s="238"/>
      <c r="IC300" s="238"/>
      <c r="ID300" s="238"/>
      <c r="IE300" s="238"/>
      <c r="IF300" s="238"/>
      <c r="IG300" s="238"/>
      <c r="IH300" s="238"/>
      <c r="II300" s="238"/>
      <c r="IJ300" s="238"/>
      <c r="IK300" s="238"/>
      <c r="IL300" s="238"/>
      <c r="IM300" s="238"/>
      <c r="IN300" s="238"/>
      <c r="IO300" s="238"/>
      <c r="IP300" s="238"/>
      <c r="IQ300" s="238"/>
      <c r="IR300" s="238"/>
      <c r="IS300" s="238"/>
      <c r="IT300" s="238"/>
      <c r="IU300" s="238"/>
      <c r="IV300" s="238"/>
      <c r="IW300" s="238"/>
      <c r="IX300" s="238"/>
      <c r="IY300" s="238"/>
      <c r="IZ300" s="238"/>
      <c r="JA300" s="238"/>
      <c r="JB300" s="238"/>
      <c r="JC300" s="238"/>
      <c r="JD300" s="238"/>
      <c r="JE300" s="238"/>
      <c r="JF300" s="238"/>
      <c r="JG300" s="238"/>
      <c r="JH300" s="238"/>
      <c r="JI300" s="238"/>
      <c r="JJ300" s="238"/>
      <c r="JK300" s="238"/>
      <c r="JL300" s="238"/>
      <c r="JM300" s="238"/>
      <c r="JN300" s="238"/>
      <c r="JO300" s="238"/>
      <c r="JP300" s="238"/>
      <c r="JQ300" s="238"/>
      <c r="JR300" s="238"/>
      <c r="JS300" s="238"/>
      <c r="JT300" s="238"/>
      <c r="JU300" s="238"/>
      <c r="JV300" s="238"/>
      <c r="JW300" s="238"/>
      <c r="JX300" s="238"/>
      <c r="JY300" s="238"/>
      <c r="JZ300" s="238"/>
      <c r="KA300" s="238"/>
      <c r="KB300" s="238"/>
      <c r="KC300" s="238"/>
      <c r="KD300" s="238"/>
      <c r="KE300" s="238"/>
      <c r="KF300" s="238"/>
      <c r="KG300" s="238"/>
      <c r="KH300" s="238"/>
      <c r="KI300" s="238"/>
      <c r="KJ300" s="238"/>
      <c r="KK300" s="238"/>
      <c r="KL300" s="238"/>
      <c r="KM300" s="238"/>
      <c r="KN300" s="238"/>
      <c r="KO300" s="238"/>
      <c r="KP300" s="238"/>
      <c r="KQ300" s="238"/>
      <c r="KR300" s="238"/>
      <c r="KS300" s="238"/>
      <c r="KT300" s="238"/>
      <c r="KU300" s="238"/>
      <c r="KV300" s="238"/>
      <c r="KW300" s="238"/>
      <c r="KX300" s="238"/>
      <c r="KY300" s="238"/>
      <c r="KZ300" s="238"/>
      <c r="LA300" s="238"/>
      <c r="LB300" s="238"/>
      <c r="LC300" s="238"/>
      <c r="LD300" s="238"/>
      <c r="LE300" s="238"/>
      <c r="LF300" s="238"/>
      <c r="LG300" s="238"/>
      <c r="LH300" s="238"/>
      <c r="LI300" s="238"/>
      <c r="LJ300" s="238"/>
      <c r="LK300" s="238"/>
      <c r="LL300" s="238"/>
      <c r="LM300" s="238"/>
      <c r="LN300" s="238"/>
      <c r="LO300" s="238"/>
      <c r="LP300" s="238"/>
      <c r="LQ300" s="238"/>
      <c r="LR300" s="238"/>
      <c r="LS300" s="238"/>
      <c r="LT300" s="238"/>
      <c r="LU300" s="238"/>
      <c r="LV300" s="238"/>
      <c r="LW300" s="238"/>
      <c r="LX300" s="238"/>
      <c r="LY300" s="238"/>
      <c r="LZ300" s="238"/>
      <c r="MA300" s="238"/>
      <c r="MB300" s="238"/>
      <c r="MC300" s="238"/>
      <c r="MD300" s="238"/>
      <c r="ME300" s="238"/>
      <c r="MF300" s="238"/>
      <c r="MG300" s="238"/>
      <c r="MH300" s="238"/>
      <c r="MI300" s="238"/>
      <c r="MJ300" s="238"/>
      <c r="MK300" s="238"/>
      <c r="ML300" s="238"/>
      <c r="MM300" s="238"/>
      <c r="MN300" s="238"/>
      <c r="MO300" s="238"/>
      <c r="MP300" s="238"/>
      <c r="MQ300" s="238"/>
      <c r="MR300" s="238"/>
      <c r="MS300" s="238"/>
      <c r="MT300" s="238"/>
      <c r="MU300" s="238"/>
      <c r="MV300" s="238"/>
      <c r="MW300" s="238"/>
      <c r="MX300" s="238"/>
      <c r="MY300" s="238"/>
      <c r="MZ300" s="238"/>
      <c r="NA300" s="238"/>
      <c r="NB300" s="238"/>
      <c r="NC300" s="238"/>
      <c r="ND300" s="238"/>
      <c r="NE300" s="238"/>
      <c r="NF300" s="238"/>
      <c r="NG300" s="238"/>
      <c r="NH300" s="238"/>
      <c r="NI300" s="238"/>
      <c r="NJ300" s="238"/>
      <c r="NK300" s="238"/>
      <c r="NL300" s="238"/>
      <c r="NM300" s="238"/>
      <c r="NN300" s="238"/>
      <c r="NO300" s="238"/>
      <c r="NP300" s="238"/>
      <c r="NQ300" s="238"/>
      <c r="NR300" s="238"/>
      <c r="NS300" s="238"/>
      <c r="NT300" s="238"/>
      <c r="NU300" s="238"/>
      <c r="NV300" s="238"/>
      <c r="NW300" s="238"/>
      <c r="NX300" s="238"/>
      <c r="NY300" s="238"/>
      <c r="NZ300" s="238"/>
      <c r="OA300" s="238"/>
      <c r="OB300" s="238"/>
      <c r="OC300" s="238"/>
      <c r="OD300" s="238"/>
      <c r="OE300" s="238"/>
      <c r="OF300" s="238"/>
      <c r="OG300" s="238"/>
      <c r="OH300" s="238"/>
      <c r="OI300" s="238"/>
      <c r="OJ300" s="238"/>
      <c r="OK300" s="238"/>
      <c r="OL300" s="238"/>
      <c r="OM300" s="238"/>
      <c r="ON300" s="238"/>
      <c r="OO300" s="238"/>
      <c r="OP300" s="238"/>
      <c r="OQ300" s="238"/>
      <c r="OR300" s="238"/>
      <c r="OS300" s="238"/>
      <c r="OT300" s="238"/>
      <c r="OU300" s="238"/>
      <c r="OV300" s="238"/>
      <c r="OW300" s="238"/>
      <c r="OX300" s="238"/>
      <c r="OY300" s="238"/>
      <c r="OZ300" s="238"/>
      <c r="PA300" s="238"/>
      <c r="PB300" s="238"/>
      <c r="PC300" s="238"/>
      <c r="PD300" s="238"/>
      <c r="PE300" s="238"/>
      <c r="PF300" s="238"/>
      <c r="PG300" s="238"/>
      <c r="PH300" s="238"/>
      <c r="PI300" s="238"/>
      <c r="PJ300" s="238"/>
      <c r="PK300" s="238"/>
      <c r="PL300" s="238"/>
      <c r="PM300" s="238"/>
      <c r="PN300" s="238"/>
      <c r="PO300" s="238"/>
      <c r="PP300" s="238"/>
      <c r="PQ300" s="238"/>
      <c r="PR300" s="238"/>
      <c r="PS300" s="238"/>
      <c r="PT300" s="238"/>
      <c r="PU300" s="238"/>
      <c r="PV300" s="238"/>
      <c r="PW300" s="238"/>
      <c r="PX300" s="238"/>
      <c r="PY300" s="238"/>
      <c r="PZ300" s="238"/>
      <c r="QA300" s="238"/>
      <c r="QB300" s="238"/>
      <c r="QC300" s="238"/>
      <c r="QD300" s="238"/>
      <c r="QE300" s="238"/>
      <c r="QF300" s="238"/>
      <c r="QG300" s="238"/>
      <c r="QH300" s="238"/>
      <c r="QI300" s="238"/>
      <c r="QJ300" s="238"/>
      <c r="QK300" s="238"/>
      <c r="QL300" s="238"/>
      <c r="QM300" s="238"/>
      <c r="QN300" s="238"/>
      <c r="QO300" s="238"/>
      <c r="QP300" s="238"/>
      <c r="QQ300" s="238"/>
      <c r="QR300" s="238"/>
      <c r="QS300" s="238"/>
      <c r="QT300" s="238"/>
      <c r="QU300" s="238"/>
      <c r="QV300" s="238"/>
      <c r="QW300" s="238"/>
      <c r="QX300" s="238"/>
      <c r="QY300" s="238"/>
      <c r="QZ300" s="238"/>
      <c r="RA300" s="238"/>
      <c r="RB300" s="238"/>
      <c r="RC300" s="238"/>
      <c r="RD300" s="238"/>
      <c r="RE300" s="238"/>
      <c r="RF300" s="238"/>
      <c r="RG300" s="238"/>
      <c r="RH300" s="238"/>
      <c r="RI300" s="238"/>
      <c r="RJ300" s="238"/>
      <c r="RK300" s="238"/>
      <c r="RL300" s="238"/>
      <c r="RM300" s="238"/>
      <c r="RN300" s="238"/>
      <c r="RO300" s="238"/>
      <c r="RP300" s="238"/>
      <c r="RQ300" s="238"/>
      <c r="RR300" s="238"/>
      <c r="RS300" s="238"/>
      <c r="RT300" s="238"/>
      <c r="RU300" s="238"/>
      <c r="RV300" s="238"/>
      <c r="RW300" s="238"/>
      <c r="RX300" s="238"/>
      <c r="RY300" s="238"/>
      <c r="RZ300" s="238"/>
      <c r="SA300" s="238"/>
      <c r="SB300" s="238"/>
      <c r="SC300" s="238"/>
      <c r="SD300" s="238"/>
      <c r="SE300" s="238"/>
      <c r="SF300" s="238"/>
      <c r="SG300" s="238"/>
      <c r="SH300" s="238"/>
      <c r="SI300" s="238"/>
      <c r="SJ300" s="238"/>
      <c r="SK300" s="238"/>
      <c r="SL300" s="238"/>
      <c r="SM300" s="238"/>
      <c r="SN300" s="238"/>
      <c r="SO300" s="238"/>
      <c r="SP300" s="238"/>
      <c r="SQ300" s="238"/>
      <c r="SR300" s="238"/>
      <c r="SS300" s="238"/>
      <c r="ST300" s="238"/>
      <c r="SU300" s="238"/>
      <c r="SV300" s="238"/>
      <c r="SW300" s="238"/>
      <c r="SX300" s="238"/>
      <c r="SY300" s="238"/>
      <c r="SZ300" s="238"/>
      <c r="TA300" s="238"/>
      <c r="TB300" s="238"/>
      <c r="TC300" s="238"/>
      <c r="TD300" s="238"/>
      <c r="TE300" s="238"/>
      <c r="TF300" s="238"/>
      <c r="TG300" s="238"/>
      <c r="TH300" s="238"/>
      <c r="TI300" s="238"/>
      <c r="TJ300" s="238"/>
      <c r="TK300" s="238"/>
      <c r="TL300" s="238"/>
      <c r="TM300" s="238"/>
      <c r="TN300" s="238"/>
      <c r="TO300" s="238"/>
      <c r="TP300" s="238"/>
      <c r="TQ300" s="238"/>
      <c r="TR300" s="238"/>
      <c r="TS300" s="238"/>
      <c r="TT300" s="238"/>
      <c r="TU300" s="238"/>
      <c r="TV300" s="238"/>
      <c r="TW300" s="238"/>
      <c r="TX300" s="238"/>
      <c r="TY300" s="238"/>
      <c r="TZ300" s="238"/>
      <c r="UA300" s="238"/>
      <c r="UB300" s="238"/>
      <c r="UC300" s="238"/>
      <c r="UD300" s="238"/>
      <c r="UE300" s="238"/>
      <c r="UF300" s="238"/>
      <c r="UG300" s="238"/>
      <c r="UH300" s="238"/>
      <c r="UI300" s="238"/>
      <c r="UJ300" s="238"/>
      <c r="UK300" s="238"/>
      <c r="UL300" s="238"/>
      <c r="UM300" s="238"/>
      <c r="UN300" s="238"/>
      <c r="UO300" s="238"/>
      <c r="UP300" s="238"/>
      <c r="UQ300" s="238"/>
      <c r="UR300" s="238"/>
      <c r="US300" s="238"/>
      <c r="UT300" s="238"/>
      <c r="UU300" s="238"/>
      <c r="UV300" s="238"/>
      <c r="UW300" s="238"/>
      <c r="UX300" s="238"/>
      <c r="UY300" s="238"/>
      <c r="UZ300" s="238"/>
      <c r="VA300" s="238"/>
      <c r="VB300" s="238"/>
      <c r="VC300" s="238"/>
      <c r="VD300" s="238"/>
      <c r="VE300" s="238"/>
      <c r="VF300" s="238"/>
      <c r="VG300" s="238"/>
      <c r="VH300" s="238"/>
      <c r="VI300" s="238"/>
      <c r="VJ300" s="238"/>
      <c r="VK300" s="238"/>
      <c r="VL300" s="238"/>
      <c r="VM300" s="238"/>
      <c r="VN300" s="238"/>
      <c r="VO300" s="238"/>
      <c r="VP300" s="238"/>
      <c r="VQ300" s="238"/>
      <c r="VR300" s="238"/>
      <c r="VS300" s="238"/>
      <c r="VT300" s="238"/>
      <c r="VU300" s="238"/>
      <c r="VV300" s="238"/>
      <c r="VW300" s="238"/>
      <c r="VX300" s="238"/>
      <c r="VY300" s="238"/>
      <c r="VZ300" s="238"/>
      <c r="WA300" s="238"/>
      <c r="WB300" s="238"/>
      <c r="WC300" s="238"/>
      <c r="WD300" s="238"/>
      <c r="WE300" s="238"/>
      <c r="WF300" s="238"/>
      <c r="WG300" s="238"/>
      <c r="WH300" s="238"/>
      <c r="WI300" s="238"/>
      <c r="WJ300" s="238"/>
      <c r="WK300" s="238"/>
      <c r="WL300" s="238"/>
      <c r="WM300" s="238"/>
      <c r="WN300" s="238"/>
      <c r="WO300" s="238"/>
      <c r="WP300" s="238"/>
      <c r="WQ300" s="238"/>
      <c r="WR300" s="238"/>
      <c r="WS300" s="238"/>
      <c r="WT300" s="238"/>
      <c r="WU300" s="238"/>
      <c r="WV300" s="238"/>
      <c r="WW300" s="238"/>
      <c r="WX300" s="238"/>
      <c r="WY300" s="238"/>
      <c r="WZ300" s="238"/>
      <c r="XA300" s="238"/>
      <c r="XB300" s="238"/>
      <c r="XC300" s="238"/>
      <c r="XD300" s="238"/>
      <c r="XE300" s="238"/>
      <c r="XF300" s="238"/>
      <c r="XG300" s="238"/>
      <c r="XH300" s="238"/>
      <c r="XI300" s="238"/>
      <c r="XJ300" s="238"/>
      <c r="XK300" s="238"/>
      <c r="XL300" s="238"/>
      <c r="XM300" s="238"/>
      <c r="XN300" s="238"/>
      <c r="XO300" s="238"/>
      <c r="XP300" s="238"/>
      <c r="XQ300" s="238"/>
      <c r="XR300" s="238"/>
      <c r="XS300" s="238"/>
      <c r="XT300" s="238"/>
      <c r="XU300" s="238"/>
      <c r="XV300" s="238"/>
      <c r="XW300" s="238"/>
      <c r="XX300" s="238"/>
      <c r="XY300" s="238"/>
      <c r="XZ300" s="238"/>
      <c r="YA300" s="238"/>
      <c r="YB300" s="238"/>
      <c r="YC300" s="238"/>
      <c r="YD300" s="238"/>
      <c r="YE300" s="238"/>
      <c r="YF300" s="238"/>
      <c r="YG300" s="238"/>
      <c r="YH300" s="238"/>
      <c r="YI300" s="238"/>
      <c r="YJ300" s="238"/>
      <c r="YK300" s="238"/>
      <c r="YL300" s="238"/>
      <c r="YM300" s="238"/>
      <c r="YN300" s="238"/>
      <c r="YO300" s="238"/>
      <c r="YP300" s="238"/>
      <c r="YQ300" s="238"/>
      <c r="YR300" s="238"/>
      <c r="YS300" s="238"/>
      <c r="YT300" s="238"/>
      <c r="YU300" s="238"/>
      <c r="YV300" s="238"/>
      <c r="YW300" s="238"/>
      <c r="YX300" s="238"/>
      <c r="YY300" s="238"/>
      <c r="YZ300" s="238"/>
      <c r="ZA300" s="238"/>
      <c r="ZB300" s="238"/>
      <c r="ZC300" s="238"/>
      <c r="ZD300" s="238"/>
      <c r="ZE300" s="238"/>
      <c r="ZF300" s="238"/>
      <c r="ZG300" s="238"/>
      <c r="ZH300" s="238"/>
      <c r="ZI300" s="238"/>
      <c r="ZJ300" s="238"/>
      <c r="ZK300" s="238"/>
      <c r="ZL300" s="238"/>
      <c r="ZM300" s="238"/>
      <c r="ZN300" s="238"/>
      <c r="ZO300" s="238"/>
      <c r="ZP300" s="238"/>
      <c r="ZQ300" s="238"/>
      <c r="ZR300" s="238"/>
      <c r="ZS300" s="238"/>
      <c r="ZT300" s="238"/>
      <c r="ZU300" s="238"/>
      <c r="ZV300" s="238"/>
      <c r="ZW300" s="238"/>
      <c r="ZX300" s="238"/>
      <c r="ZY300" s="238"/>
      <c r="ZZ300" s="238"/>
      <c r="AAA300" s="238"/>
      <c r="AAB300" s="238"/>
      <c r="AAC300" s="238"/>
      <c r="AAD300" s="238"/>
      <c r="AAE300" s="238"/>
      <c r="AAF300" s="238"/>
      <c r="AAG300" s="238"/>
      <c r="AAH300" s="238"/>
      <c r="AAI300" s="238"/>
      <c r="AAJ300" s="238"/>
      <c r="AAK300" s="238"/>
      <c r="AAL300" s="238"/>
      <c r="AAM300" s="238"/>
      <c r="AAN300" s="238"/>
      <c r="AAO300" s="238"/>
      <c r="AAP300" s="238"/>
      <c r="AAQ300" s="238"/>
      <c r="AAR300" s="238"/>
      <c r="AAS300" s="238"/>
      <c r="AAT300" s="238"/>
      <c r="AAU300" s="238"/>
      <c r="AAV300" s="238"/>
      <c r="AAW300" s="238"/>
      <c r="AAX300" s="238"/>
      <c r="AAY300" s="238"/>
      <c r="AAZ300" s="238"/>
      <c r="ABA300" s="238"/>
      <c r="ABB300" s="238"/>
      <c r="ABC300" s="238"/>
      <c r="ABD300" s="238"/>
      <c r="ABE300" s="238"/>
      <c r="ABF300" s="238"/>
      <c r="ABG300" s="238"/>
      <c r="ABH300" s="238"/>
      <c r="ABI300" s="238"/>
      <c r="ABJ300" s="238"/>
      <c r="ABK300" s="238"/>
      <c r="ABL300" s="238"/>
      <c r="ABM300" s="238"/>
      <c r="ABN300" s="238"/>
      <c r="ABO300" s="238"/>
      <c r="ABP300" s="238"/>
      <c r="ABQ300" s="238"/>
      <c r="ABR300" s="238"/>
      <c r="ABS300" s="238"/>
      <c r="ABT300" s="238"/>
      <c r="ABU300" s="238"/>
      <c r="ABV300" s="238"/>
      <c r="ABW300" s="238"/>
      <c r="ABX300" s="238"/>
      <c r="ABY300" s="238"/>
      <c r="ABZ300" s="238"/>
      <c r="ACA300" s="238"/>
      <c r="ACB300" s="238"/>
      <c r="ACC300" s="238"/>
      <c r="ACD300" s="238"/>
      <c r="ACE300" s="238"/>
      <c r="ACF300" s="238"/>
      <c r="ACG300" s="238"/>
      <c r="ACH300" s="238"/>
      <c r="ACI300" s="238"/>
      <c r="ACJ300" s="238"/>
      <c r="ACK300" s="238"/>
      <c r="ACL300" s="238"/>
      <c r="ACM300" s="238"/>
      <c r="ACN300" s="238"/>
      <c r="ACO300" s="238"/>
      <c r="ACP300" s="238"/>
      <c r="ACQ300" s="238"/>
      <c r="ACR300" s="238"/>
      <c r="ACS300" s="238"/>
      <c r="ACT300" s="238"/>
      <c r="ACU300" s="238"/>
      <c r="ACV300" s="238"/>
      <c r="ACW300" s="238"/>
      <c r="ACX300" s="238"/>
      <c r="ACY300" s="238"/>
      <c r="ACZ300" s="238"/>
      <c r="ADA300" s="238"/>
      <c r="ADB300" s="238"/>
      <c r="ADC300" s="238"/>
      <c r="ADD300" s="238"/>
      <c r="ADE300" s="238"/>
      <c r="ADF300" s="238"/>
      <c r="ADG300" s="238"/>
      <c r="ADH300" s="238"/>
      <c r="ADI300" s="238"/>
      <c r="ADJ300" s="238"/>
      <c r="ADK300" s="238"/>
      <c r="ADL300" s="238"/>
      <c r="ADM300" s="238"/>
      <c r="ADN300" s="238"/>
      <c r="ADO300" s="238"/>
      <c r="ADP300" s="238"/>
      <c r="ADQ300" s="238"/>
      <c r="ADR300" s="238"/>
      <c r="ADS300" s="238"/>
      <c r="ADT300" s="238"/>
      <c r="ADU300" s="238"/>
      <c r="ADV300" s="238"/>
      <c r="ADW300" s="238"/>
      <c r="ADX300" s="238"/>
      <c r="ADY300" s="238"/>
      <c r="ADZ300" s="238"/>
      <c r="AEA300" s="238"/>
      <c r="AEB300" s="238"/>
      <c r="AEC300" s="238"/>
      <c r="AED300" s="238"/>
      <c r="AEE300" s="238"/>
      <c r="AEF300" s="238"/>
      <c r="AEG300" s="238"/>
      <c r="AEH300" s="238"/>
      <c r="AEI300" s="238"/>
      <c r="AEJ300" s="238"/>
      <c r="AEK300" s="238"/>
      <c r="AEL300" s="238"/>
      <c r="AEM300" s="238"/>
      <c r="AEN300" s="238"/>
      <c r="AEO300" s="238"/>
      <c r="AEP300" s="238"/>
      <c r="AEQ300" s="238"/>
      <c r="AER300" s="238"/>
      <c r="AES300" s="238"/>
      <c r="AET300" s="238"/>
      <c r="AEU300" s="238"/>
      <c r="AEV300" s="238"/>
      <c r="AEW300" s="238"/>
      <c r="AEX300" s="238"/>
      <c r="AEY300" s="238"/>
      <c r="AEZ300" s="238"/>
      <c r="AFA300" s="238"/>
      <c r="AFB300" s="238"/>
      <c r="AFC300" s="238"/>
      <c r="AFD300" s="238"/>
      <c r="AFE300" s="238"/>
      <c r="AFF300" s="238"/>
      <c r="AFG300" s="238"/>
      <c r="AFH300" s="238"/>
      <c r="AFI300" s="238"/>
      <c r="AFJ300" s="238"/>
      <c r="AFK300" s="238"/>
      <c r="AFL300" s="238"/>
      <c r="AFM300" s="238"/>
      <c r="AFN300" s="238"/>
      <c r="AFO300" s="238"/>
      <c r="AFP300" s="238"/>
      <c r="AFQ300" s="238"/>
      <c r="AFR300" s="238"/>
      <c r="AFS300" s="238"/>
      <c r="AFT300" s="238"/>
      <c r="AFU300" s="238"/>
      <c r="AFV300" s="238"/>
      <c r="AFW300" s="238"/>
      <c r="AFX300" s="238"/>
      <c r="AFY300" s="238"/>
      <c r="AFZ300" s="238"/>
      <c r="AGA300" s="238"/>
      <c r="AGB300" s="238"/>
      <c r="AGC300" s="238"/>
      <c r="AGD300" s="238"/>
      <c r="AGE300" s="238"/>
      <c r="AGF300" s="238"/>
      <c r="AGG300" s="238"/>
      <c r="AGH300" s="238"/>
      <c r="AGI300" s="238"/>
      <c r="AGJ300" s="238"/>
      <c r="AGK300" s="238"/>
      <c r="AGL300" s="238"/>
      <c r="AGM300" s="238"/>
      <c r="AGN300" s="238"/>
      <c r="AGO300" s="238"/>
      <c r="AGP300" s="238"/>
      <c r="AGQ300" s="238"/>
      <c r="AGR300" s="238"/>
      <c r="AGS300" s="238"/>
      <c r="AGT300" s="238"/>
      <c r="AGU300" s="238"/>
      <c r="AGV300" s="238"/>
      <c r="AGW300" s="238"/>
      <c r="AGX300" s="238"/>
      <c r="AGY300" s="238"/>
      <c r="AGZ300" s="238"/>
      <c r="AHA300" s="238"/>
      <c r="AHB300" s="238"/>
      <c r="AHC300" s="238"/>
      <c r="AHD300" s="238"/>
      <c r="AHE300" s="238"/>
      <c r="AHF300" s="238"/>
      <c r="AHG300" s="238"/>
      <c r="AHH300" s="238"/>
      <c r="AHI300" s="238"/>
      <c r="AHJ300" s="238"/>
      <c r="AHK300" s="238"/>
      <c r="AHL300" s="238"/>
      <c r="AHM300" s="238"/>
      <c r="AHN300" s="238"/>
      <c r="AHO300" s="238"/>
      <c r="AHP300" s="238"/>
      <c r="AHQ300" s="238"/>
      <c r="AHR300" s="238"/>
      <c r="AHS300" s="238"/>
      <c r="AHT300" s="238"/>
      <c r="AHU300" s="238"/>
      <c r="AHV300" s="238"/>
      <c r="AHW300" s="238"/>
      <c r="AHX300" s="238"/>
      <c r="AHY300" s="238"/>
      <c r="AHZ300" s="238"/>
      <c r="AIA300" s="238"/>
      <c r="AIB300" s="238"/>
      <c r="AIC300" s="238"/>
      <c r="AID300" s="238"/>
      <c r="AIE300" s="238"/>
      <c r="AIF300" s="238"/>
      <c r="AIG300" s="238"/>
      <c r="AIH300" s="238"/>
      <c r="AII300" s="238"/>
      <c r="AIJ300" s="238"/>
      <c r="AIK300" s="238"/>
      <c r="AIL300" s="238"/>
      <c r="AIM300" s="238"/>
      <c r="AIN300" s="238"/>
      <c r="AIO300" s="238"/>
      <c r="AIP300" s="238"/>
      <c r="AIQ300" s="238"/>
      <c r="AIR300" s="238"/>
      <c r="AIS300" s="238"/>
      <c r="AIT300" s="238"/>
      <c r="AIU300" s="238"/>
      <c r="AIV300" s="238"/>
      <c r="AIW300" s="238"/>
      <c r="AIX300" s="238"/>
      <c r="AIY300" s="238"/>
      <c r="AIZ300" s="238"/>
      <c r="AJA300" s="238"/>
      <c r="AJB300" s="238"/>
      <c r="AJC300" s="238"/>
      <c r="AJD300" s="238"/>
      <c r="AJE300" s="238"/>
      <c r="AJF300" s="238"/>
      <c r="AJG300" s="238"/>
      <c r="AJH300" s="238"/>
      <c r="AJI300" s="238"/>
      <c r="AJJ300" s="238"/>
      <c r="AJK300" s="238"/>
      <c r="AJL300" s="238"/>
      <c r="AJM300" s="238"/>
      <c r="AJN300" s="238"/>
      <c r="AJO300" s="238"/>
      <c r="AJP300" s="238"/>
      <c r="AJQ300" s="238"/>
      <c r="AJR300" s="238"/>
      <c r="AJS300" s="238"/>
      <c r="AJT300" s="238"/>
      <c r="AJU300" s="238"/>
      <c r="AJV300" s="238"/>
      <c r="AJW300" s="238"/>
      <c r="AJX300" s="238"/>
      <c r="AJY300" s="238"/>
      <c r="AJZ300" s="238"/>
      <c r="AKA300" s="238"/>
      <c r="AKB300" s="238"/>
      <c r="AKC300" s="238"/>
      <c r="AKD300" s="238"/>
      <c r="AKE300" s="238"/>
      <c r="AKF300" s="238"/>
      <c r="AKG300" s="238"/>
      <c r="AKH300" s="238"/>
      <c r="AKI300" s="238"/>
      <c r="AKJ300" s="238"/>
      <c r="AKK300" s="238"/>
      <c r="AKL300" s="238"/>
      <c r="AKM300" s="238"/>
      <c r="AKN300" s="238"/>
      <c r="AKO300" s="238"/>
      <c r="AKP300" s="238"/>
    </row>
    <row r="301" spans="1:978" x14ac:dyDescent="0.25">
      <c r="A301" s="310"/>
      <c r="B301" s="310"/>
      <c r="C301" s="244" t="s">
        <v>46</v>
      </c>
      <c r="D301" s="244"/>
      <c r="E301" s="293"/>
      <c r="F301" s="91">
        <v>530133</v>
      </c>
      <c r="G301" s="116" t="s">
        <v>295</v>
      </c>
      <c r="H301" s="116" t="s">
        <v>294</v>
      </c>
      <c r="I301" s="244"/>
      <c r="J301" s="91">
        <v>30</v>
      </c>
      <c r="K301" s="293"/>
      <c r="L301" s="287"/>
      <c r="M301" s="244"/>
      <c r="N301" s="91">
        <v>28</v>
      </c>
      <c r="O301" s="91">
        <v>12</v>
      </c>
      <c r="P301" s="91">
        <v>16</v>
      </c>
      <c r="Q301" s="91">
        <v>12</v>
      </c>
      <c r="R301" s="91">
        <v>14</v>
      </c>
      <c r="S301" s="91">
        <v>32</v>
      </c>
      <c r="T301" s="91">
        <v>80</v>
      </c>
      <c r="U301" s="91">
        <v>106</v>
      </c>
      <c r="V301" s="91">
        <v>132</v>
      </c>
      <c r="W301" s="91">
        <v>130</v>
      </c>
      <c r="X301" s="91">
        <v>132</v>
      </c>
      <c r="Y301" s="91">
        <v>146</v>
      </c>
      <c r="Z301" s="91">
        <v>158</v>
      </c>
      <c r="AA301" s="91">
        <v>187</v>
      </c>
      <c r="AB301" s="91">
        <v>224</v>
      </c>
      <c r="AC301" s="91">
        <v>254</v>
      </c>
      <c r="AD301" s="91">
        <v>306</v>
      </c>
      <c r="AE301" s="91">
        <v>296</v>
      </c>
      <c r="AF301" s="91">
        <v>178</v>
      </c>
      <c r="AG301" s="91">
        <v>137</v>
      </c>
      <c r="AH301" s="91">
        <v>107</v>
      </c>
      <c r="AI301" s="91">
        <v>84</v>
      </c>
      <c r="AJ301" s="91">
        <v>45</v>
      </c>
      <c r="AK301" s="91">
        <v>57</v>
      </c>
      <c r="AL301" s="91">
        <v>2685</v>
      </c>
      <c r="AM301" s="293"/>
      <c r="AN301" s="265"/>
      <c r="AO301" s="265"/>
      <c r="AP301" s="265"/>
      <c r="AQ301" s="265"/>
      <c r="AR301" s="265"/>
      <c r="AS301" s="265"/>
      <c r="AT301" s="265"/>
      <c r="AU301" s="265"/>
      <c r="AV301" s="265"/>
      <c r="AW301" s="265"/>
      <c r="AX301" s="265"/>
      <c r="AY301" s="265"/>
      <c r="AZ301" s="265"/>
      <c r="BA301" s="265"/>
      <c r="BB301" s="265"/>
      <c r="BC301" s="265"/>
      <c r="BD301" s="265"/>
      <c r="BE301" s="265"/>
      <c r="BF301" s="265"/>
      <c r="BG301" s="265"/>
      <c r="BH301" s="265"/>
      <c r="BI301" s="265"/>
      <c r="BJ301" s="265"/>
      <c r="BK301" s="265"/>
      <c r="BL301" s="244"/>
      <c r="BM301" s="244"/>
      <c r="BN301" s="244"/>
      <c r="BO301" s="244"/>
      <c r="BP301" s="244"/>
      <c r="BQ301" s="244"/>
      <c r="BR301" s="244"/>
      <c r="BS301" s="244"/>
      <c r="BT301" s="244"/>
      <c r="BU301" s="244"/>
      <c r="BV301" s="244"/>
      <c r="BW301" s="244"/>
      <c r="BX301" s="244"/>
      <c r="BY301" s="244"/>
      <c r="BZ301" s="244"/>
      <c r="CA301" s="244"/>
      <c r="CB301" s="244"/>
      <c r="CC301" s="244"/>
      <c r="CD301" s="244"/>
      <c r="CE301" s="244"/>
      <c r="CF301" s="244"/>
      <c r="CG301" s="244"/>
      <c r="CH301" s="244"/>
      <c r="CI301" s="244"/>
      <c r="CJ301" s="244"/>
      <c r="CK301" s="244"/>
      <c r="CL301" s="244"/>
      <c r="CM301" s="244"/>
      <c r="CN301" s="244"/>
      <c r="CO301" s="244"/>
      <c r="CP301" s="244"/>
      <c r="CQ301" s="244"/>
      <c r="CR301" s="244"/>
      <c r="CS301" s="244"/>
      <c r="CT301" s="244"/>
      <c r="CU301" s="244"/>
      <c r="CV301" s="244"/>
      <c r="CW301" s="244"/>
      <c r="CX301" s="244"/>
      <c r="CY301" s="244"/>
      <c r="CZ301" s="244"/>
      <c r="DA301" s="244"/>
      <c r="DB301" s="244"/>
      <c r="DC301" s="244"/>
      <c r="DD301" s="244"/>
      <c r="DE301" s="244"/>
      <c r="DF301" s="244"/>
      <c r="DG301" s="244"/>
      <c r="DH301" s="244"/>
      <c r="DI301" s="244"/>
      <c r="DJ301" s="244"/>
      <c r="DK301" s="244"/>
      <c r="DL301" s="244"/>
      <c r="DM301" s="244"/>
      <c r="DN301" s="244"/>
      <c r="DO301" s="244"/>
      <c r="DP301" s="244"/>
      <c r="DQ301" s="244"/>
      <c r="DR301" s="244"/>
      <c r="DS301" s="244"/>
      <c r="DT301" s="244"/>
      <c r="DU301" s="244"/>
      <c r="DV301" s="244"/>
      <c r="DW301" s="244"/>
      <c r="DX301" s="244"/>
      <c r="DY301" s="244"/>
      <c r="DZ301" s="244"/>
      <c r="EA301" s="244"/>
      <c r="EB301" s="244"/>
      <c r="EC301" s="244"/>
      <c r="ED301" s="244"/>
      <c r="EE301" s="253"/>
      <c r="EF301" s="238"/>
      <c r="EG301" s="238"/>
      <c r="EH301" s="238"/>
      <c r="EI301" s="238"/>
      <c r="EJ301" s="238"/>
      <c r="EK301" s="238"/>
      <c r="EL301" s="238"/>
      <c r="EM301" s="238"/>
      <c r="EN301" s="238"/>
      <c r="EO301" s="238"/>
      <c r="EP301" s="238"/>
      <c r="EQ301" s="238"/>
      <c r="ER301" s="238"/>
      <c r="ES301" s="238"/>
      <c r="ET301" s="238"/>
      <c r="EU301" s="238"/>
      <c r="EV301" s="238"/>
      <c r="EW301" s="238"/>
      <c r="EX301" s="238"/>
      <c r="EY301" s="238"/>
      <c r="EZ301" s="238"/>
      <c r="FA301" s="238"/>
      <c r="FB301" s="238"/>
      <c r="FC301" s="238"/>
      <c r="FD301" s="238"/>
      <c r="FE301" s="238"/>
      <c r="FF301" s="238"/>
      <c r="FG301" s="238"/>
      <c r="FH301" s="238"/>
      <c r="FI301" s="238"/>
      <c r="FJ301" s="238"/>
      <c r="FK301" s="238"/>
      <c r="FL301" s="238"/>
      <c r="FM301" s="238"/>
      <c r="FN301" s="238"/>
      <c r="FO301" s="238"/>
      <c r="FP301" s="238"/>
      <c r="FQ301" s="238"/>
      <c r="FR301" s="238"/>
      <c r="FS301" s="238"/>
      <c r="FT301" s="238"/>
      <c r="FU301" s="238"/>
      <c r="FV301" s="238"/>
      <c r="FW301" s="238"/>
      <c r="FX301" s="238"/>
      <c r="FY301" s="238"/>
      <c r="FZ301" s="238"/>
      <c r="GA301" s="238"/>
      <c r="GB301" s="238"/>
      <c r="GC301" s="238"/>
      <c r="GD301" s="238"/>
      <c r="GE301" s="238"/>
      <c r="GF301" s="238"/>
      <c r="GG301" s="238"/>
      <c r="GH301" s="238"/>
      <c r="GI301" s="238"/>
      <c r="GJ301" s="238"/>
      <c r="GK301" s="238"/>
      <c r="GL301" s="238"/>
      <c r="GM301" s="238"/>
      <c r="GN301" s="238"/>
      <c r="GO301" s="238"/>
      <c r="GP301" s="238"/>
      <c r="GQ301" s="238"/>
      <c r="GR301" s="238"/>
      <c r="GS301" s="238"/>
      <c r="GT301" s="238"/>
      <c r="GU301" s="238"/>
      <c r="GV301" s="238"/>
      <c r="GW301" s="238"/>
      <c r="GX301" s="238"/>
      <c r="GY301" s="238"/>
      <c r="GZ301" s="238"/>
      <c r="HA301" s="238"/>
      <c r="HB301" s="238"/>
      <c r="HC301" s="238"/>
      <c r="HD301" s="238"/>
      <c r="HE301" s="238"/>
      <c r="HF301" s="238"/>
      <c r="HG301" s="238"/>
      <c r="HH301" s="238"/>
      <c r="HI301" s="238"/>
      <c r="HJ301" s="238"/>
      <c r="HK301" s="238"/>
      <c r="HL301" s="238"/>
      <c r="HM301" s="238"/>
      <c r="HN301" s="238"/>
      <c r="HO301" s="238"/>
      <c r="HP301" s="238"/>
      <c r="HQ301" s="238"/>
      <c r="HR301" s="238"/>
      <c r="HS301" s="238"/>
      <c r="HT301" s="238"/>
      <c r="HU301" s="238"/>
      <c r="HV301" s="238"/>
      <c r="HW301" s="238"/>
      <c r="HX301" s="238"/>
      <c r="HY301" s="238"/>
      <c r="HZ301" s="238"/>
      <c r="IA301" s="238"/>
      <c r="IB301" s="238"/>
      <c r="IC301" s="238"/>
      <c r="ID301" s="238"/>
      <c r="IE301" s="238"/>
      <c r="IF301" s="238"/>
      <c r="IG301" s="238"/>
      <c r="IH301" s="238"/>
      <c r="II301" s="238"/>
      <c r="IJ301" s="238"/>
      <c r="IK301" s="238"/>
      <c r="IL301" s="238"/>
      <c r="IM301" s="238"/>
      <c r="IN301" s="238"/>
      <c r="IO301" s="238"/>
      <c r="IP301" s="238"/>
      <c r="IQ301" s="238"/>
      <c r="IR301" s="238"/>
      <c r="IS301" s="238"/>
      <c r="IT301" s="238"/>
      <c r="IU301" s="238"/>
      <c r="IV301" s="238"/>
      <c r="IW301" s="238"/>
      <c r="IX301" s="238"/>
      <c r="IY301" s="238"/>
      <c r="IZ301" s="238"/>
      <c r="JA301" s="238"/>
      <c r="JB301" s="238"/>
      <c r="JC301" s="238"/>
      <c r="JD301" s="238"/>
      <c r="JE301" s="238"/>
      <c r="JF301" s="238"/>
      <c r="JG301" s="238"/>
      <c r="JH301" s="238"/>
      <c r="JI301" s="238"/>
      <c r="JJ301" s="238"/>
      <c r="JK301" s="238"/>
      <c r="JL301" s="238"/>
      <c r="JM301" s="238"/>
      <c r="JN301" s="238"/>
      <c r="JO301" s="238"/>
      <c r="JP301" s="238"/>
      <c r="JQ301" s="238"/>
      <c r="JR301" s="238"/>
      <c r="JS301" s="238"/>
      <c r="JT301" s="238"/>
      <c r="JU301" s="238"/>
      <c r="JV301" s="238"/>
      <c r="JW301" s="238"/>
      <c r="JX301" s="238"/>
      <c r="JY301" s="238"/>
      <c r="JZ301" s="238"/>
      <c r="KA301" s="238"/>
      <c r="KB301" s="238"/>
      <c r="KC301" s="238"/>
      <c r="KD301" s="238"/>
      <c r="KE301" s="238"/>
      <c r="KF301" s="238"/>
      <c r="KG301" s="238"/>
      <c r="KH301" s="238"/>
      <c r="KI301" s="238"/>
      <c r="KJ301" s="238"/>
      <c r="KK301" s="238"/>
      <c r="KL301" s="238"/>
      <c r="KM301" s="238"/>
      <c r="KN301" s="238"/>
      <c r="KO301" s="238"/>
      <c r="KP301" s="238"/>
      <c r="KQ301" s="238"/>
      <c r="KR301" s="238"/>
      <c r="KS301" s="238"/>
      <c r="KT301" s="238"/>
      <c r="KU301" s="238"/>
      <c r="KV301" s="238"/>
      <c r="KW301" s="238"/>
      <c r="KX301" s="238"/>
      <c r="KY301" s="238"/>
      <c r="KZ301" s="238"/>
      <c r="LA301" s="238"/>
      <c r="LB301" s="238"/>
      <c r="LC301" s="238"/>
      <c r="LD301" s="238"/>
      <c r="LE301" s="238"/>
      <c r="LF301" s="238"/>
      <c r="LG301" s="238"/>
      <c r="LH301" s="238"/>
      <c r="LI301" s="238"/>
      <c r="LJ301" s="238"/>
      <c r="LK301" s="238"/>
      <c r="LL301" s="238"/>
      <c r="LM301" s="238"/>
      <c r="LN301" s="238"/>
      <c r="LO301" s="238"/>
      <c r="LP301" s="238"/>
      <c r="LQ301" s="238"/>
      <c r="LR301" s="238"/>
      <c r="LS301" s="238"/>
      <c r="LT301" s="238"/>
      <c r="LU301" s="238"/>
      <c r="LV301" s="238"/>
      <c r="LW301" s="238"/>
      <c r="LX301" s="238"/>
      <c r="LY301" s="238"/>
      <c r="LZ301" s="238"/>
      <c r="MA301" s="238"/>
      <c r="MB301" s="238"/>
      <c r="MC301" s="238"/>
      <c r="MD301" s="238"/>
      <c r="ME301" s="238"/>
      <c r="MF301" s="238"/>
      <c r="MG301" s="238"/>
      <c r="MH301" s="238"/>
      <c r="MI301" s="238"/>
      <c r="MJ301" s="238"/>
      <c r="MK301" s="238"/>
      <c r="ML301" s="238"/>
      <c r="MM301" s="238"/>
      <c r="MN301" s="238"/>
      <c r="MO301" s="238"/>
      <c r="MP301" s="238"/>
      <c r="MQ301" s="238"/>
      <c r="MR301" s="238"/>
      <c r="MS301" s="238"/>
      <c r="MT301" s="238"/>
      <c r="MU301" s="238"/>
      <c r="MV301" s="238"/>
      <c r="MW301" s="238"/>
      <c r="MX301" s="238"/>
      <c r="MY301" s="238"/>
      <c r="MZ301" s="238"/>
      <c r="NA301" s="238"/>
      <c r="NB301" s="238"/>
      <c r="NC301" s="238"/>
      <c r="ND301" s="238"/>
      <c r="NE301" s="238"/>
      <c r="NF301" s="238"/>
      <c r="NG301" s="238"/>
      <c r="NH301" s="238"/>
      <c r="NI301" s="238"/>
      <c r="NJ301" s="238"/>
      <c r="NK301" s="238"/>
      <c r="NL301" s="238"/>
      <c r="NM301" s="238"/>
      <c r="NN301" s="238"/>
      <c r="NO301" s="238"/>
      <c r="NP301" s="238"/>
      <c r="NQ301" s="238"/>
      <c r="NR301" s="238"/>
      <c r="NS301" s="238"/>
      <c r="NT301" s="238"/>
      <c r="NU301" s="238"/>
      <c r="NV301" s="238"/>
      <c r="NW301" s="238"/>
      <c r="NX301" s="238"/>
      <c r="NY301" s="238"/>
      <c r="NZ301" s="238"/>
      <c r="OA301" s="238"/>
      <c r="OB301" s="238"/>
      <c r="OC301" s="238"/>
      <c r="OD301" s="238"/>
      <c r="OE301" s="238"/>
      <c r="OF301" s="238"/>
      <c r="OG301" s="238"/>
      <c r="OH301" s="238"/>
      <c r="OI301" s="238"/>
      <c r="OJ301" s="238"/>
      <c r="OK301" s="238"/>
      <c r="OL301" s="238"/>
      <c r="OM301" s="238"/>
      <c r="ON301" s="238"/>
      <c r="OO301" s="238"/>
      <c r="OP301" s="238"/>
      <c r="OQ301" s="238"/>
      <c r="OR301" s="238"/>
      <c r="OS301" s="238"/>
      <c r="OT301" s="238"/>
      <c r="OU301" s="238"/>
      <c r="OV301" s="238"/>
      <c r="OW301" s="238"/>
      <c r="OX301" s="238"/>
      <c r="OY301" s="238"/>
      <c r="OZ301" s="238"/>
      <c r="PA301" s="238"/>
      <c r="PB301" s="238"/>
      <c r="PC301" s="238"/>
      <c r="PD301" s="238"/>
      <c r="PE301" s="238"/>
      <c r="PF301" s="238"/>
      <c r="PG301" s="238"/>
      <c r="PH301" s="238"/>
      <c r="PI301" s="238"/>
      <c r="PJ301" s="238"/>
      <c r="PK301" s="238"/>
      <c r="PL301" s="238"/>
      <c r="PM301" s="238"/>
      <c r="PN301" s="238"/>
      <c r="PO301" s="238"/>
      <c r="PP301" s="238"/>
      <c r="PQ301" s="238"/>
      <c r="PR301" s="238"/>
      <c r="PS301" s="238"/>
      <c r="PT301" s="238"/>
      <c r="PU301" s="238"/>
      <c r="PV301" s="238"/>
      <c r="PW301" s="238"/>
      <c r="PX301" s="238"/>
      <c r="PY301" s="238"/>
      <c r="PZ301" s="238"/>
      <c r="QA301" s="238"/>
      <c r="QB301" s="238"/>
      <c r="QC301" s="238"/>
      <c r="QD301" s="238"/>
      <c r="QE301" s="238"/>
      <c r="QF301" s="238"/>
      <c r="QG301" s="238"/>
      <c r="QH301" s="238"/>
      <c r="QI301" s="238"/>
      <c r="QJ301" s="238"/>
      <c r="QK301" s="238"/>
      <c r="QL301" s="238"/>
      <c r="QM301" s="238"/>
      <c r="QN301" s="238"/>
      <c r="QO301" s="238"/>
      <c r="QP301" s="238"/>
      <c r="QQ301" s="238"/>
      <c r="QR301" s="238"/>
      <c r="QS301" s="238"/>
      <c r="QT301" s="238"/>
      <c r="QU301" s="238"/>
      <c r="QV301" s="238"/>
      <c r="QW301" s="238"/>
      <c r="QX301" s="238"/>
      <c r="QY301" s="238"/>
      <c r="QZ301" s="238"/>
      <c r="RA301" s="238"/>
      <c r="RB301" s="238"/>
      <c r="RC301" s="238"/>
      <c r="RD301" s="238"/>
      <c r="RE301" s="238"/>
      <c r="RF301" s="238"/>
      <c r="RG301" s="238"/>
      <c r="RH301" s="238"/>
      <c r="RI301" s="238"/>
      <c r="RJ301" s="238"/>
      <c r="RK301" s="238"/>
      <c r="RL301" s="238"/>
      <c r="RM301" s="238"/>
      <c r="RN301" s="238"/>
      <c r="RO301" s="238"/>
      <c r="RP301" s="238"/>
      <c r="RQ301" s="238"/>
      <c r="RR301" s="238"/>
      <c r="RS301" s="238"/>
      <c r="RT301" s="238"/>
      <c r="RU301" s="238"/>
      <c r="RV301" s="238"/>
      <c r="RW301" s="238"/>
      <c r="RX301" s="238"/>
      <c r="RY301" s="238"/>
      <c r="RZ301" s="238"/>
      <c r="SA301" s="238"/>
      <c r="SB301" s="238"/>
      <c r="SC301" s="238"/>
      <c r="SD301" s="238"/>
      <c r="SE301" s="238"/>
      <c r="SF301" s="238"/>
      <c r="SG301" s="238"/>
      <c r="SH301" s="238"/>
      <c r="SI301" s="238"/>
      <c r="SJ301" s="238"/>
      <c r="SK301" s="238"/>
      <c r="SL301" s="238"/>
      <c r="SM301" s="238"/>
      <c r="SN301" s="238"/>
      <c r="SO301" s="238"/>
      <c r="SP301" s="238"/>
      <c r="SQ301" s="238"/>
      <c r="SR301" s="238"/>
      <c r="SS301" s="238"/>
      <c r="ST301" s="238"/>
      <c r="SU301" s="238"/>
      <c r="SV301" s="238"/>
      <c r="SW301" s="238"/>
      <c r="SX301" s="238"/>
      <c r="SY301" s="238"/>
      <c r="SZ301" s="238"/>
      <c r="TA301" s="238"/>
      <c r="TB301" s="238"/>
      <c r="TC301" s="238"/>
      <c r="TD301" s="238"/>
      <c r="TE301" s="238"/>
      <c r="TF301" s="238"/>
      <c r="TG301" s="238"/>
      <c r="TH301" s="238"/>
      <c r="TI301" s="238"/>
      <c r="TJ301" s="238"/>
      <c r="TK301" s="238"/>
      <c r="TL301" s="238"/>
      <c r="TM301" s="238"/>
      <c r="TN301" s="238"/>
      <c r="TO301" s="238"/>
      <c r="TP301" s="238"/>
      <c r="TQ301" s="238"/>
      <c r="TR301" s="238"/>
      <c r="TS301" s="238"/>
      <c r="TT301" s="238"/>
      <c r="TU301" s="238"/>
      <c r="TV301" s="238"/>
      <c r="TW301" s="238"/>
      <c r="TX301" s="238"/>
      <c r="TY301" s="238"/>
      <c r="TZ301" s="238"/>
      <c r="UA301" s="238"/>
      <c r="UB301" s="238"/>
      <c r="UC301" s="238"/>
      <c r="UD301" s="238"/>
      <c r="UE301" s="238"/>
      <c r="UF301" s="238"/>
      <c r="UG301" s="238"/>
      <c r="UH301" s="238"/>
      <c r="UI301" s="238"/>
      <c r="UJ301" s="238"/>
      <c r="UK301" s="238"/>
      <c r="UL301" s="238"/>
      <c r="UM301" s="238"/>
      <c r="UN301" s="238"/>
      <c r="UO301" s="238"/>
      <c r="UP301" s="238"/>
      <c r="UQ301" s="238"/>
      <c r="UR301" s="238"/>
      <c r="US301" s="238"/>
      <c r="UT301" s="238"/>
      <c r="UU301" s="238"/>
      <c r="UV301" s="238"/>
      <c r="UW301" s="238"/>
      <c r="UX301" s="238"/>
      <c r="UY301" s="238"/>
      <c r="UZ301" s="238"/>
      <c r="VA301" s="238"/>
      <c r="VB301" s="238"/>
      <c r="VC301" s="238"/>
      <c r="VD301" s="238"/>
      <c r="VE301" s="238"/>
      <c r="VF301" s="238"/>
      <c r="VG301" s="238"/>
      <c r="VH301" s="238"/>
      <c r="VI301" s="238"/>
      <c r="VJ301" s="238"/>
      <c r="VK301" s="238"/>
      <c r="VL301" s="238"/>
      <c r="VM301" s="238"/>
      <c r="VN301" s="238"/>
      <c r="VO301" s="238"/>
      <c r="VP301" s="238"/>
      <c r="VQ301" s="238"/>
      <c r="VR301" s="238"/>
      <c r="VS301" s="238"/>
      <c r="VT301" s="238"/>
      <c r="VU301" s="238"/>
      <c r="VV301" s="238"/>
      <c r="VW301" s="238"/>
      <c r="VX301" s="238"/>
      <c r="VY301" s="238"/>
      <c r="VZ301" s="238"/>
      <c r="WA301" s="238"/>
      <c r="WB301" s="238"/>
      <c r="WC301" s="238"/>
      <c r="WD301" s="238"/>
      <c r="WE301" s="238"/>
      <c r="WF301" s="238"/>
      <c r="WG301" s="238"/>
      <c r="WH301" s="238"/>
      <c r="WI301" s="238"/>
      <c r="WJ301" s="238"/>
      <c r="WK301" s="238"/>
      <c r="WL301" s="238"/>
      <c r="WM301" s="238"/>
      <c r="WN301" s="238"/>
      <c r="WO301" s="238"/>
      <c r="WP301" s="238"/>
      <c r="WQ301" s="238"/>
      <c r="WR301" s="238"/>
      <c r="WS301" s="238"/>
      <c r="WT301" s="238"/>
      <c r="WU301" s="238"/>
      <c r="WV301" s="238"/>
      <c r="WW301" s="238"/>
      <c r="WX301" s="238"/>
      <c r="WY301" s="238"/>
      <c r="WZ301" s="238"/>
      <c r="XA301" s="238"/>
      <c r="XB301" s="238"/>
      <c r="XC301" s="238"/>
      <c r="XD301" s="238"/>
      <c r="XE301" s="238"/>
      <c r="XF301" s="238"/>
      <c r="XG301" s="238"/>
      <c r="XH301" s="238"/>
      <c r="XI301" s="238"/>
      <c r="XJ301" s="238"/>
      <c r="XK301" s="238"/>
      <c r="XL301" s="238"/>
      <c r="XM301" s="238"/>
      <c r="XN301" s="238"/>
      <c r="XO301" s="238"/>
      <c r="XP301" s="238"/>
      <c r="XQ301" s="238"/>
      <c r="XR301" s="238"/>
      <c r="XS301" s="238"/>
      <c r="XT301" s="238"/>
      <c r="XU301" s="238"/>
      <c r="XV301" s="238"/>
      <c r="XW301" s="238"/>
      <c r="XX301" s="238"/>
      <c r="XY301" s="238"/>
      <c r="XZ301" s="238"/>
      <c r="YA301" s="238"/>
      <c r="YB301" s="238"/>
      <c r="YC301" s="238"/>
      <c r="YD301" s="238"/>
      <c r="YE301" s="238"/>
      <c r="YF301" s="238"/>
      <c r="YG301" s="238"/>
      <c r="YH301" s="238"/>
      <c r="YI301" s="238"/>
      <c r="YJ301" s="238"/>
      <c r="YK301" s="238"/>
      <c r="YL301" s="238"/>
      <c r="YM301" s="238"/>
      <c r="YN301" s="238"/>
      <c r="YO301" s="238"/>
      <c r="YP301" s="238"/>
      <c r="YQ301" s="238"/>
      <c r="YR301" s="238"/>
      <c r="YS301" s="238"/>
      <c r="YT301" s="238"/>
      <c r="YU301" s="238"/>
      <c r="YV301" s="238"/>
      <c r="YW301" s="238"/>
      <c r="YX301" s="238"/>
      <c r="YY301" s="238"/>
      <c r="YZ301" s="238"/>
      <c r="ZA301" s="238"/>
      <c r="ZB301" s="238"/>
      <c r="ZC301" s="238"/>
      <c r="ZD301" s="238"/>
      <c r="ZE301" s="238"/>
      <c r="ZF301" s="238"/>
      <c r="ZG301" s="238"/>
      <c r="ZH301" s="238"/>
      <c r="ZI301" s="238"/>
      <c r="ZJ301" s="238"/>
      <c r="ZK301" s="238"/>
      <c r="ZL301" s="238"/>
      <c r="ZM301" s="238"/>
      <c r="ZN301" s="238"/>
      <c r="ZO301" s="238"/>
      <c r="ZP301" s="238"/>
      <c r="ZQ301" s="238"/>
      <c r="ZR301" s="238"/>
      <c r="ZS301" s="238"/>
      <c r="ZT301" s="238"/>
      <c r="ZU301" s="238"/>
      <c r="ZV301" s="238"/>
      <c r="ZW301" s="238"/>
      <c r="ZX301" s="238"/>
      <c r="ZY301" s="238"/>
      <c r="ZZ301" s="238"/>
      <c r="AAA301" s="238"/>
      <c r="AAB301" s="238"/>
      <c r="AAC301" s="238"/>
      <c r="AAD301" s="238"/>
      <c r="AAE301" s="238"/>
      <c r="AAF301" s="238"/>
      <c r="AAG301" s="238"/>
      <c r="AAH301" s="238"/>
      <c r="AAI301" s="238"/>
      <c r="AAJ301" s="238"/>
      <c r="AAK301" s="238"/>
      <c r="AAL301" s="238"/>
      <c r="AAM301" s="238"/>
      <c r="AAN301" s="238"/>
      <c r="AAO301" s="238"/>
      <c r="AAP301" s="238"/>
      <c r="AAQ301" s="238"/>
      <c r="AAR301" s="238"/>
      <c r="AAS301" s="238"/>
      <c r="AAT301" s="238"/>
      <c r="AAU301" s="238"/>
      <c r="AAV301" s="238"/>
      <c r="AAW301" s="238"/>
      <c r="AAX301" s="238"/>
      <c r="AAY301" s="238"/>
      <c r="AAZ301" s="238"/>
      <c r="ABA301" s="238"/>
      <c r="ABB301" s="238"/>
      <c r="ABC301" s="238"/>
      <c r="ABD301" s="238"/>
      <c r="ABE301" s="238"/>
      <c r="ABF301" s="238"/>
      <c r="ABG301" s="238"/>
      <c r="ABH301" s="238"/>
      <c r="ABI301" s="238"/>
      <c r="ABJ301" s="238"/>
      <c r="ABK301" s="238"/>
      <c r="ABL301" s="238"/>
      <c r="ABM301" s="238"/>
      <c r="ABN301" s="238"/>
      <c r="ABO301" s="238"/>
      <c r="ABP301" s="238"/>
      <c r="ABQ301" s="238"/>
      <c r="ABR301" s="238"/>
      <c r="ABS301" s="238"/>
      <c r="ABT301" s="238"/>
      <c r="ABU301" s="238"/>
      <c r="ABV301" s="238"/>
      <c r="ABW301" s="238"/>
      <c r="ABX301" s="238"/>
      <c r="ABY301" s="238"/>
      <c r="ABZ301" s="238"/>
      <c r="ACA301" s="238"/>
      <c r="ACB301" s="238"/>
      <c r="ACC301" s="238"/>
      <c r="ACD301" s="238"/>
      <c r="ACE301" s="238"/>
      <c r="ACF301" s="238"/>
      <c r="ACG301" s="238"/>
      <c r="ACH301" s="238"/>
      <c r="ACI301" s="238"/>
      <c r="ACJ301" s="238"/>
      <c r="ACK301" s="238"/>
      <c r="ACL301" s="238"/>
      <c r="ACM301" s="238"/>
      <c r="ACN301" s="238"/>
      <c r="ACO301" s="238"/>
      <c r="ACP301" s="238"/>
      <c r="ACQ301" s="238"/>
      <c r="ACR301" s="238"/>
      <c r="ACS301" s="238"/>
      <c r="ACT301" s="238"/>
      <c r="ACU301" s="238"/>
      <c r="ACV301" s="238"/>
      <c r="ACW301" s="238"/>
      <c r="ACX301" s="238"/>
      <c r="ACY301" s="238"/>
      <c r="ACZ301" s="238"/>
      <c r="ADA301" s="238"/>
      <c r="ADB301" s="238"/>
      <c r="ADC301" s="238"/>
      <c r="ADD301" s="238"/>
      <c r="ADE301" s="238"/>
      <c r="ADF301" s="238"/>
      <c r="ADG301" s="238"/>
      <c r="ADH301" s="238"/>
      <c r="ADI301" s="238"/>
      <c r="ADJ301" s="238"/>
      <c r="ADK301" s="238"/>
      <c r="ADL301" s="238"/>
      <c r="ADM301" s="238"/>
      <c r="ADN301" s="238"/>
      <c r="ADO301" s="238"/>
      <c r="ADP301" s="238"/>
      <c r="ADQ301" s="238"/>
      <c r="ADR301" s="238"/>
      <c r="ADS301" s="238"/>
      <c r="ADT301" s="238"/>
      <c r="ADU301" s="238"/>
      <c r="ADV301" s="238"/>
      <c r="ADW301" s="238"/>
      <c r="ADX301" s="238"/>
      <c r="ADY301" s="238"/>
      <c r="ADZ301" s="238"/>
      <c r="AEA301" s="238"/>
      <c r="AEB301" s="238"/>
      <c r="AEC301" s="238"/>
      <c r="AED301" s="238"/>
      <c r="AEE301" s="238"/>
      <c r="AEF301" s="238"/>
      <c r="AEG301" s="238"/>
      <c r="AEH301" s="238"/>
      <c r="AEI301" s="238"/>
      <c r="AEJ301" s="238"/>
      <c r="AEK301" s="238"/>
      <c r="AEL301" s="238"/>
      <c r="AEM301" s="238"/>
      <c r="AEN301" s="238"/>
      <c r="AEO301" s="238"/>
      <c r="AEP301" s="238"/>
      <c r="AEQ301" s="238"/>
      <c r="AER301" s="238"/>
      <c r="AES301" s="238"/>
      <c r="AET301" s="238"/>
      <c r="AEU301" s="238"/>
      <c r="AEV301" s="238"/>
      <c r="AEW301" s="238"/>
      <c r="AEX301" s="238"/>
      <c r="AEY301" s="238"/>
      <c r="AEZ301" s="238"/>
      <c r="AFA301" s="238"/>
      <c r="AFB301" s="238"/>
      <c r="AFC301" s="238"/>
      <c r="AFD301" s="238"/>
      <c r="AFE301" s="238"/>
      <c r="AFF301" s="238"/>
      <c r="AFG301" s="238"/>
      <c r="AFH301" s="238"/>
      <c r="AFI301" s="238"/>
      <c r="AFJ301" s="238"/>
      <c r="AFK301" s="238"/>
      <c r="AFL301" s="238"/>
      <c r="AFM301" s="238"/>
      <c r="AFN301" s="238"/>
      <c r="AFO301" s="238"/>
      <c r="AFP301" s="238"/>
      <c r="AFQ301" s="238"/>
      <c r="AFR301" s="238"/>
      <c r="AFS301" s="238"/>
      <c r="AFT301" s="238"/>
      <c r="AFU301" s="238"/>
      <c r="AFV301" s="238"/>
      <c r="AFW301" s="238"/>
      <c r="AFX301" s="238"/>
      <c r="AFY301" s="238"/>
      <c r="AFZ301" s="238"/>
      <c r="AGA301" s="238"/>
      <c r="AGB301" s="238"/>
      <c r="AGC301" s="238"/>
      <c r="AGD301" s="238"/>
      <c r="AGE301" s="238"/>
      <c r="AGF301" s="238"/>
      <c r="AGG301" s="238"/>
      <c r="AGH301" s="238"/>
      <c r="AGI301" s="238"/>
      <c r="AGJ301" s="238"/>
      <c r="AGK301" s="238"/>
      <c r="AGL301" s="238"/>
      <c r="AGM301" s="238"/>
      <c r="AGN301" s="238"/>
      <c r="AGO301" s="238"/>
      <c r="AGP301" s="238"/>
      <c r="AGQ301" s="238"/>
      <c r="AGR301" s="238"/>
      <c r="AGS301" s="238"/>
      <c r="AGT301" s="238"/>
      <c r="AGU301" s="238"/>
      <c r="AGV301" s="238"/>
      <c r="AGW301" s="238"/>
      <c r="AGX301" s="238"/>
      <c r="AGY301" s="238"/>
      <c r="AGZ301" s="238"/>
      <c r="AHA301" s="238"/>
      <c r="AHB301" s="238"/>
      <c r="AHC301" s="238"/>
      <c r="AHD301" s="238"/>
      <c r="AHE301" s="238"/>
      <c r="AHF301" s="238"/>
      <c r="AHG301" s="238"/>
      <c r="AHH301" s="238"/>
      <c r="AHI301" s="238"/>
      <c r="AHJ301" s="238"/>
      <c r="AHK301" s="238"/>
      <c r="AHL301" s="238"/>
      <c r="AHM301" s="238"/>
      <c r="AHN301" s="238"/>
      <c r="AHO301" s="238"/>
      <c r="AHP301" s="238"/>
      <c r="AHQ301" s="238"/>
      <c r="AHR301" s="238"/>
      <c r="AHS301" s="238"/>
      <c r="AHT301" s="238"/>
      <c r="AHU301" s="238"/>
      <c r="AHV301" s="238"/>
      <c r="AHW301" s="238"/>
      <c r="AHX301" s="238"/>
      <c r="AHY301" s="238"/>
      <c r="AHZ301" s="238"/>
      <c r="AIA301" s="238"/>
      <c r="AIB301" s="238"/>
      <c r="AIC301" s="238"/>
      <c r="AID301" s="238"/>
      <c r="AIE301" s="238"/>
      <c r="AIF301" s="238"/>
      <c r="AIG301" s="238"/>
      <c r="AIH301" s="238"/>
      <c r="AII301" s="238"/>
      <c r="AIJ301" s="238"/>
      <c r="AIK301" s="238"/>
      <c r="AIL301" s="238"/>
      <c r="AIM301" s="238"/>
      <c r="AIN301" s="238"/>
      <c r="AIO301" s="238"/>
      <c r="AIP301" s="238"/>
      <c r="AIQ301" s="238"/>
      <c r="AIR301" s="238"/>
      <c r="AIS301" s="238"/>
      <c r="AIT301" s="238"/>
      <c r="AIU301" s="238"/>
      <c r="AIV301" s="238"/>
      <c r="AIW301" s="238"/>
      <c r="AIX301" s="238"/>
      <c r="AIY301" s="238"/>
      <c r="AIZ301" s="238"/>
      <c r="AJA301" s="238"/>
      <c r="AJB301" s="238"/>
      <c r="AJC301" s="238"/>
      <c r="AJD301" s="238"/>
      <c r="AJE301" s="238"/>
      <c r="AJF301" s="238"/>
      <c r="AJG301" s="238"/>
      <c r="AJH301" s="238"/>
      <c r="AJI301" s="238"/>
      <c r="AJJ301" s="238"/>
      <c r="AJK301" s="238"/>
      <c r="AJL301" s="238"/>
      <c r="AJM301" s="238"/>
      <c r="AJN301" s="238"/>
      <c r="AJO301" s="238"/>
      <c r="AJP301" s="238"/>
      <c r="AJQ301" s="238"/>
      <c r="AJR301" s="238"/>
      <c r="AJS301" s="238"/>
      <c r="AJT301" s="238"/>
      <c r="AJU301" s="238"/>
      <c r="AJV301" s="238"/>
      <c r="AJW301" s="238"/>
      <c r="AJX301" s="238"/>
      <c r="AJY301" s="238"/>
      <c r="AJZ301" s="238"/>
      <c r="AKA301" s="238"/>
      <c r="AKB301" s="238"/>
      <c r="AKC301" s="238"/>
      <c r="AKD301" s="238"/>
      <c r="AKE301" s="238"/>
      <c r="AKF301" s="238"/>
      <c r="AKG301" s="238"/>
      <c r="AKH301" s="238"/>
      <c r="AKI301" s="238"/>
      <c r="AKJ301" s="238"/>
      <c r="AKK301" s="238"/>
      <c r="AKL301" s="238"/>
      <c r="AKM301" s="238"/>
      <c r="AKN301" s="238"/>
      <c r="AKO301" s="238"/>
      <c r="AKP301" s="238"/>
    </row>
    <row r="302" spans="1:978" x14ac:dyDescent="0.25">
      <c r="A302" s="310"/>
      <c r="B302" s="310"/>
      <c r="C302" s="244"/>
      <c r="D302" s="244"/>
      <c r="E302" s="293"/>
      <c r="F302" s="91">
        <v>530251</v>
      </c>
      <c r="G302" s="21" t="s">
        <v>296</v>
      </c>
      <c r="H302" s="21" t="s">
        <v>297</v>
      </c>
      <c r="I302" s="244"/>
      <c r="J302" s="91">
        <v>30</v>
      </c>
      <c r="K302" s="293"/>
      <c r="L302" s="287"/>
      <c r="M302" s="244"/>
      <c r="N302" s="91">
        <v>51</v>
      </c>
      <c r="O302" s="91">
        <v>23</v>
      </c>
      <c r="P302" s="91">
        <v>18</v>
      </c>
      <c r="Q302" s="91">
        <v>26</v>
      </c>
      <c r="R302" s="91">
        <v>27</v>
      </c>
      <c r="S302" s="91">
        <v>90</v>
      </c>
      <c r="T302" s="91">
        <v>203</v>
      </c>
      <c r="U302" s="91">
        <v>299</v>
      </c>
      <c r="V302" s="91">
        <v>301</v>
      </c>
      <c r="W302" s="91">
        <v>318</v>
      </c>
      <c r="X302" s="91">
        <v>312</v>
      </c>
      <c r="Y302" s="91">
        <v>311</v>
      </c>
      <c r="Z302" s="91">
        <v>406</v>
      </c>
      <c r="AA302" s="91">
        <v>398</v>
      </c>
      <c r="AB302" s="91">
        <v>430</v>
      </c>
      <c r="AC302" s="91">
        <v>512</v>
      </c>
      <c r="AD302" s="91">
        <v>610</v>
      </c>
      <c r="AE302" s="91">
        <v>605</v>
      </c>
      <c r="AF302" s="91">
        <v>363</v>
      </c>
      <c r="AG302" s="91">
        <v>311</v>
      </c>
      <c r="AH302" s="91">
        <v>228</v>
      </c>
      <c r="AI302" s="91">
        <v>189</v>
      </c>
      <c r="AJ302" s="91">
        <v>134</v>
      </c>
      <c r="AK302" s="91">
        <v>84</v>
      </c>
      <c r="AL302" s="91">
        <v>5840</v>
      </c>
      <c r="AM302" s="293"/>
      <c r="AN302" s="265"/>
      <c r="AO302" s="265"/>
      <c r="AP302" s="265"/>
      <c r="AQ302" s="265"/>
      <c r="AR302" s="265"/>
      <c r="AS302" s="265"/>
      <c r="AT302" s="265"/>
      <c r="AU302" s="265"/>
      <c r="AV302" s="265"/>
      <c r="AW302" s="265"/>
      <c r="AX302" s="265"/>
      <c r="AY302" s="265"/>
      <c r="AZ302" s="265"/>
      <c r="BA302" s="265"/>
      <c r="BB302" s="265"/>
      <c r="BC302" s="265"/>
      <c r="BD302" s="265"/>
      <c r="BE302" s="265"/>
      <c r="BF302" s="265"/>
      <c r="BG302" s="265"/>
      <c r="BH302" s="265"/>
      <c r="BI302" s="265"/>
      <c r="BJ302" s="265"/>
      <c r="BK302" s="265"/>
      <c r="BL302" s="244"/>
      <c r="BM302" s="244"/>
      <c r="BN302" s="244"/>
      <c r="BO302" s="244"/>
      <c r="BP302" s="244"/>
      <c r="BQ302" s="244"/>
      <c r="BR302" s="244"/>
      <c r="BS302" s="244"/>
      <c r="BT302" s="244"/>
      <c r="BU302" s="244"/>
      <c r="BV302" s="244"/>
      <c r="BW302" s="244"/>
      <c r="BX302" s="244"/>
      <c r="BY302" s="244"/>
      <c r="BZ302" s="244"/>
      <c r="CA302" s="244"/>
      <c r="CB302" s="244"/>
      <c r="CC302" s="244"/>
      <c r="CD302" s="244"/>
      <c r="CE302" s="244"/>
      <c r="CF302" s="244"/>
      <c r="CG302" s="244"/>
      <c r="CH302" s="244"/>
      <c r="CI302" s="244"/>
      <c r="CJ302" s="244"/>
      <c r="CK302" s="244"/>
      <c r="CL302" s="244"/>
      <c r="CM302" s="244"/>
      <c r="CN302" s="244"/>
      <c r="CO302" s="244"/>
      <c r="CP302" s="244"/>
      <c r="CQ302" s="244"/>
      <c r="CR302" s="244"/>
      <c r="CS302" s="244"/>
      <c r="CT302" s="244"/>
      <c r="CU302" s="244"/>
      <c r="CV302" s="244"/>
      <c r="CW302" s="244"/>
      <c r="CX302" s="244"/>
      <c r="CY302" s="244"/>
      <c r="CZ302" s="244"/>
      <c r="DA302" s="244"/>
      <c r="DB302" s="244"/>
      <c r="DC302" s="244"/>
      <c r="DD302" s="244"/>
      <c r="DE302" s="244"/>
      <c r="DF302" s="244"/>
      <c r="DG302" s="244"/>
      <c r="DH302" s="244"/>
      <c r="DI302" s="244"/>
      <c r="DJ302" s="244"/>
      <c r="DK302" s="244"/>
      <c r="DL302" s="244"/>
      <c r="DM302" s="244"/>
      <c r="DN302" s="244"/>
      <c r="DO302" s="244"/>
      <c r="DP302" s="244"/>
      <c r="DQ302" s="244"/>
      <c r="DR302" s="244"/>
      <c r="DS302" s="244"/>
      <c r="DT302" s="244"/>
      <c r="DU302" s="244"/>
      <c r="DV302" s="244"/>
      <c r="DW302" s="244"/>
      <c r="DX302" s="244"/>
      <c r="DY302" s="244"/>
      <c r="DZ302" s="244"/>
      <c r="EA302" s="244"/>
      <c r="EB302" s="244"/>
      <c r="EC302" s="244"/>
      <c r="ED302" s="244"/>
      <c r="EE302" s="253"/>
      <c r="EF302" s="238"/>
      <c r="EG302" s="238"/>
      <c r="EH302" s="238"/>
      <c r="EI302" s="238"/>
      <c r="EJ302" s="238"/>
      <c r="EK302" s="238"/>
      <c r="EL302" s="238"/>
      <c r="EM302" s="238"/>
      <c r="EN302" s="238"/>
      <c r="EO302" s="238"/>
      <c r="EP302" s="238"/>
      <c r="EQ302" s="238"/>
      <c r="ER302" s="238"/>
      <c r="ES302" s="238"/>
      <c r="ET302" s="238"/>
      <c r="EU302" s="238"/>
      <c r="EV302" s="238"/>
      <c r="EW302" s="238"/>
      <c r="EX302" s="238"/>
      <c r="EY302" s="238"/>
      <c r="EZ302" s="238"/>
      <c r="FA302" s="238"/>
      <c r="FB302" s="238"/>
      <c r="FC302" s="238"/>
      <c r="FD302" s="238"/>
      <c r="FE302" s="238"/>
      <c r="FF302" s="238"/>
      <c r="FG302" s="238"/>
      <c r="FH302" s="238"/>
      <c r="FI302" s="238"/>
      <c r="FJ302" s="238"/>
      <c r="FK302" s="238"/>
      <c r="FL302" s="238"/>
      <c r="FM302" s="238"/>
      <c r="FN302" s="238"/>
      <c r="FO302" s="238"/>
      <c r="FP302" s="238"/>
      <c r="FQ302" s="238"/>
      <c r="FR302" s="238"/>
      <c r="FS302" s="238"/>
      <c r="FT302" s="238"/>
      <c r="FU302" s="238"/>
      <c r="FV302" s="238"/>
      <c r="FW302" s="238"/>
      <c r="FX302" s="238"/>
      <c r="FY302" s="238"/>
      <c r="FZ302" s="238"/>
      <c r="GA302" s="238"/>
      <c r="GB302" s="238"/>
      <c r="GC302" s="238"/>
      <c r="GD302" s="238"/>
      <c r="GE302" s="238"/>
      <c r="GF302" s="238"/>
      <c r="GG302" s="238"/>
      <c r="GH302" s="238"/>
      <c r="GI302" s="238"/>
      <c r="GJ302" s="238"/>
      <c r="GK302" s="238"/>
      <c r="GL302" s="238"/>
      <c r="GM302" s="238"/>
      <c r="GN302" s="238"/>
      <c r="GO302" s="238"/>
      <c r="GP302" s="238"/>
      <c r="GQ302" s="238"/>
      <c r="GR302" s="238"/>
      <c r="GS302" s="238"/>
      <c r="GT302" s="238"/>
      <c r="GU302" s="238"/>
      <c r="GV302" s="238"/>
      <c r="GW302" s="238"/>
      <c r="GX302" s="238"/>
      <c r="GY302" s="238"/>
      <c r="GZ302" s="238"/>
      <c r="HA302" s="238"/>
      <c r="HB302" s="238"/>
      <c r="HC302" s="238"/>
      <c r="HD302" s="238"/>
      <c r="HE302" s="238"/>
      <c r="HF302" s="238"/>
      <c r="HG302" s="238"/>
      <c r="HH302" s="238"/>
      <c r="HI302" s="238"/>
      <c r="HJ302" s="238"/>
      <c r="HK302" s="238"/>
      <c r="HL302" s="238"/>
      <c r="HM302" s="238"/>
      <c r="HN302" s="238"/>
      <c r="HO302" s="238"/>
      <c r="HP302" s="238"/>
      <c r="HQ302" s="238"/>
      <c r="HR302" s="238"/>
      <c r="HS302" s="238"/>
      <c r="HT302" s="238"/>
      <c r="HU302" s="238"/>
      <c r="HV302" s="238"/>
      <c r="HW302" s="238"/>
      <c r="HX302" s="238"/>
      <c r="HY302" s="238"/>
      <c r="HZ302" s="238"/>
      <c r="IA302" s="238"/>
      <c r="IB302" s="238"/>
      <c r="IC302" s="238"/>
      <c r="ID302" s="238"/>
      <c r="IE302" s="238"/>
      <c r="IF302" s="238"/>
      <c r="IG302" s="238"/>
      <c r="IH302" s="238"/>
      <c r="II302" s="238"/>
      <c r="IJ302" s="238"/>
      <c r="IK302" s="238"/>
      <c r="IL302" s="238"/>
      <c r="IM302" s="238"/>
      <c r="IN302" s="238"/>
      <c r="IO302" s="238"/>
      <c r="IP302" s="238"/>
      <c r="IQ302" s="238"/>
      <c r="IR302" s="238"/>
      <c r="IS302" s="238"/>
      <c r="IT302" s="238"/>
      <c r="IU302" s="238"/>
      <c r="IV302" s="238"/>
      <c r="IW302" s="238"/>
      <c r="IX302" s="238"/>
      <c r="IY302" s="238"/>
      <c r="IZ302" s="238"/>
      <c r="JA302" s="238"/>
      <c r="JB302" s="238"/>
      <c r="JC302" s="238"/>
      <c r="JD302" s="238"/>
      <c r="JE302" s="238"/>
      <c r="JF302" s="238"/>
      <c r="JG302" s="238"/>
      <c r="JH302" s="238"/>
      <c r="JI302" s="238"/>
      <c r="JJ302" s="238"/>
      <c r="JK302" s="238"/>
      <c r="JL302" s="238"/>
      <c r="JM302" s="238"/>
      <c r="JN302" s="238"/>
      <c r="JO302" s="238"/>
      <c r="JP302" s="238"/>
      <c r="JQ302" s="238"/>
      <c r="JR302" s="238"/>
      <c r="JS302" s="238"/>
      <c r="JT302" s="238"/>
      <c r="JU302" s="238"/>
      <c r="JV302" s="238"/>
      <c r="JW302" s="238"/>
      <c r="JX302" s="238"/>
      <c r="JY302" s="238"/>
      <c r="JZ302" s="238"/>
      <c r="KA302" s="238"/>
      <c r="KB302" s="238"/>
      <c r="KC302" s="238"/>
      <c r="KD302" s="238"/>
      <c r="KE302" s="238"/>
      <c r="KF302" s="238"/>
      <c r="KG302" s="238"/>
      <c r="KH302" s="238"/>
      <c r="KI302" s="238"/>
      <c r="KJ302" s="238"/>
      <c r="KK302" s="238"/>
      <c r="KL302" s="238"/>
      <c r="KM302" s="238"/>
      <c r="KN302" s="238"/>
      <c r="KO302" s="238"/>
      <c r="KP302" s="238"/>
      <c r="KQ302" s="238"/>
      <c r="KR302" s="238"/>
      <c r="KS302" s="238"/>
      <c r="KT302" s="238"/>
      <c r="KU302" s="238"/>
      <c r="KV302" s="238"/>
      <c r="KW302" s="238"/>
      <c r="KX302" s="238"/>
      <c r="KY302" s="238"/>
      <c r="KZ302" s="238"/>
      <c r="LA302" s="238"/>
      <c r="LB302" s="238"/>
      <c r="LC302" s="238"/>
      <c r="LD302" s="238"/>
      <c r="LE302" s="238"/>
      <c r="LF302" s="238"/>
      <c r="LG302" s="238"/>
      <c r="LH302" s="238"/>
      <c r="LI302" s="238"/>
      <c r="LJ302" s="238"/>
      <c r="LK302" s="238"/>
      <c r="LL302" s="238"/>
      <c r="LM302" s="238"/>
      <c r="LN302" s="238"/>
      <c r="LO302" s="238"/>
      <c r="LP302" s="238"/>
      <c r="LQ302" s="238"/>
      <c r="LR302" s="238"/>
      <c r="LS302" s="238"/>
      <c r="LT302" s="238"/>
      <c r="LU302" s="238"/>
      <c r="LV302" s="238"/>
      <c r="LW302" s="238"/>
      <c r="LX302" s="238"/>
      <c r="LY302" s="238"/>
      <c r="LZ302" s="238"/>
      <c r="MA302" s="238"/>
      <c r="MB302" s="238"/>
      <c r="MC302" s="238"/>
      <c r="MD302" s="238"/>
      <c r="ME302" s="238"/>
      <c r="MF302" s="238"/>
      <c r="MG302" s="238"/>
      <c r="MH302" s="238"/>
      <c r="MI302" s="238"/>
      <c r="MJ302" s="238"/>
      <c r="MK302" s="238"/>
      <c r="ML302" s="238"/>
      <c r="MM302" s="238"/>
      <c r="MN302" s="238"/>
      <c r="MO302" s="238"/>
      <c r="MP302" s="238"/>
      <c r="MQ302" s="238"/>
      <c r="MR302" s="238"/>
      <c r="MS302" s="238"/>
      <c r="MT302" s="238"/>
      <c r="MU302" s="238"/>
      <c r="MV302" s="238"/>
      <c r="MW302" s="238"/>
      <c r="MX302" s="238"/>
      <c r="MY302" s="238"/>
      <c r="MZ302" s="238"/>
      <c r="NA302" s="238"/>
      <c r="NB302" s="238"/>
      <c r="NC302" s="238"/>
      <c r="ND302" s="238"/>
      <c r="NE302" s="238"/>
      <c r="NF302" s="238"/>
      <c r="NG302" s="238"/>
      <c r="NH302" s="238"/>
      <c r="NI302" s="238"/>
      <c r="NJ302" s="238"/>
      <c r="NK302" s="238"/>
      <c r="NL302" s="238"/>
      <c r="NM302" s="238"/>
      <c r="NN302" s="238"/>
      <c r="NO302" s="238"/>
      <c r="NP302" s="238"/>
      <c r="NQ302" s="238"/>
      <c r="NR302" s="238"/>
      <c r="NS302" s="238"/>
      <c r="NT302" s="238"/>
      <c r="NU302" s="238"/>
      <c r="NV302" s="238"/>
      <c r="NW302" s="238"/>
      <c r="NX302" s="238"/>
      <c r="NY302" s="238"/>
      <c r="NZ302" s="238"/>
      <c r="OA302" s="238"/>
      <c r="OB302" s="238"/>
      <c r="OC302" s="238"/>
      <c r="OD302" s="238"/>
      <c r="OE302" s="238"/>
      <c r="OF302" s="238"/>
      <c r="OG302" s="238"/>
      <c r="OH302" s="238"/>
      <c r="OI302" s="238"/>
      <c r="OJ302" s="238"/>
      <c r="OK302" s="238"/>
      <c r="OL302" s="238"/>
      <c r="OM302" s="238"/>
      <c r="ON302" s="238"/>
      <c r="OO302" s="238"/>
      <c r="OP302" s="238"/>
      <c r="OQ302" s="238"/>
      <c r="OR302" s="238"/>
      <c r="OS302" s="238"/>
      <c r="OT302" s="238"/>
      <c r="OU302" s="238"/>
      <c r="OV302" s="238"/>
      <c r="OW302" s="238"/>
      <c r="OX302" s="238"/>
      <c r="OY302" s="238"/>
      <c r="OZ302" s="238"/>
      <c r="PA302" s="238"/>
      <c r="PB302" s="238"/>
      <c r="PC302" s="238"/>
      <c r="PD302" s="238"/>
      <c r="PE302" s="238"/>
      <c r="PF302" s="238"/>
      <c r="PG302" s="238"/>
      <c r="PH302" s="238"/>
      <c r="PI302" s="238"/>
      <c r="PJ302" s="238"/>
      <c r="PK302" s="238"/>
      <c r="PL302" s="238"/>
      <c r="PM302" s="238"/>
      <c r="PN302" s="238"/>
      <c r="PO302" s="238"/>
      <c r="PP302" s="238"/>
      <c r="PQ302" s="238"/>
      <c r="PR302" s="238"/>
      <c r="PS302" s="238"/>
      <c r="PT302" s="238"/>
      <c r="PU302" s="238"/>
      <c r="PV302" s="238"/>
      <c r="PW302" s="238"/>
      <c r="PX302" s="238"/>
      <c r="PY302" s="238"/>
      <c r="PZ302" s="238"/>
      <c r="QA302" s="238"/>
      <c r="QB302" s="238"/>
      <c r="QC302" s="238"/>
      <c r="QD302" s="238"/>
      <c r="QE302" s="238"/>
      <c r="QF302" s="238"/>
      <c r="QG302" s="238"/>
      <c r="QH302" s="238"/>
      <c r="QI302" s="238"/>
      <c r="QJ302" s="238"/>
      <c r="QK302" s="238"/>
      <c r="QL302" s="238"/>
      <c r="QM302" s="238"/>
      <c r="QN302" s="238"/>
      <c r="QO302" s="238"/>
      <c r="QP302" s="238"/>
      <c r="QQ302" s="238"/>
      <c r="QR302" s="238"/>
      <c r="QS302" s="238"/>
      <c r="QT302" s="238"/>
      <c r="QU302" s="238"/>
      <c r="QV302" s="238"/>
      <c r="QW302" s="238"/>
      <c r="QX302" s="238"/>
      <c r="QY302" s="238"/>
      <c r="QZ302" s="238"/>
      <c r="RA302" s="238"/>
      <c r="RB302" s="238"/>
      <c r="RC302" s="238"/>
      <c r="RD302" s="238"/>
      <c r="RE302" s="238"/>
      <c r="RF302" s="238"/>
      <c r="RG302" s="238"/>
      <c r="RH302" s="238"/>
      <c r="RI302" s="238"/>
      <c r="RJ302" s="238"/>
      <c r="RK302" s="238"/>
      <c r="RL302" s="238"/>
      <c r="RM302" s="238"/>
      <c r="RN302" s="238"/>
      <c r="RO302" s="238"/>
      <c r="RP302" s="238"/>
      <c r="RQ302" s="238"/>
      <c r="RR302" s="238"/>
      <c r="RS302" s="238"/>
      <c r="RT302" s="238"/>
      <c r="RU302" s="238"/>
      <c r="RV302" s="238"/>
      <c r="RW302" s="238"/>
      <c r="RX302" s="238"/>
      <c r="RY302" s="238"/>
      <c r="RZ302" s="238"/>
      <c r="SA302" s="238"/>
      <c r="SB302" s="238"/>
      <c r="SC302" s="238"/>
      <c r="SD302" s="238"/>
      <c r="SE302" s="238"/>
      <c r="SF302" s="238"/>
      <c r="SG302" s="238"/>
      <c r="SH302" s="238"/>
      <c r="SI302" s="238"/>
      <c r="SJ302" s="238"/>
      <c r="SK302" s="238"/>
      <c r="SL302" s="238"/>
      <c r="SM302" s="238"/>
      <c r="SN302" s="238"/>
      <c r="SO302" s="238"/>
      <c r="SP302" s="238"/>
      <c r="SQ302" s="238"/>
      <c r="SR302" s="238"/>
      <c r="SS302" s="238"/>
      <c r="ST302" s="238"/>
      <c r="SU302" s="238"/>
      <c r="SV302" s="238"/>
      <c r="SW302" s="238"/>
      <c r="SX302" s="238"/>
      <c r="SY302" s="238"/>
      <c r="SZ302" s="238"/>
      <c r="TA302" s="238"/>
      <c r="TB302" s="238"/>
      <c r="TC302" s="238"/>
      <c r="TD302" s="238"/>
      <c r="TE302" s="238"/>
      <c r="TF302" s="238"/>
      <c r="TG302" s="238"/>
      <c r="TH302" s="238"/>
      <c r="TI302" s="238"/>
      <c r="TJ302" s="238"/>
      <c r="TK302" s="238"/>
      <c r="TL302" s="238"/>
      <c r="TM302" s="238"/>
      <c r="TN302" s="238"/>
      <c r="TO302" s="238"/>
      <c r="TP302" s="238"/>
      <c r="TQ302" s="238"/>
      <c r="TR302" s="238"/>
      <c r="TS302" s="238"/>
      <c r="TT302" s="238"/>
      <c r="TU302" s="238"/>
      <c r="TV302" s="238"/>
      <c r="TW302" s="238"/>
      <c r="TX302" s="238"/>
      <c r="TY302" s="238"/>
      <c r="TZ302" s="238"/>
      <c r="UA302" s="238"/>
      <c r="UB302" s="238"/>
      <c r="UC302" s="238"/>
      <c r="UD302" s="238"/>
      <c r="UE302" s="238"/>
      <c r="UF302" s="238"/>
      <c r="UG302" s="238"/>
      <c r="UH302" s="238"/>
      <c r="UI302" s="238"/>
      <c r="UJ302" s="238"/>
      <c r="UK302" s="238"/>
      <c r="UL302" s="238"/>
      <c r="UM302" s="238"/>
      <c r="UN302" s="238"/>
      <c r="UO302" s="238"/>
      <c r="UP302" s="238"/>
      <c r="UQ302" s="238"/>
      <c r="UR302" s="238"/>
      <c r="US302" s="238"/>
      <c r="UT302" s="238"/>
      <c r="UU302" s="238"/>
      <c r="UV302" s="238"/>
      <c r="UW302" s="238"/>
      <c r="UX302" s="238"/>
      <c r="UY302" s="238"/>
      <c r="UZ302" s="238"/>
      <c r="VA302" s="238"/>
      <c r="VB302" s="238"/>
      <c r="VC302" s="238"/>
      <c r="VD302" s="238"/>
      <c r="VE302" s="238"/>
      <c r="VF302" s="238"/>
      <c r="VG302" s="238"/>
      <c r="VH302" s="238"/>
      <c r="VI302" s="238"/>
      <c r="VJ302" s="238"/>
      <c r="VK302" s="238"/>
      <c r="VL302" s="238"/>
      <c r="VM302" s="238"/>
      <c r="VN302" s="238"/>
      <c r="VO302" s="238"/>
      <c r="VP302" s="238"/>
      <c r="VQ302" s="238"/>
      <c r="VR302" s="238"/>
      <c r="VS302" s="238"/>
      <c r="VT302" s="238"/>
      <c r="VU302" s="238"/>
      <c r="VV302" s="238"/>
      <c r="VW302" s="238"/>
      <c r="VX302" s="238"/>
      <c r="VY302" s="238"/>
      <c r="VZ302" s="238"/>
      <c r="WA302" s="238"/>
      <c r="WB302" s="238"/>
      <c r="WC302" s="238"/>
      <c r="WD302" s="238"/>
      <c r="WE302" s="238"/>
      <c r="WF302" s="238"/>
      <c r="WG302" s="238"/>
      <c r="WH302" s="238"/>
      <c r="WI302" s="238"/>
      <c r="WJ302" s="238"/>
      <c r="WK302" s="238"/>
      <c r="WL302" s="238"/>
      <c r="WM302" s="238"/>
      <c r="WN302" s="238"/>
      <c r="WO302" s="238"/>
      <c r="WP302" s="238"/>
      <c r="WQ302" s="238"/>
      <c r="WR302" s="238"/>
      <c r="WS302" s="238"/>
      <c r="WT302" s="238"/>
      <c r="WU302" s="238"/>
      <c r="WV302" s="238"/>
      <c r="WW302" s="238"/>
      <c r="WX302" s="238"/>
      <c r="WY302" s="238"/>
      <c r="WZ302" s="238"/>
      <c r="XA302" s="238"/>
      <c r="XB302" s="238"/>
      <c r="XC302" s="238"/>
      <c r="XD302" s="238"/>
      <c r="XE302" s="238"/>
      <c r="XF302" s="238"/>
      <c r="XG302" s="238"/>
      <c r="XH302" s="238"/>
      <c r="XI302" s="238"/>
      <c r="XJ302" s="238"/>
      <c r="XK302" s="238"/>
      <c r="XL302" s="238"/>
      <c r="XM302" s="238"/>
      <c r="XN302" s="238"/>
      <c r="XO302" s="238"/>
      <c r="XP302" s="238"/>
      <c r="XQ302" s="238"/>
      <c r="XR302" s="238"/>
      <c r="XS302" s="238"/>
      <c r="XT302" s="238"/>
      <c r="XU302" s="238"/>
      <c r="XV302" s="238"/>
      <c r="XW302" s="238"/>
      <c r="XX302" s="238"/>
      <c r="XY302" s="238"/>
      <c r="XZ302" s="238"/>
      <c r="YA302" s="238"/>
      <c r="YB302" s="238"/>
      <c r="YC302" s="238"/>
      <c r="YD302" s="238"/>
      <c r="YE302" s="238"/>
      <c r="YF302" s="238"/>
      <c r="YG302" s="238"/>
      <c r="YH302" s="238"/>
      <c r="YI302" s="238"/>
      <c r="YJ302" s="238"/>
      <c r="YK302" s="238"/>
      <c r="YL302" s="238"/>
      <c r="YM302" s="238"/>
      <c r="YN302" s="238"/>
      <c r="YO302" s="238"/>
      <c r="YP302" s="238"/>
      <c r="YQ302" s="238"/>
      <c r="YR302" s="238"/>
      <c r="YS302" s="238"/>
      <c r="YT302" s="238"/>
      <c r="YU302" s="238"/>
      <c r="YV302" s="238"/>
      <c r="YW302" s="238"/>
      <c r="YX302" s="238"/>
      <c r="YY302" s="238"/>
      <c r="YZ302" s="238"/>
      <c r="ZA302" s="238"/>
      <c r="ZB302" s="238"/>
      <c r="ZC302" s="238"/>
      <c r="ZD302" s="238"/>
      <c r="ZE302" s="238"/>
      <c r="ZF302" s="238"/>
      <c r="ZG302" s="238"/>
      <c r="ZH302" s="238"/>
      <c r="ZI302" s="238"/>
      <c r="ZJ302" s="238"/>
      <c r="ZK302" s="238"/>
      <c r="ZL302" s="238"/>
      <c r="ZM302" s="238"/>
      <c r="ZN302" s="238"/>
      <c r="ZO302" s="238"/>
      <c r="ZP302" s="238"/>
      <c r="ZQ302" s="238"/>
      <c r="ZR302" s="238"/>
      <c r="ZS302" s="238"/>
      <c r="ZT302" s="238"/>
      <c r="ZU302" s="238"/>
      <c r="ZV302" s="238"/>
      <c r="ZW302" s="238"/>
      <c r="ZX302" s="238"/>
      <c r="ZY302" s="238"/>
      <c r="ZZ302" s="238"/>
      <c r="AAA302" s="238"/>
      <c r="AAB302" s="238"/>
      <c r="AAC302" s="238"/>
      <c r="AAD302" s="238"/>
      <c r="AAE302" s="238"/>
      <c r="AAF302" s="238"/>
      <c r="AAG302" s="238"/>
      <c r="AAH302" s="238"/>
      <c r="AAI302" s="238"/>
      <c r="AAJ302" s="238"/>
      <c r="AAK302" s="238"/>
      <c r="AAL302" s="238"/>
      <c r="AAM302" s="238"/>
      <c r="AAN302" s="238"/>
      <c r="AAO302" s="238"/>
      <c r="AAP302" s="238"/>
      <c r="AAQ302" s="238"/>
      <c r="AAR302" s="238"/>
      <c r="AAS302" s="238"/>
      <c r="AAT302" s="238"/>
      <c r="AAU302" s="238"/>
      <c r="AAV302" s="238"/>
      <c r="AAW302" s="238"/>
      <c r="AAX302" s="238"/>
      <c r="AAY302" s="238"/>
      <c r="AAZ302" s="238"/>
      <c r="ABA302" s="238"/>
      <c r="ABB302" s="238"/>
      <c r="ABC302" s="238"/>
      <c r="ABD302" s="238"/>
      <c r="ABE302" s="238"/>
      <c r="ABF302" s="238"/>
      <c r="ABG302" s="238"/>
      <c r="ABH302" s="238"/>
      <c r="ABI302" s="238"/>
      <c r="ABJ302" s="238"/>
      <c r="ABK302" s="238"/>
      <c r="ABL302" s="238"/>
      <c r="ABM302" s="238"/>
      <c r="ABN302" s="238"/>
      <c r="ABO302" s="238"/>
      <c r="ABP302" s="238"/>
      <c r="ABQ302" s="238"/>
      <c r="ABR302" s="238"/>
      <c r="ABS302" s="238"/>
      <c r="ABT302" s="238"/>
      <c r="ABU302" s="238"/>
      <c r="ABV302" s="238"/>
      <c r="ABW302" s="238"/>
      <c r="ABX302" s="238"/>
      <c r="ABY302" s="238"/>
      <c r="ABZ302" s="238"/>
      <c r="ACA302" s="238"/>
      <c r="ACB302" s="238"/>
      <c r="ACC302" s="238"/>
      <c r="ACD302" s="238"/>
      <c r="ACE302" s="238"/>
      <c r="ACF302" s="238"/>
      <c r="ACG302" s="238"/>
      <c r="ACH302" s="238"/>
      <c r="ACI302" s="238"/>
      <c r="ACJ302" s="238"/>
      <c r="ACK302" s="238"/>
      <c r="ACL302" s="238"/>
      <c r="ACM302" s="238"/>
      <c r="ACN302" s="238"/>
      <c r="ACO302" s="238"/>
      <c r="ACP302" s="238"/>
      <c r="ACQ302" s="238"/>
      <c r="ACR302" s="238"/>
      <c r="ACS302" s="238"/>
      <c r="ACT302" s="238"/>
      <c r="ACU302" s="238"/>
      <c r="ACV302" s="238"/>
      <c r="ACW302" s="238"/>
      <c r="ACX302" s="238"/>
      <c r="ACY302" s="238"/>
      <c r="ACZ302" s="238"/>
      <c r="ADA302" s="238"/>
      <c r="ADB302" s="238"/>
      <c r="ADC302" s="238"/>
      <c r="ADD302" s="238"/>
      <c r="ADE302" s="238"/>
      <c r="ADF302" s="238"/>
      <c r="ADG302" s="238"/>
      <c r="ADH302" s="238"/>
      <c r="ADI302" s="238"/>
      <c r="ADJ302" s="238"/>
      <c r="ADK302" s="238"/>
      <c r="ADL302" s="238"/>
      <c r="ADM302" s="238"/>
      <c r="ADN302" s="238"/>
      <c r="ADO302" s="238"/>
      <c r="ADP302" s="238"/>
      <c r="ADQ302" s="238"/>
      <c r="ADR302" s="238"/>
      <c r="ADS302" s="238"/>
      <c r="ADT302" s="238"/>
      <c r="ADU302" s="238"/>
      <c r="ADV302" s="238"/>
      <c r="ADW302" s="238"/>
      <c r="ADX302" s="238"/>
      <c r="ADY302" s="238"/>
      <c r="ADZ302" s="238"/>
      <c r="AEA302" s="238"/>
      <c r="AEB302" s="238"/>
      <c r="AEC302" s="238"/>
      <c r="AED302" s="238"/>
      <c r="AEE302" s="238"/>
      <c r="AEF302" s="238"/>
      <c r="AEG302" s="238"/>
      <c r="AEH302" s="238"/>
      <c r="AEI302" s="238"/>
      <c r="AEJ302" s="238"/>
      <c r="AEK302" s="238"/>
      <c r="AEL302" s="238"/>
      <c r="AEM302" s="238"/>
      <c r="AEN302" s="238"/>
      <c r="AEO302" s="238"/>
      <c r="AEP302" s="238"/>
      <c r="AEQ302" s="238"/>
      <c r="AER302" s="238"/>
      <c r="AES302" s="238"/>
      <c r="AET302" s="238"/>
      <c r="AEU302" s="238"/>
      <c r="AEV302" s="238"/>
      <c r="AEW302" s="238"/>
      <c r="AEX302" s="238"/>
      <c r="AEY302" s="238"/>
      <c r="AEZ302" s="238"/>
      <c r="AFA302" s="238"/>
      <c r="AFB302" s="238"/>
      <c r="AFC302" s="238"/>
      <c r="AFD302" s="238"/>
      <c r="AFE302" s="238"/>
      <c r="AFF302" s="238"/>
      <c r="AFG302" s="238"/>
      <c r="AFH302" s="238"/>
      <c r="AFI302" s="238"/>
      <c r="AFJ302" s="238"/>
      <c r="AFK302" s="238"/>
      <c r="AFL302" s="238"/>
      <c r="AFM302" s="238"/>
      <c r="AFN302" s="238"/>
      <c r="AFO302" s="238"/>
      <c r="AFP302" s="238"/>
      <c r="AFQ302" s="238"/>
      <c r="AFR302" s="238"/>
      <c r="AFS302" s="238"/>
      <c r="AFT302" s="238"/>
      <c r="AFU302" s="238"/>
      <c r="AFV302" s="238"/>
      <c r="AFW302" s="238"/>
      <c r="AFX302" s="238"/>
      <c r="AFY302" s="238"/>
      <c r="AFZ302" s="238"/>
      <c r="AGA302" s="238"/>
      <c r="AGB302" s="238"/>
      <c r="AGC302" s="238"/>
      <c r="AGD302" s="238"/>
      <c r="AGE302" s="238"/>
      <c r="AGF302" s="238"/>
      <c r="AGG302" s="238"/>
      <c r="AGH302" s="238"/>
      <c r="AGI302" s="238"/>
      <c r="AGJ302" s="238"/>
      <c r="AGK302" s="238"/>
      <c r="AGL302" s="238"/>
      <c r="AGM302" s="238"/>
      <c r="AGN302" s="238"/>
      <c r="AGO302" s="238"/>
      <c r="AGP302" s="238"/>
      <c r="AGQ302" s="238"/>
      <c r="AGR302" s="238"/>
      <c r="AGS302" s="238"/>
      <c r="AGT302" s="238"/>
      <c r="AGU302" s="238"/>
      <c r="AGV302" s="238"/>
      <c r="AGW302" s="238"/>
      <c r="AGX302" s="238"/>
      <c r="AGY302" s="238"/>
      <c r="AGZ302" s="238"/>
      <c r="AHA302" s="238"/>
      <c r="AHB302" s="238"/>
      <c r="AHC302" s="238"/>
      <c r="AHD302" s="238"/>
      <c r="AHE302" s="238"/>
      <c r="AHF302" s="238"/>
      <c r="AHG302" s="238"/>
      <c r="AHH302" s="238"/>
      <c r="AHI302" s="238"/>
      <c r="AHJ302" s="238"/>
      <c r="AHK302" s="238"/>
      <c r="AHL302" s="238"/>
      <c r="AHM302" s="238"/>
      <c r="AHN302" s="238"/>
      <c r="AHO302" s="238"/>
      <c r="AHP302" s="238"/>
      <c r="AHQ302" s="238"/>
      <c r="AHR302" s="238"/>
      <c r="AHS302" s="238"/>
      <c r="AHT302" s="238"/>
      <c r="AHU302" s="238"/>
      <c r="AHV302" s="238"/>
      <c r="AHW302" s="238"/>
      <c r="AHX302" s="238"/>
      <c r="AHY302" s="238"/>
      <c r="AHZ302" s="238"/>
      <c r="AIA302" s="238"/>
      <c r="AIB302" s="238"/>
      <c r="AIC302" s="238"/>
      <c r="AID302" s="238"/>
      <c r="AIE302" s="238"/>
      <c r="AIF302" s="238"/>
      <c r="AIG302" s="238"/>
      <c r="AIH302" s="238"/>
      <c r="AII302" s="238"/>
      <c r="AIJ302" s="238"/>
      <c r="AIK302" s="238"/>
      <c r="AIL302" s="238"/>
      <c r="AIM302" s="238"/>
      <c r="AIN302" s="238"/>
      <c r="AIO302" s="238"/>
      <c r="AIP302" s="238"/>
      <c r="AIQ302" s="238"/>
      <c r="AIR302" s="238"/>
      <c r="AIS302" s="238"/>
      <c r="AIT302" s="238"/>
      <c r="AIU302" s="238"/>
      <c r="AIV302" s="238"/>
      <c r="AIW302" s="238"/>
      <c r="AIX302" s="238"/>
      <c r="AIY302" s="238"/>
      <c r="AIZ302" s="238"/>
      <c r="AJA302" s="238"/>
      <c r="AJB302" s="238"/>
      <c r="AJC302" s="238"/>
      <c r="AJD302" s="238"/>
      <c r="AJE302" s="238"/>
      <c r="AJF302" s="238"/>
      <c r="AJG302" s="238"/>
      <c r="AJH302" s="238"/>
      <c r="AJI302" s="238"/>
      <c r="AJJ302" s="238"/>
      <c r="AJK302" s="238"/>
      <c r="AJL302" s="238"/>
      <c r="AJM302" s="238"/>
      <c r="AJN302" s="238"/>
      <c r="AJO302" s="238"/>
      <c r="AJP302" s="238"/>
      <c r="AJQ302" s="238"/>
      <c r="AJR302" s="238"/>
      <c r="AJS302" s="238"/>
      <c r="AJT302" s="238"/>
      <c r="AJU302" s="238"/>
      <c r="AJV302" s="238"/>
      <c r="AJW302" s="238"/>
      <c r="AJX302" s="238"/>
      <c r="AJY302" s="238"/>
      <c r="AJZ302" s="238"/>
      <c r="AKA302" s="238"/>
      <c r="AKB302" s="238"/>
      <c r="AKC302" s="238"/>
      <c r="AKD302" s="238"/>
      <c r="AKE302" s="238"/>
      <c r="AKF302" s="238"/>
      <c r="AKG302" s="238"/>
      <c r="AKH302" s="238"/>
      <c r="AKI302" s="238"/>
      <c r="AKJ302" s="238"/>
      <c r="AKK302" s="238"/>
      <c r="AKL302" s="238"/>
      <c r="AKM302" s="238"/>
      <c r="AKN302" s="238"/>
      <c r="AKO302" s="238"/>
      <c r="AKP302" s="238"/>
    </row>
    <row r="303" spans="1:978" x14ac:dyDescent="0.25">
      <c r="A303" s="310"/>
      <c r="B303" s="310"/>
      <c r="C303" s="244"/>
      <c r="D303" s="244"/>
      <c r="E303" s="293"/>
      <c r="F303" s="91">
        <v>530192</v>
      </c>
      <c r="G303" s="21" t="s">
        <v>262</v>
      </c>
      <c r="H303" s="21" t="s">
        <v>296</v>
      </c>
      <c r="I303" s="244"/>
      <c r="J303" s="91">
        <v>30</v>
      </c>
      <c r="K303" s="293"/>
      <c r="L303" s="287"/>
      <c r="M303" s="244">
        <v>1</v>
      </c>
      <c r="N303" s="91">
        <v>80</v>
      </c>
      <c r="O303" s="91">
        <v>58</v>
      </c>
      <c r="P303" s="91">
        <v>35</v>
      </c>
      <c r="Q303" s="91">
        <v>25</v>
      </c>
      <c r="R303" s="91">
        <v>37</v>
      </c>
      <c r="S303" s="91">
        <v>72</v>
      </c>
      <c r="T303" s="91">
        <v>158</v>
      </c>
      <c r="U303" s="91">
        <v>236</v>
      </c>
      <c r="V303" s="91">
        <v>235</v>
      </c>
      <c r="W303" s="91">
        <v>199</v>
      </c>
      <c r="X303" s="91">
        <v>232</v>
      </c>
      <c r="Y303" s="91">
        <v>278</v>
      </c>
      <c r="Z303" s="91">
        <v>301</v>
      </c>
      <c r="AA303" s="91">
        <v>292</v>
      </c>
      <c r="AB303" s="91">
        <v>314</v>
      </c>
      <c r="AC303" s="91">
        <v>340</v>
      </c>
      <c r="AD303" s="91">
        <v>290</v>
      </c>
      <c r="AE303" s="91">
        <v>301</v>
      </c>
      <c r="AF303" s="91">
        <v>260</v>
      </c>
      <c r="AG303" s="91">
        <v>230</v>
      </c>
      <c r="AH303" s="91">
        <v>182</v>
      </c>
      <c r="AI303" s="91">
        <v>159</v>
      </c>
      <c r="AJ303" s="91">
        <v>126</v>
      </c>
      <c r="AK303" s="91">
        <v>87</v>
      </c>
      <c r="AL303" s="91">
        <v>4243</v>
      </c>
      <c r="AM303" s="293"/>
      <c r="AN303" s="265"/>
      <c r="AO303" s="265"/>
      <c r="AP303" s="265"/>
      <c r="AQ303" s="265"/>
      <c r="AR303" s="265"/>
      <c r="AS303" s="265"/>
      <c r="AT303" s="265"/>
      <c r="AU303" s="265"/>
      <c r="AV303" s="265"/>
      <c r="AW303" s="265"/>
      <c r="AX303" s="265"/>
      <c r="AY303" s="265"/>
      <c r="AZ303" s="265"/>
      <c r="BA303" s="265"/>
      <c r="BB303" s="265"/>
      <c r="BC303" s="265"/>
      <c r="BD303" s="265"/>
      <c r="BE303" s="265"/>
      <c r="BF303" s="265"/>
      <c r="BG303" s="265"/>
      <c r="BH303" s="265"/>
      <c r="BI303" s="265"/>
      <c r="BJ303" s="265"/>
      <c r="BK303" s="265"/>
      <c r="BL303" s="244"/>
      <c r="BM303" s="244"/>
      <c r="BN303" s="244"/>
      <c r="BO303" s="244"/>
      <c r="BP303" s="244"/>
      <c r="BQ303" s="244"/>
      <c r="BR303" s="244"/>
      <c r="BS303" s="244"/>
      <c r="BT303" s="244"/>
      <c r="BU303" s="244"/>
      <c r="BV303" s="244"/>
      <c r="BW303" s="244"/>
      <c r="BX303" s="244"/>
      <c r="BY303" s="244"/>
      <c r="BZ303" s="244"/>
      <c r="CA303" s="244"/>
      <c r="CB303" s="244"/>
      <c r="CC303" s="244"/>
      <c r="CD303" s="244"/>
      <c r="CE303" s="244"/>
      <c r="CF303" s="244"/>
      <c r="CG303" s="244"/>
      <c r="CH303" s="244"/>
      <c r="CI303" s="244"/>
      <c r="CJ303" s="244"/>
      <c r="CK303" s="244"/>
      <c r="CL303" s="244"/>
      <c r="CM303" s="244"/>
      <c r="CN303" s="244"/>
      <c r="CO303" s="244"/>
      <c r="CP303" s="244"/>
      <c r="CQ303" s="244"/>
      <c r="CR303" s="244"/>
      <c r="CS303" s="244"/>
      <c r="CT303" s="244"/>
      <c r="CU303" s="244"/>
      <c r="CV303" s="244"/>
      <c r="CW303" s="244"/>
      <c r="CX303" s="244"/>
      <c r="CY303" s="244"/>
      <c r="CZ303" s="244"/>
      <c r="DA303" s="244"/>
      <c r="DB303" s="244"/>
      <c r="DC303" s="244"/>
      <c r="DD303" s="244"/>
      <c r="DE303" s="244"/>
      <c r="DF303" s="244"/>
      <c r="DG303" s="244"/>
      <c r="DH303" s="244"/>
      <c r="DI303" s="244"/>
      <c r="DJ303" s="244"/>
      <c r="DK303" s="244"/>
      <c r="DL303" s="244"/>
      <c r="DM303" s="244"/>
      <c r="DN303" s="244"/>
      <c r="DO303" s="244"/>
      <c r="DP303" s="244"/>
      <c r="DQ303" s="244"/>
      <c r="DR303" s="244"/>
      <c r="DS303" s="244"/>
      <c r="DT303" s="244"/>
      <c r="DU303" s="244"/>
      <c r="DV303" s="244"/>
      <c r="DW303" s="244"/>
      <c r="DX303" s="244"/>
      <c r="DY303" s="244"/>
      <c r="DZ303" s="244"/>
      <c r="EA303" s="244"/>
      <c r="EB303" s="244"/>
      <c r="EC303" s="244"/>
      <c r="ED303" s="244"/>
      <c r="EE303" s="253"/>
      <c r="EF303" s="238"/>
      <c r="EG303" s="238"/>
      <c r="EH303" s="238"/>
      <c r="EI303" s="238"/>
      <c r="EJ303" s="238"/>
      <c r="EK303" s="238"/>
      <c r="EL303" s="238"/>
      <c r="EM303" s="238"/>
      <c r="EN303" s="238"/>
      <c r="EO303" s="238"/>
      <c r="EP303" s="238"/>
      <c r="EQ303" s="238"/>
      <c r="ER303" s="238"/>
      <c r="ES303" s="238"/>
      <c r="ET303" s="238"/>
      <c r="EU303" s="238"/>
      <c r="EV303" s="238"/>
      <c r="EW303" s="238"/>
      <c r="EX303" s="238"/>
      <c r="EY303" s="238"/>
      <c r="EZ303" s="238"/>
      <c r="FA303" s="238"/>
      <c r="FB303" s="238"/>
      <c r="FC303" s="238"/>
      <c r="FD303" s="238"/>
      <c r="FE303" s="238"/>
      <c r="FF303" s="238"/>
      <c r="FG303" s="238"/>
      <c r="FH303" s="238"/>
      <c r="FI303" s="238"/>
      <c r="FJ303" s="238"/>
      <c r="FK303" s="238"/>
      <c r="FL303" s="238"/>
      <c r="FM303" s="238"/>
      <c r="FN303" s="238"/>
      <c r="FO303" s="238"/>
      <c r="FP303" s="238"/>
      <c r="FQ303" s="238"/>
      <c r="FR303" s="238"/>
      <c r="FS303" s="238"/>
      <c r="FT303" s="238"/>
      <c r="FU303" s="238"/>
      <c r="FV303" s="238"/>
      <c r="FW303" s="238"/>
      <c r="FX303" s="238"/>
      <c r="FY303" s="238"/>
      <c r="FZ303" s="238"/>
      <c r="GA303" s="238"/>
      <c r="GB303" s="238"/>
      <c r="GC303" s="238"/>
      <c r="GD303" s="238"/>
      <c r="GE303" s="238"/>
      <c r="GF303" s="238"/>
      <c r="GG303" s="238"/>
      <c r="GH303" s="238"/>
      <c r="GI303" s="238"/>
      <c r="GJ303" s="238"/>
      <c r="GK303" s="238"/>
      <c r="GL303" s="238"/>
      <c r="GM303" s="238"/>
      <c r="GN303" s="238"/>
      <c r="GO303" s="238"/>
      <c r="GP303" s="238"/>
      <c r="GQ303" s="238"/>
      <c r="GR303" s="238"/>
      <c r="GS303" s="238"/>
      <c r="GT303" s="238"/>
      <c r="GU303" s="238"/>
      <c r="GV303" s="238"/>
      <c r="GW303" s="238"/>
      <c r="GX303" s="238"/>
      <c r="GY303" s="238"/>
      <c r="GZ303" s="238"/>
      <c r="HA303" s="238"/>
      <c r="HB303" s="238"/>
      <c r="HC303" s="238"/>
      <c r="HD303" s="238"/>
      <c r="HE303" s="238"/>
      <c r="HF303" s="238"/>
      <c r="HG303" s="238"/>
      <c r="HH303" s="238"/>
      <c r="HI303" s="238"/>
      <c r="HJ303" s="238"/>
      <c r="HK303" s="238"/>
      <c r="HL303" s="238"/>
      <c r="HM303" s="238"/>
      <c r="HN303" s="238"/>
      <c r="HO303" s="238"/>
      <c r="HP303" s="238"/>
      <c r="HQ303" s="238"/>
      <c r="HR303" s="238"/>
      <c r="HS303" s="238"/>
      <c r="HT303" s="238"/>
      <c r="HU303" s="238"/>
      <c r="HV303" s="238"/>
      <c r="HW303" s="238"/>
      <c r="HX303" s="238"/>
      <c r="HY303" s="238"/>
      <c r="HZ303" s="238"/>
      <c r="IA303" s="238"/>
      <c r="IB303" s="238"/>
      <c r="IC303" s="238"/>
      <c r="ID303" s="238"/>
      <c r="IE303" s="238"/>
      <c r="IF303" s="238"/>
      <c r="IG303" s="238"/>
      <c r="IH303" s="238"/>
      <c r="II303" s="238"/>
      <c r="IJ303" s="238"/>
      <c r="IK303" s="238"/>
      <c r="IL303" s="238"/>
      <c r="IM303" s="238"/>
      <c r="IN303" s="238"/>
      <c r="IO303" s="238"/>
      <c r="IP303" s="238"/>
      <c r="IQ303" s="238"/>
      <c r="IR303" s="238"/>
      <c r="IS303" s="238"/>
      <c r="IT303" s="238"/>
      <c r="IU303" s="238"/>
      <c r="IV303" s="238"/>
      <c r="IW303" s="238"/>
      <c r="IX303" s="238"/>
      <c r="IY303" s="238"/>
      <c r="IZ303" s="238"/>
      <c r="JA303" s="238"/>
      <c r="JB303" s="238"/>
      <c r="JC303" s="238"/>
      <c r="JD303" s="238"/>
      <c r="JE303" s="238"/>
      <c r="JF303" s="238"/>
      <c r="JG303" s="238"/>
      <c r="JH303" s="238"/>
      <c r="JI303" s="238"/>
      <c r="JJ303" s="238"/>
      <c r="JK303" s="238"/>
      <c r="JL303" s="238"/>
      <c r="JM303" s="238"/>
      <c r="JN303" s="238"/>
      <c r="JO303" s="238"/>
      <c r="JP303" s="238"/>
      <c r="JQ303" s="238"/>
      <c r="JR303" s="238"/>
      <c r="JS303" s="238"/>
      <c r="JT303" s="238"/>
      <c r="JU303" s="238"/>
      <c r="JV303" s="238"/>
      <c r="JW303" s="238"/>
      <c r="JX303" s="238"/>
      <c r="JY303" s="238"/>
      <c r="JZ303" s="238"/>
      <c r="KA303" s="238"/>
      <c r="KB303" s="238"/>
      <c r="KC303" s="238"/>
      <c r="KD303" s="238"/>
      <c r="KE303" s="238"/>
      <c r="KF303" s="238"/>
      <c r="KG303" s="238"/>
      <c r="KH303" s="238"/>
      <c r="KI303" s="238"/>
      <c r="KJ303" s="238"/>
      <c r="KK303" s="238"/>
      <c r="KL303" s="238"/>
      <c r="KM303" s="238"/>
      <c r="KN303" s="238"/>
      <c r="KO303" s="238"/>
      <c r="KP303" s="238"/>
      <c r="KQ303" s="238"/>
      <c r="KR303" s="238"/>
      <c r="KS303" s="238"/>
      <c r="KT303" s="238"/>
      <c r="KU303" s="238"/>
      <c r="KV303" s="238"/>
      <c r="KW303" s="238"/>
      <c r="KX303" s="238"/>
      <c r="KY303" s="238"/>
      <c r="KZ303" s="238"/>
      <c r="LA303" s="238"/>
      <c r="LB303" s="238"/>
      <c r="LC303" s="238"/>
      <c r="LD303" s="238"/>
      <c r="LE303" s="238"/>
      <c r="LF303" s="238"/>
      <c r="LG303" s="238"/>
      <c r="LH303" s="238"/>
      <c r="LI303" s="238"/>
      <c r="LJ303" s="238"/>
      <c r="LK303" s="238"/>
      <c r="LL303" s="238"/>
      <c r="LM303" s="238"/>
      <c r="LN303" s="238"/>
      <c r="LO303" s="238"/>
      <c r="LP303" s="238"/>
      <c r="LQ303" s="238"/>
      <c r="LR303" s="238"/>
      <c r="LS303" s="238"/>
      <c r="LT303" s="238"/>
      <c r="LU303" s="238"/>
      <c r="LV303" s="238"/>
      <c r="LW303" s="238"/>
      <c r="LX303" s="238"/>
      <c r="LY303" s="238"/>
      <c r="LZ303" s="238"/>
      <c r="MA303" s="238"/>
      <c r="MB303" s="238"/>
      <c r="MC303" s="238"/>
      <c r="MD303" s="238"/>
      <c r="ME303" s="238"/>
      <c r="MF303" s="238"/>
      <c r="MG303" s="238"/>
      <c r="MH303" s="238"/>
      <c r="MI303" s="238"/>
      <c r="MJ303" s="238"/>
      <c r="MK303" s="238"/>
      <c r="ML303" s="238"/>
      <c r="MM303" s="238"/>
      <c r="MN303" s="238"/>
      <c r="MO303" s="238"/>
      <c r="MP303" s="238"/>
      <c r="MQ303" s="238"/>
      <c r="MR303" s="238"/>
      <c r="MS303" s="238"/>
      <c r="MT303" s="238"/>
      <c r="MU303" s="238"/>
      <c r="MV303" s="238"/>
      <c r="MW303" s="238"/>
      <c r="MX303" s="238"/>
      <c r="MY303" s="238"/>
      <c r="MZ303" s="238"/>
      <c r="NA303" s="238"/>
      <c r="NB303" s="238"/>
      <c r="NC303" s="238"/>
      <c r="ND303" s="238"/>
      <c r="NE303" s="238"/>
      <c r="NF303" s="238"/>
      <c r="NG303" s="238"/>
      <c r="NH303" s="238"/>
      <c r="NI303" s="238"/>
      <c r="NJ303" s="238"/>
      <c r="NK303" s="238"/>
      <c r="NL303" s="238"/>
      <c r="NM303" s="238"/>
      <c r="NN303" s="238"/>
      <c r="NO303" s="238"/>
      <c r="NP303" s="238"/>
      <c r="NQ303" s="238"/>
      <c r="NR303" s="238"/>
      <c r="NS303" s="238"/>
      <c r="NT303" s="238"/>
      <c r="NU303" s="238"/>
      <c r="NV303" s="238"/>
      <c r="NW303" s="238"/>
      <c r="NX303" s="238"/>
      <c r="NY303" s="238"/>
      <c r="NZ303" s="238"/>
      <c r="OA303" s="238"/>
      <c r="OB303" s="238"/>
      <c r="OC303" s="238"/>
      <c r="OD303" s="238"/>
      <c r="OE303" s="238"/>
      <c r="OF303" s="238"/>
      <c r="OG303" s="238"/>
      <c r="OH303" s="238"/>
      <c r="OI303" s="238"/>
      <c r="OJ303" s="238"/>
      <c r="OK303" s="238"/>
      <c r="OL303" s="238"/>
      <c r="OM303" s="238"/>
      <c r="ON303" s="238"/>
      <c r="OO303" s="238"/>
      <c r="OP303" s="238"/>
      <c r="OQ303" s="238"/>
      <c r="OR303" s="238"/>
      <c r="OS303" s="238"/>
      <c r="OT303" s="238"/>
      <c r="OU303" s="238"/>
      <c r="OV303" s="238"/>
      <c r="OW303" s="238"/>
      <c r="OX303" s="238"/>
      <c r="OY303" s="238"/>
      <c r="OZ303" s="238"/>
      <c r="PA303" s="238"/>
      <c r="PB303" s="238"/>
      <c r="PC303" s="238"/>
      <c r="PD303" s="238"/>
      <c r="PE303" s="238"/>
      <c r="PF303" s="238"/>
      <c r="PG303" s="238"/>
      <c r="PH303" s="238"/>
      <c r="PI303" s="238"/>
      <c r="PJ303" s="238"/>
      <c r="PK303" s="238"/>
      <c r="PL303" s="238"/>
      <c r="PM303" s="238"/>
      <c r="PN303" s="238"/>
      <c r="PO303" s="238"/>
      <c r="PP303" s="238"/>
      <c r="PQ303" s="238"/>
      <c r="PR303" s="238"/>
      <c r="PS303" s="238"/>
      <c r="PT303" s="238"/>
      <c r="PU303" s="238"/>
      <c r="PV303" s="238"/>
      <c r="PW303" s="238"/>
      <c r="PX303" s="238"/>
      <c r="PY303" s="238"/>
      <c r="PZ303" s="238"/>
      <c r="QA303" s="238"/>
      <c r="QB303" s="238"/>
      <c r="QC303" s="238"/>
      <c r="QD303" s="238"/>
      <c r="QE303" s="238"/>
      <c r="QF303" s="238"/>
      <c r="QG303" s="238"/>
      <c r="QH303" s="238"/>
      <c r="QI303" s="238"/>
      <c r="QJ303" s="238"/>
      <c r="QK303" s="238"/>
      <c r="QL303" s="238"/>
      <c r="QM303" s="238"/>
      <c r="QN303" s="238"/>
      <c r="QO303" s="238"/>
      <c r="QP303" s="238"/>
      <c r="QQ303" s="238"/>
      <c r="QR303" s="238"/>
      <c r="QS303" s="238"/>
      <c r="QT303" s="238"/>
      <c r="QU303" s="238"/>
      <c r="QV303" s="238"/>
      <c r="QW303" s="238"/>
      <c r="QX303" s="238"/>
      <c r="QY303" s="238"/>
      <c r="QZ303" s="238"/>
      <c r="RA303" s="238"/>
      <c r="RB303" s="238"/>
      <c r="RC303" s="238"/>
      <c r="RD303" s="238"/>
      <c r="RE303" s="238"/>
      <c r="RF303" s="238"/>
      <c r="RG303" s="238"/>
      <c r="RH303" s="238"/>
      <c r="RI303" s="238"/>
      <c r="RJ303" s="238"/>
      <c r="RK303" s="238"/>
      <c r="RL303" s="238"/>
      <c r="RM303" s="238"/>
      <c r="RN303" s="238"/>
      <c r="RO303" s="238"/>
      <c r="RP303" s="238"/>
      <c r="RQ303" s="238"/>
      <c r="RR303" s="238"/>
      <c r="RS303" s="238"/>
      <c r="RT303" s="238"/>
      <c r="RU303" s="238"/>
      <c r="RV303" s="238"/>
      <c r="RW303" s="238"/>
      <c r="RX303" s="238"/>
      <c r="RY303" s="238"/>
      <c r="RZ303" s="238"/>
      <c r="SA303" s="238"/>
      <c r="SB303" s="238"/>
      <c r="SC303" s="238"/>
      <c r="SD303" s="238"/>
      <c r="SE303" s="238"/>
      <c r="SF303" s="238"/>
      <c r="SG303" s="238"/>
      <c r="SH303" s="238"/>
      <c r="SI303" s="238"/>
      <c r="SJ303" s="238"/>
      <c r="SK303" s="238"/>
      <c r="SL303" s="238"/>
      <c r="SM303" s="238"/>
      <c r="SN303" s="238"/>
      <c r="SO303" s="238"/>
      <c r="SP303" s="238"/>
      <c r="SQ303" s="238"/>
      <c r="SR303" s="238"/>
      <c r="SS303" s="238"/>
      <c r="ST303" s="238"/>
      <c r="SU303" s="238"/>
      <c r="SV303" s="238"/>
      <c r="SW303" s="238"/>
      <c r="SX303" s="238"/>
      <c r="SY303" s="238"/>
      <c r="SZ303" s="238"/>
      <c r="TA303" s="238"/>
      <c r="TB303" s="238"/>
      <c r="TC303" s="238"/>
      <c r="TD303" s="238"/>
      <c r="TE303" s="238"/>
      <c r="TF303" s="238"/>
      <c r="TG303" s="238"/>
      <c r="TH303" s="238"/>
      <c r="TI303" s="238"/>
      <c r="TJ303" s="238"/>
      <c r="TK303" s="238"/>
      <c r="TL303" s="238"/>
      <c r="TM303" s="238"/>
      <c r="TN303" s="238"/>
      <c r="TO303" s="238"/>
      <c r="TP303" s="238"/>
      <c r="TQ303" s="238"/>
      <c r="TR303" s="238"/>
      <c r="TS303" s="238"/>
      <c r="TT303" s="238"/>
      <c r="TU303" s="238"/>
      <c r="TV303" s="238"/>
      <c r="TW303" s="238"/>
      <c r="TX303" s="238"/>
      <c r="TY303" s="238"/>
      <c r="TZ303" s="238"/>
      <c r="UA303" s="238"/>
      <c r="UB303" s="238"/>
      <c r="UC303" s="238"/>
      <c r="UD303" s="238"/>
      <c r="UE303" s="238"/>
      <c r="UF303" s="238"/>
      <c r="UG303" s="238"/>
      <c r="UH303" s="238"/>
      <c r="UI303" s="238"/>
      <c r="UJ303" s="238"/>
      <c r="UK303" s="238"/>
      <c r="UL303" s="238"/>
      <c r="UM303" s="238"/>
      <c r="UN303" s="238"/>
      <c r="UO303" s="238"/>
      <c r="UP303" s="238"/>
      <c r="UQ303" s="238"/>
      <c r="UR303" s="238"/>
      <c r="US303" s="238"/>
      <c r="UT303" s="238"/>
      <c r="UU303" s="238"/>
      <c r="UV303" s="238"/>
      <c r="UW303" s="238"/>
      <c r="UX303" s="238"/>
      <c r="UY303" s="238"/>
      <c r="UZ303" s="238"/>
      <c r="VA303" s="238"/>
      <c r="VB303" s="238"/>
      <c r="VC303" s="238"/>
      <c r="VD303" s="238"/>
      <c r="VE303" s="238"/>
      <c r="VF303" s="238"/>
      <c r="VG303" s="238"/>
      <c r="VH303" s="238"/>
      <c r="VI303" s="238"/>
      <c r="VJ303" s="238"/>
      <c r="VK303" s="238"/>
      <c r="VL303" s="238"/>
      <c r="VM303" s="238"/>
      <c r="VN303" s="238"/>
      <c r="VO303" s="238"/>
      <c r="VP303" s="238"/>
      <c r="VQ303" s="238"/>
      <c r="VR303" s="238"/>
      <c r="VS303" s="238"/>
      <c r="VT303" s="238"/>
      <c r="VU303" s="238"/>
      <c r="VV303" s="238"/>
      <c r="VW303" s="238"/>
      <c r="VX303" s="238"/>
      <c r="VY303" s="238"/>
      <c r="VZ303" s="238"/>
      <c r="WA303" s="238"/>
      <c r="WB303" s="238"/>
      <c r="WC303" s="238"/>
      <c r="WD303" s="238"/>
      <c r="WE303" s="238"/>
      <c r="WF303" s="238"/>
      <c r="WG303" s="238"/>
      <c r="WH303" s="238"/>
      <c r="WI303" s="238"/>
      <c r="WJ303" s="238"/>
      <c r="WK303" s="238"/>
      <c r="WL303" s="238"/>
      <c r="WM303" s="238"/>
      <c r="WN303" s="238"/>
      <c r="WO303" s="238"/>
      <c r="WP303" s="238"/>
      <c r="WQ303" s="238"/>
      <c r="WR303" s="238"/>
      <c r="WS303" s="238"/>
      <c r="WT303" s="238"/>
      <c r="WU303" s="238"/>
      <c r="WV303" s="238"/>
      <c r="WW303" s="238"/>
      <c r="WX303" s="238"/>
      <c r="WY303" s="238"/>
      <c r="WZ303" s="238"/>
      <c r="XA303" s="238"/>
      <c r="XB303" s="238"/>
      <c r="XC303" s="238"/>
      <c r="XD303" s="238"/>
      <c r="XE303" s="238"/>
      <c r="XF303" s="238"/>
      <c r="XG303" s="238"/>
      <c r="XH303" s="238"/>
      <c r="XI303" s="238"/>
      <c r="XJ303" s="238"/>
      <c r="XK303" s="238"/>
      <c r="XL303" s="238"/>
      <c r="XM303" s="238"/>
      <c r="XN303" s="238"/>
      <c r="XO303" s="238"/>
      <c r="XP303" s="238"/>
      <c r="XQ303" s="238"/>
      <c r="XR303" s="238"/>
      <c r="XS303" s="238"/>
      <c r="XT303" s="238"/>
      <c r="XU303" s="238"/>
      <c r="XV303" s="238"/>
      <c r="XW303" s="238"/>
      <c r="XX303" s="238"/>
      <c r="XY303" s="238"/>
      <c r="XZ303" s="238"/>
      <c r="YA303" s="238"/>
      <c r="YB303" s="238"/>
      <c r="YC303" s="238"/>
      <c r="YD303" s="238"/>
      <c r="YE303" s="238"/>
      <c r="YF303" s="238"/>
      <c r="YG303" s="238"/>
      <c r="YH303" s="238"/>
      <c r="YI303" s="238"/>
      <c r="YJ303" s="238"/>
      <c r="YK303" s="238"/>
      <c r="YL303" s="238"/>
      <c r="YM303" s="238"/>
      <c r="YN303" s="238"/>
      <c r="YO303" s="238"/>
      <c r="YP303" s="238"/>
      <c r="YQ303" s="238"/>
      <c r="YR303" s="238"/>
      <c r="YS303" s="238"/>
      <c r="YT303" s="238"/>
      <c r="YU303" s="238"/>
      <c r="YV303" s="238"/>
      <c r="YW303" s="238"/>
      <c r="YX303" s="238"/>
      <c r="YY303" s="238"/>
      <c r="YZ303" s="238"/>
      <c r="ZA303" s="238"/>
      <c r="ZB303" s="238"/>
      <c r="ZC303" s="238"/>
      <c r="ZD303" s="238"/>
      <c r="ZE303" s="238"/>
      <c r="ZF303" s="238"/>
      <c r="ZG303" s="238"/>
      <c r="ZH303" s="238"/>
      <c r="ZI303" s="238"/>
      <c r="ZJ303" s="238"/>
      <c r="ZK303" s="238"/>
      <c r="ZL303" s="238"/>
      <c r="ZM303" s="238"/>
      <c r="ZN303" s="238"/>
      <c r="ZO303" s="238"/>
      <c r="ZP303" s="238"/>
      <c r="ZQ303" s="238"/>
      <c r="ZR303" s="238"/>
      <c r="ZS303" s="238"/>
      <c r="ZT303" s="238"/>
      <c r="ZU303" s="238"/>
      <c r="ZV303" s="238"/>
      <c r="ZW303" s="238"/>
      <c r="ZX303" s="238"/>
      <c r="ZY303" s="238"/>
      <c r="ZZ303" s="238"/>
      <c r="AAA303" s="238"/>
      <c r="AAB303" s="238"/>
      <c r="AAC303" s="238"/>
      <c r="AAD303" s="238"/>
      <c r="AAE303" s="238"/>
      <c r="AAF303" s="238"/>
      <c r="AAG303" s="238"/>
      <c r="AAH303" s="238"/>
      <c r="AAI303" s="238"/>
      <c r="AAJ303" s="238"/>
      <c r="AAK303" s="238"/>
      <c r="AAL303" s="238"/>
      <c r="AAM303" s="238"/>
      <c r="AAN303" s="238"/>
      <c r="AAO303" s="238"/>
      <c r="AAP303" s="238"/>
      <c r="AAQ303" s="238"/>
      <c r="AAR303" s="238"/>
      <c r="AAS303" s="238"/>
      <c r="AAT303" s="238"/>
      <c r="AAU303" s="238"/>
      <c r="AAV303" s="238"/>
      <c r="AAW303" s="238"/>
      <c r="AAX303" s="238"/>
      <c r="AAY303" s="238"/>
      <c r="AAZ303" s="238"/>
      <c r="ABA303" s="238"/>
      <c r="ABB303" s="238"/>
      <c r="ABC303" s="238"/>
      <c r="ABD303" s="238"/>
      <c r="ABE303" s="238"/>
      <c r="ABF303" s="238"/>
      <c r="ABG303" s="238"/>
      <c r="ABH303" s="238"/>
      <c r="ABI303" s="238"/>
      <c r="ABJ303" s="238"/>
      <c r="ABK303" s="238"/>
      <c r="ABL303" s="238"/>
      <c r="ABM303" s="238"/>
      <c r="ABN303" s="238"/>
      <c r="ABO303" s="238"/>
      <c r="ABP303" s="238"/>
      <c r="ABQ303" s="238"/>
      <c r="ABR303" s="238"/>
      <c r="ABS303" s="238"/>
      <c r="ABT303" s="238"/>
      <c r="ABU303" s="238"/>
      <c r="ABV303" s="238"/>
      <c r="ABW303" s="238"/>
      <c r="ABX303" s="238"/>
      <c r="ABY303" s="238"/>
      <c r="ABZ303" s="238"/>
      <c r="ACA303" s="238"/>
      <c r="ACB303" s="238"/>
      <c r="ACC303" s="238"/>
      <c r="ACD303" s="238"/>
      <c r="ACE303" s="238"/>
      <c r="ACF303" s="238"/>
      <c r="ACG303" s="238"/>
      <c r="ACH303" s="238"/>
      <c r="ACI303" s="238"/>
      <c r="ACJ303" s="238"/>
      <c r="ACK303" s="238"/>
      <c r="ACL303" s="238"/>
      <c r="ACM303" s="238"/>
      <c r="ACN303" s="238"/>
      <c r="ACO303" s="238"/>
      <c r="ACP303" s="238"/>
      <c r="ACQ303" s="238"/>
      <c r="ACR303" s="238"/>
      <c r="ACS303" s="238"/>
      <c r="ACT303" s="238"/>
      <c r="ACU303" s="238"/>
      <c r="ACV303" s="238"/>
      <c r="ACW303" s="238"/>
      <c r="ACX303" s="238"/>
      <c r="ACY303" s="238"/>
      <c r="ACZ303" s="238"/>
      <c r="ADA303" s="238"/>
      <c r="ADB303" s="238"/>
      <c r="ADC303" s="238"/>
      <c r="ADD303" s="238"/>
      <c r="ADE303" s="238"/>
      <c r="ADF303" s="238"/>
      <c r="ADG303" s="238"/>
      <c r="ADH303" s="238"/>
      <c r="ADI303" s="238"/>
      <c r="ADJ303" s="238"/>
      <c r="ADK303" s="238"/>
      <c r="ADL303" s="238"/>
      <c r="ADM303" s="238"/>
      <c r="ADN303" s="238"/>
      <c r="ADO303" s="238"/>
      <c r="ADP303" s="238"/>
      <c r="ADQ303" s="238"/>
      <c r="ADR303" s="238"/>
      <c r="ADS303" s="238"/>
      <c r="ADT303" s="238"/>
      <c r="ADU303" s="238"/>
      <c r="ADV303" s="238"/>
      <c r="ADW303" s="238"/>
      <c r="ADX303" s="238"/>
      <c r="ADY303" s="238"/>
      <c r="ADZ303" s="238"/>
      <c r="AEA303" s="238"/>
      <c r="AEB303" s="238"/>
      <c r="AEC303" s="238"/>
      <c r="AED303" s="238"/>
      <c r="AEE303" s="238"/>
      <c r="AEF303" s="238"/>
      <c r="AEG303" s="238"/>
      <c r="AEH303" s="238"/>
      <c r="AEI303" s="238"/>
      <c r="AEJ303" s="238"/>
      <c r="AEK303" s="238"/>
      <c r="AEL303" s="238"/>
      <c r="AEM303" s="238"/>
      <c r="AEN303" s="238"/>
      <c r="AEO303" s="238"/>
      <c r="AEP303" s="238"/>
      <c r="AEQ303" s="238"/>
      <c r="AER303" s="238"/>
      <c r="AES303" s="238"/>
      <c r="AET303" s="238"/>
      <c r="AEU303" s="238"/>
      <c r="AEV303" s="238"/>
      <c r="AEW303" s="238"/>
      <c r="AEX303" s="238"/>
      <c r="AEY303" s="238"/>
      <c r="AEZ303" s="238"/>
      <c r="AFA303" s="238"/>
      <c r="AFB303" s="238"/>
      <c r="AFC303" s="238"/>
      <c r="AFD303" s="238"/>
      <c r="AFE303" s="238"/>
      <c r="AFF303" s="238"/>
      <c r="AFG303" s="238"/>
      <c r="AFH303" s="238"/>
      <c r="AFI303" s="238"/>
      <c r="AFJ303" s="238"/>
      <c r="AFK303" s="238"/>
      <c r="AFL303" s="238"/>
      <c r="AFM303" s="238"/>
      <c r="AFN303" s="238"/>
      <c r="AFO303" s="238"/>
      <c r="AFP303" s="238"/>
      <c r="AFQ303" s="238"/>
      <c r="AFR303" s="238"/>
      <c r="AFS303" s="238"/>
      <c r="AFT303" s="238"/>
      <c r="AFU303" s="238"/>
      <c r="AFV303" s="238"/>
      <c r="AFW303" s="238"/>
      <c r="AFX303" s="238"/>
      <c r="AFY303" s="238"/>
      <c r="AFZ303" s="238"/>
      <c r="AGA303" s="238"/>
      <c r="AGB303" s="238"/>
      <c r="AGC303" s="238"/>
      <c r="AGD303" s="238"/>
      <c r="AGE303" s="238"/>
      <c r="AGF303" s="238"/>
      <c r="AGG303" s="238"/>
      <c r="AGH303" s="238"/>
      <c r="AGI303" s="238"/>
      <c r="AGJ303" s="238"/>
      <c r="AGK303" s="238"/>
      <c r="AGL303" s="238"/>
      <c r="AGM303" s="238"/>
      <c r="AGN303" s="238"/>
      <c r="AGO303" s="238"/>
      <c r="AGP303" s="238"/>
      <c r="AGQ303" s="238"/>
      <c r="AGR303" s="238"/>
      <c r="AGS303" s="238"/>
      <c r="AGT303" s="238"/>
      <c r="AGU303" s="238"/>
      <c r="AGV303" s="238"/>
      <c r="AGW303" s="238"/>
      <c r="AGX303" s="238"/>
      <c r="AGY303" s="238"/>
      <c r="AGZ303" s="238"/>
      <c r="AHA303" s="238"/>
      <c r="AHB303" s="238"/>
      <c r="AHC303" s="238"/>
      <c r="AHD303" s="238"/>
      <c r="AHE303" s="238"/>
      <c r="AHF303" s="238"/>
      <c r="AHG303" s="238"/>
      <c r="AHH303" s="238"/>
      <c r="AHI303" s="238"/>
      <c r="AHJ303" s="238"/>
      <c r="AHK303" s="238"/>
      <c r="AHL303" s="238"/>
      <c r="AHM303" s="238"/>
      <c r="AHN303" s="238"/>
      <c r="AHO303" s="238"/>
      <c r="AHP303" s="238"/>
      <c r="AHQ303" s="238"/>
      <c r="AHR303" s="238"/>
      <c r="AHS303" s="238"/>
      <c r="AHT303" s="238"/>
      <c r="AHU303" s="238"/>
      <c r="AHV303" s="238"/>
      <c r="AHW303" s="238"/>
      <c r="AHX303" s="238"/>
      <c r="AHY303" s="238"/>
      <c r="AHZ303" s="238"/>
      <c r="AIA303" s="238"/>
      <c r="AIB303" s="238"/>
      <c r="AIC303" s="238"/>
      <c r="AID303" s="238"/>
      <c r="AIE303" s="238"/>
      <c r="AIF303" s="238"/>
      <c r="AIG303" s="238"/>
      <c r="AIH303" s="238"/>
      <c r="AII303" s="238"/>
      <c r="AIJ303" s="238"/>
      <c r="AIK303" s="238"/>
      <c r="AIL303" s="238"/>
      <c r="AIM303" s="238"/>
      <c r="AIN303" s="238"/>
      <c r="AIO303" s="238"/>
      <c r="AIP303" s="238"/>
      <c r="AIQ303" s="238"/>
      <c r="AIR303" s="238"/>
      <c r="AIS303" s="238"/>
      <c r="AIT303" s="238"/>
      <c r="AIU303" s="238"/>
      <c r="AIV303" s="238"/>
      <c r="AIW303" s="238"/>
      <c r="AIX303" s="238"/>
      <c r="AIY303" s="238"/>
      <c r="AIZ303" s="238"/>
      <c r="AJA303" s="238"/>
      <c r="AJB303" s="238"/>
      <c r="AJC303" s="238"/>
      <c r="AJD303" s="238"/>
      <c r="AJE303" s="238"/>
      <c r="AJF303" s="238"/>
      <c r="AJG303" s="238"/>
      <c r="AJH303" s="238"/>
      <c r="AJI303" s="238"/>
      <c r="AJJ303" s="238"/>
      <c r="AJK303" s="238"/>
      <c r="AJL303" s="238"/>
      <c r="AJM303" s="238"/>
      <c r="AJN303" s="238"/>
      <c r="AJO303" s="238"/>
      <c r="AJP303" s="238"/>
      <c r="AJQ303" s="238"/>
      <c r="AJR303" s="238"/>
      <c r="AJS303" s="238"/>
      <c r="AJT303" s="238"/>
      <c r="AJU303" s="238"/>
      <c r="AJV303" s="238"/>
      <c r="AJW303" s="238"/>
      <c r="AJX303" s="238"/>
      <c r="AJY303" s="238"/>
      <c r="AJZ303" s="238"/>
      <c r="AKA303" s="238"/>
      <c r="AKB303" s="238"/>
      <c r="AKC303" s="238"/>
      <c r="AKD303" s="238"/>
      <c r="AKE303" s="238"/>
      <c r="AKF303" s="238"/>
      <c r="AKG303" s="238"/>
      <c r="AKH303" s="238"/>
      <c r="AKI303" s="238"/>
      <c r="AKJ303" s="238"/>
      <c r="AKK303" s="238"/>
      <c r="AKL303" s="238"/>
      <c r="AKM303" s="238"/>
      <c r="AKN303" s="238"/>
      <c r="AKO303" s="238"/>
      <c r="AKP303" s="238"/>
    </row>
    <row r="304" spans="1:978" ht="25.5" x14ac:dyDescent="0.25">
      <c r="A304" s="310"/>
      <c r="B304" s="310"/>
      <c r="C304" s="244"/>
      <c r="D304" s="244"/>
      <c r="E304" s="293"/>
      <c r="F304" s="91">
        <v>530267</v>
      </c>
      <c r="G304" s="21" t="s">
        <v>265</v>
      </c>
      <c r="H304" s="21" t="s">
        <v>262</v>
      </c>
      <c r="I304" s="244"/>
      <c r="J304" s="91">
        <v>35</v>
      </c>
      <c r="K304" s="293"/>
      <c r="L304" s="287"/>
      <c r="M304" s="244"/>
      <c r="N304" s="91">
        <v>70</v>
      </c>
      <c r="O304" s="91">
        <v>41</v>
      </c>
      <c r="P304" s="91">
        <v>29</v>
      </c>
      <c r="Q304" s="91">
        <v>19</v>
      </c>
      <c r="R304" s="91">
        <v>19</v>
      </c>
      <c r="S304" s="91">
        <v>54</v>
      </c>
      <c r="T304" s="91">
        <v>139</v>
      </c>
      <c r="U304" s="91">
        <v>252</v>
      </c>
      <c r="V304" s="91">
        <v>256</v>
      </c>
      <c r="W304" s="91">
        <v>317</v>
      </c>
      <c r="X304" s="91">
        <v>324</v>
      </c>
      <c r="Y304" s="91">
        <v>376</v>
      </c>
      <c r="Z304" s="91">
        <v>404</v>
      </c>
      <c r="AA304" s="91">
        <v>424</v>
      </c>
      <c r="AB304" s="91">
        <v>494</v>
      </c>
      <c r="AC304" s="91">
        <v>524</v>
      </c>
      <c r="AD304" s="91">
        <v>577</v>
      </c>
      <c r="AE304" s="91">
        <v>539</v>
      </c>
      <c r="AF304" s="91">
        <v>388</v>
      </c>
      <c r="AG304" s="91">
        <v>311</v>
      </c>
      <c r="AH304" s="91">
        <v>275</v>
      </c>
      <c r="AI304" s="91">
        <v>227</v>
      </c>
      <c r="AJ304" s="91">
        <v>161</v>
      </c>
      <c r="AK304" s="91">
        <v>126</v>
      </c>
      <c r="AL304" s="91">
        <v>5833</v>
      </c>
      <c r="AM304" s="293"/>
      <c r="AN304" s="265"/>
      <c r="AO304" s="265"/>
      <c r="AP304" s="265"/>
      <c r="AQ304" s="265"/>
      <c r="AR304" s="265"/>
      <c r="AS304" s="265"/>
      <c r="AT304" s="265"/>
      <c r="AU304" s="265"/>
      <c r="AV304" s="265"/>
      <c r="AW304" s="265"/>
      <c r="AX304" s="265"/>
      <c r="AY304" s="265"/>
      <c r="AZ304" s="265"/>
      <c r="BA304" s="265"/>
      <c r="BB304" s="265"/>
      <c r="BC304" s="265"/>
      <c r="BD304" s="265"/>
      <c r="BE304" s="265"/>
      <c r="BF304" s="265"/>
      <c r="BG304" s="265"/>
      <c r="BH304" s="265"/>
      <c r="BI304" s="265"/>
      <c r="BJ304" s="265"/>
      <c r="BK304" s="265"/>
      <c r="BL304" s="244"/>
      <c r="BM304" s="244"/>
      <c r="BN304" s="244"/>
      <c r="BO304" s="244"/>
      <c r="BP304" s="244"/>
      <c r="BQ304" s="244"/>
      <c r="BR304" s="244"/>
      <c r="BS304" s="244"/>
      <c r="BT304" s="244"/>
      <c r="BU304" s="244"/>
      <c r="BV304" s="244"/>
      <c r="BW304" s="244"/>
      <c r="BX304" s="244"/>
      <c r="BY304" s="244"/>
      <c r="BZ304" s="244"/>
      <c r="CA304" s="244"/>
      <c r="CB304" s="244"/>
      <c r="CC304" s="244"/>
      <c r="CD304" s="244"/>
      <c r="CE304" s="244"/>
      <c r="CF304" s="244"/>
      <c r="CG304" s="244"/>
      <c r="CH304" s="244"/>
      <c r="CI304" s="244"/>
      <c r="CJ304" s="244"/>
      <c r="CK304" s="244"/>
      <c r="CL304" s="244"/>
      <c r="CM304" s="244"/>
      <c r="CN304" s="244"/>
      <c r="CO304" s="244"/>
      <c r="CP304" s="244"/>
      <c r="CQ304" s="244"/>
      <c r="CR304" s="244"/>
      <c r="CS304" s="244"/>
      <c r="CT304" s="244"/>
      <c r="CU304" s="244"/>
      <c r="CV304" s="244"/>
      <c r="CW304" s="244"/>
      <c r="CX304" s="244"/>
      <c r="CY304" s="244"/>
      <c r="CZ304" s="244"/>
      <c r="DA304" s="244"/>
      <c r="DB304" s="244"/>
      <c r="DC304" s="244"/>
      <c r="DD304" s="244"/>
      <c r="DE304" s="244"/>
      <c r="DF304" s="244"/>
      <c r="DG304" s="244"/>
      <c r="DH304" s="244"/>
      <c r="DI304" s="244"/>
      <c r="DJ304" s="244"/>
      <c r="DK304" s="244"/>
      <c r="DL304" s="244"/>
      <c r="DM304" s="244"/>
      <c r="DN304" s="244"/>
      <c r="DO304" s="244"/>
      <c r="DP304" s="244"/>
      <c r="DQ304" s="244"/>
      <c r="DR304" s="244"/>
      <c r="DS304" s="244"/>
      <c r="DT304" s="244"/>
      <c r="DU304" s="244"/>
      <c r="DV304" s="244"/>
      <c r="DW304" s="244"/>
      <c r="DX304" s="244"/>
      <c r="DY304" s="244"/>
      <c r="DZ304" s="244"/>
      <c r="EA304" s="244"/>
      <c r="EB304" s="244"/>
      <c r="EC304" s="244"/>
      <c r="ED304" s="244"/>
      <c r="EE304" s="253"/>
      <c r="EF304" s="238"/>
      <c r="EG304" s="238"/>
      <c r="EH304" s="238"/>
      <c r="EI304" s="238"/>
      <c r="EJ304" s="238"/>
      <c r="EK304" s="238"/>
      <c r="EL304" s="238"/>
      <c r="EM304" s="238"/>
      <c r="EN304" s="238"/>
      <c r="EO304" s="238"/>
      <c r="EP304" s="238"/>
      <c r="EQ304" s="238"/>
      <c r="ER304" s="238"/>
      <c r="ES304" s="238"/>
      <c r="ET304" s="238"/>
      <c r="EU304" s="238"/>
      <c r="EV304" s="238"/>
      <c r="EW304" s="238"/>
      <c r="EX304" s="238"/>
      <c r="EY304" s="238"/>
      <c r="EZ304" s="238"/>
      <c r="FA304" s="238"/>
      <c r="FB304" s="238"/>
      <c r="FC304" s="238"/>
      <c r="FD304" s="238"/>
      <c r="FE304" s="238"/>
      <c r="FF304" s="238"/>
      <c r="FG304" s="238"/>
      <c r="FH304" s="238"/>
      <c r="FI304" s="238"/>
      <c r="FJ304" s="238"/>
      <c r="FK304" s="238"/>
      <c r="FL304" s="238"/>
      <c r="FM304" s="238"/>
      <c r="FN304" s="238"/>
      <c r="FO304" s="238"/>
      <c r="FP304" s="238"/>
      <c r="FQ304" s="238"/>
      <c r="FR304" s="238"/>
      <c r="FS304" s="238"/>
      <c r="FT304" s="238"/>
      <c r="FU304" s="238"/>
      <c r="FV304" s="238"/>
      <c r="FW304" s="238"/>
      <c r="FX304" s="238"/>
      <c r="FY304" s="238"/>
      <c r="FZ304" s="238"/>
      <c r="GA304" s="238"/>
      <c r="GB304" s="238"/>
      <c r="GC304" s="238"/>
      <c r="GD304" s="238"/>
      <c r="GE304" s="238"/>
      <c r="GF304" s="238"/>
      <c r="GG304" s="238"/>
      <c r="GH304" s="238"/>
      <c r="GI304" s="238"/>
      <c r="GJ304" s="238"/>
      <c r="GK304" s="238"/>
      <c r="GL304" s="238"/>
      <c r="GM304" s="238"/>
      <c r="GN304" s="238"/>
      <c r="GO304" s="238"/>
      <c r="GP304" s="238"/>
      <c r="GQ304" s="238"/>
      <c r="GR304" s="238"/>
      <c r="GS304" s="238"/>
      <c r="GT304" s="238"/>
      <c r="GU304" s="238"/>
      <c r="GV304" s="238"/>
      <c r="GW304" s="238"/>
      <c r="GX304" s="238"/>
      <c r="GY304" s="238"/>
      <c r="GZ304" s="238"/>
      <c r="HA304" s="238"/>
      <c r="HB304" s="238"/>
      <c r="HC304" s="238"/>
      <c r="HD304" s="238"/>
      <c r="HE304" s="238"/>
      <c r="HF304" s="238"/>
      <c r="HG304" s="238"/>
      <c r="HH304" s="238"/>
      <c r="HI304" s="238"/>
      <c r="HJ304" s="238"/>
      <c r="HK304" s="238"/>
      <c r="HL304" s="238"/>
      <c r="HM304" s="238"/>
      <c r="HN304" s="238"/>
      <c r="HO304" s="238"/>
      <c r="HP304" s="238"/>
      <c r="HQ304" s="238"/>
      <c r="HR304" s="238"/>
      <c r="HS304" s="238"/>
      <c r="HT304" s="238"/>
      <c r="HU304" s="238"/>
      <c r="HV304" s="238"/>
      <c r="HW304" s="238"/>
      <c r="HX304" s="238"/>
      <c r="HY304" s="238"/>
      <c r="HZ304" s="238"/>
      <c r="IA304" s="238"/>
      <c r="IB304" s="238"/>
      <c r="IC304" s="238"/>
      <c r="ID304" s="238"/>
      <c r="IE304" s="238"/>
      <c r="IF304" s="238"/>
      <c r="IG304" s="238"/>
      <c r="IH304" s="238"/>
      <c r="II304" s="238"/>
      <c r="IJ304" s="238"/>
      <c r="IK304" s="238"/>
      <c r="IL304" s="238"/>
      <c r="IM304" s="238"/>
      <c r="IN304" s="238"/>
      <c r="IO304" s="238"/>
      <c r="IP304" s="238"/>
      <c r="IQ304" s="238"/>
      <c r="IR304" s="238"/>
      <c r="IS304" s="238"/>
      <c r="IT304" s="238"/>
      <c r="IU304" s="238"/>
      <c r="IV304" s="238"/>
      <c r="IW304" s="238"/>
      <c r="IX304" s="238"/>
      <c r="IY304" s="238"/>
      <c r="IZ304" s="238"/>
      <c r="JA304" s="238"/>
      <c r="JB304" s="238"/>
      <c r="JC304" s="238"/>
      <c r="JD304" s="238"/>
      <c r="JE304" s="238"/>
      <c r="JF304" s="238"/>
      <c r="JG304" s="238"/>
      <c r="JH304" s="238"/>
      <c r="JI304" s="238"/>
      <c r="JJ304" s="238"/>
      <c r="JK304" s="238"/>
      <c r="JL304" s="238"/>
      <c r="JM304" s="238"/>
      <c r="JN304" s="238"/>
      <c r="JO304" s="238"/>
      <c r="JP304" s="238"/>
      <c r="JQ304" s="238"/>
      <c r="JR304" s="238"/>
      <c r="JS304" s="238"/>
      <c r="JT304" s="238"/>
      <c r="JU304" s="238"/>
      <c r="JV304" s="238"/>
      <c r="JW304" s="238"/>
      <c r="JX304" s="238"/>
      <c r="JY304" s="238"/>
      <c r="JZ304" s="238"/>
      <c r="KA304" s="238"/>
      <c r="KB304" s="238"/>
      <c r="KC304" s="238"/>
      <c r="KD304" s="238"/>
      <c r="KE304" s="238"/>
      <c r="KF304" s="238"/>
      <c r="KG304" s="238"/>
      <c r="KH304" s="238"/>
      <c r="KI304" s="238"/>
      <c r="KJ304" s="238"/>
      <c r="KK304" s="238"/>
      <c r="KL304" s="238"/>
      <c r="KM304" s="238"/>
      <c r="KN304" s="238"/>
      <c r="KO304" s="238"/>
      <c r="KP304" s="238"/>
      <c r="KQ304" s="238"/>
      <c r="KR304" s="238"/>
      <c r="KS304" s="238"/>
      <c r="KT304" s="238"/>
      <c r="KU304" s="238"/>
      <c r="KV304" s="238"/>
      <c r="KW304" s="238"/>
      <c r="KX304" s="238"/>
      <c r="KY304" s="238"/>
      <c r="KZ304" s="238"/>
      <c r="LA304" s="238"/>
      <c r="LB304" s="238"/>
      <c r="LC304" s="238"/>
      <c r="LD304" s="238"/>
      <c r="LE304" s="238"/>
      <c r="LF304" s="238"/>
      <c r="LG304" s="238"/>
      <c r="LH304" s="238"/>
      <c r="LI304" s="238"/>
      <c r="LJ304" s="238"/>
      <c r="LK304" s="238"/>
      <c r="LL304" s="238"/>
      <c r="LM304" s="238"/>
      <c r="LN304" s="238"/>
      <c r="LO304" s="238"/>
      <c r="LP304" s="238"/>
      <c r="LQ304" s="238"/>
      <c r="LR304" s="238"/>
      <c r="LS304" s="238"/>
      <c r="LT304" s="238"/>
      <c r="LU304" s="238"/>
      <c r="LV304" s="238"/>
      <c r="LW304" s="238"/>
      <c r="LX304" s="238"/>
      <c r="LY304" s="238"/>
      <c r="LZ304" s="238"/>
      <c r="MA304" s="238"/>
      <c r="MB304" s="238"/>
      <c r="MC304" s="238"/>
      <c r="MD304" s="238"/>
      <c r="ME304" s="238"/>
      <c r="MF304" s="238"/>
      <c r="MG304" s="238"/>
      <c r="MH304" s="238"/>
      <c r="MI304" s="238"/>
      <c r="MJ304" s="238"/>
      <c r="MK304" s="238"/>
      <c r="ML304" s="238"/>
      <c r="MM304" s="238"/>
      <c r="MN304" s="238"/>
      <c r="MO304" s="238"/>
      <c r="MP304" s="238"/>
      <c r="MQ304" s="238"/>
      <c r="MR304" s="238"/>
      <c r="MS304" s="238"/>
      <c r="MT304" s="238"/>
      <c r="MU304" s="238"/>
      <c r="MV304" s="238"/>
      <c r="MW304" s="238"/>
      <c r="MX304" s="238"/>
      <c r="MY304" s="238"/>
      <c r="MZ304" s="238"/>
      <c r="NA304" s="238"/>
      <c r="NB304" s="238"/>
      <c r="NC304" s="238"/>
      <c r="ND304" s="238"/>
      <c r="NE304" s="238"/>
      <c r="NF304" s="238"/>
      <c r="NG304" s="238"/>
      <c r="NH304" s="238"/>
      <c r="NI304" s="238"/>
      <c r="NJ304" s="238"/>
      <c r="NK304" s="238"/>
      <c r="NL304" s="238"/>
      <c r="NM304" s="238"/>
      <c r="NN304" s="238"/>
      <c r="NO304" s="238"/>
      <c r="NP304" s="238"/>
      <c r="NQ304" s="238"/>
      <c r="NR304" s="238"/>
      <c r="NS304" s="238"/>
      <c r="NT304" s="238"/>
      <c r="NU304" s="238"/>
      <c r="NV304" s="238"/>
      <c r="NW304" s="238"/>
      <c r="NX304" s="238"/>
      <c r="NY304" s="238"/>
      <c r="NZ304" s="238"/>
      <c r="OA304" s="238"/>
      <c r="OB304" s="238"/>
      <c r="OC304" s="238"/>
      <c r="OD304" s="238"/>
      <c r="OE304" s="238"/>
      <c r="OF304" s="238"/>
      <c r="OG304" s="238"/>
      <c r="OH304" s="238"/>
      <c r="OI304" s="238"/>
      <c r="OJ304" s="238"/>
      <c r="OK304" s="238"/>
      <c r="OL304" s="238"/>
      <c r="OM304" s="238"/>
      <c r="ON304" s="238"/>
      <c r="OO304" s="238"/>
      <c r="OP304" s="238"/>
      <c r="OQ304" s="238"/>
      <c r="OR304" s="238"/>
      <c r="OS304" s="238"/>
      <c r="OT304" s="238"/>
      <c r="OU304" s="238"/>
      <c r="OV304" s="238"/>
      <c r="OW304" s="238"/>
      <c r="OX304" s="238"/>
      <c r="OY304" s="238"/>
      <c r="OZ304" s="238"/>
      <c r="PA304" s="238"/>
      <c r="PB304" s="238"/>
      <c r="PC304" s="238"/>
      <c r="PD304" s="238"/>
      <c r="PE304" s="238"/>
      <c r="PF304" s="238"/>
      <c r="PG304" s="238"/>
      <c r="PH304" s="238"/>
      <c r="PI304" s="238"/>
      <c r="PJ304" s="238"/>
      <c r="PK304" s="238"/>
      <c r="PL304" s="238"/>
      <c r="PM304" s="238"/>
      <c r="PN304" s="238"/>
      <c r="PO304" s="238"/>
      <c r="PP304" s="238"/>
      <c r="PQ304" s="238"/>
      <c r="PR304" s="238"/>
      <c r="PS304" s="238"/>
      <c r="PT304" s="238"/>
      <c r="PU304" s="238"/>
      <c r="PV304" s="238"/>
      <c r="PW304" s="238"/>
      <c r="PX304" s="238"/>
      <c r="PY304" s="238"/>
      <c r="PZ304" s="238"/>
      <c r="QA304" s="238"/>
      <c r="QB304" s="238"/>
      <c r="QC304" s="238"/>
      <c r="QD304" s="238"/>
      <c r="QE304" s="238"/>
      <c r="QF304" s="238"/>
      <c r="QG304" s="238"/>
      <c r="QH304" s="238"/>
      <c r="QI304" s="238"/>
      <c r="QJ304" s="238"/>
      <c r="QK304" s="238"/>
      <c r="QL304" s="238"/>
      <c r="QM304" s="238"/>
      <c r="QN304" s="238"/>
      <c r="QO304" s="238"/>
      <c r="QP304" s="238"/>
      <c r="QQ304" s="238"/>
      <c r="QR304" s="238"/>
      <c r="QS304" s="238"/>
      <c r="QT304" s="238"/>
      <c r="QU304" s="238"/>
      <c r="QV304" s="238"/>
      <c r="QW304" s="238"/>
      <c r="QX304" s="238"/>
      <c r="QY304" s="238"/>
      <c r="QZ304" s="238"/>
      <c r="RA304" s="238"/>
      <c r="RB304" s="238"/>
      <c r="RC304" s="238"/>
      <c r="RD304" s="238"/>
      <c r="RE304" s="238"/>
      <c r="RF304" s="238"/>
      <c r="RG304" s="238"/>
      <c r="RH304" s="238"/>
      <c r="RI304" s="238"/>
      <c r="RJ304" s="238"/>
      <c r="RK304" s="238"/>
      <c r="RL304" s="238"/>
      <c r="RM304" s="238"/>
      <c r="RN304" s="238"/>
      <c r="RO304" s="238"/>
      <c r="RP304" s="238"/>
      <c r="RQ304" s="238"/>
      <c r="RR304" s="238"/>
      <c r="RS304" s="238"/>
      <c r="RT304" s="238"/>
      <c r="RU304" s="238"/>
      <c r="RV304" s="238"/>
      <c r="RW304" s="238"/>
      <c r="RX304" s="238"/>
      <c r="RY304" s="238"/>
      <c r="RZ304" s="238"/>
      <c r="SA304" s="238"/>
      <c r="SB304" s="238"/>
      <c r="SC304" s="238"/>
      <c r="SD304" s="238"/>
      <c r="SE304" s="238"/>
      <c r="SF304" s="238"/>
      <c r="SG304" s="238"/>
      <c r="SH304" s="238"/>
      <c r="SI304" s="238"/>
      <c r="SJ304" s="238"/>
      <c r="SK304" s="238"/>
      <c r="SL304" s="238"/>
      <c r="SM304" s="238"/>
      <c r="SN304" s="238"/>
      <c r="SO304" s="238"/>
      <c r="SP304" s="238"/>
      <c r="SQ304" s="238"/>
      <c r="SR304" s="238"/>
      <c r="SS304" s="238"/>
      <c r="ST304" s="238"/>
      <c r="SU304" s="238"/>
      <c r="SV304" s="238"/>
      <c r="SW304" s="238"/>
      <c r="SX304" s="238"/>
      <c r="SY304" s="238"/>
      <c r="SZ304" s="238"/>
      <c r="TA304" s="238"/>
      <c r="TB304" s="238"/>
      <c r="TC304" s="238"/>
      <c r="TD304" s="238"/>
      <c r="TE304" s="238"/>
      <c r="TF304" s="238"/>
      <c r="TG304" s="238"/>
      <c r="TH304" s="238"/>
      <c r="TI304" s="238"/>
      <c r="TJ304" s="238"/>
      <c r="TK304" s="238"/>
      <c r="TL304" s="238"/>
      <c r="TM304" s="238"/>
      <c r="TN304" s="238"/>
      <c r="TO304" s="238"/>
      <c r="TP304" s="238"/>
      <c r="TQ304" s="238"/>
      <c r="TR304" s="238"/>
      <c r="TS304" s="238"/>
      <c r="TT304" s="238"/>
      <c r="TU304" s="238"/>
      <c r="TV304" s="238"/>
      <c r="TW304" s="238"/>
      <c r="TX304" s="238"/>
      <c r="TY304" s="238"/>
      <c r="TZ304" s="238"/>
      <c r="UA304" s="238"/>
      <c r="UB304" s="238"/>
      <c r="UC304" s="238"/>
      <c r="UD304" s="238"/>
      <c r="UE304" s="238"/>
      <c r="UF304" s="238"/>
      <c r="UG304" s="238"/>
      <c r="UH304" s="238"/>
      <c r="UI304" s="238"/>
      <c r="UJ304" s="238"/>
      <c r="UK304" s="238"/>
      <c r="UL304" s="238"/>
      <c r="UM304" s="238"/>
      <c r="UN304" s="238"/>
      <c r="UO304" s="238"/>
      <c r="UP304" s="238"/>
      <c r="UQ304" s="238"/>
      <c r="UR304" s="238"/>
      <c r="US304" s="238"/>
      <c r="UT304" s="238"/>
      <c r="UU304" s="238"/>
      <c r="UV304" s="238"/>
      <c r="UW304" s="238"/>
      <c r="UX304" s="238"/>
      <c r="UY304" s="238"/>
      <c r="UZ304" s="238"/>
      <c r="VA304" s="238"/>
      <c r="VB304" s="238"/>
      <c r="VC304" s="238"/>
      <c r="VD304" s="238"/>
      <c r="VE304" s="238"/>
      <c r="VF304" s="238"/>
      <c r="VG304" s="238"/>
      <c r="VH304" s="238"/>
      <c r="VI304" s="238"/>
      <c r="VJ304" s="238"/>
      <c r="VK304" s="238"/>
      <c r="VL304" s="238"/>
      <c r="VM304" s="238"/>
      <c r="VN304" s="238"/>
      <c r="VO304" s="238"/>
      <c r="VP304" s="238"/>
      <c r="VQ304" s="238"/>
      <c r="VR304" s="238"/>
      <c r="VS304" s="238"/>
      <c r="VT304" s="238"/>
      <c r="VU304" s="238"/>
      <c r="VV304" s="238"/>
      <c r="VW304" s="238"/>
      <c r="VX304" s="238"/>
      <c r="VY304" s="238"/>
      <c r="VZ304" s="238"/>
      <c r="WA304" s="238"/>
      <c r="WB304" s="238"/>
      <c r="WC304" s="238"/>
      <c r="WD304" s="238"/>
      <c r="WE304" s="238"/>
      <c r="WF304" s="238"/>
      <c r="WG304" s="238"/>
      <c r="WH304" s="238"/>
      <c r="WI304" s="238"/>
      <c r="WJ304" s="238"/>
      <c r="WK304" s="238"/>
      <c r="WL304" s="238"/>
      <c r="WM304" s="238"/>
      <c r="WN304" s="238"/>
      <c r="WO304" s="238"/>
      <c r="WP304" s="238"/>
      <c r="WQ304" s="238"/>
      <c r="WR304" s="238"/>
      <c r="WS304" s="238"/>
      <c r="WT304" s="238"/>
      <c r="WU304" s="238"/>
      <c r="WV304" s="238"/>
      <c r="WW304" s="238"/>
      <c r="WX304" s="238"/>
      <c r="WY304" s="238"/>
      <c r="WZ304" s="238"/>
      <c r="XA304" s="238"/>
      <c r="XB304" s="238"/>
      <c r="XC304" s="238"/>
      <c r="XD304" s="238"/>
      <c r="XE304" s="238"/>
      <c r="XF304" s="238"/>
      <c r="XG304" s="238"/>
      <c r="XH304" s="238"/>
      <c r="XI304" s="238"/>
      <c r="XJ304" s="238"/>
      <c r="XK304" s="238"/>
      <c r="XL304" s="238"/>
      <c r="XM304" s="238"/>
      <c r="XN304" s="238"/>
      <c r="XO304" s="238"/>
      <c r="XP304" s="238"/>
      <c r="XQ304" s="238"/>
      <c r="XR304" s="238"/>
      <c r="XS304" s="238"/>
      <c r="XT304" s="238"/>
      <c r="XU304" s="238"/>
      <c r="XV304" s="238"/>
      <c r="XW304" s="238"/>
      <c r="XX304" s="238"/>
      <c r="XY304" s="238"/>
      <c r="XZ304" s="238"/>
      <c r="YA304" s="238"/>
      <c r="YB304" s="238"/>
      <c r="YC304" s="238"/>
      <c r="YD304" s="238"/>
      <c r="YE304" s="238"/>
      <c r="YF304" s="238"/>
      <c r="YG304" s="238"/>
      <c r="YH304" s="238"/>
      <c r="YI304" s="238"/>
      <c r="YJ304" s="238"/>
      <c r="YK304" s="238"/>
      <c r="YL304" s="238"/>
      <c r="YM304" s="238"/>
      <c r="YN304" s="238"/>
      <c r="YO304" s="238"/>
      <c r="YP304" s="238"/>
      <c r="YQ304" s="238"/>
      <c r="YR304" s="238"/>
      <c r="YS304" s="238"/>
      <c r="YT304" s="238"/>
      <c r="YU304" s="238"/>
      <c r="YV304" s="238"/>
      <c r="YW304" s="238"/>
      <c r="YX304" s="238"/>
      <c r="YY304" s="238"/>
      <c r="YZ304" s="238"/>
      <c r="ZA304" s="238"/>
      <c r="ZB304" s="238"/>
      <c r="ZC304" s="238"/>
      <c r="ZD304" s="238"/>
      <c r="ZE304" s="238"/>
      <c r="ZF304" s="238"/>
      <c r="ZG304" s="238"/>
      <c r="ZH304" s="238"/>
      <c r="ZI304" s="238"/>
      <c r="ZJ304" s="238"/>
      <c r="ZK304" s="238"/>
      <c r="ZL304" s="238"/>
      <c r="ZM304" s="238"/>
      <c r="ZN304" s="238"/>
      <c r="ZO304" s="238"/>
      <c r="ZP304" s="238"/>
      <c r="ZQ304" s="238"/>
      <c r="ZR304" s="238"/>
      <c r="ZS304" s="238"/>
      <c r="ZT304" s="238"/>
      <c r="ZU304" s="238"/>
      <c r="ZV304" s="238"/>
      <c r="ZW304" s="238"/>
      <c r="ZX304" s="238"/>
      <c r="ZY304" s="238"/>
      <c r="ZZ304" s="238"/>
      <c r="AAA304" s="238"/>
      <c r="AAB304" s="238"/>
      <c r="AAC304" s="238"/>
      <c r="AAD304" s="238"/>
      <c r="AAE304" s="238"/>
      <c r="AAF304" s="238"/>
      <c r="AAG304" s="238"/>
      <c r="AAH304" s="238"/>
      <c r="AAI304" s="238"/>
      <c r="AAJ304" s="238"/>
      <c r="AAK304" s="238"/>
      <c r="AAL304" s="238"/>
      <c r="AAM304" s="238"/>
      <c r="AAN304" s="238"/>
      <c r="AAO304" s="238"/>
      <c r="AAP304" s="238"/>
      <c r="AAQ304" s="238"/>
      <c r="AAR304" s="238"/>
      <c r="AAS304" s="238"/>
      <c r="AAT304" s="238"/>
      <c r="AAU304" s="238"/>
      <c r="AAV304" s="238"/>
      <c r="AAW304" s="238"/>
      <c r="AAX304" s="238"/>
      <c r="AAY304" s="238"/>
      <c r="AAZ304" s="238"/>
      <c r="ABA304" s="238"/>
      <c r="ABB304" s="238"/>
      <c r="ABC304" s="238"/>
      <c r="ABD304" s="238"/>
      <c r="ABE304" s="238"/>
      <c r="ABF304" s="238"/>
      <c r="ABG304" s="238"/>
      <c r="ABH304" s="238"/>
      <c r="ABI304" s="238"/>
      <c r="ABJ304" s="238"/>
      <c r="ABK304" s="238"/>
      <c r="ABL304" s="238"/>
      <c r="ABM304" s="238"/>
      <c r="ABN304" s="238"/>
      <c r="ABO304" s="238"/>
      <c r="ABP304" s="238"/>
      <c r="ABQ304" s="238"/>
      <c r="ABR304" s="238"/>
      <c r="ABS304" s="238"/>
      <c r="ABT304" s="238"/>
      <c r="ABU304" s="238"/>
      <c r="ABV304" s="238"/>
      <c r="ABW304" s="238"/>
      <c r="ABX304" s="238"/>
      <c r="ABY304" s="238"/>
      <c r="ABZ304" s="238"/>
      <c r="ACA304" s="238"/>
      <c r="ACB304" s="238"/>
      <c r="ACC304" s="238"/>
      <c r="ACD304" s="238"/>
      <c r="ACE304" s="238"/>
      <c r="ACF304" s="238"/>
      <c r="ACG304" s="238"/>
      <c r="ACH304" s="238"/>
      <c r="ACI304" s="238"/>
      <c r="ACJ304" s="238"/>
      <c r="ACK304" s="238"/>
      <c r="ACL304" s="238"/>
      <c r="ACM304" s="238"/>
      <c r="ACN304" s="238"/>
      <c r="ACO304" s="238"/>
      <c r="ACP304" s="238"/>
      <c r="ACQ304" s="238"/>
      <c r="ACR304" s="238"/>
      <c r="ACS304" s="238"/>
      <c r="ACT304" s="238"/>
      <c r="ACU304" s="238"/>
      <c r="ACV304" s="238"/>
      <c r="ACW304" s="238"/>
      <c r="ACX304" s="238"/>
      <c r="ACY304" s="238"/>
      <c r="ACZ304" s="238"/>
      <c r="ADA304" s="238"/>
      <c r="ADB304" s="238"/>
      <c r="ADC304" s="238"/>
      <c r="ADD304" s="238"/>
      <c r="ADE304" s="238"/>
      <c r="ADF304" s="238"/>
      <c r="ADG304" s="238"/>
      <c r="ADH304" s="238"/>
      <c r="ADI304" s="238"/>
      <c r="ADJ304" s="238"/>
      <c r="ADK304" s="238"/>
      <c r="ADL304" s="238"/>
      <c r="ADM304" s="238"/>
      <c r="ADN304" s="238"/>
      <c r="ADO304" s="238"/>
      <c r="ADP304" s="238"/>
      <c r="ADQ304" s="238"/>
      <c r="ADR304" s="238"/>
      <c r="ADS304" s="238"/>
      <c r="ADT304" s="238"/>
      <c r="ADU304" s="238"/>
      <c r="ADV304" s="238"/>
      <c r="ADW304" s="238"/>
      <c r="ADX304" s="238"/>
      <c r="ADY304" s="238"/>
      <c r="ADZ304" s="238"/>
      <c r="AEA304" s="238"/>
      <c r="AEB304" s="238"/>
      <c r="AEC304" s="238"/>
      <c r="AED304" s="238"/>
      <c r="AEE304" s="238"/>
      <c r="AEF304" s="238"/>
      <c r="AEG304" s="238"/>
      <c r="AEH304" s="238"/>
      <c r="AEI304" s="238"/>
      <c r="AEJ304" s="238"/>
      <c r="AEK304" s="238"/>
      <c r="AEL304" s="238"/>
      <c r="AEM304" s="238"/>
      <c r="AEN304" s="238"/>
      <c r="AEO304" s="238"/>
      <c r="AEP304" s="238"/>
      <c r="AEQ304" s="238"/>
      <c r="AER304" s="238"/>
      <c r="AES304" s="238"/>
      <c r="AET304" s="238"/>
      <c r="AEU304" s="238"/>
      <c r="AEV304" s="238"/>
      <c r="AEW304" s="238"/>
      <c r="AEX304" s="238"/>
      <c r="AEY304" s="238"/>
      <c r="AEZ304" s="238"/>
      <c r="AFA304" s="238"/>
      <c r="AFB304" s="238"/>
      <c r="AFC304" s="238"/>
      <c r="AFD304" s="238"/>
      <c r="AFE304" s="238"/>
      <c r="AFF304" s="238"/>
      <c r="AFG304" s="238"/>
      <c r="AFH304" s="238"/>
      <c r="AFI304" s="238"/>
      <c r="AFJ304" s="238"/>
      <c r="AFK304" s="238"/>
      <c r="AFL304" s="238"/>
      <c r="AFM304" s="238"/>
      <c r="AFN304" s="238"/>
      <c r="AFO304" s="238"/>
      <c r="AFP304" s="238"/>
      <c r="AFQ304" s="238"/>
      <c r="AFR304" s="238"/>
      <c r="AFS304" s="238"/>
      <c r="AFT304" s="238"/>
      <c r="AFU304" s="238"/>
      <c r="AFV304" s="238"/>
      <c r="AFW304" s="238"/>
      <c r="AFX304" s="238"/>
      <c r="AFY304" s="238"/>
      <c r="AFZ304" s="238"/>
      <c r="AGA304" s="238"/>
      <c r="AGB304" s="238"/>
      <c r="AGC304" s="238"/>
      <c r="AGD304" s="238"/>
      <c r="AGE304" s="238"/>
      <c r="AGF304" s="238"/>
      <c r="AGG304" s="238"/>
      <c r="AGH304" s="238"/>
      <c r="AGI304" s="238"/>
      <c r="AGJ304" s="238"/>
      <c r="AGK304" s="238"/>
      <c r="AGL304" s="238"/>
      <c r="AGM304" s="238"/>
      <c r="AGN304" s="238"/>
      <c r="AGO304" s="238"/>
      <c r="AGP304" s="238"/>
      <c r="AGQ304" s="238"/>
      <c r="AGR304" s="238"/>
      <c r="AGS304" s="238"/>
      <c r="AGT304" s="238"/>
      <c r="AGU304" s="238"/>
      <c r="AGV304" s="238"/>
      <c r="AGW304" s="238"/>
      <c r="AGX304" s="238"/>
      <c r="AGY304" s="238"/>
      <c r="AGZ304" s="238"/>
      <c r="AHA304" s="238"/>
      <c r="AHB304" s="238"/>
      <c r="AHC304" s="238"/>
      <c r="AHD304" s="238"/>
      <c r="AHE304" s="238"/>
      <c r="AHF304" s="238"/>
      <c r="AHG304" s="238"/>
      <c r="AHH304" s="238"/>
      <c r="AHI304" s="238"/>
      <c r="AHJ304" s="238"/>
      <c r="AHK304" s="238"/>
      <c r="AHL304" s="238"/>
      <c r="AHM304" s="238"/>
      <c r="AHN304" s="238"/>
      <c r="AHO304" s="238"/>
      <c r="AHP304" s="238"/>
      <c r="AHQ304" s="238"/>
      <c r="AHR304" s="238"/>
      <c r="AHS304" s="238"/>
      <c r="AHT304" s="238"/>
      <c r="AHU304" s="238"/>
      <c r="AHV304" s="238"/>
      <c r="AHW304" s="238"/>
      <c r="AHX304" s="238"/>
      <c r="AHY304" s="238"/>
      <c r="AHZ304" s="238"/>
      <c r="AIA304" s="238"/>
      <c r="AIB304" s="238"/>
      <c r="AIC304" s="238"/>
      <c r="AID304" s="238"/>
      <c r="AIE304" s="238"/>
      <c r="AIF304" s="238"/>
      <c r="AIG304" s="238"/>
      <c r="AIH304" s="238"/>
      <c r="AII304" s="238"/>
      <c r="AIJ304" s="238"/>
      <c r="AIK304" s="238"/>
      <c r="AIL304" s="238"/>
      <c r="AIM304" s="238"/>
      <c r="AIN304" s="238"/>
      <c r="AIO304" s="238"/>
      <c r="AIP304" s="238"/>
      <c r="AIQ304" s="238"/>
      <c r="AIR304" s="238"/>
      <c r="AIS304" s="238"/>
      <c r="AIT304" s="238"/>
      <c r="AIU304" s="238"/>
      <c r="AIV304" s="238"/>
      <c r="AIW304" s="238"/>
      <c r="AIX304" s="238"/>
      <c r="AIY304" s="238"/>
      <c r="AIZ304" s="238"/>
      <c r="AJA304" s="238"/>
      <c r="AJB304" s="238"/>
      <c r="AJC304" s="238"/>
      <c r="AJD304" s="238"/>
      <c r="AJE304" s="238"/>
      <c r="AJF304" s="238"/>
      <c r="AJG304" s="238"/>
      <c r="AJH304" s="238"/>
      <c r="AJI304" s="238"/>
      <c r="AJJ304" s="238"/>
      <c r="AJK304" s="238"/>
      <c r="AJL304" s="238"/>
      <c r="AJM304" s="238"/>
      <c r="AJN304" s="238"/>
      <c r="AJO304" s="238"/>
      <c r="AJP304" s="238"/>
      <c r="AJQ304" s="238"/>
      <c r="AJR304" s="238"/>
      <c r="AJS304" s="238"/>
      <c r="AJT304" s="238"/>
      <c r="AJU304" s="238"/>
      <c r="AJV304" s="238"/>
      <c r="AJW304" s="238"/>
      <c r="AJX304" s="238"/>
      <c r="AJY304" s="238"/>
      <c r="AJZ304" s="238"/>
      <c r="AKA304" s="238"/>
      <c r="AKB304" s="238"/>
      <c r="AKC304" s="238"/>
      <c r="AKD304" s="238"/>
      <c r="AKE304" s="238"/>
      <c r="AKF304" s="238"/>
      <c r="AKG304" s="238"/>
      <c r="AKH304" s="238"/>
      <c r="AKI304" s="238"/>
      <c r="AKJ304" s="238"/>
      <c r="AKK304" s="238"/>
      <c r="AKL304" s="238"/>
      <c r="AKM304" s="238"/>
      <c r="AKN304" s="238"/>
      <c r="AKO304" s="238"/>
      <c r="AKP304" s="238"/>
    </row>
    <row r="305" spans="1:978" ht="25.5" x14ac:dyDescent="0.25">
      <c r="A305" s="310"/>
      <c r="B305" s="310"/>
      <c r="C305" s="244"/>
      <c r="D305" s="244"/>
      <c r="E305" s="293"/>
      <c r="F305" s="92">
        <v>530562</v>
      </c>
      <c r="G305" s="23" t="s">
        <v>264</v>
      </c>
      <c r="H305" s="23" t="s">
        <v>265</v>
      </c>
      <c r="I305" s="245"/>
      <c r="J305" s="92">
        <v>30</v>
      </c>
      <c r="K305" s="271"/>
      <c r="L305" s="288"/>
      <c r="M305" s="245"/>
      <c r="N305" s="92">
        <v>67</v>
      </c>
      <c r="O305" s="92">
        <v>38</v>
      </c>
      <c r="P305" s="92">
        <v>31</v>
      </c>
      <c r="Q305" s="92">
        <v>26</v>
      </c>
      <c r="R305" s="92">
        <v>34</v>
      </c>
      <c r="S305" s="92">
        <v>88</v>
      </c>
      <c r="T305" s="92">
        <v>250</v>
      </c>
      <c r="U305" s="92">
        <v>432</v>
      </c>
      <c r="V305" s="92">
        <v>509</v>
      </c>
      <c r="W305" s="92">
        <v>421</v>
      </c>
      <c r="X305" s="92">
        <v>455</v>
      </c>
      <c r="Y305" s="92">
        <v>469</v>
      </c>
      <c r="Z305" s="92">
        <v>479</v>
      </c>
      <c r="AA305" s="92">
        <v>480</v>
      </c>
      <c r="AB305" s="92">
        <v>523</v>
      </c>
      <c r="AC305" s="92">
        <v>583</v>
      </c>
      <c r="AD305" s="92">
        <v>521</v>
      </c>
      <c r="AE305" s="92">
        <v>615</v>
      </c>
      <c r="AF305" s="92">
        <v>551</v>
      </c>
      <c r="AG305" s="92">
        <v>437</v>
      </c>
      <c r="AH305" s="92">
        <v>437</v>
      </c>
      <c r="AI305" s="92">
        <v>311</v>
      </c>
      <c r="AJ305" s="92">
        <v>202</v>
      </c>
      <c r="AK305" s="92">
        <v>143</v>
      </c>
      <c r="AL305" s="92">
        <v>7234</v>
      </c>
      <c r="AM305" s="293"/>
      <c r="AN305" s="265"/>
      <c r="AO305" s="265"/>
      <c r="AP305" s="265"/>
      <c r="AQ305" s="265"/>
      <c r="AR305" s="265"/>
      <c r="AS305" s="265"/>
      <c r="AT305" s="265"/>
      <c r="AU305" s="265"/>
      <c r="AV305" s="265"/>
      <c r="AW305" s="265"/>
      <c r="AX305" s="265"/>
      <c r="AY305" s="265"/>
      <c r="AZ305" s="265"/>
      <c r="BA305" s="265"/>
      <c r="BB305" s="265"/>
      <c r="BC305" s="265"/>
      <c r="BD305" s="265"/>
      <c r="BE305" s="265"/>
      <c r="BF305" s="265"/>
      <c r="BG305" s="265"/>
      <c r="BH305" s="265"/>
      <c r="BI305" s="265"/>
      <c r="BJ305" s="265"/>
      <c r="BK305" s="265"/>
      <c r="BL305" s="244"/>
      <c r="BM305" s="244"/>
      <c r="BN305" s="244"/>
      <c r="BO305" s="244"/>
      <c r="BP305" s="244"/>
      <c r="BQ305" s="244"/>
      <c r="BR305" s="244"/>
      <c r="BS305" s="244"/>
      <c r="BT305" s="244"/>
      <c r="BU305" s="244"/>
      <c r="BV305" s="244"/>
      <c r="BW305" s="244"/>
      <c r="BX305" s="244"/>
      <c r="BY305" s="244"/>
      <c r="BZ305" s="244"/>
      <c r="CA305" s="244"/>
      <c r="CB305" s="244"/>
      <c r="CC305" s="244"/>
      <c r="CD305" s="244"/>
      <c r="CE305" s="244"/>
      <c r="CF305" s="244"/>
      <c r="CG305" s="244"/>
      <c r="CH305" s="244"/>
      <c r="CI305" s="244"/>
      <c r="CJ305" s="244"/>
      <c r="CK305" s="244"/>
      <c r="CL305" s="244"/>
      <c r="CM305" s="244"/>
      <c r="CN305" s="244"/>
      <c r="CO305" s="244"/>
      <c r="CP305" s="244"/>
      <c r="CQ305" s="244"/>
      <c r="CR305" s="244"/>
      <c r="CS305" s="244"/>
      <c r="CT305" s="244"/>
      <c r="CU305" s="244"/>
      <c r="CV305" s="244"/>
      <c r="CW305" s="244"/>
      <c r="CX305" s="244"/>
      <c r="CY305" s="244"/>
      <c r="CZ305" s="244"/>
      <c r="DA305" s="244"/>
      <c r="DB305" s="244"/>
      <c r="DC305" s="244"/>
      <c r="DD305" s="244"/>
      <c r="DE305" s="244"/>
      <c r="DF305" s="244"/>
      <c r="DG305" s="244"/>
      <c r="DH305" s="244"/>
      <c r="DI305" s="244"/>
      <c r="DJ305" s="244"/>
      <c r="DK305" s="244"/>
      <c r="DL305" s="244"/>
      <c r="DM305" s="244"/>
      <c r="DN305" s="244"/>
      <c r="DO305" s="244"/>
      <c r="DP305" s="244"/>
      <c r="DQ305" s="244"/>
      <c r="DR305" s="244"/>
      <c r="DS305" s="244"/>
      <c r="DT305" s="244"/>
      <c r="DU305" s="244"/>
      <c r="DV305" s="244"/>
      <c r="DW305" s="244"/>
      <c r="DX305" s="244"/>
      <c r="DY305" s="244"/>
      <c r="DZ305" s="244"/>
      <c r="EA305" s="244"/>
      <c r="EB305" s="244"/>
      <c r="EC305" s="244"/>
      <c r="ED305" s="244"/>
      <c r="EE305" s="253"/>
      <c r="EF305" s="238"/>
      <c r="EG305" s="238"/>
      <c r="EH305" s="238"/>
      <c r="EI305" s="238"/>
      <c r="EJ305" s="238"/>
      <c r="EK305" s="238"/>
      <c r="EL305" s="238"/>
      <c r="EM305" s="238"/>
      <c r="EN305" s="238"/>
      <c r="EO305" s="238"/>
      <c r="EP305" s="238"/>
      <c r="EQ305" s="238"/>
      <c r="ER305" s="238"/>
      <c r="ES305" s="238"/>
      <c r="ET305" s="238"/>
      <c r="EU305" s="238"/>
      <c r="EV305" s="238"/>
      <c r="EW305" s="238"/>
      <c r="EX305" s="238"/>
      <c r="EY305" s="238"/>
      <c r="EZ305" s="238"/>
      <c r="FA305" s="238"/>
      <c r="FB305" s="238"/>
      <c r="FC305" s="238"/>
      <c r="FD305" s="238"/>
      <c r="FE305" s="238"/>
      <c r="FF305" s="238"/>
      <c r="FG305" s="238"/>
      <c r="FH305" s="238"/>
      <c r="FI305" s="238"/>
      <c r="FJ305" s="238"/>
      <c r="FK305" s="238"/>
      <c r="FL305" s="238"/>
      <c r="FM305" s="238"/>
      <c r="FN305" s="238"/>
      <c r="FO305" s="238"/>
      <c r="FP305" s="238"/>
      <c r="FQ305" s="238"/>
      <c r="FR305" s="238"/>
      <c r="FS305" s="238"/>
      <c r="FT305" s="238"/>
      <c r="FU305" s="238"/>
      <c r="FV305" s="238"/>
      <c r="FW305" s="238"/>
      <c r="FX305" s="238"/>
      <c r="FY305" s="238"/>
      <c r="FZ305" s="238"/>
      <c r="GA305" s="238"/>
      <c r="GB305" s="238"/>
      <c r="GC305" s="238"/>
      <c r="GD305" s="238"/>
      <c r="GE305" s="238"/>
      <c r="GF305" s="238"/>
      <c r="GG305" s="238"/>
      <c r="GH305" s="238"/>
      <c r="GI305" s="238"/>
      <c r="GJ305" s="238"/>
      <c r="GK305" s="238"/>
      <c r="GL305" s="238"/>
      <c r="GM305" s="238"/>
      <c r="GN305" s="238"/>
      <c r="GO305" s="238"/>
      <c r="GP305" s="238"/>
      <c r="GQ305" s="238"/>
      <c r="GR305" s="238"/>
      <c r="GS305" s="238"/>
      <c r="GT305" s="238"/>
      <c r="GU305" s="238"/>
      <c r="GV305" s="238"/>
      <c r="GW305" s="238"/>
      <c r="GX305" s="238"/>
      <c r="GY305" s="238"/>
      <c r="GZ305" s="238"/>
      <c r="HA305" s="238"/>
      <c r="HB305" s="238"/>
      <c r="HC305" s="238"/>
      <c r="HD305" s="238"/>
      <c r="HE305" s="238"/>
      <c r="HF305" s="238"/>
      <c r="HG305" s="238"/>
      <c r="HH305" s="238"/>
      <c r="HI305" s="238"/>
      <c r="HJ305" s="238"/>
      <c r="HK305" s="238"/>
      <c r="HL305" s="238"/>
      <c r="HM305" s="238"/>
      <c r="HN305" s="238"/>
      <c r="HO305" s="238"/>
      <c r="HP305" s="238"/>
      <c r="HQ305" s="238"/>
      <c r="HR305" s="238"/>
      <c r="HS305" s="238"/>
      <c r="HT305" s="238"/>
      <c r="HU305" s="238"/>
      <c r="HV305" s="238"/>
      <c r="HW305" s="238"/>
      <c r="HX305" s="238"/>
      <c r="HY305" s="238"/>
      <c r="HZ305" s="238"/>
      <c r="IA305" s="238"/>
      <c r="IB305" s="238"/>
      <c r="IC305" s="238"/>
      <c r="ID305" s="238"/>
      <c r="IE305" s="238"/>
      <c r="IF305" s="238"/>
      <c r="IG305" s="238"/>
      <c r="IH305" s="238"/>
      <c r="II305" s="238"/>
      <c r="IJ305" s="238"/>
      <c r="IK305" s="238"/>
      <c r="IL305" s="238"/>
      <c r="IM305" s="238"/>
      <c r="IN305" s="238"/>
      <c r="IO305" s="238"/>
      <c r="IP305" s="238"/>
      <c r="IQ305" s="238"/>
      <c r="IR305" s="238"/>
      <c r="IS305" s="238"/>
      <c r="IT305" s="238"/>
      <c r="IU305" s="238"/>
      <c r="IV305" s="238"/>
      <c r="IW305" s="238"/>
      <c r="IX305" s="238"/>
      <c r="IY305" s="238"/>
      <c r="IZ305" s="238"/>
      <c r="JA305" s="238"/>
      <c r="JB305" s="238"/>
      <c r="JC305" s="238"/>
      <c r="JD305" s="238"/>
      <c r="JE305" s="238"/>
      <c r="JF305" s="238"/>
      <c r="JG305" s="238"/>
      <c r="JH305" s="238"/>
      <c r="JI305" s="238"/>
      <c r="JJ305" s="238"/>
      <c r="JK305" s="238"/>
      <c r="JL305" s="238"/>
      <c r="JM305" s="238"/>
      <c r="JN305" s="238"/>
      <c r="JO305" s="238"/>
      <c r="JP305" s="238"/>
      <c r="JQ305" s="238"/>
      <c r="JR305" s="238"/>
      <c r="JS305" s="238"/>
      <c r="JT305" s="238"/>
      <c r="JU305" s="238"/>
      <c r="JV305" s="238"/>
      <c r="JW305" s="238"/>
      <c r="JX305" s="238"/>
      <c r="JY305" s="238"/>
      <c r="JZ305" s="238"/>
      <c r="KA305" s="238"/>
      <c r="KB305" s="238"/>
      <c r="KC305" s="238"/>
      <c r="KD305" s="238"/>
      <c r="KE305" s="238"/>
      <c r="KF305" s="238"/>
      <c r="KG305" s="238"/>
      <c r="KH305" s="238"/>
      <c r="KI305" s="238"/>
      <c r="KJ305" s="238"/>
      <c r="KK305" s="238"/>
      <c r="KL305" s="238"/>
      <c r="KM305" s="238"/>
      <c r="KN305" s="238"/>
      <c r="KO305" s="238"/>
      <c r="KP305" s="238"/>
      <c r="KQ305" s="238"/>
      <c r="KR305" s="238"/>
      <c r="KS305" s="238"/>
      <c r="KT305" s="238"/>
      <c r="KU305" s="238"/>
      <c r="KV305" s="238"/>
      <c r="KW305" s="238"/>
      <c r="KX305" s="238"/>
      <c r="KY305" s="238"/>
      <c r="KZ305" s="238"/>
      <c r="LA305" s="238"/>
      <c r="LB305" s="238"/>
      <c r="LC305" s="238"/>
      <c r="LD305" s="238"/>
      <c r="LE305" s="238"/>
      <c r="LF305" s="238"/>
      <c r="LG305" s="238"/>
      <c r="LH305" s="238"/>
      <c r="LI305" s="238"/>
      <c r="LJ305" s="238"/>
      <c r="LK305" s="238"/>
      <c r="LL305" s="238"/>
      <c r="LM305" s="238"/>
      <c r="LN305" s="238"/>
      <c r="LO305" s="238"/>
      <c r="LP305" s="238"/>
      <c r="LQ305" s="238"/>
      <c r="LR305" s="238"/>
      <c r="LS305" s="238"/>
      <c r="LT305" s="238"/>
      <c r="LU305" s="238"/>
      <c r="LV305" s="238"/>
      <c r="LW305" s="238"/>
      <c r="LX305" s="238"/>
      <c r="LY305" s="238"/>
      <c r="LZ305" s="238"/>
      <c r="MA305" s="238"/>
      <c r="MB305" s="238"/>
      <c r="MC305" s="238"/>
      <c r="MD305" s="238"/>
      <c r="ME305" s="238"/>
      <c r="MF305" s="238"/>
      <c r="MG305" s="238"/>
      <c r="MH305" s="238"/>
      <c r="MI305" s="238"/>
      <c r="MJ305" s="238"/>
      <c r="MK305" s="238"/>
      <c r="ML305" s="238"/>
      <c r="MM305" s="238"/>
      <c r="MN305" s="238"/>
      <c r="MO305" s="238"/>
      <c r="MP305" s="238"/>
      <c r="MQ305" s="238"/>
      <c r="MR305" s="238"/>
      <c r="MS305" s="238"/>
      <c r="MT305" s="238"/>
      <c r="MU305" s="238"/>
      <c r="MV305" s="238"/>
      <c r="MW305" s="238"/>
      <c r="MX305" s="238"/>
      <c r="MY305" s="238"/>
      <c r="MZ305" s="238"/>
      <c r="NA305" s="238"/>
      <c r="NB305" s="238"/>
      <c r="NC305" s="238"/>
      <c r="ND305" s="238"/>
      <c r="NE305" s="238"/>
      <c r="NF305" s="238"/>
      <c r="NG305" s="238"/>
      <c r="NH305" s="238"/>
      <c r="NI305" s="238"/>
      <c r="NJ305" s="238"/>
      <c r="NK305" s="238"/>
      <c r="NL305" s="238"/>
      <c r="NM305" s="238"/>
      <c r="NN305" s="238"/>
      <c r="NO305" s="238"/>
      <c r="NP305" s="238"/>
      <c r="NQ305" s="238"/>
      <c r="NR305" s="238"/>
      <c r="NS305" s="238"/>
      <c r="NT305" s="238"/>
      <c r="NU305" s="238"/>
      <c r="NV305" s="238"/>
      <c r="NW305" s="238"/>
      <c r="NX305" s="238"/>
      <c r="NY305" s="238"/>
      <c r="NZ305" s="238"/>
      <c r="OA305" s="238"/>
      <c r="OB305" s="238"/>
      <c r="OC305" s="238"/>
      <c r="OD305" s="238"/>
      <c r="OE305" s="238"/>
      <c r="OF305" s="238"/>
      <c r="OG305" s="238"/>
      <c r="OH305" s="238"/>
      <c r="OI305" s="238"/>
      <c r="OJ305" s="238"/>
      <c r="OK305" s="238"/>
      <c r="OL305" s="238"/>
      <c r="OM305" s="238"/>
      <c r="ON305" s="238"/>
      <c r="OO305" s="238"/>
      <c r="OP305" s="238"/>
      <c r="OQ305" s="238"/>
      <c r="OR305" s="238"/>
      <c r="OS305" s="238"/>
      <c r="OT305" s="238"/>
      <c r="OU305" s="238"/>
      <c r="OV305" s="238"/>
      <c r="OW305" s="238"/>
      <c r="OX305" s="238"/>
      <c r="OY305" s="238"/>
      <c r="OZ305" s="238"/>
      <c r="PA305" s="238"/>
      <c r="PB305" s="238"/>
      <c r="PC305" s="238"/>
      <c r="PD305" s="238"/>
      <c r="PE305" s="238"/>
      <c r="PF305" s="238"/>
      <c r="PG305" s="238"/>
      <c r="PH305" s="238"/>
      <c r="PI305" s="238"/>
      <c r="PJ305" s="238"/>
      <c r="PK305" s="238"/>
      <c r="PL305" s="238"/>
      <c r="PM305" s="238"/>
      <c r="PN305" s="238"/>
      <c r="PO305" s="238"/>
      <c r="PP305" s="238"/>
      <c r="PQ305" s="238"/>
      <c r="PR305" s="238"/>
      <c r="PS305" s="238"/>
      <c r="PT305" s="238"/>
      <c r="PU305" s="238"/>
      <c r="PV305" s="238"/>
      <c r="PW305" s="238"/>
      <c r="PX305" s="238"/>
      <c r="PY305" s="238"/>
      <c r="PZ305" s="238"/>
      <c r="QA305" s="238"/>
      <c r="QB305" s="238"/>
      <c r="QC305" s="238"/>
      <c r="QD305" s="238"/>
      <c r="QE305" s="238"/>
      <c r="QF305" s="238"/>
      <c r="QG305" s="238"/>
      <c r="QH305" s="238"/>
      <c r="QI305" s="238"/>
      <c r="QJ305" s="238"/>
      <c r="QK305" s="238"/>
      <c r="QL305" s="238"/>
      <c r="QM305" s="238"/>
      <c r="QN305" s="238"/>
      <c r="QO305" s="238"/>
      <c r="QP305" s="238"/>
      <c r="QQ305" s="238"/>
      <c r="QR305" s="238"/>
      <c r="QS305" s="238"/>
      <c r="QT305" s="238"/>
      <c r="QU305" s="238"/>
      <c r="QV305" s="238"/>
      <c r="QW305" s="238"/>
      <c r="QX305" s="238"/>
      <c r="QY305" s="238"/>
      <c r="QZ305" s="238"/>
      <c r="RA305" s="238"/>
      <c r="RB305" s="238"/>
      <c r="RC305" s="238"/>
      <c r="RD305" s="238"/>
      <c r="RE305" s="238"/>
      <c r="RF305" s="238"/>
      <c r="RG305" s="238"/>
      <c r="RH305" s="238"/>
      <c r="RI305" s="238"/>
      <c r="RJ305" s="238"/>
      <c r="RK305" s="238"/>
      <c r="RL305" s="238"/>
      <c r="RM305" s="238"/>
      <c r="RN305" s="238"/>
      <c r="RO305" s="238"/>
      <c r="RP305" s="238"/>
      <c r="RQ305" s="238"/>
      <c r="RR305" s="238"/>
      <c r="RS305" s="238"/>
      <c r="RT305" s="238"/>
      <c r="RU305" s="238"/>
      <c r="RV305" s="238"/>
      <c r="RW305" s="238"/>
      <c r="RX305" s="238"/>
      <c r="RY305" s="238"/>
      <c r="RZ305" s="238"/>
      <c r="SA305" s="238"/>
      <c r="SB305" s="238"/>
      <c r="SC305" s="238"/>
      <c r="SD305" s="238"/>
      <c r="SE305" s="238"/>
      <c r="SF305" s="238"/>
      <c r="SG305" s="238"/>
      <c r="SH305" s="238"/>
      <c r="SI305" s="238"/>
      <c r="SJ305" s="238"/>
      <c r="SK305" s="238"/>
      <c r="SL305" s="238"/>
      <c r="SM305" s="238"/>
      <c r="SN305" s="238"/>
      <c r="SO305" s="238"/>
      <c r="SP305" s="238"/>
      <c r="SQ305" s="238"/>
      <c r="SR305" s="238"/>
      <c r="SS305" s="238"/>
      <c r="ST305" s="238"/>
      <c r="SU305" s="238"/>
      <c r="SV305" s="238"/>
      <c r="SW305" s="238"/>
      <c r="SX305" s="238"/>
      <c r="SY305" s="238"/>
      <c r="SZ305" s="238"/>
      <c r="TA305" s="238"/>
      <c r="TB305" s="238"/>
      <c r="TC305" s="238"/>
      <c r="TD305" s="238"/>
      <c r="TE305" s="238"/>
      <c r="TF305" s="238"/>
      <c r="TG305" s="238"/>
      <c r="TH305" s="238"/>
      <c r="TI305" s="238"/>
      <c r="TJ305" s="238"/>
      <c r="TK305" s="238"/>
      <c r="TL305" s="238"/>
      <c r="TM305" s="238"/>
      <c r="TN305" s="238"/>
      <c r="TO305" s="238"/>
      <c r="TP305" s="238"/>
      <c r="TQ305" s="238"/>
      <c r="TR305" s="238"/>
      <c r="TS305" s="238"/>
      <c r="TT305" s="238"/>
      <c r="TU305" s="238"/>
      <c r="TV305" s="238"/>
      <c r="TW305" s="238"/>
      <c r="TX305" s="238"/>
      <c r="TY305" s="238"/>
      <c r="TZ305" s="238"/>
      <c r="UA305" s="238"/>
      <c r="UB305" s="238"/>
      <c r="UC305" s="238"/>
      <c r="UD305" s="238"/>
      <c r="UE305" s="238"/>
      <c r="UF305" s="238"/>
      <c r="UG305" s="238"/>
      <c r="UH305" s="238"/>
      <c r="UI305" s="238"/>
      <c r="UJ305" s="238"/>
      <c r="UK305" s="238"/>
      <c r="UL305" s="238"/>
      <c r="UM305" s="238"/>
      <c r="UN305" s="238"/>
      <c r="UO305" s="238"/>
      <c r="UP305" s="238"/>
      <c r="UQ305" s="238"/>
      <c r="UR305" s="238"/>
      <c r="US305" s="238"/>
      <c r="UT305" s="238"/>
      <c r="UU305" s="238"/>
      <c r="UV305" s="238"/>
      <c r="UW305" s="238"/>
      <c r="UX305" s="238"/>
      <c r="UY305" s="238"/>
      <c r="UZ305" s="238"/>
      <c r="VA305" s="238"/>
      <c r="VB305" s="238"/>
      <c r="VC305" s="238"/>
      <c r="VD305" s="238"/>
      <c r="VE305" s="238"/>
      <c r="VF305" s="238"/>
      <c r="VG305" s="238"/>
      <c r="VH305" s="238"/>
      <c r="VI305" s="238"/>
      <c r="VJ305" s="238"/>
      <c r="VK305" s="238"/>
      <c r="VL305" s="238"/>
      <c r="VM305" s="238"/>
      <c r="VN305" s="238"/>
      <c r="VO305" s="238"/>
      <c r="VP305" s="238"/>
      <c r="VQ305" s="238"/>
      <c r="VR305" s="238"/>
      <c r="VS305" s="238"/>
      <c r="VT305" s="238"/>
      <c r="VU305" s="238"/>
      <c r="VV305" s="238"/>
      <c r="VW305" s="238"/>
      <c r="VX305" s="238"/>
      <c r="VY305" s="238"/>
      <c r="VZ305" s="238"/>
      <c r="WA305" s="238"/>
      <c r="WB305" s="238"/>
      <c r="WC305" s="238"/>
      <c r="WD305" s="238"/>
      <c r="WE305" s="238"/>
      <c r="WF305" s="238"/>
      <c r="WG305" s="238"/>
      <c r="WH305" s="238"/>
      <c r="WI305" s="238"/>
      <c r="WJ305" s="238"/>
      <c r="WK305" s="238"/>
      <c r="WL305" s="238"/>
      <c r="WM305" s="238"/>
      <c r="WN305" s="238"/>
      <c r="WO305" s="238"/>
      <c r="WP305" s="238"/>
      <c r="WQ305" s="238"/>
      <c r="WR305" s="238"/>
      <c r="WS305" s="238"/>
      <c r="WT305" s="238"/>
      <c r="WU305" s="238"/>
      <c r="WV305" s="238"/>
      <c r="WW305" s="238"/>
      <c r="WX305" s="238"/>
      <c r="WY305" s="238"/>
      <c r="WZ305" s="238"/>
      <c r="XA305" s="238"/>
      <c r="XB305" s="238"/>
      <c r="XC305" s="238"/>
      <c r="XD305" s="238"/>
      <c r="XE305" s="238"/>
      <c r="XF305" s="238"/>
      <c r="XG305" s="238"/>
      <c r="XH305" s="238"/>
      <c r="XI305" s="238"/>
      <c r="XJ305" s="238"/>
      <c r="XK305" s="238"/>
      <c r="XL305" s="238"/>
      <c r="XM305" s="238"/>
      <c r="XN305" s="238"/>
      <c r="XO305" s="238"/>
      <c r="XP305" s="238"/>
      <c r="XQ305" s="238"/>
      <c r="XR305" s="238"/>
      <c r="XS305" s="238"/>
      <c r="XT305" s="238"/>
      <c r="XU305" s="238"/>
      <c r="XV305" s="238"/>
      <c r="XW305" s="238"/>
      <c r="XX305" s="238"/>
      <c r="XY305" s="238"/>
      <c r="XZ305" s="238"/>
      <c r="YA305" s="238"/>
      <c r="YB305" s="238"/>
      <c r="YC305" s="238"/>
      <c r="YD305" s="238"/>
      <c r="YE305" s="238"/>
      <c r="YF305" s="238"/>
      <c r="YG305" s="238"/>
      <c r="YH305" s="238"/>
      <c r="YI305" s="238"/>
      <c r="YJ305" s="238"/>
      <c r="YK305" s="238"/>
      <c r="YL305" s="238"/>
      <c r="YM305" s="238"/>
      <c r="YN305" s="238"/>
      <c r="YO305" s="238"/>
      <c r="YP305" s="238"/>
      <c r="YQ305" s="238"/>
      <c r="YR305" s="238"/>
      <c r="YS305" s="238"/>
      <c r="YT305" s="238"/>
      <c r="YU305" s="238"/>
      <c r="YV305" s="238"/>
      <c r="YW305" s="238"/>
      <c r="YX305" s="238"/>
      <c r="YY305" s="238"/>
      <c r="YZ305" s="238"/>
      <c r="ZA305" s="238"/>
      <c r="ZB305" s="238"/>
      <c r="ZC305" s="238"/>
      <c r="ZD305" s="238"/>
      <c r="ZE305" s="238"/>
      <c r="ZF305" s="238"/>
      <c r="ZG305" s="238"/>
      <c r="ZH305" s="238"/>
      <c r="ZI305" s="238"/>
      <c r="ZJ305" s="238"/>
      <c r="ZK305" s="238"/>
      <c r="ZL305" s="238"/>
      <c r="ZM305" s="238"/>
      <c r="ZN305" s="238"/>
      <c r="ZO305" s="238"/>
      <c r="ZP305" s="238"/>
      <c r="ZQ305" s="238"/>
      <c r="ZR305" s="238"/>
      <c r="ZS305" s="238"/>
      <c r="ZT305" s="238"/>
      <c r="ZU305" s="238"/>
      <c r="ZV305" s="238"/>
      <c r="ZW305" s="238"/>
      <c r="ZX305" s="238"/>
      <c r="ZY305" s="238"/>
      <c r="ZZ305" s="238"/>
      <c r="AAA305" s="238"/>
      <c r="AAB305" s="238"/>
      <c r="AAC305" s="238"/>
      <c r="AAD305" s="238"/>
      <c r="AAE305" s="238"/>
      <c r="AAF305" s="238"/>
      <c r="AAG305" s="238"/>
      <c r="AAH305" s="238"/>
      <c r="AAI305" s="238"/>
      <c r="AAJ305" s="238"/>
      <c r="AAK305" s="238"/>
      <c r="AAL305" s="238"/>
      <c r="AAM305" s="238"/>
      <c r="AAN305" s="238"/>
      <c r="AAO305" s="238"/>
      <c r="AAP305" s="238"/>
      <c r="AAQ305" s="238"/>
      <c r="AAR305" s="238"/>
      <c r="AAS305" s="238"/>
      <c r="AAT305" s="238"/>
      <c r="AAU305" s="238"/>
      <c r="AAV305" s="238"/>
      <c r="AAW305" s="238"/>
      <c r="AAX305" s="238"/>
      <c r="AAY305" s="238"/>
      <c r="AAZ305" s="238"/>
      <c r="ABA305" s="238"/>
      <c r="ABB305" s="238"/>
      <c r="ABC305" s="238"/>
      <c r="ABD305" s="238"/>
      <c r="ABE305" s="238"/>
      <c r="ABF305" s="238"/>
      <c r="ABG305" s="238"/>
      <c r="ABH305" s="238"/>
      <c r="ABI305" s="238"/>
      <c r="ABJ305" s="238"/>
      <c r="ABK305" s="238"/>
      <c r="ABL305" s="238"/>
      <c r="ABM305" s="238"/>
      <c r="ABN305" s="238"/>
      <c r="ABO305" s="238"/>
      <c r="ABP305" s="238"/>
      <c r="ABQ305" s="238"/>
      <c r="ABR305" s="238"/>
      <c r="ABS305" s="238"/>
      <c r="ABT305" s="238"/>
      <c r="ABU305" s="238"/>
      <c r="ABV305" s="238"/>
      <c r="ABW305" s="238"/>
      <c r="ABX305" s="238"/>
      <c r="ABY305" s="238"/>
      <c r="ABZ305" s="238"/>
      <c r="ACA305" s="238"/>
      <c r="ACB305" s="238"/>
      <c r="ACC305" s="238"/>
      <c r="ACD305" s="238"/>
      <c r="ACE305" s="238"/>
      <c r="ACF305" s="238"/>
      <c r="ACG305" s="238"/>
      <c r="ACH305" s="238"/>
      <c r="ACI305" s="238"/>
      <c r="ACJ305" s="238"/>
      <c r="ACK305" s="238"/>
      <c r="ACL305" s="238"/>
      <c r="ACM305" s="238"/>
      <c r="ACN305" s="238"/>
      <c r="ACO305" s="238"/>
      <c r="ACP305" s="238"/>
      <c r="ACQ305" s="238"/>
      <c r="ACR305" s="238"/>
      <c r="ACS305" s="238"/>
      <c r="ACT305" s="238"/>
      <c r="ACU305" s="238"/>
      <c r="ACV305" s="238"/>
      <c r="ACW305" s="238"/>
      <c r="ACX305" s="238"/>
      <c r="ACY305" s="238"/>
      <c r="ACZ305" s="238"/>
      <c r="ADA305" s="238"/>
      <c r="ADB305" s="238"/>
      <c r="ADC305" s="238"/>
      <c r="ADD305" s="238"/>
      <c r="ADE305" s="238"/>
      <c r="ADF305" s="238"/>
      <c r="ADG305" s="238"/>
      <c r="ADH305" s="238"/>
      <c r="ADI305" s="238"/>
      <c r="ADJ305" s="238"/>
      <c r="ADK305" s="238"/>
      <c r="ADL305" s="238"/>
      <c r="ADM305" s="238"/>
      <c r="ADN305" s="238"/>
      <c r="ADO305" s="238"/>
      <c r="ADP305" s="238"/>
      <c r="ADQ305" s="238"/>
      <c r="ADR305" s="238"/>
      <c r="ADS305" s="238"/>
      <c r="ADT305" s="238"/>
      <c r="ADU305" s="238"/>
      <c r="ADV305" s="238"/>
      <c r="ADW305" s="238"/>
      <c r="ADX305" s="238"/>
      <c r="ADY305" s="238"/>
      <c r="ADZ305" s="238"/>
      <c r="AEA305" s="238"/>
      <c r="AEB305" s="238"/>
      <c r="AEC305" s="238"/>
      <c r="AED305" s="238"/>
      <c r="AEE305" s="238"/>
      <c r="AEF305" s="238"/>
      <c r="AEG305" s="238"/>
      <c r="AEH305" s="238"/>
      <c r="AEI305" s="238"/>
      <c r="AEJ305" s="238"/>
      <c r="AEK305" s="238"/>
      <c r="AEL305" s="238"/>
      <c r="AEM305" s="238"/>
      <c r="AEN305" s="238"/>
      <c r="AEO305" s="238"/>
      <c r="AEP305" s="238"/>
      <c r="AEQ305" s="238"/>
      <c r="AER305" s="238"/>
      <c r="AES305" s="238"/>
      <c r="AET305" s="238"/>
      <c r="AEU305" s="238"/>
      <c r="AEV305" s="238"/>
      <c r="AEW305" s="238"/>
      <c r="AEX305" s="238"/>
      <c r="AEY305" s="238"/>
      <c r="AEZ305" s="238"/>
      <c r="AFA305" s="238"/>
      <c r="AFB305" s="238"/>
      <c r="AFC305" s="238"/>
      <c r="AFD305" s="238"/>
      <c r="AFE305" s="238"/>
      <c r="AFF305" s="238"/>
      <c r="AFG305" s="238"/>
      <c r="AFH305" s="238"/>
      <c r="AFI305" s="238"/>
      <c r="AFJ305" s="238"/>
      <c r="AFK305" s="238"/>
      <c r="AFL305" s="238"/>
      <c r="AFM305" s="238"/>
      <c r="AFN305" s="238"/>
      <c r="AFO305" s="238"/>
      <c r="AFP305" s="238"/>
      <c r="AFQ305" s="238"/>
      <c r="AFR305" s="238"/>
      <c r="AFS305" s="238"/>
      <c r="AFT305" s="238"/>
      <c r="AFU305" s="238"/>
      <c r="AFV305" s="238"/>
      <c r="AFW305" s="238"/>
      <c r="AFX305" s="238"/>
      <c r="AFY305" s="238"/>
      <c r="AFZ305" s="238"/>
      <c r="AGA305" s="238"/>
      <c r="AGB305" s="238"/>
      <c r="AGC305" s="238"/>
      <c r="AGD305" s="238"/>
      <c r="AGE305" s="238"/>
      <c r="AGF305" s="238"/>
      <c r="AGG305" s="238"/>
      <c r="AGH305" s="238"/>
      <c r="AGI305" s="238"/>
      <c r="AGJ305" s="238"/>
      <c r="AGK305" s="238"/>
      <c r="AGL305" s="238"/>
      <c r="AGM305" s="238"/>
      <c r="AGN305" s="238"/>
      <c r="AGO305" s="238"/>
      <c r="AGP305" s="238"/>
      <c r="AGQ305" s="238"/>
      <c r="AGR305" s="238"/>
      <c r="AGS305" s="238"/>
      <c r="AGT305" s="238"/>
      <c r="AGU305" s="238"/>
      <c r="AGV305" s="238"/>
      <c r="AGW305" s="238"/>
      <c r="AGX305" s="238"/>
      <c r="AGY305" s="238"/>
      <c r="AGZ305" s="238"/>
      <c r="AHA305" s="238"/>
      <c r="AHB305" s="238"/>
      <c r="AHC305" s="238"/>
      <c r="AHD305" s="238"/>
      <c r="AHE305" s="238"/>
      <c r="AHF305" s="238"/>
      <c r="AHG305" s="238"/>
      <c r="AHH305" s="238"/>
      <c r="AHI305" s="238"/>
      <c r="AHJ305" s="238"/>
      <c r="AHK305" s="238"/>
      <c r="AHL305" s="238"/>
      <c r="AHM305" s="238"/>
      <c r="AHN305" s="238"/>
      <c r="AHO305" s="238"/>
      <c r="AHP305" s="238"/>
      <c r="AHQ305" s="238"/>
      <c r="AHR305" s="238"/>
      <c r="AHS305" s="238"/>
      <c r="AHT305" s="238"/>
      <c r="AHU305" s="238"/>
      <c r="AHV305" s="238"/>
      <c r="AHW305" s="238"/>
      <c r="AHX305" s="238"/>
      <c r="AHY305" s="238"/>
      <c r="AHZ305" s="238"/>
      <c r="AIA305" s="238"/>
      <c r="AIB305" s="238"/>
      <c r="AIC305" s="238"/>
      <c r="AID305" s="238"/>
      <c r="AIE305" s="238"/>
      <c r="AIF305" s="238"/>
      <c r="AIG305" s="238"/>
      <c r="AIH305" s="238"/>
      <c r="AII305" s="238"/>
      <c r="AIJ305" s="238"/>
      <c r="AIK305" s="238"/>
      <c r="AIL305" s="238"/>
      <c r="AIM305" s="238"/>
      <c r="AIN305" s="238"/>
      <c r="AIO305" s="238"/>
      <c r="AIP305" s="238"/>
      <c r="AIQ305" s="238"/>
      <c r="AIR305" s="238"/>
      <c r="AIS305" s="238"/>
      <c r="AIT305" s="238"/>
      <c r="AIU305" s="238"/>
      <c r="AIV305" s="238"/>
      <c r="AIW305" s="238"/>
      <c r="AIX305" s="238"/>
      <c r="AIY305" s="238"/>
      <c r="AIZ305" s="238"/>
      <c r="AJA305" s="238"/>
      <c r="AJB305" s="238"/>
      <c r="AJC305" s="238"/>
      <c r="AJD305" s="238"/>
      <c r="AJE305" s="238"/>
      <c r="AJF305" s="238"/>
      <c r="AJG305" s="238"/>
      <c r="AJH305" s="238"/>
      <c r="AJI305" s="238"/>
      <c r="AJJ305" s="238"/>
      <c r="AJK305" s="238"/>
      <c r="AJL305" s="238"/>
      <c r="AJM305" s="238"/>
      <c r="AJN305" s="238"/>
      <c r="AJO305" s="238"/>
      <c r="AJP305" s="238"/>
      <c r="AJQ305" s="238"/>
      <c r="AJR305" s="238"/>
      <c r="AJS305" s="238"/>
      <c r="AJT305" s="238"/>
      <c r="AJU305" s="238"/>
      <c r="AJV305" s="238"/>
      <c r="AJW305" s="238"/>
      <c r="AJX305" s="238"/>
      <c r="AJY305" s="238"/>
      <c r="AJZ305" s="238"/>
      <c r="AKA305" s="238"/>
      <c r="AKB305" s="238"/>
      <c r="AKC305" s="238"/>
      <c r="AKD305" s="238"/>
      <c r="AKE305" s="238"/>
      <c r="AKF305" s="238"/>
      <c r="AKG305" s="238"/>
      <c r="AKH305" s="238"/>
      <c r="AKI305" s="238"/>
      <c r="AKJ305" s="238"/>
      <c r="AKK305" s="238"/>
      <c r="AKL305" s="238"/>
      <c r="AKM305" s="238"/>
      <c r="AKN305" s="238"/>
      <c r="AKO305" s="238"/>
      <c r="AKP305" s="238"/>
    </row>
    <row r="306" spans="1:978" x14ac:dyDescent="0.25">
      <c r="A306" s="311"/>
      <c r="B306" s="311"/>
      <c r="C306" s="92"/>
      <c r="D306" s="245"/>
      <c r="E306" s="271"/>
      <c r="F306" s="292" t="s">
        <v>387</v>
      </c>
      <c r="G306" s="292"/>
      <c r="H306" s="292"/>
      <c r="I306" s="292"/>
      <c r="J306" s="292"/>
      <c r="K306" s="292"/>
      <c r="L306" s="292"/>
      <c r="M306" s="292"/>
      <c r="N306" s="7">
        <f t="shared" ref="N306:AL306" si="201">ROUNDUP(AVERAGE(N299:N305),0)</f>
        <v>72</v>
      </c>
      <c r="O306" s="7">
        <f t="shared" si="201"/>
        <v>41</v>
      </c>
      <c r="P306" s="7">
        <f t="shared" si="201"/>
        <v>30</v>
      </c>
      <c r="Q306" s="7">
        <f t="shared" si="201"/>
        <v>24</v>
      </c>
      <c r="R306" s="7">
        <f t="shared" si="201"/>
        <v>32</v>
      </c>
      <c r="S306" s="7">
        <f t="shared" si="201"/>
        <v>73</v>
      </c>
      <c r="T306" s="7">
        <f t="shared" si="201"/>
        <v>177</v>
      </c>
      <c r="U306" s="7">
        <f t="shared" si="201"/>
        <v>285</v>
      </c>
      <c r="V306" s="7">
        <f t="shared" si="201"/>
        <v>303</v>
      </c>
      <c r="W306" s="7">
        <f t="shared" si="201"/>
        <v>293</v>
      </c>
      <c r="X306" s="7">
        <f t="shared" si="201"/>
        <v>297</v>
      </c>
      <c r="Y306" s="7">
        <f t="shared" si="201"/>
        <v>330</v>
      </c>
      <c r="Z306" s="7">
        <f t="shared" si="201"/>
        <v>371</v>
      </c>
      <c r="AA306" s="7">
        <f t="shared" si="201"/>
        <v>361</v>
      </c>
      <c r="AB306" s="7">
        <f t="shared" si="201"/>
        <v>412</v>
      </c>
      <c r="AC306" s="7">
        <f t="shared" si="201"/>
        <v>476</v>
      </c>
      <c r="AD306" s="7">
        <f t="shared" si="201"/>
        <v>510</v>
      </c>
      <c r="AE306" s="7">
        <f t="shared" si="201"/>
        <v>505</v>
      </c>
      <c r="AF306" s="7">
        <f t="shared" si="201"/>
        <v>362</v>
      </c>
      <c r="AG306" s="7">
        <f t="shared" si="201"/>
        <v>291</v>
      </c>
      <c r="AH306" s="7">
        <f t="shared" si="201"/>
        <v>242</v>
      </c>
      <c r="AI306" s="7">
        <f t="shared" si="201"/>
        <v>194</v>
      </c>
      <c r="AJ306" s="7">
        <f t="shared" si="201"/>
        <v>141</v>
      </c>
      <c r="AK306" s="7">
        <f t="shared" si="201"/>
        <v>112</v>
      </c>
      <c r="AL306" s="7">
        <f t="shared" si="201"/>
        <v>5479</v>
      </c>
      <c r="AM306" s="271"/>
      <c r="AN306" s="266"/>
      <c r="AO306" s="266"/>
      <c r="AP306" s="266"/>
      <c r="AQ306" s="266"/>
      <c r="AR306" s="266"/>
      <c r="AS306" s="266"/>
      <c r="AT306" s="266"/>
      <c r="AU306" s="266"/>
      <c r="AV306" s="266"/>
      <c r="AW306" s="266"/>
      <c r="AX306" s="266"/>
      <c r="AY306" s="266"/>
      <c r="AZ306" s="266"/>
      <c r="BA306" s="266"/>
      <c r="BB306" s="266"/>
      <c r="BC306" s="266"/>
      <c r="BD306" s="266"/>
      <c r="BE306" s="266"/>
      <c r="BF306" s="266"/>
      <c r="BG306" s="266"/>
      <c r="BH306" s="266"/>
      <c r="BI306" s="266"/>
      <c r="BJ306" s="266"/>
      <c r="BK306" s="266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5"/>
      <c r="DZ306" s="245"/>
      <c r="EA306" s="245"/>
      <c r="EB306" s="245"/>
      <c r="EC306" s="245"/>
      <c r="ED306" s="245"/>
      <c r="EE306" s="253"/>
      <c r="EF306" s="238"/>
      <c r="EG306" s="238"/>
      <c r="EH306" s="238"/>
      <c r="EI306" s="238"/>
      <c r="EJ306" s="238"/>
      <c r="EK306" s="238"/>
      <c r="EL306" s="238"/>
      <c r="EM306" s="238"/>
      <c r="EN306" s="238"/>
      <c r="EO306" s="238"/>
      <c r="EP306" s="238"/>
      <c r="EQ306" s="238"/>
      <c r="ER306" s="238"/>
      <c r="ES306" s="238"/>
      <c r="ET306" s="238"/>
      <c r="EU306" s="238"/>
      <c r="EV306" s="238"/>
      <c r="EW306" s="238"/>
      <c r="EX306" s="238"/>
      <c r="EY306" s="238"/>
      <c r="EZ306" s="238"/>
      <c r="FA306" s="238"/>
      <c r="FB306" s="238"/>
      <c r="FC306" s="238"/>
      <c r="FD306" s="238"/>
      <c r="FE306" s="238"/>
      <c r="FF306" s="238"/>
      <c r="FG306" s="238"/>
      <c r="FH306" s="238"/>
      <c r="FI306" s="238"/>
      <c r="FJ306" s="238"/>
      <c r="FK306" s="238"/>
      <c r="FL306" s="238"/>
      <c r="FM306" s="238"/>
      <c r="FN306" s="238"/>
      <c r="FO306" s="238"/>
      <c r="FP306" s="238"/>
      <c r="FQ306" s="238"/>
      <c r="FR306" s="238"/>
      <c r="FS306" s="238"/>
      <c r="FT306" s="238"/>
      <c r="FU306" s="238"/>
      <c r="FV306" s="238"/>
      <c r="FW306" s="238"/>
      <c r="FX306" s="238"/>
      <c r="FY306" s="238"/>
      <c r="FZ306" s="238"/>
      <c r="GA306" s="238"/>
      <c r="GB306" s="238"/>
      <c r="GC306" s="238"/>
      <c r="GD306" s="238"/>
      <c r="GE306" s="238"/>
      <c r="GF306" s="238"/>
      <c r="GG306" s="238"/>
      <c r="GH306" s="238"/>
      <c r="GI306" s="238"/>
      <c r="GJ306" s="238"/>
      <c r="GK306" s="238"/>
      <c r="GL306" s="238"/>
      <c r="GM306" s="238"/>
      <c r="GN306" s="238"/>
      <c r="GO306" s="238"/>
      <c r="GP306" s="238"/>
      <c r="GQ306" s="238"/>
      <c r="GR306" s="238"/>
      <c r="GS306" s="238"/>
      <c r="GT306" s="238"/>
      <c r="GU306" s="238"/>
      <c r="GV306" s="238"/>
      <c r="GW306" s="238"/>
      <c r="GX306" s="238"/>
      <c r="GY306" s="238"/>
      <c r="GZ306" s="238"/>
      <c r="HA306" s="238"/>
      <c r="HB306" s="238"/>
      <c r="HC306" s="238"/>
      <c r="HD306" s="238"/>
      <c r="HE306" s="238"/>
      <c r="HF306" s="238"/>
      <c r="HG306" s="238"/>
      <c r="HH306" s="238"/>
      <c r="HI306" s="238"/>
      <c r="HJ306" s="238"/>
      <c r="HK306" s="238"/>
      <c r="HL306" s="238"/>
      <c r="HM306" s="238"/>
      <c r="HN306" s="238"/>
      <c r="HO306" s="238"/>
      <c r="HP306" s="238"/>
      <c r="HQ306" s="238"/>
      <c r="HR306" s="238"/>
      <c r="HS306" s="238"/>
      <c r="HT306" s="238"/>
      <c r="HU306" s="238"/>
      <c r="HV306" s="238"/>
      <c r="HW306" s="238"/>
      <c r="HX306" s="238"/>
      <c r="HY306" s="238"/>
      <c r="HZ306" s="238"/>
      <c r="IA306" s="238"/>
      <c r="IB306" s="238"/>
      <c r="IC306" s="238"/>
      <c r="ID306" s="238"/>
      <c r="IE306" s="238"/>
      <c r="IF306" s="238"/>
      <c r="IG306" s="238"/>
      <c r="IH306" s="238"/>
      <c r="II306" s="238"/>
      <c r="IJ306" s="238"/>
      <c r="IK306" s="238"/>
      <c r="IL306" s="238"/>
      <c r="IM306" s="238"/>
      <c r="IN306" s="238"/>
      <c r="IO306" s="238"/>
      <c r="IP306" s="238"/>
      <c r="IQ306" s="238"/>
      <c r="IR306" s="238"/>
      <c r="IS306" s="238"/>
      <c r="IT306" s="238"/>
      <c r="IU306" s="238"/>
      <c r="IV306" s="238"/>
      <c r="IW306" s="238"/>
      <c r="IX306" s="238"/>
      <c r="IY306" s="238"/>
      <c r="IZ306" s="238"/>
      <c r="JA306" s="238"/>
      <c r="JB306" s="238"/>
      <c r="JC306" s="238"/>
      <c r="JD306" s="238"/>
      <c r="JE306" s="238"/>
      <c r="JF306" s="238"/>
      <c r="JG306" s="238"/>
      <c r="JH306" s="238"/>
      <c r="JI306" s="238"/>
      <c r="JJ306" s="238"/>
      <c r="JK306" s="238"/>
      <c r="JL306" s="238"/>
      <c r="JM306" s="238"/>
      <c r="JN306" s="238"/>
      <c r="JO306" s="238"/>
      <c r="JP306" s="238"/>
      <c r="JQ306" s="238"/>
      <c r="JR306" s="238"/>
      <c r="JS306" s="238"/>
      <c r="JT306" s="238"/>
      <c r="JU306" s="238"/>
      <c r="JV306" s="238"/>
      <c r="JW306" s="238"/>
      <c r="JX306" s="238"/>
      <c r="JY306" s="238"/>
      <c r="JZ306" s="238"/>
      <c r="KA306" s="238"/>
      <c r="KB306" s="238"/>
      <c r="KC306" s="238"/>
      <c r="KD306" s="238"/>
      <c r="KE306" s="238"/>
      <c r="KF306" s="238"/>
      <c r="KG306" s="238"/>
      <c r="KH306" s="238"/>
      <c r="KI306" s="238"/>
      <c r="KJ306" s="238"/>
      <c r="KK306" s="238"/>
      <c r="KL306" s="238"/>
      <c r="KM306" s="238"/>
      <c r="KN306" s="238"/>
      <c r="KO306" s="238"/>
      <c r="KP306" s="238"/>
      <c r="KQ306" s="238"/>
      <c r="KR306" s="238"/>
      <c r="KS306" s="238"/>
      <c r="KT306" s="238"/>
      <c r="KU306" s="238"/>
      <c r="KV306" s="238"/>
      <c r="KW306" s="238"/>
      <c r="KX306" s="238"/>
      <c r="KY306" s="238"/>
      <c r="KZ306" s="238"/>
      <c r="LA306" s="238"/>
      <c r="LB306" s="238"/>
      <c r="LC306" s="238"/>
      <c r="LD306" s="238"/>
      <c r="LE306" s="238"/>
      <c r="LF306" s="238"/>
      <c r="LG306" s="238"/>
      <c r="LH306" s="238"/>
      <c r="LI306" s="238"/>
      <c r="LJ306" s="238"/>
      <c r="LK306" s="238"/>
      <c r="LL306" s="238"/>
      <c r="LM306" s="238"/>
      <c r="LN306" s="238"/>
      <c r="LO306" s="238"/>
      <c r="LP306" s="238"/>
      <c r="LQ306" s="238"/>
      <c r="LR306" s="238"/>
      <c r="LS306" s="238"/>
      <c r="LT306" s="238"/>
      <c r="LU306" s="238"/>
      <c r="LV306" s="238"/>
      <c r="LW306" s="238"/>
      <c r="LX306" s="238"/>
      <c r="LY306" s="238"/>
      <c r="LZ306" s="238"/>
      <c r="MA306" s="238"/>
      <c r="MB306" s="238"/>
      <c r="MC306" s="238"/>
      <c r="MD306" s="238"/>
      <c r="ME306" s="238"/>
      <c r="MF306" s="238"/>
      <c r="MG306" s="238"/>
      <c r="MH306" s="238"/>
      <c r="MI306" s="238"/>
      <c r="MJ306" s="238"/>
      <c r="MK306" s="238"/>
      <c r="ML306" s="238"/>
      <c r="MM306" s="238"/>
      <c r="MN306" s="238"/>
      <c r="MO306" s="238"/>
      <c r="MP306" s="238"/>
      <c r="MQ306" s="238"/>
      <c r="MR306" s="238"/>
      <c r="MS306" s="238"/>
      <c r="MT306" s="238"/>
      <c r="MU306" s="238"/>
      <c r="MV306" s="238"/>
      <c r="MW306" s="238"/>
      <c r="MX306" s="238"/>
      <c r="MY306" s="238"/>
      <c r="MZ306" s="238"/>
      <c r="NA306" s="238"/>
      <c r="NB306" s="238"/>
      <c r="NC306" s="238"/>
      <c r="ND306" s="238"/>
      <c r="NE306" s="238"/>
      <c r="NF306" s="238"/>
      <c r="NG306" s="238"/>
      <c r="NH306" s="238"/>
      <c r="NI306" s="238"/>
      <c r="NJ306" s="238"/>
      <c r="NK306" s="238"/>
      <c r="NL306" s="238"/>
      <c r="NM306" s="238"/>
      <c r="NN306" s="238"/>
      <c r="NO306" s="238"/>
      <c r="NP306" s="238"/>
      <c r="NQ306" s="238"/>
      <c r="NR306" s="238"/>
      <c r="NS306" s="238"/>
      <c r="NT306" s="238"/>
      <c r="NU306" s="238"/>
      <c r="NV306" s="238"/>
      <c r="NW306" s="238"/>
      <c r="NX306" s="238"/>
      <c r="NY306" s="238"/>
      <c r="NZ306" s="238"/>
      <c r="OA306" s="238"/>
      <c r="OB306" s="238"/>
      <c r="OC306" s="238"/>
      <c r="OD306" s="238"/>
      <c r="OE306" s="238"/>
      <c r="OF306" s="238"/>
      <c r="OG306" s="238"/>
      <c r="OH306" s="238"/>
      <c r="OI306" s="238"/>
      <c r="OJ306" s="238"/>
      <c r="OK306" s="238"/>
      <c r="OL306" s="238"/>
      <c r="OM306" s="238"/>
      <c r="ON306" s="238"/>
      <c r="OO306" s="238"/>
      <c r="OP306" s="238"/>
      <c r="OQ306" s="238"/>
      <c r="OR306" s="238"/>
      <c r="OS306" s="238"/>
      <c r="OT306" s="238"/>
      <c r="OU306" s="238"/>
      <c r="OV306" s="238"/>
      <c r="OW306" s="238"/>
      <c r="OX306" s="238"/>
      <c r="OY306" s="238"/>
      <c r="OZ306" s="238"/>
      <c r="PA306" s="238"/>
      <c r="PB306" s="238"/>
      <c r="PC306" s="238"/>
      <c r="PD306" s="238"/>
      <c r="PE306" s="238"/>
      <c r="PF306" s="238"/>
      <c r="PG306" s="238"/>
      <c r="PH306" s="238"/>
      <c r="PI306" s="238"/>
      <c r="PJ306" s="238"/>
      <c r="PK306" s="238"/>
      <c r="PL306" s="238"/>
      <c r="PM306" s="238"/>
      <c r="PN306" s="238"/>
      <c r="PO306" s="238"/>
      <c r="PP306" s="238"/>
      <c r="PQ306" s="238"/>
      <c r="PR306" s="238"/>
      <c r="PS306" s="238"/>
      <c r="PT306" s="238"/>
      <c r="PU306" s="238"/>
      <c r="PV306" s="238"/>
      <c r="PW306" s="238"/>
      <c r="PX306" s="238"/>
      <c r="PY306" s="238"/>
      <c r="PZ306" s="238"/>
      <c r="QA306" s="238"/>
      <c r="QB306" s="238"/>
      <c r="QC306" s="238"/>
      <c r="QD306" s="238"/>
      <c r="QE306" s="238"/>
      <c r="QF306" s="238"/>
      <c r="QG306" s="238"/>
      <c r="QH306" s="238"/>
      <c r="QI306" s="238"/>
      <c r="QJ306" s="238"/>
      <c r="QK306" s="238"/>
      <c r="QL306" s="238"/>
      <c r="QM306" s="238"/>
      <c r="QN306" s="238"/>
      <c r="QO306" s="238"/>
      <c r="QP306" s="238"/>
      <c r="QQ306" s="238"/>
      <c r="QR306" s="238"/>
      <c r="QS306" s="238"/>
      <c r="QT306" s="238"/>
      <c r="QU306" s="238"/>
      <c r="QV306" s="238"/>
      <c r="QW306" s="238"/>
      <c r="QX306" s="238"/>
      <c r="QY306" s="238"/>
      <c r="QZ306" s="238"/>
      <c r="RA306" s="238"/>
      <c r="RB306" s="238"/>
      <c r="RC306" s="238"/>
      <c r="RD306" s="238"/>
      <c r="RE306" s="238"/>
      <c r="RF306" s="238"/>
      <c r="RG306" s="238"/>
      <c r="RH306" s="238"/>
      <c r="RI306" s="238"/>
      <c r="RJ306" s="238"/>
      <c r="RK306" s="238"/>
      <c r="RL306" s="238"/>
      <c r="RM306" s="238"/>
      <c r="RN306" s="238"/>
      <c r="RO306" s="238"/>
      <c r="RP306" s="238"/>
      <c r="RQ306" s="238"/>
      <c r="RR306" s="238"/>
      <c r="RS306" s="238"/>
      <c r="RT306" s="238"/>
      <c r="RU306" s="238"/>
      <c r="RV306" s="238"/>
      <c r="RW306" s="238"/>
      <c r="RX306" s="238"/>
      <c r="RY306" s="238"/>
      <c r="RZ306" s="238"/>
      <c r="SA306" s="238"/>
      <c r="SB306" s="238"/>
      <c r="SC306" s="238"/>
      <c r="SD306" s="238"/>
      <c r="SE306" s="238"/>
      <c r="SF306" s="238"/>
      <c r="SG306" s="238"/>
      <c r="SH306" s="238"/>
      <c r="SI306" s="238"/>
      <c r="SJ306" s="238"/>
      <c r="SK306" s="238"/>
      <c r="SL306" s="238"/>
      <c r="SM306" s="238"/>
      <c r="SN306" s="238"/>
      <c r="SO306" s="238"/>
      <c r="SP306" s="238"/>
      <c r="SQ306" s="238"/>
      <c r="SR306" s="238"/>
      <c r="SS306" s="238"/>
      <c r="ST306" s="238"/>
      <c r="SU306" s="238"/>
      <c r="SV306" s="238"/>
      <c r="SW306" s="238"/>
      <c r="SX306" s="238"/>
      <c r="SY306" s="238"/>
      <c r="SZ306" s="238"/>
      <c r="TA306" s="238"/>
      <c r="TB306" s="238"/>
      <c r="TC306" s="238"/>
      <c r="TD306" s="238"/>
      <c r="TE306" s="238"/>
      <c r="TF306" s="238"/>
      <c r="TG306" s="238"/>
      <c r="TH306" s="238"/>
      <c r="TI306" s="238"/>
      <c r="TJ306" s="238"/>
      <c r="TK306" s="238"/>
      <c r="TL306" s="238"/>
      <c r="TM306" s="238"/>
      <c r="TN306" s="238"/>
      <c r="TO306" s="238"/>
      <c r="TP306" s="238"/>
      <c r="TQ306" s="238"/>
      <c r="TR306" s="238"/>
      <c r="TS306" s="238"/>
      <c r="TT306" s="238"/>
      <c r="TU306" s="238"/>
      <c r="TV306" s="238"/>
      <c r="TW306" s="238"/>
      <c r="TX306" s="238"/>
      <c r="TY306" s="238"/>
      <c r="TZ306" s="238"/>
      <c r="UA306" s="238"/>
      <c r="UB306" s="238"/>
      <c r="UC306" s="238"/>
      <c r="UD306" s="238"/>
      <c r="UE306" s="238"/>
      <c r="UF306" s="238"/>
      <c r="UG306" s="238"/>
      <c r="UH306" s="238"/>
      <c r="UI306" s="238"/>
      <c r="UJ306" s="238"/>
      <c r="UK306" s="238"/>
      <c r="UL306" s="238"/>
      <c r="UM306" s="238"/>
      <c r="UN306" s="238"/>
      <c r="UO306" s="238"/>
      <c r="UP306" s="238"/>
      <c r="UQ306" s="238"/>
      <c r="UR306" s="238"/>
      <c r="US306" s="238"/>
      <c r="UT306" s="238"/>
      <c r="UU306" s="238"/>
      <c r="UV306" s="238"/>
      <c r="UW306" s="238"/>
      <c r="UX306" s="238"/>
      <c r="UY306" s="238"/>
      <c r="UZ306" s="238"/>
      <c r="VA306" s="238"/>
      <c r="VB306" s="238"/>
      <c r="VC306" s="238"/>
      <c r="VD306" s="238"/>
      <c r="VE306" s="238"/>
      <c r="VF306" s="238"/>
      <c r="VG306" s="238"/>
      <c r="VH306" s="238"/>
      <c r="VI306" s="238"/>
      <c r="VJ306" s="238"/>
      <c r="VK306" s="238"/>
      <c r="VL306" s="238"/>
      <c r="VM306" s="238"/>
      <c r="VN306" s="238"/>
      <c r="VO306" s="238"/>
      <c r="VP306" s="238"/>
      <c r="VQ306" s="238"/>
      <c r="VR306" s="238"/>
      <c r="VS306" s="238"/>
      <c r="VT306" s="238"/>
      <c r="VU306" s="238"/>
      <c r="VV306" s="238"/>
      <c r="VW306" s="238"/>
      <c r="VX306" s="238"/>
      <c r="VY306" s="238"/>
      <c r="VZ306" s="238"/>
      <c r="WA306" s="238"/>
      <c r="WB306" s="238"/>
      <c r="WC306" s="238"/>
      <c r="WD306" s="238"/>
      <c r="WE306" s="238"/>
      <c r="WF306" s="238"/>
      <c r="WG306" s="238"/>
      <c r="WH306" s="238"/>
      <c r="WI306" s="238"/>
      <c r="WJ306" s="238"/>
      <c r="WK306" s="238"/>
      <c r="WL306" s="238"/>
      <c r="WM306" s="238"/>
      <c r="WN306" s="238"/>
      <c r="WO306" s="238"/>
      <c r="WP306" s="238"/>
      <c r="WQ306" s="238"/>
      <c r="WR306" s="238"/>
      <c r="WS306" s="238"/>
      <c r="WT306" s="238"/>
      <c r="WU306" s="238"/>
      <c r="WV306" s="238"/>
      <c r="WW306" s="238"/>
      <c r="WX306" s="238"/>
      <c r="WY306" s="238"/>
      <c r="WZ306" s="238"/>
      <c r="XA306" s="238"/>
      <c r="XB306" s="238"/>
      <c r="XC306" s="238"/>
      <c r="XD306" s="238"/>
      <c r="XE306" s="238"/>
      <c r="XF306" s="238"/>
      <c r="XG306" s="238"/>
      <c r="XH306" s="238"/>
      <c r="XI306" s="238"/>
      <c r="XJ306" s="238"/>
      <c r="XK306" s="238"/>
      <c r="XL306" s="238"/>
      <c r="XM306" s="238"/>
      <c r="XN306" s="238"/>
      <c r="XO306" s="238"/>
      <c r="XP306" s="238"/>
      <c r="XQ306" s="238"/>
      <c r="XR306" s="238"/>
      <c r="XS306" s="238"/>
      <c r="XT306" s="238"/>
      <c r="XU306" s="238"/>
      <c r="XV306" s="238"/>
      <c r="XW306" s="238"/>
      <c r="XX306" s="238"/>
      <c r="XY306" s="238"/>
      <c r="XZ306" s="238"/>
      <c r="YA306" s="238"/>
      <c r="YB306" s="238"/>
      <c r="YC306" s="238"/>
      <c r="YD306" s="238"/>
      <c r="YE306" s="238"/>
      <c r="YF306" s="238"/>
      <c r="YG306" s="238"/>
      <c r="YH306" s="238"/>
      <c r="YI306" s="238"/>
      <c r="YJ306" s="238"/>
      <c r="YK306" s="238"/>
      <c r="YL306" s="238"/>
      <c r="YM306" s="238"/>
      <c r="YN306" s="238"/>
      <c r="YO306" s="238"/>
      <c r="YP306" s="238"/>
      <c r="YQ306" s="238"/>
      <c r="YR306" s="238"/>
      <c r="YS306" s="238"/>
      <c r="YT306" s="238"/>
      <c r="YU306" s="238"/>
      <c r="YV306" s="238"/>
      <c r="YW306" s="238"/>
      <c r="YX306" s="238"/>
      <c r="YY306" s="238"/>
      <c r="YZ306" s="238"/>
      <c r="ZA306" s="238"/>
      <c r="ZB306" s="238"/>
      <c r="ZC306" s="238"/>
      <c r="ZD306" s="238"/>
      <c r="ZE306" s="238"/>
      <c r="ZF306" s="238"/>
      <c r="ZG306" s="238"/>
      <c r="ZH306" s="238"/>
      <c r="ZI306" s="238"/>
      <c r="ZJ306" s="238"/>
      <c r="ZK306" s="238"/>
      <c r="ZL306" s="238"/>
      <c r="ZM306" s="238"/>
      <c r="ZN306" s="238"/>
      <c r="ZO306" s="238"/>
      <c r="ZP306" s="238"/>
      <c r="ZQ306" s="238"/>
      <c r="ZR306" s="238"/>
      <c r="ZS306" s="238"/>
      <c r="ZT306" s="238"/>
      <c r="ZU306" s="238"/>
      <c r="ZV306" s="238"/>
      <c r="ZW306" s="238"/>
      <c r="ZX306" s="238"/>
      <c r="ZY306" s="238"/>
      <c r="ZZ306" s="238"/>
      <c r="AAA306" s="238"/>
      <c r="AAB306" s="238"/>
      <c r="AAC306" s="238"/>
      <c r="AAD306" s="238"/>
      <c r="AAE306" s="238"/>
      <c r="AAF306" s="238"/>
      <c r="AAG306" s="238"/>
      <c r="AAH306" s="238"/>
      <c r="AAI306" s="238"/>
      <c r="AAJ306" s="238"/>
      <c r="AAK306" s="238"/>
      <c r="AAL306" s="238"/>
      <c r="AAM306" s="238"/>
      <c r="AAN306" s="238"/>
      <c r="AAO306" s="238"/>
      <c r="AAP306" s="238"/>
      <c r="AAQ306" s="238"/>
      <c r="AAR306" s="238"/>
      <c r="AAS306" s="238"/>
      <c r="AAT306" s="238"/>
      <c r="AAU306" s="238"/>
      <c r="AAV306" s="238"/>
      <c r="AAW306" s="238"/>
      <c r="AAX306" s="238"/>
      <c r="AAY306" s="238"/>
      <c r="AAZ306" s="238"/>
      <c r="ABA306" s="238"/>
      <c r="ABB306" s="238"/>
      <c r="ABC306" s="238"/>
      <c r="ABD306" s="238"/>
      <c r="ABE306" s="238"/>
      <c r="ABF306" s="238"/>
      <c r="ABG306" s="238"/>
      <c r="ABH306" s="238"/>
      <c r="ABI306" s="238"/>
      <c r="ABJ306" s="238"/>
      <c r="ABK306" s="238"/>
      <c r="ABL306" s="238"/>
      <c r="ABM306" s="238"/>
      <c r="ABN306" s="238"/>
      <c r="ABO306" s="238"/>
      <c r="ABP306" s="238"/>
      <c r="ABQ306" s="238"/>
      <c r="ABR306" s="238"/>
      <c r="ABS306" s="238"/>
      <c r="ABT306" s="238"/>
      <c r="ABU306" s="238"/>
      <c r="ABV306" s="238"/>
      <c r="ABW306" s="238"/>
      <c r="ABX306" s="238"/>
      <c r="ABY306" s="238"/>
      <c r="ABZ306" s="238"/>
      <c r="ACA306" s="238"/>
      <c r="ACB306" s="238"/>
      <c r="ACC306" s="238"/>
      <c r="ACD306" s="238"/>
      <c r="ACE306" s="238"/>
      <c r="ACF306" s="238"/>
      <c r="ACG306" s="238"/>
      <c r="ACH306" s="238"/>
      <c r="ACI306" s="238"/>
      <c r="ACJ306" s="238"/>
      <c r="ACK306" s="238"/>
      <c r="ACL306" s="238"/>
      <c r="ACM306" s="238"/>
      <c r="ACN306" s="238"/>
      <c r="ACO306" s="238"/>
      <c r="ACP306" s="238"/>
      <c r="ACQ306" s="238"/>
      <c r="ACR306" s="238"/>
      <c r="ACS306" s="238"/>
      <c r="ACT306" s="238"/>
      <c r="ACU306" s="238"/>
      <c r="ACV306" s="238"/>
      <c r="ACW306" s="238"/>
      <c r="ACX306" s="238"/>
      <c r="ACY306" s="238"/>
      <c r="ACZ306" s="238"/>
      <c r="ADA306" s="238"/>
      <c r="ADB306" s="238"/>
      <c r="ADC306" s="238"/>
      <c r="ADD306" s="238"/>
      <c r="ADE306" s="238"/>
      <c r="ADF306" s="238"/>
      <c r="ADG306" s="238"/>
      <c r="ADH306" s="238"/>
      <c r="ADI306" s="238"/>
      <c r="ADJ306" s="238"/>
      <c r="ADK306" s="238"/>
      <c r="ADL306" s="238"/>
      <c r="ADM306" s="238"/>
      <c r="ADN306" s="238"/>
      <c r="ADO306" s="238"/>
      <c r="ADP306" s="238"/>
      <c r="ADQ306" s="238"/>
      <c r="ADR306" s="238"/>
      <c r="ADS306" s="238"/>
      <c r="ADT306" s="238"/>
      <c r="ADU306" s="238"/>
      <c r="ADV306" s="238"/>
      <c r="ADW306" s="238"/>
      <c r="ADX306" s="238"/>
      <c r="ADY306" s="238"/>
      <c r="ADZ306" s="238"/>
      <c r="AEA306" s="238"/>
      <c r="AEB306" s="238"/>
      <c r="AEC306" s="238"/>
      <c r="AED306" s="238"/>
      <c r="AEE306" s="238"/>
      <c r="AEF306" s="238"/>
      <c r="AEG306" s="238"/>
      <c r="AEH306" s="238"/>
      <c r="AEI306" s="238"/>
      <c r="AEJ306" s="238"/>
      <c r="AEK306" s="238"/>
      <c r="AEL306" s="238"/>
      <c r="AEM306" s="238"/>
      <c r="AEN306" s="238"/>
      <c r="AEO306" s="238"/>
      <c r="AEP306" s="238"/>
      <c r="AEQ306" s="238"/>
      <c r="AER306" s="238"/>
      <c r="AES306" s="238"/>
      <c r="AET306" s="238"/>
      <c r="AEU306" s="238"/>
      <c r="AEV306" s="238"/>
      <c r="AEW306" s="238"/>
      <c r="AEX306" s="238"/>
      <c r="AEY306" s="238"/>
      <c r="AEZ306" s="238"/>
      <c r="AFA306" s="238"/>
      <c r="AFB306" s="238"/>
      <c r="AFC306" s="238"/>
      <c r="AFD306" s="238"/>
      <c r="AFE306" s="238"/>
      <c r="AFF306" s="238"/>
      <c r="AFG306" s="238"/>
      <c r="AFH306" s="238"/>
      <c r="AFI306" s="238"/>
      <c r="AFJ306" s="238"/>
      <c r="AFK306" s="238"/>
      <c r="AFL306" s="238"/>
      <c r="AFM306" s="238"/>
      <c r="AFN306" s="238"/>
      <c r="AFO306" s="238"/>
      <c r="AFP306" s="238"/>
      <c r="AFQ306" s="238"/>
      <c r="AFR306" s="238"/>
      <c r="AFS306" s="238"/>
      <c r="AFT306" s="238"/>
      <c r="AFU306" s="238"/>
      <c r="AFV306" s="238"/>
      <c r="AFW306" s="238"/>
      <c r="AFX306" s="238"/>
      <c r="AFY306" s="238"/>
      <c r="AFZ306" s="238"/>
      <c r="AGA306" s="238"/>
      <c r="AGB306" s="238"/>
      <c r="AGC306" s="238"/>
      <c r="AGD306" s="238"/>
      <c r="AGE306" s="238"/>
      <c r="AGF306" s="238"/>
      <c r="AGG306" s="238"/>
      <c r="AGH306" s="238"/>
      <c r="AGI306" s="238"/>
      <c r="AGJ306" s="238"/>
      <c r="AGK306" s="238"/>
      <c r="AGL306" s="238"/>
      <c r="AGM306" s="238"/>
      <c r="AGN306" s="238"/>
      <c r="AGO306" s="238"/>
      <c r="AGP306" s="238"/>
      <c r="AGQ306" s="238"/>
      <c r="AGR306" s="238"/>
      <c r="AGS306" s="238"/>
      <c r="AGT306" s="238"/>
      <c r="AGU306" s="238"/>
      <c r="AGV306" s="238"/>
      <c r="AGW306" s="238"/>
      <c r="AGX306" s="238"/>
      <c r="AGY306" s="238"/>
      <c r="AGZ306" s="238"/>
      <c r="AHA306" s="238"/>
      <c r="AHB306" s="238"/>
      <c r="AHC306" s="238"/>
      <c r="AHD306" s="238"/>
      <c r="AHE306" s="238"/>
      <c r="AHF306" s="238"/>
      <c r="AHG306" s="238"/>
      <c r="AHH306" s="238"/>
      <c r="AHI306" s="238"/>
      <c r="AHJ306" s="238"/>
      <c r="AHK306" s="238"/>
      <c r="AHL306" s="238"/>
      <c r="AHM306" s="238"/>
      <c r="AHN306" s="238"/>
      <c r="AHO306" s="238"/>
      <c r="AHP306" s="238"/>
      <c r="AHQ306" s="238"/>
      <c r="AHR306" s="238"/>
      <c r="AHS306" s="238"/>
      <c r="AHT306" s="238"/>
      <c r="AHU306" s="238"/>
      <c r="AHV306" s="238"/>
      <c r="AHW306" s="238"/>
      <c r="AHX306" s="238"/>
      <c r="AHY306" s="238"/>
      <c r="AHZ306" s="238"/>
      <c r="AIA306" s="238"/>
      <c r="AIB306" s="238"/>
      <c r="AIC306" s="238"/>
      <c r="AID306" s="238"/>
      <c r="AIE306" s="238"/>
      <c r="AIF306" s="238"/>
      <c r="AIG306" s="238"/>
      <c r="AIH306" s="238"/>
      <c r="AII306" s="238"/>
      <c r="AIJ306" s="238"/>
      <c r="AIK306" s="238"/>
      <c r="AIL306" s="238"/>
      <c r="AIM306" s="238"/>
      <c r="AIN306" s="238"/>
      <c r="AIO306" s="238"/>
      <c r="AIP306" s="238"/>
      <c r="AIQ306" s="238"/>
      <c r="AIR306" s="238"/>
      <c r="AIS306" s="238"/>
      <c r="AIT306" s="238"/>
      <c r="AIU306" s="238"/>
      <c r="AIV306" s="238"/>
      <c r="AIW306" s="238"/>
      <c r="AIX306" s="238"/>
      <c r="AIY306" s="238"/>
      <c r="AIZ306" s="238"/>
      <c r="AJA306" s="238"/>
      <c r="AJB306" s="238"/>
      <c r="AJC306" s="238"/>
      <c r="AJD306" s="238"/>
      <c r="AJE306" s="238"/>
      <c r="AJF306" s="238"/>
      <c r="AJG306" s="238"/>
      <c r="AJH306" s="238"/>
      <c r="AJI306" s="238"/>
      <c r="AJJ306" s="238"/>
      <c r="AJK306" s="238"/>
      <c r="AJL306" s="238"/>
      <c r="AJM306" s="238"/>
      <c r="AJN306" s="238"/>
      <c r="AJO306" s="238"/>
      <c r="AJP306" s="238"/>
      <c r="AJQ306" s="238"/>
      <c r="AJR306" s="238"/>
      <c r="AJS306" s="238"/>
      <c r="AJT306" s="238"/>
      <c r="AJU306" s="238"/>
      <c r="AJV306" s="238"/>
      <c r="AJW306" s="238"/>
      <c r="AJX306" s="238"/>
      <c r="AJY306" s="238"/>
      <c r="AJZ306" s="238"/>
      <c r="AKA306" s="238"/>
      <c r="AKB306" s="238"/>
      <c r="AKC306" s="238"/>
      <c r="AKD306" s="238"/>
      <c r="AKE306" s="238"/>
      <c r="AKF306" s="238"/>
      <c r="AKG306" s="238"/>
      <c r="AKH306" s="238"/>
      <c r="AKI306" s="238"/>
      <c r="AKJ306" s="238"/>
      <c r="AKK306" s="238"/>
      <c r="AKL306" s="238"/>
      <c r="AKM306" s="238"/>
      <c r="AKN306" s="238"/>
      <c r="AKO306" s="238"/>
      <c r="AKP306" s="238"/>
    </row>
    <row r="307" spans="1:978" ht="25.5" x14ac:dyDescent="0.25">
      <c r="A307" s="303">
        <v>65</v>
      </c>
      <c r="B307" s="303">
        <v>66</v>
      </c>
      <c r="C307" s="306" t="s">
        <v>298</v>
      </c>
      <c r="D307" s="240" t="s">
        <v>124</v>
      </c>
      <c r="E307" s="267">
        <v>2.1</v>
      </c>
      <c r="F307" s="93">
        <v>530419</v>
      </c>
      <c r="G307" s="29" t="s">
        <v>294</v>
      </c>
      <c r="H307" s="29" t="s">
        <v>299</v>
      </c>
      <c r="I307" s="240" t="s">
        <v>63</v>
      </c>
      <c r="J307" s="93">
        <v>40</v>
      </c>
      <c r="K307" s="267">
        <f>AVERAGE(J307:J309)</f>
        <v>40</v>
      </c>
      <c r="L307" s="289">
        <f>E307/K307</f>
        <v>5.2500000000000005E-2</v>
      </c>
      <c r="M307" s="240">
        <v>2</v>
      </c>
      <c r="N307" s="93">
        <v>87</v>
      </c>
      <c r="O307" s="93">
        <v>52</v>
      </c>
      <c r="P307" s="93">
        <v>26</v>
      </c>
      <c r="Q307" s="93">
        <v>26</v>
      </c>
      <c r="R307" s="93">
        <v>53</v>
      </c>
      <c r="S307" s="93">
        <v>131</v>
      </c>
      <c r="T307" s="93">
        <v>359</v>
      </c>
      <c r="U307" s="93">
        <v>499</v>
      </c>
      <c r="V307" s="93">
        <v>582</v>
      </c>
      <c r="W307" s="93">
        <v>660</v>
      </c>
      <c r="X307" s="93">
        <v>797</v>
      </c>
      <c r="Y307" s="93">
        <v>947</v>
      </c>
      <c r="Z307" s="93">
        <v>1049</v>
      </c>
      <c r="AA307" s="93">
        <v>1055</v>
      </c>
      <c r="AB307" s="93">
        <v>1059</v>
      </c>
      <c r="AC307" s="93">
        <v>1132</v>
      </c>
      <c r="AD307" s="93">
        <v>1231</v>
      </c>
      <c r="AE307" s="93">
        <v>1197</v>
      </c>
      <c r="AF307" s="93">
        <v>979</v>
      </c>
      <c r="AG307" s="93">
        <v>835</v>
      </c>
      <c r="AH307" s="93">
        <v>677</v>
      </c>
      <c r="AI307" s="93">
        <v>484</v>
      </c>
      <c r="AJ307" s="93">
        <v>258</v>
      </c>
      <c r="AK307" s="93">
        <v>188</v>
      </c>
      <c r="AL307" s="93">
        <v>12824</v>
      </c>
      <c r="AM307" s="267">
        <v>1600</v>
      </c>
      <c r="AN307" s="261">
        <f>$L$307*(1+0.15*(N310/$AM$307)^4)</f>
        <v>5.250003412416808E-2</v>
      </c>
      <c r="AO307" s="261">
        <f t="shared" ref="AO307:BK307" si="202">$L$307*(1+0.15*(O310/$AM$307)^4)</f>
        <v>5.2500003739106141E-2</v>
      </c>
      <c r="AP307" s="261">
        <f t="shared" si="202"/>
        <v>5.2500000469386576E-2</v>
      </c>
      <c r="AQ307" s="261">
        <f t="shared" si="202"/>
        <v>5.250000033626525E-2</v>
      </c>
      <c r="AR307" s="261">
        <f t="shared" si="202"/>
        <v>5.2500005863569316E-2</v>
      </c>
      <c r="AS307" s="261">
        <f t="shared" si="202"/>
        <v>5.2500217571792004E-2</v>
      </c>
      <c r="AT307" s="261">
        <f t="shared" si="202"/>
        <v>5.2521798915546862E-2</v>
      </c>
      <c r="AU307" s="261">
        <f t="shared" si="202"/>
        <v>5.2602934199694501E-2</v>
      </c>
      <c r="AV307" s="261">
        <f t="shared" si="202"/>
        <v>5.2618174218750001E-2</v>
      </c>
      <c r="AW307" s="261">
        <f t="shared" si="202"/>
        <v>5.263598236999513E-2</v>
      </c>
      <c r="AX307" s="261">
        <f t="shared" si="202"/>
        <v>5.2796843196666249E-2</v>
      </c>
      <c r="AY307" s="261">
        <f t="shared" si="202"/>
        <v>5.3086942748745126E-2</v>
      </c>
      <c r="AZ307" s="261">
        <f t="shared" si="202"/>
        <v>5.3533417425463539E-2</v>
      </c>
      <c r="BA307" s="261">
        <f t="shared" si="202"/>
        <v>5.3398881466484083E-2</v>
      </c>
      <c r="BB307" s="261">
        <f t="shared" si="202"/>
        <v>5.3491156502225939E-2</v>
      </c>
      <c r="BC307" s="261">
        <f t="shared" si="202"/>
        <v>5.3677776690280447E-2</v>
      </c>
      <c r="BD307" s="261">
        <f t="shared" si="202"/>
        <v>5.4005612815155951E-2</v>
      </c>
      <c r="BE307" s="261">
        <f t="shared" si="202"/>
        <v>5.4069211393291919E-2</v>
      </c>
      <c r="BF307" s="261">
        <f t="shared" si="202"/>
        <v>5.3387338996986063E-2</v>
      </c>
      <c r="BG307" s="261">
        <f t="shared" si="202"/>
        <v>5.2989731172913807E-2</v>
      </c>
      <c r="BH307" s="261">
        <f t="shared" si="202"/>
        <v>5.2696607053432619E-2</v>
      </c>
      <c r="BI307" s="261">
        <f t="shared" si="202"/>
        <v>5.25454490688275E-2</v>
      </c>
      <c r="BJ307" s="261">
        <f t="shared" si="202"/>
        <v>5.2503247207338878E-2</v>
      </c>
      <c r="BK307" s="261">
        <f t="shared" si="202"/>
        <v>5.2500675854975289E-2</v>
      </c>
      <c r="BL307" s="240">
        <f>E307*(0.000001)*0.5</f>
        <v>1.0499999999999999E-6</v>
      </c>
      <c r="BM307" s="240">
        <v>1717.5</v>
      </c>
      <c r="BN307" s="240">
        <v>0.3</v>
      </c>
      <c r="BO307" s="240">
        <v>2146.6999999999998</v>
      </c>
      <c r="BP307" s="240">
        <v>0.03</v>
      </c>
      <c r="BQ307" s="240">
        <v>1341.6</v>
      </c>
      <c r="BR307" s="240">
        <v>0.35</v>
      </c>
      <c r="BS307" s="240">
        <v>819.6</v>
      </c>
      <c r="BT307" s="240">
        <v>0.05</v>
      </c>
      <c r="BU307" s="240">
        <v>1371.2</v>
      </c>
      <c r="BV307" s="240">
        <v>0.15</v>
      </c>
      <c r="BW307" s="240">
        <v>3323.7</v>
      </c>
      <c r="BX307" s="240">
        <v>0.12</v>
      </c>
      <c r="BY307" s="240"/>
      <c r="BZ307" s="240"/>
      <c r="CA307" s="240"/>
      <c r="CB307" s="240"/>
      <c r="CC307" s="240"/>
      <c r="CD307" s="240"/>
      <c r="CE307" s="240"/>
      <c r="CF307" s="240"/>
      <c r="CG307" s="240"/>
      <c r="CH307" s="240"/>
      <c r="CI307" s="240"/>
      <c r="CJ307" s="240"/>
      <c r="CK307" s="240"/>
      <c r="CL307" s="240"/>
      <c r="CM307" s="240"/>
      <c r="CN307" s="240"/>
      <c r="CO307" s="240"/>
      <c r="CP307" s="240"/>
      <c r="CQ307" s="240"/>
      <c r="CR307" s="240"/>
      <c r="CS307" s="240"/>
      <c r="CT307" s="240"/>
      <c r="CU307" s="240"/>
      <c r="CV307" s="240"/>
      <c r="CW307" s="240"/>
      <c r="CX307" s="240"/>
      <c r="CY307" s="240"/>
      <c r="CZ307" s="240"/>
      <c r="DA307" s="240"/>
      <c r="DB307" s="240"/>
      <c r="DC307" s="240"/>
      <c r="DD307" s="240"/>
      <c r="DE307" s="240"/>
      <c r="DF307" s="240"/>
      <c r="DG307" s="240"/>
      <c r="DH307" s="240"/>
      <c r="DI307" s="240"/>
      <c r="DJ307" s="240"/>
      <c r="DK307" s="240"/>
      <c r="DL307" s="240"/>
      <c r="DM307" s="240"/>
      <c r="DN307" s="240"/>
      <c r="DO307" s="240"/>
      <c r="DP307" s="240"/>
      <c r="DQ307" s="240"/>
      <c r="DR307" s="240"/>
      <c r="DS307" s="240"/>
      <c r="DT307" s="240"/>
      <c r="DU307" s="240"/>
      <c r="DV307" s="240"/>
      <c r="DW307" s="240"/>
      <c r="DX307" s="240"/>
      <c r="DY307" s="240"/>
      <c r="DZ307" s="240"/>
      <c r="EA307" s="240">
        <f>BM307*BN307+BO307*BP307+BQ307*BR307+BS307*BT307+BU307*BV307+BW307*BX307+BY307*BZ307+CA307*CB307+CC307*CD307+CE307*CF307+CG307*CH307+CI307*CJ307+CK307*CL307+CM307*CN307+CO307*CP307+CQ307*CR307+CS307*CT307+CU307*CV307+CW307*CX307+CY307*CZ307+DA307*DB307</f>
        <v>1694.7149999999997</v>
      </c>
      <c r="EB307" s="240">
        <f>(PI()+2*E307)*EA307</f>
        <v>12441.907193928424</v>
      </c>
      <c r="EC307" s="240">
        <f>EB307/E307</f>
        <v>5924.7177113944872</v>
      </c>
      <c r="ED307" s="240">
        <f>PI()*EA307</f>
        <v>5324.104193928425</v>
      </c>
      <c r="EE307" s="252">
        <f>SUM(BN307,BP307,BR307,BT307,BV307,BX307,BZ307,CB307,CD307)</f>
        <v>1</v>
      </c>
      <c r="EF307" s="238"/>
      <c r="EG307" s="238"/>
      <c r="EH307" s="238"/>
      <c r="EI307" s="238"/>
      <c r="EJ307" s="238"/>
      <c r="EK307" s="238"/>
      <c r="EL307" s="238"/>
      <c r="EM307" s="238"/>
      <c r="EN307" s="238"/>
      <c r="EO307" s="238"/>
      <c r="EP307" s="238"/>
      <c r="EQ307" s="238"/>
      <c r="ER307" s="238"/>
      <c r="ES307" s="238"/>
      <c r="ET307" s="238"/>
      <c r="EU307" s="238"/>
      <c r="EV307" s="238"/>
      <c r="EW307" s="238"/>
      <c r="EX307" s="238"/>
      <c r="EY307" s="238"/>
      <c r="EZ307" s="238"/>
      <c r="FA307" s="238"/>
      <c r="FB307" s="238"/>
      <c r="FC307" s="238"/>
      <c r="FD307" s="238"/>
      <c r="FE307" s="238"/>
      <c r="FF307" s="238"/>
      <c r="FG307" s="238"/>
      <c r="FH307" s="238"/>
      <c r="FI307" s="238"/>
      <c r="FJ307" s="238"/>
      <c r="FK307" s="238"/>
      <c r="FL307" s="238"/>
      <c r="FM307" s="238"/>
      <c r="FN307" s="238"/>
      <c r="FO307" s="238"/>
      <c r="FP307" s="238"/>
      <c r="FQ307" s="238"/>
      <c r="FR307" s="238"/>
      <c r="FS307" s="238"/>
      <c r="FT307" s="238"/>
      <c r="FU307" s="238"/>
      <c r="FV307" s="238"/>
      <c r="FW307" s="238"/>
      <c r="FX307" s="238"/>
      <c r="FY307" s="238"/>
      <c r="FZ307" s="238"/>
      <c r="GA307" s="238"/>
      <c r="GB307" s="238"/>
      <c r="GC307" s="238"/>
      <c r="GD307" s="238"/>
      <c r="GE307" s="238"/>
      <c r="GF307" s="238"/>
      <c r="GG307" s="238"/>
      <c r="GH307" s="238"/>
      <c r="GI307" s="238"/>
      <c r="GJ307" s="238"/>
      <c r="GK307" s="238"/>
      <c r="GL307" s="238"/>
      <c r="GM307" s="238"/>
      <c r="GN307" s="238"/>
      <c r="GO307" s="238"/>
      <c r="GP307" s="238"/>
      <c r="GQ307" s="238"/>
      <c r="GR307" s="238"/>
      <c r="GS307" s="238"/>
      <c r="GT307" s="238"/>
      <c r="GU307" s="238"/>
      <c r="GV307" s="238"/>
      <c r="GW307" s="238"/>
      <c r="GX307" s="238"/>
      <c r="GY307" s="238"/>
      <c r="GZ307" s="238"/>
      <c r="HA307" s="238"/>
      <c r="HB307" s="238"/>
      <c r="HC307" s="238"/>
      <c r="HD307" s="238"/>
      <c r="HE307" s="238"/>
      <c r="HF307" s="238"/>
      <c r="HG307" s="238"/>
      <c r="HH307" s="238"/>
      <c r="HI307" s="238"/>
      <c r="HJ307" s="238"/>
      <c r="HK307" s="238"/>
      <c r="HL307" s="238"/>
      <c r="HM307" s="238"/>
      <c r="HN307" s="238"/>
      <c r="HO307" s="238"/>
      <c r="HP307" s="238"/>
      <c r="HQ307" s="238"/>
      <c r="HR307" s="238"/>
      <c r="HS307" s="238"/>
      <c r="HT307" s="238"/>
      <c r="HU307" s="238"/>
      <c r="HV307" s="238"/>
      <c r="HW307" s="238"/>
      <c r="HX307" s="238"/>
      <c r="HY307" s="238"/>
      <c r="HZ307" s="238"/>
      <c r="IA307" s="238"/>
      <c r="IB307" s="238"/>
      <c r="IC307" s="238"/>
      <c r="ID307" s="238"/>
      <c r="IE307" s="238"/>
      <c r="IF307" s="238"/>
      <c r="IG307" s="238"/>
      <c r="IH307" s="238"/>
      <c r="II307" s="238"/>
      <c r="IJ307" s="238"/>
      <c r="IK307" s="238"/>
      <c r="IL307" s="238"/>
      <c r="IM307" s="238"/>
      <c r="IN307" s="238"/>
      <c r="IO307" s="238"/>
      <c r="IP307" s="238"/>
      <c r="IQ307" s="238"/>
      <c r="IR307" s="238"/>
      <c r="IS307" s="238"/>
      <c r="IT307" s="238"/>
      <c r="IU307" s="238"/>
      <c r="IV307" s="238"/>
      <c r="IW307" s="238"/>
      <c r="IX307" s="238"/>
      <c r="IY307" s="238"/>
      <c r="IZ307" s="238"/>
      <c r="JA307" s="238"/>
      <c r="JB307" s="238"/>
      <c r="JC307" s="238"/>
      <c r="JD307" s="238"/>
      <c r="JE307" s="238"/>
      <c r="JF307" s="238"/>
      <c r="JG307" s="238"/>
      <c r="JH307" s="238"/>
      <c r="JI307" s="238"/>
      <c r="JJ307" s="238"/>
      <c r="JK307" s="238"/>
      <c r="JL307" s="238"/>
      <c r="JM307" s="238"/>
      <c r="JN307" s="238"/>
      <c r="JO307" s="238"/>
      <c r="JP307" s="238"/>
      <c r="JQ307" s="238"/>
      <c r="JR307" s="238"/>
      <c r="JS307" s="238"/>
      <c r="JT307" s="238"/>
      <c r="JU307" s="238"/>
      <c r="JV307" s="238"/>
      <c r="JW307" s="238"/>
      <c r="JX307" s="238"/>
      <c r="JY307" s="238"/>
      <c r="JZ307" s="238"/>
      <c r="KA307" s="238"/>
      <c r="KB307" s="238"/>
      <c r="KC307" s="238"/>
      <c r="KD307" s="238"/>
      <c r="KE307" s="238"/>
      <c r="KF307" s="238"/>
      <c r="KG307" s="238"/>
      <c r="KH307" s="238"/>
      <c r="KI307" s="238"/>
      <c r="KJ307" s="238"/>
      <c r="KK307" s="238"/>
      <c r="KL307" s="238"/>
      <c r="KM307" s="238"/>
      <c r="KN307" s="238"/>
      <c r="KO307" s="238"/>
      <c r="KP307" s="238"/>
      <c r="KQ307" s="238"/>
      <c r="KR307" s="238"/>
      <c r="KS307" s="238"/>
      <c r="KT307" s="238"/>
      <c r="KU307" s="238"/>
      <c r="KV307" s="238"/>
      <c r="KW307" s="238"/>
      <c r="KX307" s="238"/>
      <c r="KY307" s="238"/>
      <c r="KZ307" s="238"/>
      <c r="LA307" s="238"/>
      <c r="LB307" s="238"/>
      <c r="LC307" s="238"/>
      <c r="LD307" s="238"/>
      <c r="LE307" s="238"/>
      <c r="LF307" s="238"/>
      <c r="LG307" s="238"/>
      <c r="LH307" s="238"/>
      <c r="LI307" s="238"/>
      <c r="LJ307" s="238"/>
      <c r="LK307" s="238"/>
      <c r="LL307" s="238"/>
      <c r="LM307" s="238"/>
      <c r="LN307" s="238"/>
      <c r="LO307" s="238"/>
      <c r="LP307" s="238"/>
      <c r="LQ307" s="238"/>
      <c r="LR307" s="238"/>
      <c r="LS307" s="238"/>
      <c r="LT307" s="238"/>
      <c r="LU307" s="238"/>
      <c r="LV307" s="238"/>
      <c r="LW307" s="238"/>
      <c r="LX307" s="238"/>
      <c r="LY307" s="238"/>
      <c r="LZ307" s="238"/>
      <c r="MA307" s="238"/>
      <c r="MB307" s="238"/>
      <c r="MC307" s="238"/>
      <c r="MD307" s="238"/>
      <c r="ME307" s="238"/>
      <c r="MF307" s="238"/>
      <c r="MG307" s="238"/>
      <c r="MH307" s="238"/>
      <c r="MI307" s="238"/>
      <c r="MJ307" s="238"/>
      <c r="MK307" s="238"/>
      <c r="ML307" s="238"/>
      <c r="MM307" s="238"/>
      <c r="MN307" s="238"/>
      <c r="MO307" s="238"/>
      <c r="MP307" s="238"/>
      <c r="MQ307" s="238"/>
      <c r="MR307" s="238"/>
      <c r="MS307" s="238"/>
      <c r="MT307" s="238"/>
      <c r="MU307" s="238"/>
      <c r="MV307" s="238"/>
      <c r="MW307" s="238"/>
      <c r="MX307" s="238"/>
      <c r="MY307" s="238"/>
      <c r="MZ307" s="238"/>
      <c r="NA307" s="238"/>
      <c r="NB307" s="238"/>
      <c r="NC307" s="238"/>
      <c r="ND307" s="238"/>
      <c r="NE307" s="238"/>
      <c r="NF307" s="238"/>
      <c r="NG307" s="238"/>
      <c r="NH307" s="238"/>
      <c r="NI307" s="238"/>
      <c r="NJ307" s="238"/>
      <c r="NK307" s="238"/>
      <c r="NL307" s="238"/>
      <c r="NM307" s="238"/>
      <c r="NN307" s="238"/>
      <c r="NO307" s="238"/>
      <c r="NP307" s="238"/>
      <c r="NQ307" s="238"/>
      <c r="NR307" s="238"/>
      <c r="NS307" s="238"/>
      <c r="NT307" s="238"/>
      <c r="NU307" s="238"/>
      <c r="NV307" s="238"/>
      <c r="NW307" s="238"/>
      <c r="NX307" s="238"/>
      <c r="NY307" s="238"/>
      <c r="NZ307" s="238"/>
      <c r="OA307" s="238"/>
      <c r="OB307" s="238"/>
      <c r="OC307" s="238"/>
      <c r="OD307" s="238"/>
      <c r="OE307" s="238"/>
      <c r="OF307" s="238"/>
      <c r="OG307" s="238"/>
      <c r="OH307" s="238"/>
      <c r="OI307" s="238"/>
      <c r="OJ307" s="238"/>
      <c r="OK307" s="238"/>
      <c r="OL307" s="238"/>
      <c r="OM307" s="238"/>
      <c r="ON307" s="238"/>
      <c r="OO307" s="238"/>
      <c r="OP307" s="238"/>
      <c r="OQ307" s="238"/>
      <c r="OR307" s="238"/>
      <c r="OS307" s="238"/>
      <c r="OT307" s="238"/>
      <c r="OU307" s="238"/>
      <c r="OV307" s="238"/>
      <c r="OW307" s="238"/>
      <c r="OX307" s="238"/>
      <c r="OY307" s="238"/>
      <c r="OZ307" s="238"/>
      <c r="PA307" s="238"/>
      <c r="PB307" s="238"/>
      <c r="PC307" s="238"/>
      <c r="PD307" s="238"/>
      <c r="PE307" s="238"/>
      <c r="PF307" s="238"/>
      <c r="PG307" s="238"/>
      <c r="PH307" s="238"/>
      <c r="PI307" s="238"/>
      <c r="PJ307" s="238"/>
      <c r="PK307" s="238"/>
      <c r="PL307" s="238"/>
      <c r="PM307" s="238"/>
      <c r="PN307" s="238"/>
      <c r="PO307" s="238"/>
      <c r="PP307" s="238"/>
      <c r="PQ307" s="238"/>
      <c r="PR307" s="238"/>
      <c r="PS307" s="238"/>
      <c r="PT307" s="238"/>
      <c r="PU307" s="238"/>
      <c r="PV307" s="238"/>
      <c r="PW307" s="238"/>
      <c r="PX307" s="238"/>
      <c r="PY307" s="238"/>
      <c r="PZ307" s="238"/>
      <c r="QA307" s="238"/>
      <c r="QB307" s="238"/>
      <c r="QC307" s="238"/>
      <c r="QD307" s="238"/>
      <c r="QE307" s="238"/>
      <c r="QF307" s="238"/>
      <c r="QG307" s="238"/>
      <c r="QH307" s="238"/>
      <c r="QI307" s="238"/>
      <c r="QJ307" s="238"/>
      <c r="QK307" s="238"/>
      <c r="QL307" s="238"/>
      <c r="QM307" s="238"/>
      <c r="QN307" s="238"/>
      <c r="QO307" s="238"/>
      <c r="QP307" s="238"/>
      <c r="QQ307" s="238"/>
      <c r="QR307" s="238"/>
      <c r="QS307" s="238"/>
      <c r="QT307" s="238"/>
      <c r="QU307" s="238"/>
      <c r="QV307" s="238"/>
      <c r="QW307" s="238"/>
      <c r="QX307" s="238"/>
      <c r="QY307" s="238"/>
      <c r="QZ307" s="238"/>
      <c r="RA307" s="238"/>
      <c r="RB307" s="238"/>
      <c r="RC307" s="238"/>
      <c r="RD307" s="238"/>
      <c r="RE307" s="238"/>
      <c r="RF307" s="238"/>
      <c r="RG307" s="238"/>
      <c r="RH307" s="238"/>
      <c r="RI307" s="238"/>
      <c r="RJ307" s="238"/>
      <c r="RK307" s="238"/>
      <c r="RL307" s="238"/>
      <c r="RM307" s="238"/>
      <c r="RN307" s="238"/>
      <c r="RO307" s="238"/>
      <c r="RP307" s="238"/>
      <c r="RQ307" s="238"/>
      <c r="RR307" s="238"/>
      <c r="RS307" s="238"/>
      <c r="RT307" s="238"/>
      <c r="RU307" s="238"/>
      <c r="RV307" s="238"/>
      <c r="RW307" s="238"/>
      <c r="RX307" s="238"/>
      <c r="RY307" s="238"/>
      <c r="RZ307" s="238"/>
      <c r="SA307" s="238"/>
      <c r="SB307" s="238"/>
      <c r="SC307" s="238"/>
      <c r="SD307" s="238"/>
      <c r="SE307" s="238"/>
      <c r="SF307" s="238"/>
      <c r="SG307" s="238"/>
      <c r="SH307" s="238"/>
      <c r="SI307" s="238"/>
      <c r="SJ307" s="238"/>
      <c r="SK307" s="238"/>
      <c r="SL307" s="238"/>
      <c r="SM307" s="238"/>
      <c r="SN307" s="238"/>
      <c r="SO307" s="238"/>
      <c r="SP307" s="238"/>
      <c r="SQ307" s="238"/>
      <c r="SR307" s="238"/>
      <c r="SS307" s="238"/>
      <c r="ST307" s="238"/>
      <c r="SU307" s="238"/>
      <c r="SV307" s="238"/>
      <c r="SW307" s="238"/>
      <c r="SX307" s="238"/>
      <c r="SY307" s="238"/>
      <c r="SZ307" s="238"/>
      <c r="TA307" s="238"/>
      <c r="TB307" s="238"/>
      <c r="TC307" s="238"/>
      <c r="TD307" s="238"/>
      <c r="TE307" s="238"/>
      <c r="TF307" s="238"/>
      <c r="TG307" s="238"/>
      <c r="TH307" s="238"/>
      <c r="TI307" s="238"/>
      <c r="TJ307" s="238"/>
      <c r="TK307" s="238"/>
      <c r="TL307" s="238"/>
      <c r="TM307" s="238"/>
      <c r="TN307" s="238"/>
      <c r="TO307" s="238"/>
      <c r="TP307" s="238"/>
      <c r="TQ307" s="238"/>
      <c r="TR307" s="238"/>
      <c r="TS307" s="238"/>
      <c r="TT307" s="238"/>
      <c r="TU307" s="238"/>
      <c r="TV307" s="238"/>
      <c r="TW307" s="238"/>
      <c r="TX307" s="238"/>
      <c r="TY307" s="238"/>
      <c r="TZ307" s="238"/>
      <c r="UA307" s="238"/>
      <c r="UB307" s="238"/>
      <c r="UC307" s="238"/>
      <c r="UD307" s="238"/>
      <c r="UE307" s="238"/>
      <c r="UF307" s="238"/>
      <c r="UG307" s="238"/>
      <c r="UH307" s="238"/>
      <c r="UI307" s="238"/>
      <c r="UJ307" s="238"/>
      <c r="UK307" s="238"/>
      <c r="UL307" s="238"/>
      <c r="UM307" s="238"/>
      <c r="UN307" s="238"/>
      <c r="UO307" s="238"/>
      <c r="UP307" s="238"/>
      <c r="UQ307" s="238"/>
      <c r="UR307" s="238"/>
      <c r="US307" s="238"/>
      <c r="UT307" s="238"/>
      <c r="UU307" s="238"/>
      <c r="UV307" s="238"/>
      <c r="UW307" s="238"/>
      <c r="UX307" s="238"/>
      <c r="UY307" s="238"/>
      <c r="UZ307" s="238"/>
      <c r="VA307" s="238"/>
      <c r="VB307" s="238"/>
      <c r="VC307" s="238"/>
      <c r="VD307" s="238"/>
      <c r="VE307" s="238"/>
      <c r="VF307" s="238"/>
      <c r="VG307" s="238"/>
      <c r="VH307" s="238"/>
      <c r="VI307" s="238"/>
      <c r="VJ307" s="238"/>
      <c r="VK307" s="238"/>
      <c r="VL307" s="238"/>
      <c r="VM307" s="238"/>
      <c r="VN307" s="238"/>
      <c r="VO307" s="238"/>
      <c r="VP307" s="238"/>
      <c r="VQ307" s="238"/>
      <c r="VR307" s="238"/>
      <c r="VS307" s="238"/>
      <c r="VT307" s="238"/>
      <c r="VU307" s="238"/>
      <c r="VV307" s="238"/>
      <c r="VW307" s="238"/>
      <c r="VX307" s="238"/>
      <c r="VY307" s="238"/>
      <c r="VZ307" s="238"/>
      <c r="WA307" s="238"/>
      <c r="WB307" s="238"/>
      <c r="WC307" s="238"/>
      <c r="WD307" s="238"/>
      <c r="WE307" s="238"/>
      <c r="WF307" s="238"/>
      <c r="WG307" s="238"/>
      <c r="WH307" s="238"/>
      <c r="WI307" s="238"/>
      <c r="WJ307" s="238"/>
      <c r="WK307" s="238"/>
      <c r="WL307" s="238"/>
      <c r="WM307" s="238"/>
      <c r="WN307" s="238"/>
      <c r="WO307" s="238"/>
      <c r="WP307" s="238"/>
      <c r="WQ307" s="238"/>
      <c r="WR307" s="238"/>
      <c r="WS307" s="238"/>
      <c r="WT307" s="238"/>
      <c r="WU307" s="238"/>
      <c r="WV307" s="238"/>
      <c r="WW307" s="238"/>
      <c r="WX307" s="238"/>
      <c r="WY307" s="238"/>
      <c r="WZ307" s="238"/>
      <c r="XA307" s="238"/>
      <c r="XB307" s="238"/>
      <c r="XC307" s="238"/>
      <c r="XD307" s="238"/>
      <c r="XE307" s="238"/>
      <c r="XF307" s="238"/>
      <c r="XG307" s="238"/>
      <c r="XH307" s="238"/>
      <c r="XI307" s="238"/>
      <c r="XJ307" s="238"/>
      <c r="XK307" s="238"/>
      <c r="XL307" s="238"/>
      <c r="XM307" s="238"/>
      <c r="XN307" s="238"/>
      <c r="XO307" s="238"/>
      <c r="XP307" s="238"/>
      <c r="XQ307" s="238"/>
      <c r="XR307" s="238"/>
      <c r="XS307" s="238"/>
      <c r="XT307" s="238"/>
      <c r="XU307" s="238"/>
      <c r="XV307" s="238"/>
      <c r="XW307" s="238"/>
      <c r="XX307" s="238"/>
      <c r="XY307" s="238"/>
      <c r="XZ307" s="238"/>
      <c r="YA307" s="238"/>
      <c r="YB307" s="238"/>
      <c r="YC307" s="238"/>
      <c r="YD307" s="238"/>
      <c r="YE307" s="238"/>
      <c r="YF307" s="238"/>
      <c r="YG307" s="238"/>
      <c r="YH307" s="238"/>
      <c r="YI307" s="238"/>
      <c r="YJ307" s="238"/>
      <c r="YK307" s="238"/>
      <c r="YL307" s="238"/>
      <c r="YM307" s="238"/>
      <c r="YN307" s="238"/>
      <c r="YO307" s="238"/>
      <c r="YP307" s="238"/>
      <c r="YQ307" s="238"/>
      <c r="YR307" s="238"/>
      <c r="YS307" s="238"/>
      <c r="YT307" s="238"/>
      <c r="YU307" s="238"/>
      <c r="YV307" s="238"/>
      <c r="YW307" s="238"/>
      <c r="YX307" s="238"/>
      <c r="YY307" s="238"/>
      <c r="YZ307" s="238"/>
      <c r="ZA307" s="238"/>
      <c r="ZB307" s="238"/>
      <c r="ZC307" s="238"/>
      <c r="ZD307" s="238"/>
      <c r="ZE307" s="238"/>
      <c r="ZF307" s="238"/>
      <c r="ZG307" s="238"/>
      <c r="ZH307" s="238"/>
      <c r="ZI307" s="238"/>
      <c r="ZJ307" s="238"/>
      <c r="ZK307" s="238"/>
      <c r="ZL307" s="238"/>
      <c r="ZM307" s="238"/>
      <c r="ZN307" s="238"/>
      <c r="ZO307" s="238"/>
      <c r="ZP307" s="238"/>
      <c r="ZQ307" s="238"/>
      <c r="ZR307" s="238"/>
      <c r="ZS307" s="238"/>
      <c r="ZT307" s="238"/>
      <c r="ZU307" s="238"/>
      <c r="ZV307" s="238"/>
      <c r="ZW307" s="238"/>
      <c r="ZX307" s="238"/>
      <c r="ZY307" s="238"/>
      <c r="ZZ307" s="238"/>
      <c r="AAA307" s="238"/>
      <c r="AAB307" s="238"/>
      <c r="AAC307" s="238"/>
      <c r="AAD307" s="238"/>
      <c r="AAE307" s="238"/>
      <c r="AAF307" s="238"/>
      <c r="AAG307" s="238"/>
      <c r="AAH307" s="238"/>
      <c r="AAI307" s="238"/>
      <c r="AAJ307" s="238"/>
      <c r="AAK307" s="238"/>
      <c r="AAL307" s="238"/>
      <c r="AAM307" s="238"/>
      <c r="AAN307" s="238"/>
      <c r="AAO307" s="238"/>
      <c r="AAP307" s="238"/>
      <c r="AAQ307" s="238"/>
      <c r="AAR307" s="238"/>
      <c r="AAS307" s="238"/>
      <c r="AAT307" s="238"/>
      <c r="AAU307" s="238"/>
      <c r="AAV307" s="238"/>
      <c r="AAW307" s="238"/>
      <c r="AAX307" s="238"/>
      <c r="AAY307" s="238"/>
      <c r="AAZ307" s="238"/>
      <c r="ABA307" s="238"/>
      <c r="ABB307" s="238"/>
      <c r="ABC307" s="238"/>
      <c r="ABD307" s="238"/>
      <c r="ABE307" s="238"/>
      <c r="ABF307" s="238"/>
      <c r="ABG307" s="238"/>
      <c r="ABH307" s="238"/>
      <c r="ABI307" s="238"/>
      <c r="ABJ307" s="238"/>
      <c r="ABK307" s="238"/>
      <c r="ABL307" s="238"/>
      <c r="ABM307" s="238"/>
      <c r="ABN307" s="238"/>
      <c r="ABO307" s="238"/>
      <c r="ABP307" s="238"/>
      <c r="ABQ307" s="238"/>
      <c r="ABR307" s="238"/>
      <c r="ABS307" s="238"/>
      <c r="ABT307" s="238"/>
      <c r="ABU307" s="238"/>
      <c r="ABV307" s="238"/>
      <c r="ABW307" s="238"/>
      <c r="ABX307" s="238"/>
      <c r="ABY307" s="238"/>
      <c r="ABZ307" s="238"/>
      <c r="ACA307" s="238"/>
      <c r="ACB307" s="238"/>
      <c r="ACC307" s="238"/>
      <c r="ACD307" s="238"/>
      <c r="ACE307" s="238"/>
      <c r="ACF307" s="238"/>
      <c r="ACG307" s="238"/>
      <c r="ACH307" s="238"/>
      <c r="ACI307" s="238"/>
      <c r="ACJ307" s="238"/>
      <c r="ACK307" s="238"/>
      <c r="ACL307" s="238"/>
      <c r="ACM307" s="238"/>
      <c r="ACN307" s="238"/>
      <c r="ACO307" s="238"/>
      <c r="ACP307" s="238"/>
      <c r="ACQ307" s="238"/>
      <c r="ACR307" s="238"/>
      <c r="ACS307" s="238"/>
      <c r="ACT307" s="238"/>
      <c r="ACU307" s="238"/>
      <c r="ACV307" s="238"/>
      <c r="ACW307" s="238"/>
      <c r="ACX307" s="238"/>
      <c r="ACY307" s="238"/>
      <c r="ACZ307" s="238"/>
      <c r="ADA307" s="238"/>
      <c r="ADB307" s="238"/>
      <c r="ADC307" s="238"/>
      <c r="ADD307" s="238"/>
      <c r="ADE307" s="238"/>
      <c r="ADF307" s="238"/>
      <c r="ADG307" s="238"/>
      <c r="ADH307" s="238"/>
      <c r="ADI307" s="238"/>
      <c r="ADJ307" s="238"/>
      <c r="ADK307" s="238"/>
      <c r="ADL307" s="238"/>
      <c r="ADM307" s="238"/>
      <c r="ADN307" s="238"/>
      <c r="ADO307" s="238"/>
      <c r="ADP307" s="238"/>
      <c r="ADQ307" s="238"/>
      <c r="ADR307" s="238"/>
      <c r="ADS307" s="238"/>
      <c r="ADT307" s="238"/>
      <c r="ADU307" s="238"/>
      <c r="ADV307" s="238"/>
      <c r="ADW307" s="238"/>
      <c r="ADX307" s="238"/>
      <c r="ADY307" s="238"/>
      <c r="ADZ307" s="238"/>
      <c r="AEA307" s="238"/>
      <c r="AEB307" s="238"/>
      <c r="AEC307" s="238"/>
      <c r="AED307" s="238"/>
      <c r="AEE307" s="238"/>
      <c r="AEF307" s="238"/>
      <c r="AEG307" s="238"/>
      <c r="AEH307" s="238"/>
      <c r="AEI307" s="238"/>
      <c r="AEJ307" s="238"/>
      <c r="AEK307" s="238"/>
      <c r="AEL307" s="238"/>
      <c r="AEM307" s="238"/>
      <c r="AEN307" s="238"/>
      <c r="AEO307" s="238"/>
      <c r="AEP307" s="238"/>
      <c r="AEQ307" s="238"/>
      <c r="AER307" s="238"/>
      <c r="AES307" s="238"/>
      <c r="AET307" s="238"/>
      <c r="AEU307" s="238"/>
      <c r="AEV307" s="238"/>
      <c r="AEW307" s="238"/>
      <c r="AEX307" s="238"/>
      <c r="AEY307" s="238"/>
      <c r="AEZ307" s="238"/>
      <c r="AFA307" s="238"/>
      <c r="AFB307" s="238"/>
      <c r="AFC307" s="238"/>
      <c r="AFD307" s="238"/>
      <c r="AFE307" s="238"/>
      <c r="AFF307" s="238"/>
      <c r="AFG307" s="238"/>
      <c r="AFH307" s="238"/>
      <c r="AFI307" s="238"/>
      <c r="AFJ307" s="238"/>
      <c r="AFK307" s="238"/>
      <c r="AFL307" s="238"/>
      <c r="AFM307" s="238"/>
      <c r="AFN307" s="238"/>
      <c r="AFO307" s="238"/>
      <c r="AFP307" s="238"/>
      <c r="AFQ307" s="238"/>
      <c r="AFR307" s="238"/>
      <c r="AFS307" s="238"/>
      <c r="AFT307" s="238"/>
      <c r="AFU307" s="238"/>
      <c r="AFV307" s="238"/>
      <c r="AFW307" s="238"/>
      <c r="AFX307" s="238"/>
      <c r="AFY307" s="238"/>
      <c r="AFZ307" s="238"/>
      <c r="AGA307" s="238"/>
      <c r="AGB307" s="238"/>
      <c r="AGC307" s="238"/>
      <c r="AGD307" s="238"/>
      <c r="AGE307" s="238"/>
      <c r="AGF307" s="238"/>
      <c r="AGG307" s="238"/>
      <c r="AGH307" s="238"/>
      <c r="AGI307" s="238"/>
      <c r="AGJ307" s="238"/>
      <c r="AGK307" s="238"/>
      <c r="AGL307" s="238"/>
      <c r="AGM307" s="238"/>
      <c r="AGN307" s="238"/>
      <c r="AGO307" s="238"/>
      <c r="AGP307" s="238"/>
      <c r="AGQ307" s="238"/>
      <c r="AGR307" s="238"/>
      <c r="AGS307" s="238"/>
      <c r="AGT307" s="238"/>
      <c r="AGU307" s="238"/>
      <c r="AGV307" s="238"/>
      <c r="AGW307" s="238"/>
      <c r="AGX307" s="238"/>
      <c r="AGY307" s="238"/>
      <c r="AGZ307" s="238"/>
      <c r="AHA307" s="238"/>
      <c r="AHB307" s="238"/>
      <c r="AHC307" s="238"/>
      <c r="AHD307" s="238"/>
      <c r="AHE307" s="238"/>
      <c r="AHF307" s="238"/>
      <c r="AHG307" s="238"/>
      <c r="AHH307" s="238"/>
      <c r="AHI307" s="238"/>
      <c r="AHJ307" s="238"/>
      <c r="AHK307" s="238"/>
      <c r="AHL307" s="238"/>
      <c r="AHM307" s="238"/>
      <c r="AHN307" s="238"/>
      <c r="AHO307" s="238"/>
      <c r="AHP307" s="238"/>
      <c r="AHQ307" s="238"/>
      <c r="AHR307" s="238"/>
      <c r="AHS307" s="238"/>
      <c r="AHT307" s="238"/>
      <c r="AHU307" s="238"/>
      <c r="AHV307" s="238"/>
      <c r="AHW307" s="238"/>
      <c r="AHX307" s="238"/>
      <c r="AHY307" s="238"/>
      <c r="AHZ307" s="238"/>
      <c r="AIA307" s="238"/>
      <c r="AIB307" s="238"/>
      <c r="AIC307" s="238"/>
      <c r="AID307" s="238"/>
      <c r="AIE307" s="238"/>
      <c r="AIF307" s="238"/>
      <c r="AIG307" s="238"/>
      <c r="AIH307" s="238"/>
      <c r="AII307" s="238"/>
      <c r="AIJ307" s="238"/>
      <c r="AIK307" s="238"/>
      <c r="AIL307" s="238"/>
      <c r="AIM307" s="238"/>
      <c r="AIN307" s="238"/>
      <c r="AIO307" s="238"/>
      <c r="AIP307" s="238"/>
      <c r="AIQ307" s="238"/>
      <c r="AIR307" s="238"/>
      <c r="AIS307" s="238"/>
      <c r="AIT307" s="238"/>
      <c r="AIU307" s="238"/>
      <c r="AIV307" s="238"/>
      <c r="AIW307" s="238"/>
      <c r="AIX307" s="238"/>
      <c r="AIY307" s="238"/>
      <c r="AIZ307" s="238"/>
      <c r="AJA307" s="238"/>
      <c r="AJB307" s="238"/>
      <c r="AJC307" s="238"/>
      <c r="AJD307" s="238"/>
      <c r="AJE307" s="238"/>
      <c r="AJF307" s="238"/>
      <c r="AJG307" s="238"/>
      <c r="AJH307" s="238"/>
      <c r="AJI307" s="238"/>
      <c r="AJJ307" s="238"/>
      <c r="AJK307" s="238"/>
      <c r="AJL307" s="238"/>
      <c r="AJM307" s="238"/>
      <c r="AJN307" s="238"/>
      <c r="AJO307" s="238"/>
      <c r="AJP307" s="238"/>
      <c r="AJQ307" s="238"/>
      <c r="AJR307" s="238"/>
      <c r="AJS307" s="238"/>
      <c r="AJT307" s="238"/>
      <c r="AJU307" s="238"/>
      <c r="AJV307" s="238"/>
      <c r="AJW307" s="238"/>
      <c r="AJX307" s="238"/>
      <c r="AJY307" s="238"/>
      <c r="AJZ307" s="238"/>
      <c r="AKA307" s="238"/>
      <c r="AKB307" s="238"/>
      <c r="AKC307" s="238"/>
      <c r="AKD307" s="238"/>
      <c r="AKE307" s="238"/>
      <c r="AKF307" s="238"/>
      <c r="AKG307" s="238"/>
      <c r="AKH307" s="238"/>
      <c r="AKI307" s="238"/>
      <c r="AKJ307" s="238"/>
      <c r="AKK307" s="238"/>
      <c r="AKL307" s="238"/>
      <c r="AKM307" s="238"/>
      <c r="AKN307" s="238"/>
      <c r="AKO307" s="238"/>
      <c r="AKP307" s="238"/>
    </row>
    <row r="308" spans="1:978" x14ac:dyDescent="0.25">
      <c r="A308" s="304"/>
      <c r="B308" s="304"/>
      <c r="C308" s="307"/>
      <c r="D308" s="241"/>
      <c r="E308" s="268"/>
      <c r="F308" s="94">
        <v>530418</v>
      </c>
      <c r="G308" s="33" t="s">
        <v>292</v>
      </c>
      <c r="H308" s="33" t="s">
        <v>294</v>
      </c>
      <c r="I308" s="241"/>
      <c r="J308" s="94">
        <v>40</v>
      </c>
      <c r="K308" s="268"/>
      <c r="L308" s="291"/>
      <c r="M308" s="241"/>
      <c r="N308" s="94">
        <v>65</v>
      </c>
      <c r="O308" s="94">
        <v>35</v>
      </c>
      <c r="P308" s="94">
        <v>26</v>
      </c>
      <c r="Q308" s="94">
        <v>21</v>
      </c>
      <c r="R308" s="94">
        <v>38</v>
      </c>
      <c r="S308" s="94">
        <v>88</v>
      </c>
      <c r="T308" s="94">
        <v>310</v>
      </c>
      <c r="U308" s="94">
        <v>426</v>
      </c>
      <c r="V308" s="94">
        <v>465</v>
      </c>
      <c r="W308" s="94">
        <v>566</v>
      </c>
      <c r="X308" s="94">
        <v>728</v>
      </c>
      <c r="Y308" s="94">
        <v>895</v>
      </c>
      <c r="Z308" s="94">
        <v>976</v>
      </c>
      <c r="AA308" s="94">
        <v>919</v>
      </c>
      <c r="AB308" s="94">
        <v>934</v>
      </c>
      <c r="AC308" s="94">
        <v>989</v>
      </c>
      <c r="AD308" s="94">
        <v>1052</v>
      </c>
      <c r="AE308" s="94">
        <v>1075</v>
      </c>
      <c r="AF308" s="94">
        <v>932</v>
      </c>
      <c r="AG308" s="94">
        <v>794</v>
      </c>
      <c r="AH308" s="94">
        <v>600</v>
      </c>
      <c r="AI308" s="94">
        <v>374</v>
      </c>
      <c r="AJ308" s="94">
        <v>193</v>
      </c>
      <c r="AK308" s="94">
        <v>145</v>
      </c>
      <c r="AL308" s="94">
        <v>11291</v>
      </c>
      <c r="AM308" s="268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62"/>
      <c r="BH308" s="262"/>
      <c r="BI308" s="262"/>
      <c r="BJ308" s="262"/>
      <c r="BK308" s="262"/>
      <c r="BL308" s="241"/>
      <c r="BM308" s="241"/>
      <c r="BN308" s="241"/>
      <c r="BO308" s="241"/>
      <c r="BP308" s="241"/>
      <c r="BQ308" s="241"/>
      <c r="BR308" s="241"/>
      <c r="BS308" s="241"/>
      <c r="BT308" s="241"/>
      <c r="BU308" s="241"/>
      <c r="BV308" s="241"/>
      <c r="BW308" s="241"/>
      <c r="BX308" s="241"/>
      <c r="BY308" s="241"/>
      <c r="BZ308" s="241"/>
      <c r="CA308" s="241"/>
      <c r="CB308" s="241"/>
      <c r="CC308" s="241"/>
      <c r="CD308" s="241"/>
      <c r="CE308" s="241"/>
      <c r="CF308" s="241"/>
      <c r="CG308" s="241"/>
      <c r="CH308" s="241"/>
      <c r="CI308" s="241"/>
      <c r="CJ308" s="241"/>
      <c r="CK308" s="241"/>
      <c r="CL308" s="241"/>
      <c r="CM308" s="241"/>
      <c r="CN308" s="241"/>
      <c r="CO308" s="241"/>
      <c r="CP308" s="241"/>
      <c r="CQ308" s="241"/>
      <c r="CR308" s="241"/>
      <c r="CS308" s="241"/>
      <c r="CT308" s="241"/>
      <c r="CU308" s="241"/>
      <c r="CV308" s="241"/>
      <c r="CW308" s="241"/>
      <c r="CX308" s="241"/>
      <c r="CY308" s="241"/>
      <c r="CZ308" s="241"/>
      <c r="DA308" s="241"/>
      <c r="DB308" s="241"/>
      <c r="DC308" s="241"/>
      <c r="DD308" s="241"/>
      <c r="DE308" s="241"/>
      <c r="DF308" s="241"/>
      <c r="DG308" s="241"/>
      <c r="DH308" s="241"/>
      <c r="DI308" s="241"/>
      <c r="DJ308" s="241"/>
      <c r="DK308" s="241"/>
      <c r="DL308" s="241"/>
      <c r="DM308" s="241"/>
      <c r="DN308" s="241"/>
      <c r="DO308" s="241"/>
      <c r="DP308" s="241"/>
      <c r="DQ308" s="241"/>
      <c r="DR308" s="241"/>
      <c r="DS308" s="241"/>
      <c r="DT308" s="241"/>
      <c r="DU308" s="241"/>
      <c r="DV308" s="241"/>
      <c r="DW308" s="241"/>
      <c r="DX308" s="241"/>
      <c r="DY308" s="241"/>
      <c r="DZ308" s="241"/>
      <c r="EA308" s="241"/>
      <c r="EB308" s="241"/>
      <c r="EC308" s="241"/>
      <c r="ED308" s="241"/>
      <c r="EE308" s="252"/>
      <c r="EF308" s="238"/>
      <c r="EG308" s="238"/>
      <c r="EH308" s="238"/>
      <c r="EI308" s="238"/>
      <c r="EJ308" s="238"/>
      <c r="EK308" s="238"/>
      <c r="EL308" s="238"/>
      <c r="EM308" s="238"/>
      <c r="EN308" s="238"/>
      <c r="EO308" s="238"/>
      <c r="EP308" s="238"/>
      <c r="EQ308" s="238"/>
      <c r="ER308" s="238"/>
      <c r="ES308" s="238"/>
      <c r="ET308" s="238"/>
      <c r="EU308" s="238"/>
      <c r="EV308" s="238"/>
      <c r="EW308" s="238"/>
      <c r="EX308" s="238"/>
      <c r="EY308" s="238"/>
      <c r="EZ308" s="238"/>
      <c r="FA308" s="238"/>
      <c r="FB308" s="238"/>
      <c r="FC308" s="238"/>
      <c r="FD308" s="238"/>
      <c r="FE308" s="238"/>
      <c r="FF308" s="238"/>
      <c r="FG308" s="238"/>
      <c r="FH308" s="238"/>
      <c r="FI308" s="238"/>
      <c r="FJ308" s="238"/>
      <c r="FK308" s="238"/>
      <c r="FL308" s="238"/>
      <c r="FM308" s="238"/>
      <c r="FN308" s="238"/>
      <c r="FO308" s="238"/>
      <c r="FP308" s="238"/>
      <c r="FQ308" s="238"/>
      <c r="FR308" s="238"/>
      <c r="FS308" s="238"/>
      <c r="FT308" s="238"/>
      <c r="FU308" s="238"/>
      <c r="FV308" s="238"/>
      <c r="FW308" s="238"/>
      <c r="FX308" s="238"/>
      <c r="FY308" s="238"/>
      <c r="FZ308" s="238"/>
      <c r="GA308" s="238"/>
      <c r="GB308" s="238"/>
      <c r="GC308" s="238"/>
      <c r="GD308" s="238"/>
      <c r="GE308" s="238"/>
      <c r="GF308" s="238"/>
      <c r="GG308" s="238"/>
      <c r="GH308" s="238"/>
      <c r="GI308" s="238"/>
      <c r="GJ308" s="238"/>
      <c r="GK308" s="238"/>
      <c r="GL308" s="238"/>
      <c r="GM308" s="238"/>
      <c r="GN308" s="238"/>
      <c r="GO308" s="238"/>
      <c r="GP308" s="238"/>
      <c r="GQ308" s="238"/>
      <c r="GR308" s="238"/>
      <c r="GS308" s="238"/>
      <c r="GT308" s="238"/>
      <c r="GU308" s="238"/>
      <c r="GV308" s="238"/>
      <c r="GW308" s="238"/>
      <c r="GX308" s="238"/>
      <c r="GY308" s="238"/>
      <c r="GZ308" s="238"/>
      <c r="HA308" s="238"/>
      <c r="HB308" s="238"/>
      <c r="HC308" s="238"/>
      <c r="HD308" s="238"/>
      <c r="HE308" s="238"/>
      <c r="HF308" s="238"/>
      <c r="HG308" s="238"/>
      <c r="HH308" s="238"/>
      <c r="HI308" s="238"/>
      <c r="HJ308" s="238"/>
      <c r="HK308" s="238"/>
      <c r="HL308" s="238"/>
      <c r="HM308" s="238"/>
      <c r="HN308" s="238"/>
      <c r="HO308" s="238"/>
      <c r="HP308" s="238"/>
      <c r="HQ308" s="238"/>
      <c r="HR308" s="238"/>
      <c r="HS308" s="238"/>
      <c r="HT308" s="238"/>
      <c r="HU308" s="238"/>
      <c r="HV308" s="238"/>
      <c r="HW308" s="238"/>
      <c r="HX308" s="238"/>
      <c r="HY308" s="238"/>
      <c r="HZ308" s="238"/>
      <c r="IA308" s="238"/>
      <c r="IB308" s="238"/>
      <c r="IC308" s="238"/>
      <c r="ID308" s="238"/>
      <c r="IE308" s="238"/>
      <c r="IF308" s="238"/>
      <c r="IG308" s="238"/>
      <c r="IH308" s="238"/>
      <c r="II308" s="238"/>
      <c r="IJ308" s="238"/>
      <c r="IK308" s="238"/>
      <c r="IL308" s="238"/>
      <c r="IM308" s="238"/>
      <c r="IN308" s="238"/>
      <c r="IO308" s="238"/>
      <c r="IP308" s="238"/>
      <c r="IQ308" s="238"/>
      <c r="IR308" s="238"/>
      <c r="IS308" s="238"/>
      <c r="IT308" s="238"/>
      <c r="IU308" s="238"/>
      <c r="IV308" s="238"/>
      <c r="IW308" s="238"/>
      <c r="IX308" s="238"/>
      <c r="IY308" s="238"/>
      <c r="IZ308" s="238"/>
      <c r="JA308" s="238"/>
      <c r="JB308" s="238"/>
      <c r="JC308" s="238"/>
      <c r="JD308" s="238"/>
      <c r="JE308" s="238"/>
      <c r="JF308" s="238"/>
      <c r="JG308" s="238"/>
      <c r="JH308" s="238"/>
      <c r="JI308" s="238"/>
      <c r="JJ308" s="238"/>
      <c r="JK308" s="238"/>
      <c r="JL308" s="238"/>
      <c r="JM308" s="238"/>
      <c r="JN308" s="238"/>
      <c r="JO308" s="238"/>
      <c r="JP308" s="238"/>
      <c r="JQ308" s="238"/>
      <c r="JR308" s="238"/>
      <c r="JS308" s="238"/>
      <c r="JT308" s="238"/>
      <c r="JU308" s="238"/>
      <c r="JV308" s="238"/>
      <c r="JW308" s="238"/>
      <c r="JX308" s="238"/>
      <c r="JY308" s="238"/>
      <c r="JZ308" s="238"/>
      <c r="KA308" s="238"/>
      <c r="KB308" s="238"/>
      <c r="KC308" s="238"/>
      <c r="KD308" s="238"/>
      <c r="KE308" s="238"/>
      <c r="KF308" s="238"/>
      <c r="KG308" s="238"/>
      <c r="KH308" s="238"/>
      <c r="KI308" s="238"/>
      <c r="KJ308" s="238"/>
      <c r="KK308" s="238"/>
      <c r="KL308" s="238"/>
      <c r="KM308" s="238"/>
      <c r="KN308" s="238"/>
      <c r="KO308" s="238"/>
      <c r="KP308" s="238"/>
      <c r="KQ308" s="238"/>
      <c r="KR308" s="238"/>
      <c r="KS308" s="238"/>
      <c r="KT308" s="238"/>
      <c r="KU308" s="238"/>
      <c r="KV308" s="238"/>
      <c r="KW308" s="238"/>
      <c r="KX308" s="238"/>
      <c r="KY308" s="238"/>
      <c r="KZ308" s="238"/>
      <c r="LA308" s="238"/>
      <c r="LB308" s="238"/>
      <c r="LC308" s="238"/>
      <c r="LD308" s="238"/>
      <c r="LE308" s="238"/>
      <c r="LF308" s="238"/>
      <c r="LG308" s="238"/>
      <c r="LH308" s="238"/>
      <c r="LI308" s="238"/>
      <c r="LJ308" s="238"/>
      <c r="LK308" s="238"/>
      <c r="LL308" s="238"/>
      <c r="LM308" s="238"/>
      <c r="LN308" s="238"/>
      <c r="LO308" s="238"/>
      <c r="LP308" s="238"/>
      <c r="LQ308" s="238"/>
      <c r="LR308" s="238"/>
      <c r="LS308" s="238"/>
      <c r="LT308" s="238"/>
      <c r="LU308" s="238"/>
      <c r="LV308" s="238"/>
      <c r="LW308" s="238"/>
      <c r="LX308" s="238"/>
      <c r="LY308" s="238"/>
      <c r="LZ308" s="238"/>
      <c r="MA308" s="238"/>
      <c r="MB308" s="238"/>
      <c r="MC308" s="238"/>
      <c r="MD308" s="238"/>
      <c r="ME308" s="238"/>
      <c r="MF308" s="238"/>
      <c r="MG308" s="238"/>
      <c r="MH308" s="238"/>
      <c r="MI308" s="238"/>
      <c r="MJ308" s="238"/>
      <c r="MK308" s="238"/>
      <c r="ML308" s="238"/>
      <c r="MM308" s="238"/>
      <c r="MN308" s="238"/>
      <c r="MO308" s="238"/>
      <c r="MP308" s="238"/>
      <c r="MQ308" s="238"/>
      <c r="MR308" s="238"/>
      <c r="MS308" s="238"/>
      <c r="MT308" s="238"/>
      <c r="MU308" s="238"/>
      <c r="MV308" s="238"/>
      <c r="MW308" s="238"/>
      <c r="MX308" s="238"/>
      <c r="MY308" s="238"/>
      <c r="MZ308" s="238"/>
      <c r="NA308" s="238"/>
      <c r="NB308" s="238"/>
      <c r="NC308" s="238"/>
      <c r="ND308" s="238"/>
      <c r="NE308" s="238"/>
      <c r="NF308" s="238"/>
      <c r="NG308" s="238"/>
      <c r="NH308" s="238"/>
      <c r="NI308" s="238"/>
      <c r="NJ308" s="238"/>
      <c r="NK308" s="238"/>
      <c r="NL308" s="238"/>
      <c r="NM308" s="238"/>
      <c r="NN308" s="238"/>
      <c r="NO308" s="238"/>
      <c r="NP308" s="238"/>
      <c r="NQ308" s="238"/>
      <c r="NR308" s="238"/>
      <c r="NS308" s="238"/>
      <c r="NT308" s="238"/>
      <c r="NU308" s="238"/>
      <c r="NV308" s="238"/>
      <c r="NW308" s="238"/>
      <c r="NX308" s="238"/>
      <c r="NY308" s="238"/>
      <c r="NZ308" s="238"/>
      <c r="OA308" s="238"/>
      <c r="OB308" s="238"/>
      <c r="OC308" s="238"/>
      <c r="OD308" s="238"/>
      <c r="OE308" s="238"/>
      <c r="OF308" s="238"/>
      <c r="OG308" s="238"/>
      <c r="OH308" s="238"/>
      <c r="OI308" s="238"/>
      <c r="OJ308" s="238"/>
      <c r="OK308" s="238"/>
      <c r="OL308" s="238"/>
      <c r="OM308" s="238"/>
      <c r="ON308" s="238"/>
      <c r="OO308" s="238"/>
      <c r="OP308" s="238"/>
      <c r="OQ308" s="238"/>
      <c r="OR308" s="238"/>
      <c r="OS308" s="238"/>
      <c r="OT308" s="238"/>
      <c r="OU308" s="238"/>
      <c r="OV308" s="238"/>
      <c r="OW308" s="238"/>
      <c r="OX308" s="238"/>
      <c r="OY308" s="238"/>
      <c r="OZ308" s="238"/>
      <c r="PA308" s="238"/>
      <c r="PB308" s="238"/>
      <c r="PC308" s="238"/>
      <c r="PD308" s="238"/>
      <c r="PE308" s="238"/>
      <c r="PF308" s="238"/>
      <c r="PG308" s="238"/>
      <c r="PH308" s="238"/>
      <c r="PI308" s="238"/>
      <c r="PJ308" s="238"/>
      <c r="PK308" s="238"/>
      <c r="PL308" s="238"/>
      <c r="PM308" s="238"/>
      <c r="PN308" s="238"/>
      <c r="PO308" s="238"/>
      <c r="PP308" s="238"/>
      <c r="PQ308" s="238"/>
      <c r="PR308" s="238"/>
      <c r="PS308" s="238"/>
      <c r="PT308" s="238"/>
      <c r="PU308" s="238"/>
      <c r="PV308" s="238"/>
      <c r="PW308" s="238"/>
      <c r="PX308" s="238"/>
      <c r="PY308" s="238"/>
      <c r="PZ308" s="238"/>
      <c r="QA308" s="238"/>
      <c r="QB308" s="238"/>
      <c r="QC308" s="238"/>
      <c r="QD308" s="238"/>
      <c r="QE308" s="238"/>
      <c r="QF308" s="238"/>
      <c r="QG308" s="238"/>
      <c r="QH308" s="238"/>
      <c r="QI308" s="238"/>
      <c r="QJ308" s="238"/>
      <c r="QK308" s="238"/>
      <c r="QL308" s="238"/>
      <c r="QM308" s="238"/>
      <c r="QN308" s="238"/>
      <c r="QO308" s="238"/>
      <c r="QP308" s="238"/>
      <c r="QQ308" s="238"/>
      <c r="QR308" s="238"/>
      <c r="QS308" s="238"/>
      <c r="QT308" s="238"/>
      <c r="QU308" s="238"/>
      <c r="QV308" s="238"/>
      <c r="QW308" s="238"/>
      <c r="QX308" s="238"/>
      <c r="QY308" s="238"/>
      <c r="QZ308" s="238"/>
      <c r="RA308" s="238"/>
      <c r="RB308" s="238"/>
      <c r="RC308" s="238"/>
      <c r="RD308" s="238"/>
      <c r="RE308" s="238"/>
      <c r="RF308" s="238"/>
      <c r="RG308" s="238"/>
      <c r="RH308" s="238"/>
      <c r="RI308" s="238"/>
      <c r="RJ308" s="238"/>
      <c r="RK308" s="238"/>
      <c r="RL308" s="238"/>
      <c r="RM308" s="238"/>
      <c r="RN308" s="238"/>
      <c r="RO308" s="238"/>
      <c r="RP308" s="238"/>
      <c r="RQ308" s="238"/>
      <c r="RR308" s="238"/>
      <c r="RS308" s="238"/>
      <c r="RT308" s="238"/>
      <c r="RU308" s="238"/>
      <c r="RV308" s="238"/>
      <c r="RW308" s="238"/>
      <c r="RX308" s="238"/>
      <c r="RY308" s="238"/>
      <c r="RZ308" s="238"/>
      <c r="SA308" s="238"/>
      <c r="SB308" s="238"/>
      <c r="SC308" s="238"/>
      <c r="SD308" s="238"/>
      <c r="SE308" s="238"/>
      <c r="SF308" s="238"/>
      <c r="SG308" s="238"/>
      <c r="SH308" s="238"/>
      <c r="SI308" s="238"/>
      <c r="SJ308" s="238"/>
      <c r="SK308" s="238"/>
      <c r="SL308" s="238"/>
      <c r="SM308" s="238"/>
      <c r="SN308" s="238"/>
      <c r="SO308" s="238"/>
      <c r="SP308" s="238"/>
      <c r="SQ308" s="238"/>
      <c r="SR308" s="238"/>
      <c r="SS308" s="238"/>
      <c r="ST308" s="238"/>
      <c r="SU308" s="238"/>
      <c r="SV308" s="238"/>
      <c r="SW308" s="238"/>
      <c r="SX308" s="238"/>
      <c r="SY308" s="238"/>
      <c r="SZ308" s="238"/>
      <c r="TA308" s="238"/>
      <c r="TB308" s="238"/>
      <c r="TC308" s="238"/>
      <c r="TD308" s="238"/>
      <c r="TE308" s="238"/>
      <c r="TF308" s="238"/>
      <c r="TG308" s="238"/>
      <c r="TH308" s="238"/>
      <c r="TI308" s="238"/>
      <c r="TJ308" s="238"/>
      <c r="TK308" s="238"/>
      <c r="TL308" s="238"/>
      <c r="TM308" s="238"/>
      <c r="TN308" s="238"/>
      <c r="TO308" s="238"/>
      <c r="TP308" s="238"/>
      <c r="TQ308" s="238"/>
      <c r="TR308" s="238"/>
      <c r="TS308" s="238"/>
      <c r="TT308" s="238"/>
      <c r="TU308" s="238"/>
      <c r="TV308" s="238"/>
      <c r="TW308" s="238"/>
      <c r="TX308" s="238"/>
      <c r="TY308" s="238"/>
      <c r="TZ308" s="238"/>
      <c r="UA308" s="238"/>
      <c r="UB308" s="238"/>
      <c r="UC308" s="238"/>
      <c r="UD308" s="238"/>
      <c r="UE308" s="238"/>
      <c r="UF308" s="238"/>
      <c r="UG308" s="238"/>
      <c r="UH308" s="238"/>
      <c r="UI308" s="238"/>
      <c r="UJ308" s="238"/>
      <c r="UK308" s="238"/>
      <c r="UL308" s="238"/>
      <c r="UM308" s="238"/>
      <c r="UN308" s="238"/>
      <c r="UO308" s="238"/>
      <c r="UP308" s="238"/>
      <c r="UQ308" s="238"/>
      <c r="UR308" s="238"/>
      <c r="US308" s="238"/>
      <c r="UT308" s="238"/>
      <c r="UU308" s="238"/>
      <c r="UV308" s="238"/>
      <c r="UW308" s="238"/>
      <c r="UX308" s="238"/>
      <c r="UY308" s="238"/>
      <c r="UZ308" s="238"/>
      <c r="VA308" s="238"/>
      <c r="VB308" s="238"/>
      <c r="VC308" s="238"/>
      <c r="VD308" s="238"/>
      <c r="VE308" s="238"/>
      <c r="VF308" s="238"/>
      <c r="VG308" s="238"/>
      <c r="VH308" s="238"/>
      <c r="VI308" s="238"/>
      <c r="VJ308" s="238"/>
      <c r="VK308" s="238"/>
      <c r="VL308" s="238"/>
      <c r="VM308" s="238"/>
      <c r="VN308" s="238"/>
      <c r="VO308" s="238"/>
      <c r="VP308" s="238"/>
      <c r="VQ308" s="238"/>
      <c r="VR308" s="238"/>
      <c r="VS308" s="238"/>
      <c r="VT308" s="238"/>
      <c r="VU308" s="238"/>
      <c r="VV308" s="238"/>
      <c r="VW308" s="238"/>
      <c r="VX308" s="238"/>
      <c r="VY308" s="238"/>
      <c r="VZ308" s="238"/>
      <c r="WA308" s="238"/>
      <c r="WB308" s="238"/>
      <c r="WC308" s="238"/>
      <c r="WD308" s="238"/>
      <c r="WE308" s="238"/>
      <c r="WF308" s="238"/>
      <c r="WG308" s="238"/>
      <c r="WH308" s="238"/>
      <c r="WI308" s="238"/>
      <c r="WJ308" s="238"/>
      <c r="WK308" s="238"/>
      <c r="WL308" s="238"/>
      <c r="WM308" s="238"/>
      <c r="WN308" s="238"/>
      <c r="WO308" s="238"/>
      <c r="WP308" s="238"/>
      <c r="WQ308" s="238"/>
      <c r="WR308" s="238"/>
      <c r="WS308" s="238"/>
      <c r="WT308" s="238"/>
      <c r="WU308" s="238"/>
      <c r="WV308" s="238"/>
      <c r="WW308" s="238"/>
      <c r="WX308" s="238"/>
      <c r="WY308" s="238"/>
      <c r="WZ308" s="238"/>
      <c r="XA308" s="238"/>
      <c r="XB308" s="238"/>
      <c r="XC308" s="238"/>
      <c r="XD308" s="238"/>
      <c r="XE308" s="238"/>
      <c r="XF308" s="238"/>
      <c r="XG308" s="238"/>
      <c r="XH308" s="238"/>
      <c r="XI308" s="238"/>
      <c r="XJ308" s="238"/>
      <c r="XK308" s="238"/>
      <c r="XL308" s="238"/>
      <c r="XM308" s="238"/>
      <c r="XN308" s="238"/>
      <c r="XO308" s="238"/>
      <c r="XP308" s="238"/>
      <c r="XQ308" s="238"/>
      <c r="XR308" s="238"/>
      <c r="XS308" s="238"/>
      <c r="XT308" s="238"/>
      <c r="XU308" s="238"/>
      <c r="XV308" s="238"/>
      <c r="XW308" s="238"/>
      <c r="XX308" s="238"/>
      <c r="XY308" s="238"/>
      <c r="XZ308" s="238"/>
      <c r="YA308" s="238"/>
      <c r="YB308" s="238"/>
      <c r="YC308" s="238"/>
      <c r="YD308" s="238"/>
      <c r="YE308" s="238"/>
      <c r="YF308" s="238"/>
      <c r="YG308" s="238"/>
      <c r="YH308" s="238"/>
      <c r="YI308" s="238"/>
      <c r="YJ308" s="238"/>
      <c r="YK308" s="238"/>
      <c r="YL308" s="238"/>
      <c r="YM308" s="238"/>
      <c r="YN308" s="238"/>
      <c r="YO308" s="238"/>
      <c r="YP308" s="238"/>
      <c r="YQ308" s="238"/>
      <c r="YR308" s="238"/>
      <c r="YS308" s="238"/>
      <c r="YT308" s="238"/>
      <c r="YU308" s="238"/>
      <c r="YV308" s="238"/>
      <c r="YW308" s="238"/>
      <c r="YX308" s="238"/>
      <c r="YY308" s="238"/>
      <c r="YZ308" s="238"/>
      <c r="ZA308" s="238"/>
      <c r="ZB308" s="238"/>
      <c r="ZC308" s="238"/>
      <c r="ZD308" s="238"/>
      <c r="ZE308" s="238"/>
      <c r="ZF308" s="238"/>
      <c r="ZG308" s="238"/>
      <c r="ZH308" s="238"/>
      <c r="ZI308" s="238"/>
      <c r="ZJ308" s="238"/>
      <c r="ZK308" s="238"/>
      <c r="ZL308" s="238"/>
      <c r="ZM308" s="238"/>
      <c r="ZN308" s="238"/>
      <c r="ZO308" s="238"/>
      <c r="ZP308" s="238"/>
      <c r="ZQ308" s="238"/>
      <c r="ZR308" s="238"/>
      <c r="ZS308" s="238"/>
      <c r="ZT308" s="238"/>
      <c r="ZU308" s="238"/>
      <c r="ZV308" s="238"/>
      <c r="ZW308" s="238"/>
      <c r="ZX308" s="238"/>
      <c r="ZY308" s="238"/>
      <c r="ZZ308" s="238"/>
      <c r="AAA308" s="238"/>
      <c r="AAB308" s="238"/>
      <c r="AAC308" s="238"/>
      <c r="AAD308" s="238"/>
      <c r="AAE308" s="238"/>
      <c r="AAF308" s="238"/>
      <c r="AAG308" s="238"/>
      <c r="AAH308" s="238"/>
      <c r="AAI308" s="238"/>
      <c r="AAJ308" s="238"/>
      <c r="AAK308" s="238"/>
      <c r="AAL308" s="238"/>
      <c r="AAM308" s="238"/>
      <c r="AAN308" s="238"/>
      <c r="AAO308" s="238"/>
      <c r="AAP308" s="238"/>
      <c r="AAQ308" s="238"/>
      <c r="AAR308" s="238"/>
      <c r="AAS308" s="238"/>
      <c r="AAT308" s="238"/>
      <c r="AAU308" s="238"/>
      <c r="AAV308" s="238"/>
      <c r="AAW308" s="238"/>
      <c r="AAX308" s="238"/>
      <c r="AAY308" s="238"/>
      <c r="AAZ308" s="238"/>
      <c r="ABA308" s="238"/>
      <c r="ABB308" s="238"/>
      <c r="ABC308" s="238"/>
      <c r="ABD308" s="238"/>
      <c r="ABE308" s="238"/>
      <c r="ABF308" s="238"/>
      <c r="ABG308" s="238"/>
      <c r="ABH308" s="238"/>
      <c r="ABI308" s="238"/>
      <c r="ABJ308" s="238"/>
      <c r="ABK308" s="238"/>
      <c r="ABL308" s="238"/>
      <c r="ABM308" s="238"/>
      <c r="ABN308" s="238"/>
      <c r="ABO308" s="238"/>
      <c r="ABP308" s="238"/>
      <c r="ABQ308" s="238"/>
      <c r="ABR308" s="238"/>
      <c r="ABS308" s="238"/>
      <c r="ABT308" s="238"/>
      <c r="ABU308" s="238"/>
      <c r="ABV308" s="238"/>
      <c r="ABW308" s="238"/>
      <c r="ABX308" s="238"/>
      <c r="ABY308" s="238"/>
      <c r="ABZ308" s="238"/>
      <c r="ACA308" s="238"/>
      <c r="ACB308" s="238"/>
      <c r="ACC308" s="238"/>
      <c r="ACD308" s="238"/>
      <c r="ACE308" s="238"/>
      <c r="ACF308" s="238"/>
      <c r="ACG308" s="238"/>
      <c r="ACH308" s="238"/>
      <c r="ACI308" s="238"/>
      <c r="ACJ308" s="238"/>
      <c r="ACK308" s="238"/>
      <c r="ACL308" s="238"/>
      <c r="ACM308" s="238"/>
      <c r="ACN308" s="238"/>
      <c r="ACO308" s="238"/>
      <c r="ACP308" s="238"/>
      <c r="ACQ308" s="238"/>
      <c r="ACR308" s="238"/>
      <c r="ACS308" s="238"/>
      <c r="ACT308" s="238"/>
      <c r="ACU308" s="238"/>
      <c r="ACV308" s="238"/>
      <c r="ACW308" s="238"/>
      <c r="ACX308" s="238"/>
      <c r="ACY308" s="238"/>
      <c r="ACZ308" s="238"/>
      <c r="ADA308" s="238"/>
      <c r="ADB308" s="238"/>
      <c r="ADC308" s="238"/>
      <c r="ADD308" s="238"/>
      <c r="ADE308" s="238"/>
      <c r="ADF308" s="238"/>
      <c r="ADG308" s="238"/>
      <c r="ADH308" s="238"/>
      <c r="ADI308" s="238"/>
      <c r="ADJ308" s="238"/>
      <c r="ADK308" s="238"/>
      <c r="ADL308" s="238"/>
      <c r="ADM308" s="238"/>
      <c r="ADN308" s="238"/>
      <c r="ADO308" s="238"/>
      <c r="ADP308" s="238"/>
      <c r="ADQ308" s="238"/>
      <c r="ADR308" s="238"/>
      <c r="ADS308" s="238"/>
      <c r="ADT308" s="238"/>
      <c r="ADU308" s="238"/>
      <c r="ADV308" s="238"/>
      <c r="ADW308" s="238"/>
      <c r="ADX308" s="238"/>
      <c r="ADY308" s="238"/>
      <c r="ADZ308" s="238"/>
      <c r="AEA308" s="238"/>
      <c r="AEB308" s="238"/>
      <c r="AEC308" s="238"/>
      <c r="AED308" s="238"/>
      <c r="AEE308" s="238"/>
      <c r="AEF308" s="238"/>
      <c r="AEG308" s="238"/>
      <c r="AEH308" s="238"/>
      <c r="AEI308" s="238"/>
      <c r="AEJ308" s="238"/>
      <c r="AEK308" s="238"/>
      <c r="AEL308" s="238"/>
      <c r="AEM308" s="238"/>
      <c r="AEN308" s="238"/>
      <c r="AEO308" s="238"/>
      <c r="AEP308" s="238"/>
      <c r="AEQ308" s="238"/>
      <c r="AER308" s="238"/>
      <c r="AES308" s="238"/>
      <c r="AET308" s="238"/>
      <c r="AEU308" s="238"/>
      <c r="AEV308" s="238"/>
      <c r="AEW308" s="238"/>
      <c r="AEX308" s="238"/>
      <c r="AEY308" s="238"/>
      <c r="AEZ308" s="238"/>
      <c r="AFA308" s="238"/>
      <c r="AFB308" s="238"/>
      <c r="AFC308" s="238"/>
      <c r="AFD308" s="238"/>
      <c r="AFE308" s="238"/>
      <c r="AFF308" s="238"/>
      <c r="AFG308" s="238"/>
      <c r="AFH308" s="238"/>
      <c r="AFI308" s="238"/>
      <c r="AFJ308" s="238"/>
      <c r="AFK308" s="238"/>
      <c r="AFL308" s="238"/>
      <c r="AFM308" s="238"/>
      <c r="AFN308" s="238"/>
      <c r="AFO308" s="238"/>
      <c r="AFP308" s="238"/>
      <c r="AFQ308" s="238"/>
      <c r="AFR308" s="238"/>
      <c r="AFS308" s="238"/>
      <c r="AFT308" s="238"/>
      <c r="AFU308" s="238"/>
      <c r="AFV308" s="238"/>
      <c r="AFW308" s="238"/>
      <c r="AFX308" s="238"/>
      <c r="AFY308" s="238"/>
      <c r="AFZ308" s="238"/>
      <c r="AGA308" s="238"/>
      <c r="AGB308" s="238"/>
      <c r="AGC308" s="238"/>
      <c r="AGD308" s="238"/>
      <c r="AGE308" s="238"/>
      <c r="AGF308" s="238"/>
      <c r="AGG308" s="238"/>
      <c r="AGH308" s="238"/>
      <c r="AGI308" s="238"/>
      <c r="AGJ308" s="238"/>
      <c r="AGK308" s="238"/>
      <c r="AGL308" s="238"/>
      <c r="AGM308" s="238"/>
      <c r="AGN308" s="238"/>
      <c r="AGO308" s="238"/>
      <c r="AGP308" s="238"/>
      <c r="AGQ308" s="238"/>
      <c r="AGR308" s="238"/>
      <c r="AGS308" s="238"/>
      <c r="AGT308" s="238"/>
      <c r="AGU308" s="238"/>
      <c r="AGV308" s="238"/>
      <c r="AGW308" s="238"/>
      <c r="AGX308" s="238"/>
      <c r="AGY308" s="238"/>
      <c r="AGZ308" s="238"/>
      <c r="AHA308" s="238"/>
      <c r="AHB308" s="238"/>
      <c r="AHC308" s="238"/>
      <c r="AHD308" s="238"/>
      <c r="AHE308" s="238"/>
      <c r="AHF308" s="238"/>
      <c r="AHG308" s="238"/>
      <c r="AHH308" s="238"/>
      <c r="AHI308" s="238"/>
      <c r="AHJ308" s="238"/>
      <c r="AHK308" s="238"/>
      <c r="AHL308" s="238"/>
      <c r="AHM308" s="238"/>
      <c r="AHN308" s="238"/>
      <c r="AHO308" s="238"/>
      <c r="AHP308" s="238"/>
      <c r="AHQ308" s="238"/>
      <c r="AHR308" s="238"/>
      <c r="AHS308" s="238"/>
      <c r="AHT308" s="238"/>
      <c r="AHU308" s="238"/>
      <c r="AHV308" s="238"/>
      <c r="AHW308" s="238"/>
      <c r="AHX308" s="238"/>
      <c r="AHY308" s="238"/>
      <c r="AHZ308" s="238"/>
      <c r="AIA308" s="238"/>
      <c r="AIB308" s="238"/>
      <c r="AIC308" s="238"/>
      <c r="AID308" s="238"/>
      <c r="AIE308" s="238"/>
      <c r="AIF308" s="238"/>
      <c r="AIG308" s="238"/>
      <c r="AIH308" s="238"/>
      <c r="AII308" s="238"/>
      <c r="AIJ308" s="238"/>
      <c r="AIK308" s="238"/>
      <c r="AIL308" s="238"/>
      <c r="AIM308" s="238"/>
      <c r="AIN308" s="238"/>
      <c r="AIO308" s="238"/>
      <c r="AIP308" s="238"/>
      <c r="AIQ308" s="238"/>
      <c r="AIR308" s="238"/>
      <c r="AIS308" s="238"/>
      <c r="AIT308" s="238"/>
      <c r="AIU308" s="238"/>
      <c r="AIV308" s="238"/>
      <c r="AIW308" s="238"/>
      <c r="AIX308" s="238"/>
      <c r="AIY308" s="238"/>
      <c r="AIZ308" s="238"/>
      <c r="AJA308" s="238"/>
      <c r="AJB308" s="238"/>
      <c r="AJC308" s="238"/>
      <c r="AJD308" s="238"/>
      <c r="AJE308" s="238"/>
      <c r="AJF308" s="238"/>
      <c r="AJG308" s="238"/>
      <c r="AJH308" s="238"/>
      <c r="AJI308" s="238"/>
      <c r="AJJ308" s="238"/>
      <c r="AJK308" s="238"/>
      <c r="AJL308" s="238"/>
      <c r="AJM308" s="238"/>
      <c r="AJN308" s="238"/>
      <c r="AJO308" s="238"/>
      <c r="AJP308" s="238"/>
      <c r="AJQ308" s="238"/>
      <c r="AJR308" s="238"/>
      <c r="AJS308" s="238"/>
      <c r="AJT308" s="238"/>
      <c r="AJU308" s="238"/>
      <c r="AJV308" s="238"/>
      <c r="AJW308" s="238"/>
      <c r="AJX308" s="238"/>
      <c r="AJY308" s="238"/>
      <c r="AJZ308" s="238"/>
      <c r="AKA308" s="238"/>
      <c r="AKB308" s="238"/>
      <c r="AKC308" s="238"/>
      <c r="AKD308" s="238"/>
      <c r="AKE308" s="238"/>
      <c r="AKF308" s="238"/>
      <c r="AKG308" s="238"/>
      <c r="AKH308" s="238"/>
      <c r="AKI308" s="238"/>
      <c r="AKJ308" s="238"/>
      <c r="AKK308" s="238"/>
      <c r="AKL308" s="238"/>
      <c r="AKM308" s="238"/>
      <c r="AKN308" s="238"/>
      <c r="AKO308" s="238"/>
      <c r="AKP308" s="238"/>
    </row>
    <row r="309" spans="1:978" ht="25.5" x14ac:dyDescent="0.25">
      <c r="A309" s="304"/>
      <c r="B309" s="304"/>
      <c r="C309" s="307"/>
      <c r="D309" s="241"/>
      <c r="E309" s="268"/>
      <c r="F309" s="95">
        <v>530417</v>
      </c>
      <c r="G309" s="30" t="s">
        <v>290</v>
      </c>
      <c r="H309" s="30" t="s">
        <v>292</v>
      </c>
      <c r="I309" s="242"/>
      <c r="J309" s="95">
        <v>40</v>
      </c>
      <c r="K309" s="269"/>
      <c r="L309" s="290"/>
      <c r="M309" s="242"/>
      <c r="N309" s="95">
        <v>67</v>
      </c>
      <c r="O309" s="95">
        <v>39</v>
      </c>
      <c r="P309" s="95">
        <v>23</v>
      </c>
      <c r="Q309" s="95">
        <v>22</v>
      </c>
      <c r="R309" s="95">
        <v>50</v>
      </c>
      <c r="S309" s="95">
        <v>127</v>
      </c>
      <c r="T309" s="95">
        <v>431</v>
      </c>
      <c r="U309" s="95">
        <v>696</v>
      </c>
      <c r="V309" s="95">
        <v>632</v>
      </c>
      <c r="W309" s="95">
        <v>514</v>
      </c>
      <c r="X309" s="95">
        <v>589</v>
      </c>
      <c r="Y309" s="95">
        <v>666</v>
      </c>
      <c r="Z309" s="95">
        <v>863</v>
      </c>
      <c r="AA309" s="95">
        <v>816</v>
      </c>
      <c r="AB309" s="95">
        <v>865</v>
      </c>
      <c r="AC309" s="95">
        <v>863</v>
      </c>
      <c r="AD309" s="95">
        <v>891</v>
      </c>
      <c r="AE309" s="95">
        <v>933</v>
      </c>
      <c r="AF309" s="95">
        <v>869</v>
      </c>
      <c r="AG309" s="95">
        <v>767</v>
      </c>
      <c r="AH309" s="95">
        <v>630</v>
      </c>
      <c r="AI309" s="95">
        <v>463</v>
      </c>
      <c r="AJ309" s="95">
        <v>233</v>
      </c>
      <c r="AK309" s="95">
        <v>129</v>
      </c>
      <c r="AL309" s="95">
        <v>11320</v>
      </c>
      <c r="AM309" s="268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62"/>
      <c r="BH309" s="262"/>
      <c r="BI309" s="262"/>
      <c r="BJ309" s="262"/>
      <c r="BK309" s="262"/>
      <c r="BL309" s="241"/>
      <c r="BM309" s="241"/>
      <c r="BN309" s="241"/>
      <c r="BO309" s="241"/>
      <c r="BP309" s="241"/>
      <c r="BQ309" s="241"/>
      <c r="BR309" s="241"/>
      <c r="BS309" s="241"/>
      <c r="BT309" s="241"/>
      <c r="BU309" s="241"/>
      <c r="BV309" s="241"/>
      <c r="BW309" s="241"/>
      <c r="BX309" s="241"/>
      <c r="BY309" s="241"/>
      <c r="BZ309" s="241"/>
      <c r="CA309" s="241"/>
      <c r="CB309" s="241"/>
      <c r="CC309" s="241"/>
      <c r="CD309" s="241"/>
      <c r="CE309" s="241"/>
      <c r="CF309" s="241"/>
      <c r="CG309" s="241"/>
      <c r="CH309" s="241"/>
      <c r="CI309" s="241"/>
      <c r="CJ309" s="241"/>
      <c r="CK309" s="241"/>
      <c r="CL309" s="241"/>
      <c r="CM309" s="241"/>
      <c r="CN309" s="241"/>
      <c r="CO309" s="241"/>
      <c r="CP309" s="241"/>
      <c r="CQ309" s="241"/>
      <c r="CR309" s="241"/>
      <c r="CS309" s="241"/>
      <c r="CT309" s="241"/>
      <c r="CU309" s="241"/>
      <c r="CV309" s="241"/>
      <c r="CW309" s="241"/>
      <c r="CX309" s="241"/>
      <c r="CY309" s="241"/>
      <c r="CZ309" s="241"/>
      <c r="DA309" s="241"/>
      <c r="DB309" s="241"/>
      <c r="DC309" s="241"/>
      <c r="DD309" s="241"/>
      <c r="DE309" s="241"/>
      <c r="DF309" s="241"/>
      <c r="DG309" s="241"/>
      <c r="DH309" s="241"/>
      <c r="DI309" s="241"/>
      <c r="DJ309" s="241"/>
      <c r="DK309" s="241"/>
      <c r="DL309" s="241"/>
      <c r="DM309" s="241"/>
      <c r="DN309" s="241"/>
      <c r="DO309" s="241"/>
      <c r="DP309" s="241"/>
      <c r="DQ309" s="241"/>
      <c r="DR309" s="241"/>
      <c r="DS309" s="241"/>
      <c r="DT309" s="241"/>
      <c r="DU309" s="241"/>
      <c r="DV309" s="241"/>
      <c r="DW309" s="241"/>
      <c r="DX309" s="241"/>
      <c r="DY309" s="241"/>
      <c r="DZ309" s="241"/>
      <c r="EA309" s="241"/>
      <c r="EB309" s="241"/>
      <c r="EC309" s="241"/>
      <c r="ED309" s="241"/>
      <c r="EE309" s="252"/>
      <c r="EF309" s="238"/>
      <c r="EG309" s="238"/>
      <c r="EH309" s="238"/>
      <c r="EI309" s="238"/>
      <c r="EJ309" s="238"/>
      <c r="EK309" s="238"/>
      <c r="EL309" s="238"/>
      <c r="EM309" s="238"/>
      <c r="EN309" s="238"/>
      <c r="EO309" s="238"/>
      <c r="EP309" s="238"/>
      <c r="EQ309" s="238"/>
      <c r="ER309" s="238"/>
      <c r="ES309" s="238"/>
      <c r="ET309" s="238"/>
      <c r="EU309" s="238"/>
      <c r="EV309" s="238"/>
      <c r="EW309" s="238"/>
      <c r="EX309" s="238"/>
      <c r="EY309" s="238"/>
      <c r="EZ309" s="238"/>
      <c r="FA309" s="238"/>
      <c r="FB309" s="238"/>
      <c r="FC309" s="238"/>
      <c r="FD309" s="238"/>
      <c r="FE309" s="238"/>
      <c r="FF309" s="238"/>
      <c r="FG309" s="238"/>
      <c r="FH309" s="238"/>
      <c r="FI309" s="238"/>
      <c r="FJ309" s="238"/>
      <c r="FK309" s="238"/>
      <c r="FL309" s="238"/>
      <c r="FM309" s="238"/>
      <c r="FN309" s="238"/>
      <c r="FO309" s="238"/>
      <c r="FP309" s="238"/>
      <c r="FQ309" s="238"/>
      <c r="FR309" s="238"/>
      <c r="FS309" s="238"/>
      <c r="FT309" s="238"/>
      <c r="FU309" s="238"/>
      <c r="FV309" s="238"/>
      <c r="FW309" s="238"/>
      <c r="FX309" s="238"/>
      <c r="FY309" s="238"/>
      <c r="FZ309" s="238"/>
      <c r="GA309" s="238"/>
      <c r="GB309" s="238"/>
      <c r="GC309" s="238"/>
      <c r="GD309" s="238"/>
      <c r="GE309" s="238"/>
      <c r="GF309" s="238"/>
      <c r="GG309" s="238"/>
      <c r="GH309" s="238"/>
      <c r="GI309" s="238"/>
      <c r="GJ309" s="238"/>
      <c r="GK309" s="238"/>
      <c r="GL309" s="238"/>
      <c r="GM309" s="238"/>
      <c r="GN309" s="238"/>
      <c r="GO309" s="238"/>
      <c r="GP309" s="238"/>
      <c r="GQ309" s="238"/>
      <c r="GR309" s="238"/>
      <c r="GS309" s="238"/>
      <c r="GT309" s="238"/>
      <c r="GU309" s="238"/>
      <c r="GV309" s="238"/>
      <c r="GW309" s="238"/>
      <c r="GX309" s="238"/>
      <c r="GY309" s="238"/>
      <c r="GZ309" s="238"/>
      <c r="HA309" s="238"/>
      <c r="HB309" s="238"/>
      <c r="HC309" s="238"/>
      <c r="HD309" s="238"/>
      <c r="HE309" s="238"/>
      <c r="HF309" s="238"/>
      <c r="HG309" s="238"/>
      <c r="HH309" s="238"/>
      <c r="HI309" s="238"/>
      <c r="HJ309" s="238"/>
      <c r="HK309" s="238"/>
      <c r="HL309" s="238"/>
      <c r="HM309" s="238"/>
      <c r="HN309" s="238"/>
      <c r="HO309" s="238"/>
      <c r="HP309" s="238"/>
      <c r="HQ309" s="238"/>
      <c r="HR309" s="238"/>
      <c r="HS309" s="238"/>
      <c r="HT309" s="238"/>
      <c r="HU309" s="238"/>
      <c r="HV309" s="238"/>
      <c r="HW309" s="238"/>
      <c r="HX309" s="238"/>
      <c r="HY309" s="238"/>
      <c r="HZ309" s="238"/>
      <c r="IA309" s="238"/>
      <c r="IB309" s="238"/>
      <c r="IC309" s="238"/>
      <c r="ID309" s="238"/>
      <c r="IE309" s="238"/>
      <c r="IF309" s="238"/>
      <c r="IG309" s="238"/>
      <c r="IH309" s="238"/>
      <c r="II309" s="238"/>
      <c r="IJ309" s="238"/>
      <c r="IK309" s="238"/>
      <c r="IL309" s="238"/>
      <c r="IM309" s="238"/>
      <c r="IN309" s="238"/>
      <c r="IO309" s="238"/>
      <c r="IP309" s="238"/>
      <c r="IQ309" s="238"/>
      <c r="IR309" s="238"/>
      <c r="IS309" s="238"/>
      <c r="IT309" s="238"/>
      <c r="IU309" s="238"/>
      <c r="IV309" s="238"/>
      <c r="IW309" s="238"/>
      <c r="IX309" s="238"/>
      <c r="IY309" s="238"/>
      <c r="IZ309" s="238"/>
      <c r="JA309" s="238"/>
      <c r="JB309" s="238"/>
      <c r="JC309" s="238"/>
      <c r="JD309" s="238"/>
      <c r="JE309" s="238"/>
      <c r="JF309" s="238"/>
      <c r="JG309" s="238"/>
      <c r="JH309" s="238"/>
      <c r="JI309" s="238"/>
      <c r="JJ309" s="238"/>
      <c r="JK309" s="238"/>
      <c r="JL309" s="238"/>
      <c r="JM309" s="238"/>
      <c r="JN309" s="238"/>
      <c r="JO309" s="238"/>
      <c r="JP309" s="238"/>
      <c r="JQ309" s="238"/>
      <c r="JR309" s="238"/>
      <c r="JS309" s="238"/>
      <c r="JT309" s="238"/>
      <c r="JU309" s="238"/>
      <c r="JV309" s="238"/>
      <c r="JW309" s="238"/>
      <c r="JX309" s="238"/>
      <c r="JY309" s="238"/>
      <c r="JZ309" s="238"/>
      <c r="KA309" s="238"/>
      <c r="KB309" s="238"/>
      <c r="KC309" s="238"/>
      <c r="KD309" s="238"/>
      <c r="KE309" s="238"/>
      <c r="KF309" s="238"/>
      <c r="KG309" s="238"/>
      <c r="KH309" s="238"/>
      <c r="KI309" s="238"/>
      <c r="KJ309" s="238"/>
      <c r="KK309" s="238"/>
      <c r="KL309" s="238"/>
      <c r="KM309" s="238"/>
      <c r="KN309" s="238"/>
      <c r="KO309" s="238"/>
      <c r="KP309" s="238"/>
      <c r="KQ309" s="238"/>
      <c r="KR309" s="238"/>
      <c r="KS309" s="238"/>
      <c r="KT309" s="238"/>
      <c r="KU309" s="238"/>
      <c r="KV309" s="238"/>
      <c r="KW309" s="238"/>
      <c r="KX309" s="238"/>
      <c r="KY309" s="238"/>
      <c r="KZ309" s="238"/>
      <c r="LA309" s="238"/>
      <c r="LB309" s="238"/>
      <c r="LC309" s="238"/>
      <c r="LD309" s="238"/>
      <c r="LE309" s="238"/>
      <c r="LF309" s="238"/>
      <c r="LG309" s="238"/>
      <c r="LH309" s="238"/>
      <c r="LI309" s="238"/>
      <c r="LJ309" s="238"/>
      <c r="LK309" s="238"/>
      <c r="LL309" s="238"/>
      <c r="LM309" s="238"/>
      <c r="LN309" s="238"/>
      <c r="LO309" s="238"/>
      <c r="LP309" s="238"/>
      <c r="LQ309" s="238"/>
      <c r="LR309" s="238"/>
      <c r="LS309" s="238"/>
      <c r="LT309" s="238"/>
      <c r="LU309" s="238"/>
      <c r="LV309" s="238"/>
      <c r="LW309" s="238"/>
      <c r="LX309" s="238"/>
      <c r="LY309" s="238"/>
      <c r="LZ309" s="238"/>
      <c r="MA309" s="238"/>
      <c r="MB309" s="238"/>
      <c r="MC309" s="238"/>
      <c r="MD309" s="238"/>
      <c r="ME309" s="238"/>
      <c r="MF309" s="238"/>
      <c r="MG309" s="238"/>
      <c r="MH309" s="238"/>
      <c r="MI309" s="238"/>
      <c r="MJ309" s="238"/>
      <c r="MK309" s="238"/>
      <c r="ML309" s="238"/>
      <c r="MM309" s="238"/>
      <c r="MN309" s="238"/>
      <c r="MO309" s="238"/>
      <c r="MP309" s="238"/>
      <c r="MQ309" s="238"/>
      <c r="MR309" s="238"/>
      <c r="MS309" s="238"/>
      <c r="MT309" s="238"/>
      <c r="MU309" s="238"/>
      <c r="MV309" s="238"/>
      <c r="MW309" s="238"/>
      <c r="MX309" s="238"/>
      <c r="MY309" s="238"/>
      <c r="MZ309" s="238"/>
      <c r="NA309" s="238"/>
      <c r="NB309" s="238"/>
      <c r="NC309" s="238"/>
      <c r="ND309" s="238"/>
      <c r="NE309" s="238"/>
      <c r="NF309" s="238"/>
      <c r="NG309" s="238"/>
      <c r="NH309" s="238"/>
      <c r="NI309" s="238"/>
      <c r="NJ309" s="238"/>
      <c r="NK309" s="238"/>
      <c r="NL309" s="238"/>
      <c r="NM309" s="238"/>
      <c r="NN309" s="238"/>
      <c r="NO309" s="238"/>
      <c r="NP309" s="238"/>
      <c r="NQ309" s="238"/>
      <c r="NR309" s="238"/>
      <c r="NS309" s="238"/>
      <c r="NT309" s="238"/>
      <c r="NU309" s="238"/>
      <c r="NV309" s="238"/>
      <c r="NW309" s="238"/>
      <c r="NX309" s="238"/>
      <c r="NY309" s="238"/>
      <c r="NZ309" s="238"/>
      <c r="OA309" s="238"/>
      <c r="OB309" s="238"/>
      <c r="OC309" s="238"/>
      <c r="OD309" s="238"/>
      <c r="OE309" s="238"/>
      <c r="OF309" s="238"/>
      <c r="OG309" s="238"/>
      <c r="OH309" s="238"/>
      <c r="OI309" s="238"/>
      <c r="OJ309" s="238"/>
      <c r="OK309" s="238"/>
      <c r="OL309" s="238"/>
      <c r="OM309" s="238"/>
      <c r="ON309" s="238"/>
      <c r="OO309" s="238"/>
      <c r="OP309" s="238"/>
      <c r="OQ309" s="238"/>
      <c r="OR309" s="238"/>
      <c r="OS309" s="238"/>
      <c r="OT309" s="238"/>
      <c r="OU309" s="238"/>
      <c r="OV309" s="238"/>
      <c r="OW309" s="238"/>
      <c r="OX309" s="238"/>
      <c r="OY309" s="238"/>
      <c r="OZ309" s="238"/>
      <c r="PA309" s="238"/>
      <c r="PB309" s="238"/>
      <c r="PC309" s="238"/>
      <c r="PD309" s="238"/>
      <c r="PE309" s="238"/>
      <c r="PF309" s="238"/>
      <c r="PG309" s="238"/>
      <c r="PH309" s="238"/>
      <c r="PI309" s="238"/>
      <c r="PJ309" s="238"/>
      <c r="PK309" s="238"/>
      <c r="PL309" s="238"/>
      <c r="PM309" s="238"/>
      <c r="PN309" s="238"/>
      <c r="PO309" s="238"/>
      <c r="PP309" s="238"/>
      <c r="PQ309" s="238"/>
      <c r="PR309" s="238"/>
      <c r="PS309" s="238"/>
      <c r="PT309" s="238"/>
      <c r="PU309" s="238"/>
      <c r="PV309" s="238"/>
      <c r="PW309" s="238"/>
      <c r="PX309" s="238"/>
      <c r="PY309" s="238"/>
      <c r="PZ309" s="238"/>
      <c r="QA309" s="238"/>
      <c r="QB309" s="238"/>
      <c r="QC309" s="238"/>
      <c r="QD309" s="238"/>
      <c r="QE309" s="238"/>
      <c r="QF309" s="238"/>
      <c r="QG309" s="238"/>
      <c r="QH309" s="238"/>
      <c r="QI309" s="238"/>
      <c r="QJ309" s="238"/>
      <c r="QK309" s="238"/>
      <c r="QL309" s="238"/>
      <c r="QM309" s="238"/>
      <c r="QN309" s="238"/>
      <c r="QO309" s="238"/>
      <c r="QP309" s="238"/>
      <c r="QQ309" s="238"/>
      <c r="QR309" s="238"/>
      <c r="QS309" s="238"/>
      <c r="QT309" s="238"/>
      <c r="QU309" s="238"/>
      <c r="QV309" s="238"/>
      <c r="QW309" s="238"/>
      <c r="QX309" s="238"/>
      <c r="QY309" s="238"/>
      <c r="QZ309" s="238"/>
      <c r="RA309" s="238"/>
      <c r="RB309" s="238"/>
      <c r="RC309" s="238"/>
      <c r="RD309" s="238"/>
      <c r="RE309" s="238"/>
      <c r="RF309" s="238"/>
      <c r="RG309" s="238"/>
      <c r="RH309" s="238"/>
      <c r="RI309" s="238"/>
      <c r="RJ309" s="238"/>
      <c r="RK309" s="238"/>
      <c r="RL309" s="238"/>
      <c r="RM309" s="238"/>
      <c r="RN309" s="238"/>
      <c r="RO309" s="238"/>
      <c r="RP309" s="238"/>
      <c r="RQ309" s="238"/>
      <c r="RR309" s="238"/>
      <c r="RS309" s="238"/>
      <c r="RT309" s="238"/>
      <c r="RU309" s="238"/>
      <c r="RV309" s="238"/>
      <c r="RW309" s="238"/>
      <c r="RX309" s="238"/>
      <c r="RY309" s="238"/>
      <c r="RZ309" s="238"/>
      <c r="SA309" s="238"/>
      <c r="SB309" s="238"/>
      <c r="SC309" s="238"/>
      <c r="SD309" s="238"/>
      <c r="SE309" s="238"/>
      <c r="SF309" s="238"/>
      <c r="SG309" s="238"/>
      <c r="SH309" s="238"/>
      <c r="SI309" s="238"/>
      <c r="SJ309" s="238"/>
      <c r="SK309" s="238"/>
      <c r="SL309" s="238"/>
      <c r="SM309" s="238"/>
      <c r="SN309" s="238"/>
      <c r="SO309" s="238"/>
      <c r="SP309" s="238"/>
      <c r="SQ309" s="238"/>
      <c r="SR309" s="238"/>
      <c r="SS309" s="238"/>
      <c r="ST309" s="238"/>
      <c r="SU309" s="238"/>
      <c r="SV309" s="238"/>
      <c r="SW309" s="238"/>
      <c r="SX309" s="238"/>
      <c r="SY309" s="238"/>
      <c r="SZ309" s="238"/>
      <c r="TA309" s="238"/>
      <c r="TB309" s="238"/>
      <c r="TC309" s="238"/>
      <c r="TD309" s="238"/>
      <c r="TE309" s="238"/>
      <c r="TF309" s="238"/>
      <c r="TG309" s="238"/>
      <c r="TH309" s="238"/>
      <c r="TI309" s="238"/>
      <c r="TJ309" s="238"/>
      <c r="TK309" s="238"/>
      <c r="TL309" s="238"/>
      <c r="TM309" s="238"/>
      <c r="TN309" s="238"/>
      <c r="TO309" s="238"/>
      <c r="TP309" s="238"/>
      <c r="TQ309" s="238"/>
      <c r="TR309" s="238"/>
      <c r="TS309" s="238"/>
      <c r="TT309" s="238"/>
      <c r="TU309" s="238"/>
      <c r="TV309" s="238"/>
      <c r="TW309" s="238"/>
      <c r="TX309" s="238"/>
      <c r="TY309" s="238"/>
      <c r="TZ309" s="238"/>
      <c r="UA309" s="238"/>
      <c r="UB309" s="238"/>
      <c r="UC309" s="238"/>
      <c r="UD309" s="238"/>
      <c r="UE309" s="238"/>
      <c r="UF309" s="238"/>
      <c r="UG309" s="238"/>
      <c r="UH309" s="238"/>
      <c r="UI309" s="238"/>
      <c r="UJ309" s="238"/>
      <c r="UK309" s="238"/>
      <c r="UL309" s="238"/>
      <c r="UM309" s="238"/>
      <c r="UN309" s="238"/>
      <c r="UO309" s="238"/>
      <c r="UP309" s="238"/>
      <c r="UQ309" s="238"/>
      <c r="UR309" s="238"/>
      <c r="US309" s="238"/>
      <c r="UT309" s="238"/>
      <c r="UU309" s="238"/>
      <c r="UV309" s="238"/>
      <c r="UW309" s="238"/>
      <c r="UX309" s="238"/>
      <c r="UY309" s="238"/>
      <c r="UZ309" s="238"/>
      <c r="VA309" s="238"/>
      <c r="VB309" s="238"/>
      <c r="VC309" s="238"/>
      <c r="VD309" s="238"/>
      <c r="VE309" s="238"/>
      <c r="VF309" s="238"/>
      <c r="VG309" s="238"/>
      <c r="VH309" s="238"/>
      <c r="VI309" s="238"/>
      <c r="VJ309" s="238"/>
      <c r="VK309" s="238"/>
      <c r="VL309" s="238"/>
      <c r="VM309" s="238"/>
      <c r="VN309" s="238"/>
      <c r="VO309" s="238"/>
      <c r="VP309" s="238"/>
      <c r="VQ309" s="238"/>
      <c r="VR309" s="238"/>
      <c r="VS309" s="238"/>
      <c r="VT309" s="238"/>
      <c r="VU309" s="238"/>
      <c r="VV309" s="238"/>
      <c r="VW309" s="238"/>
      <c r="VX309" s="238"/>
      <c r="VY309" s="238"/>
      <c r="VZ309" s="238"/>
      <c r="WA309" s="238"/>
      <c r="WB309" s="238"/>
      <c r="WC309" s="238"/>
      <c r="WD309" s="238"/>
      <c r="WE309" s="238"/>
      <c r="WF309" s="238"/>
      <c r="WG309" s="238"/>
      <c r="WH309" s="238"/>
      <c r="WI309" s="238"/>
      <c r="WJ309" s="238"/>
      <c r="WK309" s="238"/>
      <c r="WL309" s="238"/>
      <c r="WM309" s="238"/>
      <c r="WN309" s="238"/>
      <c r="WO309" s="238"/>
      <c r="WP309" s="238"/>
      <c r="WQ309" s="238"/>
      <c r="WR309" s="238"/>
      <c r="WS309" s="238"/>
      <c r="WT309" s="238"/>
      <c r="WU309" s="238"/>
      <c r="WV309" s="238"/>
      <c r="WW309" s="238"/>
      <c r="WX309" s="238"/>
      <c r="WY309" s="238"/>
      <c r="WZ309" s="238"/>
      <c r="XA309" s="238"/>
      <c r="XB309" s="238"/>
      <c r="XC309" s="238"/>
      <c r="XD309" s="238"/>
      <c r="XE309" s="238"/>
      <c r="XF309" s="238"/>
      <c r="XG309" s="238"/>
      <c r="XH309" s="238"/>
      <c r="XI309" s="238"/>
      <c r="XJ309" s="238"/>
      <c r="XK309" s="238"/>
      <c r="XL309" s="238"/>
      <c r="XM309" s="238"/>
      <c r="XN309" s="238"/>
      <c r="XO309" s="238"/>
      <c r="XP309" s="238"/>
      <c r="XQ309" s="238"/>
      <c r="XR309" s="238"/>
      <c r="XS309" s="238"/>
      <c r="XT309" s="238"/>
      <c r="XU309" s="238"/>
      <c r="XV309" s="238"/>
      <c r="XW309" s="238"/>
      <c r="XX309" s="238"/>
      <c r="XY309" s="238"/>
      <c r="XZ309" s="238"/>
      <c r="YA309" s="238"/>
      <c r="YB309" s="238"/>
      <c r="YC309" s="238"/>
      <c r="YD309" s="238"/>
      <c r="YE309" s="238"/>
      <c r="YF309" s="238"/>
      <c r="YG309" s="238"/>
      <c r="YH309" s="238"/>
      <c r="YI309" s="238"/>
      <c r="YJ309" s="238"/>
      <c r="YK309" s="238"/>
      <c r="YL309" s="238"/>
      <c r="YM309" s="238"/>
      <c r="YN309" s="238"/>
      <c r="YO309" s="238"/>
      <c r="YP309" s="238"/>
      <c r="YQ309" s="238"/>
      <c r="YR309" s="238"/>
      <c r="YS309" s="238"/>
      <c r="YT309" s="238"/>
      <c r="YU309" s="238"/>
      <c r="YV309" s="238"/>
      <c r="YW309" s="238"/>
      <c r="YX309" s="238"/>
      <c r="YY309" s="238"/>
      <c r="YZ309" s="238"/>
      <c r="ZA309" s="238"/>
      <c r="ZB309" s="238"/>
      <c r="ZC309" s="238"/>
      <c r="ZD309" s="238"/>
      <c r="ZE309" s="238"/>
      <c r="ZF309" s="238"/>
      <c r="ZG309" s="238"/>
      <c r="ZH309" s="238"/>
      <c r="ZI309" s="238"/>
      <c r="ZJ309" s="238"/>
      <c r="ZK309" s="238"/>
      <c r="ZL309" s="238"/>
      <c r="ZM309" s="238"/>
      <c r="ZN309" s="238"/>
      <c r="ZO309" s="238"/>
      <c r="ZP309" s="238"/>
      <c r="ZQ309" s="238"/>
      <c r="ZR309" s="238"/>
      <c r="ZS309" s="238"/>
      <c r="ZT309" s="238"/>
      <c r="ZU309" s="238"/>
      <c r="ZV309" s="238"/>
      <c r="ZW309" s="238"/>
      <c r="ZX309" s="238"/>
      <c r="ZY309" s="238"/>
      <c r="ZZ309" s="238"/>
      <c r="AAA309" s="238"/>
      <c r="AAB309" s="238"/>
      <c r="AAC309" s="238"/>
      <c r="AAD309" s="238"/>
      <c r="AAE309" s="238"/>
      <c r="AAF309" s="238"/>
      <c r="AAG309" s="238"/>
      <c r="AAH309" s="238"/>
      <c r="AAI309" s="238"/>
      <c r="AAJ309" s="238"/>
      <c r="AAK309" s="238"/>
      <c r="AAL309" s="238"/>
      <c r="AAM309" s="238"/>
      <c r="AAN309" s="238"/>
      <c r="AAO309" s="238"/>
      <c r="AAP309" s="238"/>
      <c r="AAQ309" s="238"/>
      <c r="AAR309" s="238"/>
      <c r="AAS309" s="238"/>
      <c r="AAT309" s="238"/>
      <c r="AAU309" s="238"/>
      <c r="AAV309" s="238"/>
      <c r="AAW309" s="238"/>
      <c r="AAX309" s="238"/>
      <c r="AAY309" s="238"/>
      <c r="AAZ309" s="238"/>
      <c r="ABA309" s="238"/>
      <c r="ABB309" s="238"/>
      <c r="ABC309" s="238"/>
      <c r="ABD309" s="238"/>
      <c r="ABE309" s="238"/>
      <c r="ABF309" s="238"/>
      <c r="ABG309" s="238"/>
      <c r="ABH309" s="238"/>
      <c r="ABI309" s="238"/>
      <c r="ABJ309" s="238"/>
      <c r="ABK309" s="238"/>
      <c r="ABL309" s="238"/>
      <c r="ABM309" s="238"/>
      <c r="ABN309" s="238"/>
      <c r="ABO309" s="238"/>
      <c r="ABP309" s="238"/>
      <c r="ABQ309" s="238"/>
      <c r="ABR309" s="238"/>
      <c r="ABS309" s="238"/>
      <c r="ABT309" s="238"/>
      <c r="ABU309" s="238"/>
      <c r="ABV309" s="238"/>
      <c r="ABW309" s="238"/>
      <c r="ABX309" s="238"/>
      <c r="ABY309" s="238"/>
      <c r="ABZ309" s="238"/>
      <c r="ACA309" s="238"/>
      <c r="ACB309" s="238"/>
      <c r="ACC309" s="238"/>
      <c r="ACD309" s="238"/>
      <c r="ACE309" s="238"/>
      <c r="ACF309" s="238"/>
      <c r="ACG309" s="238"/>
      <c r="ACH309" s="238"/>
      <c r="ACI309" s="238"/>
      <c r="ACJ309" s="238"/>
      <c r="ACK309" s="238"/>
      <c r="ACL309" s="238"/>
      <c r="ACM309" s="238"/>
      <c r="ACN309" s="238"/>
      <c r="ACO309" s="238"/>
      <c r="ACP309" s="238"/>
      <c r="ACQ309" s="238"/>
      <c r="ACR309" s="238"/>
      <c r="ACS309" s="238"/>
      <c r="ACT309" s="238"/>
      <c r="ACU309" s="238"/>
      <c r="ACV309" s="238"/>
      <c r="ACW309" s="238"/>
      <c r="ACX309" s="238"/>
      <c r="ACY309" s="238"/>
      <c r="ACZ309" s="238"/>
      <c r="ADA309" s="238"/>
      <c r="ADB309" s="238"/>
      <c r="ADC309" s="238"/>
      <c r="ADD309" s="238"/>
      <c r="ADE309" s="238"/>
      <c r="ADF309" s="238"/>
      <c r="ADG309" s="238"/>
      <c r="ADH309" s="238"/>
      <c r="ADI309" s="238"/>
      <c r="ADJ309" s="238"/>
      <c r="ADK309" s="238"/>
      <c r="ADL309" s="238"/>
      <c r="ADM309" s="238"/>
      <c r="ADN309" s="238"/>
      <c r="ADO309" s="238"/>
      <c r="ADP309" s="238"/>
      <c r="ADQ309" s="238"/>
      <c r="ADR309" s="238"/>
      <c r="ADS309" s="238"/>
      <c r="ADT309" s="238"/>
      <c r="ADU309" s="238"/>
      <c r="ADV309" s="238"/>
      <c r="ADW309" s="238"/>
      <c r="ADX309" s="238"/>
      <c r="ADY309" s="238"/>
      <c r="ADZ309" s="238"/>
      <c r="AEA309" s="238"/>
      <c r="AEB309" s="238"/>
      <c r="AEC309" s="238"/>
      <c r="AED309" s="238"/>
      <c r="AEE309" s="238"/>
      <c r="AEF309" s="238"/>
      <c r="AEG309" s="238"/>
      <c r="AEH309" s="238"/>
      <c r="AEI309" s="238"/>
      <c r="AEJ309" s="238"/>
      <c r="AEK309" s="238"/>
      <c r="AEL309" s="238"/>
      <c r="AEM309" s="238"/>
      <c r="AEN309" s="238"/>
      <c r="AEO309" s="238"/>
      <c r="AEP309" s="238"/>
      <c r="AEQ309" s="238"/>
      <c r="AER309" s="238"/>
      <c r="AES309" s="238"/>
      <c r="AET309" s="238"/>
      <c r="AEU309" s="238"/>
      <c r="AEV309" s="238"/>
      <c r="AEW309" s="238"/>
      <c r="AEX309" s="238"/>
      <c r="AEY309" s="238"/>
      <c r="AEZ309" s="238"/>
      <c r="AFA309" s="238"/>
      <c r="AFB309" s="238"/>
      <c r="AFC309" s="238"/>
      <c r="AFD309" s="238"/>
      <c r="AFE309" s="238"/>
      <c r="AFF309" s="238"/>
      <c r="AFG309" s="238"/>
      <c r="AFH309" s="238"/>
      <c r="AFI309" s="238"/>
      <c r="AFJ309" s="238"/>
      <c r="AFK309" s="238"/>
      <c r="AFL309" s="238"/>
      <c r="AFM309" s="238"/>
      <c r="AFN309" s="238"/>
      <c r="AFO309" s="238"/>
      <c r="AFP309" s="238"/>
      <c r="AFQ309" s="238"/>
      <c r="AFR309" s="238"/>
      <c r="AFS309" s="238"/>
      <c r="AFT309" s="238"/>
      <c r="AFU309" s="238"/>
      <c r="AFV309" s="238"/>
      <c r="AFW309" s="238"/>
      <c r="AFX309" s="238"/>
      <c r="AFY309" s="238"/>
      <c r="AFZ309" s="238"/>
      <c r="AGA309" s="238"/>
      <c r="AGB309" s="238"/>
      <c r="AGC309" s="238"/>
      <c r="AGD309" s="238"/>
      <c r="AGE309" s="238"/>
      <c r="AGF309" s="238"/>
      <c r="AGG309" s="238"/>
      <c r="AGH309" s="238"/>
      <c r="AGI309" s="238"/>
      <c r="AGJ309" s="238"/>
      <c r="AGK309" s="238"/>
      <c r="AGL309" s="238"/>
      <c r="AGM309" s="238"/>
      <c r="AGN309" s="238"/>
      <c r="AGO309" s="238"/>
      <c r="AGP309" s="238"/>
      <c r="AGQ309" s="238"/>
      <c r="AGR309" s="238"/>
      <c r="AGS309" s="238"/>
      <c r="AGT309" s="238"/>
      <c r="AGU309" s="238"/>
      <c r="AGV309" s="238"/>
      <c r="AGW309" s="238"/>
      <c r="AGX309" s="238"/>
      <c r="AGY309" s="238"/>
      <c r="AGZ309" s="238"/>
      <c r="AHA309" s="238"/>
      <c r="AHB309" s="238"/>
      <c r="AHC309" s="238"/>
      <c r="AHD309" s="238"/>
      <c r="AHE309" s="238"/>
      <c r="AHF309" s="238"/>
      <c r="AHG309" s="238"/>
      <c r="AHH309" s="238"/>
      <c r="AHI309" s="238"/>
      <c r="AHJ309" s="238"/>
      <c r="AHK309" s="238"/>
      <c r="AHL309" s="238"/>
      <c r="AHM309" s="238"/>
      <c r="AHN309" s="238"/>
      <c r="AHO309" s="238"/>
      <c r="AHP309" s="238"/>
      <c r="AHQ309" s="238"/>
      <c r="AHR309" s="238"/>
      <c r="AHS309" s="238"/>
      <c r="AHT309" s="238"/>
      <c r="AHU309" s="238"/>
      <c r="AHV309" s="238"/>
      <c r="AHW309" s="238"/>
      <c r="AHX309" s="238"/>
      <c r="AHY309" s="238"/>
      <c r="AHZ309" s="238"/>
      <c r="AIA309" s="238"/>
      <c r="AIB309" s="238"/>
      <c r="AIC309" s="238"/>
      <c r="AID309" s="238"/>
      <c r="AIE309" s="238"/>
      <c r="AIF309" s="238"/>
      <c r="AIG309" s="238"/>
      <c r="AIH309" s="238"/>
      <c r="AII309" s="238"/>
      <c r="AIJ309" s="238"/>
      <c r="AIK309" s="238"/>
      <c r="AIL309" s="238"/>
      <c r="AIM309" s="238"/>
      <c r="AIN309" s="238"/>
      <c r="AIO309" s="238"/>
      <c r="AIP309" s="238"/>
      <c r="AIQ309" s="238"/>
      <c r="AIR309" s="238"/>
      <c r="AIS309" s="238"/>
      <c r="AIT309" s="238"/>
      <c r="AIU309" s="238"/>
      <c r="AIV309" s="238"/>
      <c r="AIW309" s="238"/>
      <c r="AIX309" s="238"/>
      <c r="AIY309" s="238"/>
      <c r="AIZ309" s="238"/>
      <c r="AJA309" s="238"/>
      <c r="AJB309" s="238"/>
      <c r="AJC309" s="238"/>
      <c r="AJD309" s="238"/>
      <c r="AJE309" s="238"/>
      <c r="AJF309" s="238"/>
      <c r="AJG309" s="238"/>
      <c r="AJH309" s="238"/>
      <c r="AJI309" s="238"/>
      <c r="AJJ309" s="238"/>
      <c r="AJK309" s="238"/>
      <c r="AJL309" s="238"/>
      <c r="AJM309" s="238"/>
      <c r="AJN309" s="238"/>
      <c r="AJO309" s="238"/>
      <c r="AJP309" s="238"/>
      <c r="AJQ309" s="238"/>
      <c r="AJR309" s="238"/>
      <c r="AJS309" s="238"/>
      <c r="AJT309" s="238"/>
      <c r="AJU309" s="238"/>
      <c r="AJV309" s="238"/>
      <c r="AJW309" s="238"/>
      <c r="AJX309" s="238"/>
      <c r="AJY309" s="238"/>
      <c r="AJZ309" s="238"/>
      <c r="AKA309" s="238"/>
      <c r="AKB309" s="238"/>
      <c r="AKC309" s="238"/>
      <c r="AKD309" s="238"/>
      <c r="AKE309" s="238"/>
      <c r="AKF309" s="238"/>
      <c r="AKG309" s="238"/>
      <c r="AKH309" s="238"/>
      <c r="AKI309" s="238"/>
      <c r="AKJ309" s="238"/>
      <c r="AKK309" s="238"/>
      <c r="AKL309" s="238"/>
      <c r="AKM309" s="238"/>
      <c r="AKN309" s="238"/>
      <c r="AKO309" s="238"/>
      <c r="AKP309" s="238"/>
    </row>
    <row r="310" spans="1:978" x14ac:dyDescent="0.25">
      <c r="A310" s="305"/>
      <c r="B310" s="305"/>
      <c r="C310" s="308"/>
      <c r="D310" s="242"/>
      <c r="E310" s="269"/>
      <c r="F310" s="278" t="s">
        <v>387</v>
      </c>
      <c r="G310" s="278"/>
      <c r="H310" s="278"/>
      <c r="I310" s="278"/>
      <c r="J310" s="278"/>
      <c r="K310" s="278"/>
      <c r="L310" s="278"/>
      <c r="M310" s="278"/>
      <c r="N310" s="95">
        <f t="shared" ref="N310:AL310" si="203">ROUNDUP(AVERAGE(N307:N309),0)</f>
        <v>73</v>
      </c>
      <c r="O310" s="95">
        <f t="shared" si="203"/>
        <v>42</v>
      </c>
      <c r="P310" s="95">
        <f t="shared" si="203"/>
        <v>25</v>
      </c>
      <c r="Q310" s="95">
        <f t="shared" si="203"/>
        <v>23</v>
      </c>
      <c r="R310" s="95">
        <f t="shared" si="203"/>
        <v>47</v>
      </c>
      <c r="S310" s="95">
        <f t="shared" si="203"/>
        <v>116</v>
      </c>
      <c r="T310" s="95">
        <f t="shared" si="203"/>
        <v>367</v>
      </c>
      <c r="U310" s="95">
        <f t="shared" si="203"/>
        <v>541</v>
      </c>
      <c r="V310" s="95">
        <f t="shared" si="203"/>
        <v>560</v>
      </c>
      <c r="W310" s="95">
        <f t="shared" si="203"/>
        <v>580</v>
      </c>
      <c r="X310" s="95">
        <f t="shared" si="203"/>
        <v>705</v>
      </c>
      <c r="Y310" s="95">
        <f t="shared" si="203"/>
        <v>836</v>
      </c>
      <c r="Z310" s="95">
        <f t="shared" si="203"/>
        <v>963</v>
      </c>
      <c r="AA310" s="95">
        <f t="shared" si="203"/>
        <v>930</v>
      </c>
      <c r="AB310" s="95">
        <f t="shared" si="203"/>
        <v>953</v>
      </c>
      <c r="AC310" s="95">
        <f t="shared" si="203"/>
        <v>995</v>
      </c>
      <c r="AD310" s="95">
        <f t="shared" si="203"/>
        <v>1058</v>
      </c>
      <c r="AE310" s="95">
        <f t="shared" si="203"/>
        <v>1069</v>
      </c>
      <c r="AF310" s="95">
        <f t="shared" si="203"/>
        <v>927</v>
      </c>
      <c r="AG310" s="95">
        <f t="shared" si="203"/>
        <v>799</v>
      </c>
      <c r="AH310" s="95">
        <f t="shared" si="203"/>
        <v>636</v>
      </c>
      <c r="AI310" s="95">
        <f t="shared" si="203"/>
        <v>441</v>
      </c>
      <c r="AJ310" s="95">
        <f t="shared" si="203"/>
        <v>228</v>
      </c>
      <c r="AK310" s="95">
        <f t="shared" si="203"/>
        <v>154</v>
      </c>
      <c r="AL310" s="95">
        <f t="shared" si="203"/>
        <v>11812</v>
      </c>
      <c r="AM310" s="269"/>
      <c r="AN310" s="263"/>
      <c r="AO310" s="263"/>
      <c r="AP310" s="263"/>
      <c r="AQ310" s="263"/>
      <c r="AR310" s="263"/>
      <c r="AS310" s="263"/>
      <c r="AT310" s="263"/>
      <c r="AU310" s="263"/>
      <c r="AV310" s="263"/>
      <c r="AW310" s="263"/>
      <c r="AX310" s="263"/>
      <c r="AY310" s="263"/>
      <c r="AZ310" s="263"/>
      <c r="BA310" s="263"/>
      <c r="BB310" s="263"/>
      <c r="BC310" s="263"/>
      <c r="BD310" s="263"/>
      <c r="BE310" s="263"/>
      <c r="BF310" s="263"/>
      <c r="BG310" s="263"/>
      <c r="BH310" s="263"/>
      <c r="BI310" s="263"/>
      <c r="BJ310" s="263"/>
      <c r="BK310" s="263"/>
      <c r="BL310" s="242"/>
      <c r="BM310" s="242"/>
      <c r="BN310" s="242"/>
      <c r="BO310" s="242"/>
      <c r="BP310" s="242"/>
      <c r="BQ310" s="242"/>
      <c r="BR310" s="242"/>
      <c r="BS310" s="242"/>
      <c r="BT310" s="242"/>
      <c r="BU310" s="242"/>
      <c r="BV310" s="242"/>
      <c r="BW310" s="242"/>
      <c r="BX310" s="242"/>
      <c r="BY310" s="242"/>
      <c r="BZ310" s="242"/>
      <c r="CA310" s="242"/>
      <c r="CB310" s="242"/>
      <c r="CC310" s="242"/>
      <c r="CD310" s="242"/>
      <c r="CE310" s="242"/>
      <c r="CF310" s="242"/>
      <c r="CG310" s="242"/>
      <c r="CH310" s="242"/>
      <c r="CI310" s="242"/>
      <c r="CJ310" s="242"/>
      <c r="CK310" s="242"/>
      <c r="CL310" s="242"/>
      <c r="CM310" s="242"/>
      <c r="CN310" s="242"/>
      <c r="CO310" s="242"/>
      <c r="CP310" s="242"/>
      <c r="CQ310" s="242"/>
      <c r="CR310" s="242"/>
      <c r="CS310" s="242"/>
      <c r="CT310" s="242"/>
      <c r="CU310" s="242"/>
      <c r="CV310" s="242"/>
      <c r="CW310" s="242"/>
      <c r="CX310" s="242"/>
      <c r="CY310" s="242"/>
      <c r="CZ310" s="242"/>
      <c r="DA310" s="242"/>
      <c r="DB310" s="242"/>
      <c r="DC310" s="242"/>
      <c r="DD310" s="242"/>
      <c r="DE310" s="242"/>
      <c r="DF310" s="242"/>
      <c r="DG310" s="242"/>
      <c r="DH310" s="242"/>
      <c r="DI310" s="242"/>
      <c r="DJ310" s="242"/>
      <c r="DK310" s="242"/>
      <c r="DL310" s="242"/>
      <c r="DM310" s="242"/>
      <c r="DN310" s="242"/>
      <c r="DO310" s="242"/>
      <c r="DP310" s="242"/>
      <c r="DQ310" s="242"/>
      <c r="DR310" s="242"/>
      <c r="DS310" s="242"/>
      <c r="DT310" s="242"/>
      <c r="DU310" s="242"/>
      <c r="DV310" s="242"/>
      <c r="DW310" s="242"/>
      <c r="DX310" s="242"/>
      <c r="DY310" s="242"/>
      <c r="DZ310" s="242"/>
      <c r="EA310" s="242"/>
      <c r="EB310" s="242"/>
      <c r="EC310" s="242"/>
      <c r="ED310" s="242"/>
      <c r="EE310" s="252"/>
      <c r="EF310" s="238"/>
      <c r="EG310" s="238"/>
      <c r="EH310" s="238"/>
      <c r="EI310" s="238"/>
      <c r="EJ310" s="238"/>
      <c r="EK310" s="238"/>
      <c r="EL310" s="238"/>
      <c r="EM310" s="238"/>
      <c r="EN310" s="238"/>
      <c r="EO310" s="238"/>
      <c r="EP310" s="238"/>
      <c r="EQ310" s="238"/>
      <c r="ER310" s="238"/>
      <c r="ES310" s="238"/>
      <c r="ET310" s="238"/>
      <c r="EU310" s="238"/>
      <c r="EV310" s="238"/>
      <c r="EW310" s="238"/>
      <c r="EX310" s="238"/>
      <c r="EY310" s="238"/>
      <c r="EZ310" s="238"/>
      <c r="FA310" s="238"/>
      <c r="FB310" s="238"/>
      <c r="FC310" s="238"/>
      <c r="FD310" s="238"/>
      <c r="FE310" s="238"/>
      <c r="FF310" s="238"/>
      <c r="FG310" s="238"/>
      <c r="FH310" s="238"/>
      <c r="FI310" s="238"/>
      <c r="FJ310" s="238"/>
      <c r="FK310" s="238"/>
      <c r="FL310" s="238"/>
      <c r="FM310" s="238"/>
      <c r="FN310" s="238"/>
      <c r="FO310" s="238"/>
      <c r="FP310" s="238"/>
      <c r="FQ310" s="238"/>
      <c r="FR310" s="238"/>
      <c r="FS310" s="238"/>
      <c r="FT310" s="238"/>
      <c r="FU310" s="238"/>
      <c r="FV310" s="238"/>
      <c r="FW310" s="238"/>
      <c r="FX310" s="238"/>
      <c r="FY310" s="238"/>
      <c r="FZ310" s="238"/>
      <c r="GA310" s="238"/>
      <c r="GB310" s="238"/>
      <c r="GC310" s="238"/>
      <c r="GD310" s="238"/>
      <c r="GE310" s="238"/>
      <c r="GF310" s="238"/>
      <c r="GG310" s="238"/>
      <c r="GH310" s="238"/>
      <c r="GI310" s="238"/>
      <c r="GJ310" s="238"/>
      <c r="GK310" s="238"/>
      <c r="GL310" s="238"/>
      <c r="GM310" s="238"/>
      <c r="GN310" s="238"/>
      <c r="GO310" s="238"/>
      <c r="GP310" s="238"/>
      <c r="GQ310" s="238"/>
      <c r="GR310" s="238"/>
      <c r="GS310" s="238"/>
      <c r="GT310" s="238"/>
      <c r="GU310" s="238"/>
      <c r="GV310" s="238"/>
      <c r="GW310" s="238"/>
      <c r="GX310" s="238"/>
      <c r="GY310" s="238"/>
      <c r="GZ310" s="238"/>
      <c r="HA310" s="238"/>
      <c r="HB310" s="238"/>
      <c r="HC310" s="238"/>
      <c r="HD310" s="238"/>
      <c r="HE310" s="238"/>
      <c r="HF310" s="238"/>
      <c r="HG310" s="238"/>
      <c r="HH310" s="238"/>
      <c r="HI310" s="238"/>
      <c r="HJ310" s="238"/>
      <c r="HK310" s="238"/>
      <c r="HL310" s="238"/>
      <c r="HM310" s="238"/>
      <c r="HN310" s="238"/>
      <c r="HO310" s="238"/>
      <c r="HP310" s="238"/>
      <c r="HQ310" s="238"/>
      <c r="HR310" s="238"/>
      <c r="HS310" s="238"/>
      <c r="HT310" s="238"/>
      <c r="HU310" s="238"/>
      <c r="HV310" s="238"/>
      <c r="HW310" s="238"/>
      <c r="HX310" s="238"/>
      <c r="HY310" s="238"/>
      <c r="HZ310" s="238"/>
      <c r="IA310" s="238"/>
      <c r="IB310" s="238"/>
      <c r="IC310" s="238"/>
      <c r="ID310" s="238"/>
      <c r="IE310" s="238"/>
      <c r="IF310" s="238"/>
      <c r="IG310" s="238"/>
      <c r="IH310" s="238"/>
      <c r="II310" s="238"/>
      <c r="IJ310" s="238"/>
      <c r="IK310" s="238"/>
      <c r="IL310" s="238"/>
      <c r="IM310" s="238"/>
      <c r="IN310" s="238"/>
      <c r="IO310" s="238"/>
      <c r="IP310" s="238"/>
      <c r="IQ310" s="238"/>
      <c r="IR310" s="238"/>
      <c r="IS310" s="238"/>
      <c r="IT310" s="238"/>
      <c r="IU310" s="238"/>
      <c r="IV310" s="238"/>
      <c r="IW310" s="238"/>
      <c r="IX310" s="238"/>
      <c r="IY310" s="238"/>
      <c r="IZ310" s="238"/>
      <c r="JA310" s="238"/>
      <c r="JB310" s="238"/>
      <c r="JC310" s="238"/>
      <c r="JD310" s="238"/>
      <c r="JE310" s="238"/>
      <c r="JF310" s="238"/>
      <c r="JG310" s="238"/>
      <c r="JH310" s="238"/>
      <c r="JI310" s="238"/>
      <c r="JJ310" s="238"/>
      <c r="JK310" s="238"/>
      <c r="JL310" s="238"/>
      <c r="JM310" s="238"/>
      <c r="JN310" s="238"/>
      <c r="JO310" s="238"/>
      <c r="JP310" s="238"/>
      <c r="JQ310" s="238"/>
      <c r="JR310" s="238"/>
      <c r="JS310" s="238"/>
      <c r="JT310" s="238"/>
      <c r="JU310" s="238"/>
      <c r="JV310" s="238"/>
      <c r="JW310" s="238"/>
      <c r="JX310" s="238"/>
      <c r="JY310" s="238"/>
      <c r="JZ310" s="238"/>
      <c r="KA310" s="238"/>
      <c r="KB310" s="238"/>
      <c r="KC310" s="238"/>
      <c r="KD310" s="238"/>
      <c r="KE310" s="238"/>
      <c r="KF310" s="238"/>
      <c r="KG310" s="238"/>
      <c r="KH310" s="238"/>
      <c r="KI310" s="238"/>
      <c r="KJ310" s="238"/>
      <c r="KK310" s="238"/>
      <c r="KL310" s="238"/>
      <c r="KM310" s="238"/>
      <c r="KN310" s="238"/>
      <c r="KO310" s="238"/>
      <c r="KP310" s="238"/>
      <c r="KQ310" s="238"/>
      <c r="KR310" s="238"/>
      <c r="KS310" s="238"/>
      <c r="KT310" s="238"/>
      <c r="KU310" s="238"/>
      <c r="KV310" s="238"/>
      <c r="KW310" s="238"/>
      <c r="KX310" s="238"/>
      <c r="KY310" s="238"/>
      <c r="KZ310" s="238"/>
      <c r="LA310" s="238"/>
      <c r="LB310" s="238"/>
      <c r="LC310" s="238"/>
      <c r="LD310" s="238"/>
      <c r="LE310" s="238"/>
      <c r="LF310" s="238"/>
      <c r="LG310" s="238"/>
      <c r="LH310" s="238"/>
      <c r="LI310" s="238"/>
      <c r="LJ310" s="238"/>
      <c r="LK310" s="238"/>
      <c r="LL310" s="238"/>
      <c r="LM310" s="238"/>
      <c r="LN310" s="238"/>
      <c r="LO310" s="238"/>
      <c r="LP310" s="238"/>
      <c r="LQ310" s="238"/>
      <c r="LR310" s="238"/>
      <c r="LS310" s="238"/>
      <c r="LT310" s="238"/>
      <c r="LU310" s="238"/>
      <c r="LV310" s="238"/>
      <c r="LW310" s="238"/>
      <c r="LX310" s="238"/>
      <c r="LY310" s="238"/>
      <c r="LZ310" s="238"/>
      <c r="MA310" s="238"/>
      <c r="MB310" s="238"/>
      <c r="MC310" s="238"/>
      <c r="MD310" s="238"/>
      <c r="ME310" s="238"/>
      <c r="MF310" s="238"/>
      <c r="MG310" s="238"/>
      <c r="MH310" s="238"/>
      <c r="MI310" s="238"/>
      <c r="MJ310" s="238"/>
      <c r="MK310" s="238"/>
      <c r="ML310" s="238"/>
      <c r="MM310" s="238"/>
      <c r="MN310" s="238"/>
      <c r="MO310" s="238"/>
      <c r="MP310" s="238"/>
      <c r="MQ310" s="238"/>
      <c r="MR310" s="238"/>
      <c r="MS310" s="238"/>
      <c r="MT310" s="238"/>
      <c r="MU310" s="238"/>
      <c r="MV310" s="238"/>
      <c r="MW310" s="238"/>
      <c r="MX310" s="238"/>
      <c r="MY310" s="238"/>
      <c r="MZ310" s="238"/>
      <c r="NA310" s="238"/>
      <c r="NB310" s="238"/>
      <c r="NC310" s="238"/>
      <c r="ND310" s="238"/>
      <c r="NE310" s="238"/>
      <c r="NF310" s="238"/>
      <c r="NG310" s="238"/>
      <c r="NH310" s="238"/>
      <c r="NI310" s="238"/>
      <c r="NJ310" s="238"/>
      <c r="NK310" s="238"/>
      <c r="NL310" s="238"/>
      <c r="NM310" s="238"/>
      <c r="NN310" s="238"/>
      <c r="NO310" s="238"/>
      <c r="NP310" s="238"/>
      <c r="NQ310" s="238"/>
      <c r="NR310" s="238"/>
      <c r="NS310" s="238"/>
      <c r="NT310" s="238"/>
      <c r="NU310" s="238"/>
      <c r="NV310" s="238"/>
      <c r="NW310" s="238"/>
      <c r="NX310" s="238"/>
      <c r="NY310" s="238"/>
      <c r="NZ310" s="238"/>
      <c r="OA310" s="238"/>
      <c r="OB310" s="238"/>
      <c r="OC310" s="238"/>
      <c r="OD310" s="238"/>
      <c r="OE310" s="238"/>
      <c r="OF310" s="238"/>
      <c r="OG310" s="238"/>
      <c r="OH310" s="238"/>
      <c r="OI310" s="238"/>
      <c r="OJ310" s="238"/>
      <c r="OK310" s="238"/>
      <c r="OL310" s="238"/>
      <c r="OM310" s="238"/>
      <c r="ON310" s="238"/>
      <c r="OO310" s="238"/>
      <c r="OP310" s="238"/>
      <c r="OQ310" s="238"/>
      <c r="OR310" s="238"/>
      <c r="OS310" s="238"/>
      <c r="OT310" s="238"/>
      <c r="OU310" s="238"/>
      <c r="OV310" s="238"/>
      <c r="OW310" s="238"/>
      <c r="OX310" s="238"/>
      <c r="OY310" s="238"/>
      <c r="OZ310" s="238"/>
      <c r="PA310" s="238"/>
      <c r="PB310" s="238"/>
      <c r="PC310" s="238"/>
      <c r="PD310" s="238"/>
      <c r="PE310" s="238"/>
      <c r="PF310" s="238"/>
      <c r="PG310" s="238"/>
      <c r="PH310" s="238"/>
      <c r="PI310" s="238"/>
      <c r="PJ310" s="238"/>
      <c r="PK310" s="238"/>
      <c r="PL310" s="238"/>
      <c r="PM310" s="238"/>
      <c r="PN310" s="238"/>
      <c r="PO310" s="238"/>
      <c r="PP310" s="238"/>
      <c r="PQ310" s="238"/>
      <c r="PR310" s="238"/>
      <c r="PS310" s="238"/>
      <c r="PT310" s="238"/>
      <c r="PU310" s="238"/>
      <c r="PV310" s="238"/>
      <c r="PW310" s="238"/>
      <c r="PX310" s="238"/>
      <c r="PY310" s="238"/>
      <c r="PZ310" s="238"/>
      <c r="QA310" s="238"/>
      <c r="QB310" s="238"/>
      <c r="QC310" s="238"/>
      <c r="QD310" s="238"/>
      <c r="QE310" s="238"/>
      <c r="QF310" s="238"/>
      <c r="QG310" s="238"/>
      <c r="QH310" s="238"/>
      <c r="QI310" s="238"/>
      <c r="QJ310" s="238"/>
      <c r="QK310" s="238"/>
      <c r="QL310" s="238"/>
      <c r="QM310" s="238"/>
      <c r="QN310" s="238"/>
      <c r="QO310" s="238"/>
      <c r="QP310" s="238"/>
      <c r="QQ310" s="238"/>
      <c r="QR310" s="238"/>
      <c r="QS310" s="238"/>
      <c r="QT310" s="238"/>
      <c r="QU310" s="238"/>
      <c r="QV310" s="238"/>
      <c r="QW310" s="238"/>
      <c r="QX310" s="238"/>
      <c r="QY310" s="238"/>
      <c r="QZ310" s="238"/>
      <c r="RA310" s="238"/>
      <c r="RB310" s="238"/>
      <c r="RC310" s="238"/>
      <c r="RD310" s="238"/>
      <c r="RE310" s="238"/>
      <c r="RF310" s="238"/>
      <c r="RG310" s="238"/>
      <c r="RH310" s="238"/>
      <c r="RI310" s="238"/>
      <c r="RJ310" s="238"/>
      <c r="RK310" s="238"/>
      <c r="RL310" s="238"/>
      <c r="RM310" s="238"/>
      <c r="RN310" s="238"/>
      <c r="RO310" s="238"/>
      <c r="RP310" s="238"/>
      <c r="RQ310" s="238"/>
      <c r="RR310" s="238"/>
      <c r="RS310" s="238"/>
      <c r="RT310" s="238"/>
      <c r="RU310" s="238"/>
      <c r="RV310" s="238"/>
      <c r="RW310" s="238"/>
      <c r="RX310" s="238"/>
      <c r="RY310" s="238"/>
      <c r="RZ310" s="238"/>
      <c r="SA310" s="238"/>
      <c r="SB310" s="238"/>
      <c r="SC310" s="238"/>
      <c r="SD310" s="238"/>
      <c r="SE310" s="238"/>
      <c r="SF310" s="238"/>
      <c r="SG310" s="238"/>
      <c r="SH310" s="238"/>
      <c r="SI310" s="238"/>
      <c r="SJ310" s="238"/>
      <c r="SK310" s="238"/>
      <c r="SL310" s="238"/>
      <c r="SM310" s="238"/>
      <c r="SN310" s="238"/>
      <c r="SO310" s="238"/>
      <c r="SP310" s="238"/>
      <c r="SQ310" s="238"/>
      <c r="SR310" s="238"/>
      <c r="SS310" s="238"/>
      <c r="ST310" s="238"/>
      <c r="SU310" s="238"/>
      <c r="SV310" s="238"/>
      <c r="SW310" s="238"/>
      <c r="SX310" s="238"/>
      <c r="SY310" s="238"/>
      <c r="SZ310" s="238"/>
      <c r="TA310" s="238"/>
      <c r="TB310" s="238"/>
      <c r="TC310" s="238"/>
      <c r="TD310" s="238"/>
      <c r="TE310" s="238"/>
      <c r="TF310" s="238"/>
      <c r="TG310" s="238"/>
      <c r="TH310" s="238"/>
      <c r="TI310" s="238"/>
      <c r="TJ310" s="238"/>
      <c r="TK310" s="238"/>
      <c r="TL310" s="238"/>
      <c r="TM310" s="238"/>
      <c r="TN310" s="238"/>
      <c r="TO310" s="238"/>
      <c r="TP310" s="238"/>
      <c r="TQ310" s="238"/>
      <c r="TR310" s="238"/>
      <c r="TS310" s="238"/>
      <c r="TT310" s="238"/>
      <c r="TU310" s="238"/>
      <c r="TV310" s="238"/>
      <c r="TW310" s="238"/>
      <c r="TX310" s="238"/>
      <c r="TY310" s="238"/>
      <c r="TZ310" s="238"/>
      <c r="UA310" s="238"/>
      <c r="UB310" s="238"/>
      <c r="UC310" s="238"/>
      <c r="UD310" s="238"/>
      <c r="UE310" s="238"/>
      <c r="UF310" s="238"/>
      <c r="UG310" s="238"/>
      <c r="UH310" s="238"/>
      <c r="UI310" s="238"/>
      <c r="UJ310" s="238"/>
      <c r="UK310" s="238"/>
      <c r="UL310" s="238"/>
      <c r="UM310" s="238"/>
      <c r="UN310" s="238"/>
      <c r="UO310" s="238"/>
      <c r="UP310" s="238"/>
      <c r="UQ310" s="238"/>
      <c r="UR310" s="238"/>
      <c r="US310" s="238"/>
      <c r="UT310" s="238"/>
      <c r="UU310" s="238"/>
      <c r="UV310" s="238"/>
      <c r="UW310" s="238"/>
      <c r="UX310" s="238"/>
      <c r="UY310" s="238"/>
      <c r="UZ310" s="238"/>
      <c r="VA310" s="238"/>
      <c r="VB310" s="238"/>
      <c r="VC310" s="238"/>
      <c r="VD310" s="238"/>
      <c r="VE310" s="238"/>
      <c r="VF310" s="238"/>
      <c r="VG310" s="238"/>
      <c r="VH310" s="238"/>
      <c r="VI310" s="238"/>
      <c r="VJ310" s="238"/>
      <c r="VK310" s="238"/>
      <c r="VL310" s="238"/>
      <c r="VM310" s="238"/>
      <c r="VN310" s="238"/>
      <c r="VO310" s="238"/>
      <c r="VP310" s="238"/>
      <c r="VQ310" s="238"/>
      <c r="VR310" s="238"/>
      <c r="VS310" s="238"/>
      <c r="VT310" s="238"/>
      <c r="VU310" s="238"/>
      <c r="VV310" s="238"/>
      <c r="VW310" s="238"/>
      <c r="VX310" s="238"/>
      <c r="VY310" s="238"/>
      <c r="VZ310" s="238"/>
      <c r="WA310" s="238"/>
      <c r="WB310" s="238"/>
      <c r="WC310" s="238"/>
      <c r="WD310" s="238"/>
      <c r="WE310" s="238"/>
      <c r="WF310" s="238"/>
      <c r="WG310" s="238"/>
      <c r="WH310" s="238"/>
      <c r="WI310" s="238"/>
      <c r="WJ310" s="238"/>
      <c r="WK310" s="238"/>
      <c r="WL310" s="238"/>
      <c r="WM310" s="238"/>
      <c r="WN310" s="238"/>
      <c r="WO310" s="238"/>
      <c r="WP310" s="238"/>
      <c r="WQ310" s="238"/>
      <c r="WR310" s="238"/>
      <c r="WS310" s="238"/>
      <c r="WT310" s="238"/>
      <c r="WU310" s="238"/>
      <c r="WV310" s="238"/>
      <c r="WW310" s="238"/>
      <c r="WX310" s="238"/>
      <c r="WY310" s="238"/>
      <c r="WZ310" s="238"/>
      <c r="XA310" s="238"/>
      <c r="XB310" s="238"/>
      <c r="XC310" s="238"/>
      <c r="XD310" s="238"/>
      <c r="XE310" s="238"/>
      <c r="XF310" s="238"/>
      <c r="XG310" s="238"/>
      <c r="XH310" s="238"/>
      <c r="XI310" s="238"/>
      <c r="XJ310" s="238"/>
      <c r="XK310" s="238"/>
      <c r="XL310" s="238"/>
      <c r="XM310" s="238"/>
      <c r="XN310" s="238"/>
      <c r="XO310" s="238"/>
      <c r="XP310" s="238"/>
      <c r="XQ310" s="238"/>
      <c r="XR310" s="238"/>
      <c r="XS310" s="238"/>
      <c r="XT310" s="238"/>
      <c r="XU310" s="238"/>
      <c r="XV310" s="238"/>
      <c r="XW310" s="238"/>
      <c r="XX310" s="238"/>
      <c r="XY310" s="238"/>
      <c r="XZ310" s="238"/>
      <c r="YA310" s="238"/>
      <c r="YB310" s="238"/>
      <c r="YC310" s="238"/>
      <c r="YD310" s="238"/>
      <c r="YE310" s="238"/>
      <c r="YF310" s="238"/>
      <c r="YG310" s="238"/>
      <c r="YH310" s="238"/>
      <c r="YI310" s="238"/>
      <c r="YJ310" s="238"/>
      <c r="YK310" s="238"/>
      <c r="YL310" s="238"/>
      <c r="YM310" s="238"/>
      <c r="YN310" s="238"/>
      <c r="YO310" s="238"/>
      <c r="YP310" s="238"/>
      <c r="YQ310" s="238"/>
      <c r="YR310" s="238"/>
      <c r="YS310" s="238"/>
      <c r="YT310" s="238"/>
      <c r="YU310" s="238"/>
      <c r="YV310" s="238"/>
      <c r="YW310" s="238"/>
      <c r="YX310" s="238"/>
      <c r="YY310" s="238"/>
      <c r="YZ310" s="238"/>
      <c r="ZA310" s="238"/>
      <c r="ZB310" s="238"/>
      <c r="ZC310" s="238"/>
      <c r="ZD310" s="238"/>
      <c r="ZE310" s="238"/>
      <c r="ZF310" s="238"/>
      <c r="ZG310" s="238"/>
      <c r="ZH310" s="238"/>
      <c r="ZI310" s="238"/>
      <c r="ZJ310" s="238"/>
      <c r="ZK310" s="238"/>
      <c r="ZL310" s="238"/>
      <c r="ZM310" s="238"/>
      <c r="ZN310" s="238"/>
      <c r="ZO310" s="238"/>
      <c r="ZP310" s="238"/>
      <c r="ZQ310" s="238"/>
      <c r="ZR310" s="238"/>
      <c r="ZS310" s="238"/>
      <c r="ZT310" s="238"/>
      <c r="ZU310" s="238"/>
      <c r="ZV310" s="238"/>
      <c r="ZW310" s="238"/>
      <c r="ZX310" s="238"/>
      <c r="ZY310" s="238"/>
      <c r="ZZ310" s="238"/>
      <c r="AAA310" s="238"/>
      <c r="AAB310" s="238"/>
      <c r="AAC310" s="238"/>
      <c r="AAD310" s="238"/>
      <c r="AAE310" s="238"/>
      <c r="AAF310" s="238"/>
      <c r="AAG310" s="238"/>
      <c r="AAH310" s="238"/>
      <c r="AAI310" s="238"/>
      <c r="AAJ310" s="238"/>
      <c r="AAK310" s="238"/>
      <c r="AAL310" s="238"/>
      <c r="AAM310" s="238"/>
      <c r="AAN310" s="238"/>
      <c r="AAO310" s="238"/>
      <c r="AAP310" s="238"/>
      <c r="AAQ310" s="238"/>
      <c r="AAR310" s="238"/>
      <c r="AAS310" s="238"/>
      <c r="AAT310" s="238"/>
      <c r="AAU310" s="238"/>
      <c r="AAV310" s="238"/>
      <c r="AAW310" s="238"/>
      <c r="AAX310" s="238"/>
      <c r="AAY310" s="238"/>
      <c r="AAZ310" s="238"/>
      <c r="ABA310" s="238"/>
      <c r="ABB310" s="238"/>
      <c r="ABC310" s="238"/>
      <c r="ABD310" s="238"/>
      <c r="ABE310" s="238"/>
      <c r="ABF310" s="238"/>
      <c r="ABG310" s="238"/>
      <c r="ABH310" s="238"/>
      <c r="ABI310" s="238"/>
      <c r="ABJ310" s="238"/>
      <c r="ABK310" s="238"/>
      <c r="ABL310" s="238"/>
      <c r="ABM310" s="238"/>
      <c r="ABN310" s="238"/>
      <c r="ABO310" s="238"/>
      <c r="ABP310" s="238"/>
      <c r="ABQ310" s="238"/>
      <c r="ABR310" s="238"/>
      <c r="ABS310" s="238"/>
      <c r="ABT310" s="238"/>
      <c r="ABU310" s="238"/>
      <c r="ABV310" s="238"/>
      <c r="ABW310" s="238"/>
      <c r="ABX310" s="238"/>
      <c r="ABY310" s="238"/>
      <c r="ABZ310" s="238"/>
      <c r="ACA310" s="238"/>
      <c r="ACB310" s="238"/>
      <c r="ACC310" s="238"/>
      <c r="ACD310" s="238"/>
      <c r="ACE310" s="238"/>
      <c r="ACF310" s="238"/>
      <c r="ACG310" s="238"/>
      <c r="ACH310" s="238"/>
      <c r="ACI310" s="238"/>
      <c r="ACJ310" s="238"/>
      <c r="ACK310" s="238"/>
      <c r="ACL310" s="238"/>
      <c r="ACM310" s="238"/>
      <c r="ACN310" s="238"/>
      <c r="ACO310" s="238"/>
      <c r="ACP310" s="238"/>
      <c r="ACQ310" s="238"/>
      <c r="ACR310" s="238"/>
      <c r="ACS310" s="238"/>
      <c r="ACT310" s="238"/>
      <c r="ACU310" s="238"/>
      <c r="ACV310" s="238"/>
      <c r="ACW310" s="238"/>
      <c r="ACX310" s="238"/>
      <c r="ACY310" s="238"/>
      <c r="ACZ310" s="238"/>
      <c r="ADA310" s="238"/>
      <c r="ADB310" s="238"/>
      <c r="ADC310" s="238"/>
      <c r="ADD310" s="238"/>
      <c r="ADE310" s="238"/>
      <c r="ADF310" s="238"/>
      <c r="ADG310" s="238"/>
      <c r="ADH310" s="238"/>
      <c r="ADI310" s="238"/>
      <c r="ADJ310" s="238"/>
      <c r="ADK310" s="238"/>
      <c r="ADL310" s="238"/>
      <c r="ADM310" s="238"/>
      <c r="ADN310" s="238"/>
      <c r="ADO310" s="238"/>
      <c r="ADP310" s="238"/>
      <c r="ADQ310" s="238"/>
      <c r="ADR310" s="238"/>
      <c r="ADS310" s="238"/>
      <c r="ADT310" s="238"/>
      <c r="ADU310" s="238"/>
      <c r="ADV310" s="238"/>
      <c r="ADW310" s="238"/>
      <c r="ADX310" s="238"/>
      <c r="ADY310" s="238"/>
      <c r="ADZ310" s="238"/>
      <c r="AEA310" s="238"/>
      <c r="AEB310" s="238"/>
      <c r="AEC310" s="238"/>
      <c r="AED310" s="238"/>
      <c r="AEE310" s="238"/>
      <c r="AEF310" s="238"/>
      <c r="AEG310" s="238"/>
      <c r="AEH310" s="238"/>
      <c r="AEI310" s="238"/>
      <c r="AEJ310" s="238"/>
      <c r="AEK310" s="238"/>
      <c r="AEL310" s="238"/>
      <c r="AEM310" s="238"/>
      <c r="AEN310" s="238"/>
      <c r="AEO310" s="238"/>
      <c r="AEP310" s="238"/>
      <c r="AEQ310" s="238"/>
      <c r="AER310" s="238"/>
      <c r="AES310" s="238"/>
      <c r="AET310" s="238"/>
      <c r="AEU310" s="238"/>
      <c r="AEV310" s="238"/>
      <c r="AEW310" s="238"/>
      <c r="AEX310" s="238"/>
      <c r="AEY310" s="238"/>
      <c r="AEZ310" s="238"/>
      <c r="AFA310" s="238"/>
      <c r="AFB310" s="238"/>
      <c r="AFC310" s="238"/>
      <c r="AFD310" s="238"/>
      <c r="AFE310" s="238"/>
      <c r="AFF310" s="238"/>
      <c r="AFG310" s="238"/>
      <c r="AFH310" s="238"/>
      <c r="AFI310" s="238"/>
      <c r="AFJ310" s="238"/>
      <c r="AFK310" s="238"/>
      <c r="AFL310" s="238"/>
      <c r="AFM310" s="238"/>
      <c r="AFN310" s="238"/>
      <c r="AFO310" s="238"/>
      <c r="AFP310" s="238"/>
      <c r="AFQ310" s="238"/>
      <c r="AFR310" s="238"/>
      <c r="AFS310" s="238"/>
      <c r="AFT310" s="238"/>
      <c r="AFU310" s="238"/>
      <c r="AFV310" s="238"/>
      <c r="AFW310" s="238"/>
      <c r="AFX310" s="238"/>
      <c r="AFY310" s="238"/>
      <c r="AFZ310" s="238"/>
      <c r="AGA310" s="238"/>
      <c r="AGB310" s="238"/>
      <c r="AGC310" s="238"/>
      <c r="AGD310" s="238"/>
      <c r="AGE310" s="238"/>
      <c r="AGF310" s="238"/>
      <c r="AGG310" s="238"/>
      <c r="AGH310" s="238"/>
      <c r="AGI310" s="238"/>
      <c r="AGJ310" s="238"/>
      <c r="AGK310" s="238"/>
      <c r="AGL310" s="238"/>
      <c r="AGM310" s="238"/>
      <c r="AGN310" s="238"/>
      <c r="AGO310" s="238"/>
      <c r="AGP310" s="238"/>
      <c r="AGQ310" s="238"/>
      <c r="AGR310" s="238"/>
      <c r="AGS310" s="238"/>
      <c r="AGT310" s="238"/>
      <c r="AGU310" s="238"/>
      <c r="AGV310" s="238"/>
      <c r="AGW310" s="238"/>
      <c r="AGX310" s="238"/>
      <c r="AGY310" s="238"/>
      <c r="AGZ310" s="238"/>
      <c r="AHA310" s="238"/>
      <c r="AHB310" s="238"/>
      <c r="AHC310" s="238"/>
      <c r="AHD310" s="238"/>
      <c r="AHE310" s="238"/>
      <c r="AHF310" s="238"/>
      <c r="AHG310" s="238"/>
      <c r="AHH310" s="238"/>
      <c r="AHI310" s="238"/>
      <c r="AHJ310" s="238"/>
      <c r="AHK310" s="238"/>
      <c r="AHL310" s="238"/>
      <c r="AHM310" s="238"/>
      <c r="AHN310" s="238"/>
      <c r="AHO310" s="238"/>
      <c r="AHP310" s="238"/>
      <c r="AHQ310" s="238"/>
      <c r="AHR310" s="238"/>
      <c r="AHS310" s="238"/>
      <c r="AHT310" s="238"/>
      <c r="AHU310" s="238"/>
      <c r="AHV310" s="238"/>
      <c r="AHW310" s="238"/>
      <c r="AHX310" s="238"/>
      <c r="AHY310" s="238"/>
      <c r="AHZ310" s="238"/>
      <c r="AIA310" s="238"/>
      <c r="AIB310" s="238"/>
      <c r="AIC310" s="238"/>
      <c r="AID310" s="238"/>
      <c r="AIE310" s="238"/>
      <c r="AIF310" s="238"/>
      <c r="AIG310" s="238"/>
      <c r="AIH310" s="238"/>
      <c r="AII310" s="238"/>
      <c r="AIJ310" s="238"/>
      <c r="AIK310" s="238"/>
      <c r="AIL310" s="238"/>
      <c r="AIM310" s="238"/>
      <c r="AIN310" s="238"/>
      <c r="AIO310" s="238"/>
      <c r="AIP310" s="238"/>
      <c r="AIQ310" s="238"/>
      <c r="AIR310" s="238"/>
      <c r="AIS310" s="238"/>
      <c r="AIT310" s="238"/>
      <c r="AIU310" s="238"/>
      <c r="AIV310" s="238"/>
      <c r="AIW310" s="238"/>
      <c r="AIX310" s="238"/>
      <c r="AIY310" s="238"/>
      <c r="AIZ310" s="238"/>
      <c r="AJA310" s="238"/>
      <c r="AJB310" s="238"/>
      <c r="AJC310" s="238"/>
      <c r="AJD310" s="238"/>
      <c r="AJE310" s="238"/>
      <c r="AJF310" s="238"/>
      <c r="AJG310" s="238"/>
      <c r="AJH310" s="238"/>
      <c r="AJI310" s="238"/>
      <c r="AJJ310" s="238"/>
      <c r="AJK310" s="238"/>
      <c r="AJL310" s="238"/>
      <c r="AJM310" s="238"/>
      <c r="AJN310" s="238"/>
      <c r="AJO310" s="238"/>
      <c r="AJP310" s="238"/>
      <c r="AJQ310" s="238"/>
      <c r="AJR310" s="238"/>
      <c r="AJS310" s="238"/>
      <c r="AJT310" s="238"/>
      <c r="AJU310" s="238"/>
      <c r="AJV310" s="238"/>
      <c r="AJW310" s="238"/>
      <c r="AJX310" s="238"/>
      <c r="AJY310" s="238"/>
      <c r="AJZ310" s="238"/>
      <c r="AKA310" s="238"/>
      <c r="AKB310" s="238"/>
      <c r="AKC310" s="238"/>
      <c r="AKD310" s="238"/>
      <c r="AKE310" s="238"/>
      <c r="AKF310" s="238"/>
      <c r="AKG310" s="238"/>
      <c r="AKH310" s="238"/>
      <c r="AKI310" s="238"/>
      <c r="AKJ310" s="238"/>
      <c r="AKK310" s="238"/>
      <c r="AKL310" s="238"/>
      <c r="AKM310" s="238"/>
      <c r="AKN310" s="238"/>
      <c r="AKO310" s="238"/>
      <c r="AKP310" s="238"/>
    </row>
    <row r="311" spans="1:978" ht="25.5" x14ac:dyDescent="0.25">
      <c r="A311" s="103">
        <v>65</v>
      </c>
      <c r="B311" s="103">
        <v>82</v>
      </c>
      <c r="C311" s="92" t="s">
        <v>289</v>
      </c>
      <c r="D311" s="92" t="s">
        <v>45</v>
      </c>
      <c r="E311" s="127">
        <v>2.2999999999999998</v>
      </c>
      <c r="F311" s="92">
        <v>530178</v>
      </c>
      <c r="G311" s="23" t="s">
        <v>300</v>
      </c>
      <c r="H311" s="23" t="s">
        <v>291</v>
      </c>
      <c r="I311" s="92" t="s">
        <v>63</v>
      </c>
      <c r="J311" s="92">
        <v>55</v>
      </c>
      <c r="K311" s="127">
        <f>AVERAGE(J311)</f>
        <v>55</v>
      </c>
      <c r="L311" s="154">
        <f>E311/K311</f>
        <v>4.1818181818181817E-2</v>
      </c>
      <c r="M311" s="92">
        <v>2</v>
      </c>
      <c r="N311" s="92">
        <v>182</v>
      </c>
      <c r="O311" s="92">
        <v>88</v>
      </c>
      <c r="P311" s="92">
        <v>57</v>
      </c>
      <c r="Q311" s="92">
        <v>42</v>
      </c>
      <c r="R311" s="92">
        <v>75</v>
      </c>
      <c r="S311" s="92">
        <v>262</v>
      </c>
      <c r="T311" s="92">
        <v>577</v>
      </c>
      <c r="U311" s="92">
        <v>926</v>
      </c>
      <c r="V311" s="92">
        <v>830</v>
      </c>
      <c r="W311" s="92">
        <v>720</v>
      </c>
      <c r="X311" s="92">
        <v>732</v>
      </c>
      <c r="Y311" s="92">
        <v>860</v>
      </c>
      <c r="Z311" s="92">
        <v>898</v>
      </c>
      <c r="AA311" s="92">
        <v>982</v>
      </c>
      <c r="AB311" s="92">
        <v>1248</v>
      </c>
      <c r="AC311" s="92">
        <v>1729</v>
      </c>
      <c r="AD311" s="92">
        <v>2135</v>
      </c>
      <c r="AE311" s="92">
        <v>2144</v>
      </c>
      <c r="AF311" s="92">
        <v>1320</v>
      </c>
      <c r="AG311" s="92">
        <v>935</v>
      </c>
      <c r="AH311" s="92">
        <v>795</v>
      </c>
      <c r="AI311" s="92">
        <v>737</v>
      </c>
      <c r="AJ311" s="92">
        <v>567</v>
      </c>
      <c r="AK311" s="92">
        <v>300</v>
      </c>
      <c r="AL311" s="92">
        <v>18711</v>
      </c>
      <c r="AM311" s="126">
        <v>2800</v>
      </c>
      <c r="AN311" s="180">
        <f>$L$311*(1+0.15*(N311/$AM$311)^4)</f>
        <v>4.1818293790284095E-2</v>
      </c>
      <c r="AO311" s="180">
        <f t="shared" ref="AO311:BK311" si="204">$L$311*(1+0.15*(O311/$AM$311)^4)</f>
        <v>4.1818187938231798E-2</v>
      </c>
      <c r="AP311" s="180">
        <f t="shared" si="204"/>
        <v>4.1818182895449675E-2</v>
      </c>
      <c r="AQ311" s="180">
        <f t="shared" si="204"/>
        <v>4.1818182135738638E-2</v>
      </c>
      <c r="AR311" s="180">
        <f t="shared" si="204"/>
        <v>4.1818185047191397E-2</v>
      </c>
      <c r="AS311" s="180">
        <f t="shared" si="204"/>
        <v>4.1818662690132631E-2</v>
      </c>
      <c r="AT311" s="180">
        <f t="shared" si="204"/>
        <v>4.1829493509176204E-2</v>
      </c>
      <c r="AU311" s="180">
        <f t="shared" si="204"/>
        <v>4.1893217568037676E-2</v>
      </c>
      <c r="AV311" s="180">
        <f t="shared" si="204"/>
        <v>4.1866614291704331E-2</v>
      </c>
      <c r="AW311" s="180">
        <f t="shared" si="204"/>
        <v>4.1845607299988638E-2</v>
      </c>
      <c r="AX311" s="180">
        <f t="shared" si="204"/>
        <v>4.1847481884574232E-2</v>
      </c>
      <c r="AY311" s="180">
        <f t="shared" si="204"/>
        <v>4.1874005449670584E-2</v>
      </c>
      <c r="AZ311" s="180">
        <f t="shared" si="204"/>
        <v>4.1884545370794106E-2</v>
      </c>
      <c r="BA311" s="180">
        <f t="shared" si="204"/>
        <v>4.1913082696383816E-2</v>
      </c>
      <c r="BB311" s="180">
        <f t="shared" si="204"/>
        <v>4.2065743042362651E-2</v>
      </c>
      <c r="BC311" s="180">
        <f t="shared" si="204"/>
        <v>4.2730201589449575E-2</v>
      </c>
      <c r="BD311" s="180">
        <f t="shared" si="204"/>
        <v>4.3938572063654119E-2</v>
      </c>
      <c r="BE311" s="180">
        <f t="shared" si="204"/>
        <v>4.3974552429481659E-2</v>
      </c>
      <c r="BF311" s="180">
        <f t="shared" si="204"/>
        <v>4.2128009348377571E-2</v>
      </c>
      <c r="BG311" s="180">
        <f t="shared" si="204"/>
        <v>4.1896177529593973E-2</v>
      </c>
      <c r="BH311" s="180">
        <f t="shared" si="204"/>
        <v>4.1858947320190812E-2</v>
      </c>
      <c r="BI311" s="180">
        <f t="shared" si="204"/>
        <v>4.1848290672590119E-2</v>
      </c>
      <c r="BJ311" s="180">
        <f t="shared" si="204"/>
        <v>4.1828729487745027E-2</v>
      </c>
      <c r="BK311" s="180">
        <f t="shared" si="204"/>
        <v>4.1819008444634813E-2</v>
      </c>
      <c r="BL311" s="91">
        <f>E311*(0.000001)*0.5</f>
        <v>1.1499999999999998E-6</v>
      </c>
      <c r="BM311" s="91">
        <v>1341.6</v>
      </c>
      <c r="BN311" s="91">
        <v>0.06</v>
      </c>
      <c r="BO311" s="91">
        <v>819.6</v>
      </c>
      <c r="BP311" s="91">
        <v>0.49</v>
      </c>
      <c r="BQ311" s="91">
        <v>776.3</v>
      </c>
      <c r="BR311" s="91">
        <v>0.43</v>
      </c>
      <c r="BS311" s="187">
        <v>940.5</v>
      </c>
      <c r="BT311" s="187">
        <v>0.02</v>
      </c>
      <c r="BU311" s="187"/>
      <c r="BV311" s="187"/>
      <c r="BW311" s="187"/>
      <c r="BX311" s="187"/>
      <c r="BY311" s="187"/>
      <c r="BZ311" s="187"/>
      <c r="CA311" s="187"/>
      <c r="CB311" s="187"/>
      <c r="CC311" s="91"/>
      <c r="CD311" s="91"/>
      <c r="CE311" s="187"/>
      <c r="CF311" s="187"/>
      <c r="CG311" s="187"/>
      <c r="CH311" s="187"/>
      <c r="CI311" s="187"/>
      <c r="CJ311" s="187"/>
      <c r="CK311" s="187"/>
      <c r="CL311" s="187"/>
      <c r="CM311" s="187"/>
      <c r="CN311" s="187"/>
      <c r="CO311" s="187"/>
      <c r="CP311" s="187"/>
      <c r="CQ311" s="187"/>
      <c r="CR311" s="187"/>
      <c r="CS311" s="187"/>
      <c r="CT311" s="187"/>
      <c r="CU311" s="187"/>
      <c r="CV311" s="187"/>
      <c r="CW311" s="187"/>
      <c r="CX311" s="187"/>
      <c r="CY311" s="187"/>
      <c r="CZ311" s="187"/>
      <c r="DA311" s="187"/>
      <c r="DB311" s="187"/>
      <c r="DC311" s="187"/>
      <c r="DD311" s="187"/>
      <c r="DE311" s="187"/>
      <c r="DF311" s="187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7">
        <f>BM311*BN311+BO311*BP311+BQ311*BR311+BS311*BT311+BU311*BV311+BW311*BX311+BY311*BZ311+CA311*CB311+CC311*CD311+CE311*CF311+CG311*CH311+CI311*CJ311+CK311*CL311+CM311*CN311+CO311*CP311+CQ311*CR311+CS311*CT311+CU311*CV311+CW311*CX311+CY311*CZ311+DA311*DB311</f>
        <v>834.71899999999982</v>
      </c>
      <c r="EB311" s="114">
        <f>(PI()+2*E311)*EA311</f>
        <v>6462.0544782118168</v>
      </c>
      <c r="EC311" s="7">
        <f>EB311/E311</f>
        <v>2809.5889035703553</v>
      </c>
      <c r="ED311" s="7">
        <f>PI()*EA311</f>
        <v>2622.3470782118179</v>
      </c>
      <c r="EE311" s="220">
        <f>SUM(BN311,BP311,BR311,BT311,BV311,BX311,BZ311,CB311,CD311,CF311,CH311,CJ311,CL311,CN311,CP311,CR311,CT311,CV311,CX311,CZ311,DB311)</f>
        <v>1</v>
      </c>
      <c r="EF311" s="215"/>
      <c r="EG311" s="215"/>
      <c r="EH311" s="215"/>
      <c r="EI311" s="215"/>
      <c r="EJ311" s="215"/>
      <c r="EK311" s="215"/>
      <c r="EL311" s="215"/>
      <c r="EM311" s="215"/>
      <c r="EN311" s="215"/>
      <c r="EO311" s="215"/>
      <c r="EP311" s="215"/>
      <c r="EQ311" s="215"/>
      <c r="ER311" s="215"/>
      <c r="ES311" s="215"/>
      <c r="ET311" s="215"/>
      <c r="EU311" s="215"/>
      <c r="EV311" s="215"/>
      <c r="EW311" s="215"/>
      <c r="EX311" s="215"/>
      <c r="EY311" s="215"/>
      <c r="EZ311" s="215"/>
      <c r="FA311" s="215"/>
      <c r="FB311" s="215"/>
      <c r="FC311" s="215"/>
      <c r="FD311" s="215"/>
      <c r="FE311" s="215"/>
      <c r="FF311" s="215"/>
      <c r="FG311" s="215"/>
      <c r="FH311" s="215"/>
      <c r="FI311" s="215"/>
      <c r="FJ311" s="215"/>
      <c r="FK311" s="215"/>
      <c r="FL311" s="215"/>
      <c r="FM311" s="215"/>
      <c r="FN311" s="215"/>
      <c r="FO311" s="215"/>
      <c r="FP311" s="215"/>
      <c r="FQ311" s="215"/>
      <c r="FR311" s="215"/>
      <c r="FS311" s="215"/>
      <c r="FT311" s="215"/>
      <c r="FU311" s="215"/>
      <c r="FV311" s="215"/>
      <c r="FW311" s="215"/>
      <c r="FX311" s="215"/>
      <c r="FY311" s="215"/>
      <c r="FZ311" s="215"/>
      <c r="GA311" s="215"/>
      <c r="GB311" s="215"/>
      <c r="GC311" s="215"/>
      <c r="GD311" s="215"/>
      <c r="GE311" s="215"/>
      <c r="GF311" s="215"/>
      <c r="GG311" s="215"/>
      <c r="GH311" s="215"/>
      <c r="GI311" s="215"/>
      <c r="GJ311" s="215"/>
      <c r="GK311" s="215"/>
      <c r="GL311" s="215"/>
      <c r="GM311" s="215"/>
      <c r="GN311" s="215"/>
      <c r="GO311" s="215"/>
      <c r="GP311" s="215"/>
      <c r="GQ311" s="215"/>
      <c r="GR311" s="215"/>
      <c r="GS311" s="215"/>
      <c r="GT311" s="215"/>
      <c r="GU311" s="215"/>
      <c r="GV311" s="215"/>
      <c r="GW311" s="215"/>
      <c r="GX311" s="215"/>
      <c r="GY311" s="215"/>
      <c r="GZ311" s="215"/>
      <c r="HA311" s="215"/>
      <c r="HB311" s="215"/>
      <c r="HC311" s="215"/>
      <c r="HD311" s="215"/>
      <c r="HE311" s="215"/>
      <c r="HF311" s="215"/>
      <c r="HG311" s="215"/>
      <c r="HH311" s="215"/>
      <c r="HI311" s="215"/>
      <c r="HJ311" s="215"/>
      <c r="HK311" s="215"/>
      <c r="HL311" s="215"/>
      <c r="HM311" s="215"/>
      <c r="HN311" s="215"/>
      <c r="HO311" s="215"/>
      <c r="HP311" s="215"/>
      <c r="HQ311" s="215"/>
      <c r="HR311" s="215"/>
      <c r="HS311" s="215"/>
      <c r="HT311" s="215"/>
      <c r="HU311" s="215"/>
      <c r="HV311" s="215"/>
      <c r="HW311" s="215"/>
      <c r="HX311" s="215"/>
      <c r="HY311" s="215"/>
      <c r="HZ311" s="215"/>
      <c r="IA311" s="215"/>
      <c r="IB311" s="215"/>
      <c r="IC311" s="215"/>
      <c r="ID311" s="215"/>
      <c r="IE311" s="215"/>
      <c r="IF311" s="215"/>
      <c r="IG311" s="215"/>
      <c r="IH311" s="215"/>
      <c r="II311" s="215"/>
      <c r="IJ311" s="215"/>
      <c r="IK311" s="215"/>
      <c r="IL311" s="215"/>
      <c r="IM311" s="215"/>
      <c r="IN311" s="215"/>
      <c r="IO311" s="215"/>
      <c r="IP311" s="215"/>
      <c r="IQ311" s="215"/>
      <c r="IR311" s="215"/>
      <c r="IS311" s="215"/>
      <c r="IT311" s="215"/>
      <c r="IU311" s="215"/>
      <c r="IV311" s="215"/>
      <c r="IW311" s="215"/>
      <c r="IX311" s="215"/>
      <c r="IY311" s="215"/>
      <c r="IZ311" s="215"/>
      <c r="JA311" s="215"/>
      <c r="JB311" s="215"/>
      <c r="JC311" s="215"/>
      <c r="JD311" s="215"/>
      <c r="JE311" s="215"/>
      <c r="JF311" s="215"/>
      <c r="JG311" s="215"/>
      <c r="JH311" s="215"/>
      <c r="JI311" s="215"/>
      <c r="JJ311" s="215"/>
      <c r="JK311" s="215"/>
      <c r="JL311" s="215"/>
      <c r="JM311" s="215"/>
      <c r="JN311" s="215"/>
      <c r="JO311" s="215"/>
      <c r="JP311" s="215"/>
      <c r="JQ311" s="215"/>
      <c r="JR311" s="215"/>
      <c r="JS311" s="215"/>
      <c r="JT311" s="215"/>
      <c r="JU311" s="215"/>
      <c r="JV311" s="215"/>
      <c r="JW311" s="215"/>
      <c r="JX311" s="215"/>
      <c r="JY311" s="215"/>
      <c r="JZ311" s="215"/>
      <c r="KA311" s="215"/>
      <c r="KB311" s="215"/>
      <c r="KC311" s="215"/>
      <c r="KD311" s="215"/>
      <c r="KE311" s="215"/>
      <c r="KF311" s="215"/>
      <c r="KG311" s="215"/>
      <c r="KH311" s="215"/>
      <c r="KI311" s="215"/>
      <c r="KJ311" s="215"/>
      <c r="KK311" s="215"/>
      <c r="KL311" s="215"/>
      <c r="KM311" s="215"/>
      <c r="KN311" s="215"/>
      <c r="KO311" s="215"/>
      <c r="KP311" s="215"/>
      <c r="KQ311" s="215"/>
      <c r="KR311" s="215"/>
      <c r="KS311" s="215"/>
      <c r="KT311" s="215"/>
      <c r="KU311" s="215"/>
      <c r="KV311" s="215"/>
      <c r="KW311" s="215"/>
      <c r="KX311" s="215"/>
      <c r="KY311" s="215"/>
      <c r="KZ311" s="215"/>
      <c r="LA311" s="215"/>
      <c r="LB311" s="215"/>
      <c r="LC311" s="215"/>
      <c r="LD311" s="215"/>
      <c r="LE311" s="215"/>
      <c r="LF311" s="215"/>
      <c r="LG311" s="215"/>
      <c r="LH311" s="215"/>
      <c r="LI311" s="215"/>
      <c r="LJ311" s="215"/>
      <c r="LK311" s="215"/>
      <c r="LL311" s="215"/>
      <c r="LM311" s="215"/>
      <c r="LN311" s="215"/>
      <c r="LO311" s="215"/>
      <c r="LP311" s="215"/>
      <c r="LQ311" s="215"/>
      <c r="LR311" s="215"/>
      <c r="LS311" s="215"/>
      <c r="LT311" s="215"/>
      <c r="LU311" s="215"/>
      <c r="LV311" s="215"/>
      <c r="LW311" s="215"/>
      <c r="LX311" s="215"/>
      <c r="LY311" s="215"/>
      <c r="LZ311" s="215"/>
      <c r="MA311" s="215"/>
      <c r="MB311" s="215"/>
      <c r="MC311" s="215"/>
      <c r="MD311" s="215"/>
      <c r="ME311" s="215"/>
      <c r="MF311" s="215"/>
      <c r="MG311" s="215"/>
      <c r="MH311" s="215"/>
      <c r="MI311" s="215"/>
      <c r="MJ311" s="215"/>
      <c r="MK311" s="215"/>
      <c r="ML311" s="215"/>
      <c r="MM311" s="215"/>
      <c r="MN311" s="215"/>
      <c r="MO311" s="215"/>
      <c r="MP311" s="215"/>
      <c r="MQ311" s="215"/>
      <c r="MR311" s="215"/>
      <c r="MS311" s="215"/>
      <c r="MT311" s="215"/>
      <c r="MU311" s="215"/>
      <c r="MV311" s="215"/>
      <c r="MW311" s="215"/>
      <c r="MX311" s="215"/>
      <c r="MY311" s="215"/>
      <c r="MZ311" s="215"/>
      <c r="NA311" s="215"/>
      <c r="NB311" s="215"/>
      <c r="NC311" s="215"/>
      <c r="ND311" s="215"/>
      <c r="NE311" s="215"/>
      <c r="NF311" s="215"/>
      <c r="NG311" s="215"/>
      <c r="NH311" s="215"/>
      <c r="NI311" s="215"/>
      <c r="NJ311" s="215"/>
      <c r="NK311" s="215"/>
      <c r="NL311" s="215"/>
      <c r="NM311" s="215"/>
      <c r="NN311" s="215"/>
      <c r="NO311" s="215"/>
      <c r="NP311" s="215"/>
      <c r="NQ311" s="215"/>
      <c r="NR311" s="215"/>
      <c r="NS311" s="215"/>
      <c r="NT311" s="215"/>
      <c r="NU311" s="215"/>
      <c r="NV311" s="215"/>
      <c r="NW311" s="215"/>
      <c r="NX311" s="215"/>
      <c r="NY311" s="215"/>
      <c r="NZ311" s="215"/>
      <c r="OA311" s="215"/>
      <c r="OB311" s="215"/>
      <c r="OC311" s="215"/>
      <c r="OD311" s="215"/>
      <c r="OE311" s="215"/>
      <c r="OF311" s="215"/>
      <c r="OG311" s="215"/>
      <c r="OH311" s="215"/>
      <c r="OI311" s="215"/>
      <c r="OJ311" s="215"/>
      <c r="OK311" s="215"/>
      <c r="OL311" s="215"/>
      <c r="OM311" s="215"/>
      <c r="ON311" s="215"/>
      <c r="OO311" s="215"/>
      <c r="OP311" s="215"/>
      <c r="OQ311" s="215"/>
      <c r="OR311" s="215"/>
      <c r="OS311" s="215"/>
      <c r="OT311" s="215"/>
      <c r="OU311" s="215"/>
      <c r="OV311" s="215"/>
      <c r="OW311" s="215"/>
      <c r="OX311" s="215"/>
      <c r="OY311" s="215"/>
      <c r="OZ311" s="215"/>
      <c r="PA311" s="215"/>
      <c r="PB311" s="215"/>
      <c r="PC311" s="215"/>
      <c r="PD311" s="215"/>
      <c r="PE311" s="215"/>
      <c r="PF311" s="215"/>
      <c r="PG311" s="215"/>
      <c r="PH311" s="215"/>
      <c r="PI311" s="215"/>
      <c r="PJ311" s="215"/>
      <c r="PK311" s="215"/>
      <c r="PL311" s="215"/>
      <c r="PM311" s="215"/>
      <c r="PN311" s="215"/>
      <c r="PO311" s="215"/>
      <c r="PP311" s="215"/>
      <c r="PQ311" s="215"/>
      <c r="PR311" s="215"/>
      <c r="PS311" s="215"/>
      <c r="PT311" s="215"/>
      <c r="PU311" s="215"/>
      <c r="PV311" s="215"/>
      <c r="PW311" s="215"/>
      <c r="PX311" s="215"/>
      <c r="PY311" s="215"/>
      <c r="PZ311" s="215"/>
      <c r="QA311" s="215"/>
      <c r="QB311" s="215"/>
      <c r="QC311" s="215"/>
      <c r="QD311" s="215"/>
      <c r="QE311" s="215"/>
      <c r="QF311" s="215"/>
      <c r="QG311" s="215"/>
      <c r="QH311" s="215"/>
      <c r="QI311" s="215"/>
      <c r="QJ311" s="215"/>
      <c r="QK311" s="215"/>
      <c r="QL311" s="215"/>
      <c r="QM311" s="215"/>
      <c r="QN311" s="215"/>
      <c r="QO311" s="215"/>
      <c r="QP311" s="215"/>
      <c r="QQ311" s="215"/>
      <c r="QR311" s="215"/>
      <c r="QS311" s="215"/>
      <c r="QT311" s="215"/>
      <c r="QU311" s="215"/>
      <c r="QV311" s="215"/>
      <c r="QW311" s="215"/>
      <c r="QX311" s="215"/>
      <c r="QY311" s="215"/>
      <c r="QZ311" s="215"/>
      <c r="RA311" s="215"/>
      <c r="RB311" s="215"/>
      <c r="RC311" s="215"/>
      <c r="RD311" s="215"/>
      <c r="RE311" s="215"/>
      <c r="RF311" s="215"/>
      <c r="RG311" s="215"/>
      <c r="RH311" s="215"/>
      <c r="RI311" s="215"/>
      <c r="RJ311" s="215"/>
      <c r="RK311" s="215"/>
      <c r="RL311" s="215"/>
      <c r="RM311" s="215"/>
      <c r="RN311" s="215"/>
      <c r="RO311" s="215"/>
      <c r="RP311" s="215"/>
      <c r="RQ311" s="215"/>
      <c r="RR311" s="215"/>
      <c r="RS311" s="215"/>
      <c r="RT311" s="215"/>
      <c r="RU311" s="215"/>
      <c r="RV311" s="215"/>
      <c r="RW311" s="215"/>
      <c r="RX311" s="215"/>
      <c r="RY311" s="215"/>
      <c r="RZ311" s="215"/>
      <c r="SA311" s="215"/>
      <c r="SB311" s="215"/>
      <c r="SC311" s="215"/>
      <c r="SD311" s="215"/>
      <c r="SE311" s="215"/>
      <c r="SF311" s="215"/>
      <c r="SG311" s="215"/>
      <c r="SH311" s="215"/>
      <c r="SI311" s="215"/>
      <c r="SJ311" s="215"/>
      <c r="SK311" s="215"/>
      <c r="SL311" s="215"/>
      <c r="SM311" s="215"/>
      <c r="SN311" s="215"/>
      <c r="SO311" s="215"/>
      <c r="SP311" s="215"/>
      <c r="SQ311" s="215"/>
      <c r="SR311" s="215"/>
      <c r="SS311" s="215"/>
      <c r="ST311" s="215"/>
      <c r="SU311" s="215"/>
      <c r="SV311" s="215"/>
      <c r="SW311" s="215"/>
      <c r="SX311" s="215"/>
      <c r="SY311" s="215"/>
      <c r="SZ311" s="215"/>
      <c r="TA311" s="215"/>
      <c r="TB311" s="215"/>
      <c r="TC311" s="215"/>
      <c r="TD311" s="215"/>
      <c r="TE311" s="215"/>
      <c r="TF311" s="215"/>
      <c r="TG311" s="215"/>
      <c r="TH311" s="215"/>
      <c r="TI311" s="215"/>
      <c r="TJ311" s="215"/>
      <c r="TK311" s="215"/>
      <c r="TL311" s="215"/>
      <c r="TM311" s="215"/>
      <c r="TN311" s="215"/>
      <c r="TO311" s="215"/>
      <c r="TP311" s="215"/>
      <c r="TQ311" s="215"/>
      <c r="TR311" s="215"/>
      <c r="TS311" s="215"/>
      <c r="TT311" s="215"/>
      <c r="TU311" s="215"/>
      <c r="TV311" s="215"/>
      <c r="TW311" s="215"/>
      <c r="TX311" s="215"/>
      <c r="TY311" s="215"/>
      <c r="TZ311" s="215"/>
      <c r="UA311" s="215"/>
      <c r="UB311" s="215"/>
      <c r="UC311" s="215"/>
      <c r="UD311" s="215"/>
      <c r="UE311" s="215"/>
      <c r="UF311" s="215"/>
      <c r="UG311" s="215"/>
      <c r="UH311" s="215"/>
      <c r="UI311" s="215"/>
      <c r="UJ311" s="215"/>
      <c r="UK311" s="215"/>
      <c r="UL311" s="215"/>
      <c r="UM311" s="215"/>
      <c r="UN311" s="215"/>
      <c r="UO311" s="215"/>
      <c r="UP311" s="215"/>
      <c r="UQ311" s="215"/>
      <c r="UR311" s="215"/>
      <c r="US311" s="215"/>
      <c r="UT311" s="215"/>
      <c r="UU311" s="215"/>
      <c r="UV311" s="215"/>
      <c r="UW311" s="215"/>
      <c r="UX311" s="215"/>
      <c r="UY311" s="215"/>
      <c r="UZ311" s="215"/>
      <c r="VA311" s="215"/>
      <c r="VB311" s="215"/>
      <c r="VC311" s="215"/>
      <c r="VD311" s="215"/>
      <c r="VE311" s="215"/>
      <c r="VF311" s="215"/>
      <c r="VG311" s="215"/>
      <c r="VH311" s="215"/>
      <c r="VI311" s="215"/>
      <c r="VJ311" s="215"/>
      <c r="VK311" s="215"/>
      <c r="VL311" s="215"/>
      <c r="VM311" s="215"/>
      <c r="VN311" s="215"/>
      <c r="VO311" s="215"/>
      <c r="VP311" s="215"/>
      <c r="VQ311" s="215"/>
      <c r="VR311" s="215"/>
      <c r="VS311" s="215"/>
      <c r="VT311" s="215"/>
      <c r="VU311" s="215"/>
      <c r="VV311" s="215"/>
      <c r="VW311" s="215"/>
      <c r="VX311" s="215"/>
      <c r="VY311" s="215"/>
      <c r="VZ311" s="215"/>
      <c r="WA311" s="215"/>
      <c r="WB311" s="215"/>
      <c r="WC311" s="215"/>
      <c r="WD311" s="215"/>
      <c r="WE311" s="215"/>
      <c r="WF311" s="215"/>
      <c r="WG311" s="215"/>
      <c r="WH311" s="215"/>
      <c r="WI311" s="215"/>
      <c r="WJ311" s="215"/>
      <c r="WK311" s="215"/>
      <c r="WL311" s="215"/>
      <c r="WM311" s="215"/>
      <c r="WN311" s="215"/>
      <c r="WO311" s="215"/>
      <c r="WP311" s="215"/>
      <c r="WQ311" s="215"/>
      <c r="WR311" s="215"/>
      <c r="WS311" s="215"/>
      <c r="WT311" s="215"/>
      <c r="WU311" s="215"/>
      <c r="WV311" s="215"/>
      <c r="WW311" s="215"/>
      <c r="WX311" s="215"/>
      <c r="WY311" s="215"/>
      <c r="WZ311" s="215"/>
      <c r="XA311" s="215"/>
      <c r="XB311" s="215"/>
      <c r="XC311" s="215"/>
      <c r="XD311" s="215"/>
      <c r="XE311" s="215"/>
      <c r="XF311" s="215"/>
      <c r="XG311" s="215"/>
      <c r="XH311" s="215"/>
      <c r="XI311" s="215"/>
      <c r="XJ311" s="215"/>
      <c r="XK311" s="215"/>
      <c r="XL311" s="215"/>
      <c r="XM311" s="215"/>
      <c r="XN311" s="215"/>
      <c r="XO311" s="215"/>
      <c r="XP311" s="215"/>
      <c r="XQ311" s="215"/>
      <c r="XR311" s="215"/>
      <c r="XS311" s="215"/>
      <c r="XT311" s="215"/>
      <c r="XU311" s="215"/>
      <c r="XV311" s="215"/>
      <c r="XW311" s="215"/>
      <c r="XX311" s="215"/>
      <c r="XY311" s="215"/>
      <c r="XZ311" s="215"/>
      <c r="YA311" s="215"/>
      <c r="YB311" s="215"/>
      <c r="YC311" s="215"/>
      <c r="YD311" s="215"/>
      <c r="YE311" s="215"/>
      <c r="YF311" s="215"/>
      <c r="YG311" s="215"/>
      <c r="YH311" s="215"/>
      <c r="YI311" s="215"/>
      <c r="YJ311" s="215"/>
      <c r="YK311" s="215"/>
      <c r="YL311" s="215"/>
      <c r="YM311" s="215"/>
      <c r="YN311" s="215"/>
      <c r="YO311" s="215"/>
      <c r="YP311" s="215"/>
      <c r="YQ311" s="215"/>
      <c r="YR311" s="215"/>
      <c r="YS311" s="215"/>
      <c r="YT311" s="215"/>
      <c r="YU311" s="215"/>
      <c r="YV311" s="215"/>
      <c r="YW311" s="215"/>
      <c r="YX311" s="215"/>
      <c r="YY311" s="215"/>
      <c r="YZ311" s="215"/>
      <c r="ZA311" s="215"/>
      <c r="ZB311" s="215"/>
      <c r="ZC311" s="215"/>
      <c r="ZD311" s="215"/>
      <c r="ZE311" s="215"/>
      <c r="ZF311" s="215"/>
      <c r="ZG311" s="215"/>
      <c r="ZH311" s="215"/>
      <c r="ZI311" s="215"/>
      <c r="ZJ311" s="215"/>
      <c r="ZK311" s="215"/>
      <c r="ZL311" s="215"/>
      <c r="ZM311" s="215"/>
      <c r="ZN311" s="215"/>
      <c r="ZO311" s="215"/>
      <c r="ZP311" s="215"/>
      <c r="ZQ311" s="215"/>
      <c r="ZR311" s="215"/>
      <c r="ZS311" s="215"/>
      <c r="ZT311" s="215"/>
      <c r="ZU311" s="215"/>
      <c r="ZV311" s="215"/>
      <c r="ZW311" s="215"/>
      <c r="ZX311" s="215"/>
      <c r="ZY311" s="215"/>
      <c r="ZZ311" s="215"/>
      <c r="AAA311" s="215"/>
      <c r="AAB311" s="215"/>
      <c r="AAC311" s="215"/>
      <c r="AAD311" s="215"/>
      <c r="AAE311" s="215"/>
      <c r="AAF311" s="215"/>
      <c r="AAG311" s="215"/>
      <c r="AAH311" s="215"/>
      <c r="AAI311" s="215"/>
      <c r="AAJ311" s="215"/>
      <c r="AAK311" s="215"/>
      <c r="AAL311" s="215"/>
      <c r="AAM311" s="215"/>
      <c r="AAN311" s="215"/>
      <c r="AAO311" s="215"/>
      <c r="AAP311" s="215"/>
      <c r="AAQ311" s="215"/>
      <c r="AAR311" s="215"/>
      <c r="AAS311" s="215"/>
      <c r="AAT311" s="215"/>
      <c r="AAU311" s="215"/>
      <c r="AAV311" s="215"/>
      <c r="AAW311" s="215"/>
      <c r="AAX311" s="215"/>
      <c r="AAY311" s="215"/>
      <c r="AAZ311" s="215"/>
      <c r="ABA311" s="215"/>
      <c r="ABB311" s="215"/>
      <c r="ABC311" s="215"/>
      <c r="ABD311" s="215"/>
      <c r="ABE311" s="215"/>
      <c r="ABF311" s="215"/>
      <c r="ABG311" s="215"/>
      <c r="ABH311" s="215"/>
      <c r="ABI311" s="215"/>
      <c r="ABJ311" s="215"/>
      <c r="ABK311" s="215"/>
      <c r="ABL311" s="215"/>
      <c r="ABM311" s="215"/>
      <c r="ABN311" s="215"/>
      <c r="ABO311" s="215"/>
      <c r="ABP311" s="215"/>
      <c r="ABQ311" s="215"/>
      <c r="ABR311" s="215"/>
      <c r="ABS311" s="215"/>
      <c r="ABT311" s="215"/>
      <c r="ABU311" s="215"/>
      <c r="ABV311" s="215"/>
      <c r="ABW311" s="215"/>
      <c r="ABX311" s="215"/>
      <c r="ABY311" s="215"/>
      <c r="ABZ311" s="215"/>
      <c r="ACA311" s="215"/>
      <c r="ACB311" s="215"/>
      <c r="ACC311" s="215"/>
      <c r="ACD311" s="215"/>
      <c r="ACE311" s="215"/>
      <c r="ACF311" s="215"/>
      <c r="ACG311" s="215"/>
      <c r="ACH311" s="215"/>
      <c r="ACI311" s="215"/>
      <c r="ACJ311" s="215"/>
      <c r="ACK311" s="215"/>
      <c r="ACL311" s="215"/>
      <c r="ACM311" s="215"/>
      <c r="ACN311" s="215"/>
      <c r="ACO311" s="215"/>
      <c r="ACP311" s="215"/>
      <c r="ACQ311" s="215"/>
      <c r="ACR311" s="215"/>
      <c r="ACS311" s="215"/>
      <c r="ACT311" s="215"/>
      <c r="ACU311" s="215"/>
      <c r="ACV311" s="215"/>
      <c r="ACW311" s="215"/>
      <c r="ACX311" s="215"/>
      <c r="ACY311" s="215"/>
      <c r="ACZ311" s="215"/>
      <c r="ADA311" s="215"/>
      <c r="ADB311" s="215"/>
      <c r="ADC311" s="215"/>
      <c r="ADD311" s="215"/>
      <c r="ADE311" s="215"/>
      <c r="ADF311" s="215"/>
      <c r="ADG311" s="215"/>
      <c r="ADH311" s="215"/>
      <c r="ADI311" s="215"/>
      <c r="ADJ311" s="215"/>
      <c r="ADK311" s="215"/>
      <c r="ADL311" s="215"/>
      <c r="ADM311" s="215"/>
      <c r="ADN311" s="215"/>
      <c r="ADO311" s="215"/>
      <c r="ADP311" s="215"/>
      <c r="ADQ311" s="215"/>
      <c r="ADR311" s="215"/>
      <c r="ADS311" s="215"/>
      <c r="ADT311" s="215"/>
      <c r="ADU311" s="215"/>
      <c r="ADV311" s="215"/>
      <c r="ADW311" s="215"/>
      <c r="ADX311" s="215"/>
      <c r="ADY311" s="215"/>
      <c r="ADZ311" s="215"/>
      <c r="AEA311" s="215"/>
      <c r="AEB311" s="215"/>
      <c r="AEC311" s="215"/>
      <c r="AED311" s="215"/>
      <c r="AEE311" s="215"/>
      <c r="AEF311" s="215"/>
      <c r="AEG311" s="215"/>
      <c r="AEH311" s="215"/>
      <c r="AEI311" s="215"/>
      <c r="AEJ311" s="215"/>
      <c r="AEK311" s="215"/>
      <c r="AEL311" s="215"/>
      <c r="AEM311" s="215"/>
      <c r="AEN311" s="215"/>
      <c r="AEO311" s="215"/>
      <c r="AEP311" s="215"/>
      <c r="AEQ311" s="215"/>
      <c r="AER311" s="215"/>
      <c r="AES311" s="215"/>
      <c r="AET311" s="215"/>
      <c r="AEU311" s="215"/>
      <c r="AEV311" s="215"/>
      <c r="AEW311" s="215"/>
      <c r="AEX311" s="215"/>
      <c r="AEY311" s="215"/>
      <c r="AEZ311" s="215"/>
      <c r="AFA311" s="215"/>
      <c r="AFB311" s="215"/>
      <c r="AFC311" s="215"/>
      <c r="AFD311" s="215"/>
      <c r="AFE311" s="215"/>
      <c r="AFF311" s="215"/>
      <c r="AFG311" s="215"/>
      <c r="AFH311" s="215"/>
      <c r="AFI311" s="215"/>
      <c r="AFJ311" s="215"/>
      <c r="AFK311" s="215"/>
      <c r="AFL311" s="215"/>
      <c r="AFM311" s="215"/>
      <c r="AFN311" s="215"/>
      <c r="AFO311" s="215"/>
      <c r="AFP311" s="215"/>
      <c r="AFQ311" s="215"/>
      <c r="AFR311" s="215"/>
      <c r="AFS311" s="215"/>
      <c r="AFT311" s="215"/>
      <c r="AFU311" s="215"/>
      <c r="AFV311" s="215"/>
      <c r="AFW311" s="215"/>
      <c r="AFX311" s="215"/>
      <c r="AFY311" s="215"/>
      <c r="AFZ311" s="215"/>
      <c r="AGA311" s="215"/>
      <c r="AGB311" s="215"/>
      <c r="AGC311" s="215"/>
      <c r="AGD311" s="215"/>
      <c r="AGE311" s="215"/>
      <c r="AGF311" s="215"/>
      <c r="AGG311" s="215"/>
      <c r="AGH311" s="215"/>
      <c r="AGI311" s="215"/>
      <c r="AGJ311" s="215"/>
      <c r="AGK311" s="215"/>
      <c r="AGL311" s="215"/>
      <c r="AGM311" s="215"/>
      <c r="AGN311" s="215"/>
      <c r="AGO311" s="215"/>
      <c r="AGP311" s="215"/>
      <c r="AGQ311" s="215"/>
      <c r="AGR311" s="215"/>
      <c r="AGS311" s="215"/>
      <c r="AGT311" s="215"/>
      <c r="AGU311" s="215"/>
      <c r="AGV311" s="215"/>
      <c r="AGW311" s="215"/>
      <c r="AGX311" s="215"/>
      <c r="AGY311" s="215"/>
      <c r="AGZ311" s="215"/>
      <c r="AHA311" s="215"/>
      <c r="AHB311" s="215"/>
      <c r="AHC311" s="215"/>
      <c r="AHD311" s="215"/>
      <c r="AHE311" s="215"/>
      <c r="AHF311" s="215"/>
      <c r="AHG311" s="215"/>
      <c r="AHH311" s="215"/>
      <c r="AHI311" s="215"/>
      <c r="AHJ311" s="215"/>
      <c r="AHK311" s="215"/>
      <c r="AHL311" s="215"/>
      <c r="AHM311" s="215"/>
      <c r="AHN311" s="215"/>
      <c r="AHO311" s="215"/>
      <c r="AHP311" s="215"/>
      <c r="AHQ311" s="215"/>
      <c r="AHR311" s="215"/>
      <c r="AHS311" s="215"/>
      <c r="AHT311" s="215"/>
      <c r="AHU311" s="215"/>
      <c r="AHV311" s="215"/>
      <c r="AHW311" s="215"/>
      <c r="AHX311" s="215"/>
      <c r="AHY311" s="215"/>
      <c r="AHZ311" s="215"/>
      <c r="AIA311" s="215"/>
      <c r="AIB311" s="215"/>
      <c r="AIC311" s="215"/>
      <c r="AID311" s="215"/>
      <c r="AIE311" s="215"/>
      <c r="AIF311" s="215"/>
      <c r="AIG311" s="215"/>
      <c r="AIH311" s="215"/>
      <c r="AII311" s="215"/>
      <c r="AIJ311" s="215"/>
      <c r="AIK311" s="215"/>
      <c r="AIL311" s="215"/>
      <c r="AIM311" s="215"/>
      <c r="AIN311" s="215"/>
      <c r="AIO311" s="215"/>
      <c r="AIP311" s="215"/>
      <c r="AIQ311" s="215"/>
      <c r="AIR311" s="215"/>
      <c r="AIS311" s="215"/>
      <c r="AIT311" s="215"/>
      <c r="AIU311" s="215"/>
      <c r="AIV311" s="215"/>
      <c r="AIW311" s="215"/>
      <c r="AIX311" s="215"/>
      <c r="AIY311" s="215"/>
      <c r="AIZ311" s="215"/>
      <c r="AJA311" s="215"/>
      <c r="AJB311" s="215"/>
      <c r="AJC311" s="215"/>
      <c r="AJD311" s="215"/>
      <c r="AJE311" s="215"/>
      <c r="AJF311" s="215"/>
      <c r="AJG311" s="215"/>
      <c r="AJH311" s="215"/>
      <c r="AJI311" s="215"/>
      <c r="AJJ311" s="215"/>
      <c r="AJK311" s="215"/>
      <c r="AJL311" s="215"/>
      <c r="AJM311" s="215"/>
      <c r="AJN311" s="215"/>
      <c r="AJO311" s="215"/>
      <c r="AJP311" s="215"/>
      <c r="AJQ311" s="215"/>
      <c r="AJR311" s="215"/>
      <c r="AJS311" s="215"/>
      <c r="AJT311" s="215"/>
      <c r="AJU311" s="215"/>
      <c r="AJV311" s="215"/>
      <c r="AJW311" s="215"/>
      <c r="AJX311" s="215"/>
      <c r="AJY311" s="215"/>
      <c r="AJZ311" s="215"/>
      <c r="AKA311" s="215"/>
      <c r="AKB311" s="215"/>
      <c r="AKC311" s="215"/>
      <c r="AKD311" s="215"/>
      <c r="AKE311" s="215"/>
      <c r="AKF311" s="215"/>
      <c r="AKG311" s="215"/>
      <c r="AKH311" s="215"/>
      <c r="AKI311" s="215"/>
      <c r="AKJ311" s="215"/>
      <c r="AKK311" s="215"/>
      <c r="AKL311" s="215"/>
      <c r="AKM311" s="215"/>
      <c r="AKN311" s="215"/>
      <c r="AKO311" s="215"/>
      <c r="AKP311" s="215"/>
    </row>
    <row r="312" spans="1:978" ht="30" customHeight="1" x14ac:dyDescent="0.25">
      <c r="A312" s="39">
        <v>66</v>
      </c>
      <c r="B312" s="39">
        <v>68</v>
      </c>
      <c r="C312" s="35" t="s">
        <v>298</v>
      </c>
      <c r="D312" s="9" t="s">
        <v>124</v>
      </c>
      <c r="E312" s="128">
        <v>0.4</v>
      </c>
      <c r="F312" s="9">
        <v>530068</v>
      </c>
      <c r="G312" s="26" t="s">
        <v>301</v>
      </c>
      <c r="H312" s="26" t="s">
        <v>290</v>
      </c>
      <c r="I312" s="9" t="s">
        <v>63</v>
      </c>
      <c r="J312" s="9">
        <v>45</v>
      </c>
      <c r="K312" s="128">
        <f>AVERAGE(J312)</f>
        <v>45</v>
      </c>
      <c r="L312" s="151">
        <f>E312/K312</f>
        <v>8.8888888888888889E-3</v>
      </c>
      <c r="M312" s="9">
        <v>2</v>
      </c>
      <c r="N312" s="9">
        <v>131</v>
      </c>
      <c r="O312" s="9">
        <v>73</v>
      </c>
      <c r="P312" s="9">
        <v>58</v>
      </c>
      <c r="Q312" s="9">
        <v>48</v>
      </c>
      <c r="R312" s="9">
        <v>57</v>
      </c>
      <c r="S312" s="9">
        <v>147</v>
      </c>
      <c r="T312" s="9">
        <v>461</v>
      </c>
      <c r="U312" s="9">
        <v>670</v>
      </c>
      <c r="V312" s="9">
        <v>681</v>
      </c>
      <c r="W312" s="9">
        <v>624</v>
      </c>
      <c r="X312" s="9">
        <v>696</v>
      </c>
      <c r="Y312" s="9">
        <v>792</v>
      </c>
      <c r="Z312" s="9">
        <v>766</v>
      </c>
      <c r="AA312" s="9">
        <v>763</v>
      </c>
      <c r="AB312" s="9">
        <v>844</v>
      </c>
      <c r="AC312" s="9">
        <v>932</v>
      </c>
      <c r="AD312" s="9">
        <v>1021</v>
      </c>
      <c r="AE312" s="9">
        <v>1129</v>
      </c>
      <c r="AF312" s="9">
        <v>1121</v>
      </c>
      <c r="AG312" s="9">
        <v>1033</v>
      </c>
      <c r="AH312" s="9">
        <v>750</v>
      </c>
      <c r="AI312" s="9">
        <v>622</v>
      </c>
      <c r="AJ312" s="9">
        <v>383</v>
      </c>
      <c r="AK312" s="9">
        <v>238</v>
      </c>
      <c r="AL312" s="9">
        <v>13121</v>
      </c>
      <c r="AM312" s="128">
        <v>1600</v>
      </c>
      <c r="AN312" s="168">
        <f>$L$312*(1+0.15*(N312/$AM$312)^4)</f>
        <v>8.8889488050512017E-3</v>
      </c>
      <c r="AO312" s="168">
        <f t="shared" ref="AO312:BK312" si="205">$L$312*(1+0.15*(O312/$AM$312)^4)</f>
        <v>8.8888946665258116E-3</v>
      </c>
      <c r="AP312" s="168">
        <f t="shared" si="205"/>
        <v>8.8888911912358929E-3</v>
      </c>
      <c r="AQ312" s="168">
        <f t="shared" si="205"/>
        <v>8.8888899688888898E-3</v>
      </c>
      <c r="AR312" s="168">
        <f t="shared" si="205"/>
        <v>8.8888910365127905E-3</v>
      </c>
      <c r="AS312" s="168">
        <f t="shared" si="205"/>
        <v>8.8889838898819299E-3</v>
      </c>
      <c r="AT312" s="168">
        <f t="shared" si="205"/>
        <v>8.8980777673558897E-3</v>
      </c>
      <c r="AU312" s="168">
        <f t="shared" si="205"/>
        <v>8.9298864495171437E-3</v>
      </c>
      <c r="AV312" s="168">
        <f t="shared" si="205"/>
        <v>8.9326458601456018E-3</v>
      </c>
      <c r="AW312" s="168">
        <f t="shared" si="205"/>
        <v>8.9197347688888887E-3</v>
      </c>
      <c r="AX312" s="168">
        <f t="shared" si="205"/>
        <v>8.9366303563888881E-3</v>
      </c>
      <c r="AY312" s="168">
        <f t="shared" si="205"/>
        <v>8.968938556388889E-3</v>
      </c>
      <c r="AZ312" s="168">
        <f t="shared" si="205"/>
        <v>8.9589333638921426E-3</v>
      </c>
      <c r="BA312" s="168">
        <f t="shared" si="205"/>
        <v>8.9578424908910454E-3</v>
      </c>
      <c r="BB312" s="168">
        <f t="shared" si="205"/>
        <v>8.9921242764409732E-3</v>
      </c>
      <c r="BC312" s="168">
        <f t="shared" si="205"/>
        <v>9.0423938639409718E-3</v>
      </c>
      <c r="BD312" s="168">
        <f t="shared" si="205"/>
        <v>9.1099751597387008E-3</v>
      </c>
      <c r="BE312" s="168">
        <f t="shared" si="205"/>
        <v>9.2194369192601846E-3</v>
      </c>
      <c r="BF312" s="168">
        <f t="shared" si="205"/>
        <v>9.2101670877172189E-3</v>
      </c>
      <c r="BG312" s="168">
        <f t="shared" si="205"/>
        <v>9.1205537110570604E-3</v>
      </c>
      <c r="BH312" s="168">
        <f t="shared" si="205"/>
        <v>8.9532619052463108E-3</v>
      </c>
      <c r="BI312" s="168">
        <f t="shared" si="205"/>
        <v>8.9193412060796437E-3</v>
      </c>
      <c r="BJ312" s="168">
        <f t="shared" si="205"/>
        <v>8.893266668576592E-3</v>
      </c>
      <c r="BK312" s="168">
        <f t="shared" si="205"/>
        <v>8.8895416685796456E-3</v>
      </c>
      <c r="BL312" s="9">
        <f>E312*(0.000001)*0.5</f>
        <v>1.9999999999999999E-7</v>
      </c>
      <c r="BM312" s="9">
        <v>3323.7</v>
      </c>
      <c r="BN312" s="9">
        <v>0.48</v>
      </c>
      <c r="BO312" s="9">
        <v>6013.6</v>
      </c>
      <c r="BP312" s="9">
        <v>0.02</v>
      </c>
      <c r="BQ312" s="9">
        <v>2146.6999999999998</v>
      </c>
      <c r="BR312" s="9">
        <v>0.46</v>
      </c>
      <c r="BS312" s="9">
        <v>2861.4</v>
      </c>
      <c r="BT312" s="9">
        <v>0.02</v>
      </c>
      <c r="BU312" s="9">
        <v>1717.5</v>
      </c>
      <c r="BV312" s="9">
        <v>0.02</v>
      </c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>
        <f>BM312*BN312+BO312*BP312+BQ312*BR312+BS312*BT312+BU312*BV312+BW312*BX312+BY312*BZ312+CA312*CB312+CC312*CD312+CE312*CF312+CG312*CH312+CI312*CJ312+CK312*CL312+CM312*CN312+CO312*CP312+CQ312*CR312+CS312*CT312+CU312*CV312+CW312*CX312+CY312*CZ312+DA312*DB312</f>
        <v>2794.7079999999996</v>
      </c>
      <c r="EB312" s="9">
        <f>(PI()+2*E312)*EA312</f>
        <v>11015.600521728622</v>
      </c>
      <c r="EC312" s="9">
        <f>EB312/E312</f>
        <v>27539.001304321555</v>
      </c>
      <c r="ED312" s="9">
        <f>PI()*EA312</f>
        <v>8779.8341217286215</v>
      </c>
      <c r="EE312" s="219">
        <f>SUM(BN312,BP312,BR312,BT312,BV312,BX312,BZ312,CB312,CD312,CF312,CH312,CJ312,CL312,CN312,CP312,CR312,CT312,CV312,CX312,CZ312,DB312)</f>
        <v>1</v>
      </c>
      <c r="EF312" s="215"/>
      <c r="EG312" s="215"/>
      <c r="EH312" s="215"/>
      <c r="EI312" s="215"/>
      <c r="EJ312" s="215"/>
      <c r="EK312" s="215"/>
      <c r="EL312" s="215"/>
      <c r="EM312" s="215"/>
      <c r="EN312" s="215"/>
      <c r="EO312" s="215"/>
      <c r="EP312" s="215"/>
      <c r="EQ312" s="215"/>
      <c r="ER312" s="215"/>
      <c r="ES312" s="215"/>
      <c r="ET312" s="215"/>
      <c r="EU312" s="215"/>
      <c r="EV312" s="215"/>
      <c r="EW312" s="215"/>
      <c r="EX312" s="215"/>
      <c r="EY312" s="215"/>
      <c r="EZ312" s="215"/>
      <c r="FA312" s="215"/>
      <c r="FB312" s="215"/>
      <c r="FC312" s="215"/>
      <c r="FD312" s="215"/>
      <c r="FE312" s="215"/>
      <c r="FF312" s="215"/>
      <c r="FG312" s="215"/>
      <c r="FH312" s="215"/>
      <c r="FI312" s="215"/>
      <c r="FJ312" s="215"/>
      <c r="FK312" s="215"/>
      <c r="FL312" s="215"/>
      <c r="FM312" s="215"/>
      <c r="FN312" s="215"/>
      <c r="FO312" s="215"/>
      <c r="FP312" s="215"/>
      <c r="FQ312" s="215"/>
      <c r="FR312" s="215"/>
      <c r="FS312" s="215"/>
      <c r="FT312" s="215"/>
      <c r="FU312" s="215"/>
      <c r="FV312" s="215"/>
      <c r="FW312" s="215"/>
      <c r="FX312" s="215"/>
      <c r="FY312" s="215"/>
      <c r="FZ312" s="215"/>
      <c r="GA312" s="215"/>
      <c r="GB312" s="215"/>
      <c r="GC312" s="215"/>
      <c r="GD312" s="215"/>
      <c r="GE312" s="215"/>
      <c r="GF312" s="215"/>
      <c r="GG312" s="215"/>
      <c r="GH312" s="215"/>
      <c r="GI312" s="215"/>
      <c r="GJ312" s="215"/>
      <c r="GK312" s="215"/>
      <c r="GL312" s="215"/>
      <c r="GM312" s="215"/>
      <c r="GN312" s="215"/>
      <c r="GO312" s="215"/>
      <c r="GP312" s="215"/>
      <c r="GQ312" s="215"/>
      <c r="GR312" s="215"/>
      <c r="GS312" s="215"/>
      <c r="GT312" s="215"/>
      <c r="GU312" s="215"/>
      <c r="GV312" s="215"/>
      <c r="GW312" s="215"/>
      <c r="GX312" s="215"/>
      <c r="GY312" s="215"/>
      <c r="GZ312" s="215"/>
      <c r="HA312" s="215"/>
      <c r="HB312" s="215"/>
      <c r="HC312" s="215"/>
      <c r="HD312" s="215"/>
      <c r="HE312" s="215"/>
      <c r="HF312" s="215"/>
      <c r="HG312" s="215"/>
      <c r="HH312" s="215"/>
      <c r="HI312" s="215"/>
      <c r="HJ312" s="215"/>
      <c r="HK312" s="215"/>
      <c r="HL312" s="215"/>
      <c r="HM312" s="215"/>
      <c r="HN312" s="215"/>
      <c r="HO312" s="215"/>
      <c r="HP312" s="215"/>
      <c r="HQ312" s="215"/>
      <c r="HR312" s="215"/>
      <c r="HS312" s="215"/>
      <c r="HT312" s="215"/>
      <c r="HU312" s="215"/>
      <c r="HV312" s="215"/>
      <c r="HW312" s="215"/>
      <c r="HX312" s="215"/>
      <c r="HY312" s="215"/>
      <c r="HZ312" s="215"/>
      <c r="IA312" s="215"/>
      <c r="IB312" s="215"/>
      <c r="IC312" s="215"/>
      <c r="ID312" s="215"/>
      <c r="IE312" s="215"/>
      <c r="IF312" s="215"/>
      <c r="IG312" s="215"/>
      <c r="IH312" s="215"/>
      <c r="II312" s="215"/>
      <c r="IJ312" s="215"/>
      <c r="IK312" s="215"/>
      <c r="IL312" s="215"/>
      <c r="IM312" s="215"/>
      <c r="IN312" s="215"/>
      <c r="IO312" s="215"/>
      <c r="IP312" s="215"/>
      <c r="IQ312" s="215"/>
      <c r="IR312" s="215"/>
      <c r="IS312" s="215"/>
      <c r="IT312" s="215"/>
      <c r="IU312" s="215"/>
      <c r="IV312" s="215"/>
      <c r="IW312" s="215"/>
      <c r="IX312" s="215"/>
      <c r="IY312" s="215"/>
      <c r="IZ312" s="215"/>
      <c r="JA312" s="215"/>
      <c r="JB312" s="215"/>
      <c r="JC312" s="215"/>
      <c r="JD312" s="215"/>
      <c r="JE312" s="215"/>
      <c r="JF312" s="215"/>
      <c r="JG312" s="215"/>
      <c r="JH312" s="215"/>
      <c r="JI312" s="215"/>
      <c r="JJ312" s="215"/>
      <c r="JK312" s="215"/>
      <c r="JL312" s="215"/>
      <c r="JM312" s="215"/>
      <c r="JN312" s="215"/>
      <c r="JO312" s="215"/>
      <c r="JP312" s="215"/>
      <c r="JQ312" s="215"/>
      <c r="JR312" s="215"/>
      <c r="JS312" s="215"/>
      <c r="JT312" s="215"/>
      <c r="JU312" s="215"/>
      <c r="JV312" s="215"/>
      <c r="JW312" s="215"/>
      <c r="JX312" s="215"/>
      <c r="JY312" s="215"/>
      <c r="JZ312" s="215"/>
      <c r="KA312" s="215"/>
      <c r="KB312" s="215"/>
      <c r="KC312" s="215"/>
      <c r="KD312" s="215"/>
      <c r="KE312" s="215"/>
      <c r="KF312" s="215"/>
      <c r="KG312" s="215"/>
      <c r="KH312" s="215"/>
      <c r="KI312" s="215"/>
      <c r="KJ312" s="215"/>
      <c r="KK312" s="215"/>
      <c r="KL312" s="215"/>
      <c r="KM312" s="215"/>
      <c r="KN312" s="215"/>
      <c r="KO312" s="215"/>
      <c r="KP312" s="215"/>
      <c r="KQ312" s="215"/>
      <c r="KR312" s="215"/>
      <c r="KS312" s="215"/>
      <c r="KT312" s="215"/>
      <c r="KU312" s="215"/>
      <c r="KV312" s="215"/>
      <c r="KW312" s="215"/>
      <c r="KX312" s="215"/>
      <c r="KY312" s="215"/>
      <c r="KZ312" s="215"/>
      <c r="LA312" s="215"/>
      <c r="LB312" s="215"/>
      <c r="LC312" s="215"/>
      <c r="LD312" s="215"/>
      <c r="LE312" s="215"/>
      <c r="LF312" s="215"/>
      <c r="LG312" s="215"/>
      <c r="LH312" s="215"/>
      <c r="LI312" s="215"/>
      <c r="LJ312" s="215"/>
      <c r="LK312" s="215"/>
      <c r="LL312" s="215"/>
      <c r="LM312" s="215"/>
      <c r="LN312" s="215"/>
      <c r="LO312" s="215"/>
      <c r="LP312" s="215"/>
      <c r="LQ312" s="215"/>
      <c r="LR312" s="215"/>
      <c r="LS312" s="215"/>
      <c r="LT312" s="215"/>
      <c r="LU312" s="215"/>
      <c r="LV312" s="215"/>
      <c r="LW312" s="215"/>
      <c r="LX312" s="215"/>
      <c r="LY312" s="215"/>
      <c r="LZ312" s="215"/>
      <c r="MA312" s="215"/>
      <c r="MB312" s="215"/>
      <c r="MC312" s="215"/>
      <c r="MD312" s="215"/>
      <c r="ME312" s="215"/>
      <c r="MF312" s="215"/>
      <c r="MG312" s="215"/>
      <c r="MH312" s="215"/>
      <c r="MI312" s="215"/>
      <c r="MJ312" s="215"/>
      <c r="MK312" s="215"/>
      <c r="ML312" s="215"/>
      <c r="MM312" s="215"/>
      <c r="MN312" s="215"/>
      <c r="MO312" s="215"/>
      <c r="MP312" s="215"/>
      <c r="MQ312" s="215"/>
      <c r="MR312" s="215"/>
      <c r="MS312" s="215"/>
      <c r="MT312" s="215"/>
      <c r="MU312" s="215"/>
      <c r="MV312" s="215"/>
      <c r="MW312" s="215"/>
      <c r="MX312" s="215"/>
      <c r="MY312" s="215"/>
      <c r="MZ312" s="215"/>
      <c r="NA312" s="215"/>
      <c r="NB312" s="215"/>
      <c r="NC312" s="215"/>
      <c r="ND312" s="215"/>
      <c r="NE312" s="215"/>
      <c r="NF312" s="215"/>
      <c r="NG312" s="215"/>
      <c r="NH312" s="215"/>
      <c r="NI312" s="215"/>
      <c r="NJ312" s="215"/>
      <c r="NK312" s="215"/>
      <c r="NL312" s="215"/>
      <c r="NM312" s="215"/>
      <c r="NN312" s="215"/>
      <c r="NO312" s="215"/>
      <c r="NP312" s="215"/>
      <c r="NQ312" s="215"/>
      <c r="NR312" s="215"/>
      <c r="NS312" s="215"/>
      <c r="NT312" s="215"/>
      <c r="NU312" s="215"/>
      <c r="NV312" s="215"/>
      <c r="NW312" s="215"/>
      <c r="NX312" s="215"/>
      <c r="NY312" s="215"/>
      <c r="NZ312" s="215"/>
      <c r="OA312" s="215"/>
      <c r="OB312" s="215"/>
      <c r="OC312" s="215"/>
      <c r="OD312" s="215"/>
      <c r="OE312" s="215"/>
      <c r="OF312" s="215"/>
      <c r="OG312" s="215"/>
      <c r="OH312" s="215"/>
      <c r="OI312" s="215"/>
      <c r="OJ312" s="215"/>
      <c r="OK312" s="215"/>
      <c r="OL312" s="215"/>
      <c r="OM312" s="215"/>
      <c r="ON312" s="215"/>
      <c r="OO312" s="215"/>
      <c r="OP312" s="215"/>
      <c r="OQ312" s="215"/>
      <c r="OR312" s="215"/>
      <c r="OS312" s="215"/>
      <c r="OT312" s="215"/>
      <c r="OU312" s="215"/>
      <c r="OV312" s="215"/>
      <c r="OW312" s="215"/>
      <c r="OX312" s="215"/>
      <c r="OY312" s="215"/>
      <c r="OZ312" s="215"/>
      <c r="PA312" s="215"/>
      <c r="PB312" s="215"/>
      <c r="PC312" s="215"/>
      <c r="PD312" s="215"/>
      <c r="PE312" s="215"/>
      <c r="PF312" s="215"/>
      <c r="PG312" s="215"/>
      <c r="PH312" s="215"/>
      <c r="PI312" s="215"/>
      <c r="PJ312" s="215"/>
      <c r="PK312" s="215"/>
      <c r="PL312" s="215"/>
      <c r="PM312" s="215"/>
      <c r="PN312" s="215"/>
      <c r="PO312" s="215"/>
      <c r="PP312" s="215"/>
      <c r="PQ312" s="215"/>
      <c r="PR312" s="215"/>
      <c r="PS312" s="215"/>
      <c r="PT312" s="215"/>
      <c r="PU312" s="215"/>
      <c r="PV312" s="215"/>
      <c r="PW312" s="215"/>
      <c r="PX312" s="215"/>
      <c r="PY312" s="215"/>
      <c r="PZ312" s="215"/>
      <c r="QA312" s="215"/>
      <c r="QB312" s="215"/>
      <c r="QC312" s="215"/>
      <c r="QD312" s="215"/>
      <c r="QE312" s="215"/>
      <c r="QF312" s="215"/>
      <c r="QG312" s="215"/>
      <c r="QH312" s="215"/>
      <c r="QI312" s="215"/>
      <c r="QJ312" s="215"/>
      <c r="QK312" s="215"/>
      <c r="QL312" s="215"/>
      <c r="QM312" s="215"/>
      <c r="QN312" s="215"/>
      <c r="QO312" s="215"/>
      <c r="QP312" s="215"/>
      <c r="QQ312" s="215"/>
      <c r="QR312" s="215"/>
      <c r="QS312" s="215"/>
      <c r="QT312" s="215"/>
      <c r="QU312" s="215"/>
      <c r="QV312" s="215"/>
      <c r="QW312" s="215"/>
      <c r="QX312" s="215"/>
      <c r="QY312" s="215"/>
      <c r="QZ312" s="215"/>
      <c r="RA312" s="215"/>
      <c r="RB312" s="215"/>
      <c r="RC312" s="215"/>
      <c r="RD312" s="215"/>
      <c r="RE312" s="215"/>
      <c r="RF312" s="215"/>
      <c r="RG312" s="215"/>
      <c r="RH312" s="215"/>
      <c r="RI312" s="215"/>
      <c r="RJ312" s="215"/>
      <c r="RK312" s="215"/>
      <c r="RL312" s="215"/>
      <c r="RM312" s="215"/>
      <c r="RN312" s="215"/>
      <c r="RO312" s="215"/>
      <c r="RP312" s="215"/>
      <c r="RQ312" s="215"/>
      <c r="RR312" s="215"/>
      <c r="RS312" s="215"/>
      <c r="RT312" s="215"/>
      <c r="RU312" s="215"/>
      <c r="RV312" s="215"/>
      <c r="RW312" s="215"/>
      <c r="RX312" s="215"/>
      <c r="RY312" s="215"/>
      <c r="RZ312" s="215"/>
      <c r="SA312" s="215"/>
      <c r="SB312" s="215"/>
      <c r="SC312" s="215"/>
      <c r="SD312" s="215"/>
      <c r="SE312" s="215"/>
      <c r="SF312" s="215"/>
      <c r="SG312" s="215"/>
      <c r="SH312" s="215"/>
      <c r="SI312" s="215"/>
      <c r="SJ312" s="215"/>
      <c r="SK312" s="215"/>
      <c r="SL312" s="215"/>
      <c r="SM312" s="215"/>
      <c r="SN312" s="215"/>
      <c r="SO312" s="215"/>
      <c r="SP312" s="215"/>
      <c r="SQ312" s="215"/>
      <c r="SR312" s="215"/>
      <c r="SS312" s="215"/>
      <c r="ST312" s="215"/>
      <c r="SU312" s="215"/>
      <c r="SV312" s="215"/>
      <c r="SW312" s="215"/>
      <c r="SX312" s="215"/>
      <c r="SY312" s="215"/>
      <c r="SZ312" s="215"/>
      <c r="TA312" s="215"/>
      <c r="TB312" s="215"/>
      <c r="TC312" s="215"/>
      <c r="TD312" s="215"/>
      <c r="TE312" s="215"/>
      <c r="TF312" s="215"/>
      <c r="TG312" s="215"/>
      <c r="TH312" s="215"/>
      <c r="TI312" s="215"/>
      <c r="TJ312" s="215"/>
      <c r="TK312" s="215"/>
      <c r="TL312" s="215"/>
      <c r="TM312" s="215"/>
      <c r="TN312" s="215"/>
      <c r="TO312" s="215"/>
      <c r="TP312" s="215"/>
      <c r="TQ312" s="215"/>
      <c r="TR312" s="215"/>
      <c r="TS312" s="215"/>
      <c r="TT312" s="215"/>
      <c r="TU312" s="215"/>
      <c r="TV312" s="215"/>
      <c r="TW312" s="215"/>
      <c r="TX312" s="215"/>
      <c r="TY312" s="215"/>
      <c r="TZ312" s="215"/>
      <c r="UA312" s="215"/>
      <c r="UB312" s="215"/>
      <c r="UC312" s="215"/>
      <c r="UD312" s="215"/>
      <c r="UE312" s="215"/>
      <c r="UF312" s="215"/>
      <c r="UG312" s="215"/>
      <c r="UH312" s="215"/>
      <c r="UI312" s="215"/>
      <c r="UJ312" s="215"/>
      <c r="UK312" s="215"/>
      <c r="UL312" s="215"/>
      <c r="UM312" s="215"/>
      <c r="UN312" s="215"/>
      <c r="UO312" s="215"/>
      <c r="UP312" s="215"/>
      <c r="UQ312" s="215"/>
      <c r="UR312" s="215"/>
      <c r="US312" s="215"/>
      <c r="UT312" s="215"/>
      <c r="UU312" s="215"/>
      <c r="UV312" s="215"/>
      <c r="UW312" s="215"/>
      <c r="UX312" s="215"/>
      <c r="UY312" s="215"/>
      <c r="UZ312" s="215"/>
      <c r="VA312" s="215"/>
      <c r="VB312" s="215"/>
      <c r="VC312" s="215"/>
      <c r="VD312" s="215"/>
      <c r="VE312" s="215"/>
      <c r="VF312" s="215"/>
      <c r="VG312" s="215"/>
      <c r="VH312" s="215"/>
      <c r="VI312" s="215"/>
      <c r="VJ312" s="215"/>
      <c r="VK312" s="215"/>
      <c r="VL312" s="215"/>
      <c r="VM312" s="215"/>
      <c r="VN312" s="215"/>
      <c r="VO312" s="215"/>
      <c r="VP312" s="215"/>
      <c r="VQ312" s="215"/>
      <c r="VR312" s="215"/>
      <c r="VS312" s="215"/>
      <c r="VT312" s="215"/>
      <c r="VU312" s="215"/>
      <c r="VV312" s="215"/>
      <c r="VW312" s="215"/>
      <c r="VX312" s="215"/>
      <c r="VY312" s="215"/>
      <c r="VZ312" s="215"/>
      <c r="WA312" s="215"/>
      <c r="WB312" s="215"/>
      <c r="WC312" s="215"/>
      <c r="WD312" s="215"/>
      <c r="WE312" s="215"/>
      <c r="WF312" s="215"/>
      <c r="WG312" s="215"/>
      <c r="WH312" s="215"/>
      <c r="WI312" s="215"/>
      <c r="WJ312" s="215"/>
      <c r="WK312" s="215"/>
      <c r="WL312" s="215"/>
      <c r="WM312" s="215"/>
      <c r="WN312" s="215"/>
      <c r="WO312" s="215"/>
      <c r="WP312" s="215"/>
      <c r="WQ312" s="215"/>
      <c r="WR312" s="215"/>
      <c r="WS312" s="215"/>
      <c r="WT312" s="215"/>
      <c r="WU312" s="215"/>
      <c r="WV312" s="215"/>
      <c r="WW312" s="215"/>
      <c r="WX312" s="215"/>
      <c r="WY312" s="215"/>
      <c r="WZ312" s="215"/>
      <c r="XA312" s="215"/>
      <c r="XB312" s="215"/>
      <c r="XC312" s="215"/>
      <c r="XD312" s="215"/>
      <c r="XE312" s="215"/>
      <c r="XF312" s="215"/>
      <c r="XG312" s="215"/>
      <c r="XH312" s="215"/>
      <c r="XI312" s="215"/>
      <c r="XJ312" s="215"/>
      <c r="XK312" s="215"/>
      <c r="XL312" s="215"/>
      <c r="XM312" s="215"/>
      <c r="XN312" s="215"/>
      <c r="XO312" s="215"/>
      <c r="XP312" s="215"/>
      <c r="XQ312" s="215"/>
      <c r="XR312" s="215"/>
      <c r="XS312" s="215"/>
      <c r="XT312" s="215"/>
      <c r="XU312" s="215"/>
      <c r="XV312" s="215"/>
      <c r="XW312" s="215"/>
      <c r="XX312" s="215"/>
      <c r="XY312" s="215"/>
      <c r="XZ312" s="215"/>
      <c r="YA312" s="215"/>
      <c r="YB312" s="215"/>
      <c r="YC312" s="215"/>
      <c r="YD312" s="215"/>
      <c r="YE312" s="215"/>
      <c r="YF312" s="215"/>
      <c r="YG312" s="215"/>
      <c r="YH312" s="215"/>
      <c r="YI312" s="215"/>
      <c r="YJ312" s="215"/>
      <c r="YK312" s="215"/>
      <c r="YL312" s="215"/>
      <c r="YM312" s="215"/>
      <c r="YN312" s="215"/>
      <c r="YO312" s="215"/>
      <c r="YP312" s="215"/>
      <c r="YQ312" s="215"/>
      <c r="YR312" s="215"/>
      <c r="YS312" s="215"/>
      <c r="YT312" s="215"/>
      <c r="YU312" s="215"/>
      <c r="YV312" s="215"/>
      <c r="YW312" s="215"/>
      <c r="YX312" s="215"/>
      <c r="YY312" s="215"/>
      <c r="YZ312" s="215"/>
      <c r="ZA312" s="215"/>
      <c r="ZB312" s="215"/>
      <c r="ZC312" s="215"/>
      <c r="ZD312" s="215"/>
      <c r="ZE312" s="215"/>
      <c r="ZF312" s="215"/>
      <c r="ZG312" s="215"/>
      <c r="ZH312" s="215"/>
      <c r="ZI312" s="215"/>
      <c r="ZJ312" s="215"/>
      <c r="ZK312" s="215"/>
      <c r="ZL312" s="215"/>
      <c r="ZM312" s="215"/>
      <c r="ZN312" s="215"/>
      <c r="ZO312" s="215"/>
      <c r="ZP312" s="215"/>
      <c r="ZQ312" s="215"/>
      <c r="ZR312" s="215"/>
      <c r="ZS312" s="215"/>
      <c r="ZT312" s="215"/>
      <c r="ZU312" s="215"/>
      <c r="ZV312" s="215"/>
      <c r="ZW312" s="215"/>
      <c r="ZX312" s="215"/>
      <c r="ZY312" s="215"/>
      <c r="ZZ312" s="215"/>
      <c r="AAA312" s="215"/>
      <c r="AAB312" s="215"/>
      <c r="AAC312" s="215"/>
      <c r="AAD312" s="215"/>
      <c r="AAE312" s="215"/>
      <c r="AAF312" s="215"/>
      <c r="AAG312" s="215"/>
      <c r="AAH312" s="215"/>
      <c r="AAI312" s="215"/>
      <c r="AAJ312" s="215"/>
      <c r="AAK312" s="215"/>
      <c r="AAL312" s="215"/>
      <c r="AAM312" s="215"/>
      <c r="AAN312" s="215"/>
      <c r="AAO312" s="215"/>
      <c r="AAP312" s="215"/>
      <c r="AAQ312" s="215"/>
      <c r="AAR312" s="215"/>
      <c r="AAS312" s="215"/>
      <c r="AAT312" s="215"/>
      <c r="AAU312" s="215"/>
      <c r="AAV312" s="215"/>
      <c r="AAW312" s="215"/>
      <c r="AAX312" s="215"/>
      <c r="AAY312" s="215"/>
      <c r="AAZ312" s="215"/>
      <c r="ABA312" s="215"/>
      <c r="ABB312" s="215"/>
      <c r="ABC312" s="215"/>
      <c r="ABD312" s="215"/>
      <c r="ABE312" s="215"/>
      <c r="ABF312" s="215"/>
      <c r="ABG312" s="215"/>
      <c r="ABH312" s="215"/>
      <c r="ABI312" s="215"/>
      <c r="ABJ312" s="215"/>
      <c r="ABK312" s="215"/>
      <c r="ABL312" s="215"/>
      <c r="ABM312" s="215"/>
      <c r="ABN312" s="215"/>
      <c r="ABO312" s="215"/>
      <c r="ABP312" s="215"/>
      <c r="ABQ312" s="215"/>
      <c r="ABR312" s="215"/>
      <c r="ABS312" s="215"/>
      <c r="ABT312" s="215"/>
      <c r="ABU312" s="215"/>
      <c r="ABV312" s="215"/>
      <c r="ABW312" s="215"/>
      <c r="ABX312" s="215"/>
      <c r="ABY312" s="215"/>
      <c r="ABZ312" s="215"/>
      <c r="ACA312" s="215"/>
      <c r="ACB312" s="215"/>
      <c r="ACC312" s="215"/>
      <c r="ACD312" s="215"/>
      <c r="ACE312" s="215"/>
      <c r="ACF312" s="215"/>
      <c r="ACG312" s="215"/>
      <c r="ACH312" s="215"/>
      <c r="ACI312" s="215"/>
      <c r="ACJ312" s="215"/>
      <c r="ACK312" s="215"/>
      <c r="ACL312" s="215"/>
      <c r="ACM312" s="215"/>
      <c r="ACN312" s="215"/>
      <c r="ACO312" s="215"/>
      <c r="ACP312" s="215"/>
      <c r="ACQ312" s="215"/>
      <c r="ACR312" s="215"/>
      <c r="ACS312" s="215"/>
      <c r="ACT312" s="215"/>
      <c r="ACU312" s="215"/>
      <c r="ACV312" s="215"/>
      <c r="ACW312" s="215"/>
      <c r="ACX312" s="215"/>
      <c r="ACY312" s="215"/>
      <c r="ACZ312" s="215"/>
      <c r="ADA312" s="215"/>
      <c r="ADB312" s="215"/>
      <c r="ADC312" s="215"/>
      <c r="ADD312" s="215"/>
      <c r="ADE312" s="215"/>
      <c r="ADF312" s="215"/>
      <c r="ADG312" s="215"/>
      <c r="ADH312" s="215"/>
      <c r="ADI312" s="215"/>
      <c r="ADJ312" s="215"/>
      <c r="ADK312" s="215"/>
      <c r="ADL312" s="215"/>
      <c r="ADM312" s="215"/>
      <c r="ADN312" s="215"/>
      <c r="ADO312" s="215"/>
      <c r="ADP312" s="215"/>
      <c r="ADQ312" s="215"/>
      <c r="ADR312" s="215"/>
      <c r="ADS312" s="215"/>
      <c r="ADT312" s="215"/>
      <c r="ADU312" s="215"/>
      <c r="ADV312" s="215"/>
      <c r="ADW312" s="215"/>
      <c r="ADX312" s="215"/>
      <c r="ADY312" s="215"/>
      <c r="ADZ312" s="215"/>
      <c r="AEA312" s="215"/>
      <c r="AEB312" s="215"/>
      <c r="AEC312" s="215"/>
      <c r="AED312" s="215"/>
      <c r="AEE312" s="215"/>
      <c r="AEF312" s="215"/>
      <c r="AEG312" s="215"/>
      <c r="AEH312" s="215"/>
      <c r="AEI312" s="215"/>
      <c r="AEJ312" s="215"/>
      <c r="AEK312" s="215"/>
      <c r="AEL312" s="215"/>
      <c r="AEM312" s="215"/>
      <c r="AEN312" s="215"/>
      <c r="AEO312" s="215"/>
      <c r="AEP312" s="215"/>
      <c r="AEQ312" s="215"/>
      <c r="AER312" s="215"/>
      <c r="AES312" s="215"/>
      <c r="AET312" s="215"/>
      <c r="AEU312" s="215"/>
      <c r="AEV312" s="215"/>
      <c r="AEW312" s="215"/>
      <c r="AEX312" s="215"/>
      <c r="AEY312" s="215"/>
      <c r="AEZ312" s="215"/>
      <c r="AFA312" s="215"/>
      <c r="AFB312" s="215"/>
      <c r="AFC312" s="215"/>
      <c r="AFD312" s="215"/>
      <c r="AFE312" s="215"/>
      <c r="AFF312" s="215"/>
      <c r="AFG312" s="215"/>
      <c r="AFH312" s="215"/>
      <c r="AFI312" s="215"/>
      <c r="AFJ312" s="215"/>
      <c r="AFK312" s="215"/>
      <c r="AFL312" s="215"/>
      <c r="AFM312" s="215"/>
      <c r="AFN312" s="215"/>
      <c r="AFO312" s="215"/>
      <c r="AFP312" s="215"/>
      <c r="AFQ312" s="215"/>
      <c r="AFR312" s="215"/>
      <c r="AFS312" s="215"/>
      <c r="AFT312" s="215"/>
      <c r="AFU312" s="215"/>
      <c r="AFV312" s="215"/>
      <c r="AFW312" s="215"/>
      <c r="AFX312" s="215"/>
      <c r="AFY312" s="215"/>
      <c r="AFZ312" s="215"/>
      <c r="AGA312" s="215"/>
      <c r="AGB312" s="215"/>
      <c r="AGC312" s="215"/>
      <c r="AGD312" s="215"/>
      <c r="AGE312" s="215"/>
      <c r="AGF312" s="215"/>
      <c r="AGG312" s="215"/>
      <c r="AGH312" s="215"/>
      <c r="AGI312" s="215"/>
      <c r="AGJ312" s="215"/>
      <c r="AGK312" s="215"/>
      <c r="AGL312" s="215"/>
      <c r="AGM312" s="215"/>
      <c r="AGN312" s="215"/>
      <c r="AGO312" s="215"/>
      <c r="AGP312" s="215"/>
      <c r="AGQ312" s="215"/>
      <c r="AGR312" s="215"/>
      <c r="AGS312" s="215"/>
      <c r="AGT312" s="215"/>
      <c r="AGU312" s="215"/>
      <c r="AGV312" s="215"/>
      <c r="AGW312" s="215"/>
      <c r="AGX312" s="215"/>
      <c r="AGY312" s="215"/>
      <c r="AGZ312" s="215"/>
      <c r="AHA312" s="215"/>
      <c r="AHB312" s="215"/>
      <c r="AHC312" s="215"/>
      <c r="AHD312" s="215"/>
      <c r="AHE312" s="215"/>
      <c r="AHF312" s="215"/>
      <c r="AHG312" s="215"/>
      <c r="AHH312" s="215"/>
      <c r="AHI312" s="215"/>
      <c r="AHJ312" s="215"/>
      <c r="AHK312" s="215"/>
      <c r="AHL312" s="215"/>
      <c r="AHM312" s="215"/>
      <c r="AHN312" s="215"/>
      <c r="AHO312" s="215"/>
      <c r="AHP312" s="215"/>
      <c r="AHQ312" s="215"/>
      <c r="AHR312" s="215"/>
      <c r="AHS312" s="215"/>
      <c r="AHT312" s="215"/>
      <c r="AHU312" s="215"/>
      <c r="AHV312" s="215"/>
      <c r="AHW312" s="215"/>
      <c r="AHX312" s="215"/>
      <c r="AHY312" s="215"/>
      <c r="AHZ312" s="215"/>
      <c r="AIA312" s="215"/>
      <c r="AIB312" s="215"/>
      <c r="AIC312" s="215"/>
      <c r="AID312" s="215"/>
      <c r="AIE312" s="215"/>
      <c r="AIF312" s="215"/>
      <c r="AIG312" s="215"/>
      <c r="AIH312" s="215"/>
      <c r="AII312" s="215"/>
      <c r="AIJ312" s="215"/>
      <c r="AIK312" s="215"/>
      <c r="AIL312" s="215"/>
      <c r="AIM312" s="215"/>
      <c r="AIN312" s="215"/>
      <c r="AIO312" s="215"/>
      <c r="AIP312" s="215"/>
      <c r="AIQ312" s="215"/>
      <c r="AIR312" s="215"/>
      <c r="AIS312" s="215"/>
      <c r="AIT312" s="215"/>
      <c r="AIU312" s="215"/>
      <c r="AIV312" s="215"/>
      <c r="AIW312" s="215"/>
      <c r="AIX312" s="215"/>
      <c r="AIY312" s="215"/>
      <c r="AIZ312" s="215"/>
      <c r="AJA312" s="215"/>
      <c r="AJB312" s="215"/>
      <c r="AJC312" s="215"/>
      <c r="AJD312" s="215"/>
      <c r="AJE312" s="215"/>
      <c r="AJF312" s="215"/>
      <c r="AJG312" s="215"/>
      <c r="AJH312" s="215"/>
      <c r="AJI312" s="215"/>
      <c r="AJJ312" s="215"/>
      <c r="AJK312" s="215"/>
      <c r="AJL312" s="215"/>
      <c r="AJM312" s="215"/>
      <c r="AJN312" s="215"/>
      <c r="AJO312" s="215"/>
      <c r="AJP312" s="215"/>
      <c r="AJQ312" s="215"/>
      <c r="AJR312" s="215"/>
      <c r="AJS312" s="215"/>
      <c r="AJT312" s="215"/>
      <c r="AJU312" s="215"/>
      <c r="AJV312" s="215"/>
      <c r="AJW312" s="215"/>
      <c r="AJX312" s="215"/>
      <c r="AJY312" s="215"/>
      <c r="AJZ312" s="215"/>
      <c r="AKA312" s="215"/>
      <c r="AKB312" s="215"/>
      <c r="AKC312" s="215"/>
      <c r="AKD312" s="215"/>
      <c r="AKE312" s="215"/>
      <c r="AKF312" s="215"/>
      <c r="AKG312" s="215"/>
      <c r="AKH312" s="215"/>
      <c r="AKI312" s="215"/>
      <c r="AKJ312" s="215"/>
      <c r="AKK312" s="215"/>
      <c r="AKL312" s="215"/>
      <c r="AKM312" s="215"/>
      <c r="AKN312" s="215"/>
      <c r="AKO312" s="215"/>
      <c r="AKP312" s="215"/>
    </row>
    <row r="313" spans="1:978" ht="21" x14ac:dyDescent="0.25">
      <c r="A313" s="40">
        <v>66</v>
      </c>
      <c r="B313" s="40">
        <v>70</v>
      </c>
      <c r="C313" s="8" t="s">
        <v>456</v>
      </c>
      <c r="D313" s="8" t="s">
        <v>124</v>
      </c>
      <c r="E313" s="133">
        <v>3.9</v>
      </c>
      <c r="F313" s="8" t="s">
        <v>457</v>
      </c>
      <c r="G313" s="74" t="s">
        <v>439</v>
      </c>
      <c r="H313" s="74" t="s">
        <v>458</v>
      </c>
      <c r="I313" s="8" t="s">
        <v>63</v>
      </c>
      <c r="J313" s="8">
        <v>55</v>
      </c>
      <c r="K313" s="133">
        <f>AVERAGE(J313)</f>
        <v>55</v>
      </c>
      <c r="L313" s="157">
        <f>E313/K313</f>
        <v>7.0909090909090908E-2</v>
      </c>
      <c r="M313" s="8">
        <v>2</v>
      </c>
      <c r="N313" s="8">
        <v>218</v>
      </c>
      <c r="O313" s="8">
        <v>134</v>
      </c>
      <c r="P313" s="8">
        <v>105</v>
      </c>
      <c r="Q313" s="8">
        <v>114</v>
      </c>
      <c r="R313" s="8">
        <v>150</v>
      </c>
      <c r="S313" s="8">
        <v>268</v>
      </c>
      <c r="T313" s="8">
        <v>530</v>
      </c>
      <c r="U313" s="8">
        <v>798</v>
      </c>
      <c r="V313" s="8">
        <v>881</v>
      </c>
      <c r="W313" s="8">
        <v>961</v>
      </c>
      <c r="X313" s="8">
        <v>1025</v>
      </c>
      <c r="Y313" s="8">
        <v>1083</v>
      </c>
      <c r="Z313" s="8">
        <v>1117</v>
      </c>
      <c r="AA313" s="8">
        <v>1150</v>
      </c>
      <c r="AB313" s="8">
        <v>1226</v>
      </c>
      <c r="AC313" s="8">
        <v>1387</v>
      </c>
      <c r="AD313" s="8">
        <v>1474</v>
      </c>
      <c r="AE313" s="8">
        <v>1398</v>
      </c>
      <c r="AF313" s="8">
        <v>1054</v>
      </c>
      <c r="AG313" s="8">
        <v>805</v>
      </c>
      <c r="AH313" s="8">
        <v>660</v>
      </c>
      <c r="AI313" s="8">
        <v>565</v>
      </c>
      <c r="AJ313" s="8">
        <v>425</v>
      </c>
      <c r="AK313" s="8">
        <v>301</v>
      </c>
      <c r="AL313" s="65">
        <f>SUM(N313:AK313)</f>
        <v>17829</v>
      </c>
      <c r="AM313" s="150">
        <v>4000</v>
      </c>
      <c r="AN313" s="172">
        <f>$L$313*(1+0.15*(N313/$AM$313)^4)</f>
        <v>7.0909184747186577E-2</v>
      </c>
      <c r="AO313" s="172">
        <f t="shared" ref="AO313:BK313" si="206">$L$313*(1+0.15*(O313/$AM$313)^4)</f>
        <v>7.0909104305006576E-2</v>
      </c>
      <c r="AP313" s="172">
        <f t="shared" si="206"/>
        <v>7.0909095959312177E-2</v>
      </c>
      <c r="AQ313" s="172">
        <f t="shared" si="206"/>
        <v>7.0909097926432477E-2</v>
      </c>
      <c r="AR313" s="172">
        <f t="shared" si="206"/>
        <v>7.0909111942915479E-2</v>
      </c>
      <c r="AS313" s="172">
        <f t="shared" si="206"/>
        <v>7.0909305243741547E-2</v>
      </c>
      <c r="AT313" s="172">
        <f t="shared" si="206"/>
        <v>7.0912369269449577E-2</v>
      </c>
      <c r="AU313" s="172">
        <f t="shared" si="206"/>
        <v>7.0925939546209751E-2</v>
      </c>
      <c r="AV313" s="172">
        <f t="shared" si="206"/>
        <v>7.0934120678287194E-2</v>
      </c>
      <c r="AW313" s="172">
        <f t="shared" si="206"/>
        <v>7.0944527077905051E-2</v>
      </c>
      <c r="AX313" s="172">
        <f t="shared" si="206"/>
        <v>7.0954952453197134E-2</v>
      </c>
      <c r="AY313" s="172">
        <f t="shared" si="206"/>
        <v>7.0966247594793877E-2</v>
      </c>
      <c r="AZ313" s="172">
        <f t="shared" si="206"/>
        <v>7.0973770297359504E-2</v>
      </c>
      <c r="BA313" s="172">
        <f t="shared" si="206"/>
        <v>7.0981759137517753E-2</v>
      </c>
      <c r="BB313" s="172">
        <f t="shared" si="206"/>
        <v>7.1002958374654757E-2</v>
      </c>
      <c r="BC313" s="172">
        <f t="shared" si="206"/>
        <v>7.1062856462481255E-2</v>
      </c>
      <c r="BD313" s="172">
        <f t="shared" si="206"/>
        <v>7.1105220510338837E-2</v>
      </c>
      <c r="BE313" s="172">
        <f t="shared" si="206"/>
        <v>7.1067792725298395E-2</v>
      </c>
      <c r="BF313" s="172">
        <f t="shared" si="206"/>
        <v>7.0960367088071574E-2</v>
      </c>
      <c r="BG313" s="172">
        <f t="shared" si="206"/>
        <v>7.0926538550736204E-2</v>
      </c>
      <c r="BH313" s="172">
        <f t="shared" si="206"/>
        <v>7.0916974588465909E-2</v>
      </c>
      <c r="BI313" s="172">
        <f t="shared" si="206"/>
        <v>7.0913324871545863E-2</v>
      </c>
      <c r="BJ313" s="172">
        <f t="shared" si="206"/>
        <v>7.0910446438459909E-2</v>
      </c>
      <c r="BK313" s="172">
        <f t="shared" si="206"/>
        <v>7.0909431959985975E-2</v>
      </c>
      <c r="BL313" s="91">
        <f>E313*(0.000001)*0.5</f>
        <v>1.95E-6</v>
      </c>
      <c r="BM313" s="91">
        <v>3323.7</v>
      </c>
      <c r="BN313" s="91">
        <v>0.03</v>
      </c>
      <c r="BO313" s="91">
        <v>1717.5</v>
      </c>
      <c r="BP313" s="91">
        <v>0.15</v>
      </c>
      <c r="BQ313" s="91">
        <v>2146.6999999999998</v>
      </c>
      <c r="BR313" s="91">
        <v>0.15</v>
      </c>
      <c r="BS313" s="187">
        <v>1649.6</v>
      </c>
      <c r="BT313" s="187">
        <v>0.3</v>
      </c>
      <c r="BU313" s="187">
        <v>2317.9</v>
      </c>
      <c r="BV313" s="187">
        <v>0.15</v>
      </c>
      <c r="BW313" s="187">
        <v>2632.4</v>
      </c>
      <c r="BX313" s="187">
        <v>0.15</v>
      </c>
      <c r="BY313" s="187">
        <v>290.8</v>
      </c>
      <c r="BZ313" s="187">
        <v>0.03</v>
      </c>
      <c r="CA313" s="187">
        <v>2627.8</v>
      </c>
      <c r="CB313" s="187">
        <v>0.04</v>
      </c>
      <c r="CC313" s="91"/>
      <c r="CD313" s="91"/>
      <c r="CE313" s="187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7">
        <f>BM313*BN313+BO313*BP313+BQ313*BR313+BS313*BT313+BU313*BV313+BW313*BX313+BY313*BZ313+CA313*CB313+CC313*CD313+CE313*CF313+CG313*CH313+CI313*CJ313+CK313*CL313+CM313*CN313+CO313*CP313+CQ313*CR313+CS313*CT313+CU313*CV313+CW313*CX313+CY313*CZ313+DA313*DB313</f>
        <v>2030.6019999999996</v>
      </c>
      <c r="EB313" s="114">
        <f>(PI()+2*E313)*EA313</f>
        <v>22218.019925564739</v>
      </c>
      <c r="EC313" s="7">
        <f>EB313/E313</f>
        <v>5696.9281860422407</v>
      </c>
      <c r="ED313" s="7">
        <f>PI()*EA313</f>
        <v>6379.3243255647403</v>
      </c>
      <c r="EE313" s="220">
        <f>SUM(BN313,BP313,BR313,BT313,BV313,BX313,BZ313,CB313,CD313,CF313,CH313,CJ313,CL313,CN313,CP313,CR313,CT313,CV313,CX313,CZ313,DB313)</f>
        <v>1</v>
      </c>
      <c r="EF313" s="215"/>
      <c r="EG313" s="215"/>
      <c r="EH313" s="215"/>
      <c r="EI313" s="215"/>
      <c r="EJ313" s="215"/>
      <c r="EK313" s="215"/>
      <c r="EL313" s="215"/>
      <c r="EM313" s="215"/>
      <c r="EN313" s="215"/>
      <c r="EO313" s="215"/>
      <c r="EP313" s="215"/>
      <c r="EQ313" s="215"/>
      <c r="ER313" s="215"/>
      <c r="ES313" s="215"/>
      <c r="ET313" s="215"/>
      <c r="EU313" s="215"/>
      <c r="EV313" s="215"/>
      <c r="EW313" s="215"/>
      <c r="EX313" s="215"/>
      <c r="EY313" s="215"/>
      <c r="EZ313" s="215"/>
      <c r="FA313" s="215"/>
      <c r="FB313" s="215"/>
      <c r="FC313" s="215"/>
      <c r="FD313" s="215"/>
      <c r="FE313" s="215"/>
      <c r="FF313" s="215"/>
      <c r="FG313" s="215"/>
      <c r="FH313" s="215"/>
      <c r="FI313" s="215"/>
      <c r="FJ313" s="215"/>
      <c r="FK313" s="215"/>
      <c r="FL313" s="215"/>
      <c r="FM313" s="215"/>
      <c r="FN313" s="215"/>
      <c r="FO313" s="215"/>
      <c r="FP313" s="215"/>
      <c r="FQ313" s="215"/>
      <c r="FR313" s="215"/>
      <c r="FS313" s="215"/>
      <c r="FT313" s="215"/>
      <c r="FU313" s="215"/>
      <c r="FV313" s="215"/>
      <c r="FW313" s="215"/>
      <c r="FX313" s="215"/>
      <c r="FY313" s="215"/>
      <c r="FZ313" s="215"/>
      <c r="GA313" s="215"/>
      <c r="GB313" s="215"/>
      <c r="GC313" s="215"/>
      <c r="GD313" s="215"/>
      <c r="GE313" s="215"/>
      <c r="GF313" s="215"/>
      <c r="GG313" s="215"/>
      <c r="GH313" s="215"/>
      <c r="GI313" s="215"/>
      <c r="GJ313" s="215"/>
      <c r="GK313" s="215"/>
      <c r="GL313" s="215"/>
      <c r="GM313" s="215"/>
      <c r="GN313" s="215"/>
      <c r="GO313" s="215"/>
      <c r="GP313" s="215"/>
      <c r="GQ313" s="215"/>
      <c r="GR313" s="215"/>
      <c r="GS313" s="215"/>
      <c r="GT313" s="215"/>
      <c r="GU313" s="215"/>
      <c r="GV313" s="215"/>
      <c r="GW313" s="215"/>
      <c r="GX313" s="215"/>
      <c r="GY313" s="215"/>
      <c r="GZ313" s="215"/>
      <c r="HA313" s="215"/>
      <c r="HB313" s="215"/>
      <c r="HC313" s="215"/>
      <c r="HD313" s="215"/>
      <c r="HE313" s="215"/>
      <c r="HF313" s="215"/>
      <c r="HG313" s="215"/>
      <c r="HH313" s="215"/>
      <c r="HI313" s="215"/>
      <c r="HJ313" s="215"/>
      <c r="HK313" s="215"/>
      <c r="HL313" s="215"/>
      <c r="HM313" s="215"/>
      <c r="HN313" s="215"/>
      <c r="HO313" s="215"/>
      <c r="HP313" s="215"/>
      <c r="HQ313" s="215"/>
      <c r="HR313" s="215"/>
      <c r="HS313" s="215"/>
      <c r="HT313" s="215"/>
      <c r="HU313" s="215"/>
      <c r="HV313" s="215"/>
      <c r="HW313" s="215"/>
      <c r="HX313" s="215"/>
      <c r="HY313" s="215"/>
      <c r="HZ313" s="215"/>
      <c r="IA313" s="215"/>
      <c r="IB313" s="215"/>
      <c r="IC313" s="215"/>
      <c r="ID313" s="215"/>
      <c r="IE313" s="215"/>
      <c r="IF313" s="215"/>
      <c r="IG313" s="215"/>
      <c r="IH313" s="215"/>
      <c r="II313" s="215"/>
      <c r="IJ313" s="215"/>
      <c r="IK313" s="215"/>
      <c r="IL313" s="215"/>
      <c r="IM313" s="215"/>
      <c r="IN313" s="215"/>
      <c r="IO313" s="215"/>
      <c r="IP313" s="215"/>
      <c r="IQ313" s="215"/>
      <c r="IR313" s="215"/>
      <c r="IS313" s="215"/>
      <c r="IT313" s="215"/>
      <c r="IU313" s="215"/>
      <c r="IV313" s="215"/>
      <c r="IW313" s="215"/>
      <c r="IX313" s="215"/>
      <c r="IY313" s="215"/>
      <c r="IZ313" s="215"/>
      <c r="JA313" s="215"/>
      <c r="JB313" s="215"/>
      <c r="JC313" s="215"/>
      <c r="JD313" s="215"/>
      <c r="JE313" s="215"/>
      <c r="JF313" s="215"/>
      <c r="JG313" s="215"/>
      <c r="JH313" s="215"/>
      <c r="JI313" s="215"/>
      <c r="JJ313" s="215"/>
      <c r="JK313" s="215"/>
      <c r="JL313" s="215"/>
      <c r="JM313" s="215"/>
      <c r="JN313" s="215"/>
      <c r="JO313" s="215"/>
      <c r="JP313" s="215"/>
      <c r="JQ313" s="215"/>
      <c r="JR313" s="215"/>
      <c r="JS313" s="215"/>
      <c r="JT313" s="215"/>
      <c r="JU313" s="215"/>
      <c r="JV313" s="215"/>
      <c r="JW313" s="215"/>
      <c r="JX313" s="215"/>
      <c r="JY313" s="215"/>
      <c r="JZ313" s="215"/>
      <c r="KA313" s="215"/>
      <c r="KB313" s="215"/>
      <c r="KC313" s="215"/>
      <c r="KD313" s="215"/>
      <c r="KE313" s="215"/>
      <c r="KF313" s="215"/>
      <c r="KG313" s="215"/>
      <c r="KH313" s="215"/>
      <c r="KI313" s="215"/>
      <c r="KJ313" s="215"/>
      <c r="KK313" s="215"/>
      <c r="KL313" s="215"/>
      <c r="KM313" s="215"/>
      <c r="KN313" s="215"/>
      <c r="KO313" s="215"/>
      <c r="KP313" s="215"/>
      <c r="KQ313" s="215"/>
      <c r="KR313" s="215"/>
      <c r="KS313" s="215"/>
      <c r="KT313" s="215"/>
      <c r="KU313" s="215"/>
      <c r="KV313" s="215"/>
      <c r="KW313" s="215"/>
      <c r="KX313" s="215"/>
      <c r="KY313" s="215"/>
      <c r="KZ313" s="215"/>
      <c r="LA313" s="215"/>
      <c r="LB313" s="215"/>
      <c r="LC313" s="215"/>
      <c r="LD313" s="215"/>
      <c r="LE313" s="215"/>
      <c r="LF313" s="215"/>
      <c r="LG313" s="215"/>
      <c r="LH313" s="215"/>
      <c r="LI313" s="215"/>
      <c r="LJ313" s="215"/>
      <c r="LK313" s="215"/>
      <c r="LL313" s="215"/>
      <c r="LM313" s="215"/>
      <c r="LN313" s="215"/>
      <c r="LO313" s="215"/>
      <c r="LP313" s="215"/>
      <c r="LQ313" s="215"/>
      <c r="LR313" s="215"/>
      <c r="LS313" s="215"/>
      <c r="LT313" s="215"/>
      <c r="LU313" s="215"/>
      <c r="LV313" s="215"/>
      <c r="LW313" s="215"/>
      <c r="LX313" s="215"/>
      <c r="LY313" s="215"/>
      <c r="LZ313" s="215"/>
      <c r="MA313" s="215"/>
      <c r="MB313" s="215"/>
      <c r="MC313" s="215"/>
      <c r="MD313" s="215"/>
      <c r="ME313" s="215"/>
      <c r="MF313" s="215"/>
      <c r="MG313" s="215"/>
      <c r="MH313" s="215"/>
      <c r="MI313" s="215"/>
      <c r="MJ313" s="215"/>
      <c r="MK313" s="215"/>
      <c r="ML313" s="215"/>
      <c r="MM313" s="215"/>
      <c r="MN313" s="215"/>
      <c r="MO313" s="215"/>
      <c r="MP313" s="215"/>
      <c r="MQ313" s="215"/>
      <c r="MR313" s="215"/>
      <c r="MS313" s="215"/>
      <c r="MT313" s="215"/>
      <c r="MU313" s="215"/>
      <c r="MV313" s="215"/>
      <c r="MW313" s="215"/>
      <c r="MX313" s="215"/>
      <c r="MY313" s="215"/>
      <c r="MZ313" s="215"/>
      <c r="NA313" s="215"/>
      <c r="NB313" s="215"/>
      <c r="NC313" s="215"/>
      <c r="ND313" s="215"/>
      <c r="NE313" s="215"/>
      <c r="NF313" s="215"/>
      <c r="NG313" s="215"/>
      <c r="NH313" s="215"/>
      <c r="NI313" s="215"/>
      <c r="NJ313" s="215"/>
      <c r="NK313" s="215"/>
      <c r="NL313" s="215"/>
      <c r="NM313" s="215"/>
      <c r="NN313" s="215"/>
      <c r="NO313" s="215"/>
      <c r="NP313" s="215"/>
      <c r="NQ313" s="215"/>
      <c r="NR313" s="215"/>
      <c r="NS313" s="215"/>
      <c r="NT313" s="215"/>
      <c r="NU313" s="215"/>
      <c r="NV313" s="215"/>
      <c r="NW313" s="215"/>
      <c r="NX313" s="215"/>
      <c r="NY313" s="215"/>
      <c r="NZ313" s="215"/>
      <c r="OA313" s="215"/>
      <c r="OB313" s="215"/>
      <c r="OC313" s="215"/>
      <c r="OD313" s="215"/>
      <c r="OE313" s="215"/>
      <c r="OF313" s="215"/>
      <c r="OG313" s="215"/>
      <c r="OH313" s="215"/>
      <c r="OI313" s="215"/>
      <c r="OJ313" s="215"/>
      <c r="OK313" s="215"/>
      <c r="OL313" s="215"/>
      <c r="OM313" s="215"/>
      <c r="ON313" s="215"/>
      <c r="OO313" s="215"/>
      <c r="OP313" s="215"/>
      <c r="OQ313" s="215"/>
      <c r="OR313" s="215"/>
      <c r="OS313" s="215"/>
      <c r="OT313" s="215"/>
      <c r="OU313" s="215"/>
      <c r="OV313" s="215"/>
      <c r="OW313" s="215"/>
      <c r="OX313" s="215"/>
      <c r="OY313" s="215"/>
      <c r="OZ313" s="215"/>
      <c r="PA313" s="215"/>
      <c r="PB313" s="215"/>
      <c r="PC313" s="215"/>
      <c r="PD313" s="215"/>
      <c r="PE313" s="215"/>
      <c r="PF313" s="215"/>
      <c r="PG313" s="215"/>
      <c r="PH313" s="215"/>
      <c r="PI313" s="215"/>
      <c r="PJ313" s="215"/>
      <c r="PK313" s="215"/>
      <c r="PL313" s="215"/>
      <c r="PM313" s="215"/>
      <c r="PN313" s="215"/>
      <c r="PO313" s="215"/>
      <c r="PP313" s="215"/>
      <c r="PQ313" s="215"/>
      <c r="PR313" s="215"/>
      <c r="PS313" s="215"/>
      <c r="PT313" s="215"/>
      <c r="PU313" s="215"/>
      <c r="PV313" s="215"/>
      <c r="PW313" s="215"/>
      <c r="PX313" s="215"/>
      <c r="PY313" s="215"/>
      <c r="PZ313" s="215"/>
      <c r="QA313" s="215"/>
      <c r="QB313" s="215"/>
      <c r="QC313" s="215"/>
      <c r="QD313" s="215"/>
      <c r="QE313" s="215"/>
      <c r="QF313" s="215"/>
      <c r="QG313" s="215"/>
      <c r="QH313" s="215"/>
      <c r="QI313" s="215"/>
      <c r="QJ313" s="215"/>
      <c r="QK313" s="215"/>
      <c r="QL313" s="215"/>
      <c r="QM313" s="215"/>
      <c r="QN313" s="215"/>
      <c r="QO313" s="215"/>
      <c r="QP313" s="215"/>
      <c r="QQ313" s="215"/>
      <c r="QR313" s="215"/>
      <c r="QS313" s="215"/>
      <c r="QT313" s="215"/>
      <c r="QU313" s="215"/>
      <c r="QV313" s="215"/>
      <c r="QW313" s="215"/>
      <c r="QX313" s="215"/>
      <c r="QY313" s="215"/>
      <c r="QZ313" s="215"/>
      <c r="RA313" s="215"/>
      <c r="RB313" s="215"/>
      <c r="RC313" s="215"/>
      <c r="RD313" s="215"/>
      <c r="RE313" s="215"/>
      <c r="RF313" s="215"/>
      <c r="RG313" s="215"/>
      <c r="RH313" s="215"/>
      <c r="RI313" s="215"/>
      <c r="RJ313" s="215"/>
      <c r="RK313" s="215"/>
      <c r="RL313" s="215"/>
      <c r="RM313" s="215"/>
      <c r="RN313" s="215"/>
      <c r="RO313" s="215"/>
      <c r="RP313" s="215"/>
      <c r="RQ313" s="215"/>
      <c r="RR313" s="215"/>
      <c r="RS313" s="215"/>
      <c r="RT313" s="215"/>
      <c r="RU313" s="215"/>
      <c r="RV313" s="215"/>
      <c r="RW313" s="215"/>
      <c r="RX313" s="215"/>
      <c r="RY313" s="215"/>
      <c r="RZ313" s="215"/>
      <c r="SA313" s="215"/>
      <c r="SB313" s="215"/>
      <c r="SC313" s="215"/>
      <c r="SD313" s="215"/>
      <c r="SE313" s="215"/>
      <c r="SF313" s="215"/>
      <c r="SG313" s="215"/>
      <c r="SH313" s="215"/>
      <c r="SI313" s="215"/>
      <c r="SJ313" s="215"/>
      <c r="SK313" s="215"/>
      <c r="SL313" s="215"/>
      <c r="SM313" s="215"/>
      <c r="SN313" s="215"/>
      <c r="SO313" s="215"/>
      <c r="SP313" s="215"/>
      <c r="SQ313" s="215"/>
      <c r="SR313" s="215"/>
      <c r="SS313" s="215"/>
      <c r="ST313" s="215"/>
      <c r="SU313" s="215"/>
      <c r="SV313" s="215"/>
      <c r="SW313" s="215"/>
      <c r="SX313" s="215"/>
      <c r="SY313" s="215"/>
      <c r="SZ313" s="215"/>
      <c r="TA313" s="215"/>
      <c r="TB313" s="215"/>
      <c r="TC313" s="215"/>
      <c r="TD313" s="215"/>
      <c r="TE313" s="215"/>
      <c r="TF313" s="215"/>
      <c r="TG313" s="215"/>
      <c r="TH313" s="215"/>
      <c r="TI313" s="215"/>
      <c r="TJ313" s="215"/>
      <c r="TK313" s="215"/>
      <c r="TL313" s="215"/>
      <c r="TM313" s="215"/>
      <c r="TN313" s="215"/>
      <c r="TO313" s="215"/>
      <c r="TP313" s="215"/>
      <c r="TQ313" s="215"/>
      <c r="TR313" s="215"/>
      <c r="TS313" s="215"/>
      <c r="TT313" s="215"/>
      <c r="TU313" s="215"/>
      <c r="TV313" s="215"/>
      <c r="TW313" s="215"/>
      <c r="TX313" s="215"/>
      <c r="TY313" s="215"/>
      <c r="TZ313" s="215"/>
      <c r="UA313" s="215"/>
      <c r="UB313" s="215"/>
      <c r="UC313" s="215"/>
      <c r="UD313" s="215"/>
      <c r="UE313" s="215"/>
      <c r="UF313" s="215"/>
      <c r="UG313" s="215"/>
      <c r="UH313" s="215"/>
      <c r="UI313" s="215"/>
      <c r="UJ313" s="215"/>
      <c r="UK313" s="215"/>
      <c r="UL313" s="215"/>
      <c r="UM313" s="215"/>
      <c r="UN313" s="215"/>
      <c r="UO313" s="215"/>
      <c r="UP313" s="215"/>
      <c r="UQ313" s="215"/>
      <c r="UR313" s="215"/>
      <c r="US313" s="215"/>
      <c r="UT313" s="215"/>
      <c r="UU313" s="215"/>
      <c r="UV313" s="215"/>
      <c r="UW313" s="215"/>
      <c r="UX313" s="215"/>
      <c r="UY313" s="215"/>
      <c r="UZ313" s="215"/>
      <c r="VA313" s="215"/>
      <c r="VB313" s="215"/>
      <c r="VC313" s="215"/>
      <c r="VD313" s="215"/>
      <c r="VE313" s="215"/>
      <c r="VF313" s="215"/>
      <c r="VG313" s="215"/>
      <c r="VH313" s="215"/>
      <c r="VI313" s="215"/>
      <c r="VJ313" s="215"/>
      <c r="VK313" s="215"/>
      <c r="VL313" s="215"/>
      <c r="VM313" s="215"/>
      <c r="VN313" s="215"/>
      <c r="VO313" s="215"/>
      <c r="VP313" s="215"/>
      <c r="VQ313" s="215"/>
      <c r="VR313" s="215"/>
      <c r="VS313" s="215"/>
      <c r="VT313" s="215"/>
      <c r="VU313" s="215"/>
      <c r="VV313" s="215"/>
      <c r="VW313" s="215"/>
      <c r="VX313" s="215"/>
      <c r="VY313" s="215"/>
      <c r="VZ313" s="215"/>
      <c r="WA313" s="215"/>
      <c r="WB313" s="215"/>
      <c r="WC313" s="215"/>
      <c r="WD313" s="215"/>
      <c r="WE313" s="215"/>
      <c r="WF313" s="215"/>
      <c r="WG313" s="215"/>
      <c r="WH313" s="215"/>
      <c r="WI313" s="215"/>
      <c r="WJ313" s="215"/>
      <c r="WK313" s="215"/>
      <c r="WL313" s="215"/>
      <c r="WM313" s="215"/>
      <c r="WN313" s="215"/>
      <c r="WO313" s="215"/>
      <c r="WP313" s="215"/>
      <c r="WQ313" s="215"/>
      <c r="WR313" s="215"/>
      <c r="WS313" s="215"/>
      <c r="WT313" s="215"/>
      <c r="WU313" s="215"/>
      <c r="WV313" s="215"/>
      <c r="WW313" s="215"/>
      <c r="WX313" s="215"/>
      <c r="WY313" s="215"/>
      <c r="WZ313" s="215"/>
      <c r="XA313" s="215"/>
      <c r="XB313" s="215"/>
      <c r="XC313" s="215"/>
      <c r="XD313" s="215"/>
      <c r="XE313" s="215"/>
      <c r="XF313" s="215"/>
      <c r="XG313" s="215"/>
      <c r="XH313" s="215"/>
      <c r="XI313" s="215"/>
      <c r="XJ313" s="215"/>
      <c r="XK313" s="215"/>
      <c r="XL313" s="215"/>
      <c r="XM313" s="215"/>
      <c r="XN313" s="215"/>
      <c r="XO313" s="215"/>
      <c r="XP313" s="215"/>
      <c r="XQ313" s="215"/>
      <c r="XR313" s="215"/>
      <c r="XS313" s="215"/>
      <c r="XT313" s="215"/>
      <c r="XU313" s="215"/>
      <c r="XV313" s="215"/>
      <c r="XW313" s="215"/>
      <c r="XX313" s="215"/>
      <c r="XY313" s="215"/>
      <c r="XZ313" s="215"/>
      <c r="YA313" s="215"/>
      <c r="YB313" s="215"/>
      <c r="YC313" s="215"/>
      <c r="YD313" s="215"/>
      <c r="YE313" s="215"/>
      <c r="YF313" s="215"/>
      <c r="YG313" s="215"/>
      <c r="YH313" s="215"/>
      <c r="YI313" s="215"/>
      <c r="YJ313" s="215"/>
      <c r="YK313" s="215"/>
      <c r="YL313" s="215"/>
      <c r="YM313" s="215"/>
      <c r="YN313" s="215"/>
      <c r="YO313" s="215"/>
      <c r="YP313" s="215"/>
      <c r="YQ313" s="215"/>
      <c r="YR313" s="215"/>
      <c r="YS313" s="215"/>
      <c r="YT313" s="215"/>
      <c r="YU313" s="215"/>
      <c r="YV313" s="215"/>
      <c r="YW313" s="215"/>
      <c r="YX313" s="215"/>
      <c r="YY313" s="215"/>
      <c r="YZ313" s="215"/>
      <c r="ZA313" s="215"/>
      <c r="ZB313" s="215"/>
      <c r="ZC313" s="215"/>
      <c r="ZD313" s="215"/>
      <c r="ZE313" s="215"/>
      <c r="ZF313" s="215"/>
      <c r="ZG313" s="215"/>
      <c r="ZH313" s="215"/>
      <c r="ZI313" s="215"/>
      <c r="ZJ313" s="215"/>
      <c r="ZK313" s="215"/>
      <c r="ZL313" s="215"/>
      <c r="ZM313" s="215"/>
      <c r="ZN313" s="215"/>
      <c r="ZO313" s="215"/>
      <c r="ZP313" s="215"/>
      <c r="ZQ313" s="215"/>
      <c r="ZR313" s="215"/>
      <c r="ZS313" s="215"/>
      <c r="ZT313" s="215"/>
      <c r="ZU313" s="215"/>
      <c r="ZV313" s="215"/>
      <c r="ZW313" s="215"/>
      <c r="ZX313" s="215"/>
      <c r="ZY313" s="215"/>
      <c r="ZZ313" s="215"/>
      <c r="AAA313" s="215"/>
      <c r="AAB313" s="215"/>
      <c r="AAC313" s="215"/>
      <c r="AAD313" s="215"/>
      <c r="AAE313" s="215"/>
      <c r="AAF313" s="215"/>
      <c r="AAG313" s="215"/>
      <c r="AAH313" s="215"/>
      <c r="AAI313" s="215"/>
      <c r="AAJ313" s="215"/>
      <c r="AAK313" s="215"/>
      <c r="AAL313" s="215"/>
      <c r="AAM313" s="215"/>
      <c r="AAN313" s="215"/>
      <c r="AAO313" s="215"/>
      <c r="AAP313" s="215"/>
      <c r="AAQ313" s="215"/>
      <c r="AAR313" s="215"/>
      <c r="AAS313" s="215"/>
      <c r="AAT313" s="215"/>
      <c r="AAU313" s="215"/>
      <c r="AAV313" s="215"/>
      <c r="AAW313" s="215"/>
      <c r="AAX313" s="215"/>
      <c r="AAY313" s="215"/>
      <c r="AAZ313" s="215"/>
      <c r="ABA313" s="215"/>
      <c r="ABB313" s="215"/>
      <c r="ABC313" s="215"/>
      <c r="ABD313" s="215"/>
      <c r="ABE313" s="215"/>
      <c r="ABF313" s="215"/>
      <c r="ABG313" s="215"/>
      <c r="ABH313" s="215"/>
      <c r="ABI313" s="215"/>
      <c r="ABJ313" s="215"/>
      <c r="ABK313" s="215"/>
      <c r="ABL313" s="215"/>
      <c r="ABM313" s="215"/>
      <c r="ABN313" s="215"/>
      <c r="ABO313" s="215"/>
      <c r="ABP313" s="215"/>
      <c r="ABQ313" s="215"/>
      <c r="ABR313" s="215"/>
      <c r="ABS313" s="215"/>
      <c r="ABT313" s="215"/>
      <c r="ABU313" s="215"/>
      <c r="ABV313" s="215"/>
      <c r="ABW313" s="215"/>
      <c r="ABX313" s="215"/>
      <c r="ABY313" s="215"/>
      <c r="ABZ313" s="215"/>
      <c r="ACA313" s="215"/>
      <c r="ACB313" s="215"/>
      <c r="ACC313" s="215"/>
      <c r="ACD313" s="215"/>
      <c r="ACE313" s="215"/>
      <c r="ACF313" s="215"/>
      <c r="ACG313" s="215"/>
      <c r="ACH313" s="215"/>
      <c r="ACI313" s="215"/>
      <c r="ACJ313" s="215"/>
      <c r="ACK313" s="215"/>
      <c r="ACL313" s="215"/>
      <c r="ACM313" s="215"/>
      <c r="ACN313" s="215"/>
      <c r="ACO313" s="215"/>
      <c r="ACP313" s="215"/>
      <c r="ACQ313" s="215"/>
      <c r="ACR313" s="215"/>
      <c r="ACS313" s="215"/>
      <c r="ACT313" s="215"/>
      <c r="ACU313" s="215"/>
      <c r="ACV313" s="215"/>
      <c r="ACW313" s="215"/>
      <c r="ACX313" s="215"/>
      <c r="ACY313" s="215"/>
      <c r="ACZ313" s="215"/>
      <c r="ADA313" s="215"/>
      <c r="ADB313" s="215"/>
      <c r="ADC313" s="215"/>
      <c r="ADD313" s="215"/>
      <c r="ADE313" s="215"/>
      <c r="ADF313" s="215"/>
      <c r="ADG313" s="215"/>
      <c r="ADH313" s="215"/>
      <c r="ADI313" s="215"/>
      <c r="ADJ313" s="215"/>
      <c r="ADK313" s="215"/>
      <c r="ADL313" s="215"/>
      <c r="ADM313" s="215"/>
      <c r="ADN313" s="215"/>
      <c r="ADO313" s="215"/>
      <c r="ADP313" s="215"/>
      <c r="ADQ313" s="215"/>
      <c r="ADR313" s="215"/>
      <c r="ADS313" s="215"/>
      <c r="ADT313" s="215"/>
      <c r="ADU313" s="215"/>
      <c r="ADV313" s="215"/>
      <c r="ADW313" s="215"/>
      <c r="ADX313" s="215"/>
      <c r="ADY313" s="215"/>
      <c r="ADZ313" s="215"/>
      <c r="AEA313" s="215"/>
      <c r="AEB313" s="215"/>
      <c r="AEC313" s="215"/>
      <c r="AED313" s="215"/>
      <c r="AEE313" s="215"/>
      <c r="AEF313" s="215"/>
      <c r="AEG313" s="215"/>
      <c r="AEH313" s="215"/>
      <c r="AEI313" s="215"/>
      <c r="AEJ313" s="215"/>
      <c r="AEK313" s="215"/>
      <c r="AEL313" s="215"/>
      <c r="AEM313" s="215"/>
      <c r="AEN313" s="215"/>
      <c r="AEO313" s="215"/>
      <c r="AEP313" s="215"/>
      <c r="AEQ313" s="215"/>
      <c r="AER313" s="215"/>
      <c r="AES313" s="215"/>
      <c r="AET313" s="215"/>
      <c r="AEU313" s="215"/>
      <c r="AEV313" s="215"/>
      <c r="AEW313" s="215"/>
      <c r="AEX313" s="215"/>
      <c r="AEY313" s="215"/>
      <c r="AEZ313" s="215"/>
      <c r="AFA313" s="215"/>
      <c r="AFB313" s="215"/>
      <c r="AFC313" s="215"/>
      <c r="AFD313" s="215"/>
      <c r="AFE313" s="215"/>
      <c r="AFF313" s="215"/>
      <c r="AFG313" s="215"/>
      <c r="AFH313" s="215"/>
      <c r="AFI313" s="215"/>
      <c r="AFJ313" s="215"/>
      <c r="AFK313" s="215"/>
      <c r="AFL313" s="215"/>
      <c r="AFM313" s="215"/>
      <c r="AFN313" s="215"/>
      <c r="AFO313" s="215"/>
      <c r="AFP313" s="215"/>
      <c r="AFQ313" s="215"/>
      <c r="AFR313" s="215"/>
      <c r="AFS313" s="215"/>
      <c r="AFT313" s="215"/>
      <c r="AFU313" s="215"/>
      <c r="AFV313" s="215"/>
      <c r="AFW313" s="215"/>
      <c r="AFX313" s="215"/>
      <c r="AFY313" s="215"/>
      <c r="AFZ313" s="215"/>
      <c r="AGA313" s="215"/>
      <c r="AGB313" s="215"/>
      <c r="AGC313" s="215"/>
      <c r="AGD313" s="215"/>
      <c r="AGE313" s="215"/>
      <c r="AGF313" s="215"/>
      <c r="AGG313" s="215"/>
      <c r="AGH313" s="215"/>
      <c r="AGI313" s="215"/>
      <c r="AGJ313" s="215"/>
      <c r="AGK313" s="215"/>
      <c r="AGL313" s="215"/>
      <c r="AGM313" s="215"/>
      <c r="AGN313" s="215"/>
      <c r="AGO313" s="215"/>
      <c r="AGP313" s="215"/>
      <c r="AGQ313" s="215"/>
      <c r="AGR313" s="215"/>
      <c r="AGS313" s="215"/>
      <c r="AGT313" s="215"/>
      <c r="AGU313" s="215"/>
      <c r="AGV313" s="215"/>
      <c r="AGW313" s="215"/>
      <c r="AGX313" s="215"/>
      <c r="AGY313" s="215"/>
      <c r="AGZ313" s="215"/>
      <c r="AHA313" s="215"/>
      <c r="AHB313" s="215"/>
      <c r="AHC313" s="215"/>
      <c r="AHD313" s="215"/>
      <c r="AHE313" s="215"/>
      <c r="AHF313" s="215"/>
      <c r="AHG313" s="215"/>
      <c r="AHH313" s="215"/>
      <c r="AHI313" s="215"/>
      <c r="AHJ313" s="215"/>
      <c r="AHK313" s="215"/>
      <c r="AHL313" s="215"/>
      <c r="AHM313" s="215"/>
      <c r="AHN313" s="215"/>
      <c r="AHO313" s="215"/>
      <c r="AHP313" s="215"/>
      <c r="AHQ313" s="215"/>
      <c r="AHR313" s="215"/>
      <c r="AHS313" s="215"/>
      <c r="AHT313" s="215"/>
      <c r="AHU313" s="215"/>
      <c r="AHV313" s="215"/>
      <c r="AHW313" s="215"/>
      <c r="AHX313" s="215"/>
      <c r="AHY313" s="215"/>
      <c r="AHZ313" s="215"/>
      <c r="AIA313" s="215"/>
      <c r="AIB313" s="215"/>
      <c r="AIC313" s="215"/>
      <c r="AID313" s="215"/>
      <c r="AIE313" s="215"/>
      <c r="AIF313" s="215"/>
      <c r="AIG313" s="215"/>
      <c r="AIH313" s="215"/>
      <c r="AII313" s="215"/>
      <c r="AIJ313" s="215"/>
      <c r="AIK313" s="215"/>
      <c r="AIL313" s="215"/>
      <c r="AIM313" s="215"/>
      <c r="AIN313" s="215"/>
      <c r="AIO313" s="215"/>
      <c r="AIP313" s="215"/>
      <c r="AIQ313" s="215"/>
      <c r="AIR313" s="215"/>
      <c r="AIS313" s="215"/>
      <c r="AIT313" s="215"/>
      <c r="AIU313" s="215"/>
      <c r="AIV313" s="215"/>
      <c r="AIW313" s="215"/>
      <c r="AIX313" s="215"/>
      <c r="AIY313" s="215"/>
      <c r="AIZ313" s="215"/>
      <c r="AJA313" s="215"/>
      <c r="AJB313" s="215"/>
      <c r="AJC313" s="215"/>
      <c r="AJD313" s="215"/>
      <c r="AJE313" s="215"/>
      <c r="AJF313" s="215"/>
      <c r="AJG313" s="215"/>
      <c r="AJH313" s="215"/>
      <c r="AJI313" s="215"/>
      <c r="AJJ313" s="215"/>
      <c r="AJK313" s="215"/>
      <c r="AJL313" s="215"/>
      <c r="AJM313" s="215"/>
      <c r="AJN313" s="215"/>
      <c r="AJO313" s="215"/>
      <c r="AJP313" s="215"/>
      <c r="AJQ313" s="215"/>
      <c r="AJR313" s="215"/>
      <c r="AJS313" s="215"/>
      <c r="AJT313" s="215"/>
      <c r="AJU313" s="215"/>
      <c r="AJV313" s="215"/>
      <c r="AJW313" s="215"/>
      <c r="AJX313" s="215"/>
      <c r="AJY313" s="215"/>
      <c r="AJZ313" s="215"/>
      <c r="AKA313" s="215"/>
      <c r="AKB313" s="215"/>
      <c r="AKC313" s="215"/>
      <c r="AKD313" s="215"/>
      <c r="AKE313" s="215"/>
      <c r="AKF313" s="215"/>
      <c r="AKG313" s="215"/>
      <c r="AKH313" s="215"/>
      <c r="AKI313" s="215"/>
      <c r="AKJ313" s="215"/>
      <c r="AKK313" s="215"/>
      <c r="AKL313" s="215"/>
      <c r="AKM313" s="215"/>
      <c r="AKN313" s="215"/>
      <c r="AKO313" s="215"/>
      <c r="AKP313" s="215"/>
    </row>
    <row r="314" spans="1:978" ht="25.5" x14ac:dyDescent="0.25">
      <c r="A314" s="303">
        <v>67</v>
      </c>
      <c r="B314" s="303">
        <v>69</v>
      </c>
      <c r="C314" s="52" t="s">
        <v>213</v>
      </c>
      <c r="D314" s="240" t="s">
        <v>45</v>
      </c>
      <c r="E314" s="267">
        <v>1.9</v>
      </c>
      <c r="F314" s="93">
        <v>530563</v>
      </c>
      <c r="G314" s="29" t="s">
        <v>302</v>
      </c>
      <c r="H314" s="29" t="s">
        <v>264</v>
      </c>
      <c r="I314" s="240" t="s">
        <v>63</v>
      </c>
      <c r="J314" s="93">
        <v>40</v>
      </c>
      <c r="K314" s="267">
        <f>AVERAGE(J314:J315)</f>
        <v>42.5</v>
      </c>
      <c r="L314" s="289">
        <f>E314/K314</f>
        <v>4.4705882352941172E-2</v>
      </c>
      <c r="M314" s="93">
        <v>2</v>
      </c>
      <c r="N314" s="93">
        <v>245</v>
      </c>
      <c r="O314" s="93">
        <v>120</v>
      </c>
      <c r="P314" s="93">
        <v>87</v>
      </c>
      <c r="Q314" s="93">
        <v>89</v>
      </c>
      <c r="R314" s="93">
        <v>78</v>
      </c>
      <c r="S314" s="93">
        <v>151</v>
      </c>
      <c r="T314" s="93">
        <v>311</v>
      </c>
      <c r="U314" s="93">
        <v>624</v>
      </c>
      <c r="V314" s="93">
        <v>590</v>
      </c>
      <c r="W314" s="93">
        <v>612</v>
      </c>
      <c r="X314" s="93">
        <v>709</v>
      </c>
      <c r="Y314" s="93">
        <v>813</v>
      </c>
      <c r="Z314" s="93">
        <v>916</v>
      </c>
      <c r="AA314" s="93">
        <v>862</v>
      </c>
      <c r="AB314" s="93">
        <v>1066</v>
      </c>
      <c r="AC314" s="93">
        <v>1561</v>
      </c>
      <c r="AD314" s="93">
        <v>1716</v>
      </c>
      <c r="AE314" s="93">
        <v>1790</v>
      </c>
      <c r="AF314" s="93">
        <v>1113</v>
      </c>
      <c r="AG314" s="93">
        <v>812</v>
      </c>
      <c r="AH314" s="93">
        <v>728</v>
      </c>
      <c r="AI314" s="93">
        <v>616</v>
      </c>
      <c r="AJ314" s="93">
        <v>450</v>
      </c>
      <c r="AK314" s="93">
        <v>430</v>
      </c>
      <c r="AL314" s="93">
        <v>16877</v>
      </c>
      <c r="AM314" s="130">
        <v>2400</v>
      </c>
      <c r="AN314" s="261">
        <f>$L$314*(1+0.15*(N316/$AM$316)^4)</f>
        <v>4.4722317590703116E-2</v>
      </c>
      <c r="AO314" s="261">
        <f t="shared" ref="AO314:BK314" si="207">$L$314*(1+0.15*(O316/$AM$316)^4)</f>
        <v>4.4706909555301287E-2</v>
      </c>
      <c r="AP314" s="261">
        <f t="shared" si="207"/>
        <v>4.4706232404191172E-2</v>
      </c>
      <c r="AQ314" s="261">
        <f t="shared" si="207"/>
        <v>4.4706347282782916E-2</v>
      </c>
      <c r="AR314" s="261">
        <f t="shared" si="207"/>
        <v>4.4706109034046697E-2</v>
      </c>
      <c r="AS314" s="261">
        <f t="shared" si="207"/>
        <v>4.4710008817909007E-2</v>
      </c>
      <c r="AT314" s="261">
        <f t="shared" si="207"/>
        <v>4.4851310839285667E-2</v>
      </c>
      <c r="AU314" s="261">
        <f t="shared" si="207"/>
        <v>4.6458471415955875E-2</v>
      </c>
      <c r="AV314" s="261">
        <f t="shared" si="207"/>
        <v>4.6118722828203118E-2</v>
      </c>
      <c r="AW314" s="261">
        <f t="shared" si="207"/>
        <v>4.601730449242647E-2</v>
      </c>
      <c r="AX314" s="261">
        <f t="shared" si="207"/>
        <v>4.6676294885609197E-2</v>
      </c>
      <c r="AY314" s="261">
        <f t="shared" si="207"/>
        <v>4.7628347957835472E-2</v>
      </c>
      <c r="AZ314" s="261">
        <f t="shared" si="207"/>
        <v>4.9562360392909004E-2</v>
      </c>
      <c r="BA314" s="261">
        <f t="shared" si="207"/>
        <v>4.8936990259988794E-2</v>
      </c>
      <c r="BB314" s="261">
        <f t="shared" si="207"/>
        <v>5.4390764838734194E-2</v>
      </c>
      <c r="BC314" s="261">
        <f t="shared" si="207"/>
        <v>9.1753747211658992E-2</v>
      </c>
      <c r="BD314" s="261">
        <f t="shared" si="207"/>
        <v>0.1178793452157031</v>
      </c>
      <c r="BE314" s="261">
        <f t="shared" si="207"/>
        <v>0.13118132369242647</v>
      </c>
      <c r="BF314" s="261">
        <f t="shared" si="207"/>
        <v>5.623186275125E-2</v>
      </c>
      <c r="BG314" s="261">
        <f t="shared" si="207"/>
        <v>4.7774901206879591E-2</v>
      </c>
      <c r="BH314" s="261">
        <f t="shared" si="207"/>
        <v>4.6623312036312321E-2</v>
      </c>
      <c r="BI314" s="261">
        <f t="shared" si="207"/>
        <v>4.5787634633173535E-2</v>
      </c>
      <c r="BJ314" s="261">
        <f t="shared" si="207"/>
        <v>4.5009412230439159E-2</v>
      </c>
      <c r="BK314" s="261">
        <f t="shared" si="207"/>
        <v>4.4897696031312322E-2</v>
      </c>
      <c r="BL314" s="240">
        <f>E314*(0.000001)*0.5</f>
        <v>9.499999999999999E-7</v>
      </c>
      <c r="BM314" s="240">
        <v>599.20000000000005</v>
      </c>
      <c r="BN314" s="240">
        <v>0.63</v>
      </c>
      <c r="BO314" s="240">
        <v>840.1</v>
      </c>
      <c r="BP314" s="240">
        <v>0.35</v>
      </c>
      <c r="BQ314" s="240">
        <v>1215.9000000000001</v>
      </c>
      <c r="BR314" s="240">
        <v>0.02</v>
      </c>
      <c r="BS314" s="240"/>
      <c r="BT314" s="240"/>
      <c r="BU314" s="240"/>
      <c r="BV314" s="240"/>
      <c r="BW314" s="240"/>
      <c r="BX314" s="240"/>
      <c r="BY314" s="240"/>
      <c r="BZ314" s="240"/>
      <c r="CA314" s="240"/>
      <c r="CB314" s="240"/>
      <c r="CC314" s="240"/>
      <c r="CD314" s="240"/>
      <c r="CE314" s="240"/>
      <c r="CF314" s="240"/>
      <c r="CG314" s="240"/>
      <c r="CH314" s="240"/>
      <c r="CI314" s="240"/>
      <c r="CJ314" s="240"/>
      <c r="CK314" s="240"/>
      <c r="CL314" s="240"/>
      <c r="CM314" s="240"/>
      <c r="CN314" s="240"/>
      <c r="CO314" s="240"/>
      <c r="CP314" s="240"/>
      <c r="CQ314" s="240"/>
      <c r="CR314" s="240"/>
      <c r="CS314" s="240"/>
      <c r="CT314" s="240"/>
      <c r="CU314" s="240"/>
      <c r="CV314" s="240"/>
      <c r="CW314" s="240"/>
      <c r="CX314" s="240"/>
      <c r="CY314" s="240"/>
      <c r="CZ314" s="240"/>
      <c r="DA314" s="240"/>
      <c r="DB314" s="240"/>
      <c r="DC314" s="240"/>
      <c r="DD314" s="240"/>
      <c r="DE314" s="240"/>
      <c r="DF314" s="240"/>
      <c r="DG314" s="240"/>
      <c r="DH314" s="240"/>
      <c r="DI314" s="240"/>
      <c r="DJ314" s="240"/>
      <c r="DK314" s="240"/>
      <c r="DL314" s="240"/>
      <c r="DM314" s="240"/>
      <c r="DN314" s="240"/>
      <c r="DO314" s="240"/>
      <c r="DP314" s="240"/>
      <c r="DQ314" s="240"/>
      <c r="DR314" s="240"/>
      <c r="DS314" s="240"/>
      <c r="DT314" s="240"/>
      <c r="DU314" s="240"/>
      <c r="DV314" s="240"/>
      <c r="DW314" s="240"/>
      <c r="DX314" s="240"/>
      <c r="DY314" s="240"/>
      <c r="DZ314" s="240"/>
      <c r="EA314" s="240">
        <f>BM314*BN314+BO314*BP314+BQ314*BR314+BS314*BT314+BU314*BV314+BW314*BX314+BY314*BZ314+CA314*CB314+CC314*CD314+CE314*CF314+CG314*CH314+CI314*CJ314+CK314*CL314+CM314*CN314+CO314*CP314+CQ314*CR314+CS314*CT314+CU314*CV314+CW314*CX314+CY314*CZ314+DA314*DB314</f>
        <v>695.84899999999993</v>
      </c>
      <c r="EB314" s="240">
        <f>(PI()+2*E314)*EA314</f>
        <v>4830.300306407803</v>
      </c>
      <c r="EC314" s="240">
        <f>EB314/E314</f>
        <v>2542.2633191620016</v>
      </c>
      <c r="ED314" s="240">
        <f>PI()*EA314</f>
        <v>2186.0741064078038</v>
      </c>
      <c r="EE314" s="252">
        <f>SUM(BN314,BP314,BR314,BT314,BV314,BX314,BZ314,CB314,CD314)</f>
        <v>1</v>
      </c>
      <c r="EF314" s="238"/>
      <c r="EG314" s="238"/>
      <c r="EH314" s="238"/>
      <c r="EI314" s="238"/>
      <c r="EJ314" s="238"/>
      <c r="EK314" s="238"/>
      <c r="EL314" s="238"/>
      <c r="EM314" s="238"/>
      <c r="EN314" s="238"/>
      <c r="EO314" s="238"/>
      <c r="EP314" s="238"/>
      <c r="EQ314" s="238"/>
      <c r="ER314" s="238"/>
      <c r="ES314" s="238"/>
      <c r="ET314" s="238"/>
      <c r="EU314" s="238"/>
      <c r="EV314" s="238"/>
      <c r="EW314" s="238"/>
      <c r="EX314" s="238"/>
      <c r="EY314" s="238"/>
      <c r="EZ314" s="238"/>
      <c r="FA314" s="238"/>
      <c r="FB314" s="238"/>
      <c r="FC314" s="238"/>
      <c r="FD314" s="238"/>
      <c r="FE314" s="238"/>
      <c r="FF314" s="238"/>
      <c r="FG314" s="238"/>
      <c r="FH314" s="238"/>
      <c r="FI314" s="238"/>
      <c r="FJ314" s="238"/>
      <c r="FK314" s="238"/>
      <c r="FL314" s="238"/>
      <c r="FM314" s="238"/>
      <c r="FN314" s="238"/>
      <c r="FO314" s="238"/>
      <c r="FP314" s="238"/>
      <c r="FQ314" s="238"/>
      <c r="FR314" s="238"/>
      <c r="FS314" s="238"/>
      <c r="FT314" s="238"/>
      <c r="FU314" s="238"/>
      <c r="FV314" s="238"/>
      <c r="FW314" s="238"/>
      <c r="FX314" s="238"/>
      <c r="FY314" s="238"/>
      <c r="FZ314" s="238"/>
      <c r="GA314" s="238"/>
      <c r="GB314" s="238"/>
      <c r="GC314" s="238"/>
      <c r="GD314" s="238"/>
      <c r="GE314" s="238"/>
      <c r="GF314" s="238"/>
      <c r="GG314" s="238"/>
      <c r="GH314" s="238"/>
      <c r="GI314" s="238"/>
      <c r="GJ314" s="238"/>
      <c r="GK314" s="238"/>
      <c r="GL314" s="238"/>
      <c r="GM314" s="238"/>
      <c r="GN314" s="238"/>
      <c r="GO314" s="238"/>
      <c r="GP314" s="238"/>
      <c r="GQ314" s="238"/>
      <c r="GR314" s="238"/>
      <c r="GS314" s="238"/>
      <c r="GT314" s="238"/>
      <c r="GU314" s="238"/>
      <c r="GV314" s="238"/>
      <c r="GW314" s="238"/>
      <c r="GX314" s="238"/>
      <c r="GY314" s="238"/>
      <c r="GZ314" s="238"/>
      <c r="HA314" s="238"/>
      <c r="HB314" s="238"/>
      <c r="HC314" s="238"/>
      <c r="HD314" s="238"/>
      <c r="HE314" s="238"/>
      <c r="HF314" s="238"/>
      <c r="HG314" s="238"/>
      <c r="HH314" s="238"/>
      <c r="HI314" s="238"/>
      <c r="HJ314" s="238"/>
      <c r="HK314" s="238"/>
      <c r="HL314" s="238"/>
      <c r="HM314" s="238"/>
      <c r="HN314" s="238"/>
      <c r="HO314" s="238"/>
      <c r="HP314" s="238"/>
      <c r="HQ314" s="238"/>
      <c r="HR314" s="238"/>
      <c r="HS314" s="238"/>
      <c r="HT314" s="238"/>
      <c r="HU314" s="238"/>
      <c r="HV314" s="238"/>
      <c r="HW314" s="238"/>
      <c r="HX314" s="238"/>
      <c r="HY314" s="238"/>
      <c r="HZ314" s="238"/>
      <c r="IA314" s="238"/>
      <c r="IB314" s="238"/>
      <c r="IC314" s="238"/>
      <c r="ID314" s="238"/>
      <c r="IE314" s="238"/>
      <c r="IF314" s="238"/>
      <c r="IG314" s="238"/>
      <c r="IH314" s="238"/>
      <c r="II314" s="238"/>
      <c r="IJ314" s="238"/>
      <c r="IK314" s="238"/>
      <c r="IL314" s="238"/>
      <c r="IM314" s="238"/>
      <c r="IN314" s="238"/>
      <c r="IO314" s="238"/>
      <c r="IP314" s="238"/>
      <c r="IQ314" s="238"/>
      <c r="IR314" s="238"/>
      <c r="IS314" s="238"/>
      <c r="IT314" s="238"/>
      <c r="IU314" s="238"/>
      <c r="IV314" s="238"/>
      <c r="IW314" s="238"/>
      <c r="IX314" s="238"/>
      <c r="IY314" s="238"/>
      <c r="IZ314" s="238"/>
      <c r="JA314" s="238"/>
      <c r="JB314" s="238"/>
      <c r="JC314" s="238"/>
      <c r="JD314" s="238"/>
      <c r="JE314" s="238"/>
      <c r="JF314" s="238"/>
      <c r="JG314" s="238"/>
      <c r="JH314" s="238"/>
      <c r="JI314" s="238"/>
      <c r="JJ314" s="238"/>
      <c r="JK314" s="238"/>
      <c r="JL314" s="238"/>
      <c r="JM314" s="238"/>
      <c r="JN314" s="238"/>
      <c r="JO314" s="238"/>
      <c r="JP314" s="238"/>
      <c r="JQ314" s="238"/>
      <c r="JR314" s="238"/>
      <c r="JS314" s="238"/>
      <c r="JT314" s="238"/>
      <c r="JU314" s="238"/>
      <c r="JV314" s="238"/>
      <c r="JW314" s="238"/>
      <c r="JX314" s="238"/>
      <c r="JY314" s="238"/>
      <c r="JZ314" s="238"/>
      <c r="KA314" s="238"/>
      <c r="KB314" s="238"/>
      <c r="KC314" s="238"/>
      <c r="KD314" s="238"/>
      <c r="KE314" s="238"/>
      <c r="KF314" s="238"/>
      <c r="KG314" s="238"/>
      <c r="KH314" s="238"/>
      <c r="KI314" s="238"/>
      <c r="KJ314" s="238"/>
      <c r="KK314" s="238"/>
      <c r="KL314" s="238"/>
      <c r="KM314" s="238"/>
      <c r="KN314" s="238"/>
      <c r="KO314" s="238"/>
      <c r="KP314" s="238"/>
      <c r="KQ314" s="238"/>
      <c r="KR314" s="238"/>
      <c r="KS314" s="238"/>
      <c r="KT314" s="238"/>
      <c r="KU314" s="238"/>
      <c r="KV314" s="238"/>
      <c r="KW314" s="238"/>
      <c r="KX314" s="238"/>
      <c r="KY314" s="238"/>
      <c r="KZ314" s="238"/>
      <c r="LA314" s="238"/>
      <c r="LB314" s="238"/>
      <c r="LC314" s="238"/>
      <c r="LD314" s="238"/>
      <c r="LE314" s="238"/>
      <c r="LF314" s="238"/>
      <c r="LG314" s="238"/>
      <c r="LH314" s="238"/>
      <c r="LI314" s="238"/>
      <c r="LJ314" s="238"/>
      <c r="LK314" s="238"/>
      <c r="LL314" s="238"/>
      <c r="LM314" s="238"/>
      <c r="LN314" s="238"/>
      <c r="LO314" s="238"/>
      <c r="LP314" s="238"/>
      <c r="LQ314" s="238"/>
      <c r="LR314" s="238"/>
      <c r="LS314" s="238"/>
      <c r="LT314" s="238"/>
      <c r="LU314" s="238"/>
      <c r="LV314" s="238"/>
      <c r="LW314" s="238"/>
      <c r="LX314" s="238"/>
      <c r="LY314" s="238"/>
      <c r="LZ314" s="238"/>
      <c r="MA314" s="238"/>
      <c r="MB314" s="238"/>
      <c r="MC314" s="238"/>
      <c r="MD314" s="238"/>
      <c r="ME314" s="238"/>
      <c r="MF314" s="238"/>
      <c r="MG314" s="238"/>
      <c r="MH314" s="238"/>
      <c r="MI314" s="238"/>
      <c r="MJ314" s="238"/>
      <c r="MK314" s="238"/>
      <c r="ML314" s="238"/>
      <c r="MM314" s="238"/>
      <c r="MN314" s="238"/>
      <c r="MO314" s="238"/>
      <c r="MP314" s="238"/>
      <c r="MQ314" s="238"/>
      <c r="MR314" s="238"/>
      <c r="MS314" s="238"/>
      <c r="MT314" s="238"/>
      <c r="MU314" s="238"/>
      <c r="MV314" s="238"/>
      <c r="MW314" s="238"/>
      <c r="MX314" s="238"/>
      <c r="MY314" s="238"/>
      <c r="MZ314" s="238"/>
      <c r="NA314" s="238"/>
      <c r="NB314" s="238"/>
      <c r="NC314" s="238"/>
      <c r="ND314" s="238"/>
      <c r="NE314" s="238"/>
      <c r="NF314" s="238"/>
      <c r="NG314" s="238"/>
      <c r="NH314" s="238"/>
      <c r="NI314" s="238"/>
      <c r="NJ314" s="238"/>
      <c r="NK314" s="238"/>
      <c r="NL314" s="238"/>
      <c r="NM314" s="238"/>
      <c r="NN314" s="238"/>
      <c r="NO314" s="238"/>
      <c r="NP314" s="238"/>
      <c r="NQ314" s="238"/>
      <c r="NR314" s="238"/>
      <c r="NS314" s="238"/>
      <c r="NT314" s="238"/>
      <c r="NU314" s="238"/>
      <c r="NV314" s="238"/>
      <c r="NW314" s="238"/>
      <c r="NX314" s="238"/>
      <c r="NY314" s="238"/>
      <c r="NZ314" s="238"/>
      <c r="OA314" s="238"/>
      <c r="OB314" s="238"/>
      <c r="OC314" s="238"/>
      <c r="OD314" s="238"/>
      <c r="OE314" s="238"/>
      <c r="OF314" s="238"/>
      <c r="OG314" s="238"/>
      <c r="OH314" s="238"/>
      <c r="OI314" s="238"/>
      <c r="OJ314" s="238"/>
      <c r="OK314" s="238"/>
      <c r="OL314" s="238"/>
      <c r="OM314" s="238"/>
      <c r="ON314" s="238"/>
      <c r="OO314" s="238"/>
      <c r="OP314" s="238"/>
      <c r="OQ314" s="238"/>
      <c r="OR314" s="238"/>
      <c r="OS314" s="238"/>
      <c r="OT314" s="238"/>
      <c r="OU314" s="238"/>
      <c r="OV314" s="238"/>
      <c r="OW314" s="238"/>
      <c r="OX314" s="238"/>
      <c r="OY314" s="238"/>
      <c r="OZ314" s="238"/>
      <c r="PA314" s="238"/>
      <c r="PB314" s="238"/>
      <c r="PC314" s="238"/>
      <c r="PD314" s="238"/>
      <c r="PE314" s="238"/>
      <c r="PF314" s="238"/>
      <c r="PG314" s="238"/>
      <c r="PH314" s="238"/>
      <c r="PI314" s="238"/>
      <c r="PJ314" s="238"/>
      <c r="PK314" s="238"/>
      <c r="PL314" s="238"/>
      <c r="PM314" s="238"/>
      <c r="PN314" s="238"/>
      <c r="PO314" s="238"/>
      <c r="PP314" s="238"/>
      <c r="PQ314" s="238"/>
      <c r="PR314" s="238"/>
      <c r="PS314" s="238"/>
      <c r="PT314" s="238"/>
      <c r="PU314" s="238"/>
      <c r="PV314" s="238"/>
      <c r="PW314" s="238"/>
      <c r="PX314" s="238"/>
      <c r="PY314" s="238"/>
      <c r="PZ314" s="238"/>
      <c r="QA314" s="238"/>
      <c r="QB314" s="238"/>
      <c r="QC314" s="238"/>
      <c r="QD314" s="238"/>
      <c r="QE314" s="238"/>
      <c r="QF314" s="238"/>
      <c r="QG314" s="238"/>
      <c r="QH314" s="238"/>
      <c r="QI314" s="238"/>
      <c r="QJ314" s="238"/>
      <c r="QK314" s="238"/>
      <c r="QL314" s="238"/>
      <c r="QM314" s="238"/>
      <c r="QN314" s="238"/>
      <c r="QO314" s="238"/>
      <c r="QP314" s="238"/>
      <c r="QQ314" s="238"/>
      <c r="QR314" s="238"/>
      <c r="QS314" s="238"/>
      <c r="QT314" s="238"/>
      <c r="QU314" s="238"/>
      <c r="QV314" s="238"/>
      <c r="QW314" s="238"/>
      <c r="QX314" s="238"/>
      <c r="QY314" s="238"/>
      <c r="QZ314" s="238"/>
      <c r="RA314" s="238"/>
      <c r="RB314" s="238"/>
      <c r="RC314" s="238"/>
      <c r="RD314" s="238"/>
      <c r="RE314" s="238"/>
      <c r="RF314" s="238"/>
      <c r="RG314" s="238"/>
      <c r="RH314" s="238"/>
      <c r="RI314" s="238"/>
      <c r="RJ314" s="238"/>
      <c r="RK314" s="238"/>
      <c r="RL314" s="238"/>
      <c r="RM314" s="238"/>
      <c r="RN314" s="238"/>
      <c r="RO314" s="238"/>
      <c r="RP314" s="238"/>
      <c r="RQ314" s="238"/>
      <c r="RR314" s="238"/>
      <c r="RS314" s="238"/>
      <c r="RT314" s="238"/>
      <c r="RU314" s="238"/>
      <c r="RV314" s="238"/>
      <c r="RW314" s="238"/>
      <c r="RX314" s="238"/>
      <c r="RY314" s="238"/>
      <c r="RZ314" s="238"/>
      <c r="SA314" s="238"/>
      <c r="SB314" s="238"/>
      <c r="SC314" s="238"/>
      <c r="SD314" s="238"/>
      <c r="SE314" s="238"/>
      <c r="SF314" s="238"/>
      <c r="SG314" s="238"/>
      <c r="SH314" s="238"/>
      <c r="SI314" s="238"/>
      <c r="SJ314" s="238"/>
      <c r="SK314" s="238"/>
      <c r="SL314" s="238"/>
      <c r="SM314" s="238"/>
      <c r="SN314" s="238"/>
      <c r="SO314" s="238"/>
      <c r="SP314" s="238"/>
      <c r="SQ314" s="238"/>
      <c r="SR314" s="238"/>
      <c r="SS314" s="238"/>
      <c r="ST314" s="238"/>
      <c r="SU314" s="238"/>
      <c r="SV314" s="238"/>
      <c r="SW314" s="238"/>
      <c r="SX314" s="238"/>
      <c r="SY314" s="238"/>
      <c r="SZ314" s="238"/>
      <c r="TA314" s="238"/>
      <c r="TB314" s="238"/>
      <c r="TC314" s="238"/>
      <c r="TD314" s="238"/>
      <c r="TE314" s="238"/>
      <c r="TF314" s="238"/>
      <c r="TG314" s="238"/>
      <c r="TH314" s="238"/>
      <c r="TI314" s="238"/>
      <c r="TJ314" s="238"/>
      <c r="TK314" s="238"/>
      <c r="TL314" s="238"/>
      <c r="TM314" s="238"/>
      <c r="TN314" s="238"/>
      <c r="TO314" s="238"/>
      <c r="TP314" s="238"/>
      <c r="TQ314" s="238"/>
      <c r="TR314" s="238"/>
      <c r="TS314" s="238"/>
      <c r="TT314" s="238"/>
      <c r="TU314" s="238"/>
      <c r="TV314" s="238"/>
      <c r="TW314" s="238"/>
      <c r="TX314" s="238"/>
      <c r="TY314" s="238"/>
      <c r="TZ314" s="238"/>
      <c r="UA314" s="238"/>
      <c r="UB314" s="238"/>
      <c r="UC314" s="238"/>
      <c r="UD314" s="238"/>
      <c r="UE314" s="238"/>
      <c r="UF314" s="238"/>
      <c r="UG314" s="238"/>
      <c r="UH314" s="238"/>
      <c r="UI314" s="238"/>
      <c r="UJ314" s="238"/>
      <c r="UK314" s="238"/>
      <c r="UL314" s="238"/>
      <c r="UM314" s="238"/>
      <c r="UN314" s="238"/>
      <c r="UO314" s="238"/>
      <c r="UP314" s="238"/>
      <c r="UQ314" s="238"/>
      <c r="UR314" s="238"/>
      <c r="US314" s="238"/>
      <c r="UT314" s="238"/>
      <c r="UU314" s="238"/>
      <c r="UV314" s="238"/>
      <c r="UW314" s="238"/>
      <c r="UX314" s="238"/>
      <c r="UY314" s="238"/>
      <c r="UZ314" s="238"/>
      <c r="VA314" s="238"/>
      <c r="VB314" s="238"/>
      <c r="VC314" s="238"/>
      <c r="VD314" s="238"/>
      <c r="VE314" s="238"/>
      <c r="VF314" s="238"/>
      <c r="VG314" s="238"/>
      <c r="VH314" s="238"/>
      <c r="VI314" s="238"/>
      <c r="VJ314" s="238"/>
      <c r="VK314" s="238"/>
      <c r="VL314" s="238"/>
      <c r="VM314" s="238"/>
      <c r="VN314" s="238"/>
      <c r="VO314" s="238"/>
      <c r="VP314" s="238"/>
      <c r="VQ314" s="238"/>
      <c r="VR314" s="238"/>
      <c r="VS314" s="238"/>
      <c r="VT314" s="238"/>
      <c r="VU314" s="238"/>
      <c r="VV314" s="238"/>
      <c r="VW314" s="238"/>
      <c r="VX314" s="238"/>
      <c r="VY314" s="238"/>
      <c r="VZ314" s="238"/>
      <c r="WA314" s="238"/>
      <c r="WB314" s="238"/>
      <c r="WC314" s="238"/>
      <c r="WD314" s="238"/>
      <c r="WE314" s="238"/>
      <c r="WF314" s="238"/>
      <c r="WG314" s="238"/>
      <c r="WH314" s="238"/>
      <c r="WI314" s="238"/>
      <c r="WJ314" s="238"/>
      <c r="WK314" s="238"/>
      <c r="WL314" s="238"/>
      <c r="WM314" s="238"/>
      <c r="WN314" s="238"/>
      <c r="WO314" s="238"/>
      <c r="WP314" s="238"/>
      <c r="WQ314" s="238"/>
      <c r="WR314" s="238"/>
      <c r="WS314" s="238"/>
      <c r="WT314" s="238"/>
      <c r="WU314" s="238"/>
      <c r="WV314" s="238"/>
      <c r="WW314" s="238"/>
      <c r="WX314" s="238"/>
      <c r="WY314" s="238"/>
      <c r="WZ314" s="238"/>
      <c r="XA314" s="238"/>
      <c r="XB314" s="238"/>
      <c r="XC314" s="238"/>
      <c r="XD314" s="238"/>
      <c r="XE314" s="238"/>
      <c r="XF314" s="238"/>
      <c r="XG314" s="238"/>
      <c r="XH314" s="238"/>
      <c r="XI314" s="238"/>
      <c r="XJ314" s="238"/>
      <c r="XK314" s="238"/>
      <c r="XL314" s="238"/>
      <c r="XM314" s="238"/>
      <c r="XN314" s="238"/>
      <c r="XO314" s="238"/>
      <c r="XP314" s="238"/>
      <c r="XQ314" s="238"/>
      <c r="XR314" s="238"/>
      <c r="XS314" s="238"/>
      <c r="XT314" s="238"/>
      <c r="XU314" s="238"/>
      <c r="XV314" s="238"/>
      <c r="XW314" s="238"/>
      <c r="XX314" s="238"/>
      <c r="XY314" s="238"/>
      <c r="XZ314" s="238"/>
      <c r="YA314" s="238"/>
      <c r="YB314" s="238"/>
      <c r="YC314" s="238"/>
      <c r="YD314" s="238"/>
      <c r="YE314" s="238"/>
      <c r="YF314" s="238"/>
      <c r="YG314" s="238"/>
      <c r="YH314" s="238"/>
      <c r="YI314" s="238"/>
      <c r="YJ314" s="238"/>
      <c r="YK314" s="238"/>
      <c r="YL314" s="238"/>
      <c r="YM314" s="238"/>
      <c r="YN314" s="238"/>
      <c r="YO314" s="238"/>
      <c r="YP314" s="238"/>
      <c r="YQ314" s="238"/>
      <c r="YR314" s="238"/>
      <c r="YS314" s="238"/>
      <c r="YT314" s="238"/>
      <c r="YU314" s="238"/>
      <c r="YV314" s="238"/>
      <c r="YW314" s="238"/>
      <c r="YX314" s="238"/>
      <c r="YY314" s="238"/>
      <c r="YZ314" s="238"/>
      <c r="ZA314" s="238"/>
      <c r="ZB314" s="238"/>
      <c r="ZC314" s="238"/>
      <c r="ZD314" s="238"/>
      <c r="ZE314" s="238"/>
      <c r="ZF314" s="238"/>
      <c r="ZG314" s="238"/>
      <c r="ZH314" s="238"/>
      <c r="ZI314" s="238"/>
      <c r="ZJ314" s="238"/>
      <c r="ZK314" s="238"/>
      <c r="ZL314" s="238"/>
      <c r="ZM314" s="238"/>
      <c r="ZN314" s="238"/>
      <c r="ZO314" s="238"/>
      <c r="ZP314" s="238"/>
      <c r="ZQ314" s="238"/>
      <c r="ZR314" s="238"/>
      <c r="ZS314" s="238"/>
      <c r="ZT314" s="238"/>
      <c r="ZU314" s="238"/>
      <c r="ZV314" s="238"/>
      <c r="ZW314" s="238"/>
      <c r="ZX314" s="238"/>
      <c r="ZY314" s="238"/>
      <c r="ZZ314" s="238"/>
      <c r="AAA314" s="238"/>
      <c r="AAB314" s="238"/>
      <c r="AAC314" s="238"/>
      <c r="AAD314" s="238"/>
      <c r="AAE314" s="238"/>
      <c r="AAF314" s="238"/>
      <c r="AAG314" s="238"/>
      <c r="AAH314" s="238"/>
      <c r="AAI314" s="238"/>
      <c r="AAJ314" s="238"/>
      <c r="AAK314" s="238"/>
      <c r="AAL314" s="238"/>
      <c r="AAM314" s="238"/>
      <c r="AAN314" s="238"/>
      <c r="AAO314" s="238"/>
      <c r="AAP314" s="238"/>
      <c r="AAQ314" s="238"/>
      <c r="AAR314" s="238"/>
      <c r="AAS314" s="238"/>
      <c r="AAT314" s="238"/>
      <c r="AAU314" s="238"/>
      <c r="AAV314" s="238"/>
      <c r="AAW314" s="238"/>
      <c r="AAX314" s="238"/>
      <c r="AAY314" s="238"/>
      <c r="AAZ314" s="238"/>
      <c r="ABA314" s="238"/>
      <c r="ABB314" s="238"/>
      <c r="ABC314" s="238"/>
      <c r="ABD314" s="238"/>
      <c r="ABE314" s="238"/>
      <c r="ABF314" s="238"/>
      <c r="ABG314" s="238"/>
      <c r="ABH314" s="238"/>
      <c r="ABI314" s="238"/>
      <c r="ABJ314" s="238"/>
      <c r="ABK314" s="238"/>
      <c r="ABL314" s="238"/>
      <c r="ABM314" s="238"/>
      <c r="ABN314" s="238"/>
      <c r="ABO314" s="238"/>
      <c r="ABP314" s="238"/>
      <c r="ABQ314" s="238"/>
      <c r="ABR314" s="238"/>
      <c r="ABS314" s="238"/>
      <c r="ABT314" s="238"/>
      <c r="ABU314" s="238"/>
      <c r="ABV314" s="238"/>
      <c r="ABW314" s="238"/>
      <c r="ABX314" s="238"/>
      <c r="ABY314" s="238"/>
      <c r="ABZ314" s="238"/>
      <c r="ACA314" s="238"/>
      <c r="ACB314" s="238"/>
      <c r="ACC314" s="238"/>
      <c r="ACD314" s="238"/>
      <c r="ACE314" s="238"/>
      <c r="ACF314" s="238"/>
      <c r="ACG314" s="238"/>
      <c r="ACH314" s="238"/>
      <c r="ACI314" s="238"/>
      <c r="ACJ314" s="238"/>
      <c r="ACK314" s="238"/>
      <c r="ACL314" s="238"/>
      <c r="ACM314" s="238"/>
      <c r="ACN314" s="238"/>
      <c r="ACO314" s="238"/>
      <c r="ACP314" s="238"/>
      <c r="ACQ314" s="238"/>
      <c r="ACR314" s="238"/>
      <c r="ACS314" s="238"/>
      <c r="ACT314" s="238"/>
      <c r="ACU314" s="238"/>
      <c r="ACV314" s="238"/>
      <c r="ACW314" s="238"/>
      <c r="ACX314" s="238"/>
      <c r="ACY314" s="238"/>
      <c r="ACZ314" s="238"/>
      <c r="ADA314" s="238"/>
      <c r="ADB314" s="238"/>
      <c r="ADC314" s="238"/>
      <c r="ADD314" s="238"/>
      <c r="ADE314" s="238"/>
      <c r="ADF314" s="238"/>
      <c r="ADG314" s="238"/>
      <c r="ADH314" s="238"/>
      <c r="ADI314" s="238"/>
      <c r="ADJ314" s="238"/>
      <c r="ADK314" s="238"/>
      <c r="ADL314" s="238"/>
      <c r="ADM314" s="238"/>
      <c r="ADN314" s="238"/>
      <c r="ADO314" s="238"/>
      <c r="ADP314" s="238"/>
      <c r="ADQ314" s="238"/>
      <c r="ADR314" s="238"/>
      <c r="ADS314" s="238"/>
      <c r="ADT314" s="238"/>
      <c r="ADU314" s="238"/>
      <c r="ADV314" s="238"/>
      <c r="ADW314" s="238"/>
      <c r="ADX314" s="238"/>
      <c r="ADY314" s="238"/>
      <c r="ADZ314" s="238"/>
      <c r="AEA314" s="238"/>
      <c r="AEB314" s="238"/>
      <c r="AEC314" s="238"/>
      <c r="AED314" s="238"/>
      <c r="AEE314" s="238"/>
      <c r="AEF314" s="238"/>
      <c r="AEG314" s="238"/>
      <c r="AEH314" s="238"/>
      <c r="AEI314" s="238"/>
      <c r="AEJ314" s="238"/>
      <c r="AEK314" s="238"/>
      <c r="AEL314" s="238"/>
      <c r="AEM314" s="238"/>
      <c r="AEN314" s="238"/>
      <c r="AEO314" s="238"/>
      <c r="AEP314" s="238"/>
      <c r="AEQ314" s="238"/>
      <c r="AER314" s="238"/>
      <c r="AES314" s="238"/>
      <c r="AET314" s="238"/>
      <c r="AEU314" s="238"/>
      <c r="AEV314" s="238"/>
      <c r="AEW314" s="238"/>
      <c r="AEX314" s="238"/>
      <c r="AEY314" s="238"/>
      <c r="AEZ314" s="238"/>
      <c r="AFA314" s="238"/>
      <c r="AFB314" s="238"/>
      <c r="AFC314" s="238"/>
      <c r="AFD314" s="238"/>
      <c r="AFE314" s="238"/>
      <c r="AFF314" s="238"/>
      <c r="AFG314" s="238"/>
      <c r="AFH314" s="238"/>
      <c r="AFI314" s="238"/>
      <c r="AFJ314" s="238"/>
      <c r="AFK314" s="238"/>
      <c r="AFL314" s="238"/>
      <c r="AFM314" s="238"/>
      <c r="AFN314" s="238"/>
      <c r="AFO314" s="238"/>
      <c r="AFP314" s="238"/>
      <c r="AFQ314" s="238"/>
      <c r="AFR314" s="238"/>
      <c r="AFS314" s="238"/>
      <c r="AFT314" s="238"/>
      <c r="AFU314" s="238"/>
      <c r="AFV314" s="238"/>
      <c r="AFW314" s="238"/>
      <c r="AFX314" s="238"/>
      <c r="AFY314" s="238"/>
      <c r="AFZ314" s="238"/>
      <c r="AGA314" s="238"/>
      <c r="AGB314" s="238"/>
      <c r="AGC314" s="238"/>
      <c r="AGD314" s="238"/>
      <c r="AGE314" s="238"/>
      <c r="AGF314" s="238"/>
      <c r="AGG314" s="238"/>
      <c r="AGH314" s="238"/>
      <c r="AGI314" s="238"/>
      <c r="AGJ314" s="238"/>
      <c r="AGK314" s="238"/>
      <c r="AGL314" s="238"/>
      <c r="AGM314" s="238"/>
      <c r="AGN314" s="238"/>
      <c r="AGO314" s="238"/>
      <c r="AGP314" s="238"/>
      <c r="AGQ314" s="238"/>
      <c r="AGR314" s="238"/>
      <c r="AGS314" s="238"/>
      <c r="AGT314" s="238"/>
      <c r="AGU314" s="238"/>
      <c r="AGV314" s="238"/>
      <c r="AGW314" s="238"/>
      <c r="AGX314" s="238"/>
      <c r="AGY314" s="238"/>
      <c r="AGZ314" s="238"/>
      <c r="AHA314" s="238"/>
      <c r="AHB314" s="238"/>
      <c r="AHC314" s="238"/>
      <c r="AHD314" s="238"/>
      <c r="AHE314" s="238"/>
      <c r="AHF314" s="238"/>
      <c r="AHG314" s="238"/>
      <c r="AHH314" s="238"/>
      <c r="AHI314" s="238"/>
      <c r="AHJ314" s="238"/>
      <c r="AHK314" s="238"/>
      <c r="AHL314" s="238"/>
      <c r="AHM314" s="238"/>
      <c r="AHN314" s="238"/>
      <c r="AHO314" s="238"/>
      <c r="AHP314" s="238"/>
      <c r="AHQ314" s="238"/>
      <c r="AHR314" s="238"/>
      <c r="AHS314" s="238"/>
      <c r="AHT314" s="238"/>
      <c r="AHU314" s="238"/>
      <c r="AHV314" s="238"/>
      <c r="AHW314" s="238"/>
      <c r="AHX314" s="238"/>
      <c r="AHY314" s="238"/>
      <c r="AHZ314" s="238"/>
      <c r="AIA314" s="238"/>
      <c r="AIB314" s="238"/>
      <c r="AIC314" s="238"/>
      <c r="AID314" s="238"/>
      <c r="AIE314" s="238"/>
      <c r="AIF314" s="238"/>
      <c r="AIG314" s="238"/>
      <c r="AIH314" s="238"/>
      <c r="AII314" s="238"/>
      <c r="AIJ314" s="238"/>
      <c r="AIK314" s="238"/>
      <c r="AIL314" s="238"/>
      <c r="AIM314" s="238"/>
      <c r="AIN314" s="238"/>
      <c r="AIO314" s="238"/>
      <c r="AIP314" s="238"/>
      <c r="AIQ314" s="238"/>
      <c r="AIR314" s="238"/>
      <c r="AIS314" s="238"/>
      <c r="AIT314" s="238"/>
      <c r="AIU314" s="238"/>
      <c r="AIV314" s="238"/>
      <c r="AIW314" s="238"/>
      <c r="AIX314" s="238"/>
      <c r="AIY314" s="238"/>
      <c r="AIZ314" s="238"/>
      <c r="AJA314" s="238"/>
      <c r="AJB314" s="238"/>
      <c r="AJC314" s="238"/>
      <c r="AJD314" s="238"/>
      <c r="AJE314" s="238"/>
      <c r="AJF314" s="238"/>
      <c r="AJG314" s="238"/>
      <c r="AJH314" s="238"/>
      <c r="AJI314" s="238"/>
      <c r="AJJ314" s="238"/>
      <c r="AJK314" s="238"/>
      <c r="AJL314" s="238"/>
      <c r="AJM314" s="238"/>
      <c r="AJN314" s="238"/>
      <c r="AJO314" s="238"/>
      <c r="AJP314" s="238"/>
      <c r="AJQ314" s="238"/>
      <c r="AJR314" s="238"/>
      <c r="AJS314" s="238"/>
      <c r="AJT314" s="238"/>
      <c r="AJU314" s="238"/>
      <c r="AJV314" s="238"/>
      <c r="AJW314" s="238"/>
      <c r="AJX314" s="238"/>
      <c r="AJY314" s="238"/>
      <c r="AJZ314" s="238"/>
      <c r="AKA314" s="238"/>
      <c r="AKB314" s="238"/>
      <c r="AKC314" s="238"/>
      <c r="AKD314" s="238"/>
      <c r="AKE314" s="238"/>
      <c r="AKF314" s="238"/>
      <c r="AKG314" s="238"/>
      <c r="AKH314" s="238"/>
      <c r="AKI314" s="238"/>
      <c r="AKJ314" s="238"/>
      <c r="AKK314" s="238"/>
      <c r="AKL314" s="238"/>
      <c r="AKM314" s="238"/>
      <c r="AKN314" s="238"/>
      <c r="AKO314" s="238"/>
      <c r="AKP314" s="238"/>
    </row>
    <row r="315" spans="1:978" ht="38.25" x14ac:dyDescent="0.25">
      <c r="A315" s="304"/>
      <c r="B315" s="304"/>
      <c r="C315" s="53" t="s">
        <v>303</v>
      </c>
      <c r="D315" s="241"/>
      <c r="E315" s="268"/>
      <c r="F315" s="95">
        <v>530300</v>
      </c>
      <c r="G315" s="30" t="s">
        <v>304</v>
      </c>
      <c r="H315" s="30" t="s">
        <v>305</v>
      </c>
      <c r="I315" s="242"/>
      <c r="J315" s="95">
        <v>45</v>
      </c>
      <c r="K315" s="269"/>
      <c r="L315" s="290"/>
      <c r="M315" s="95">
        <v>2</v>
      </c>
      <c r="N315" s="95">
        <v>111</v>
      </c>
      <c r="O315" s="95">
        <v>57</v>
      </c>
      <c r="P315" s="95">
        <v>49</v>
      </c>
      <c r="Q315" s="95">
        <v>56</v>
      </c>
      <c r="R315" s="95">
        <v>44</v>
      </c>
      <c r="S315" s="95">
        <v>101</v>
      </c>
      <c r="T315" s="95">
        <v>303</v>
      </c>
      <c r="U315" s="95">
        <v>520</v>
      </c>
      <c r="V315" s="95">
        <v>493</v>
      </c>
      <c r="W315" s="95">
        <v>452</v>
      </c>
      <c r="X315" s="95">
        <v>469</v>
      </c>
      <c r="Y315" s="95">
        <v>486</v>
      </c>
      <c r="Z315" s="95">
        <v>559</v>
      </c>
      <c r="AA315" s="95">
        <v>564</v>
      </c>
      <c r="AB315" s="95">
        <v>688</v>
      </c>
      <c r="AC315" s="95">
        <v>1043</v>
      </c>
      <c r="AD315" s="95">
        <v>1192</v>
      </c>
      <c r="AE315" s="95">
        <v>1241</v>
      </c>
      <c r="AF315" s="95">
        <v>718</v>
      </c>
      <c r="AG315" s="95">
        <v>503</v>
      </c>
      <c r="AH315" s="95">
        <v>441</v>
      </c>
      <c r="AI315" s="95">
        <v>398</v>
      </c>
      <c r="AJ315" s="95">
        <v>287</v>
      </c>
      <c r="AK315" s="95">
        <v>227</v>
      </c>
      <c r="AL315" s="95">
        <v>10187</v>
      </c>
      <c r="AM315" s="132">
        <v>800</v>
      </c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62"/>
      <c r="BH315" s="262"/>
      <c r="BI315" s="262"/>
      <c r="BJ315" s="262"/>
      <c r="BK315" s="262"/>
      <c r="BL315" s="241"/>
      <c r="BM315" s="241"/>
      <c r="BN315" s="241"/>
      <c r="BO315" s="241"/>
      <c r="BP315" s="241"/>
      <c r="BQ315" s="241"/>
      <c r="BR315" s="241"/>
      <c r="BS315" s="241"/>
      <c r="BT315" s="241"/>
      <c r="BU315" s="241"/>
      <c r="BV315" s="241"/>
      <c r="BW315" s="241"/>
      <c r="BX315" s="241"/>
      <c r="BY315" s="241"/>
      <c r="BZ315" s="241"/>
      <c r="CA315" s="241"/>
      <c r="CB315" s="241"/>
      <c r="CC315" s="241"/>
      <c r="CD315" s="241"/>
      <c r="CE315" s="241"/>
      <c r="CF315" s="241"/>
      <c r="CG315" s="241"/>
      <c r="CH315" s="241"/>
      <c r="CI315" s="241"/>
      <c r="CJ315" s="241"/>
      <c r="CK315" s="241"/>
      <c r="CL315" s="241"/>
      <c r="CM315" s="241"/>
      <c r="CN315" s="241"/>
      <c r="CO315" s="241"/>
      <c r="CP315" s="241"/>
      <c r="CQ315" s="241"/>
      <c r="CR315" s="241"/>
      <c r="CS315" s="241"/>
      <c r="CT315" s="241"/>
      <c r="CU315" s="241"/>
      <c r="CV315" s="241"/>
      <c r="CW315" s="241"/>
      <c r="CX315" s="241"/>
      <c r="CY315" s="241"/>
      <c r="CZ315" s="241"/>
      <c r="DA315" s="241"/>
      <c r="DB315" s="241"/>
      <c r="DC315" s="241"/>
      <c r="DD315" s="241"/>
      <c r="DE315" s="241"/>
      <c r="DF315" s="241"/>
      <c r="DG315" s="241"/>
      <c r="DH315" s="241"/>
      <c r="DI315" s="241"/>
      <c r="DJ315" s="241"/>
      <c r="DK315" s="241"/>
      <c r="DL315" s="241"/>
      <c r="DM315" s="241"/>
      <c r="DN315" s="241"/>
      <c r="DO315" s="241"/>
      <c r="DP315" s="241"/>
      <c r="DQ315" s="241"/>
      <c r="DR315" s="241"/>
      <c r="DS315" s="241"/>
      <c r="DT315" s="241"/>
      <c r="DU315" s="241"/>
      <c r="DV315" s="241"/>
      <c r="DW315" s="241"/>
      <c r="DX315" s="241"/>
      <c r="DY315" s="241"/>
      <c r="DZ315" s="241"/>
      <c r="EA315" s="241"/>
      <c r="EB315" s="241"/>
      <c r="EC315" s="241"/>
      <c r="ED315" s="241"/>
      <c r="EE315" s="252"/>
      <c r="EF315" s="238"/>
      <c r="EG315" s="238"/>
      <c r="EH315" s="238"/>
      <c r="EI315" s="238"/>
      <c r="EJ315" s="238"/>
      <c r="EK315" s="238"/>
      <c r="EL315" s="238"/>
      <c r="EM315" s="238"/>
      <c r="EN315" s="238"/>
      <c r="EO315" s="238"/>
      <c r="EP315" s="238"/>
      <c r="EQ315" s="238"/>
      <c r="ER315" s="238"/>
      <c r="ES315" s="238"/>
      <c r="ET315" s="238"/>
      <c r="EU315" s="238"/>
      <c r="EV315" s="238"/>
      <c r="EW315" s="238"/>
      <c r="EX315" s="238"/>
      <c r="EY315" s="238"/>
      <c r="EZ315" s="238"/>
      <c r="FA315" s="238"/>
      <c r="FB315" s="238"/>
      <c r="FC315" s="238"/>
      <c r="FD315" s="238"/>
      <c r="FE315" s="238"/>
      <c r="FF315" s="238"/>
      <c r="FG315" s="238"/>
      <c r="FH315" s="238"/>
      <c r="FI315" s="238"/>
      <c r="FJ315" s="238"/>
      <c r="FK315" s="238"/>
      <c r="FL315" s="238"/>
      <c r="FM315" s="238"/>
      <c r="FN315" s="238"/>
      <c r="FO315" s="238"/>
      <c r="FP315" s="238"/>
      <c r="FQ315" s="238"/>
      <c r="FR315" s="238"/>
      <c r="FS315" s="238"/>
      <c r="FT315" s="238"/>
      <c r="FU315" s="238"/>
      <c r="FV315" s="238"/>
      <c r="FW315" s="238"/>
      <c r="FX315" s="238"/>
      <c r="FY315" s="238"/>
      <c r="FZ315" s="238"/>
      <c r="GA315" s="238"/>
      <c r="GB315" s="238"/>
      <c r="GC315" s="238"/>
      <c r="GD315" s="238"/>
      <c r="GE315" s="238"/>
      <c r="GF315" s="238"/>
      <c r="GG315" s="238"/>
      <c r="GH315" s="238"/>
      <c r="GI315" s="238"/>
      <c r="GJ315" s="238"/>
      <c r="GK315" s="238"/>
      <c r="GL315" s="238"/>
      <c r="GM315" s="238"/>
      <c r="GN315" s="238"/>
      <c r="GO315" s="238"/>
      <c r="GP315" s="238"/>
      <c r="GQ315" s="238"/>
      <c r="GR315" s="238"/>
      <c r="GS315" s="238"/>
      <c r="GT315" s="238"/>
      <c r="GU315" s="238"/>
      <c r="GV315" s="238"/>
      <c r="GW315" s="238"/>
      <c r="GX315" s="238"/>
      <c r="GY315" s="238"/>
      <c r="GZ315" s="238"/>
      <c r="HA315" s="238"/>
      <c r="HB315" s="238"/>
      <c r="HC315" s="238"/>
      <c r="HD315" s="238"/>
      <c r="HE315" s="238"/>
      <c r="HF315" s="238"/>
      <c r="HG315" s="238"/>
      <c r="HH315" s="238"/>
      <c r="HI315" s="238"/>
      <c r="HJ315" s="238"/>
      <c r="HK315" s="238"/>
      <c r="HL315" s="238"/>
      <c r="HM315" s="238"/>
      <c r="HN315" s="238"/>
      <c r="HO315" s="238"/>
      <c r="HP315" s="238"/>
      <c r="HQ315" s="238"/>
      <c r="HR315" s="238"/>
      <c r="HS315" s="238"/>
      <c r="HT315" s="238"/>
      <c r="HU315" s="238"/>
      <c r="HV315" s="238"/>
      <c r="HW315" s="238"/>
      <c r="HX315" s="238"/>
      <c r="HY315" s="238"/>
      <c r="HZ315" s="238"/>
      <c r="IA315" s="238"/>
      <c r="IB315" s="238"/>
      <c r="IC315" s="238"/>
      <c r="ID315" s="238"/>
      <c r="IE315" s="238"/>
      <c r="IF315" s="238"/>
      <c r="IG315" s="238"/>
      <c r="IH315" s="238"/>
      <c r="II315" s="238"/>
      <c r="IJ315" s="238"/>
      <c r="IK315" s="238"/>
      <c r="IL315" s="238"/>
      <c r="IM315" s="238"/>
      <c r="IN315" s="238"/>
      <c r="IO315" s="238"/>
      <c r="IP315" s="238"/>
      <c r="IQ315" s="238"/>
      <c r="IR315" s="238"/>
      <c r="IS315" s="238"/>
      <c r="IT315" s="238"/>
      <c r="IU315" s="238"/>
      <c r="IV315" s="238"/>
      <c r="IW315" s="238"/>
      <c r="IX315" s="238"/>
      <c r="IY315" s="238"/>
      <c r="IZ315" s="238"/>
      <c r="JA315" s="238"/>
      <c r="JB315" s="238"/>
      <c r="JC315" s="238"/>
      <c r="JD315" s="238"/>
      <c r="JE315" s="238"/>
      <c r="JF315" s="238"/>
      <c r="JG315" s="238"/>
      <c r="JH315" s="238"/>
      <c r="JI315" s="238"/>
      <c r="JJ315" s="238"/>
      <c r="JK315" s="238"/>
      <c r="JL315" s="238"/>
      <c r="JM315" s="238"/>
      <c r="JN315" s="238"/>
      <c r="JO315" s="238"/>
      <c r="JP315" s="238"/>
      <c r="JQ315" s="238"/>
      <c r="JR315" s="238"/>
      <c r="JS315" s="238"/>
      <c r="JT315" s="238"/>
      <c r="JU315" s="238"/>
      <c r="JV315" s="238"/>
      <c r="JW315" s="238"/>
      <c r="JX315" s="238"/>
      <c r="JY315" s="238"/>
      <c r="JZ315" s="238"/>
      <c r="KA315" s="238"/>
      <c r="KB315" s="238"/>
      <c r="KC315" s="238"/>
      <c r="KD315" s="238"/>
      <c r="KE315" s="238"/>
      <c r="KF315" s="238"/>
      <c r="KG315" s="238"/>
      <c r="KH315" s="238"/>
      <c r="KI315" s="238"/>
      <c r="KJ315" s="238"/>
      <c r="KK315" s="238"/>
      <c r="KL315" s="238"/>
      <c r="KM315" s="238"/>
      <c r="KN315" s="238"/>
      <c r="KO315" s="238"/>
      <c r="KP315" s="238"/>
      <c r="KQ315" s="238"/>
      <c r="KR315" s="238"/>
      <c r="KS315" s="238"/>
      <c r="KT315" s="238"/>
      <c r="KU315" s="238"/>
      <c r="KV315" s="238"/>
      <c r="KW315" s="238"/>
      <c r="KX315" s="238"/>
      <c r="KY315" s="238"/>
      <c r="KZ315" s="238"/>
      <c r="LA315" s="238"/>
      <c r="LB315" s="238"/>
      <c r="LC315" s="238"/>
      <c r="LD315" s="238"/>
      <c r="LE315" s="238"/>
      <c r="LF315" s="238"/>
      <c r="LG315" s="238"/>
      <c r="LH315" s="238"/>
      <c r="LI315" s="238"/>
      <c r="LJ315" s="238"/>
      <c r="LK315" s="238"/>
      <c r="LL315" s="238"/>
      <c r="LM315" s="238"/>
      <c r="LN315" s="238"/>
      <c r="LO315" s="238"/>
      <c r="LP315" s="238"/>
      <c r="LQ315" s="238"/>
      <c r="LR315" s="238"/>
      <c r="LS315" s="238"/>
      <c r="LT315" s="238"/>
      <c r="LU315" s="238"/>
      <c r="LV315" s="238"/>
      <c r="LW315" s="238"/>
      <c r="LX315" s="238"/>
      <c r="LY315" s="238"/>
      <c r="LZ315" s="238"/>
      <c r="MA315" s="238"/>
      <c r="MB315" s="238"/>
      <c r="MC315" s="238"/>
      <c r="MD315" s="238"/>
      <c r="ME315" s="238"/>
      <c r="MF315" s="238"/>
      <c r="MG315" s="238"/>
      <c r="MH315" s="238"/>
      <c r="MI315" s="238"/>
      <c r="MJ315" s="238"/>
      <c r="MK315" s="238"/>
      <c r="ML315" s="238"/>
      <c r="MM315" s="238"/>
      <c r="MN315" s="238"/>
      <c r="MO315" s="238"/>
      <c r="MP315" s="238"/>
      <c r="MQ315" s="238"/>
      <c r="MR315" s="238"/>
      <c r="MS315" s="238"/>
      <c r="MT315" s="238"/>
      <c r="MU315" s="238"/>
      <c r="MV315" s="238"/>
      <c r="MW315" s="238"/>
      <c r="MX315" s="238"/>
      <c r="MY315" s="238"/>
      <c r="MZ315" s="238"/>
      <c r="NA315" s="238"/>
      <c r="NB315" s="238"/>
      <c r="NC315" s="238"/>
      <c r="ND315" s="238"/>
      <c r="NE315" s="238"/>
      <c r="NF315" s="238"/>
      <c r="NG315" s="238"/>
      <c r="NH315" s="238"/>
      <c r="NI315" s="238"/>
      <c r="NJ315" s="238"/>
      <c r="NK315" s="238"/>
      <c r="NL315" s="238"/>
      <c r="NM315" s="238"/>
      <c r="NN315" s="238"/>
      <c r="NO315" s="238"/>
      <c r="NP315" s="238"/>
      <c r="NQ315" s="238"/>
      <c r="NR315" s="238"/>
      <c r="NS315" s="238"/>
      <c r="NT315" s="238"/>
      <c r="NU315" s="238"/>
      <c r="NV315" s="238"/>
      <c r="NW315" s="238"/>
      <c r="NX315" s="238"/>
      <c r="NY315" s="238"/>
      <c r="NZ315" s="238"/>
      <c r="OA315" s="238"/>
      <c r="OB315" s="238"/>
      <c r="OC315" s="238"/>
      <c r="OD315" s="238"/>
      <c r="OE315" s="238"/>
      <c r="OF315" s="238"/>
      <c r="OG315" s="238"/>
      <c r="OH315" s="238"/>
      <c r="OI315" s="238"/>
      <c r="OJ315" s="238"/>
      <c r="OK315" s="238"/>
      <c r="OL315" s="238"/>
      <c r="OM315" s="238"/>
      <c r="ON315" s="238"/>
      <c r="OO315" s="238"/>
      <c r="OP315" s="238"/>
      <c r="OQ315" s="238"/>
      <c r="OR315" s="238"/>
      <c r="OS315" s="238"/>
      <c r="OT315" s="238"/>
      <c r="OU315" s="238"/>
      <c r="OV315" s="238"/>
      <c r="OW315" s="238"/>
      <c r="OX315" s="238"/>
      <c r="OY315" s="238"/>
      <c r="OZ315" s="238"/>
      <c r="PA315" s="238"/>
      <c r="PB315" s="238"/>
      <c r="PC315" s="238"/>
      <c r="PD315" s="238"/>
      <c r="PE315" s="238"/>
      <c r="PF315" s="238"/>
      <c r="PG315" s="238"/>
      <c r="PH315" s="238"/>
      <c r="PI315" s="238"/>
      <c r="PJ315" s="238"/>
      <c r="PK315" s="238"/>
      <c r="PL315" s="238"/>
      <c r="PM315" s="238"/>
      <c r="PN315" s="238"/>
      <c r="PO315" s="238"/>
      <c r="PP315" s="238"/>
      <c r="PQ315" s="238"/>
      <c r="PR315" s="238"/>
      <c r="PS315" s="238"/>
      <c r="PT315" s="238"/>
      <c r="PU315" s="238"/>
      <c r="PV315" s="238"/>
      <c r="PW315" s="238"/>
      <c r="PX315" s="238"/>
      <c r="PY315" s="238"/>
      <c r="PZ315" s="238"/>
      <c r="QA315" s="238"/>
      <c r="QB315" s="238"/>
      <c r="QC315" s="238"/>
      <c r="QD315" s="238"/>
      <c r="QE315" s="238"/>
      <c r="QF315" s="238"/>
      <c r="QG315" s="238"/>
      <c r="QH315" s="238"/>
      <c r="QI315" s="238"/>
      <c r="QJ315" s="238"/>
      <c r="QK315" s="238"/>
      <c r="QL315" s="238"/>
      <c r="QM315" s="238"/>
      <c r="QN315" s="238"/>
      <c r="QO315" s="238"/>
      <c r="QP315" s="238"/>
      <c r="QQ315" s="238"/>
      <c r="QR315" s="238"/>
      <c r="QS315" s="238"/>
      <c r="QT315" s="238"/>
      <c r="QU315" s="238"/>
      <c r="QV315" s="238"/>
      <c r="QW315" s="238"/>
      <c r="QX315" s="238"/>
      <c r="QY315" s="238"/>
      <c r="QZ315" s="238"/>
      <c r="RA315" s="238"/>
      <c r="RB315" s="238"/>
      <c r="RC315" s="238"/>
      <c r="RD315" s="238"/>
      <c r="RE315" s="238"/>
      <c r="RF315" s="238"/>
      <c r="RG315" s="238"/>
      <c r="RH315" s="238"/>
      <c r="RI315" s="238"/>
      <c r="RJ315" s="238"/>
      <c r="RK315" s="238"/>
      <c r="RL315" s="238"/>
      <c r="RM315" s="238"/>
      <c r="RN315" s="238"/>
      <c r="RO315" s="238"/>
      <c r="RP315" s="238"/>
      <c r="RQ315" s="238"/>
      <c r="RR315" s="238"/>
      <c r="RS315" s="238"/>
      <c r="RT315" s="238"/>
      <c r="RU315" s="238"/>
      <c r="RV315" s="238"/>
      <c r="RW315" s="238"/>
      <c r="RX315" s="238"/>
      <c r="RY315" s="238"/>
      <c r="RZ315" s="238"/>
      <c r="SA315" s="238"/>
      <c r="SB315" s="238"/>
      <c r="SC315" s="238"/>
      <c r="SD315" s="238"/>
      <c r="SE315" s="238"/>
      <c r="SF315" s="238"/>
      <c r="SG315" s="238"/>
      <c r="SH315" s="238"/>
      <c r="SI315" s="238"/>
      <c r="SJ315" s="238"/>
      <c r="SK315" s="238"/>
      <c r="SL315" s="238"/>
      <c r="SM315" s="238"/>
      <c r="SN315" s="238"/>
      <c r="SO315" s="238"/>
      <c r="SP315" s="238"/>
      <c r="SQ315" s="238"/>
      <c r="SR315" s="238"/>
      <c r="SS315" s="238"/>
      <c r="ST315" s="238"/>
      <c r="SU315" s="238"/>
      <c r="SV315" s="238"/>
      <c r="SW315" s="238"/>
      <c r="SX315" s="238"/>
      <c r="SY315" s="238"/>
      <c r="SZ315" s="238"/>
      <c r="TA315" s="238"/>
      <c r="TB315" s="238"/>
      <c r="TC315" s="238"/>
      <c r="TD315" s="238"/>
      <c r="TE315" s="238"/>
      <c r="TF315" s="238"/>
      <c r="TG315" s="238"/>
      <c r="TH315" s="238"/>
      <c r="TI315" s="238"/>
      <c r="TJ315" s="238"/>
      <c r="TK315" s="238"/>
      <c r="TL315" s="238"/>
      <c r="TM315" s="238"/>
      <c r="TN315" s="238"/>
      <c r="TO315" s="238"/>
      <c r="TP315" s="238"/>
      <c r="TQ315" s="238"/>
      <c r="TR315" s="238"/>
      <c r="TS315" s="238"/>
      <c r="TT315" s="238"/>
      <c r="TU315" s="238"/>
      <c r="TV315" s="238"/>
      <c r="TW315" s="238"/>
      <c r="TX315" s="238"/>
      <c r="TY315" s="238"/>
      <c r="TZ315" s="238"/>
      <c r="UA315" s="238"/>
      <c r="UB315" s="238"/>
      <c r="UC315" s="238"/>
      <c r="UD315" s="238"/>
      <c r="UE315" s="238"/>
      <c r="UF315" s="238"/>
      <c r="UG315" s="238"/>
      <c r="UH315" s="238"/>
      <c r="UI315" s="238"/>
      <c r="UJ315" s="238"/>
      <c r="UK315" s="238"/>
      <c r="UL315" s="238"/>
      <c r="UM315" s="238"/>
      <c r="UN315" s="238"/>
      <c r="UO315" s="238"/>
      <c r="UP315" s="238"/>
      <c r="UQ315" s="238"/>
      <c r="UR315" s="238"/>
      <c r="US315" s="238"/>
      <c r="UT315" s="238"/>
      <c r="UU315" s="238"/>
      <c r="UV315" s="238"/>
      <c r="UW315" s="238"/>
      <c r="UX315" s="238"/>
      <c r="UY315" s="238"/>
      <c r="UZ315" s="238"/>
      <c r="VA315" s="238"/>
      <c r="VB315" s="238"/>
      <c r="VC315" s="238"/>
      <c r="VD315" s="238"/>
      <c r="VE315" s="238"/>
      <c r="VF315" s="238"/>
      <c r="VG315" s="238"/>
      <c r="VH315" s="238"/>
      <c r="VI315" s="238"/>
      <c r="VJ315" s="238"/>
      <c r="VK315" s="238"/>
      <c r="VL315" s="238"/>
      <c r="VM315" s="238"/>
      <c r="VN315" s="238"/>
      <c r="VO315" s="238"/>
      <c r="VP315" s="238"/>
      <c r="VQ315" s="238"/>
      <c r="VR315" s="238"/>
      <c r="VS315" s="238"/>
      <c r="VT315" s="238"/>
      <c r="VU315" s="238"/>
      <c r="VV315" s="238"/>
      <c r="VW315" s="238"/>
      <c r="VX315" s="238"/>
      <c r="VY315" s="238"/>
      <c r="VZ315" s="238"/>
      <c r="WA315" s="238"/>
      <c r="WB315" s="238"/>
      <c r="WC315" s="238"/>
      <c r="WD315" s="238"/>
      <c r="WE315" s="238"/>
      <c r="WF315" s="238"/>
      <c r="WG315" s="238"/>
      <c r="WH315" s="238"/>
      <c r="WI315" s="238"/>
      <c r="WJ315" s="238"/>
      <c r="WK315" s="238"/>
      <c r="WL315" s="238"/>
      <c r="WM315" s="238"/>
      <c r="WN315" s="238"/>
      <c r="WO315" s="238"/>
      <c r="WP315" s="238"/>
      <c r="WQ315" s="238"/>
      <c r="WR315" s="238"/>
      <c r="WS315" s="238"/>
      <c r="WT315" s="238"/>
      <c r="WU315" s="238"/>
      <c r="WV315" s="238"/>
      <c r="WW315" s="238"/>
      <c r="WX315" s="238"/>
      <c r="WY315" s="238"/>
      <c r="WZ315" s="238"/>
      <c r="XA315" s="238"/>
      <c r="XB315" s="238"/>
      <c r="XC315" s="238"/>
      <c r="XD315" s="238"/>
      <c r="XE315" s="238"/>
      <c r="XF315" s="238"/>
      <c r="XG315" s="238"/>
      <c r="XH315" s="238"/>
      <c r="XI315" s="238"/>
      <c r="XJ315" s="238"/>
      <c r="XK315" s="238"/>
      <c r="XL315" s="238"/>
      <c r="XM315" s="238"/>
      <c r="XN315" s="238"/>
      <c r="XO315" s="238"/>
      <c r="XP315" s="238"/>
      <c r="XQ315" s="238"/>
      <c r="XR315" s="238"/>
      <c r="XS315" s="238"/>
      <c r="XT315" s="238"/>
      <c r="XU315" s="238"/>
      <c r="XV315" s="238"/>
      <c r="XW315" s="238"/>
      <c r="XX315" s="238"/>
      <c r="XY315" s="238"/>
      <c r="XZ315" s="238"/>
      <c r="YA315" s="238"/>
      <c r="YB315" s="238"/>
      <c r="YC315" s="238"/>
      <c r="YD315" s="238"/>
      <c r="YE315" s="238"/>
      <c r="YF315" s="238"/>
      <c r="YG315" s="238"/>
      <c r="YH315" s="238"/>
      <c r="YI315" s="238"/>
      <c r="YJ315" s="238"/>
      <c r="YK315" s="238"/>
      <c r="YL315" s="238"/>
      <c r="YM315" s="238"/>
      <c r="YN315" s="238"/>
      <c r="YO315" s="238"/>
      <c r="YP315" s="238"/>
      <c r="YQ315" s="238"/>
      <c r="YR315" s="238"/>
      <c r="YS315" s="238"/>
      <c r="YT315" s="238"/>
      <c r="YU315" s="238"/>
      <c r="YV315" s="238"/>
      <c r="YW315" s="238"/>
      <c r="YX315" s="238"/>
      <c r="YY315" s="238"/>
      <c r="YZ315" s="238"/>
      <c r="ZA315" s="238"/>
      <c r="ZB315" s="238"/>
      <c r="ZC315" s="238"/>
      <c r="ZD315" s="238"/>
      <c r="ZE315" s="238"/>
      <c r="ZF315" s="238"/>
      <c r="ZG315" s="238"/>
      <c r="ZH315" s="238"/>
      <c r="ZI315" s="238"/>
      <c r="ZJ315" s="238"/>
      <c r="ZK315" s="238"/>
      <c r="ZL315" s="238"/>
      <c r="ZM315" s="238"/>
      <c r="ZN315" s="238"/>
      <c r="ZO315" s="238"/>
      <c r="ZP315" s="238"/>
      <c r="ZQ315" s="238"/>
      <c r="ZR315" s="238"/>
      <c r="ZS315" s="238"/>
      <c r="ZT315" s="238"/>
      <c r="ZU315" s="238"/>
      <c r="ZV315" s="238"/>
      <c r="ZW315" s="238"/>
      <c r="ZX315" s="238"/>
      <c r="ZY315" s="238"/>
      <c r="ZZ315" s="238"/>
      <c r="AAA315" s="238"/>
      <c r="AAB315" s="238"/>
      <c r="AAC315" s="238"/>
      <c r="AAD315" s="238"/>
      <c r="AAE315" s="238"/>
      <c r="AAF315" s="238"/>
      <c r="AAG315" s="238"/>
      <c r="AAH315" s="238"/>
      <c r="AAI315" s="238"/>
      <c r="AAJ315" s="238"/>
      <c r="AAK315" s="238"/>
      <c r="AAL315" s="238"/>
      <c r="AAM315" s="238"/>
      <c r="AAN315" s="238"/>
      <c r="AAO315" s="238"/>
      <c r="AAP315" s="238"/>
      <c r="AAQ315" s="238"/>
      <c r="AAR315" s="238"/>
      <c r="AAS315" s="238"/>
      <c r="AAT315" s="238"/>
      <c r="AAU315" s="238"/>
      <c r="AAV315" s="238"/>
      <c r="AAW315" s="238"/>
      <c r="AAX315" s="238"/>
      <c r="AAY315" s="238"/>
      <c r="AAZ315" s="238"/>
      <c r="ABA315" s="238"/>
      <c r="ABB315" s="238"/>
      <c r="ABC315" s="238"/>
      <c r="ABD315" s="238"/>
      <c r="ABE315" s="238"/>
      <c r="ABF315" s="238"/>
      <c r="ABG315" s="238"/>
      <c r="ABH315" s="238"/>
      <c r="ABI315" s="238"/>
      <c r="ABJ315" s="238"/>
      <c r="ABK315" s="238"/>
      <c r="ABL315" s="238"/>
      <c r="ABM315" s="238"/>
      <c r="ABN315" s="238"/>
      <c r="ABO315" s="238"/>
      <c r="ABP315" s="238"/>
      <c r="ABQ315" s="238"/>
      <c r="ABR315" s="238"/>
      <c r="ABS315" s="238"/>
      <c r="ABT315" s="238"/>
      <c r="ABU315" s="238"/>
      <c r="ABV315" s="238"/>
      <c r="ABW315" s="238"/>
      <c r="ABX315" s="238"/>
      <c r="ABY315" s="238"/>
      <c r="ABZ315" s="238"/>
      <c r="ACA315" s="238"/>
      <c r="ACB315" s="238"/>
      <c r="ACC315" s="238"/>
      <c r="ACD315" s="238"/>
      <c r="ACE315" s="238"/>
      <c r="ACF315" s="238"/>
      <c r="ACG315" s="238"/>
      <c r="ACH315" s="238"/>
      <c r="ACI315" s="238"/>
      <c r="ACJ315" s="238"/>
      <c r="ACK315" s="238"/>
      <c r="ACL315" s="238"/>
      <c r="ACM315" s="238"/>
      <c r="ACN315" s="238"/>
      <c r="ACO315" s="238"/>
      <c r="ACP315" s="238"/>
      <c r="ACQ315" s="238"/>
      <c r="ACR315" s="238"/>
      <c r="ACS315" s="238"/>
      <c r="ACT315" s="238"/>
      <c r="ACU315" s="238"/>
      <c r="ACV315" s="238"/>
      <c r="ACW315" s="238"/>
      <c r="ACX315" s="238"/>
      <c r="ACY315" s="238"/>
      <c r="ACZ315" s="238"/>
      <c r="ADA315" s="238"/>
      <c r="ADB315" s="238"/>
      <c r="ADC315" s="238"/>
      <c r="ADD315" s="238"/>
      <c r="ADE315" s="238"/>
      <c r="ADF315" s="238"/>
      <c r="ADG315" s="238"/>
      <c r="ADH315" s="238"/>
      <c r="ADI315" s="238"/>
      <c r="ADJ315" s="238"/>
      <c r="ADK315" s="238"/>
      <c r="ADL315" s="238"/>
      <c r="ADM315" s="238"/>
      <c r="ADN315" s="238"/>
      <c r="ADO315" s="238"/>
      <c r="ADP315" s="238"/>
      <c r="ADQ315" s="238"/>
      <c r="ADR315" s="238"/>
      <c r="ADS315" s="238"/>
      <c r="ADT315" s="238"/>
      <c r="ADU315" s="238"/>
      <c r="ADV315" s="238"/>
      <c r="ADW315" s="238"/>
      <c r="ADX315" s="238"/>
      <c r="ADY315" s="238"/>
      <c r="ADZ315" s="238"/>
      <c r="AEA315" s="238"/>
      <c r="AEB315" s="238"/>
      <c r="AEC315" s="238"/>
      <c r="AED315" s="238"/>
      <c r="AEE315" s="238"/>
      <c r="AEF315" s="238"/>
      <c r="AEG315" s="238"/>
      <c r="AEH315" s="238"/>
      <c r="AEI315" s="238"/>
      <c r="AEJ315" s="238"/>
      <c r="AEK315" s="238"/>
      <c r="AEL315" s="238"/>
      <c r="AEM315" s="238"/>
      <c r="AEN315" s="238"/>
      <c r="AEO315" s="238"/>
      <c r="AEP315" s="238"/>
      <c r="AEQ315" s="238"/>
      <c r="AER315" s="238"/>
      <c r="AES315" s="238"/>
      <c r="AET315" s="238"/>
      <c r="AEU315" s="238"/>
      <c r="AEV315" s="238"/>
      <c r="AEW315" s="238"/>
      <c r="AEX315" s="238"/>
      <c r="AEY315" s="238"/>
      <c r="AEZ315" s="238"/>
      <c r="AFA315" s="238"/>
      <c r="AFB315" s="238"/>
      <c r="AFC315" s="238"/>
      <c r="AFD315" s="238"/>
      <c r="AFE315" s="238"/>
      <c r="AFF315" s="238"/>
      <c r="AFG315" s="238"/>
      <c r="AFH315" s="238"/>
      <c r="AFI315" s="238"/>
      <c r="AFJ315" s="238"/>
      <c r="AFK315" s="238"/>
      <c r="AFL315" s="238"/>
      <c r="AFM315" s="238"/>
      <c r="AFN315" s="238"/>
      <c r="AFO315" s="238"/>
      <c r="AFP315" s="238"/>
      <c r="AFQ315" s="238"/>
      <c r="AFR315" s="238"/>
      <c r="AFS315" s="238"/>
      <c r="AFT315" s="238"/>
      <c r="AFU315" s="238"/>
      <c r="AFV315" s="238"/>
      <c r="AFW315" s="238"/>
      <c r="AFX315" s="238"/>
      <c r="AFY315" s="238"/>
      <c r="AFZ315" s="238"/>
      <c r="AGA315" s="238"/>
      <c r="AGB315" s="238"/>
      <c r="AGC315" s="238"/>
      <c r="AGD315" s="238"/>
      <c r="AGE315" s="238"/>
      <c r="AGF315" s="238"/>
      <c r="AGG315" s="238"/>
      <c r="AGH315" s="238"/>
      <c r="AGI315" s="238"/>
      <c r="AGJ315" s="238"/>
      <c r="AGK315" s="238"/>
      <c r="AGL315" s="238"/>
      <c r="AGM315" s="238"/>
      <c r="AGN315" s="238"/>
      <c r="AGO315" s="238"/>
      <c r="AGP315" s="238"/>
      <c r="AGQ315" s="238"/>
      <c r="AGR315" s="238"/>
      <c r="AGS315" s="238"/>
      <c r="AGT315" s="238"/>
      <c r="AGU315" s="238"/>
      <c r="AGV315" s="238"/>
      <c r="AGW315" s="238"/>
      <c r="AGX315" s="238"/>
      <c r="AGY315" s="238"/>
      <c r="AGZ315" s="238"/>
      <c r="AHA315" s="238"/>
      <c r="AHB315" s="238"/>
      <c r="AHC315" s="238"/>
      <c r="AHD315" s="238"/>
      <c r="AHE315" s="238"/>
      <c r="AHF315" s="238"/>
      <c r="AHG315" s="238"/>
      <c r="AHH315" s="238"/>
      <c r="AHI315" s="238"/>
      <c r="AHJ315" s="238"/>
      <c r="AHK315" s="238"/>
      <c r="AHL315" s="238"/>
      <c r="AHM315" s="238"/>
      <c r="AHN315" s="238"/>
      <c r="AHO315" s="238"/>
      <c r="AHP315" s="238"/>
      <c r="AHQ315" s="238"/>
      <c r="AHR315" s="238"/>
      <c r="AHS315" s="238"/>
      <c r="AHT315" s="238"/>
      <c r="AHU315" s="238"/>
      <c r="AHV315" s="238"/>
      <c r="AHW315" s="238"/>
      <c r="AHX315" s="238"/>
      <c r="AHY315" s="238"/>
      <c r="AHZ315" s="238"/>
      <c r="AIA315" s="238"/>
      <c r="AIB315" s="238"/>
      <c r="AIC315" s="238"/>
      <c r="AID315" s="238"/>
      <c r="AIE315" s="238"/>
      <c r="AIF315" s="238"/>
      <c r="AIG315" s="238"/>
      <c r="AIH315" s="238"/>
      <c r="AII315" s="238"/>
      <c r="AIJ315" s="238"/>
      <c r="AIK315" s="238"/>
      <c r="AIL315" s="238"/>
      <c r="AIM315" s="238"/>
      <c r="AIN315" s="238"/>
      <c r="AIO315" s="238"/>
      <c r="AIP315" s="238"/>
      <c r="AIQ315" s="238"/>
      <c r="AIR315" s="238"/>
      <c r="AIS315" s="238"/>
      <c r="AIT315" s="238"/>
      <c r="AIU315" s="238"/>
      <c r="AIV315" s="238"/>
      <c r="AIW315" s="238"/>
      <c r="AIX315" s="238"/>
      <c r="AIY315" s="238"/>
      <c r="AIZ315" s="238"/>
      <c r="AJA315" s="238"/>
      <c r="AJB315" s="238"/>
      <c r="AJC315" s="238"/>
      <c r="AJD315" s="238"/>
      <c r="AJE315" s="238"/>
      <c r="AJF315" s="238"/>
      <c r="AJG315" s="238"/>
      <c r="AJH315" s="238"/>
      <c r="AJI315" s="238"/>
      <c r="AJJ315" s="238"/>
      <c r="AJK315" s="238"/>
      <c r="AJL315" s="238"/>
      <c r="AJM315" s="238"/>
      <c r="AJN315" s="238"/>
      <c r="AJO315" s="238"/>
      <c r="AJP315" s="238"/>
      <c r="AJQ315" s="238"/>
      <c r="AJR315" s="238"/>
      <c r="AJS315" s="238"/>
      <c r="AJT315" s="238"/>
      <c r="AJU315" s="238"/>
      <c r="AJV315" s="238"/>
      <c r="AJW315" s="238"/>
      <c r="AJX315" s="238"/>
      <c r="AJY315" s="238"/>
      <c r="AJZ315" s="238"/>
      <c r="AKA315" s="238"/>
      <c r="AKB315" s="238"/>
      <c r="AKC315" s="238"/>
      <c r="AKD315" s="238"/>
      <c r="AKE315" s="238"/>
      <c r="AKF315" s="238"/>
      <c r="AKG315" s="238"/>
      <c r="AKH315" s="238"/>
      <c r="AKI315" s="238"/>
      <c r="AKJ315" s="238"/>
      <c r="AKK315" s="238"/>
      <c r="AKL315" s="238"/>
      <c r="AKM315" s="238"/>
      <c r="AKN315" s="238"/>
      <c r="AKO315" s="238"/>
      <c r="AKP315" s="238"/>
    </row>
    <row r="316" spans="1:978" x14ac:dyDescent="0.25">
      <c r="A316" s="305"/>
      <c r="B316" s="305"/>
      <c r="C316" s="119"/>
      <c r="D316" s="242"/>
      <c r="E316" s="269"/>
      <c r="F316" s="278" t="s">
        <v>387</v>
      </c>
      <c r="G316" s="278"/>
      <c r="H316" s="278"/>
      <c r="I316" s="278"/>
      <c r="J316" s="278"/>
      <c r="K316" s="278"/>
      <c r="L316" s="278"/>
      <c r="M316" s="278"/>
      <c r="N316" s="9">
        <f t="shared" ref="N316:AL316" si="208">ROUNDUP(AVERAGE(N314:N315),0)</f>
        <v>178</v>
      </c>
      <c r="O316" s="9">
        <f t="shared" si="208"/>
        <v>89</v>
      </c>
      <c r="P316" s="9">
        <f t="shared" si="208"/>
        <v>68</v>
      </c>
      <c r="Q316" s="9">
        <f t="shared" si="208"/>
        <v>73</v>
      </c>
      <c r="R316" s="9">
        <f t="shared" si="208"/>
        <v>61</v>
      </c>
      <c r="S316" s="9">
        <f t="shared" si="208"/>
        <v>126</v>
      </c>
      <c r="T316" s="9">
        <f t="shared" si="208"/>
        <v>307</v>
      </c>
      <c r="U316" s="9">
        <f t="shared" si="208"/>
        <v>572</v>
      </c>
      <c r="V316" s="9">
        <f t="shared" si="208"/>
        <v>542</v>
      </c>
      <c r="W316" s="9">
        <f t="shared" si="208"/>
        <v>532</v>
      </c>
      <c r="X316" s="9">
        <f t="shared" si="208"/>
        <v>589</v>
      </c>
      <c r="Y316" s="9">
        <f t="shared" si="208"/>
        <v>650</v>
      </c>
      <c r="Z316" s="9">
        <f t="shared" si="208"/>
        <v>738</v>
      </c>
      <c r="AA316" s="9">
        <f t="shared" si="208"/>
        <v>713</v>
      </c>
      <c r="AB316" s="9">
        <f t="shared" si="208"/>
        <v>877</v>
      </c>
      <c r="AC316" s="9">
        <f t="shared" si="208"/>
        <v>1302</v>
      </c>
      <c r="AD316" s="9">
        <f t="shared" si="208"/>
        <v>1454</v>
      </c>
      <c r="AE316" s="9">
        <f t="shared" si="208"/>
        <v>1516</v>
      </c>
      <c r="AF316" s="9">
        <f t="shared" si="208"/>
        <v>916</v>
      </c>
      <c r="AG316" s="9">
        <f t="shared" si="208"/>
        <v>658</v>
      </c>
      <c r="AH316" s="9">
        <f t="shared" si="208"/>
        <v>585</v>
      </c>
      <c r="AI316" s="9">
        <f t="shared" si="208"/>
        <v>507</v>
      </c>
      <c r="AJ316" s="9">
        <f t="shared" si="208"/>
        <v>369</v>
      </c>
      <c r="AK316" s="9">
        <f t="shared" si="208"/>
        <v>329</v>
      </c>
      <c r="AL316" s="9">
        <f t="shared" si="208"/>
        <v>13532</v>
      </c>
      <c r="AM316" s="128">
        <f>MIN(AM314:AM315)</f>
        <v>800</v>
      </c>
      <c r="AN316" s="263"/>
      <c r="AO316" s="263"/>
      <c r="AP316" s="263"/>
      <c r="AQ316" s="263"/>
      <c r="AR316" s="263"/>
      <c r="AS316" s="263"/>
      <c r="AT316" s="263"/>
      <c r="AU316" s="263"/>
      <c r="AV316" s="263"/>
      <c r="AW316" s="263"/>
      <c r="AX316" s="263"/>
      <c r="AY316" s="263"/>
      <c r="AZ316" s="263"/>
      <c r="BA316" s="263"/>
      <c r="BB316" s="263"/>
      <c r="BC316" s="263"/>
      <c r="BD316" s="263"/>
      <c r="BE316" s="263"/>
      <c r="BF316" s="263"/>
      <c r="BG316" s="263"/>
      <c r="BH316" s="263"/>
      <c r="BI316" s="263"/>
      <c r="BJ316" s="263"/>
      <c r="BK316" s="263"/>
      <c r="BL316" s="242"/>
      <c r="BM316" s="242"/>
      <c r="BN316" s="242"/>
      <c r="BO316" s="242"/>
      <c r="BP316" s="242"/>
      <c r="BQ316" s="242"/>
      <c r="BR316" s="242"/>
      <c r="BS316" s="242"/>
      <c r="BT316" s="242"/>
      <c r="BU316" s="242"/>
      <c r="BV316" s="242"/>
      <c r="BW316" s="242"/>
      <c r="BX316" s="242"/>
      <c r="BY316" s="242"/>
      <c r="BZ316" s="242"/>
      <c r="CA316" s="242"/>
      <c r="CB316" s="242"/>
      <c r="CC316" s="242"/>
      <c r="CD316" s="242"/>
      <c r="CE316" s="242"/>
      <c r="CF316" s="242"/>
      <c r="CG316" s="242"/>
      <c r="CH316" s="242"/>
      <c r="CI316" s="242"/>
      <c r="CJ316" s="242"/>
      <c r="CK316" s="242"/>
      <c r="CL316" s="242"/>
      <c r="CM316" s="242"/>
      <c r="CN316" s="242"/>
      <c r="CO316" s="242"/>
      <c r="CP316" s="242"/>
      <c r="CQ316" s="242"/>
      <c r="CR316" s="242"/>
      <c r="CS316" s="242"/>
      <c r="CT316" s="242"/>
      <c r="CU316" s="242"/>
      <c r="CV316" s="242"/>
      <c r="CW316" s="242"/>
      <c r="CX316" s="242"/>
      <c r="CY316" s="242"/>
      <c r="CZ316" s="242"/>
      <c r="DA316" s="242"/>
      <c r="DB316" s="242"/>
      <c r="DC316" s="242"/>
      <c r="DD316" s="242"/>
      <c r="DE316" s="242"/>
      <c r="DF316" s="242"/>
      <c r="DG316" s="242"/>
      <c r="DH316" s="242"/>
      <c r="DI316" s="242"/>
      <c r="DJ316" s="242"/>
      <c r="DK316" s="242"/>
      <c r="DL316" s="242"/>
      <c r="DM316" s="242"/>
      <c r="DN316" s="242"/>
      <c r="DO316" s="242"/>
      <c r="DP316" s="242"/>
      <c r="DQ316" s="242"/>
      <c r="DR316" s="242"/>
      <c r="DS316" s="242"/>
      <c r="DT316" s="242"/>
      <c r="DU316" s="242"/>
      <c r="DV316" s="242"/>
      <c r="DW316" s="242"/>
      <c r="DX316" s="242"/>
      <c r="DY316" s="242"/>
      <c r="DZ316" s="242"/>
      <c r="EA316" s="242"/>
      <c r="EB316" s="242"/>
      <c r="EC316" s="242"/>
      <c r="ED316" s="242"/>
      <c r="EE316" s="252"/>
      <c r="EF316" s="238"/>
      <c r="EG316" s="238"/>
      <c r="EH316" s="238"/>
      <c r="EI316" s="238"/>
      <c r="EJ316" s="238"/>
      <c r="EK316" s="238"/>
      <c r="EL316" s="238"/>
      <c r="EM316" s="238"/>
      <c r="EN316" s="238"/>
      <c r="EO316" s="238"/>
      <c r="EP316" s="238"/>
      <c r="EQ316" s="238"/>
      <c r="ER316" s="238"/>
      <c r="ES316" s="238"/>
      <c r="ET316" s="238"/>
      <c r="EU316" s="238"/>
      <c r="EV316" s="238"/>
      <c r="EW316" s="238"/>
      <c r="EX316" s="238"/>
      <c r="EY316" s="238"/>
      <c r="EZ316" s="238"/>
      <c r="FA316" s="238"/>
      <c r="FB316" s="238"/>
      <c r="FC316" s="238"/>
      <c r="FD316" s="238"/>
      <c r="FE316" s="238"/>
      <c r="FF316" s="238"/>
      <c r="FG316" s="238"/>
      <c r="FH316" s="238"/>
      <c r="FI316" s="238"/>
      <c r="FJ316" s="238"/>
      <c r="FK316" s="238"/>
      <c r="FL316" s="238"/>
      <c r="FM316" s="238"/>
      <c r="FN316" s="238"/>
      <c r="FO316" s="238"/>
      <c r="FP316" s="238"/>
      <c r="FQ316" s="238"/>
      <c r="FR316" s="238"/>
      <c r="FS316" s="238"/>
      <c r="FT316" s="238"/>
      <c r="FU316" s="238"/>
      <c r="FV316" s="238"/>
      <c r="FW316" s="238"/>
      <c r="FX316" s="238"/>
      <c r="FY316" s="238"/>
      <c r="FZ316" s="238"/>
      <c r="GA316" s="238"/>
      <c r="GB316" s="238"/>
      <c r="GC316" s="238"/>
      <c r="GD316" s="238"/>
      <c r="GE316" s="238"/>
      <c r="GF316" s="238"/>
      <c r="GG316" s="238"/>
      <c r="GH316" s="238"/>
      <c r="GI316" s="238"/>
      <c r="GJ316" s="238"/>
      <c r="GK316" s="238"/>
      <c r="GL316" s="238"/>
      <c r="GM316" s="238"/>
      <c r="GN316" s="238"/>
      <c r="GO316" s="238"/>
      <c r="GP316" s="238"/>
      <c r="GQ316" s="238"/>
      <c r="GR316" s="238"/>
      <c r="GS316" s="238"/>
      <c r="GT316" s="238"/>
      <c r="GU316" s="238"/>
      <c r="GV316" s="238"/>
      <c r="GW316" s="238"/>
      <c r="GX316" s="238"/>
      <c r="GY316" s="238"/>
      <c r="GZ316" s="238"/>
      <c r="HA316" s="238"/>
      <c r="HB316" s="238"/>
      <c r="HC316" s="238"/>
      <c r="HD316" s="238"/>
      <c r="HE316" s="238"/>
      <c r="HF316" s="238"/>
      <c r="HG316" s="238"/>
      <c r="HH316" s="238"/>
      <c r="HI316" s="238"/>
      <c r="HJ316" s="238"/>
      <c r="HK316" s="238"/>
      <c r="HL316" s="238"/>
      <c r="HM316" s="238"/>
      <c r="HN316" s="238"/>
      <c r="HO316" s="238"/>
      <c r="HP316" s="238"/>
      <c r="HQ316" s="238"/>
      <c r="HR316" s="238"/>
      <c r="HS316" s="238"/>
      <c r="HT316" s="238"/>
      <c r="HU316" s="238"/>
      <c r="HV316" s="238"/>
      <c r="HW316" s="238"/>
      <c r="HX316" s="238"/>
      <c r="HY316" s="238"/>
      <c r="HZ316" s="238"/>
      <c r="IA316" s="238"/>
      <c r="IB316" s="238"/>
      <c r="IC316" s="238"/>
      <c r="ID316" s="238"/>
      <c r="IE316" s="238"/>
      <c r="IF316" s="238"/>
      <c r="IG316" s="238"/>
      <c r="IH316" s="238"/>
      <c r="II316" s="238"/>
      <c r="IJ316" s="238"/>
      <c r="IK316" s="238"/>
      <c r="IL316" s="238"/>
      <c r="IM316" s="238"/>
      <c r="IN316" s="238"/>
      <c r="IO316" s="238"/>
      <c r="IP316" s="238"/>
      <c r="IQ316" s="238"/>
      <c r="IR316" s="238"/>
      <c r="IS316" s="238"/>
      <c r="IT316" s="238"/>
      <c r="IU316" s="238"/>
      <c r="IV316" s="238"/>
      <c r="IW316" s="238"/>
      <c r="IX316" s="238"/>
      <c r="IY316" s="238"/>
      <c r="IZ316" s="238"/>
      <c r="JA316" s="238"/>
      <c r="JB316" s="238"/>
      <c r="JC316" s="238"/>
      <c r="JD316" s="238"/>
      <c r="JE316" s="238"/>
      <c r="JF316" s="238"/>
      <c r="JG316" s="238"/>
      <c r="JH316" s="238"/>
      <c r="JI316" s="238"/>
      <c r="JJ316" s="238"/>
      <c r="JK316" s="238"/>
      <c r="JL316" s="238"/>
      <c r="JM316" s="238"/>
      <c r="JN316" s="238"/>
      <c r="JO316" s="238"/>
      <c r="JP316" s="238"/>
      <c r="JQ316" s="238"/>
      <c r="JR316" s="238"/>
      <c r="JS316" s="238"/>
      <c r="JT316" s="238"/>
      <c r="JU316" s="238"/>
      <c r="JV316" s="238"/>
      <c r="JW316" s="238"/>
      <c r="JX316" s="238"/>
      <c r="JY316" s="238"/>
      <c r="JZ316" s="238"/>
      <c r="KA316" s="238"/>
      <c r="KB316" s="238"/>
      <c r="KC316" s="238"/>
      <c r="KD316" s="238"/>
      <c r="KE316" s="238"/>
      <c r="KF316" s="238"/>
      <c r="KG316" s="238"/>
      <c r="KH316" s="238"/>
      <c r="KI316" s="238"/>
      <c r="KJ316" s="238"/>
      <c r="KK316" s="238"/>
      <c r="KL316" s="238"/>
      <c r="KM316" s="238"/>
      <c r="KN316" s="238"/>
      <c r="KO316" s="238"/>
      <c r="KP316" s="238"/>
      <c r="KQ316" s="238"/>
      <c r="KR316" s="238"/>
      <c r="KS316" s="238"/>
      <c r="KT316" s="238"/>
      <c r="KU316" s="238"/>
      <c r="KV316" s="238"/>
      <c r="KW316" s="238"/>
      <c r="KX316" s="238"/>
      <c r="KY316" s="238"/>
      <c r="KZ316" s="238"/>
      <c r="LA316" s="238"/>
      <c r="LB316" s="238"/>
      <c r="LC316" s="238"/>
      <c r="LD316" s="238"/>
      <c r="LE316" s="238"/>
      <c r="LF316" s="238"/>
      <c r="LG316" s="238"/>
      <c r="LH316" s="238"/>
      <c r="LI316" s="238"/>
      <c r="LJ316" s="238"/>
      <c r="LK316" s="238"/>
      <c r="LL316" s="238"/>
      <c r="LM316" s="238"/>
      <c r="LN316" s="238"/>
      <c r="LO316" s="238"/>
      <c r="LP316" s="238"/>
      <c r="LQ316" s="238"/>
      <c r="LR316" s="238"/>
      <c r="LS316" s="238"/>
      <c r="LT316" s="238"/>
      <c r="LU316" s="238"/>
      <c r="LV316" s="238"/>
      <c r="LW316" s="238"/>
      <c r="LX316" s="238"/>
      <c r="LY316" s="238"/>
      <c r="LZ316" s="238"/>
      <c r="MA316" s="238"/>
      <c r="MB316" s="238"/>
      <c r="MC316" s="238"/>
      <c r="MD316" s="238"/>
      <c r="ME316" s="238"/>
      <c r="MF316" s="238"/>
      <c r="MG316" s="238"/>
      <c r="MH316" s="238"/>
      <c r="MI316" s="238"/>
      <c r="MJ316" s="238"/>
      <c r="MK316" s="238"/>
      <c r="ML316" s="238"/>
      <c r="MM316" s="238"/>
      <c r="MN316" s="238"/>
      <c r="MO316" s="238"/>
      <c r="MP316" s="238"/>
      <c r="MQ316" s="238"/>
      <c r="MR316" s="238"/>
      <c r="MS316" s="238"/>
      <c r="MT316" s="238"/>
      <c r="MU316" s="238"/>
      <c r="MV316" s="238"/>
      <c r="MW316" s="238"/>
      <c r="MX316" s="238"/>
      <c r="MY316" s="238"/>
      <c r="MZ316" s="238"/>
      <c r="NA316" s="238"/>
      <c r="NB316" s="238"/>
      <c r="NC316" s="238"/>
      <c r="ND316" s="238"/>
      <c r="NE316" s="238"/>
      <c r="NF316" s="238"/>
      <c r="NG316" s="238"/>
      <c r="NH316" s="238"/>
      <c r="NI316" s="238"/>
      <c r="NJ316" s="238"/>
      <c r="NK316" s="238"/>
      <c r="NL316" s="238"/>
      <c r="NM316" s="238"/>
      <c r="NN316" s="238"/>
      <c r="NO316" s="238"/>
      <c r="NP316" s="238"/>
      <c r="NQ316" s="238"/>
      <c r="NR316" s="238"/>
      <c r="NS316" s="238"/>
      <c r="NT316" s="238"/>
      <c r="NU316" s="238"/>
      <c r="NV316" s="238"/>
      <c r="NW316" s="238"/>
      <c r="NX316" s="238"/>
      <c r="NY316" s="238"/>
      <c r="NZ316" s="238"/>
      <c r="OA316" s="238"/>
      <c r="OB316" s="238"/>
      <c r="OC316" s="238"/>
      <c r="OD316" s="238"/>
      <c r="OE316" s="238"/>
      <c r="OF316" s="238"/>
      <c r="OG316" s="238"/>
      <c r="OH316" s="238"/>
      <c r="OI316" s="238"/>
      <c r="OJ316" s="238"/>
      <c r="OK316" s="238"/>
      <c r="OL316" s="238"/>
      <c r="OM316" s="238"/>
      <c r="ON316" s="238"/>
      <c r="OO316" s="238"/>
      <c r="OP316" s="238"/>
      <c r="OQ316" s="238"/>
      <c r="OR316" s="238"/>
      <c r="OS316" s="238"/>
      <c r="OT316" s="238"/>
      <c r="OU316" s="238"/>
      <c r="OV316" s="238"/>
      <c r="OW316" s="238"/>
      <c r="OX316" s="238"/>
      <c r="OY316" s="238"/>
      <c r="OZ316" s="238"/>
      <c r="PA316" s="238"/>
      <c r="PB316" s="238"/>
      <c r="PC316" s="238"/>
      <c r="PD316" s="238"/>
      <c r="PE316" s="238"/>
      <c r="PF316" s="238"/>
      <c r="PG316" s="238"/>
      <c r="PH316" s="238"/>
      <c r="PI316" s="238"/>
      <c r="PJ316" s="238"/>
      <c r="PK316" s="238"/>
      <c r="PL316" s="238"/>
      <c r="PM316" s="238"/>
      <c r="PN316" s="238"/>
      <c r="PO316" s="238"/>
      <c r="PP316" s="238"/>
      <c r="PQ316" s="238"/>
      <c r="PR316" s="238"/>
      <c r="PS316" s="238"/>
      <c r="PT316" s="238"/>
      <c r="PU316" s="238"/>
      <c r="PV316" s="238"/>
      <c r="PW316" s="238"/>
      <c r="PX316" s="238"/>
      <c r="PY316" s="238"/>
      <c r="PZ316" s="238"/>
      <c r="QA316" s="238"/>
      <c r="QB316" s="238"/>
      <c r="QC316" s="238"/>
      <c r="QD316" s="238"/>
      <c r="QE316" s="238"/>
      <c r="QF316" s="238"/>
      <c r="QG316" s="238"/>
      <c r="QH316" s="238"/>
      <c r="QI316" s="238"/>
      <c r="QJ316" s="238"/>
      <c r="QK316" s="238"/>
      <c r="QL316" s="238"/>
      <c r="QM316" s="238"/>
      <c r="QN316" s="238"/>
      <c r="QO316" s="238"/>
      <c r="QP316" s="238"/>
      <c r="QQ316" s="238"/>
      <c r="QR316" s="238"/>
      <c r="QS316" s="238"/>
      <c r="QT316" s="238"/>
      <c r="QU316" s="238"/>
      <c r="QV316" s="238"/>
      <c r="QW316" s="238"/>
      <c r="QX316" s="238"/>
      <c r="QY316" s="238"/>
      <c r="QZ316" s="238"/>
      <c r="RA316" s="238"/>
      <c r="RB316" s="238"/>
      <c r="RC316" s="238"/>
      <c r="RD316" s="238"/>
      <c r="RE316" s="238"/>
      <c r="RF316" s="238"/>
      <c r="RG316" s="238"/>
      <c r="RH316" s="238"/>
      <c r="RI316" s="238"/>
      <c r="RJ316" s="238"/>
      <c r="RK316" s="238"/>
      <c r="RL316" s="238"/>
      <c r="RM316" s="238"/>
      <c r="RN316" s="238"/>
      <c r="RO316" s="238"/>
      <c r="RP316" s="238"/>
      <c r="RQ316" s="238"/>
      <c r="RR316" s="238"/>
      <c r="RS316" s="238"/>
      <c r="RT316" s="238"/>
      <c r="RU316" s="238"/>
      <c r="RV316" s="238"/>
      <c r="RW316" s="238"/>
      <c r="RX316" s="238"/>
      <c r="RY316" s="238"/>
      <c r="RZ316" s="238"/>
      <c r="SA316" s="238"/>
      <c r="SB316" s="238"/>
      <c r="SC316" s="238"/>
      <c r="SD316" s="238"/>
      <c r="SE316" s="238"/>
      <c r="SF316" s="238"/>
      <c r="SG316" s="238"/>
      <c r="SH316" s="238"/>
      <c r="SI316" s="238"/>
      <c r="SJ316" s="238"/>
      <c r="SK316" s="238"/>
      <c r="SL316" s="238"/>
      <c r="SM316" s="238"/>
      <c r="SN316" s="238"/>
      <c r="SO316" s="238"/>
      <c r="SP316" s="238"/>
      <c r="SQ316" s="238"/>
      <c r="SR316" s="238"/>
      <c r="SS316" s="238"/>
      <c r="ST316" s="238"/>
      <c r="SU316" s="238"/>
      <c r="SV316" s="238"/>
      <c r="SW316" s="238"/>
      <c r="SX316" s="238"/>
      <c r="SY316" s="238"/>
      <c r="SZ316" s="238"/>
      <c r="TA316" s="238"/>
      <c r="TB316" s="238"/>
      <c r="TC316" s="238"/>
      <c r="TD316" s="238"/>
      <c r="TE316" s="238"/>
      <c r="TF316" s="238"/>
      <c r="TG316" s="238"/>
      <c r="TH316" s="238"/>
      <c r="TI316" s="238"/>
      <c r="TJ316" s="238"/>
      <c r="TK316" s="238"/>
      <c r="TL316" s="238"/>
      <c r="TM316" s="238"/>
      <c r="TN316" s="238"/>
      <c r="TO316" s="238"/>
      <c r="TP316" s="238"/>
      <c r="TQ316" s="238"/>
      <c r="TR316" s="238"/>
      <c r="TS316" s="238"/>
      <c r="TT316" s="238"/>
      <c r="TU316" s="238"/>
      <c r="TV316" s="238"/>
      <c r="TW316" s="238"/>
      <c r="TX316" s="238"/>
      <c r="TY316" s="238"/>
      <c r="TZ316" s="238"/>
      <c r="UA316" s="238"/>
      <c r="UB316" s="238"/>
      <c r="UC316" s="238"/>
      <c r="UD316" s="238"/>
      <c r="UE316" s="238"/>
      <c r="UF316" s="238"/>
      <c r="UG316" s="238"/>
      <c r="UH316" s="238"/>
      <c r="UI316" s="238"/>
      <c r="UJ316" s="238"/>
      <c r="UK316" s="238"/>
      <c r="UL316" s="238"/>
      <c r="UM316" s="238"/>
      <c r="UN316" s="238"/>
      <c r="UO316" s="238"/>
      <c r="UP316" s="238"/>
      <c r="UQ316" s="238"/>
      <c r="UR316" s="238"/>
      <c r="US316" s="238"/>
      <c r="UT316" s="238"/>
      <c r="UU316" s="238"/>
      <c r="UV316" s="238"/>
      <c r="UW316" s="238"/>
      <c r="UX316" s="238"/>
      <c r="UY316" s="238"/>
      <c r="UZ316" s="238"/>
      <c r="VA316" s="238"/>
      <c r="VB316" s="238"/>
      <c r="VC316" s="238"/>
      <c r="VD316" s="238"/>
      <c r="VE316" s="238"/>
      <c r="VF316" s="238"/>
      <c r="VG316" s="238"/>
      <c r="VH316" s="238"/>
      <c r="VI316" s="238"/>
      <c r="VJ316" s="238"/>
      <c r="VK316" s="238"/>
      <c r="VL316" s="238"/>
      <c r="VM316" s="238"/>
      <c r="VN316" s="238"/>
      <c r="VO316" s="238"/>
      <c r="VP316" s="238"/>
      <c r="VQ316" s="238"/>
      <c r="VR316" s="238"/>
      <c r="VS316" s="238"/>
      <c r="VT316" s="238"/>
      <c r="VU316" s="238"/>
      <c r="VV316" s="238"/>
      <c r="VW316" s="238"/>
      <c r="VX316" s="238"/>
      <c r="VY316" s="238"/>
      <c r="VZ316" s="238"/>
      <c r="WA316" s="238"/>
      <c r="WB316" s="238"/>
      <c r="WC316" s="238"/>
      <c r="WD316" s="238"/>
      <c r="WE316" s="238"/>
      <c r="WF316" s="238"/>
      <c r="WG316" s="238"/>
      <c r="WH316" s="238"/>
      <c r="WI316" s="238"/>
      <c r="WJ316" s="238"/>
      <c r="WK316" s="238"/>
      <c r="WL316" s="238"/>
      <c r="WM316" s="238"/>
      <c r="WN316" s="238"/>
      <c r="WO316" s="238"/>
      <c r="WP316" s="238"/>
      <c r="WQ316" s="238"/>
      <c r="WR316" s="238"/>
      <c r="WS316" s="238"/>
      <c r="WT316" s="238"/>
      <c r="WU316" s="238"/>
      <c r="WV316" s="238"/>
      <c r="WW316" s="238"/>
      <c r="WX316" s="238"/>
      <c r="WY316" s="238"/>
      <c r="WZ316" s="238"/>
      <c r="XA316" s="238"/>
      <c r="XB316" s="238"/>
      <c r="XC316" s="238"/>
      <c r="XD316" s="238"/>
      <c r="XE316" s="238"/>
      <c r="XF316" s="238"/>
      <c r="XG316" s="238"/>
      <c r="XH316" s="238"/>
      <c r="XI316" s="238"/>
      <c r="XJ316" s="238"/>
      <c r="XK316" s="238"/>
      <c r="XL316" s="238"/>
      <c r="XM316" s="238"/>
      <c r="XN316" s="238"/>
      <c r="XO316" s="238"/>
      <c r="XP316" s="238"/>
      <c r="XQ316" s="238"/>
      <c r="XR316" s="238"/>
      <c r="XS316" s="238"/>
      <c r="XT316" s="238"/>
      <c r="XU316" s="238"/>
      <c r="XV316" s="238"/>
      <c r="XW316" s="238"/>
      <c r="XX316" s="238"/>
      <c r="XY316" s="238"/>
      <c r="XZ316" s="238"/>
      <c r="YA316" s="238"/>
      <c r="YB316" s="238"/>
      <c r="YC316" s="238"/>
      <c r="YD316" s="238"/>
      <c r="YE316" s="238"/>
      <c r="YF316" s="238"/>
      <c r="YG316" s="238"/>
      <c r="YH316" s="238"/>
      <c r="YI316" s="238"/>
      <c r="YJ316" s="238"/>
      <c r="YK316" s="238"/>
      <c r="YL316" s="238"/>
      <c r="YM316" s="238"/>
      <c r="YN316" s="238"/>
      <c r="YO316" s="238"/>
      <c r="YP316" s="238"/>
      <c r="YQ316" s="238"/>
      <c r="YR316" s="238"/>
      <c r="YS316" s="238"/>
      <c r="YT316" s="238"/>
      <c r="YU316" s="238"/>
      <c r="YV316" s="238"/>
      <c r="YW316" s="238"/>
      <c r="YX316" s="238"/>
      <c r="YY316" s="238"/>
      <c r="YZ316" s="238"/>
      <c r="ZA316" s="238"/>
      <c r="ZB316" s="238"/>
      <c r="ZC316" s="238"/>
      <c r="ZD316" s="238"/>
      <c r="ZE316" s="238"/>
      <c r="ZF316" s="238"/>
      <c r="ZG316" s="238"/>
      <c r="ZH316" s="238"/>
      <c r="ZI316" s="238"/>
      <c r="ZJ316" s="238"/>
      <c r="ZK316" s="238"/>
      <c r="ZL316" s="238"/>
      <c r="ZM316" s="238"/>
      <c r="ZN316" s="238"/>
      <c r="ZO316" s="238"/>
      <c r="ZP316" s="238"/>
      <c r="ZQ316" s="238"/>
      <c r="ZR316" s="238"/>
      <c r="ZS316" s="238"/>
      <c r="ZT316" s="238"/>
      <c r="ZU316" s="238"/>
      <c r="ZV316" s="238"/>
      <c r="ZW316" s="238"/>
      <c r="ZX316" s="238"/>
      <c r="ZY316" s="238"/>
      <c r="ZZ316" s="238"/>
      <c r="AAA316" s="238"/>
      <c r="AAB316" s="238"/>
      <c r="AAC316" s="238"/>
      <c r="AAD316" s="238"/>
      <c r="AAE316" s="238"/>
      <c r="AAF316" s="238"/>
      <c r="AAG316" s="238"/>
      <c r="AAH316" s="238"/>
      <c r="AAI316" s="238"/>
      <c r="AAJ316" s="238"/>
      <c r="AAK316" s="238"/>
      <c r="AAL316" s="238"/>
      <c r="AAM316" s="238"/>
      <c r="AAN316" s="238"/>
      <c r="AAO316" s="238"/>
      <c r="AAP316" s="238"/>
      <c r="AAQ316" s="238"/>
      <c r="AAR316" s="238"/>
      <c r="AAS316" s="238"/>
      <c r="AAT316" s="238"/>
      <c r="AAU316" s="238"/>
      <c r="AAV316" s="238"/>
      <c r="AAW316" s="238"/>
      <c r="AAX316" s="238"/>
      <c r="AAY316" s="238"/>
      <c r="AAZ316" s="238"/>
      <c r="ABA316" s="238"/>
      <c r="ABB316" s="238"/>
      <c r="ABC316" s="238"/>
      <c r="ABD316" s="238"/>
      <c r="ABE316" s="238"/>
      <c r="ABF316" s="238"/>
      <c r="ABG316" s="238"/>
      <c r="ABH316" s="238"/>
      <c r="ABI316" s="238"/>
      <c r="ABJ316" s="238"/>
      <c r="ABK316" s="238"/>
      <c r="ABL316" s="238"/>
      <c r="ABM316" s="238"/>
      <c r="ABN316" s="238"/>
      <c r="ABO316" s="238"/>
      <c r="ABP316" s="238"/>
      <c r="ABQ316" s="238"/>
      <c r="ABR316" s="238"/>
      <c r="ABS316" s="238"/>
      <c r="ABT316" s="238"/>
      <c r="ABU316" s="238"/>
      <c r="ABV316" s="238"/>
      <c r="ABW316" s="238"/>
      <c r="ABX316" s="238"/>
      <c r="ABY316" s="238"/>
      <c r="ABZ316" s="238"/>
      <c r="ACA316" s="238"/>
      <c r="ACB316" s="238"/>
      <c r="ACC316" s="238"/>
      <c r="ACD316" s="238"/>
      <c r="ACE316" s="238"/>
      <c r="ACF316" s="238"/>
      <c r="ACG316" s="238"/>
      <c r="ACH316" s="238"/>
      <c r="ACI316" s="238"/>
      <c r="ACJ316" s="238"/>
      <c r="ACK316" s="238"/>
      <c r="ACL316" s="238"/>
      <c r="ACM316" s="238"/>
      <c r="ACN316" s="238"/>
      <c r="ACO316" s="238"/>
      <c r="ACP316" s="238"/>
      <c r="ACQ316" s="238"/>
      <c r="ACR316" s="238"/>
      <c r="ACS316" s="238"/>
      <c r="ACT316" s="238"/>
      <c r="ACU316" s="238"/>
      <c r="ACV316" s="238"/>
      <c r="ACW316" s="238"/>
      <c r="ACX316" s="238"/>
      <c r="ACY316" s="238"/>
      <c r="ACZ316" s="238"/>
      <c r="ADA316" s="238"/>
      <c r="ADB316" s="238"/>
      <c r="ADC316" s="238"/>
      <c r="ADD316" s="238"/>
      <c r="ADE316" s="238"/>
      <c r="ADF316" s="238"/>
      <c r="ADG316" s="238"/>
      <c r="ADH316" s="238"/>
      <c r="ADI316" s="238"/>
      <c r="ADJ316" s="238"/>
      <c r="ADK316" s="238"/>
      <c r="ADL316" s="238"/>
      <c r="ADM316" s="238"/>
      <c r="ADN316" s="238"/>
      <c r="ADO316" s="238"/>
      <c r="ADP316" s="238"/>
      <c r="ADQ316" s="238"/>
      <c r="ADR316" s="238"/>
      <c r="ADS316" s="238"/>
      <c r="ADT316" s="238"/>
      <c r="ADU316" s="238"/>
      <c r="ADV316" s="238"/>
      <c r="ADW316" s="238"/>
      <c r="ADX316" s="238"/>
      <c r="ADY316" s="238"/>
      <c r="ADZ316" s="238"/>
      <c r="AEA316" s="238"/>
      <c r="AEB316" s="238"/>
      <c r="AEC316" s="238"/>
      <c r="AED316" s="238"/>
      <c r="AEE316" s="238"/>
      <c r="AEF316" s="238"/>
      <c r="AEG316" s="238"/>
      <c r="AEH316" s="238"/>
      <c r="AEI316" s="238"/>
      <c r="AEJ316" s="238"/>
      <c r="AEK316" s="238"/>
      <c r="AEL316" s="238"/>
      <c r="AEM316" s="238"/>
      <c r="AEN316" s="238"/>
      <c r="AEO316" s="238"/>
      <c r="AEP316" s="238"/>
      <c r="AEQ316" s="238"/>
      <c r="AER316" s="238"/>
      <c r="AES316" s="238"/>
      <c r="AET316" s="238"/>
      <c r="AEU316" s="238"/>
      <c r="AEV316" s="238"/>
      <c r="AEW316" s="238"/>
      <c r="AEX316" s="238"/>
      <c r="AEY316" s="238"/>
      <c r="AEZ316" s="238"/>
      <c r="AFA316" s="238"/>
      <c r="AFB316" s="238"/>
      <c r="AFC316" s="238"/>
      <c r="AFD316" s="238"/>
      <c r="AFE316" s="238"/>
      <c r="AFF316" s="238"/>
      <c r="AFG316" s="238"/>
      <c r="AFH316" s="238"/>
      <c r="AFI316" s="238"/>
      <c r="AFJ316" s="238"/>
      <c r="AFK316" s="238"/>
      <c r="AFL316" s="238"/>
      <c r="AFM316" s="238"/>
      <c r="AFN316" s="238"/>
      <c r="AFO316" s="238"/>
      <c r="AFP316" s="238"/>
      <c r="AFQ316" s="238"/>
      <c r="AFR316" s="238"/>
      <c r="AFS316" s="238"/>
      <c r="AFT316" s="238"/>
      <c r="AFU316" s="238"/>
      <c r="AFV316" s="238"/>
      <c r="AFW316" s="238"/>
      <c r="AFX316" s="238"/>
      <c r="AFY316" s="238"/>
      <c r="AFZ316" s="238"/>
      <c r="AGA316" s="238"/>
      <c r="AGB316" s="238"/>
      <c r="AGC316" s="238"/>
      <c r="AGD316" s="238"/>
      <c r="AGE316" s="238"/>
      <c r="AGF316" s="238"/>
      <c r="AGG316" s="238"/>
      <c r="AGH316" s="238"/>
      <c r="AGI316" s="238"/>
      <c r="AGJ316" s="238"/>
      <c r="AGK316" s="238"/>
      <c r="AGL316" s="238"/>
      <c r="AGM316" s="238"/>
      <c r="AGN316" s="238"/>
      <c r="AGO316" s="238"/>
      <c r="AGP316" s="238"/>
      <c r="AGQ316" s="238"/>
      <c r="AGR316" s="238"/>
      <c r="AGS316" s="238"/>
      <c r="AGT316" s="238"/>
      <c r="AGU316" s="238"/>
      <c r="AGV316" s="238"/>
      <c r="AGW316" s="238"/>
      <c r="AGX316" s="238"/>
      <c r="AGY316" s="238"/>
      <c r="AGZ316" s="238"/>
      <c r="AHA316" s="238"/>
      <c r="AHB316" s="238"/>
      <c r="AHC316" s="238"/>
      <c r="AHD316" s="238"/>
      <c r="AHE316" s="238"/>
      <c r="AHF316" s="238"/>
      <c r="AHG316" s="238"/>
      <c r="AHH316" s="238"/>
      <c r="AHI316" s="238"/>
      <c r="AHJ316" s="238"/>
      <c r="AHK316" s="238"/>
      <c r="AHL316" s="238"/>
      <c r="AHM316" s="238"/>
      <c r="AHN316" s="238"/>
      <c r="AHO316" s="238"/>
      <c r="AHP316" s="238"/>
      <c r="AHQ316" s="238"/>
      <c r="AHR316" s="238"/>
      <c r="AHS316" s="238"/>
      <c r="AHT316" s="238"/>
      <c r="AHU316" s="238"/>
      <c r="AHV316" s="238"/>
      <c r="AHW316" s="238"/>
      <c r="AHX316" s="238"/>
      <c r="AHY316" s="238"/>
      <c r="AHZ316" s="238"/>
      <c r="AIA316" s="238"/>
      <c r="AIB316" s="238"/>
      <c r="AIC316" s="238"/>
      <c r="AID316" s="238"/>
      <c r="AIE316" s="238"/>
      <c r="AIF316" s="238"/>
      <c r="AIG316" s="238"/>
      <c r="AIH316" s="238"/>
      <c r="AII316" s="238"/>
      <c r="AIJ316" s="238"/>
      <c r="AIK316" s="238"/>
      <c r="AIL316" s="238"/>
      <c r="AIM316" s="238"/>
      <c r="AIN316" s="238"/>
      <c r="AIO316" s="238"/>
      <c r="AIP316" s="238"/>
      <c r="AIQ316" s="238"/>
      <c r="AIR316" s="238"/>
      <c r="AIS316" s="238"/>
      <c r="AIT316" s="238"/>
      <c r="AIU316" s="238"/>
      <c r="AIV316" s="238"/>
      <c r="AIW316" s="238"/>
      <c r="AIX316" s="238"/>
      <c r="AIY316" s="238"/>
      <c r="AIZ316" s="238"/>
      <c r="AJA316" s="238"/>
      <c r="AJB316" s="238"/>
      <c r="AJC316" s="238"/>
      <c r="AJD316" s="238"/>
      <c r="AJE316" s="238"/>
      <c r="AJF316" s="238"/>
      <c r="AJG316" s="238"/>
      <c r="AJH316" s="238"/>
      <c r="AJI316" s="238"/>
      <c r="AJJ316" s="238"/>
      <c r="AJK316" s="238"/>
      <c r="AJL316" s="238"/>
      <c r="AJM316" s="238"/>
      <c r="AJN316" s="238"/>
      <c r="AJO316" s="238"/>
      <c r="AJP316" s="238"/>
      <c r="AJQ316" s="238"/>
      <c r="AJR316" s="238"/>
      <c r="AJS316" s="238"/>
      <c r="AJT316" s="238"/>
      <c r="AJU316" s="238"/>
      <c r="AJV316" s="238"/>
      <c r="AJW316" s="238"/>
      <c r="AJX316" s="238"/>
      <c r="AJY316" s="238"/>
      <c r="AJZ316" s="238"/>
      <c r="AKA316" s="238"/>
      <c r="AKB316" s="238"/>
      <c r="AKC316" s="238"/>
      <c r="AKD316" s="238"/>
      <c r="AKE316" s="238"/>
      <c r="AKF316" s="238"/>
      <c r="AKG316" s="238"/>
      <c r="AKH316" s="238"/>
      <c r="AKI316" s="238"/>
      <c r="AKJ316" s="238"/>
      <c r="AKK316" s="238"/>
      <c r="AKL316" s="238"/>
      <c r="AKM316" s="238"/>
      <c r="AKN316" s="238"/>
      <c r="AKO316" s="238"/>
      <c r="AKP316" s="238"/>
    </row>
    <row r="317" spans="1:978" ht="30" customHeight="1" x14ac:dyDescent="0.25">
      <c r="A317" s="102">
        <v>68</v>
      </c>
      <c r="B317" s="102">
        <v>67</v>
      </c>
      <c r="C317" s="36" t="s">
        <v>298</v>
      </c>
      <c r="D317" s="91" t="s">
        <v>124</v>
      </c>
      <c r="E317" s="126">
        <v>1.7</v>
      </c>
      <c r="F317" s="91">
        <v>530088</v>
      </c>
      <c r="G317" s="21" t="s">
        <v>306</v>
      </c>
      <c r="H317" s="21" t="s">
        <v>301</v>
      </c>
      <c r="I317" s="91" t="s">
        <v>63</v>
      </c>
      <c r="J317" s="91">
        <v>55</v>
      </c>
      <c r="K317" s="126">
        <f>AVERAGE(J317)</f>
        <v>55</v>
      </c>
      <c r="L317" s="153">
        <f>E317/K317</f>
        <v>3.0909090909090907E-2</v>
      </c>
      <c r="M317" s="91">
        <v>2</v>
      </c>
      <c r="N317" s="91">
        <v>106</v>
      </c>
      <c r="O317" s="91">
        <v>49</v>
      </c>
      <c r="P317" s="91">
        <v>45</v>
      </c>
      <c r="Q317" s="91">
        <v>44</v>
      </c>
      <c r="R317" s="91">
        <v>91</v>
      </c>
      <c r="S317" s="91">
        <v>203</v>
      </c>
      <c r="T317" s="91">
        <v>753</v>
      </c>
      <c r="U317" s="91">
        <v>1068</v>
      </c>
      <c r="V317" s="91">
        <v>833</v>
      </c>
      <c r="W317" s="91">
        <v>547</v>
      </c>
      <c r="X317" s="91">
        <v>478</v>
      </c>
      <c r="Y317" s="91">
        <v>580</v>
      </c>
      <c r="Z317" s="91">
        <v>650</v>
      </c>
      <c r="AA317" s="91">
        <v>646</v>
      </c>
      <c r="AB317" s="91">
        <v>784</v>
      </c>
      <c r="AC317" s="91">
        <v>828</v>
      </c>
      <c r="AD317" s="91">
        <v>874</v>
      </c>
      <c r="AE317" s="91">
        <v>933</v>
      </c>
      <c r="AF317" s="91">
        <v>751</v>
      </c>
      <c r="AG317" s="91">
        <v>592</v>
      </c>
      <c r="AH317" s="91">
        <v>487</v>
      </c>
      <c r="AI317" s="91">
        <v>435</v>
      </c>
      <c r="AJ317" s="91">
        <v>319</v>
      </c>
      <c r="AK317" s="91">
        <v>186</v>
      </c>
      <c r="AL317" s="91">
        <v>12006</v>
      </c>
      <c r="AM317" s="126">
        <v>2800</v>
      </c>
      <c r="AN317" s="176">
        <f>$L$317*(1+0.15*(N317/$AM$317)^4)</f>
        <v>3.0909100431982198E-2</v>
      </c>
      <c r="AO317" s="176">
        <f t="shared" ref="AO317:BK317" si="209">$L$317*(1+0.15*(O317/$AM$317)^4)</f>
        <v>3.0909091343931105E-2</v>
      </c>
      <c r="AP317" s="176">
        <f t="shared" si="209"/>
        <v>3.0909091218401945E-2</v>
      </c>
      <c r="AQ317" s="176">
        <f t="shared" si="209"/>
        <v>3.0909091191810605E-2</v>
      </c>
      <c r="AR317" s="176">
        <f t="shared" si="209"/>
        <v>3.0909096081715194E-2</v>
      </c>
      <c r="AS317" s="176">
        <f t="shared" si="209"/>
        <v>3.0909219003306111E-2</v>
      </c>
      <c r="AT317" s="176">
        <f t="shared" si="209"/>
        <v>3.0933341664443392E-2</v>
      </c>
      <c r="AU317" s="176">
        <f t="shared" si="209"/>
        <v>3.1007227366465107E-2</v>
      </c>
      <c r="AV317" s="176">
        <f t="shared" si="209"/>
        <v>3.0945409197340193E-2</v>
      </c>
      <c r="AW317" s="176">
        <f t="shared" si="209"/>
        <v>3.0915843876766734E-2</v>
      </c>
      <c r="AX317" s="176">
        <f t="shared" si="209"/>
        <v>3.0913028738988744E-2</v>
      </c>
      <c r="AY317" s="176">
        <f t="shared" si="209"/>
        <v>3.0917626966746808E-2</v>
      </c>
      <c r="AZ317" s="176">
        <f t="shared" si="209"/>
        <v>3.0922555674526595E-2</v>
      </c>
      <c r="BA317" s="176">
        <f t="shared" si="209"/>
        <v>3.0922227281064019E-2</v>
      </c>
      <c r="BB317" s="176">
        <f t="shared" si="209"/>
        <v>3.0937588596363638E-2</v>
      </c>
      <c r="BC317" s="176">
        <f t="shared" si="209"/>
        <v>3.0944545029287417E-2</v>
      </c>
      <c r="BD317" s="176">
        <f t="shared" si="209"/>
        <v>3.0953104935136189E-2</v>
      </c>
      <c r="BE317" s="176">
        <f t="shared" si="209"/>
        <v>3.0966248240043168E-2</v>
      </c>
      <c r="BF317" s="176">
        <f t="shared" si="209"/>
        <v>3.0933085044950567E-2</v>
      </c>
      <c r="BG317" s="176">
        <f t="shared" si="209"/>
        <v>3.0918355626828212E-2</v>
      </c>
      <c r="BH317" s="176">
        <f t="shared" si="209"/>
        <v>3.0913333793599566E-2</v>
      </c>
      <c r="BI317" s="176">
        <f t="shared" si="209"/>
        <v>3.0911791771083597E-2</v>
      </c>
      <c r="BJ317" s="176">
        <f t="shared" si="209"/>
        <v>3.0909872011716778E-2</v>
      </c>
      <c r="BK317" s="176">
        <f t="shared" si="209"/>
        <v>3.0909181190253369E-2</v>
      </c>
      <c r="BL317" s="91">
        <f>E317*(0.000001)*0.5</f>
        <v>8.4999999999999991E-7</v>
      </c>
      <c r="BM317" s="91">
        <v>6013.6</v>
      </c>
      <c r="BN317" s="91">
        <v>0.2</v>
      </c>
      <c r="BO317" s="91">
        <v>3323.7</v>
      </c>
      <c r="BP317" s="91">
        <v>0.01</v>
      </c>
      <c r="BQ317" s="91">
        <v>2146.6999999999998</v>
      </c>
      <c r="BR317" s="91">
        <v>0.01</v>
      </c>
      <c r="BS317" s="187">
        <v>2861.4</v>
      </c>
      <c r="BT317" s="187">
        <v>0.2</v>
      </c>
      <c r="BU317" s="187">
        <v>840.1</v>
      </c>
      <c r="BV317" s="187">
        <v>0.3</v>
      </c>
      <c r="BW317" s="187">
        <v>248</v>
      </c>
      <c r="BX317" s="187">
        <v>0.2</v>
      </c>
      <c r="BY317" s="187">
        <v>599.20000000000005</v>
      </c>
      <c r="BZ317" s="187">
        <v>0.08</v>
      </c>
      <c r="CA317" s="187"/>
      <c r="CB317" s="187"/>
      <c r="CC317" s="91"/>
      <c r="CD317" s="91"/>
      <c r="CE317" s="187"/>
      <c r="CF317" s="187"/>
      <c r="CG317" s="187"/>
      <c r="CH317" s="187"/>
      <c r="CI317" s="187"/>
      <c r="CJ317" s="187"/>
      <c r="CK317" s="187"/>
      <c r="CL317" s="187"/>
      <c r="CM317" s="187"/>
      <c r="CN317" s="187"/>
      <c r="CO317" s="187"/>
      <c r="CP317" s="187"/>
      <c r="CQ317" s="187"/>
      <c r="CR317" s="187"/>
      <c r="CS317" s="187"/>
      <c r="CT317" s="187"/>
      <c r="CU317" s="187"/>
      <c r="CV317" s="187"/>
      <c r="CW317" s="187"/>
      <c r="CX317" s="187"/>
      <c r="CY317" s="187"/>
      <c r="CZ317" s="187"/>
      <c r="DA317" s="187"/>
      <c r="DB317" s="187"/>
      <c r="DC317" s="187"/>
      <c r="DD317" s="187"/>
      <c r="DE317" s="187"/>
      <c r="DF317" s="187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7">
        <f>BM317*BN317+BO317*BP317+BQ317*BR317+BS317*BT317+BU317*BV317+BW317*BX317+BY317*BZ317+CA317*CB317+CC317*CD317+CE317*CF317+CG317*CH317+CI317*CJ317+CK317*CL317+CM317*CN317+CO317*CP317+CQ317*CR317+CS317*CT317+CU317*CV317+CW317*CX317+CY317*CZ317+DA317*DB317</f>
        <v>2179.2700000000004</v>
      </c>
      <c r="EB317" s="91">
        <f>(PI()+2*E317)*EA317</f>
        <v>14255.896622188631</v>
      </c>
      <c r="EC317" s="7">
        <f>EB317/E317</f>
        <v>8385.8215424639002</v>
      </c>
      <c r="ED317" s="7">
        <f>PI()*EA317</f>
        <v>6846.3786221886294</v>
      </c>
      <c r="EE317" s="220">
        <f>SUM(BN317,BP317,BR317,BT317,BV317,BX317,BZ317,CB317,CD317,CF317,CH317,CJ317,CL317,CN317,CP317,CR317,CT317,CV317,CX317,CZ317,DB317)</f>
        <v>0.99999999999999989</v>
      </c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  <c r="EY317" s="215"/>
      <c r="EZ317" s="215"/>
      <c r="FA317" s="215"/>
      <c r="FB317" s="215"/>
      <c r="FC317" s="215"/>
      <c r="FD317" s="215"/>
      <c r="FE317" s="215"/>
      <c r="FF317" s="215"/>
      <c r="FG317" s="215"/>
      <c r="FH317" s="215"/>
      <c r="FI317" s="215"/>
      <c r="FJ317" s="215"/>
      <c r="FK317" s="215"/>
      <c r="FL317" s="215"/>
      <c r="FM317" s="215"/>
      <c r="FN317" s="215"/>
      <c r="FO317" s="215"/>
      <c r="FP317" s="215"/>
      <c r="FQ317" s="215"/>
      <c r="FR317" s="215"/>
      <c r="FS317" s="215"/>
      <c r="FT317" s="215"/>
      <c r="FU317" s="215"/>
      <c r="FV317" s="215"/>
      <c r="FW317" s="215"/>
      <c r="FX317" s="215"/>
      <c r="FY317" s="215"/>
      <c r="FZ317" s="215"/>
      <c r="GA317" s="215"/>
      <c r="GB317" s="215"/>
      <c r="GC317" s="215"/>
      <c r="GD317" s="215"/>
      <c r="GE317" s="215"/>
      <c r="GF317" s="215"/>
      <c r="GG317" s="215"/>
      <c r="GH317" s="215"/>
      <c r="GI317" s="215"/>
      <c r="GJ317" s="215"/>
      <c r="GK317" s="215"/>
      <c r="GL317" s="215"/>
      <c r="GM317" s="215"/>
      <c r="GN317" s="215"/>
      <c r="GO317" s="215"/>
      <c r="GP317" s="215"/>
      <c r="GQ317" s="215"/>
      <c r="GR317" s="215"/>
      <c r="GS317" s="215"/>
      <c r="GT317" s="215"/>
      <c r="GU317" s="215"/>
      <c r="GV317" s="215"/>
      <c r="GW317" s="215"/>
      <c r="GX317" s="215"/>
      <c r="GY317" s="215"/>
      <c r="GZ317" s="215"/>
      <c r="HA317" s="215"/>
      <c r="HB317" s="215"/>
      <c r="HC317" s="215"/>
      <c r="HD317" s="215"/>
      <c r="HE317" s="215"/>
      <c r="HF317" s="215"/>
      <c r="HG317" s="215"/>
      <c r="HH317" s="215"/>
      <c r="HI317" s="215"/>
      <c r="HJ317" s="215"/>
      <c r="HK317" s="215"/>
      <c r="HL317" s="215"/>
      <c r="HM317" s="215"/>
      <c r="HN317" s="215"/>
      <c r="HO317" s="215"/>
      <c r="HP317" s="215"/>
      <c r="HQ317" s="215"/>
      <c r="HR317" s="215"/>
      <c r="HS317" s="215"/>
      <c r="HT317" s="215"/>
      <c r="HU317" s="215"/>
      <c r="HV317" s="215"/>
      <c r="HW317" s="215"/>
      <c r="HX317" s="215"/>
      <c r="HY317" s="215"/>
      <c r="HZ317" s="215"/>
      <c r="IA317" s="215"/>
      <c r="IB317" s="215"/>
      <c r="IC317" s="215"/>
      <c r="ID317" s="215"/>
      <c r="IE317" s="215"/>
      <c r="IF317" s="215"/>
      <c r="IG317" s="215"/>
      <c r="IH317" s="215"/>
      <c r="II317" s="215"/>
      <c r="IJ317" s="215"/>
      <c r="IK317" s="215"/>
      <c r="IL317" s="215"/>
      <c r="IM317" s="215"/>
      <c r="IN317" s="215"/>
      <c r="IO317" s="215"/>
      <c r="IP317" s="215"/>
      <c r="IQ317" s="215"/>
      <c r="IR317" s="215"/>
      <c r="IS317" s="215"/>
      <c r="IT317" s="215"/>
      <c r="IU317" s="215"/>
      <c r="IV317" s="215"/>
      <c r="IW317" s="215"/>
      <c r="IX317" s="215"/>
      <c r="IY317" s="215"/>
      <c r="IZ317" s="215"/>
      <c r="JA317" s="215"/>
      <c r="JB317" s="215"/>
      <c r="JC317" s="215"/>
      <c r="JD317" s="215"/>
      <c r="JE317" s="215"/>
      <c r="JF317" s="215"/>
      <c r="JG317" s="215"/>
      <c r="JH317" s="215"/>
      <c r="JI317" s="215"/>
      <c r="JJ317" s="215"/>
      <c r="JK317" s="215"/>
      <c r="JL317" s="215"/>
      <c r="JM317" s="215"/>
      <c r="JN317" s="215"/>
      <c r="JO317" s="215"/>
      <c r="JP317" s="215"/>
      <c r="JQ317" s="215"/>
      <c r="JR317" s="215"/>
      <c r="JS317" s="215"/>
      <c r="JT317" s="215"/>
      <c r="JU317" s="215"/>
      <c r="JV317" s="215"/>
      <c r="JW317" s="215"/>
      <c r="JX317" s="215"/>
      <c r="JY317" s="215"/>
      <c r="JZ317" s="215"/>
      <c r="KA317" s="215"/>
      <c r="KB317" s="215"/>
      <c r="KC317" s="215"/>
      <c r="KD317" s="215"/>
      <c r="KE317" s="215"/>
      <c r="KF317" s="215"/>
      <c r="KG317" s="215"/>
      <c r="KH317" s="215"/>
      <c r="KI317" s="215"/>
      <c r="KJ317" s="215"/>
      <c r="KK317" s="215"/>
      <c r="KL317" s="215"/>
      <c r="KM317" s="215"/>
      <c r="KN317" s="215"/>
      <c r="KO317" s="215"/>
      <c r="KP317" s="215"/>
      <c r="KQ317" s="215"/>
      <c r="KR317" s="215"/>
      <c r="KS317" s="215"/>
      <c r="KT317" s="215"/>
      <c r="KU317" s="215"/>
      <c r="KV317" s="215"/>
      <c r="KW317" s="215"/>
      <c r="KX317" s="215"/>
      <c r="KY317" s="215"/>
      <c r="KZ317" s="215"/>
      <c r="LA317" s="215"/>
      <c r="LB317" s="215"/>
      <c r="LC317" s="215"/>
      <c r="LD317" s="215"/>
      <c r="LE317" s="215"/>
      <c r="LF317" s="215"/>
      <c r="LG317" s="215"/>
      <c r="LH317" s="215"/>
      <c r="LI317" s="215"/>
      <c r="LJ317" s="215"/>
      <c r="LK317" s="215"/>
      <c r="LL317" s="215"/>
      <c r="LM317" s="215"/>
      <c r="LN317" s="215"/>
      <c r="LO317" s="215"/>
      <c r="LP317" s="215"/>
      <c r="LQ317" s="215"/>
      <c r="LR317" s="215"/>
      <c r="LS317" s="215"/>
      <c r="LT317" s="215"/>
      <c r="LU317" s="215"/>
      <c r="LV317" s="215"/>
      <c r="LW317" s="215"/>
      <c r="LX317" s="215"/>
      <c r="LY317" s="215"/>
      <c r="LZ317" s="215"/>
      <c r="MA317" s="215"/>
      <c r="MB317" s="215"/>
      <c r="MC317" s="215"/>
      <c r="MD317" s="215"/>
      <c r="ME317" s="215"/>
      <c r="MF317" s="215"/>
      <c r="MG317" s="215"/>
      <c r="MH317" s="215"/>
      <c r="MI317" s="215"/>
      <c r="MJ317" s="215"/>
      <c r="MK317" s="215"/>
      <c r="ML317" s="215"/>
      <c r="MM317" s="215"/>
      <c r="MN317" s="215"/>
      <c r="MO317" s="215"/>
      <c r="MP317" s="215"/>
      <c r="MQ317" s="215"/>
      <c r="MR317" s="215"/>
      <c r="MS317" s="215"/>
      <c r="MT317" s="215"/>
      <c r="MU317" s="215"/>
      <c r="MV317" s="215"/>
      <c r="MW317" s="215"/>
      <c r="MX317" s="215"/>
      <c r="MY317" s="215"/>
      <c r="MZ317" s="215"/>
      <c r="NA317" s="215"/>
      <c r="NB317" s="215"/>
      <c r="NC317" s="215"/>
      <c r="ND317" s="215"/>
      <c r="NE317" s="215"/>
      <c r="NF317" s="215"/>
      <c r="NG317" s="215"/>
      <c r="NH317" s="215"/>
      <c r="NI317" s="215"/>
      <c r="NJ317" s="215"/>
      <c r="NK317" s="215"/>
      <c r="NL317" s="215"/>
      <c r="NM317" s="215"/>
      <c r="NN317" s="215"/>
      <c r="NO317" s="215"/>
      <c r="NP317" s="215"/>
      <c r="NQ317" s="215"/>
      <c r="NR317" s="215"/>
      <c r="NS317" s="215"/>
      <c r="NT317" s="215"/>
      <c r="NU317" s="215"/>
      <c r="NV317" s="215"/>
      <c r="NW317" s="215"/>
      <c r="NX317" s="215"/>
      <c r="NY317" s="215"/>
      <c r="NZ317" s="215"/>
      <c r="OA317" s="215"/>
      <c r="OB317" s="215"/>
      <c r="OC317" s="215"/>
      <c r="OD317" s="215"/>
      <c r="OE317" s="215"/>
      <c r="OF317" s="215"/>
      <c r="OG317" s="215"/>
      <c r="OH317" s="215"/>
      <c r="OI317" s="215"/>
      <c r="OJ317" s="215"/>
      <c r="OK317" s="215"/>
      <c r="OL317" s="215"/>
      <c r="OM317" s="215"/>
      <c r="ON317" s="215"/>
      <c r="OO317" s="215"/>
      <c r="OP317" s="215"/>
      <c r="OQ317" s="215"/>
      <c r="OR317" s="215"/>
      <c r="OS317" s="215"/>
      <c r="OT317" s="215"/>
      <c r="OU317" s="215"/>
      <c r="OV317" s="215"/>
      <c r="OW317" s="215"/>
      <c r="OX317" s="215"/>
      <c r="OY317" s="215"/>
      <c r="OZ317" s="215"/>
      <c r="PA317" s="215"/>
      <c r="PB317" s="215"/>
      <c r="PC317" s="215"/>
      <c r="PD317" s="215"/>
      <c r="PE317" s="215"/>
      <c r="PF317" s="215"/>
      <c r="PG317" s="215"/>
      <c r="PH317" s="215"/>
      <c r="PI317" s="215"/>
      <c r="PJ317" s="215"/>
      <c r="PK317" s="215"/>
      <c r="PL317" s="215"/>
      <c r="PM317" s="215"/>
      <c r="PN317" s="215"/>
      <c r="PO317" s="215"/>
      <c r="PP317" s="215"/>
      <c r="PQ317" s="215"/>
      <c r="PR317" s="215"/>
      <c r="PS317" s="215"/>
      <c r="PT317" s="215"/>
      <c r="PU317" s="215"/>
      <c r="PV317" s="215"/>
      <c r="PW317" s="215"/>
      <c r="PX317" s="215"/>
      <c r="PY317" s="215"/>
      <c r="PZ317" s="215"/>
      <c r="QA317" s="215"/>
      <c r="QB317" s="215"/>
      <c r="QC317" s="215"/>
      <c r="QD317" s="215"/>
      <c r="QE317" s="215"/>
      <c r="QF317" s="215"/>
      <c r="QG317" s="215"/>
      <c r="QH317" s="215"/>
      <c r="QI317" s="215"/>
      <c r="QJ317" s="215"/>
      <c r="QK317" s="215"/>
      <c r="QL317" s="215"/>
      <c r="QM317" s="215"/>
      <c r="QN317" s="215"/>
      <c r="QO317" s="215"/>
      <c r="QP317" s="215"/>
      <c r="QQ317" s="215"/>
      <c r="QR317" s="215"/>
      <c r="QS317" s="215"/>
      <c r="QT317" s="215"/>
      <c r="QU317" s="215"/>
      <c r="QV317" s="215"/>
      <c r="QW317" s="215"/>
      <c r="QX317" s="215"/>
      <c r="QY317" s="215"/>
      <c r="QZ317" s="215"/>
      <c r="RA317" s="215"/>
      <c r="RB317" s="215"/>
      <c r="RC317" s="215"/>
      <c r="RD317" s="215"/>
      <c r="RE317" s="215"/>
      <c r="RF317" s="215"/>
      <c r="RG317" s="215"/>
      <c r="RH317" s="215"/>
      <c r="RI317" s="215"/>
      <c r="RJ317" s="215"/>
      <c r="RK317" s="215"/>
      <c r="RL317" s="215"/>
      <c r="RM317" s="215"/>
      <c r="RN317" s="215"/>
      <c r="RO317" s="215"/>
      <c r="RP317" s="215"/>
      <c r="RQ317" s="215"/>
      <c r="RR317" s="215"/>
      <c r="RS317" s="215"/>
      <c r="RT317" s="215"/>
      <c r="RU317" s="215"/>
      <c r="RV317" s="215"/>
      <c r="RW317" s="215"/>
      <c r="RX317" s="215"/>
      <c r="RY317" s="215"/>
      <c r="RZ317" s="215"/>
      <c r="SA317" s="215"/>
      <c r="SB317" s="215"/>
      <c r="SC317" s="215"/>
      <c r="SD317" s="215"/>
      <c r="SE317" s="215"/>
      <c r="SF317" s="215"/>
      <c r="SG317" s="215"/>
      <c r="SH317" s="215"/>
      <c r="SI317" s="215"/>
      <c r="SJ317" s="215"/>
      <c r="SK317" s="215"/>
      <c r="SL317" s="215"/>
      <c r="SM317" s="215"/>
      <c r="SN317" s="215"/>
      <c r="SO317" s="215"/>
      <c r="SP317" s="215"/>
      <c r="SQ317" s="215"/>
      <c r="SR317" s="215"/>
      <c r="SS317" s="215"/>
      <c r="ST317" s="215"/>
      <c r="SU317" s="215"/>
      <c r="SV317" s="215"/>
      <c r="SW317" s="215"/>
      <c r="SX317" s="215"/>
      <c r="SY317" s="215"/>
      <c r="SZ317" s="215"/>
      <c r="TA317" s="215"/>
      <c r="TB317" s="215"/>
      <c r="TC317" s="215"/>
      <c r="TD317" s="215"/>
      <c r="TE317" s="215"/>
      <c r="TF317" s="215"/>
      <c r="TG317" s="215"/>
      <c r="TH317" s="215"/>
      <c r="TI317" s="215"/>
      <c r="TJ317" s="215"/>
      <c r="TK317" s="215"/>
      <c r="TL317" s="215"/>
      <c r="TM317" s="215"/>
      <c r="TN317" s="215"/>
      <c r="TO317" s="215"/>
      <c r="TP317" s="215"/>
      <c r="TQ317" s="215"/>
      <c r="TR317" s="215"/>
      <c r="TS317" s="215"/>
      <c r="TT317" s="215"/>
      <c r="TU317" s="215"/>
      <c r="TV317" s="215"/>
      <c r="TW317" s="215"/>
      <c r="TX317" s="215"/>
      <c r="TY317" s="215"/>
      <c r="TZ317" s="215"/>
      <c r="UA317" s="215"/>
      <c r="UB317" s="215"/>
      <c r="UC317" s="215"/>
      <c r="UD317" s="215"/>
      <c r="UE317" s="215"/>
      <c r="UF317" s="215"/>
      <c r="UG317" s="215"/>
      <c r="UH317" s="215"/>
      <c r="UI317" s="215"/>
      <c r="UJ317" s="215"/>
      <c r="UK317" s="215"/>
      <c r="UL317" s="215"/>
      <c r="UM317" s="215"/>
      <c r="UN317" s="215"/>
      <c r="UO317" s="215"/>
      <c r="UP317" s="215"/>
      <c r="UQ317" s="215"/>
      <c r="UR317" s="215"/>
      <c r="US317" s="215"/>
      <c r="UT317" s="215"/>
      <c r="UU317" s="215"/>
      <c r="UV317" s="215"/>
      <c r="UW317" s="215"/>
      <c r="UX317" s="215"/>
      <c r="UY317" s="215"/>
      <c r="UZ317" s="215"/>
      <c r="VA317" s="215"/>
      <c r="VB317" s="215"/>
      <c r="VC317" s="215"/>
      <c r="VD317" s="215"/>
      <c r="VE317" s="215"/>
      <c r="VF317" s="215"/>
      <c r="VG317" s="215"/>
      <c r="VH317" s="215"/>
      <c r="VI317" s="215"/>
      <c r="VJ317" s="215"/>
      <c r="VK317" s="215"/>
      <c r="VL317" s="215"/>
      <c r="VM317" s="215"/>
      <c r="VN317" s="215"/>
      <c r="VO317" s="215"/>
      <c r="VP317" s="215"/>
      <c r="VQ317" s="215"/>
      <c r="VR317" s="215"/>
      <c r="VS317" s="215"/>
      <c r="VT317" s="215"/>
      <c r="VU317" s="215"/>
      <c r="VV317" s="215"/>
      <c r="VW317" s="215"/>
      <c r="VX317" s="215"/>
      <c r="VY317" s="215"/>
      <c r="VZ317" s="215"/>
      <c r="WA317" s="215"/>
      <c r="WB317" s="215"/>
      <c r="WC317" s="215"/>
      <c r="WD317" s="215"/>
      <c r="WE317" s="215"/>
      <c r="WF317" s="215"/>
      <c r="WG317" s="215"/>
      <c r="WH317" s="215"/>
      <c r="WI317" s="215"/>
      <c r="WJ317" s="215"/>
      <c r="WK317" s="215"/>
      <c r="WL317" s="215"/>
      <c r="WM317" s="215"/>
      <c r="WN317" s="215"/>
      <c r="WO317" s="215"/>
      <c r="WP317" s="215"/>
      <c r="WQ317" s="215"/>
      <c r="WR317" s="215"/>
      <c r="WS317" s="215"/>
      <c r="WT317" s="215"/>
      <c r="WU317" s="215"/>
      <c r="WV317" s="215"/>
      <c r="WW317" s="215"/>
      <c r="WX317" s="215"/>
      <c r="WY317" s="215"/>
      <c r="WZ317" s="215"/>
      <c r="XA317" s="215"/>
      <c r="XB317" s="215"/>
      <c r="XC317" s="215"/>
      <c r="XD317" s="215"/>
      <c r="XE317" s="215"/>
      <c r="XF317" s="215"/>
      <c r="XG317" s="215"/>
      <c r="XH317" s="215"/>
      <c r="XI317" s="215"/>
      <c r="XJ317" s="215"/>
      <c r="XK317" s="215"/>
      <c r="XL317" s="215"/>
      <c r="XM317" s="215"/>
      <c r="XN317" s="215"/>
      <c r="XO317" s="215"/>
      <c r="XP317" s="215"/>
      <c r="XQ317" s="215"/>
      <c r="XR317" s="215"/>
      <c r="XS317" s="215"/>
      <c r="XT317" s="215"/>
      <c r="XU317" s="215"/>
      <c r="XV317" s="215"/>
      <c r="XW317" s="215"/>
      <c r="XX317" s="215"/>
      <c r="XY317" s="215"/>
      <c r="XZ317" s="215"/>
      <c r="YA317" s="215"/>
      <c r="YB317" s="215"/>
      <c r="YC317" s="215"/>
      <c r="YD317" s="215"/>
      <c r="YE317" s="215"/>
      <c r="YF317" s="215"/>
      <c r="YG317" s="215"/>
      <c r="YH317" s="215"/>
      <c r="YI317" s="215"/>
      <c r="YJ317" s="215"/>
      <c r="YK317" s="215"/>
      <c r="YL317" s="215"/>
      <c r="YM317" s="215"/>
      <c r="YN317" s="215"/>
      <c r="YO317" s="215"/>
      <c r="YP317" s="215"/>
      <c r="YQ317" s="215"/>
      <c r="YR317" s="215"/>
      <c r="YS317" s="215"/>
      <c r="YT317" s="215"/>
      <c r="YU317" s="215"/>
      <c r="YV317" s="215"/>
      <c r="YW317" s="215"/>
      <c r="YX317" s="215"/>
      <c r="YY317" s="215"/>
      <c r="YZ317" s="215"/>
      <c r="ZA317" s="215"/>
      <c r="ZB317" s="215"/>
      <c r="ZC317" s="215"/>
      <c r="ZD317" s="215"/>
      <c r="ZE317" s="215"/>
      <c r="ZF317" s="215"/>
      <c r="ZG317" s="215"/>
      <c r="ZH317" s="215"/>
      <c r="ZI317" s="215"/>
      <c r="ZJ317" s="215"/>
      <c r="ZK317" s="215"/>
      <c r="ZL317" s="215"/>
      <c r="ZM317" s="215"/>
      <c r="ZN317" s="215"/>
      <c r="ZO317" s="215"/>
      <c r="ZP317" s="215"/>
      <c r="ZQ317" s="215"/>
      <c r="ZR317" s="215"/>
      <c r="ZS317" s="215"/>
      <c r="ZT317" s="215"/>
      <c r="ZU317" s="215"/>
      <c r="ZV317" s="215"/>
      <c r="ZW317" s="215"/>
      <c r="ZX317" s="215"/>
      <c r="ZY317" s="215"/>
      <c r="ZZ317" s="215"/>
      <c r="AAA317" s="215"/>
      <c r="AAB317" s="215"/>
      <c r="AAC317" s="215"/>
      <c r="AAD317" s="215"/>
      <c r="AAE317" s="215"/>
      <c r="AAF317" s="215"/>
      <c r="AAG317" s="215"/>
      <c r="AAH317" s="215"/>
      <c r="AAI317" s="215"/>
      <c r="AAJ317" s="215"/>
      <c r="AAK317" s="215"/>
      <c r="AAL317" s="215"/>
      <c r="AAM317" s="215"/>
      <c r="AAN317" s="215"/>
      <c r="AAO317" s="215"/>
      <c r="AAP317" s="215"/>
      <c r="AAQ317" s="215"/>
      <c r="AAR317" s="215"/>
      <c r="AAS317" s="215"/>
      <c r="AAT317" s="215"/>
      <c r="AAU317" s="215"/>
      <c r="AAV317" s="215"/>
      <c r="AAW317" s="215"/>
      <c r="AAX317" s="215"/>
      <c r="AAY317" s="215"/>
      <c r="AAZ317" s="215"/>
      <c r="ABA317" s="215"/>
      <c r="ABB317" s="215"/>
      <c r="ABC317" s="215"/>
      <c r="ABD317" s="215"/>
      <c r="ABE317" s="215"/>
      <c r="ABF317" s="215"/>
      <c r="ABG317" s="215"/>
      <c r="ABH317" s="215"/>
      <c r="ABI317" s="215"/>
      <c r="ABJ317" s="215"/>
      <c r="ABK317" s="215"/>
      <c r="ABL317" s="215"/>
      <c r="ABM317" s="215"/>
      <c r="ABN317" s="215"/>
      <c r="ABO317" s="215"/>
      <c r="ABP317" s="215"/>
      <c r="ABQ317" s="215"/>
      <c r="ABR317" s="215"/>
      <c r="ABS317" s="215"/>
      <c r="ABT317" s="215"/>
      <c r="ABU317" s="215"/>
      <c r="ABV317" s="215"/>
      <c r="ABW317" s="215"/>
      <c r="ABX317" s="215"/>
      <c r="ABY317" s="215"/>
      <c r="ABZ317" s="215"/>
      <c r="ACA317" s="215"/>
      <c r="ACB317" s="215"/>
      <c r="ACC317" s="215"/>
      <c r="ACD317" s="215"/>
      <c r="ACE317" s="215"/>
      <c r="ACF317" s="215"/>
      <c r="ACG317" s="215"/>
      <c r="ACH317" s="215"/>
      <c r="ACI317" s="215"/>
      <c r="ACJ317" s="215"/>
      <c r="ACK317" s="215"/>
      <c r="ACL317" s="215"/>
      <c r="ACM317" s="215"/>
      <c r="ACN317" s="215"/>
      <c r="ACO317" s="215"/>
      <c r="ACP317" s="215"/>
      <c r="ACQ317" s="215"/>
      <c r="ACR317" s="215"/>
      <c r="ACS317" s="215"/>
      <c r="ACT317" s="215"/>
      <c r="ACU317" s="215"/>
      <c r="ACV317" s="215"/>
      <c r="ACW317" s="215"/>
      <c r="ACX317" s="215"/>
      <c r="ACY317" s="215"/>
      <c r="ACZ317" s="215"/>
      <c r="ADA317" s="215"/>
      <c r="ADB317" s="215"/>
      <c r="ADC317" s="215"/>
      <c r="ADD317" s="215"/>
      <c r="ADE317" s="215"/>
      <c r="ADF317" s="215"/>
      <c r="ADG317" s="215"/>
      <c r="ADH317" s="215"/>
      <c r="ADI317" s="215"/>
      <c r="ADJ317" s="215"/>
      <c r="ADK317" s="215"/>
      <c r="ADL317" s="215"/>
      <c r="ADM317" s="215"/>
      <c r="ADN317" s="215"/>
      <c r="ADO317" s="215"/>
      <c r="ADP317" s="215"/>
      <c r="ADQ317" s="215"/>
      <c r="ADR317" s="215"/>
      <c r="ADS317" s="215"/>
      <c r="ADT317" s="215"/>
      <c r="ADU317" s="215"/>
      <c r="ADV317" s="215"/>
      <c r="ADW317" s="215"/>
      <c r="ADX317" s="215"/>
      <c r="ADY317" s="215"/>
      <c r="ADZ317" s="215"/>
      <c r="AEA317" s="215"/>
      <c r="AEB317" s="215"/>
      <c r="AEC317" s="215"/>
      <c r="AED317" s="215"/>
      <c r="AEE317" s="215"/>
      <c r="AEF317" s="215"/>
      <c r="AEG317" s="215"/>
      <c r="AEH317" s="215"/>
      <c r="AEI317" s="215"/>
      <c r="AEJ317" s="215"/>
      <c r="AEK317" s="215"/>
      <c r="AEL317" s="215"/>
      <c r="AEM317" s="215"/>
      <c r="AEN317" s="215"/>
      <c r="AEO317" s="215"/>
      <c r="AEP317" s="215"/>
      <c r="AEQ317" s="215"/>
      <c r="AER317" s="215"/>
      <c r="AES317" s="215"/>
      <c r="AET317" s="215"/>
      <c r="AEU317" s="215"/>
      <c r="AEV317" s="215"/>
      <c r="AEW317" s="215"/>
      <c r="AEX317" s="215"/>
      <c r="AEY317" s="215"/>
      <c r="AEZ317" s="215"/>
      <c r="AFA317" s="215"/>
      <c r="AFB317" s="215"/>
      <c r="AFC317" s="215"/>
      <c r="AFD317" s="215"/>
      <c r="AFE317" s="215"/>
      <c r="AFF317" s="215"/>
      <c r="AFG317" s="215"/>
      <c r="AFH317" s="215"/>
      <c r="AFI317" s="215"/>
      <c r="AFJ317" s="215"/>
      <c r="AFK317" s="215"/>
      <c r="AFL317" s="215"/>
      <c r="AFM317" s="215"/>
      <c r="AFN317" s="215"/>
      <c r="AFO317" s="215"/>
      <c r="AFP317" s="215"/>
      <c r="AFQ317" s="215"/>
      <c r="AFR317" s="215"/>
      <c r="AFS317" s="215"/>
      <c r="AFT317" s="215"/>
      <c r="AFU317" s="215"/>
      <c r="AFV317" s="215"/>
      <c r="AFW317" s="215"/>
      <c r="AFX317" s="215"/>
      <c r="AFY317" s="215"/>
      <c r="AFZ317" s="215"/>
      <c r="AGA317" s="215"/>
      <c r="AGB317" s="215"/>
      <c r="AGC317" s="215"/>
      <c r="AGD317" s="215"/>
      <c r="AGE317" s="215"/>
      <c r="AGF317" s="215"/>
      <c r="AGG317" s="215"/>
      <c r="AGH317" s="215"/>
      <c r="AGI317" s="215"/>
      <c r="AGJ317" s="215"/>
      <c r="AGK317" s="215"/>
      <c r="AGL317" s="215"/>
      <c r="AGM317" s="215"/>
      <c r="AGN317" s="215"/>
      <c r="AGO317" s="215"/>
      <c r="AGP317" s="215"/>
      <c r="AGQ317" s="215"/>
      <c r="AGR317" s="215"/>
      <c r="AGS317" s="215"/>
      <c r="AGT317" s="215"/>
      <c r="AGU317" s="215"/>
      <c r="AGV317" s="215"/>
      <c r="AGW317" s="215"/>
      <c r="AGX317" s="215"/>
      <c r="AGY317" s="215"/>
      <c r="AGZ317" s="215"/>
      <c r="AHA317" s="215"/>
      <c r="AHB317" s="215"/>
      <c r="AHC317" s="215"/>
      <c r="AHD317" s="215"/>
      <c r="AHE317" s="215"/>
      <c r="AHF317" s="215"/>
      <c r="AHG317" s="215"/>
      <c r="AHH317" s="215"/>
      <c r="AHI317" s="215"/>
      <c r="AHJ317" s="215"/>
      <c r="AHK317" s="215"/>
      <c r="AHL317" s="215"/>
      <c r="AHM317" s="215"/>
      <c r="AHN317" s="215"/>
      <c r="AHO317" s="215"/>
      <c r="AHP317" s="215"/>
      <c r="AHQ317" s="215"/>
      <c r="AHR317" s="215"/>
      <c r="AHS317" s="215"/>
      <c r="AHT317" s="215"/>
      <c r="AHU317" s="215"/>
      <c r="AHV317" s="215"/>
      <c r="AHW317" s="215"/>
      <c r="AHX317" s="215"/>
      <c r="AHY317" s="215"/>
      <c r="AHZ317" s="215"/>
      <c r="AIA317" s="215"/>
      <c r="AIB317" s="215"/>
      <c r="AIC317" s="215"/>
      <c r="AID317" s="215"/>
      <c r="AIE317" s="215"/>
      <c r="AIF317" s="215"/>
      <c r="AIG317" s="215"/>
      <c r="AIH317" s="215"/>
      <c r="AII317" s="215"/>
      <c r="AIJ317" s="215"/>
      <c r="AIK317" s="215"/>
      <c r="AIL317" s="215"/>
      <c r="AIM317" s="215"/>
      <c r="AIN317" s="215"/>
      <c r="AIO317" s="215"/>
      <c r="AIP317" s="215"/>
      <c r="AIQ317" s="215"/>
      <c r="AIR317" s="215"/>
      <c r="AIS317" s="215"/>
      <c r="AIT317" s="215"/>
      <c r="AIU317" s="215"/>
      <c r="AIV317" s="215"/>
      <c r="AIW317" s="215"/>
      <c r="AIX317" s="215"/>
      <c r="AIY317" s="215"/>
      <c r="AIZ317" s="215"/>
      <c r="AJA317" s="215"/>
      <c r="AJB317" s="215"/>
      <c r="AJC317" s="215"/>
      <c r="AJD317" s="215"/>
      <c r="AJE317" s="215"/>
      <c r="AJF317" s="215"/>
      <c r="AJG317" s="215"/>
      <c r="AJH317" s="215"/>
      <c r="AJI317" s="215"/>
      <c r="AJJ317" s="215"/>
      <c r="AJK317" s="215"/>
      <c r="AJL317" s="215"/>
      <c r="AJM317" s="215"/>
      <c r="AJN317" s="215"/>
      <c r="AJO317" s="215"/>
      <c r="AJP317" s="215"/>
      <c r="AJQ317" s="215"/>
      <c r="AJR317" s="215"/>
      <c r="AJS317" s="215"/>
      <c r="AJT317" s="215"/>
      <c r="AJU317" s="215"/>
      <c r="AJV317" s="215"/>
      <c r="AJW317" s="215"/>
      <c r="AJX317" s="215"/>
      <c r="AJY317" s="215"/>
      <c r="AJZ317" s="215"/>
      <c r="AKA317" s="215"/>
      <c r="AKB317" s="215"/>
      <c r="AKC317" s="215"/>
      <c r="AKD317" s="215"/>
      <c r="AKE317" s="215"/>
      <c r="AKF317" s="215"/>
      <c r="AKG317" s="215"/>
      <c r="AKH317" s="215"/>
      <c r="AKI317" s="215"/>
      <c r="AKJ317" s="215"/>
      <c r="AKK317" s="215"/>
      <c r="AKL317" s="215"/>
      <c r="AKM317" s="215"/>
      <c r="AKN317" s="215"/>
      <c r="AKO317" s="215"/>
      <c r="AKP317" s="215"/>
    </row>
    <row r="318" spans="1:978" ht="25.5" x14ac:dyDescent="0.25">
      <c r="A318" s="303">
        <v>68</v>
      </c>
      <c r="B318" s="303">
        <v>79</v>
      </c>
      <c r="C318" s="240" t="s">
        <v>46</v>
      </c>
      <c r="D318" s="240" t="s">
        <v>45</v>
      </c>
      <c r="E318" s="267">
        <v>1.8</v>
      </c>
      <c r="F318" s="93">
        <v>530095</v>
      </c>
      <c r="G318" s="29" t="s">
        <v>307</v>
      </c>
      <c r="H318" s="29" t="s">
        <v>264</v>
      </c>
      <c r="I318" s="240" t="s">
        <v>63</v>
      </c>
      <c r="J318" s="93">
        <v>40</v>
      </c>
      <c r="K318" s="267">
        <f>AVERAGE(J318:J319)</f>
        <v>40</v>
      </c>
      <c r="L318" s="289">
        <f>E318/K318</f>
        <v>4.4999999999999998E-2</v>
      </c>
      <c r="M318" s="240">
        <v>2</v>
      </c>
      <c r="N318" s="93">
        <v>98</v>
      </c>
      <c r="O318" s="93">
        <v>53</v>
      </c>
      <c r="P318" s="93">
        <v>37</v>
      </c>
      <c r="Q318" s="93">
        <v>25</v>
      </c>
      <c r="R318" s="93">
        <v>29</v>
      </c>
      <c r="S318" s="93">
        <v>84</v>
      </c>
      <c r="T318" s="93">
        <v>259</v>
      </c>
      <c r="U318" s="93">
        <v>504</v>
      </c>
      <c r="V318" s="93">
        <v>499</v>
      </c>
      <c r="W318" s="93">
        <v>431</v>
      </c>
      <c r="X318" s="93">
        <v>463</v>
      </c>
      <c r="Y318" s="93">
        <v>480</v>
      </c>
      <c r="Z318" s="93">
        <v>527</v>
      </c>
      <c r="AA318" s="93">
        <v>555</v>
      </c>
      <c r="AB318" s="93">
        <v>646</v>
      </c>
      <c r="AC318" s="93">
        <v>805</v>
      </c>
      <c r="AD318" s="93">
        <v>889</v>
      </c>
      <c r="AE318" s="93">
        <v>920</v>
      </c>
      <c r="AF318" s="93">
        <v>695</v>
      </c>
      <c r="AG318" s="93">
        <v>545</v>
      </c>
      <c r="AH318" s="93">
        <v>479</v>
      </c>
      <c r="AI318" s="93">
        <v>388</v>
      </c>
      <c r="AJ318" s="93">
        <v>259</v>
      </c>
      <c r="AK318" s="93">
        <v>165</v>
      </c>
      <c r="AL318" s="93">
        <v>8781</v>
      </c>
      <c r="AM318" s="267">
        <v>1600</v>
      </c>
      <c r="AN318" s="261">
        <f>$L$318*(1+0.15*(N320/$AM$318)^4)</f>
        <v>4.5000056340104372E-2</v>
      </c>
      <c r="AO318" s="261">
        <f t="shared" ref="AO318:BK318" si="210">$L$318*(1+0.15*(O320/$AM$318)^4)</f>
        <v>4.500000386041992E-2</v>
      </c>
      <c r="AP318" s="261">
        <f t="shared" si="210"/>
        <v>4.5000001079999997E-2</v>
      </c>
      <c r="AQ318" s="261">
        <f t="shared" si="210"/>
        <v>4.5000000241276247E-2</v>
      </c>
      <c r="AR318" s="261">
        <f t="shared" si="210"/>
        <v>4.5000000402331347E-2</v>
      </c>
      <c r="AS318" s="261">
        <f t="shared" si="210"/>
        <v>4.5000042187499999E-2</v>
      </c>
      <c r="AT318" s="261">
        <f t="shared" si="210"/>
        <v>4.500324950512493E-2</v>
      </c>
      <c r="AU318" s="261">
        <f t="shared" si="210"/>
        <v>4.5043372719169118E-2</v>
      </c>
      <c r="AV318" s="261">
        <f t="shared" si="210"/>
        <v>4.5040027247138667E-2</v>
      </c>
      <c r="AW318" s="261">
        <f t="shared" si="210"/>
        <v>4.5022629072833061E-2</v>
      </c>
      <c r="AX318" s="261">
        <f t="shared" si="210"/>
        <v>4.5030550352740284E-2</v>
      </c>
      <c r="AY318" s="261">
        <f t="shared" si="210"/>
        <v>4.5034886147361258E-2</v>
      </c>
      <c r="AZ318" s="261">
        <f t="shared" si="210"/>
        <v>4.5052875154951169E-2</v>
      </c>
      <c r="BA318" s="261">
        <f t="shared" si="210"/>
        <v>4.506437301635742E-2</v>
      </c>
      <c r="BB318" s="261">
        <f t="shared" si="210"/>
        <v>4.5118172325162964E-2</v>
      </c>
      <c r="BC318" s="261">
        <f t="shared" si="210"/>
        <v>4.5244481236100469E-2</v>
      </c>
      <c r="BD318" s="261">
        <f t="shared" si="210"/>
        <v>4.5360187968165093E-2</v>
      </c>
      <c r="BE318" s="261">
        <f t="shared" si="210"/>
        <v>4.5441182145795705E-2</v>
      </c>
      <c r="BF318" s="261">
        <f t="shared" si="210"/>
        <v>4.5147341234850875E-2</v>
      </c>
      <c r="BG318" s="261">
        <f t="shared" si="210"/>
        <v>4.5053769429508665E-2</v>
      </c>
      <c r="BH318" s="261">
        <f t="shared" si="210"/>
        <v>4.5027167146628834E-2</v>
      </c>
      <c r="BI318" s="261">
        <f t="shared" si="210"/>
        <v>4.5012513424482418E-2</v>
      </c>
      <c r="BJ318" s="261">
        <f t="shared" si="210"/>
        <v>4.5002369192240411E-2</v>
      </c>
      <c r="BK318" s="261">
        <f t="shared" si="210"/>
        <v>4.5000430693177301E-2</v>
      </c>
      <c r="BL318" s="240">
        <f>E318*(0.000001)*0.5</f>
        <v>8.9999999999999996E-7</v>
      </c>
      <c r="BM318" s="240">
        <v>6013.6</v>
      </c>
      <c r="BN318" s="240">
        <v>0.01</v>
      </c>
      <c r="BO318" s="240">
        <v>3323.7</v>
      </c>
      <c r="BP318" s="240">
        <v>0.01</v>
      </c>
      <c r="BQ318" s="240">
        <v>2861.4</v>
      </c>
      <c r="BR318" s="240">
        <v>0.35</v>
      </c>
      <c r="BS318" s="240">
        <v>2146.6999999999998</v>
      </c>
      <c r="BT318" s="240">
        <v>0.35</v>
      </c>
      <c r="BU318" s="240">
        <v>1649.6</v>
      </c>
      <c r="BV318" s="240">
        <v>0.16</v>
      </c>
      <c r="BW318" s="240">
        <v>4223.7</v>
      </c>
      <c r="BX318" s="240">
        <v>0.1</v>
      </c>
      <c r="BY318" s="240">
        <v>2472.5</v>
      </c>
      <c r="BZ318" s="240">
        <v>0.02</v>
      </c>
      <c r="CA318" s="240"/>
      <c r="CB318" s="240"/>
      <c r="CC318" s="240"/>
      <c r="CD318" s="240"/>
      <c r="CE318" s="240"/>
      <c r="CF318" s="240"/>
      <c r="CG318" s="240"/>
      <c r="CH318" s="240"/>
      <c r="CI318" s="240"/>
      <c r="CJ318" s="240"/>
      <c r="CK318" s="240"/>
      <c r="CL318" s="240"/>
      <c r="CM318" s="240"/>
      <c r="CN318" s="240"/>
      <c r="CO318" s="240"/>
      <c r="CP318" s="240"/>
      <c r="CQ318" s="240"/>
      <c r="CR318" s="240"/>
      <c r="CS318" s="240"/>
      <c r="CT318" s="240"/>
      <c r="CU318" s="240"/>
      <c r="CV318" s="240"/>
      <c r="CW318" s="240"/>
      <c r="CX318" s="240"/>
      <c r="CY318" s="240"/>
      <c r="CZ318" s="240"/>
      <c r="DA318" s="240"/>
      <c r="DB318" s="240"/>
      <c r="DC318" s="240"/>
      <c r="DD318" s="240"/>
      <c r="DE318" s="240"/>
      <c r="DF318" s="240"/>
      <c r="DG318" s="240"/>
      <c r="DH318" s="240"/>
      <c r="DI318" s="240"/>
      <c r="DJ318" s="240"/>
      <c r="DK318" s="240"/>
      <c r="DL318" s="240"/>
      <c r="DM318" s="240"/>
      <c r="DN318" s="240"/>
      <c r="DO318" s="240"/>
      <c r="DP318" s="240"/>
      <c r="DQ318" s="240"/>
      <c r="DR318" s="240"/>
      <c r="DS318" s="240"/>
      <c r="DT318" s="240"/>
      <c r="DU318" s="240"/>
      <c r="DV318" s="240"/>
      <c r="DW318" s="240"/>
      <c r="DX318" s="240"/>
      <c r="DY318" s="240"/>
      <c r="DZ318" s="240"/>
      <c r="EA318" s="240">
        <f>BM318*BN318+BO318*BP318+BQ318*BR318+BS318*BT318+BU318*BV318+BW318*BX318+BY318*BZ318+CA318*CB318+CC318*CD318+CE318*CF318+CG318*CH318+CI318*CJ318+CK318*CL318+CM318*CN318+CO318*CP318+CQ318*CR318+CS318*CT318+CU318*CV318+CW318*CX318+CY318*CZ318+DA318*DB318</f>
        <v>2581.9639999999999</v>
      </c>
      <c r="EB318" s="240">
        <f>(PI()+2*E318)*EA318</f>
        <v>17406.549534233316</v>
      </c>
      <c r="EC318" s="240">
        <f>EB318/E318</f>
        <v>9670.3052967962867</v>
      </c>
      <c r="ED318" s="240">
        <f>PI()*EA318</f>
        <v>8111.4791342333165</v>
      </c>
      <c r="EE318" s="252">
        <f>SUM(BN318,BP318,BR318,BT318,BV318,BX318,BZ318,CB318,CD318)</f>
        <v>1</v>
      </c>
      <c r="EF318" s="238"/>
      <c r="EG318" s="238"/>
      <c r="EH318" s="238"/>
      <c r="EI318" s="238"/>
      <c r="EJ318" s="238"/>
      <c r="EK318" s="238"/>
      <c r="EL318" s="238"/>
      <c r="EM318" s="238"/>
      <c r="EN318" s="238"/>
      <c r="EO318" s="238"/>
      <c r="EP318" s="238"/>
      <c r="EQ318" s="238"/>
      <c r="ER318" s="238"/>
      <c r="ES318" s="238"/>
      <c r="ET318" s="238"/>
      <c r="EU318" s="238"/>
      <c r="EV318" s="238"/>
      <c r="EW318" s="238"/>
      <c r="EX318" s="238"/>
      <c r="EY318" s="238"/>
      <c r="EZ318" s="238"/>
      <c r="FA318" s="238"/>
      <c r="FB318" s="238"/>
      <c r="FC318" s="238"/>
      <c r="FD318" s="238"/>
      <c r="FE318" s="238"/>
      <c r="FF318" s="238"/>
      <c r="FG318" s="238"/>
      <c r="FH318" s="238"/>
      <c r="FI318" s="238"/>
      <c r="FJ318" s="238"/>
      <c r="FK318" s="238"/>
      <c r="FL318" s="238"/>
      <c r="FM318" s="238"/>
      <c r="FN318" s="238"/>
      <c r="FO318" s="238"/>
      <c r="FP318" s="238"/>
      <c r="FQ318" s="238"/>
      <c r="FR318" s="238"/>
      <c r="FS318" s="238"/>
      <c r="FT318" s="238"/>
      <c r="FU318" s="238"/>
      <c r="FV318" s="238"/>
      <c r="FW318" s="238"/>
      <c r="FX318" s="238"/>
      <c r="FY318" s="238"/>
      <c r="FZ318" s="238"/>
      <c r="GA318" s="238"/>
      <c r="GB318" s="238"/>
      <c r="GC318" s="238"/>
      <c r="GD318" s="238"/>
      <c r="GE318" s="238"/>
      <c r="GF318" s="238"/>
      <c r="GG318" s="238"/>
      <c r="GH318" s="238"/>
      <c r="GI318" s="238"/>
      <c r="GJ318" s="238"/>
      <c r="GK318" s="238"/>
      <c r="GL318" s="238"/>
      <c r="GM318" s="238"/>
      <c r="GN318" s="238"/>
      <c r="GO318" s="238"/>
      <c r="GP318" s="238"/>
      <c r="GQ318" s="238"/>
      <c r="GR318" s="238"/>
      <c r="GS318" s="238"/>
      <c r="GT318" s="238"/>
      <c r="GU318" s="238"/>
      <c r="GV318" s="238"/>
      <c r="GW318" s="238"/>
      <c r="GX318" s="238"/>
      <c r="GY318" s="238"/>
      <c r="GZ318" s="238"/>
      <c r="HA318" s="238"/>
      <c r="HB318" s="238"/>
      <c r="HC318" s="238"/>
      <c r="HD318" s="238"/>
      <c r="HE318" s="238"/>
      <c r="HF318" s="238"/>
      <c r="HG318" s="238"/>
      <c r="HH318" s="238"/>
      <c r="HI318" s="238"/>
      <c r="HJ318" s="238"/>
      <c r="HK318" s="238"/>
      <c r="HL318" s="238"/>
      <c r="HM318" s="238"/>
      <c r="HN318" s="238"/>
      <c r="HO318" s="238"/>
      <c r="HP318" s="238"/>
      <c r="HQ318" s="238"/>
      <c r="HR318" s="238"/>
      <c r="HS318" s="238"/>
      <c r="HT318" s="238"/>
      <c r="HU318" s="238"/>
      <c r="HV318" s="238"/>
      <c r="HW318" s="238"/>
      <c r="HX318" s="238"/>
      <c r="HY318" s="238"/>
      <c r="HZ318" s="238"/>
      <c r="IA318" s="238"/>
      <c r="IB318" s="238"/>
      <c r="IC318" s="238"/>
      <c r="ID318" s="238"/>
      <c r="IE318" s="238"/>
      <c r="IF318" s="238"/>
      <c r="IG318" s="238"/>
      <c r="IH318" s="238"/>
      <c r="II318" s="238"/>
      <c r="IJ318" s="238"/>
      <c r="IK318" s="238"/>
      <c r="IL318" s="238"/>
      <c r="IM318" s="238"/>
      <c r="IN318" s="238"/>
      <c r="IO318" s="238"/>
      <c r="IP318" s="238"/>
      <c r="IQ318" s="238"/>
      <c r="IR318" s="238"/>
      <c r="IS318" s="238"/>
      <c r="IT318" s="238"/>
      <c r="IU318" s="238"/>
      <c r="IV318" s="238"/>
      <c r="IW318" s="238"/>
      <c r="IX318" s="238"/>
      <c r="IY318" s="238"/>
      <c r="IZ318" s="238"/>
      <c r="JA318" s="238"/>
      <c r="JB318" s="238"/>
      <c r="JC318" s="238"/>
      <c r="JD318" s="238"/>
      <c r="JE318" s="238"/>
      <c r="JF318" s="238"/>
      <c r="JG318" s="238"/>
      <c r="JH318" s="238"/>
      <c r="JI318" s="238"/>
      <c r="JJ318" s="238"/>
      <c r="JK318" s="238"/>
      <c r="JL318" s="238"/>
      <c r="JM318" s="238"/>
      <c r="JN318" s="238"/>
      <c r="JO318" s="238"/>
      <c r="JP318" s="238"/>
      <c r="JQ318" s="238"/>
      <c r="JR318" s="238"/>
      <c r="JS318" s="238"/>
      <c r="JT318" s="238"/>
      <c r="JU318" s="238"/>
      <c r="JV318" s="238"/>
      <c r="JW318" s="238"/>
      <c r="JX318" s="238"/>
      <c r="JY318" s="238"/>
      <c r="JZ318" s="238"/>
      <c r="KA318" s="238"/>
      <c r="KB318" s="238"/>
      <c r="KC318" s="238"/>
      <c r="KD318" s="238"/>
      <c r="KE318" s="238"/>
      <c r="KF318" s="238"/>
      <c r="KG318" s="238"/>
      <c r="KH318" s="238"/>
      <c r="KI318" s="238"/>
      <c r="KJ318" s="238"/>
      <c r="KK318" s="238"/>
      <c r="KL318" s="238"/>
      <c r="KM318" s="238"/>
      <c r="KN318" s="238"/>
      <c r="KO318" s="238"/>
      <c r="KP318" s="238"/>
      <c r="KQ318" s="238"/>
      <c r="KR318" s="238"/>
      <c r="KS318" s="238"/>
      <c r="KT318" s="238"/>
      <c r="KU318" s="238"/>
      <c r="KV318" s="238"/>
      <c r="KW318" s="238"/>
      <c r="KX318" s="238"/>
      <c r="KY318" s="238"/>
      <c r="KZ318" s="238"/>
      <c r="LA318" s="238"/>
      <c r="LB318" s="238"/>
      <c r="LC318" s="238"/>
      <c r="LD318" s="238"/>
      <c r="LE318" s="238"/>
      <c r="LF318" s="238"/>
      <c r="LG318" s="238"/>
      <c r="LH318" s="238"/>
      <c r="LI318" s="238"/>
      <c r="LJ318" s="238"/>
      <c r="LK318" s="238"/>
      <c r="LL318" s="238"/>
      <c r="LM318" s="238"/>
      <c r="LN318" s="238"/>
      <c r="LO318" s="238"/>
      <c r="LP318" s="238"/>
      <c r="LQ318" s="238"/>
      <c r="LR318" s="238"/>
      <c r="LS318" s="238"/>
      <c r="LT318" s="238"/>
      <c r="LU318" s="238"/>
      <c r="LV318" s="238"/>
      <c r="LW318" s="238"/>
      <c r="LX318" s="238"/>
      <c r="LY318" s="238"/>
      <c r="LZ318" s="238"/>
      <c r="MA318" s="238"/>
      <c r="MB318" s="238"/>
      <c r="MC318" s="238"/>
      <c r="MD318" s="238"/>
      <c r="ME318" s="238"/>
      <c r="MF318" s="238"/>
      <c r="MG318" s="238"/>
      <c r="MH318" s="238"/>
      <c r="MI318" s="238"/>
      <c r="MJ318" s="238"/>
      <c r="MK318" s="238"/>
      <c r="ML318" s="238"/>
      <c r="MM318" s="238"/>
      <c r="MN318" s="238"/>
      <c r="MO318" s="238"/>
      <c r="MP318" s="238"/>
      <c r="MQ318" s="238"/>
      <c r="MR318" s="238"/>
      <c r="MS318" s="238"/>
      <c r="MT318" s="238"/>
      <c r="MU318" s="238"/>
      <c r="MV318" s="238"/>
      <c r="MW318" s="238"/>
      <c r="MX318" s="238"/>
      <c r="MY318" s="238"/>
      <c r="MZ318" s="238"/>
      <c r="NA318" s="238"/>
      <c r="NB318" s="238"/>
      <c r="NC318" s="238"/>
      <c r="ND318" s="238"/>
      <c r="NE318" s="238"/>
      <c r="NF318" s="238"/>
      <c r="NG318" s="238"/>
      <c r="NH318" s="238"/>
      <c r="NI318" s="238"/>
      <c r="NJ318" s="238"/>
      <c r="NK318" s="238"/>
      <c r="NL318" s="238"/>
      <c r="NM318" s="238"/>
      <c r="NN318" s="238"/>
      <c r="NO318" s="238"/>
      <c r="NP318" s="238"/>
      <c r="NQ318" s="238"/>
      <c r="NR318" s="238"/>
      <c r="NS318" s="238"/>
      <c r="NT318" s="238"/>
      <c r="NU318" s="238"/>
      <c r="NV318" s="238"/>
      <c r="NW318" s="238"/>
      <c r="NX318" s="238"/>
      <c r="NY318" s="238"/>
      <c r="NZ318" s="238"/>
      <c r="OA318" s="238"/>
      <c r="OB318" s="238"/>
      <c r="OC318" s="238"/>
      <c r="OD318" s="238"/>
      <c r="OE318" s="238"/>
      <c r="OF318" s="238"/>
      <c r="OG318" s="238"/>
      <c r="OH318" s="238"/>
      <c r="OI318" s="238"/>
      <c r="OJ318" s="238"/>
      <c r="OK318" s="238"/>
      <c r="OL318" s="238"/>
      <c r="OM318" s="238"/>
      <c r="ON318" s="238"/>
      <c r="OO318" s="238"/>
      <c r="OP318" s="238"/>
      <c r="OQ318" s="238"/>
      <c r="OR318" s="238"/>
      <c r="OS318" s="238"/>
      <c r="OT318" s="238"/>
      <c r="OU318" s="238"/>
      <c r="OV318" s="238"/>
      <c r="OW318" s="238"/>
      <c r="OX318" s="238"/>
      <c r="OY318" s="238"/>
      <c r="OZ318" s="238"/>
      <c r="PA318" s="238"/>
      <c r="PB318" s="238"/>
      <c r="PC318" s="238"/>
      <c r="PD318" s="238"/>
      <c r="PE318" s="238"/>
      <c r="PF318" s="238"/>
      <c r="PG318" s="238"/>
      <c r="PH318" s="238"/>
      <c r="PI318" s="238"/>
      <c r="PJ318" s="238"/>
      <c r="PK318" s="238"/>
      <c r="PL318" s="238"/>
      <c r="PM318" s="238"/>
      <c r="PN318" s="238"/>
      <c r="PO318" s="238"/>
      <c r="PP318" s="238"/>
      <c r="PQ318" s="238"/>
      <c r="PR318" s="238"/>
      <c r="PS318" s="238"/>
      <c r="PT318" s="238"/>
      <c r="PU318" s="238"/>
      <c r="PV318" s="238"/>
      <c r="PW318" s="238"/>
      <c r="PX318" s="238"/>
      <c r="PY318" s="238"/>
      <c r="PZ318" s="238"/>
      <c r="QA318" s="238"/>
      <c r="QB318" s="238"/>
      <c r="QC318" s="238"/>
      <c r="QD318" s="238"/>
      <c r="QE318" s="238"/>
      <c r="QF318" s="238"/>
      <c r="QG318" s="238"/>
      <c r="QH318" s="238"/>
      <c r="QI318" s="238"/>
      <c r="QJ318" s="238"/>
      <c r="QK318" s="238"/>
      <c r="QL318" s="238"/>
      <c r="QM318" s="238"/>
      <c r="QN318" s="238"/>
      <c r="QO318" s="238"/>
      <c r="QP318" s="238"/>
      <c r="QQ318" s="238"/>
      <c r="QR318" s="238"/>
      <c r="QS318" s="238"/>
      <c r="QT318" s="238"/>
      <c r="QU318" s="238"/>
      <c r="QV318" s="238"/>
      <c r="QW318" s="238"/>
      <c r="QX318" s="238"/>
      <c r="QY318" s="238"/>
      <c r="QZ318" s="238"/>
      <c r="RA318" s="238"/>
      <c r="RB318" s="238"/>
      <c r="RC318" s="238"/>
      <c r="RD318" s="238"/>
      <c r="RE318" s="238"/>
      <c r="RF318" s="238"/>
      <c r="RG318" s="238"/>
      <c r="RH318" s="238"/>
      <c r="RI318" s="238"/>
      <c r="RJ318" s="238"/>
      <c r="RK318" s="238"/>
      <c r="RL318" s="238"/>
      <c r="RM318" s="238"/>
      <c r="RN318" s="238"/>
      <c r="RO318" s="238"/>
      <c r="RP318" s="238"/>
      <c r="RQ318" s="238"/>
      <c r="RR318" s="238"/>
      <c r="RS318" s="238"/>
      <c r="RT318" s="238"/>
      <c r="RU318" s="238"/>
      <c r="RV318" s="238"/>
      <c r="RW318" s="238"/>
      <c r="RX318" s="238"/>
      <c r="RY318" s="238"/>
      <c r="RZ318" s="238"/>
      <c r="SA318" s="238"/>
      <c r="SB318" s="238"/>
      <c r="SC318" s="238"/>
      <c r="SD318" s="238"/>
      <c r="SE318" s="238"/>
      <c r="SF318" s="238"/>
      <c r="SG318" s="238"/>
      <c r="SH318" s="238"/>
      <c r="SI318" s="238"/>
      <c r="SJ318" s="238"/>
      <c r="SK318" s="238"/>
      <c r="SL318" s="238"/>
      <c r="SM318" s="238"/>
      <c r="SN318" s="238"/>
      <c r="SO318" s="238"/>
      <c r="SP318" s="238"/>
      <c r="SQ318" s="238"/>
      <c r="SR318" s="238"/>
      <c r="SS318" s="238"/>
      <c r="ST318" s="238"/>
      <c r="SU318" s="238"/>
      <c r="SV318" s="238"/>
      <c r="SW318" s="238"/>
      <c r="SX318" s="238"/>
      <c r="SY318" s="238"/>
      <c r="SZ318" s="238"/>
      <c r="TA318" s="238"/>
      <c r="TB318" s="238"/>
      <c r="TC318" s="238"/>
      <c r="TD318" s="238"/>
      <c r="TE318" s="238"/>
      <c r="TF318" s="238"/>
      <c r="TG318" s="238"/>
      <c r="TH318" s="238"/>
      <c r="TI318" s="238"/>
      <c r="TJ318" s="238"/>
      <c r="TK318" s="238"/>
      <c r="TL318" s="238"/>
      <c r="TM318" s="238"/>
      <c r="TN318" s="238"/>
      <c r="TO318" s="238"/>
      <c r="TP318" s="238"/>
      <c r="TQ318" s="238"/>
      <c r="TR318" s="238"/>
      <c r="TS318" s="238"/>
      <c r="TT318" s="238"/>
      <c r="TU318" s="238"/>
      <c r="TV318" s="238"/>
      <c r="TW318" s="238"/>
      <c r="TX318" s="238"/>
      <c r="TY318" s="238"/>
      <c r="TZ318" s="238"/>
      <c r="UA318" s="238"/>
      <c r="UB318" s="238"/>
      <c r="UC318" s="238"/>
      <c r="UD318" s="238"/>
      <c r="UE318" s="238"/>
      <c r="UF318" s="238"/>
      <c r="UG318" s="238"/>
      <c r="UH318" s="238"/>
      <c r="UI318" s="238"/>
      <c r="UJ318" s="238"/>
      <c r="UK318" s="238"/>
      <c r="UL318" s="238"/>
      <c r="UM318" s="238"/>
      <c r="UN318" s="238"/>
      <c r="UO318" s="238"/>
      <c r="UP318" s="238"/>
      <c r="UQ318" s="238"/>
      <c r="UR318" s="238"/>
      <c r="US318" s="238"/>
      <c r="UT318" s="238"/>
      <c r="UU318" s="238"/>
      <c r="UV318" s="238"/>
      <c r="UW318" s="238"/>
      <c r="UX318" s="238"/>
      <c r="UY318" s="238"/>
      <c r="UZ318" s="238"/>
      <c r="VA318" s="238"/>
      <c r="VB318" s="238"/>
      <c r="VC318" s="238"/>
      <c r="VD318" s="238"/>
      <c r="VE318" s="238"/>
      <c r="VF318" s="238"/>
      <c r="VG318" s="238"/>
      <c r="VH318" s="238"/>
      <c r="VI318" s="238"/>
      <c r="VJ318" s="238"/>
      <c r="VK318" s="238"/>
      <c r="VL318" s="238"/>
      <c r="VM318" s="238"/>
      <c r="VN318" s="238"/>
      <c r="VO318" s="238"/>
      <c r="VP318" s="238"/>
      <c r="VQ318" s="238"/>
      <c r="VR318" s="238"/>
      <c r="VS318" s="238"/>
      <c r="VT318" s="238"/>
      <c r="VU318" s="238"/>
      <c r="VV318" s="238"/>
      <c r="VW318" s="238"/>
      <c r="VX318" s="238"/>
      <c r="VY318" s="238"/>
      <c r="VZ318" s="238"/>
      <c r="WA318" s="238"/>
      <c r="WB318" s="238"/>
      <c r="WC318" s="238"/>
      <c r="WD318" s="238"/>
      <c r="WE318" s="238"/>
      <c r="WF318" s="238"/>
      <c r="WG318" s="238"/>
      <c r="WH318" s="238"/>
      <c r="WI318" s="238"/>
      <c r="WJ318" s="238"/>
      <c r="WK318" s="238"/>
      <c r="WL318" s="238"/>
      <c r="WM318" s="238"/>
      <c r="WN318" s="238"/>
      <c r="WO318" s="238"/>
      <c r="WP318" s="238"/>
      <c r="WQ318" s="238"/>
      <c r="WR318" s="238"/>
      <c r="WS318" s="238"/>
      <c r="WT318" s="238"/>
      <c r="WU318" s="238"/>
      <c r="WV318" s="238"/>
      <c r="WW318" s="238"/>
      <c r="WX318" s="238"/>
      <c r="WY318" s="238"/>
      <c r="WZ318" s="238"/>
      <c r="XA318" s="238"/>
      <c r="XB318" s="238"/>
      <c r="XC318" s="238"/>
      <c r="XD318" s="238"/>
      <c r="XE318" s="238"/>
      <c r="XF318" s="238"/>
      <c r="XG318" s="238"/>
      <c r="XH318" s="238"/>
      <c r="XI318" s="238"/>
      <c r="XJ318" s="238"/>
      <c r="XK318" s="238"/>
      <c r="XL318" s="238"/>
      <c r="XM318" s="238"/>
      <c r="XN318" s="238"/>
      <c r="XO318" s="238"/>
      <c r="XP318" s="238"/>
      <c r="XQ318" s="238"/>
      <c r="XR318" s="238"/>
      <c r="XS318" s="238"/>
      <c r="XT318" s="238"/>
      <c r="XU318" s="238"/>
      <c r="XV318" s="238"/>
      <c r="XW318" s="238"/>
      <c r="XX318" s="238"/>
      <c r="XY318" s="238"/>
      <c r="XZ318" s="238"/>
      <c r="YA318" s="238"/>
      <c r="YB318" s="238"/>
      <c r="YC318" s="238"/>
      <c r="YD318" s="238"/>
      <c r="YE318" s="238"/>
      <c r="YF318" s="238"/>
      <c r="YG318" s="238"/>
      <c r="YH318" s="238"/>
      <c r="YI318" s="238"/>
      <c r="YJ318" s="238"/>
      <c r="YK318" s="238"/>
      <c r="YL318" s="238"/>
      <c r="YM318" s="238"/>
      <c r="YN318" s="238"/>
      <c r="YO318" s="238"/>
      <c r="YP318" s="238"/>
      <c r="YQ318" s="238"/>
      <c r="YR318" s="238"/>
      <c r="YS318" s="238"/>
      <c r="YT318" s="238"/>
      <c r="YU318" s="238"/>
      <c r="YV318" s="238"/>
      <c r="YW318" s="238"/>
      <c r="YX318" s="238"/>
      <c r="YY318" s="238"/>
      <c r="YZ318" s="238"/>
      <c r="ZA318" s="238"/>
      <c r="ZB318" s="238"/>
      <c r="ZC318" s="238"/>
      <c r="ZD318" s="238"/>
      <c r="ZE318" s="238"/>
      <c r="ZF318" s="238"/>
      <c r="ZG318" s="238"/>
      <c r="ZH318" s="238"/>
      <c r="ZI318" s="238"/>
      <c r="ZJ318" s="238"/>
      <c r="ZK318" s="238"/>
      <c r="ZL318" s="238"/>
      <c r="ZM318" s="238"/>
      <c r="ZN318" s="238"/>
      <c r="ZO318" s="238"/>
      <c r="ZP318" s="238"/>
      <c r="ZQ318" s="238"/>
      <c r="ZR318" s="238"/>
      <c r="ZS318" s="238"/>
      <c r="ZT318" s="238"/>
      <c r="ZU318" s="238"/>
      <c r="ZV318" s="238"/>
      <c r="ZW318" s="238"/>
      <c r="ZX318" s="238"/>
      <c r="ZY318" s="238"/>
      <c r="ZZ318" s="238"/>
      <c r="AAA318" s="238"/>
      <c r="AAB318" s="238"/>
      <c r="AAC318" s="238"/>
      <c r="AAD318" s="238"/>
      <c r="AAE318" s="238"/>
      <c r="AAF318" s="238"/>
      <c r="AAG318" s="238"/>
      <c r="AAH318" s="238"/>
      <c r="AAI318" s="238"/>
      <c r="AAJ318" s="238"/>
      <c r="AAK318" s="238"/>
      <c r="AAL318" s="238"/>
      <c r="AAM318" s="238"/>
      <c r="AAN318" s="238"/>
      <c r="AAO318" s="238"/>
      <c r="AAP318" s="238"/>
      <c r="AAQ318" s="238"/>
      <c r="AAR318" s="238"/>
      <c r="AAS318" s="238"/>
      <c r="AAT318" s="238"/>
      <c r="AAU318" s="238"/>
      <c r="AAV318" s="238"/>
      <c r="AAW318" s="238"/>
      <c r="AAX318" s="238"/>
      <c r="AAY318" s="238"/>
      <c r="AAZ318" s="238"/>
      <c r="ABA318" s="238"/>
      <c r="ABB318" s="238"/>
      <c r="ABC318" s="238"/>
      <c r="ABD318" s="238"/>
      <c r="ABE318" s="238"/>
      <c r="ABF318" s="238"/>
      <c r="ABG318" s="238"/>
      <c r="ABH318" s="238"/>
      <c r="ABI318" s="238"/>
      <c r="ABJ318" s="238"/>
      <c r="ABK318" s="238"/>
      <c r="ABL318" s="238"/>
      <c r="ABM318" s="238"/>
      <c r="ABN318" s="238"/>
      <c r="ABO318" s="238"/>
      <c r="ABP318" s="238"/>
      <c r="ABQ318" s="238"/>
      <c r="ABR318" s="238"/>
      <c r="ABS318" s="238"/>
      <c r="ABT318" s="238"/>
      <c r="ABU318" s="238"/>
      <c r="ABV318" s="238"/>
      <c r="ABW318" s="238"/>
      <c r="ABX318" s="238"/>
      <c r="ABY318" s="238"/>
      <c r="ABZ318" s="238"/>
      <c r="ACA318" s="238"/>
      <c r="ACB318" s="238"/>
      <c r="ACC318" s="238"/>
      <c r="ACD318" s="238"/>
      <c r="ACE318" s="238"/>
      <c r="ACF318" s="238"/>
      <c r="ACG318" s="238"/>
      <c r="ACH318" s="238"/>
      <c r="ACI318" s="238"/>
      <c r="ACJ318" s="238"/>
      <c r="ACK318" s="238"/>
      <c r="ACL318" s="238"/>
      <c r="ACM318" s="238"/>
      <c r="ACN318" s="238"/>
      <c r="ACO318" s="238"/>
      <c r="ACP318" s="238"/>
      <c r="ACQ318" s="238"/>
      <c r="ACR318" s="238"/>
      <c r="ACS318" s="238"/>
      <c r="ACT318" s="238"/>
      <c r="ACU318" s="238"/>
      <c r="ACV318" s="238"/>
      <c r="ACW318" s="238"/>
      <c r="ACX318" s="238"/>
      <c r="ACY318" s="238"/>
      <c r="ACZ318" s="238"/>
      <c r="ADA318" s="238"/>
      <c r="ADB318" s="238"/>
      <c r="ADC318" s="238"/>
      <c r="ADD318" s="238"/>
      <c r="ADE318" s="238"/>
      <c r="ADF318" s="238"/>
      <c r="ADG318" s="238"/>
      <c r="ADH318" s="238"/>
      <c r="ADI318" s="238"/>
      <c r="ADJ318" s="238"/>
      <c r="ADK318" s="238"/>
      <c r="ADL318" s="238"/>
      <c r="ADM318" s="238"/>
      <c r="ADN318" s="238"/>
      <c r="ADO318" s="238"/>
      <c r="ADP318" s="238"/>
      <c r="ADQ318" s="238"/>
      <c r="ADR318" s="238"/>
      <c r="ADS318" s="238"/>
      <c r="ADT318" s="238"/>
      <c r="ADU318" s="238"/>
      <c r="ADV318" s="238"/>
      <c r="ADW318" s="238"/>
      <c r="ADX318" s="238"/>
      <c r="ADY318" s="238"/>
      <c r="ADZ318" s="238"/>
      <c r="AEA318" s="238"/>
      <c r="AEB318" s="238"/>
      <c r="AEC318" s="238"/>
      <c r="AED318" s="238"/>
      <c r="AEE318" s="238"/>
      <c r="AEF318" s="238"/>
      <c r="AEG318" s="238"/>
      <c r="AEH318" s="238"/>
      <c r="AEI318" s="238"/>
      <c r="AEJ318" s="238"/>
      <c r="AEK318" s="238"/>
      <c r="AEL318" s="238"/>
      <c r="AEM318" s="238"/>
      <c r="AEN318" s="238"/>
      <c r="AEO318" s="238"/>
      <c r="AEP318" s="238"/>
      <c r="AEQ318" s="238"/>
      <c r="AER318" s="238"/>
      <c r="AES318" s="238"/>
      <c r="AET318" s="238"/>
      <c r="AEU318" s="238"/>
      <c r="AEV318" s="238"/>
      <c r="AEW318" s="238"/>
      <c r="AEX318" s="238"/>
      <c r="AEY318" s="238"/>
      <c r="AEZ318" s="238"/>
      <c r="AFA318" s="238"/>
      <c r="AFB318" s="238"/>
      <c r="AFC318" s="238"/>
      <c r="AFD318" s="238"/>
      <c r="AFE318" s="238"/>
      <c r="AFF318" s="238"/>
      <c r="AFG318" s="238"/>
      <c r="AFH318" s="238"/>
      <c r="AFI318" s="238"/>
      <c r="AFJ318" s="238"/>
      <c r="AFK318" s="238"/>
      <c r="AFL318" s="238"/>
      <c r="AFM318" s="238"/>
      <c r="AFN318" s="238"/>
      <c r="AFO318" s="238"/>
      <c r="AFP318" s="238"/>
      <c r="AFQ318" s="238"/>
      <c r="AFR318" s="238"/>
      <c r="AFS318" s="238"/>
      <c r="AFT318" s="238"/>
      <c r="AFU318" s="238"/>
      <c r="AFV318" s="238"/>
      <c r="AFW318" s="238"/>
      <c r="AFX318" s="238"/>
      <c r="AFY318" s="238"/>
      <c r="AFZ318" s="238"/>
      <c r="AGA318" s="238"/>
      <c r="AGB318" s="238"/>
      <c r="AGC318" s="238"/>
      <c r="AGD318" s="238"/>
      <c r="AGE318" s="238"/>
      <c r="AGF318" s="238"/>
      <c r="AGG318" s="238"/>
      <c r="AGH318" s="238"/>
      <c r="AGI318" s="238"/>
      <c r="AGJ318" s="238"/>
      <c r="AGK318" s="238"/>
      <c r="AGL318" s="238"/>
      <c r="AGM318" s="238"/>
      <c r="AGN318" s="238"/>
      <c r="AGO318" s="238"/>
      <c r="AGP318" s="238"/>
      <c r="AGQ318" s="238"/>
      <c r="AGR318" s="238"/>
      <c r="AGS318" s="238"/>
      <c r="AGT318" s="238"/>
      <c r="AGU318" s="238"/>
      <c r="AGV318" s="238"/>
      <c r="AGW318" s="238"/>
      <c r="AGX318" s="238"/>
      <c r="AGY318" s="238"/>
      <c r="AGZ318" s="238"/>
      <c r="AHA318" s="238"/>
      <c r="AHB318" s="238"/>
      <c r="AHC318" s="238"/>
      <c r="AHD318" s="238"/>
      <c r="AHE318" s="238"/>
      <c r="AHF318" s="238"/>
      <c r="AHG318" s="238"/>
      <c r="AHH318" s="238"/>
      <c r="AHI318" s="238"/>
      <c r="AHJ318" s="238"/>
      <c r="AHK318" s="238"/>
      <c r="AHL318" s="238"/>
      <c r="AHM318" s="238"/>
      <c r="AHN318" s="238"/>
      <c r="AHO318" s="238"/>
      <c r="AHP318" s="238"/>
      <c r="AHQ318" s="238"/>
      <c r="AHR318" s="238"/>
      <c r="AHS318" s="238"/>
      <c r="AHT318" s="238"/>
      <c r="AHU318" s="238"/>
      <c r="AHV318" s="238"/>
      <c r="AHW318" s="238"/>
      <c r="AHX318" s="238"/>
      <c r="AHY318" s="238"/>
      <c r="AHZ318" s="238"/>
      <c r="AIA318" s="238"/>
      <c r="AIB318" s="238"/>
      <c r="AIC318" s="238"/>
      <c r="AID318" s="238"/>
      <c r="AIE318" s="238"/>
      <c r="AIF318" s="238"/>
      <c r="AIG318" s="238"/>
      <c r="AIH318" s="238"/>
      <c r="AII318" s="238"/>
      <c r="AIJ318" s="238"/>
      <c r="AIK318" s="238"/>
      <c r="AIL318" s="238"/>
      <c r="AIM318" s="238"/>
      <c r="AIN318" s="238"/>
      <c r="AIO318" s="238"/>
      <c r="AIP318" s="238"/>
      <c r="AIQ318" s="238"/>
      <c r="AIR318" s="238"/>
      <c r="AIS318" s="238"/>
      <c r="AIT318" s="238"/>
      <c r="AIU318" s="238"/>
      <c r="AIV318" s="238"/>
      <c r="AIW318" s="238"/>
      <c r="AIX318" s="238"/>
      <c r="AIY318" s="238"/>
      <c r="AIZ318" s="238"/>
      <c r="AJA318" s="238"/>
      <c r="AJB318" s="238"/>
      <c r="AJC318" s="238"/>
      <c r="AJD318" s="238"/>
      <c r="AJE318" s="238"/>
      <c r="AJF318" s="238"/>
      <c r="AJG318" s="238"/>
      <c r="AJH318" s="238"/>
      <c r="AJI318" s="238"/>
      <c r="AJJ318" s="238"/>
      <c r="AJK318" s="238"/>
      <c r="AJL318" s="238"/>
      <c r="AJM318" s="238"/>
      <c r="AJN318" s="238"/>
      <c r="AJO318" s="238"/>
      <c r="AJP318" s="238"/>
      <c r="AJQ318" s="238"/>
      <c r="AJR318" s="238"/>
      <c r="AJS318" s="238"/>
      <c r="AJT318" s="238"/>
      <c r="AJU318" s="238"/>
      <c r="AJV318" s="238"/>
      <c r="AJW318" s="238"/>
      <c r="AJX318" s="238"/>
      <c r="AJY318" s="238"/>
      <c r="AJZ318" s="238"/>
      <c r="AKA318" s="238"/>
      <c r="AKB318" s="238"/>
      <c r="AKC318" s="238"/>
      <c r="AKD318" s="238"/>
      <c r="AKE318" s="238"/>
      <c r="AKF318" s="238"/>
      <c r="AKG318" s="238"/>
      <c r="AKH318" s="238"/>
      <c r="AKI318" s="238"/>
      <c r="AKJ318" s="238"/>
      <c r="AKK318" s="238"/>
      <c r="AKL318" s="238"/>
      <c r="AKM318" s="238"/>
      <c r="AKN318" s="238"/>
      <c r="AKO318" s="238"/>
      <c r="AKP318" s="238"/>
    </row>
    <row r="319" spans="1:978" ht="38.25" x14ac:dyDescent="0.25">
      <c r="A319" s="304"/>
      <c r="B319" s="304"/>
      <c r="C319" s="241"/>
      <c r="D319" s="241"/>
      <c r="E319" s="268"/>
      <c r="F319" s="95">
        <v>530191</v>
      </c>
      <c r="G319" s="30" t="s">
        <v>304</v>
      </c>
      <c r="H319" s="30" t="s">
        <v>307</v>
      </c>
      <c r="I319" s="242"/>
      <c r="J319" s="95">
        <v>40</v>
      </c>
      <c r="K319" s="269"/>
      <c r="L319" s="290"/>
      <c r="M319" s="242"/>
      <c r="N319" s="95">
        <v>73</v>
      </c>
      <c r="O319" s="95">
        <v>35</v>
      </c>
      <c r="P319" s="95">
        <v>27</v>
      </c>
      <c r="Q319" s="95">
        <v>19</v>
      </c>
      <c r="R319" s="95">
        <v>21</v>
      </c>
      <c r="S319" s="95">
        <v>76</v>
      </c>
      <c r="T319" s="95">
        <v>215</v>
      </c>
      <c r="U319" s="95">
        <v>402</v>
      </c>
      <c r="V319" s="95">
        <v>388</v>
      </c>
      <c r="W319" s="95">
        <v>338</v>
      </c>
      <c r="X319" s="95">
        <v>367</v>
      </c>
      <c r="Y319" s="95">
        <v>378</v>
      </c>
      <c r="Z319" s="95">
        <v>425</v>
      </c>
      <c r="AA319" s="95">
        <v>444</v>
      </c>
      <c r="AB319" s="95">
        <v>517</v>
      </c>
      <c r="AC319" s="95">
        <v>590</v>
      </c>
      <c r="AD319" s="95">
        <v>648</v>
      </c>
      <c r="AE319" s="95">
        <v>697</v>
      </c>
      <c r="AF319" s="95">
        <v>535</v>
      </c>
      <c r="AG319" s="95">
        <v>410</v>
      </c>
      <c r="AH319" s="95">
        <v>326</v>
      </c>
      <c r="AI319" s="95">
        <v>275</v>
      </c>
      <c r="AJ319" s="95">
        <v>178</v>
      </c>
      <c r="AK319" s="95">
        <v>121</v>
      </c>
      <c r="AL319" s="95">
        <v>6701</v>
      </c>
      <c r="AM319" s="268"/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62"/>
      <c r="BH319" s="262"/>
      <c r="BI319" s="262"/>
      <c r="BJ319" s="262"/>
      <c r="BK319" s="262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52"/>
      <c r="EF319" s="238"/>
      <c r="EG319" s="238"/>
      <c r="EH319" s="238"/>
      <c r="EI319" s="238"/>
      <c r="EJ319" s="238"/>
      <c r="EK319" s="238"/>
      <c r="EL319" s="238"/>
      <c r="EM319" s="238"/>
      <c r="EN319" s="238"/>
      <c r="EO319" s="238"/>
      <c r="EP319" s="238"/>
      <c r="EQ319" s="238"/>
      <c r="ER319" s="238"/>
      <c r="ES319" s="238"/>
      <c r="ET319" s="238"/>
      <c r="EU319" s="238"/>
      <c r="EV319" s="238"/>
      <c r="EW319" s="238"/>
      <c r="EX319" s="238"/>
      <c r="EY319" s="238"/>
      <c r="EZ319" s="238"/>
      <c r="FA319" s="238"/>
      <c r="FB319" s="238"/>
      <c r="FC319" s="238"/>
      <c r="FD319" s="238"/>
      <c r="FE319" s="238"/>
      <c r="FF319" s="238"/>
      <c r="FG319" s="238"/>
      <c r="FH319" s="238"/>
      <c r="FI319" s="238"/>
      <c r="FJ319" s="238"/>
      <c r="FK319" s="238"/>
      <c r="FL319" s="238"/>
      <c r="FM319" s="238"/>
      <c r="FN319" s="238"/>
      <c r="FO319" s="238"/>
      <c r="FP319" s="238"/>
      <c r="FQ319" s="238"/>
      <c r="FR319" s="238"/>
      <c r="FS319" s="238"/>
      <c r="FT319" s="238"/>
      <c r="FU319" s="238"/>
      <c r="FV319" s="238"/>
      <c r="FW319" s="238"/>
      <c r="FX319" s="238"/>
      <c r="FY319" s="238"/>
      <c r="FZ319" s="238"/>
      <c r="GA319" s="238"/>
      <c r="GB319" s="238"/>
      <c r="GC319" s="238"/>
      <c r="GD319" s="238"/>
      <c r="GE319" s="238"/>
      <c r="GF319" s="238"/>
      <c r="GG319" s="238"/>
      <c r="GH319" s="238"/>
      <c r="GI319" s="238"/>
      <c r="GJ319" s="238"/>
      <c r="GK319" s="238"/>
      <c r="GL319" s="238"/>
      <c r="GM319" s="238"/>
      <c r="GN319" s="238"/>
      <c r="GO319" s="238"/>
      <c r="GP319" s="238"/>
      <c r="GQ319" s="238"/>
      <c r="GR319" s="238"/>
      <c r="GS319" s="238"/>
      <c r="GT319" s="238"/>
      <c r="GU319" s="238"/>
      <c r="GV319" s="238"/>
      <c r="GW319" s="238"/>
      <c r="GX319" s="238"/>
      <c r="GY319" s="238"/>
      <c r="GZ319" s="238"/>
      <c r="HA319" s="238"/>
      <c r="HB319" s="238"/>
      <c r="HC319" s="238"/>
      <c r="HD319" s="238"/>
      <c r="HE319" s="238"/>
      <c r="HF319" s="238"/>
      <c r="HG319" s="238"/>
      <c r="HH319" s="238"/>
      <c r="HI319" s="238"/>
      <c r="HJ319" s="238"/>
      <c r="HK319" s="238"/>
      <c r="HL319" s="238"/>
      <c r="HM319" s="238"/>
      <c r="HN319" s="238"/>
      <c r="HO319" s="238"/>
      <c r="HP319" s="238"/>
      <c r="HQ319" s="238"/>
      <c r="HR319" s="238"/>
      <c r="HS319" s="238"/>
      <c r="HT319" s="238"/>
      <c r="HU319" s="238"/>
      <c r="HV319" s="238"/>
      <c r="HW319" s="238"/>
      <c r="HX319" s="238"/>
      <c r="HY319" s="238"/>
      <c r="HZ319" s="238"/>
      <c r="IA319" s="238"/>
      <c r="IB319" s="238"/>
      <c r="IC319" s="238"/>
      <c r="ID319" s="238"/>
      <c r="IE319" s="238"/>
      <c r="IF319" s="238"/>
      <c r="IG319" s="238"/>
      <c r="IH319" s="238"/>
      <c r="II319" s="238"/>
      <c r="IJ319" s="238"/>
      <c r="IK319" s="238"/>
      <c r="IL319" s="238"/>
      <c r="IM319" s="238"/>
      <c r="IN319" s="238"/>
      <c r="IO319" s="238"/>
      <c r="IP319" s="238"/>
      <c r="IQ319" s="238"/>
      <c r="IR319" s="238"/>
      <c r="IS319" s="238"/>
      <c r="IT319" s="238"/>
      <c r="IU319" s="238"/>
      <c r="IV319" s="238"/>
      <c r="IW319" s="238"/>
      <c r="IX319" s="238"/>
      <c r="IY319" s="238"/>
      <c r="IZ319" s="238"/>
      <c r="JA319" s="238"/>
      <c r="JB319" s="238"/>
      <c r="JC319" s="238"/>
      <c r="JD319" s="238"/>
      <c r="JE319" s="238"/>
      <c r="JF319" s="238"/>
      <c r="JG319" s="238"/>
      <c r="JH319" s="238"/>
      <c r="JI319" s="238"/>
      <c r="JJ319" s="238"/>
      <c r="JK319" s="238"/>
      <c r="JL319" s="238"/>
      <c r="JM319" s="238"/>
      <c r="JN319" s="238"/>
      <c r="JO319" s="238"/>
      <c r="JP319" s="238"/>
      <c r="JQ319" s="238"/>
      <c r="JR319" s="238"/>
      <c r="JS319" s="238"/>
      <c r="JT319" s="238"/>
      <c r="JU319" s="238"/>
      <c r="JV319" s="238"/>
      <c r="JW319" s="238"/>
      <c r="JX319" s="238"/>
      <c r="JY319" s="238"/>
      <c r="JZ319" s="238"/>
      <c r="KA319" s="238"/>
      <c r="KB319" s="238"/>
      <c r="KC319" s="238"/>
      <c r="KD319" s="238"/>
      <c r="KE319" s="238"/>
      <c r="KF319" s="238"/>
      <c r="KG319" s="238"/>
      <c r="KH319" s="238"/>
      <c r="KI319" s="238"/>
      <c r="KJ319" s="238"/>
      <c r="KK319" s="238"/>
      <c r="KL319" s="238"/>
      <c r="KM319" s="238"/>
      <c r="KN319" s="238"/>
      <c r="KO319" s="238"/>
      <c r="KP319" s="238"/>
      <c r="KQ319" s="238"/>
      <c r="KR319" s="238"/>
      <c r="KS319" s="238"/>
      <c r="KT319" s="238"/>
      <c r="KU319" s="238"/>
      <c r="KV319" s="238"/>
      <c r="KW319" s="238"/>
      <c r="KX319" s="238"/>
      <c r="KY319" s="238"/>
      <c r="KZ319" s="238"/>
      <c r="LA319" s="238"/>
      <c r="LB319" s="238"/>
      <c r="LC319" s="238"/>
      <c r="LD319" s="238"/>
      <c r="LE319" s="238"/>
      <c r="LF319" s="238"/>
      <c r="LG319" s="238"/>
      <c r="LH319" s="238"/>
      <c r="LI319" s="238"/>
      <c r="LJ319" s="238"/>
      <c r="LK319" s="238"/>
      <c r="LL319" s="238"/>
      <c r="LM319" s="238"/>
      <c r="LN319" s="238"/>
      <c r="LO319" s="238"/>
      <c r="LP319" s="238"/>
      <c r="LQ319" s="238"/>
      <c r="LR319" s="238"/>
      <c r="LS319" s="238"/>
      <c r="LT319" s="238"/>
      <c r="LU319" s="238"/>
      <c r="LV319" s="238"/>
      <c r="LW319" s="238"/>
      <c r="LX319" s="238"/>
      <c r="LY319" s="238"/>
      <c r="LZ319" s="238"/>
      <c r="MA319" s="238"/>
      <c r="MB319" s="238"/>
      <c r="MC319" s="238"/>
      <c r="MD319" s="238"/>
      <c r="ME319" s="238"/>
      <c r="MF319" s="238"/>
      <c r="MG319" s="238"/>
      <c r="MH319" s="238"/>
      <c r="MI319" s="238"/>
      <c r="MJ319" s="238"/>
      <c r="MK319" s="238"/>
      <c r="ML319" s="238"/>
      <c r="MM319" s="238"/>
      <c r="MN319" s="238"/>
      <c r="MO319" s="238"/>
      <c r="MP319" s="238"/>
      <c r="MQ319" s="238"/>
      <c r="MR319" s="238"/>
      <c r="MS319" s="238"/>
      <c r="MT319" s="238"/>
      <c r="MU319" s="238"/>
      <c r="MV319" s="238"/>
      <c r="MW319" s="238"/>
      <c r="MX319" s="238"/>
      <c r="MY319" s="238"/>
      <c r="MZ319" s="238"/>
      <c r="NA319" s="238"/>
      <c r="NB319" s="238"/>
      <c r="NC319" s="238"/>
      <c r="ND319" s="238"/>
      <c r="NE319" s="238"/>
      <c r="NF319" s="238"/>
      <c r="NG319" s="238"/>
      <c r="NH319" s="238"/>
      <c r="NI319" s="238"/>
      <c r="NJ319" s="238"/>
      <c r="NK319" s="238"/>
      <c r="NL319" s="238"/>
      <c r="NM319" s="238"/>
      <c r="NN319" s="238"/>
      <c r="NO319" s="238"/>
      <c r="NP319" s="238"/>
      <c r="NQ319" s="238"/>
      <c r="NR319" s="238"/>
      <c r="NS319" s="238"/>
      <c r="NT319" s="238"/>
      <c r="NU319" s="238"/>
      <c r="NV319" s="238"/>
      <c r="NW319" s="238"/>
      <c r="NX319" s="238"/>
      <c r="NY319" s="238"/>
      <c r="NZ319" s="238"/>
      <c r="OA319" s="238"/>
      <c r="OB319" s="238"/>
      <c r="OC319" s="238"/>
      <c r="OD319" s="238"/>
      <c r="OE319" s="238"/>
      <c r="OF319" s="238"/>
      <c r="OG319" s="238"/>
      <c r="OH319" s="238"/>
      <c r="OI319" s="238"/>
      <c r="OJ319" s="238"/>
      <c r="OK319" s="238"/>
      <c r="OL319" s="238"/>
      <c r="OM319" s="238"/>
      <c r="ON319" s="238"/>
      <c r="OO319" s="238"/>
      <c r="OP319" s="238"/>
      <c r="OQ319" s="238"/>
      <c r="OR319" s="238"/>
      <c r="OS319" s="238"/>
      <c r="OT319" s="238"/>
      <c r="OU319" s="238"/>
      <c r="OV319" s="238"/>
      <c r="OW319" s="238"/>
      <c r="OX319" s="238"/>
      <c r="OY319" s="238"/>
      <c r="OZ319" s="238"/>
      <c r="PA319" s="238"/>
      <c r="PB319" s="238"/>
      <c r="PC319" s="238"/>
      <c r="PD319" s="238"/>
      <c r="PE319" s="238"/>
      <c r="PF319" s="238"/>
      <c r="PG319" s="238"/>
      <c r="PH319" s="238"/>
      <c r="PI319" s="238"/>
      <c r="PJ319" s="238"/>
      <c r="PK319" s="238"/>
      <c r="PL319" s="238"/>
      <c r="PM319" s="238"/>
      <c r="PN319" s="238"/>
      <c r="PO319" s="238"/>
      <c r="PP319" s="238"/>
      <c r="PQ319" s="238"/>
      <c r="PR319" s="238"/>
      <c r="PS319" s="238"/>
      <c r="PT319" s="238"/>
      <c r="PU319" s="238"/>
      <c r="PV319" s="238"/>
      <c r="PW319" s="238"/>
      <c r="PX319" s="238"/>
      <c r="PY319" s="238"/>
      <c r="PZ319" s="238"/>
      <c r="QA319" s="238"/>
      <c r="QB319" s="238"/>
      <c r="QC319" s="238"/>
      <c r="QD319" s="238"/>
      <c r="QE319" s="238"/>
      <c r="QF319" s="238"/>
      <c r="QG319" s="238"/>
      <c r="QH319" s="238"/>
      <c r="QI319" s="238"/>
      <c r="QJ319" s="238"/>
      <c r="QK319" s="238"/>
      <c r="QL319" s="238"/>
      <c r="QM319" s="238"/>
      <c r="QN319" s="238"/>
      <c r="QO319" s="238"/>
      <c r="QP319" s="238"/>
      <c r="QQ319" s="238"/>
      <c r="QR319" s="238"/>
      <c r="QS319" s="238"/>
      <c r="QT319" s="238"/>
      <c r="QU319" s="238"/>
      <c r="QV319" s="238"/>
      <c r="QW319" s="238"/>
      <c r="QX319" s="238"/>
      <c r="QY319" s="238"/>
      <c r="QZ319" s="238"/>
      <c r="RA319" s="238"/>
      <c r="RB319" s="238"/>
      <c r="RC319" s="238"/>
      <c r="RD319" s="238"/>
      <c r="RE319" s="238"/>
      <c r="RF319" s="238"/>
      <c r="RG319" s="238"/>
      <c r="RH319" s="238"/>
      <c r="RI319" s="238"/>
      <c r="RJ319" s="238"/>
      <c r="RK319" s="238"/>
      <c r="RL319" s="238"/>
      <c r="RM319" s="238"/>
      <c r="RN319" s="238"/>
      <c r="RO319" s="238"/>
      <c r="RP319" s="238"/>
      <c r="RQ319" s="238"/>
      <c r="RR319" s="238"/>
      <c r="RS319" s="238"/>
      <c r="RT319" s="238"/>
      <c r="RU319" s="238"/>
      <c r="RV319" s="238"/>
      <c r="RW319" s="238"/>
      <c r="RX319" s="238"/>
      <c r="RY319" s="238"/>
      <c r="RZ319" s="238"/>
      <c r="SA319" s="238"/>
      <c r="SB319" s="238"/>
      <c r="SC319" s="238"/>
      <c r="SD319" s="238"/>
      <c r="SE319" s="238"/>
      <c r="SF319" s="238"/>
      <c r="SG319" s="238"/>
      <c r="SH319" s="238"/>
      <c r="SI319" s="238"/>
      <c r="SJ319" s="238"/>
      <c r="SK319" s="238"/>
      <c r="SL319" s="238"/>
      <c r="SM319" s="238"/>
      <c r="SN319" s="238"/>
      <c r="SO319" s="238"/>
      <c r="SP319" s="238"/>
      <c r="SQ319" s="238"/>
      <c r="SR319" s="238"/>
      <c r="SS319" s="238"/>
      <c r="ST319" s="238"/>
      <c r="SU319" s="238"/>
      <c r="SV319" s="238"/>
      <c r="SW319" s="238"/>
      <c r="SX319" s="238"/>
      <c r="SY319" s="238"/>
      <c r="SZ319" s="238"/>
      <c r="TA319" s="238"/>
      <c r="TB319" s="238"/>
      <c r="TC319" s="238"/>
      <c r="TD319" s="238"/>
      <c r="TE319" s="238"/>
      <c r="TF319" s="238"/>
      <c r="TG319" s="238"/>
      <c r="TH319" s="238"/>
      <c r="TI319" s="238"/>
      <c r="TJ319" s="238"/>
      <c r="TK319" s="238"/>
      <c r="TL319" s="238"/>
      <c r="TM319" s="238"/>
      <c r="TN319" s="238"/>
      <c r="TO319" s="238"/>
      <c r="TP319" s="238"/>
      <c r="TQ319" s="238"/>
      <c r="TR319" s="238"/>
      <c r="TS319" s="238"/>
      <c r="TT319" s="238"/>
      <c r="TU319" s="238"/>
      <c r="TV319" s="238"/>
      <c r="TW319" s="238"/>
      <c r="TX319" s="238"/>
      <c r="TY319" s="238"/>
      <c r="TZ319" s="238"/>
      <c r="UA319" s="238"/>
      <c r="UB319" s="238"/>
      <c r="UC319" s="238"/>
      <c r="UD319" s="238"/>
      <c r="UE319" s="238"/>
      <c r="UF319" s="238"/>
      <c r="UG319" s="238"/>
      <c r="UH319" s="238"/>
      <c r="UI319" s="238"/>
      <c r="UJ319" s="238"/>
      <c r="UK319" s="238"/>
      <c r="UL319" s="238"/>
      <c r="UM319" s="238"/>
      <c r="UN319" s="238"/>
      <c r="UO319" s="238"/>
      <c r="UP319" s="238"/>
      <c r="UQ319" s="238"/>
      <c r="UR319" s="238"/>
      <c r="US319" s="238"/>
      <c r="UT319" s="238"/>
      <c r="UU319" s="238"/>
      <c r="UV319" s="238"/>
      <c r="UW319" s="238"/>
      <c r="UX319" s="238"/>
      <c r="UY319" s="238"/>
      <c r="UZ319" s="238"/>
      <c r="VA319" s="238"/>
      <c r="VB319" s="238"/>
      <c r="VC319" s="238"/>
      <c r="VD319" s="238"/>
      <c r="VE319" s="238"/>
      <c r="VF319" s="238"/>
      <c r="VG319" s="238"/>
      <c r="VH319" s="238"/>
      <c r="VI319" s="238"/>
      <c r="VJ319" s="238"/>
      <c r="VK319" s="238"/>
      <c r="VL319" s="238"/>
      <c r="VM319" s="238"/>
      <c r="VN319" s="238"/>
      <c r="VO319" s="238"/>
      <c r="VP319" s="238"/>
      <c r="VQ319" s="238"/>
      <c r="VR319" s="238"/>
      <c r="VS319" s="238"/>
      <c r="VT319" s="238"/>
      <c r="VU319" s="238"/>
      <c r="VV319" s="238"/>
      <c r="VW319" s="238"/>
      <c r="VX319" s="238"/>
      <c r="VY319" s="238"/>
      <c r="VZ319" s="238"/>
      <c r="WA319" s="238"/>
      <c r="WB319" s="238"/>
      <c r="WC319" s="238"/>
      <c r="WD319" s="238"/>
      <c r="WE319" s="238"/>
      <c r="WF319" s="238"/>
      <c r="WG319" s="238"/>
      <c r="WH319" s="238"/>
      <c r="WI319" s="238"/>
      <c r="WJ319" s="238"/>
      <c r="WK319" s="238"/>
      <c r="WL319" s="238"/>
      <c r="WM319" s="238"/>
      <c r="WN319" s="238"/>
      <c r="WO319" s="238"/>
      <c r="WP319" s="238"/>
      <c r="WQ319" s="238"/>
      <c r="WR319" s="238"/>
      <c r="WS319" s="238"/>
      <c r="WT319" s="238"/>
      <c r="WU319" s="238"/>
      <c r="WV319" s="238"/>
      <c r="WW319" s="238"/>
      <c r="WX319" s="238"/>
      <c r="WY319" s="238"/>
      <c r="WZ319" s="238"/>
      <c r="XA319" s="238"/>
      <c r="XB319" s="238"/>
      <c r="XC319" s="238"/>
      <c r="XD319" s="238"/>
      <c r="XE319" s="238"/>
      <c r="XF319" s="238"/>
      <c r="XG319" s="238"/>
      <c r="XH319" s="238"/>
      <c r="XI319" s="238"/>
      <c r="XJ319" s="238"/>
      <c r="XK319" s="238"/>
      <c r="XL319" s="238"/>
      <c r="XM319" s="238"/>
      <c r="XN319" s="238"/>
      <c r="XO319" s="238"/>
      <c r="XP319" s="238"/>
      <c r="XQ319" s="238"/>
      <c r="XR319" s="238"/>
      <c r="XS319" s="238"/>
      <c r="XT319" s="238"/>
      <c r="XU319" s="238"/>
      <c r="XV319" s="238"/>
      <c r="XW319" s="238"/>
      <c r="XX319" s="238"/>
      <c r="XY319" s="238"/>
      <c r="XZ319" s="238"/>
      <c r="YA319" s="238"/>
      <c r="YB319" s="238"/>
      <c r="YC319" s="238"/>
      <c r="YD319" s="238"/>
      <c r="YE319" s="238"/>
      <c r="YF319" s="238"/>
      <c r="YG319" s="238"/>
      <c r="YH319" s="238"/>
      <c r="YI319" s="238"/>
      <c r="YJ319" s="238"/>
      <c r="YK319" s="238"/>
      <c r="YL319" s="238"/>
      <c r="YM319" s="238"/>
      <c r="YN319" s="238"/>
      <c r="YO319" s="238"/>
      <c r="YP319" s="238"/>
      <c r="YQ319" s="238"/>
      <c r="YR319" s="238"/>
      <c r="YS319" s="238"/>
      <c r="YT319" s="238"/>
      <c r="YU319" s="238"/>
      <c r="YV319" s="238"/>
      <c r="YW319" s="238"/>
      <c r="YX319" s="238"/>
      <c r="YY319" s="238"/>
      <c r="YZ319" s="238"/>
      <c r="ZA319" s="238"/>
      <c r="ZB319" s="238"/>
      <c r="ZC319" s="238"/>
      <c r="ZD319" s="238"/>
      <c r="ZE319" s="238"/>
      <c r="ZF319" s="238"/>
      <c r="ZG319" s="238"/>
      <c r="ZH319" s="238"/>
      <c r="ZI319" s="238"/>
      <c r="ZJ319" s="238"/>
      <c r="ZK319" s="238"/>
      <c r="ZL319" s="238"/>
      <c r="ZM319" s="238"/>
      <c r="ZN319" s="238"/>
      <c r="ZO319" s="238"/>
      <c r="ZP319" s="238"/>
      <c r="ZQ319" s="238"/>
      <c r="ZR319" s="238"/>
      <c r="ZS319" s="238"/>
      <c r="ZT319" s="238"/>
      <c r="ZU319" s="238"/>
      <c r="ZV319" s="238"/>
      <c r="ZW319" s="238"/>
      <c r="ZX319" s="238"/>
      <c r="ZY319" s="238"/>
      <c r="ZZ319" s="238"/>
      <c r="AAA319" s="238"/>
      <c r="AAB319" s="238"/>
      <c r="AAC319" s="238"/>
      <c r="AAD319" s="238"/>
      <c r="AAE319" s="238"/>
      <c r="AAF319" s="238"/>
      <c r="AAG319" s="238"/>
      <c r="AAH319" s="238"/>
      <c r="AAI319" s="238"/>
      <c r="AAJ319" s="238"/>
      <c r="AAK319" s="238"/>
      <c r="AAL319" s="238"/>
      <c r="AAM319" s="238"/>
      <c r="AAN319" s="238"/>
      <c r="AAO319" s="238"/>
      <c r="AAP319" s="238"/>
      <c r="AAQ319" s="238"/>
      <c r="AAR319" s="238"/>
      <c r="AAS319" s="238"/>
      <c r="AAT319" s="238"/>
      <c r="AAU319" s="238"/>
      <c r="AAV319" s="238"/>
      <c r="AAW319" s="238"/>
      <c r="AAX319" s="238"/>
      <c r="AAY319" s="238"/>
      <c r="AAZ319" s="238"/>
      <c r="ABA319" s="238"/>
      <c r="ABB319" s="238"/>
      <c r="ABC319" s="238"/>
      <c r="ABD319" s="238"/>
      <c r="ABE319" s="238"/>
      <c r="ABF319" s="238"/>
      <c r="ABG319" s="238"/>
      <c r="ABH319" s="238"/>
      <c r="ABI319" s="238"/>
      <c r="ABJ319" s="238"/>
      <c r="ABK319" s="238"/>
      <c r="ABL319" s="238"/>
      <c r="ABM319" s="238"/>
      <c r="ABN319" s="238"/>
      <c r="ABO319" s="238"/>
      <c r="ABP319" s="238"/>
      <c r="ABQ319" s="238"/>
      <c r="ABR319" s="238"/>
      <c r="ABS319" s="238"/>
      <c r="ABT319" s="238"/>
      <c r="ABU319" s="238"/>
      <c r="ABV319" s="238"/>
      <c r="ABW319" s="238"/>
      <c r="ABX319" s="238"/>
      <c r="ABY319" s="238"/>
      <c r="ABZ319" s="238"/>
      <c r="ACA319" s="238"/>
      <c r="ACB319" s="238"/>
      <c r="ACC319" s="238"/>
      <c r="ACD319" s="238"/>
      <c r="ACE319" s="238"/>
      <c r="ACF319" s="238"/>
      <c r="ACG319" s="238"/>
      <c r="ACH319" s="238"/>
      <c r="ACI319" s="238"/>
      <c r="ACJ319" s="238"/>
      <c r="ACK319" s="238"/>
      <c r="ACL319" s="238"/>
      <c r="ACM319" s="238"/>
      <c r="ACN319" s="238"/>
      <c r="ACO319" s="238"/>
      <c r="ACP319" s="238"/>
      <c r="ACQ319" s="238"/>
      <c r="ACR319" s="238"/>
      <c r="ACS319" s="238"/>
      <c r="ACT319" s="238"/>
      <c r="ACU319" s="238"/>
      <c r="ACV319" s="238"/>
      <c r="ACW319" s="238"/>
      <c r="ACX319" s="238"/>
      <c r="ACY319" s="238"/>
      <c r="ACZ319" s="238"/>
      <c r="ADA319" s="238"/>
      <c r="ADB319" s="238"/>
      <c r="ADC319" s="238"/>
      <c r="ADD319" s="238"/>
      <c r="ADE319" s="238"/>
      <c r="ADF319" s="238"/>
      <c r="ADG319" s="238"/>
      <c r="ADH319" s="238"/>
      <c r="ADI319" s="238"/>
      <c r="ADJ319" s="238"/>
      <c r="ADK319" s="238"/>
      <c r="ADL319" s="238"/>
      <c r="ADM319" s="238"/>
      <c r="ADN319" s="238"/>
      <c r="ADO319" s="238"/>
      <c r="ADP319" s="238"/>
      <c r="ADQ319" s="238"/>
      <c r="ADR319" s="238"/>
      <c r="ADS319" s="238"/>
      <c r="ADT319" s="238"/>
      <c r="ADU319" s="238"/>
      <c r="ADV319" s="238"/>
      <c r="ADW319" s="238"/>
      <c r="ADX319" s="238"/>
      <c r="ADY319" s="238"/>
      <c r="ADZ319" s="238"/>
      <c r="AEA319" s="238"/>
      <c r="AEB319" s="238"/>
      <c r="AEC319" s="238"/>
      <c r="AED319" s="238"/>
      <c r="AEE319" s="238"/>
      <c r="AEF319" s="238"/>
      <c r="AEG319" s="238"/>
      <c r="AEH319" s="238"/>
      <c r="AEI319" s="238"/>
      <c r="AEJ319" s="238"/>
      <c r="AEK319" s="238"/>
      <c r="AEL319" s="238"/>
      <c r="AEM319" s="238"/>
      <c r="AEN319" s="238"/>
      <c r="AEO319" s="238"/>
      <c r="AEP319" s="238"/>
      <c r="AEQ319" s="238"/>
      <c r="AER319" s="238"/>
      <c r="AES319" s="238"/>
      <c r="AET319" s="238"/>
      <c r="AEU319" s="238"/>
      <c r="AEV319" s="238"/>
      <c r="AEW319" s="238"/>
      <c r="AEX319" s="238"/>
      <c r="AEY319" s="238"/>
      <c r="AEZ319" s="238"/>
      <c r="AFA319" s="238"/>
      <c r="AFB319" s="238"/>
      <c r="AFC319" s="238"/>
      <c r="AFD319" s="238"/>
      <c r="AFE319" s="238"/>
      <c r="AFF319" s="238"/>
      <c r="AFG319" s="238"/>
      <c r="AFH319" s="238"/>
      <c r="AFI319" s="238"/>
      <c r="AFJ319" s="238"/>
      <c r="AFK319" s="238"/>
      <c r="AFL319" s="238"/>
      <c r="AFM319" s="238"/>
      <c r="AFN319" s="238"/>
      <c r="AFO319" s="238"/>
      <c r="AFP319" s="238"/>
      <c r="AFQ319" s="238"/>
      <c r="AFR319" s="238"/>
      <c r="AFS319" s="238"/>
      <c r="AFT319" s="238"/>
      <c r="AFU319" s="238"/>
      <c r="AFV319" s="238"/>
      <c r="AFW319" s="238"/>
      <c r="AFX319" s="238"/>
      <c r="AFY319" s="238"/>
      <c r="AFZ319" s="238"/>
      <c r="AGA319" s="238"/>
      <c r="AGB319" s="238"/>
      <c r="AGC319" s="238"/>
      <c r="AGD319" s="238"/>
      <c r="AGE319" s="238"/>
      <c r="AGF319" s="238"/>
      <c r="AGG319" s="238"/>
      <c r="AGH319" s="238"/>
      <c r="AGI319" s="238"/>
      <c r="AGJ319" s="238"/>
      <c r="AGK319" s="238"/>
      <c r="AGL319" s="238"/>
      <c r="AGM319" s="238"/>
      <c r="AGN319" s="238"/>
      <c r="AGO319" s="238"/>
      <c r="AGP319" s="238"/>
      <c r="AGQ319" s="238"/>
      <c r="AGR319" s="238"/>
      <c r="AGS319" s="238"/>
      <c r="AGT319" s="238"/>
      <c r="AGU319" s="238"/>
      <c r="AGV319" s="238"/>
      <c r="AGW319" s="238"/>
      <c r="AGX319" s="238"/>
      <c r="AGY319" s="238"/>
      <c r="AGZ319" s="238"/>
      <c r="AHA319" s="238"/>
      <c r="AHB319" s="238"/>
      <c r="AHC319" s="238"/>
      <c r="AHD319" s="238"/>
      <c r="AHE319" s="238"/>
      <c r="AHF319" s="238"/>
      <c r="AHG319" s="238"/>
      <c r="AHH319" s="238"/>
      <c r="AHI319" s="238"/>
      <c r="AHJ319" s="238"/>
      <c r="AHK319" s="238"/>
      <c r="AHL319" s="238"/>
      <c r="AHM319" s="238"/>
      <c r="AHN319" s="238"/>
      <c r="AHO319" s="238"/>
      <c r="AHP319" s="238"/>
      <c r="AHQ319" s="238"/>
      <c r="AHR319" s="238"/>
      <c r="AHS319" s="238"/>
      <c r="AHT319" s="238"/>
      <c r="AHU319" s="238"/>
      <c r="AHV319" s="238"/>
      <c r="AHW319" s="238"/>
      <c r="AHX319" s="238"/>
      <c r="AHY319" s="238"/>
      <c r="AHZ319" s="238"/>
      <c r="AIA319" s="238"/>
      <c r="AIB319" s="238"/>
      <c r="AIC319" s="238"/>
      <c r="AID319" s="238"/>
      <c r="AIE319" s="238"/>
      <c r="AIF319" s="238"/>
      <c r="AIG319" s="238"/>
      <c r="AIH319" s="238"/>
      <c r="AII319" s="238"/>
      <c r="AIJ319" s="238"/>
      <c r="AIK319" s="238"/>
      <c r="AIL319" s="238"/>
      <c r="AIM319" s="238"/>
      <c r="AIN319" s="238"/>
      <c r="AIO319" s="238"/>
      <c r="AIP319" s="238"/>
      <c r="AIQ319" s="238"/>
      <c r="AIR319" s="238"/>
      <c r="AIS319" s="238"/>
      <c r="AIT319" s="238"/>
      <c r="AIU319" s="238"/>
      <c r="AIV319" s="238"/>
      <c r="AIW319" s="238"/>
      <c r="AIX319" s="238"/>
      <c r="AIY319" s="238"/>
      <c r="AIZ319" s="238"/>
      <c r="AJA319" s="238"/>
      <c r="AJB319" s="238"/>
      <c r="AJC319" s="238"/>
      <c r="AJD319" s="238"/>
      <c r="AJE319" s="238"/>
      <c r="AJF319" s="238"/>
      <c r="AJG319" s="238"/>
      <c r="AJH319" s="238"/>
      <c r="AJI319" s="238"/>
      <c r="AJJ319" s="238"/>
      <c r="AJK319" s="238"/>
      <c r="AJL319" s="238"/>
      <c r="AJM319" s="238"/>
      <c r="AJN319" s="238"/>
      <c r="AJO319" s="238"/>
      <c r="AJP319" s="238"/>
      <c r="AJQ319" s="238"/>
      <c r="AJR319" s="238"/>
      <c r="AJS319" s="238"/>
      <c r="AJT319" s="238"/>
      <c r="AJU319" s="238"/>
      <c r="AJV319" s="238"/>
      <c r="AJW319" s="238"/>
      <c r="AJX319" s="238"/>
      <c r="AJY319" s="238"/>
      <c r="AJZ319" s="238"/>
      <c r="AKA319" s="238"/>
      <c r="AKB319" s="238"/>
      <c r="AKC319" s="238"/>
      <c r="AKD319" s="238"/>
      <c r="AKE319" s="238"/>
      <c r="AKF319" s="238"/>
      <c r="AKG319" s="238"/>
      <c r="AKH319" s="238"/>
      <c r="AKI319" s="238"/>
      <c r="AKJ319" s="238"/>
      <c r="AKK319" s="238"/>
      <c r="AKL319" s="238"/>
      <c r="AKM319" s="238"/>
      <c r="AKN319" s="238"/>
      <c r="AKO319" s="238"/>
      <c r="AKP319" s="238"/>
    </row>
    <row r="320" spans="1:978" x14ac:dyDescent="0.25">
      <c r="A320" s="305"/>
      <c r="B320" s="305"/>
      <c r="C320" s="242"/>
      <c r="D320" s="242"/>
      <c r="E320" s="269"/>
      <c r="F320" s="278" t="s">
        <v>387</v>
      </c>
      <c r="G320" s="278"/>
      <c r="H320" s="278"/>
      <c r="I320" s="278"/>
      <c r="J320" s="278"/>
      <c r="K320" s="278"/>
      <c r="L320" s="278"/>
      <c r="M320" s="278"/>
      <c r="N320" s="9">
        <f t="shared" ref="N320:AL320" si="211">ROUNDUP(AVERAGE(N318:N319),0)</f>
        <v>86</v>
      </c>
      <c r="O320" s="9">
        <f t="shared" si="211"/>
        <v>44</v>
      </c>
      <c r="P320" s="9">
        <f t="shared" si="211"/>
        <v>32</v>
      </c>
      <c r="Q320" s="9">
        <f t="shared" si="211"/>
        <v>22</v>
      </c>
      <c r="R320" s="9">
        <f t="shared" si="211"/>
        <v>25</v>
      </c>
      <c r="S320" s="9">
        <f t="shared" si="211"/>
        <v>80</v>
      </c>
      <c r="T320" s="9">
        <f t="shared" si="211"/>
        <v>237</v>
      </c>
      <c r="U320" s="9">
        <f t="shared" si="211"/>
        <v>453</v>
      </c>
      <c r="V320" s="9">
        <f t="shared" si="211"/>
        <v>444</v>
      </c>
      <c r="W320" s="9">
        <f t="shared" si="211"/>
        <v>385</v>
      </c>
      <c r="X320" s="9">
        <f t="shared" si="211"/>
        <v>415</v>
      </c>
      <c r="Y320" s="9">
        <f t="shared" si="211"/>
        <v>429</v>
      </c>
      <c r="Z320" s="9">
        <f t="shared" si="211"/>
        <v>476</v>
      </c>
      <c r="AA320" s="9">
        <f t="shared" si="211"/>
        <v>500</v>
      </c>
      <c r="AB320" s="9">
        <f t="shared" si="211"/>
        <v>582</v>
      </c>
      <c r="AC320" s="9">
        <f t="shared" si="211"/>
        <v>698</v>
      </c>
      <c r="AD320" s="9">
        <f t="shared" si="211"/>
        <v>769</v>
      </c>
      <c r="AE320" s="9">
        <f t="shared" si="211"/>
        <v>809</v>
      </c>
      <c r="AF320" s="9">
        <f t="shared" si="211"/>
        <v>615</v>
      </c>
      <c r="AG320" s="9">
        <f t="shared" si="211"/>
        <v>478</v>
      </c>
      <c r="AH320" s="9">
        <f t="shared" si="211"/>
        <v>403</v>
      </c>
      <c r="AI320" s="9">
        <f t="shared" si="211"/>
        <v>332</v>
      </c>
      <c r="AJ320" s="9">
        <f t="shared" si="211"/>
        <v>219</v>
      </c>
      <c r="AK320" s="9">
        <f t="shared" si="211"/>
        <v>143</v>
      </c>
      <c r="AL320" s="9">
        <f t="shared" si="211"/>
        <v>7741</v>
      </c>
      <c r="AM320" s="269"/>
      <c r="AN320" s="263"/>
      <c r="AO320" s="263"/>
      <c r="AP320" s="263"/>
      <c r="AQ320" s="263"/>
      <c r="AR320" s="263"/>
      <c r="AS320" s="263"/>
      <c r="AT320" s="263"/>
      <c r="AU320" s="263"/>
      <c r="AV320" s="263"/>
      <c r="AW320" s="263"/>
      <c r="AX320" s="263"/>
      <c r="AY320" s="263"/>
      <c r="AZ320" s="263"/>
      <c r="BA320" s="263"/>
      <c r="BB320" s="263"/>
      <c r="BC320" s="263"/>
      <c r="BD320" s="263"/>
      <c r="BE320" s="263"/>
      <c r="BF320" s="263"/>
      <c r="BG320" s="263"/>
      <c r="BH320" s="263"/>
      <c r="BI320" s="263"/>
      <c r="BJ320" s="263"/>
      <c r="BK320" s="263"/>
      <c r="BL320" s="242"/>
      <c r="BM320" s="242"/>
      <c r="BN320" s="242"/>
      <c r="BO320" s="242"/>
      <c r="BP320" s="242"/>
      <c r="BQ320" s="242"/>
      <c r="BR320" s="242"/>
      <c r="BS320" s="242"/>
      <c r="BT320" s="242"/>
      <c r="BU320" s="242"/>
      <c r="BV320" s="242"/>
      <c r="BW320" s="242"/>
      <c r="BX320" s="242"/>
      <c r="BY320" s="242"/>
      <c r="BZ320" s="242"/>
      <c r="CA320" s="242"/>
      <c r="CB320" s="242"/>
      <c r="CC320" s="242"/>
      <c r="CD320" s="242"/>
      <c r="CE320" s="242"/>
      <c r="CF320" s="242"/>
      <c r="CG320" s="242"/>
      <c r="CH320" s="242"/>
      <c r="CI320" s="242"/>
      <c r="CJ320" s="242"/>
      <c r="CK320" s="242"/>
      <c r="CL320" s="242"/>
      <c r="CM320" s="242"/>
      <c r="CN320" s="242"/>
      <c r="CO320" s="242"/>
      <c r="CP320" s="242"/>
      <c r="CQ320" s="242"/>
      <c r="CR320" s="242"/>
      <c r="CS320" s="242"/>
      <c r="CT320" s="242"/>
      <c r="CU320" s="242"/>
      <c r="CV320" s="242"/>
      <c r="CW320" s="242"/>
      <c r="CX320" s="242"/>
      <c r="CY320" s="242"/>
      <c r="CZ320" s="242"/>
      <c r="DA320" s="242"/>
      <c r="DB320" s="242"/>
      <c r="DC320" s="242"/>
      <c r="DD320" s="242"/>
      <c r="DE320" s="242"/>
      <c r="DF320" s="242"/>
      <c r="DG320" s="242"/>
      <c r="DH320" s="242"/>
      <c r="DI320" s="242"/>
      <c r="DJ320" s="242"/>
      <c r="DK320" s="242"/>
      <c r="DL320" s="242"/>
      <c r="DM320" s="242"/>
      <c r="DN320" s="242"/>
      <c r="DO320" s="242"/>
      <c r="DP320" s="242"/>
      <c r="DQ320" s="242"/>
      <c r="DR320" s="242"/>
      <c r="DS320" s="242"/>
      <c r="DT320" s="242"/>
      <c r="DU320" s="242"/>
      <c r="DV320" s="242"/>
      <c r="DW320" s="242"/>
      <c r="DX320" s="242"/>
      <c r="DY320" s="242"/>
      <c r="DZ320" s="242"/>
      <c r="EA320" s="242"/>
      <c r="EB320" s="242"/>
      <c r="EC320" s="242"/>
      <c r="ED320" s="242"/>
      <c r="EE320" s="252"/>
      <c r="EF320" s="238"/>
      <c r="EG320" s="238"/>
      <c r="EH320" s="238"/>
      <c r="EI320" s="238"/>
      <c r="EJ320" s="238"/>
      <c r="EK320" s="238"/>
      <c r="EL320" s="238"/>
      <c r="EM320" s="238"/>
      <c r="EN320" s="238"/>
      <c r="EO320" s="238"/>
      <c r="EP320" s="238"/>
      <c r="EQ320" s="238"/>
      <c r="ER320" s="238"/>
      <c r="ES320" s="238"/>
      <c r="ET320" s="238"/>
      <c r="EU320" s="238"/>
      <c r="EV320" s="238"/>
      <c r="EW320" s="238"/>
      <c r="EX320" s="238"/>
      <c r="EY320" s="238"/>
      <c r="EZ320" s="238"/>
      <c r="FA320" s="238"/>
      <c r="FB320" s="238"/>
      <c r="FC320" s="238"/>
      <c r="FD320" s="238"/>
      <c r="FE320" s="238"/>
      <c r="FF320" s="238"/>
      <c r="FG320" s="238"/>
      <c r="FH320" s="238"/>
      <c r="FI320" s="238"/>
      <c r="FJ320" s="238"/>
      <c r="FK320" s="238"/>
      <c r="FL320" s="238"/>
      <c r="FM320" s="238"/>
      <c r="FN320" s="238"/>
      <c r="FO320" s="238"/>
      <c r="FP320" s="238"/>
      <c r="FQ320" s="238"/>
      <c r="FR320" s="238"/>
      <c r="FS320" s="238"/>
      <c r="FT320" s="238"/>
      <c r="FU320" s="238"/>
      <c r="FV320" s="238"/>
      <c r="FW320" s="238"/>
      <c r="FX320" s="238"/>
      <c r="FY320" s="238"/>
      <c r="FZ320" s="238"/>
      <c r="GA320" s="238"/>
      <c r="GB320" s="238"/>
      <c r="GC320" s="238"/>
      <c r="GD320" s="238"/>
      <c r="GE320" s="238"/>
      <c r="GF320" s="238"/>
      <c r="GG320" s="238"/>
      <c r="GH320" s="238"/>
      <c r="GI320" s="238"/>
      <c r="GJ320" s="238"/>
      <c r="GK320" s="238"/>
      <c r="GL320" s="238"/>
      <c r="GM320" s="238"/>
      <c r="GN320" s="238"/>
      <c r="GO320" s="238"/>
      <c r="GP320" s="238"/>
      <c r="GQ320" s="238"/>
      <c r="GR320" s="238"/>
      <c r="GS320" s="238"/>
      <c r="GT320" s="238"/>
      <c r="GU320" s="238"/>
      <c r="GV320" s="238"/>
      <c r="GW320" s="238"/>
      <c r="GX320" s="238"/>
      <c r="GY320" s="238"/>
      <c r="GZ320" s="238"/>
      <c r="HA320" s="238"/>
      <c r="HB320" s="238"/>
      <c r="HC320" s="238"/>
      <c r="HD320" s="238"/>
      <c r="HE320" s="238"/>
      <c r="HF320" s="238"/>
      <c r="HG320" s="238"/>
      <c r="HH320" s="238"/>
      <c r="HI320" s="238"/>
      <c r="HJ320" s="238"/>
      <c r="HK320" s="238"/>
      <c r="HL320" s="238"/>
      <c r="HM320" s="238"/>
      <c r="HN320" s="238"/>
      <c r="HO320" s="238"/>
      <c r="HP320" s="238"/>
      <c r="HQ320" s="238"/>
      <c r="HR320" s="238"/>
      <c r="HS320" s="238"/>
      <c r="HT320" s="238"/>
      <c r="HU320" s="238"/>
      <c r="HV320" s="238"/>
      <c r="HW320" s="238"/>
      <c r="HX320" s="238"/>
      <c r="HY320" s="238"/>
      <c r="HZ320" s="238"/>
      <c r="IA320" s="238"/>
      <c r="IB320" s="238"/>
      <c r="IC320" s="238"/>
      <c r="ID320" s="238"/>
      <c r="IE320" s="238"/>
      <c r="IF320" s="238"/>
      <c r="IG320" s="238"/>
      <c r="IH320" s="238"/>
      <c r="II320" s="238"/>
      <c r="IJ320" s="238"/>
      <c r="IK320" s="238"/>
      <c r="IL320" s="238"/>
      <c r="IM320" s="238"/>
      <c r="IN320" s="238"/>
      <c r="IO320" s="238"/>
      <c r="IP320" s="238"/>
      <c r="IQ320" s="238"/>
      <c r="IR320" s="238"/>
      <c r="IS320" s="238"/>
      <c r="IT320" s="238"/>
      <c r="IU320" s="238"/>
      <c r="IV320" s="238"/>
      <c r="IW320" s="238"/>
      <c r="IX320" s="238"/>
      <c r="IY320" s="238"/>
      <c r="IZ320" s="238"/>
      <c r="JA320" s="238"/>
      <c r="JB320" s="238"/>
      <c r="JC320" s="238"/>
      <c r="JD320" s="238"/>
      <c r="JE320" s="238"/>
      <c r="JF320" s="238"/>
      <c r="JG320" s="238"/>
      <c r="JH320" s="238"/>
      <c r="JI320" s="238"/>
      <c r="JJ320" s="238"/>
      <c r="JK320" s="238"/>
      <c r="JL320" s="238"/>
      <c r="JM320" s="238"/>
      <c r="JN320" s="238"/>
      <c r="JO320" s="238"/>
      <c r="JP320" s="238"/>
      <c r="JQ320" s="238"/>
      <c r="JR320" s="238"/>
      <c r="JS320" s="238"/>
      <c r="JT320" s="238"/>
      <c r="JU320" s="238"/>
      <c r="JV320" s="238"/>
      <c r="JW320" s="238"/>
      <c r="JX320" s="238"/>
      <c r="JY320" s="238"/>
      <c r="JZ320" s="238"/>
      <c r="KA320" s="238"/>
      <c r="KB320" s="238"/>
      <c r="KC320" s="238"/>
      <c r="KD320" s="238"/>
      <c r="KE320" s="238"/>
      <c r="KF320" s="238"/>
      <c r="KG320" s="238"/>
      <c r="KH320" s="238"/>
      <c r="KI320" s="238"/>
      <c r="KJ320" s="238"/>
      <c r="KK320" s="238"/>
      <c r="KL320" s="238"/>
      <c r="KM320" s="238"/>
      <c r="KN320" s="238"/>
      <c r="KO320" s="238"/>
      <c r="KP320" s="238"/>
      <c r="KQ320" s="238"/>
      <c r="KR320" s="238"/>
      <c r="KS320" s="238"/>
      <c r="KT320" s="238"/>
      <c r="KU320" s="238"/>
      <c r="KV320" s="238"/>
      <c r="KW320" s="238"/>
      <c r="KX320" s="238"/>
      <c r="KY320" s="238"/>
      <c r="KZ320" s="238"/>
      <c r="LA320" s="238"/>
      <c r="LB320" s="238"/>
      <c r="LC320" s="238"/>
      <c r="LD320" s="238"/>
      <c r="LE320" s="238"/>
      <c r="LF320" s="238"/>
      <c r="LG320" s="238"/>
      <c r="LH320" s="238"/>
      <c r="LI320" s="238"/>
      <c r="LJ320" s="238"/>
      <c r="LK320" s="238"/>
      <c r="LL320" s="238"/>
      <c r="LM320" s="238"/>
      <c r="LN320" s="238"/>
      <c r="LO320" s="238"/>
      <c r="LP320" s="238"/>
      <c r="LQ320" s="238"/>
      <c r="LR320" s="238"/>
      <c r="LS320" s="238"/>
      <c r="LT320" s="238"/>
      <c r="LU320" s="238"/>
      <c r="LV320" s="238"/>
      <c r="LW320" s="238"/>
      <c r="LX320" s="238"/>
      <c r="LY320" s="238"/>
      <c r="LZ320" s="238"/>
      <c r="MA320" s="238"/>
      <c r="MB320" s="238"/>
      <c r="MC320" s="238"/>
      <c r="MD320" s="238"/>
      <c r="ME320" s="238"/>
      <c r="MF320" s="238"/>
      <c r="MG320" s="238"/>
      <c r="MH320" s="238"/>
      <c r="MI320" s="238"/>
      <c r="MJ320" s="238"/>
      <c r="MK320" s="238"/>
      <c r="ML320" s="238"/>
      <c r="MM320" s="238"/>
      <c r="MN320" s="238"/>
      <c r="MO320" s="238"/>
      <c r="MP320" s="238"/>
      <c r="MQ320" s="238"/>
      <c r="MR320" s="238"/>
      <c r="MS320" s="238"/>
      <c r="MT320" s="238"/>
      <c r="MU320" s="238"/>
      <c r="MV320" s="238"/>
      <c r="MW320" s="238"/>
      <c r="MX320" s="238"/>
      <c r="MY320" s="238"/>
      <c r="MZ320" s="238"/>
      <c r="NA320" s="238"/>
      <c r="NB320" s="238"/>
      <c r="NC320" s="238"/>
      <c r="ND320" s="238"/>
      <c r="NE320" s="238"/>
      <c r="NF320" s="238"/>
      <c r="NG320" s="238"/>
      <c r="NH320" s="238"/>
      <c r="NI320" s="238"/>
      <c r="NJ320" s="238"/>
      <c r="NK320" s="238"/>
      <c r="NL320" s="238"/>
      <c r="NM320" s="238"/>
      <c r="NN320" s="238"/>
      <c r="NO320" s="238"/>
      <c r="NP320" s="238"/>
      <c r="NQ320" s="238"/>
      <c r="NR320" s="238"/>
      <c r="NS320" s="238"/>
      <c r="NT320" s="238"/>
      <c r="NU320" s="238"/>
      <c r="NV320" s="238"/>
      <c r="NW320" s="238"/>
      <c r="NX320" s="238"/>
      <c r="NY320" s="238"/>
      <c r="NZ320" s="238"/>
      <c r="OA320" s="238"/>
      <c r="OB320" s="238"/>
      <c r="OC320" s="238"/>
      <c r="OD320" s="238"/>
      <c r="OE320" s="238"/>
      <c r="OF320" s="238"/>
      <c r="OG320" s="238"/>
      <c r="OH320" s="238"/>
      <c r="OI320" s="238"/>
      <c r="OJ320" s="238"/>
      <c r="OK320" s="238"/>
      <c r="OL320" s="238"/>
      <c r="OM320" s="238"/>
      <c r="ON320" s="238"/>
      <c r="OO320" s="238"/>
      <c r="OP320" s="238"/>
      <c r="OQ320" s="238"/>
      <c r="OR320" s="238"/>
      <c r="OS320" s="238"/>
      <c r="OT320" s="238"/>
      <c r="OU320" s="238"/>
      <c r="OV320" s="238"/>
      <c r="OW320" s="238"/>
      <c r="OX320" s="238"/>
      <c r="OY320" s="238"/>
      <c r="OZ320" s="238"/>
      <c r="PA320" s="238"/>
      <c r="PB320" s="238"/>
      <c r="PC320" s="238"/>
      <c r="PD320" s="238"/>
      <c r="PE320" s="238"/>
      <c r="PF320" s="238"/>
      <c r="PG320" s="238"/>
      <c r="PH320" s="238"/>
      <c r="PI320" s="238"/>
      <c r="PJ320" s="238"/>
      <c r="PK320" s="238"/>
      <c r="PL320" s="238"/>
      <c r="PM320" s="238"/>
      <c r="PN320" s="238"/>
      <c r="PO320" s="238"/>
      <c r="PP320" s="238"/>
      <c r="PQ320" s="238"/>
      <c r="PR320" s="238"/>
      <c r="PS320" s="238"/>
      <c r="PT320" s="238"/>
      <c r="PU320" s="238"/>
      <c r="PV320" s="238"/>
      <c r="PW320" s="238"/>
      <c r="PX320" s="238"/>
      <c r="PY320" s="238"/>
      <c r="PZ320" s="238"/>
      <c r="QA320" s="238"/>
      <c r="QB320" s="238"/>
      <c r="QC320" s="238"/>
      <c r="QD320" s="238"/>
      <c r="QE320" s="238"/>
      <c r="QF320" s="238"/>
      <c r="QG320" s="238"/>
      <c r="QH320" s="238"/>
      <c r="QI320" s="238"/>
      <c r="QJ320" s="238"/>
      <c r="QK320" s="238"/>
      <c r="QL320" s="238"/>
      <c r="QM320" s="238"/>
      <c r="QN320" s="238"/>
      <c r="QO320" s="238"/>
      <c r="QP320" s="238"/>
      <c r="QQ320" s="238"/>
      <c r="QR320" s="238"/>
      <c r="QS320" s="238"/>
      <c r="QT320" s="238"/>
      <c r="QU320" s="238"/>
      <c r="QV320" s="238"/>
      <c r="QW320" s="238"/>
      <c r="QX320" s="238"/>
      <c r="QY320" s="238"/>
      <c r="QZ320" s="238"/>
      <c r="RA320" s="238"/>
      <c r="RB320" s="238"/>
      <c r="RC320" s="238"/>
      <c r="RD320" s="238"/>
      <c r="RE320" s="238"/>
      <c r="RF320" s="238"/>
      <c r="RG320" s="238"/>
      <c r="RH320" s="238"/>
      <c r="RI320" s="238"/>
      <c r="RJ320" s="238"/>
      <c r="RK320" s="238"/>
      <c r="RL320" s="238"/>
      <c r="RM320" s="238"/>
      <c r="RN320" s="238"/>
      <c r="RO320" s="238"/>
      <c r="RP320" s="238"/>
      <c r="RQ320" s="238"/>
      <c r="RR320" s="238"/>
      <c r="RS320" s="238"/>
      <c r="RT320" s="238"/>
      <c r="RU320" s="238"/>
      <c r="RV320" s="238"/>
      <c r="RW320" s="238"/>
      <c r="RX320" s="238"/>
      <c r="RY320" s="238"/>
      <c r="RZ320" s="238"/>
      <c r="SA320" s="238"/>
      <c r="SB320" s="238"/>
      <c r="SC320" s="238"/>
      <c r="SD320" s="238"/>
      <c r="SE320" s="238"/>
      <c r="SF320" s="238"/>
      <c r="SG320" s="238"/>
      <c r="SH320" s="238"/>
      <c r="SI320" s="238"/>
      <c r="SJ320" s="238"/>
      <c r="SK320" s="238"/>
      <c r="SL320" s="238"/>
      <c r="SM320" s="238"/>
      <c r="SN320" s="238"/>
      <c r="SO320" s="238"/>
      <c r="SP320" s="238"/>
      <c r="SQ320" s="238"/>
      <c r="SR320" s="238"/>
      <c r="SS320" s="238"/>
      <c r="ST320" s="238"/>
      <c r="SU320" s="238"/>
      <c r="SV320" s="238"/>
      <c r="SW320" s="238"/>
      <c r="SX320" s="238"/>
      <c r="SY320" s="238"/>
      <c r="SZ320" s="238"/>
      <c r="TA320" s="238"/>
      <c r="TB320" s="238"/>
      <c r="TC320" s="238"/>
      <c r="TD320" s="238"/>
      <c r="TE320" s="238"/>
      <c r="TF320" s="238"/>
      <c r="TG320" s="238"/>
      <c r="TH320" s="238"/>
      <c r="TI320" s="238"/>
      <c r="TJ320" s="238"/>
      <c r="TK320" s="238"/>
      <c r="TL320" s="238"/>
      <c r="TM320" s="238"/>
      <c r="TN320" s="238"/>
      <c r="TO320" s="238"/>
      <c r="TP320" s="238"/>
      <c r="TQ320" s="238"/>
      <c r="TR320" s="238"/>
      <c r="TS320" s="238"/>
      <c r="TT320" s="238"/>
      <c r="TU320" s="238"/>
      <c r="TV320" s="238"/>
      <c r="TW320" s="238"/>
      <c r="TX320" s="238"/>
      <c r="TY320" s="238"/>
      <c r="TZ320" s="238"/>
      <c r="UA320" s="238"/>
      <c r="UB320" s="238"/>
      <c r="UC320" s="238"/>
      <c r="UD320" s="238"/>
      <c r="UE320" s="238"/>
      <c r="UF320" s="238"/>
      <c r="UG320" s="238"/>
      <c r="UH320" s="238"/>
      <c r="UI320" s="238"/>
      <c r="UJ320" s="238"/>
      <c r="UK320" s="238"/>
      <c r="UL320" s="238"/>
      <c r="UM320" s="238"/>
      <c r="UN320" s="238"/>
      <c r="UO320" s="238"/>
      <c r="UP320" s="238"/>
      <c r="UQ320" s="238"/>
      <c r="UR320" s="238"/>
      <c r="US320" s="238"/>
      <c r="UT320" s="238"/>
      <c r="UU320" s="238"/>
      <c r="UV320" s="238"/>
      <c r="UW320" s="238"/>
      <c r="UX320" s="238"/>
      <c r="UY320" s="238"/>
      <c r="UZ320" s="238"/>
      <c r="VA320" s="238"/>
      <c r="VB320" s="238"/>
      <c r="VC320" s="238"/>
      <c r="VD320" s="238"/>
      <c r="VE320" s="238"/>
      <c r="VF320" s="238"/>
      <c r="VG320" s="238"/>
      <c r="VH320" s="238"/>
      <c r="VI320" s="238"/>
      <c r="VJ320" s="238"/>
      <c r="VK320" s="238"/>
      <c r="VL320" s="238"/>
      <c r="VM320" s="238"/>
      <c r="VN320" s="238"/>
      <c r="VO320" s="238"/>
      <c r="VP320" s="238"/>
      <c r="VQ320" s="238"/>
      <c r="VR320" s="238"/>
      <c r="VS320" s="238"/>
      <c r="VT320" s="238"/>
      <c r="VU320" s="238"/>
      <c r="VV320" s="238"/>
      <c r="VW320" s="238"/>
      <c r="VX320" s="238"/>
      <c r="VY320" s="238"/>
      <c r="VZ320" s="238"/>
      <c r="WA320" s="238"/>
      <c r="WB320" s="238"/>
      <c r="WC320" s="238"/>
      <c r="WD320" s="238"/>
      <c r="WE320" s="238"/>
      <c r="WF320" s="238"/>
      <c r="WG320" s="238"/>
      <c r="WH320" s="238"/>
      <c r="WI320" s="238"/>
      <c r="WJ320" s="238"/>
      <c r="WK320" s="238"/>
      <c r="WL320" s="238"/>
      <c r="WM320" s="238"/>
      <c r="WN320" s="238"/>
      <c r="WO320" s="238"/>
      <c r="WP320" s="238"/>
      <c r="WQ320" s="238"/>
      <c r="WR320" s="238"/>
      <c r="WS320" s="238"/>
      <c r="WT320" s="238"/>
      <c r="WU320" s="238"/>
      <c r="WV320" s="238"/>
      <c r="WW320" s="238"/>
      <c r="WX320" s="238"/>
      <c r="WY320" s="238"/>
      <c r="WZ320" s="238"/>
      <c r="XA320" s="238"/>
      <c r="XB320" s="238"/>
      <c r="XC320" s="238"/>
      <c r="XD320" s="238"/>
      <c r="XE320" s="238"/>
      <c r="XF320" s="238"/>
      <c r="XG320" s="238"/>
      <c r="XH320" s="238"/>
      <c r="XI320" s="238"/>
      <c r="XJ320" s="238"/>
      <c r="XK320" s="238"/>
      <c r="XL320" s="238"/>
      <c r="XM320" s="238"/>
      <c r="XN320" s="238"/>
      <c r="XO320" s="238"/>
      <c r="XP320" s="238"/>
      <c r="XQ320" s="238"/>
      <c r="XR320" s="238"/>
      <c r="XS320" s="238"/>
      <c r="XT320" s="238"/>
      <c r="XU320" s="238"/>
      <c r="XV320" s="238"/>
      <c r="XW320" s="238"/>
      <c r="XX320" s="238"/>
      <c r="XY320" s="238"/>
      <c r="XZ320" s="238"/>
      <c r="YA320" s="238"/>
      <c r="YB320" s="238"/>
      <c r="YC320" s="238"/>
      <c r="YD320" s="238"/>
      <c r="YE320" s="238"/>
      <c r="YF320" s="238"/>
      <c r="YG320" s="238"/>
      <c r="YH320" s="238"/>
      <c r="YI320" s="238"/>
      <c r="YJ320" s="238"/>
      <c r="YK320" s="238"/>
      <c r="YL320" s="238"/>
      <c r="YM320" s="238"/>
      <c r="YN320" s="238"/>
      <c r="YO320" s="238"/>
      <c r="YP320" s="238"/>
      <c r="YQ320" s="238"/>
      <c r="YR320" s="238"/>
      <c r="YS320" s="238"/>
      <c r="YT320" s="238"/>
      <c r="YU320" s="238"/>
      <c r="YV320" s="238"/>
      <c r="YW320" s="238"/>
      <c r="YX320" s="238"/>
      <c r="YY320" s="238"/>
      <c r="YZ320" s="238"/>
      <c r="ZA320" s="238"/>
      <c r="ZB320" s="238"/>
      <c r="ZC320" s="238"/>
      <c r="ZD320" s="238"/>
      <c r="ZE320" s="238"/>
      <c r="ZF320" s="238"/>
      <c r="ZG320" s="238"/>
      <c r="ZH320" s="238"/>
      <c r="ZI320" s="238"/>
      <c r="ZJ320" s="238"/>
      <c r="ZK320" s="238"/>
      <c r="ZL320" s="238"/>
      <c r="ZM320" s="238"/>
      <c r="ZN320" s="238"/>
      <c r="ZO320" s="238"/>
      <c r="ZP320" s="238"/>
      <c r="ZQ320" s="238"/>
      <c r="ZR320" s="238"/>
      <c r="ZS320" s="238"/>
      <c r="ZT320" s="238"/>
      <c r="ZU320" s="238"/>
      <c r="ZV320" s="238"/>
      <c r="ZW320" s="238"/>
      <c r="ZX320" s="238"/>
      <c r="ZY320" s="238"/>
      <c r="ZZ320" s="238"/>
      <c r="AAA320" s="238"/>
      <c r="AAB320" s="238"/>
      <c r="AAC320" s="238"/>
      <c r="AAD320" s="238"/>
      <c r="AAE320" s="238"/>
      <c r="AAF320" s="238"/>
      <c r="AAG320" s="238"/>
      <c r="AAH320" s="238"/>
      <c r="AAI320" s="238"/>
      <c r="AAJ320" s="238"/>
      <c r="AAK320" s="238"/>
      <c r="AAL320" s="238"/>
      <c r="AAM320" s="238"/>
      <c r="AAN320" s="238"/>
      <c r="AAO320" s="238"/>
      <c r="AAP320" s="238"/>
      <c r="AAQ320" s="238"/>
      <c r="AAR320" s="238"/>
      <c r="AAS320" s="238"/>
      <c r="AAT320" s="238"/>
      <c r="AAU320" s="238"/>
      <c r="AAV320" s="238"/>
      <c r="AAW320" s="238"/>
      <c r="AAX320" s="238"/>
      <c r="AAY320" s="238"/>
      <c r="AAZ320" s="238"/>
      <c r="ABA320" s="238"/>
      <c r="ABB320" s="238"/>
      <c r="ABC320" s="238"/>
      <c r="ABD320" s="238"/>
      <c r="ABE320" s="238"/>
      <c r="ABF320" s="238"/>
      <c r="ABG320" s="238"/>
      <c r="ABH320" s="238"/>
      <c r="ABI320" s="238"/>
      <c r="ABJ320" s="238"/>
      <c r="ABK320" s="238"/>
      <c r="ABL320" s="238"/>
      <c r="ABM320" s="238"/>
      <c r="ABN320" s="238"/>
      <c r="ABO320" s="238"/>
      <c r="ABP320" s="238"/>
      <c r="ABQ320" s="238"/>
      <c r="ABR320" s="238"/>
      <c r="ABS320" s="238"/>
      <c r="ABT320" s="238"/>
      <c r="ABU320" s="238"/>
      <c r="ABV320" s="238"/>
      <c r="ABW320" s="238"/>
      <c r="ABX320" s="238"/>
      <c r="ABY320" s="238"/>
      <c r="ABZ320" s="238"/>
      <c r="ACA320" s="238"/>
      <c r="ACB320" s="238"/>
      <c r="ACC320" s="238"/>
      <c r="ACD320" s="238"/>
      <c r="ACE320" s="238"/>
      <c r="ACF320" s="238"/>
      <c r="ACG320" s="238"/>
      <c r="ACH320" s="238"/>
      <c r="ACI320" s="238"/>
      <c r="ACJ320" s="238"/>
      <c r="ACK320" s="238"/>
      <c r="ACL320" s="238"/>
      <c r="ACM320" s="238"/>
      <c r="ACN320" s="238"/>
      <c r="ACO320" s="238"/>
      <c r="ACP320" s="238"/>
      <c r="ACQ320" s="238"/>
      <c r="ACR320" s="238"/>
      <c r="ACS320" s="238"/>
      <c r="ACT320" s="238"/>
      <c r="ACU320" s="238"/>
      <c r="ACV320" s="238"/>
      <c r="ACW320" s="238"/>
      <c r="ACX320" s="238"/>
      <c r="ACY320" s="238"/>
      <c r="ACZ320" s="238"/>
      <c r="ADA320" s="238"/>
      <c r="ADB320" s="238"/>
      <c r="ADC320" s="238"/>
      <c r="ADD320" s="238"/>
      <c r="ADE320" s="238"/>
      <c r="ADF320" s="238"/>
      <c r="ADG320" s="238"/>
      <c r="ADH320" s="238"/>
      <c r="ADI320" s="238"/>
      <c r="ADJ320" s="238"/>
      <c r="ADK320" s="238"/>
      <c r="ADL320" s="238"/>
      <c r="ADM320" s="238"/>
      <c r="ADN320" s="238"/>
      <c r="ADO320" s="238"/>
      <c r="ADP320" s="238"/>
      <c r="ADQ320" s="238"/>
      <c r="ADR320" s="238"/>
      <c r="ADS320" s="238"/>
      <c r="ADT320" s="238"/>
      <c r="ADU320" s="238"/>
      <c r="ADV320" s="238"/>
      <c r="ADW320" s="238"/>
      <c r="ADX320" s="238"/>
      <c r="ADY320" s="238"/>
      <c r="ADZ320" s="238"/>
      <c r="AEA320" s="238"/>
      <c r="AEB320" s="238"/>
      <c r="AEC320" s="238"/>
      <c r="AED320" s="238"/>
      <c r="AEE320" s="238"/>
      <c r="AEF320" s="238"/>
      <c r="AEG320" s="238"/>
      <c r="AEH320" s="238"/>
      <c r="AEI320" s="238"/>
      <c r="AEJ320" s="238"/>
      <c r="AEK320" s="238"/>
      <c r="AEL320" s="238"/>
      <c r="AEM320" s="238"/>
      <c r="AEN320" s="238"/>
      <c r="AEO320" s="238"/>
      <c r="AEP320" s="238"/>
      <c r="AEQ320" s="238"/>
      <c r="AER320" s="238"/>
      <c r="AES320" s="238"/>
      <c r="AET320" s="238"/>
      <c r="AEU320" s="238"/>
      <c r="AEV320" s="238"/>
      <c r="AEW320" s="238"/>
      <c r="AEX320" s="238"/>
      <c r="AEY320" s="238"/>
      <c r="AEZ320" s="238"/>
      <c r="AFA320" s="238"/>
      <c r="AFB320" s="238"/>
      <c r="AFC320" s="238"/>
      <c r="AFD320" s="238"/>
      <c r="AFE320" s="238"/>
      <c r="AFF320" s="238"/>
      <c r="AFG320" s="238"/>
      <c r="AFH320" s="238"/>
      <c r="AFI320" s="238"/>
      <c r="AFJ320" s="238"/>
      <c r="AFK320" s="238"/>
      <c r="AFL320" s="238"/>
      <c r="AFM320" s="238"/>
      <c r="AFN320" s="238"/>
      <c r="AFO320" s="238"/>
      <c r="AFP320" s="238"/>
      <c r="AFQ320" s="238"/>
      <c r="AFR320" s="238"/>
      <c r="AFS320" s="238"/>
      <c r="AFT320" s="238"/>
      <c r="AFU320" s="238"/>
      <c r="AFV320" s="238"/>
      <c r="AFW320" s="238"/>
      <c r="AFX320" s="238"/>
      <c r="AFY320" s="238"/>
      <c r="AFZ320" s="238"/>
      <c r="AGA320" s="238"/>
      <c r="AGB320" s="238"/>
      <c r="AGC320" s="238"/>
      <c r="AGD320" s="238"/>
      <c r="AGE320" s="238"/>
      <c r="AGF320" s="238"/>
      <c r="AGG320" s="238"/>
      <c r="AGH320" s="238"/>
      <c r="AGI320" s="238"/>
      <c r="AGJ320" s="238"/>
      <c r="AGK320" s="238"/>
      <c r="AGL320" s="238"/>
      <c r="AGM320" s="238"/>
      <c r="AGN320" s="238"/>
      <c r="AGO320" s="238"/>
      <c r="AGP320" s="238"/>
      <c r="AGQ320" s="238"/>
      <c r="AGR320" s="238"/>
      <c r="AGS320" s="238"/>
      <c r="AGT320" s="238"/>
      <c r="AGU320" s="238"/>
      <c r="AGV320" s="238"/>
      <c r="AGW320" s="238"/>
      <c r="AGX320" s="238"/>
      <c r="AGY320" s="238"/>
      <c r="AGZ320" s="238"/>
      <c r="AHA320" s="238"/>
      <c r="AHB320" s="238"/>
      <c r="AHC320" s="238"/>
      <c r="AHD320" s="238"/>
      <c r="AHE320" s="238"/>
      <c r="AHF320" s="238"/>
      <c r="AHG320" s="238"/>
      <c r="AHH320" s="238"/>
      <c r="AHI320" s="238"/>
      <c r="AHJ320" s="238"/>
      <c r="AHK320" s="238"/>
      <c r="AHL320" s="238"/>
      <c r="AHM320" s="238"/>
      <c r="AHN320" s="238"/>
      <c r="AHO320" s="238"/>
      <c r="AHP320" s="238"/>
      <c r="AHQ320" s="238"/>
      <c r="AHR320" s="238"/>
      <c r="AHS320" s="238"/>
      <c r="AHT320" s="238"/>
      <c r="AHU320" s="238"/>
      <c r="AHV320" s="238"/>
      <c r="AHW320" s="238"/>
      <c r="AHX320" s="238"/>
      <c r="AHY320" s="238"/>
      <c r="AHZ320" s="238"/>
      <c r="AIA320" s="238"/>
      <c r="AIB320" s="238"/>
      <c r="AIC320" s="238"/>
      <c r="AID320" s="238"/>
      <c r="AIE320" s="238"/>
      <c r="AIF320" s="238"/>
      <c r="AIG320" s="238"/>
      <c r="AIH320" s="238"/>
      <c r="AII320" s="238"/>
      <c r="AIJ320" s="238"/>
      <c r="AIK320" s="238"/>
      <c r="AIL320" s="238"/>
      <c r="AIM320" s="238"/>
      <c r="AIN320" s="238"/>
      <c r="AIO320" s="238"/>
      <c r="AIP320" s="238"/>
      <c r="AIQ320" s="238"/>
      <c r="AIR320" s="238"/>
      <c r="AIS320" s="238"/>
      <c r="AIT320" s="238"/>
      <c r="AIU320" s="238"/>
      <c r="AIV320" s="238"/>
      <c r="AIW320" s="238"/>
      <c r="AIX320" s="238"/>
      <c r="AIY320" s="238"/>
      <c r="AIZ320" s="238"/>
      <c r="AJA320" s="238"/>
      <c r="AJB320" s="238"/>
      <c r="AJC320" s="238"/>
      <c r="AJD320" s="238"/>
      <c r="AJE320" s="238"/>
      <c r="AJF320" s="238"/>
      <c r="AJG320" s="238"/>
      <c r="AJH320" s="238"/>
      <c r="AJI320" s="238"/>
      <c r="AJJ320" s="238"/>
      <c r="AJK320" s="238"/>
      <c r="AJL320" s="238"/>
      <c r="AJM320" s="238"/>
      <c r="AJN320" s="238"/>
      <c r="AJO320" s="238"/>
      <c r="AJP320" s="238"/>
      <c r="AJQ320" s="238"/>
      <c r="AJR320" s="238"/>
      <c r="AJS320" s="238"/>
      <c r="AJT320" s="238"/>
      <c r="AJU320" s="238"/>
      <c r="AJV320" s="238"/>
      <c r="AJW320" s="238"/>
      <c r="AJX320" s="238"/>
      <c r="AJY320" s="238"/>
      <c r="AJZ320" s="238"/>
      <c r="AKA320" s="238"/>
      <c r="AKB320" s="238"/>
      <c r="AKC320" s="238"/>
      <c r="AKD320" s="238"/>
      <c r="AKE320" s="238"/>
      <c r="AKF320" s="238"/>
      <c r="AKG320" s="238"/>
      <c r="AKH320" s="238"/>
      <c r="AKI320" s="238"/>
      <c r="AKJ320" s="238"/>
      <c r="AKK320" s="238"/>
      <c r="AKL320" s="238"/>
      <c r="AKM320" s="238"/>
      <c r="AKN320" s="238"/>
      <c r="AKO320" s="238"/>
      <c r="AKP320" s="238"/>
    </row>
    <row r="321" spans="1:978" ht="38.25" x14ac:dyDescent="0.25">
      <c r="A321" s="40">
        <v>69</v>
      </c>
      <c r="B321" s="40">
        <v>80</v>
      </c>
      <c r="C321" s="7" t="s">
        <v>303</v>
      </c>
      <c r="D321" s="7" t="s">
        <v>96</v>
      </c>
      <c r="E321" s="129">
        <v>1.3</v>
      </c>
      <c r="F321" s="7">
        <v>530300</v>
      </c>
      <c r="G321" s="27" t="s">
        <v>304</v>
      </c>
      <c r="H321" s="27" t="s">
        <v>305</v>
      </c>
      <c r="I321" s="7" t="s">
        <v>63</v>
      </c>
      <c r="J321" s="7">
        <v>45</v>
      </c>
      <c r="K321" s="129">
        <f>AVERAGE(J321)</f>
        <v>45</v>
      </c>
      <c r="L321" s="152">
        <f>E321/K321</f>
        <v>2.8888888888888891E-2</v>
      </c>
      <c r="M321" s="7">
        <v>2</v>
      </c>
      <c r="N321" s="7">
        <v>111</v>
      </c>
      <c r="O321" s="7">
        <v>57</v>
      </c>
      <c r="P321" s="7">
        <v>49</v>
      </c>
      <c r="Q321" s="7">
        <v>56</v>
      </c>
      <c r="R321" s="7">
        <v>44</v>
      </c>
      <c r="S321" s="7">
        <v>101</v>
      </c>
      <c r="T321" s="7">
        <v>303</v>
      </c>
      <c r="U321" s="7">
        <v>520</v>
      </c>
      <c r="V321" s="7">
        <v>493</v>
      </c>
      <c r="W321" s="7">
        <v>452</v>
      </c>
      <c r="X321" s="7">
        <v>469</v>
      </c>
      <c r="Y321" s="7">
        <v>486</v>
      </c>
      <c r="Z321" s="7">
        <v>559</v>
      </c>
      <c r="AA321" s="7">
        <v>564</v>
      </c>
      <c r="AB321" s="7">
        <v>688</v>
      </c>
      <c r="AC321" s="7">
        <v>1043</v>
      </c>
      <c r="AD321" s="7">
        <v>1192</v>
      </c>
      <c r="AE321" s="7">
        <v>1241</v>
      </c>
      <c r="AF321" s="7">
        <v>718</v>
      </c>
      <c r="AG321" s="7">
        <v>503</v>
      </c>
      <c r="AH321" s="7">
        <v>441</v>
      </c>
      <c r="AI321" s="7">
        <v>398</v>
      </c>
      <c r="AJ321" s="7">
        <v>287</v>
      </c>
      <c r="AK321" s="7">
        <v>227</v>
      </c>
      <c r="AL321" s="7">
        <v>10187</v>
      </c>
      <c r="AM321" s="126">
        <v>1600</v>
      </c>
      <c r="AN321" s="169">
        <f>$L$321*(1+0.15*(N321/$AM$321)^4)</f>
        <v>2.8888989265858957E-2</v>
      </c>
      <c r="AO321" s="169">
        <f t="shared" ref="AO321:BK321" si="212">$L$321*(1+0.15*(O321/$AM$321)^4)</f>
        <v>2.8888895868666574E-2</v>
      </c>
      <c r="AP321" s="169">
        <f t="shared" si="212"/>
        <v>2.8888892700657129E-2</v>
      </c>
      <c r="AQ321" s="169">
        <f t="shared" si="212"/>
        <v>2.8888895391597228E-2</v>
      </c>
      <c r="AR321" s="169">
        <f t="shared" si="212"/>
        <v>2.8888891367183162E-2</v>
      </c>
      <c r="AS321" s="169">
        <f t="shared" si="212"/>
        <v>2.8888957695102926E-2</v>
      </c>
      <c r="AT321" s="169">
        <f t="shared" si="212"/>
        <v>2.8894462192226137E-2</v>
      </c>
      <c r="AU321" s="169">
        <f t="shared" si="212"/>
        <v>2.8937234331597221E-2</v>
      </c>
      <c r="AV321" s="169">
        <f t="shared" si="212"/>
        <v>2.8927948673496486E-2</v>
      </c>
      <c r="AW321" s="169">
        <f t="shared" si="212"/>
        <v>2.8916488051558165E-2</v>
      </c>
      <c r="AX321" s="169">
        <f t="shared" si="212"/>
        <v>2.8920880310386136E-2</v>
      </c>
      <c r="AY321" s="169">
        <f t="shared" si="212"/>
        <v>2.8925777070214573E-2</v>
      </c>
      <c r="AZ321" s="169">
        <f t="shared" si="212"/>
        <v>2.8953452735715722E-2</v>
      </c>
      <c r="BA321" s="169">
        <f t="shared" si="212"/>
        <v>2.8955793890099828E-2</v>
      </c>
      <c r="BB321" s="169">
        <f t="shared" si="212"/>
        <v>2.9037036932222225E-2</v>
      </c>
      <c r="BC321" s="169">
        <f t="shared" si="212"/>
        <v>2.967137997818399E-2</v>
      </c>
      <c r="BD321" s="169">
        <f t="shared" si="212"/>
        <v>3.0223784141597224E-2</v>
      </c>
      <c r="BE321" s="169">
        <f t="shared" si="212"/>
        <v>3.0457189432370996E-2</v>
      </c>
      <c r="BF321" s="169">
        <f t="shared" si="212"/>
        <v>2.9064616475227595E-2</v>
      </c>
      <c r="BG321" s="169">
        <f t="shared" si="212"/>
        <v>2.893121555937295E-2</v>
      </c>
      <c r="BH321" s="169">
        <f t="shared" si="212"/>
        <v>2.8913897900307198E-2</v>
      </c>
      <c r="BI321" s="169">
        <f t="shared" si="212"/>
        <v>2.8905479961165093E-2</v>
      </c>
      <c r="BJ321" s="169">
        <f t="shared" si="212"/>
        <v>2.8893374997190337E-2</v>
      </c>
      <c r="BK321" s="169">
        <f t="shared" si="212"/>
        <v>2.8890644569834378E-2</v>
      </c>
      <c r="BL321" s="91">
        <f>E321*(0.000001)*0.5</f>
        <v>6.5000000000000002E-7</v>
      </c>
      <c r="BM321" s="91">
        <v>1215.9000000000001</v>
      </c>
      <c r="BN321" s="91">
        <v>0.49</v>
      </c>
      <c r="BO321" s="91">
        <v>290.8</v>
      </c>
      <c r="BP321" s="91">
        <v>0.01</v>
      </c>
      <c r="BQ321" s="91">
        <v>599.20000000000005</v>
      </c>
      <c r="BR321" s="91">
        <v>0.05</v>
      </c>
      <c r="BS321" s="187">
        <v>2472.5</v>
      </c>
      <c r="BT321" s="187">
        <v>0.44</v>
      </c>
      <c r="BU321" s="187">
        <v>2632.4</v>
      </c>
      <c r="BV321" s="187">
        <v>0.01</v>
      </c>
      <c r="BW321" s="187"/>
      <c r="BX321" s="187"/>
      <c r="BY321" s="187"/>
      <c r="BZ321" s="187"/>
      <c r="CA321" s="187"/>
      <c r="CB321" s="187"/>
      <c r="CC321" s="91"/>
      <c r="CD321" s="91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7">
        <f>BM321*BN321+BO321*BP321+BQ321*BR321+BS321*BT321+BU321*BV321+BW321*BX321+BY321*BZ321+CA321*CB321+CC321*CD321+CE321*CF321+CG321*CH321+CI321*CJ321+CK321*CL321+CM321*CN321+CO321*CP321+CQ321*CR321+CS321*CT321+CU321*CV321+CW321*CX321+CY321*CZ321+DA321*DB321</f>
        <v>1742.8830000000003</v>
      </c>
      <c r="EB321" s="91">
        <f>(PI()+2*E321)*EA321</f>
        <v>10006.924228866541</v>
      </c>
      <c r="EC321" s="7">
        <f>EB321/E321</f>
        <v>7697.6340222050312</v>
      </c>
      <c r="ED321" s="7">
        <f>PI()*EA321</f>
        <v>5475.4284288665403</v>
      </c>
      <c r="EE321" s="220">
        <f>SUM(BN321,BP321,BR321,BT321,BV321,BX321,BZ321,CB321,CD321,CF321,CH321,CJ321,CL321,CN321,CP321,CR321,CT321,CV321,CX321,CZ321,DB321)</f>
        <v>1</v>
      </c>
      <c r="EF321" s="215"/>
      <c r="EG321" s="215"/>
      <c r="EH321" s="215"/>
      <c r="EI321" s="215"/>
      <c r="EJ321" s="215"/>
      <c r="EK321" s="215"/>
      <c r="EL321" s="215"/>
      <c r="EM321" s="215"/>
      <c r="EN321" s="215"/>
      <c r="EO321" s="215"/>
      <c r="EP321" s="215"/>
      <c r="EQ321" s="215"/>
      <c r="ER321" s="215"/>
      <c r="ES321" s="215"/>
      <c r="ET321" s="215"/>
      <c r="EU321" s="215"/>
      <c r="EV321" s="215"/>
      <c r="EW321" s="215"/>
      <c r="EX321" s="215"/>
      <c r="EY321" s="215"/>
      <c r="EZ321" s="215"/>
      <c r="FA321" s="215"/>
      <c r="FB321" s="215"/>
      <c r="FC321" s="215"/>
      <c r="FD321" s="215"/>
      <c r="FE321" s="215"/>
      <c r="FF321" s="215"/>
      <c r="FG321" s="215"/>
      <c r="FH321" s="215"/>
      <c r="FI321" s="215"/>
      <c r="FJ321" s="215"/>
      <c r="FK321" s="215"/>
      <c r="FL321" s="215"/>
      <c r="FM321" s="215"/>
      <c r="FN321" s="215"/>
      <c r="FO321" s="215"/>
      <c r="FP321" s="215"/>
      <c r="FQ321" s="215"/>
      <c r="FR321" s="215"/>
      <c r="FS321" s="215"/>
      <c r="FT321" s="215"/>
      <c r="FU321" s="215"/>
      <c r="FV321" s="215"/>
      <c r="FW321" s="215"/>
      <c r="FX321" s="215"/>
      <c r="FY321" s="215"/>
      <c r="FZ321" s="215"/>
      <c r="GA321" s="215"/>
      <c r="GB321" s="215"/>
      <c r="GC321" s="215"/>
      <c r="GD321" s="215"/>
      <c r="GE321" s="215"/>
      <c r="GF321" s="215"/>
      <c r="GG321" s="215"/>
      <c r="GH321" s="215"/>
      <c r="GI321" s="215"/>
      <c r="GJ321" s="215"/>
      <c r="GK321" s="215"/>
      <c r="GL321" s="215"/>
      <c r="GM321" s="215"/>
      <c r="GN321" s="215"/>
      <c r="GO321" s="215"/>
      <c r="GP321" s="215"/>
      <c r="GQ321" s="215"/>
      <c r="GR321" s="215"/>
      <c r="GS321" s="215"/>
      <c r="GT321" s="215"/>
      <c r="GU321" s="215"/>
      <c r="GV321" s="215"/>
      <c r="GW321" s="215"/>
      <c r="GX321" s="215"/>
      <c r="GY321" s="215"/>
      <c r="GZ321" s="215"/>
      <c r="HA321" s="215"/>
      <c r="HB321" s="215"/>
      <c r="HC321" s="215"/>
      <c r="HD321" s="215"/>
      <c r="HE321" s="215"/>
      <c r="HF321" s="215"/>
      <c r="HG321" s="215"/>
      <c r="HH321" s="215"/>
      <c r="HI321" s="215"/>
      <c r="HJ321" s="215"/>
      <c r="HK321" s="215"/>
      <c r="HL321" s="215"/>
      <c r="HM321" s="215"/>
      <c r="HN321" s="215"/>
      <c r="HO321" s="215"/>
      <c r="HP321" s="215"/>
      <c r="HQ321" s="215"/>
      <c r="HR321" s="215"/>
      <c r="HS321" s="215"/>
      <c r="HT321" s="215"/>
      <c r="HU321" s="215"/>
      <c r="HV321" s="215"/>
      <c r="HW321" s="215"/>
      <c r="HX321" s="215"/>
      <c r="HY321" s="215"/>
      <c r="HZ321" s="215"/>
      <c r="IA321" s="215"/>
      <c r="IB321" s="215"/>
      <c r="IC321" s="215"/>
      <c r="ID321" s="215"/>
      <c r="IE321" s="215"/>
      <c r="IF321" s="215"/>
      <c r="IG321" s="215"/>
      <c r="IH321" s="215"/>
      <c r="II321" s="215"/>
      <c r="IJ321" s="215"/>
      <c r="IK321" s="215"/>
      <c r="IL321" s="215"/>
      <c r="IM321" s="215"/>
      <c r="IN321" s="215"/>
      <c r="IO321" s="215"/>
      <c r="IP321" s="215"/>
      <c r="IQ321" s="215"/>
      <c r="IR321" s="215"/>
      <c r="IS321" s="215"/>
      <c r="IT321" s="215"/>
      <c r="IU321" s="215"/>
      <c r="IV321" s="215"/>
      <c r="IW321" s="215"/>
      <c r="IX321" s="215"/>
      <c r="IY321" s="215"/>
      <c r="IZ321" s="215"/>
      <c r="JA321" s="215"/>
      <c r="JB321" s="215"/>
      <c r="JC321" s="215"/>
      <c r="JD321" s="215"/>
      <c r="JE321" s="215"/>
      <c r="JF321" s="215"/>
      <c r="JG321" s="215"/>
      <c r="JH321" s="215"/>
      <c r="JI321" s="215"/>
      <c r="JJ321" s="215"/>
      <c r="JK321" s="215"/>
      <c r="JL321" s="215"/>
      <c r="JM321" s="215"/>
      <c r="JN321" s="215"/>
      <c r="JO321" s="215"/>
      <c r="JP321" s="215"/>
      <c r="JQ321" s="215"/>
      <c r="JR321" s="215"/>
      <c r="JS321" s="215"/>
      <c r="JT321" s="215"/>
      <c r="JU321" s="215"/>
      <c r="JV321" s="215"/>
      <c r="JW321" s="215"/>
      <c r="JX321" s="215"/>
      <c r="JY321" s="215"/>
      <c r="JZ321" s="215"/>
      <c r="KA321" s="215"/>
      <c r="KB321" s="215"/>
      <c r="KC321" s="215"/>
      <c r="KD321" s="215"/>
      <c r="KE321" s="215"/>
      <c r="KF321" s="215"/>
      <c r="KG321" s="215"/>
      <c r="KH321" s="215"/>
      <c r="KI321" s="215"/>
      <c r="KJ321" s="215"/>
      <c r="KK321" s="215"/>
      <c r="KL321" s="215"/>
      <c r="KM321" s="215"/>
      <c r="KN321" s="215"/>
      <c r="KO321" s="215"/>
      <c r="KP321" s="215"/>
      <c r="KQ321" s="215"/>
      <c r="KR321" s="215"/>
      <c r="KS321" s="215"/>
      <c r="KT321" s="215"/>
      <c r="KU321" s="215"/>
      <c r="KV321" s="215"/>
      <c r="KW321" s="215"/>
      <c r="KX321" s="215"/>
      <c r="KY321" s="215"/>
      <c r="KZ321" s="215"/>
      <c r="LA321" s="215"/>
      <c r="LB321" s="215"/>
      <c r="LC321" s="215"/>
      <c r="LD321" s="215"/>
      <c r="LE321" s="215"/>
      <c r="LF321" s="215"/>
      <c r="LG321" s="215"/>
      <c r="LH321" s="215"/>
      <c r="LI321" s="215"/>
      <c r="LJ321" s="215"/>
      <c r="LK321" s="215"/>
      <c r="LL321" s="215"/>
      <c r="LM321" s="215"/>
      <c r="LN321" s="215"/>
      <c r="LO321" s="215"/>
      <c r="LP321" s="215"/>
      <c r="LQ321" s="215"/>
      <c r="LR321" s="215"/>
      <c r="LS321" s="215"/>
      <c r="LT321" s="215"/>
      <c r="LU321" s="215"/>
      <c r="LV321" s="215"/>
      <c r="LW321" s="215"/>
      <c r="LX321" s="215"/>
      <c r="LY321" s="215"/>
      <c r="LZ321" s="215"/>
      <c r="MA321" s="215"/>
      <c r="MB321" s="215"/>
      <c r="MC321" s="215"/>
      <c r="MD321" s="215"/>
      <c r="ME321" s="215"/>
      <c r="MF321" s="215"/>
      <c r="MG321" s="215"/>
      <c r="MH321" s="215"/>
      <c r="MI321" s="215"/>
      <c r="MJ321" s="215"/>
      <c r="MK321" s="215"/>
      <c r="ML321" s="215"/>
      <c r="MM321" s="215"/>
      <c r="MN321" s="215"/>
      <c r="MO321" s="215"/>
      <c r="MP321" s="215"/>
      <c r="MQ321" s="215"/>
      <c r="MR321" s="215"/>
      <c r="MS321" s="215"/>
      <c r="MT321" s="215"/>
      <c r="MU321" s="215"/>
      <c r="MV321" s="215"/>
      <c r="MW321" s="215"/>
      <c r="MX321" s="215"/>
      <c r="MY321" s="215"/>
      <c r="MZ321" s="215"/>
      <c r="NA321" s="215"/>
      <c r="NB321" s="215"/>
      <c r="NC321" s="215"/>
      <c r="ND321" s="215"/>
      <c r="NE321" s="215"/>
      <c r="NF321" s="215"/>
      <c r="NG321" s="215"/>
      <c r="NH321" s="215"/>
      <c r="NI321" s="215"/>
      <c r="NJ321" s="215"/>
      <c r="NK321" s="215"/>
      <c r="NL321" s="215"/>
      <c r="NM321" s="215"/>
      <c r="NN321" s="215"/>
      <c r="NO321" s="215"/>
      <c r="NP321" s="215"/>
      <c r="NQ321" s="215"/>
      <c r="NR321" s="215"/>
      <c r="NS321" s="215"/>
      <c r="NT321" s="215"/>
      <c r="NU321" s="215"/>
      <c r="NV321" s="215"/>
      <c r="NW321" s="215"/>
      <c r="NX321" s="215"/>
      <c r="NY321" s="215"/>
      <c r="NZ321" s="215"/>
      <c r="OA321" s="215"/>
      <c r="OB321" s="215"/>
      <c r="OC321" s="215"/>
      <c r="OD321" s="215"/>
      <c r="OE321" s="215"/>
      <c r="OF321" s="215"/>
      <c r="OG321" s="215"/>
      <c r="OH321" s="215"/>
      <c r="OI321" s="215"/>
      <c r="OJ321" s="215"/>
      <c r="OK321" s="215"/>
      <c r="OL321" s="215"/>
      <c r="OM321" s="215"/>
      <c r="ON321" s="215"/>
      <c r="OO321" s="215"/>
      <c r="OP321" s="215"/>
      <c r="OQ321" s="215"/>
      <c r="OR321" s="215"/>
      <c r="OS321" s="215"/>
      <c r="OT321" s="215"/>
      <c r="OU321" s="215"/>
      <c r="OV321" s="215"/>
      <c r="OW321" s="215"/>
      <c r="OX321" s="215"/>
      <c r="OY321" s="215"/>
      <c r="OZ321" s="215"/>
      <c r="PA321" s="215"/>
      <c r="PB321" s="215"/>
      <c r="PC321" s="215"/>
      <c r="PD321" s="215"/>
      <c r="PE321" s="215"/>
      <c r="PF321" s="215"/>
      <c r="PG321" s="215"/>
      <c r="PH321" s="215"/>
      <c r="PI321" s="215"/>
      <c r="PJ321" s="215"/>
      <c r="PK321" s="215"/>
      <c r="PL321" s="215"/>
      <c r="PM321" s="215"/>
      <c r="PN321" s="215"/>
      <c r="PO321" s="215"/>
      <c r="PP321" s="215"/>
      <c r="PQ321" s="215"/>
      <c r="PR321" s="215"/>
      <c r="PS321" s="215"/>
      <c r="PT321" s="215"/>
      <c r="PU321" s="215"/>
      <c r="PV321" s="215"/>
      <c r="PW321" s="215"/>
      <c r="PX321" s="215"/>
      <c r="PY321" s="215"/>
      <c r="PZ321" s="215"/>
      <c r="QA321" s="215"/>
      <c r="QB321" s="215"/>
      <c r="QC321" s="215"/>
      <c r="QD321" s="215"/>
      <c r="QE321" s="215"/>
      <c r="QF321" s="215"/>
      <c r="QG321" s="215"/>
      <c r="QH321" s="215"/>
      <c r="QI321" s="215"/>
      <c r="QJ321" s="215"/>
      <c r="QK321" s="215"/>
      <c r="QL321" s="215"/>
      <c r="QM321" s="215"/>
      <c r="QN321" s="215"/>
      <c r="QO321" s="215"/>
      <c r="QP321" s="215"/>
      <c r="QQ321" s="215"/>
      <c r="QR321" s="215"/>
      <c r="QS321" s="215"/>
      <c r="QT321" s="215"/>
      <c r="QU321" s="215"/>
      <c r="QV321" s="215"/>
      <c r="QW321" s="215"/>
      <c r="QX321" s="215"/>
      <c r="QY321" s="215"/>
      <c r="QZ321" s="215"/>
      <c r="RA321" s="215"/>
      <c r="RB321" s="215"/>
      <c r="RC321" s="215"/>
      <c r="RD321" s="215"/>
      <c r="RE321" s="215"/>
      <c r="RF321" s="215"/>
      <c r="RG321" s="215"/>
      <c r="RH321" s="215"/>
      <c r="RI321" s="215"/>
      <c r="RJ321" s="215"/>
      <c r="RK321" s="215"/>
      <c r="RL321" s="215"/>
      <c r="RM321" s="215"/>
      <c r="RN321" s="215"/>
      <c r="RO321" s="215"/>
      <c r="RP321" s="215"/>
      <c r="RQ321" s="215"/>
      <c r="RR321" s="215"/>
      <c r="RS321" s="215"/>
      <c r="RT321" s="215"/>
      <c r="RU321" s="215"/>
      <c r="RV321" s="215"/>
      <c r="RW321" s="215"/>
      <c r="RX321" s="215"/>
      <c r="RY321" s="215"/>
      <c r="RZ321" s="215"/>
      <c r="SA321" s="215"/>
      <c r="SB321" s="215"/>
      <c r="SC321" s="215"/>
      <c r="SD321" s="215"/>
      <c r="SE321" s="215"/>
      <c r="SF321" s="215"/>
      <c r="SG321" s="215"/>
      <c r="SH321" s="215"/>
      <c r="SI321" s="215"/>
      <c r="SJ321" s="215"/>
      <c r="SK321" s="215"/>
      <c r="SL321" s="215"/>
      <c r="SM321" s="215"/>
      <c r="SN321" s="215"/>
      <c r="SO321" s="215"/>
      <c r="SP321" s="215"/>
      <c r="SQ321" s="215"/>
      <c r="SR321" s="215"/>
      <c r="SS321" s="215"/>
      <c r="ST321" s="215"/>
      <c r="SU321" s="215"/>
      <c r="SV321" s="215"/>
      <c r="SW321" s="215"/>
      <c r="SX321" s="215"/>
      <c r="SY321" s="215"/>
      <c r="SZ321" s="215"/>
      <c r="TA321" s="215"/>
      <c r="TB321" s="215"/>
      <c r="TC321" s="215"/>
      <c r="TD321" s="215"/>
      <c r="TE321" s="215"/>
      <c r="TF321" s="215"/>
      <c r="TG321" s="215"/>
      <c r="TH321" s="215"/>
      <c r="TI321" s="215"/>
      <c r="TJ321" s="215"/>
      <c r="TK321" s="215"/>
      <c r="TL321" s="215"/>
      <c r="TM321" s="215"/>
      <c r="TN321" s="215"/>
      <c r="TO321" s="215"/>
      <c r="TP321" s="215"/>
      <c r="TQ321" s="215"/>
      <c r="TR321" s="215"/>
      <c r="TS321" s="215"/>
      <c r="TT321" s="215"/>
      <c r="TU321" s="215"/>
      <c r="TV321" s="215"/>
      <c r="TW321" s="215"/>
      <c r="TX321" s="215"/>
      <c r="TY321" s="215"/>
      <c r="TZ321" s="215"/>
      <c r="UA321" s="215"/>
      <c r="UB321" s="215"/>
      <c r="UC321" s="215"/>
      <c r="UD321" s="215"/>
      <c r="UE321" s="215"/>
      <c r="UF321" s="215"/>
      <c r="UG321" s="215"/>
      <c r="UH321" s="215"/>
      <c r="UI321" s="215"/>
      <c r="UJ321" s="215"/>
      <c r="UK321" s="215"/>
      <c r="UL321" s="215"/>
      <c r="UM321" s="215"/>
      <c r="UN321" s="215"/>
      <c r="UO321" s="215"/>
      <c r="UP321" s="215"/>
      <c r="UQ321" s="215"/>
      <c r="UR321" s="215"/>
      <c r="US321" s="215"/>
      <c r="UT321" s="215"/>
      <c r="UU321" s="215"/>
      <c r="UV321" s="215"/>
      <c r="UW321" s="215"/>
      <c r="UX321" s="215"/>
      <c r="UY321" s="215"/>
      <c r="UZ321" s="215"/>
      <c r="VA321" s="215"/>
      <c r="VB321" s="215"/>
      <c r="VC321" s="215"/>
      <c r="VD321" s="215"/>
      <c r="VE321" s="215"/>
      <c r="VF321" s="215"/>
      <c r="VG321" s="215"/>
      <c r="VH321" s="215"/>
      <c r="VI321" s="215"/>
      <c r="VJ321" s="215"/>
      <c r="VK321" s="215"/>
      <c r="VL321" s="215"/>
      <c r="VM321" s="215"/>
      <c r="VN321" s="215"/>
      <c r="VO321" s="215"/>
      <c r="VP321" s="215"/>
      <c r="VQ321" s="215"/>
      <c r="VR321" s="215"/>
      <c r="VS321" s="215"/>
      <c r="VT321" s="215"/>
      <c r="VU321" s="215"/>
      <c r="VV321" s="215"/>
      <c r="VW321" s="215"/>
      <c r="VX321" s="215"/>
      <c r="VY321" s="215"/>
      <c r="VZ321" s="215"/>
      <c r="WA321" s="215"/>
      <c r="WB321" s="215"/>
      <c r="WC321" s="215"/>
      <c r="WD321" s="215"/>
      <c r="WE321" s="215"/>
      <c r="WF321" s="215"/>
      <c r="WG321" s="215"/>
      <c r="WH321" s="215"/>
      <c r="WI321" s="215"/>
      <c r="WJ321" s="215"/>
      <c r="WK321" s="215"/>
      <c r="WL321" s="215"/>
      <c r="WM321" s="215"/>
      <c r="WN321" s="215"/>
      <c r="WO321" s="215"/>
      <c r="WP321" s="215"/>
      <c r="WQ321" s="215"/>
      <c r="WR321" s="215"/>
      <c r="WS321" s="215"/>
      <c r="WT321" s="215"/>
      <c r="WU321" s="215"/>
      <c r="WV321" s="215"/>
      <c r="WW321" s="215"/>
      <c r="WX321" s="215"/>
      <c r="WY321" s="215"/>
      <c r="WZ321" s="215"/>
      <c r="XA321" s="215"/>
      <c r="XB321" s="215"/>
      <c r="XC321" s="215"/>
      <c r="XD321" s="215"/>
      <c r="XE321" s="215"/>
      <c r="XF321" s="215"/>
      <c r="XG321" s="215"/>
      <c r="XH321" s="215"/>
      <c r="XI321" s="215"/>
      <c r="XJ321" s="215"/>
      <c r="XK321" s="215"/>
      <c r="XL321" s="215"/>
      <c r="XM321" s="215"/>
      <c r="XN321" s="215"/>
      <c r="XO321" s="215"/>
      <c r="XP321" s="215"/>
      <c r="XQ321" s="215"/>
      <c r="XR321" s="215"/>
      <c r="XS321" s="215"/>
      <c r="XT321" s="215"/>
      <c r="XU321" s="215"/>
      <c r="XV321" s="215"/>
      <c r="XW321" s="215"/>
      <c r="XX321" s="215"/>
      <c r="XY321" s="215"/>
      <c r="XZ321" s="215"/>
      <c r="YA321" s="215"/>
      <c r="YB321" s="215"/>
      <c r="YC321" s="215"/>
      <c r="YD321" s="215"/>
      <c r="YE321" s="215"/>
      <c r="YF321" s="215"/>
      <c r="YG321" s="215"/>
      <c r="YH321" s="215"/>
      <c r="YI321" s="215"/>
      <c r="YJ321" s="215"/>
      <c r="YK321" s="215"/>
      <c r="YL321" s="215"/>
      <c r="YM321" s="215"/>
      <c r="YN321" s="215"/>
      <c r="YO321" s="215"/>
      <c r="YP321" s="215"/>
      <c r="YQ321" s="215"/>
      <c r="YR321" s="215"/>
      <c r="YS321" s="215"/>
      <c r="YT321" s="215"/>
      <c r="YU321" s="215"/>
      <c r="YV321" s="215"/>
      <c r="YW321" s="215"/>
      <c r="YX321" s="215"/>
      <c r="YY321" s="215"/>
      <c r="YZ321" s="215"/>
      <c r="ZA321" s="215"/>
      <c r="ZB321" s="215"/>
      <c r="ZC321" s="215"/>
      <c r="ZD321" s="215"/>
      <c r="ZE321" s="215"/>
      <c r="ZF321" s="215"/>
      <c r="ZG321" s="215"/>
      <c r="ZH321" s="215"/>
      <c r="ZI321" s="215"/>
      <c r="ZJ321" s="215"/>
      <c r="ZK321" s="215"/>
      <c r="ZL321" s="215"/>
      <c r="ZM321" s="215"/>
      <c r="ZN321" s="215"/>
      <c r="ZO321" s="215"/>
      <c r="ZP321" s="215"/>
      <c r="ZQ321" s="215"/>
      <c r="ZR321" s="215"/>
      <c r="ZS321" s="215"/>
      <c r="ZT321" s="215"/>
      <c r="ZU321" s="215"/>
      <c r="ZV321" s="215"/>
      <c r="ZW321" s="215"/>
      <c r="ZX321" s="215"/>
      <c r="ZY321" s="215"/>
      <c r="ZZ321" s="215"/>
      <c r="AAA321" s="215"/>
      <c r="AAB321" s="215"/>
      <c r="AAC321" s="215"/>
      <c r="AAD321" s="215"/>
      <c r="AAE321" s="215"/>
      <c r="AAF321" s="215"/>
      <c r="AAG321" s="215"/>
      <c r="AAH321" s="215"/>
      <c r="AAI321" s="215"/>
      <c r="AAJ321" s="215"/>
      <c r="AAK321" s="215"/>
      <c r="AAL321" s="215"/>
      <c r="AAM321" s="215"/>
      <c r="AAN321" s="215"/>
      <c r="AAO321" s="215"/>
      <c r="AAP321" s="215"/>
      <c r="AAQ321" s="215"/>
      <c r="AAR321" s="215"/>
      <c r="AAS321" s="215"/>
      <c r="AAT321" s="215"/>
      <c r="AAU321" s="215"/>
      <c r="AAV321" s="215"/>
      <c r="AAW321" s="215"/>
      <c r="AAX321" s="215"/>
      <c r="AAY321" s="215"/>
      <c r="AAZ321" s="215"/>
      <c r="ABA321" s="215"/>
      <c r="ABB321" s="215"/>
      <c r="ABC321" s="215"/>
      <c r="ABD321" s="215"/>
      <c r="ABE321" s="215"/>
      <c r="ABF321" s="215"/>
      <c r="ABG321" s="215"/>
      <c r="ABH321" s="215"/>
      <c r="ABI321" s="215"/>
      <c r="ABJ321" s="215"/>
      <c r="ABK321" s="215"/>
      <c r="ABL321" s="215"/>
      <c r="ABM321" s="215"/>
      <c r="ABN321" s="215"/>
      <c r="ABO321" s="215"/>
      <c r="ABP321" s="215"/>
      <c r="ABQ321" s="215"/>
      <c r="ABR321" s="215"/>
      <c r="ABS321" s="215"/>
      <c r="ABT321" s="215"/>
      <c r="ABU321" s="215"/>
      <c r="ABV321" s="215"/>
      <c r="ABW321" s="215"/>
      <c r="ABX321" s="215"/>
      <c r="ABY321" s="215"/>
      <c r="ABZ321" s="215"/>
      <c r="ACA321" s="215"/>
      <c r="ACB321" s="215"/>
      <c r="ACC321" s="215"/>
      <c r="ACD321" s="215"/>
      <c r="ACE321" s="215"/>
      <c r="ACF321" s="215"/>
      <c r="ACG321" s="215"/>
      <c r="ACH321" s="215"/>
      <c r="ACI321" s="215"/>
      <c r="ACJ321" s="215"/>
      <c r="ACK321" s="215"/>
      <c r="ACL321" s="215"/>
      <c r="ACM321" s="215"/>
      <c r="ACN321" s="215"/>
      <c r="ACO321" s="215"/>
      <c r="ACP321" s="215"/>
      <c r="ACQ321" s="215"/>
      <c r="ACR321" s="215"/>
      <c r="ACS321" s="215"/>
      <c r="ACT321" s="215"/>
      <c r="ACU321" s="215"/>
      <c r="ACV321" s="215"/>
      <c r="ACW321" s="215"/>
      <c r="ACX321" s="215"/>
      <c r="ACY321" s="215"/>
      <c r="ACZ321" s="215"/>
      <c r="ADA321" s="215"/>
      <c r="ADB321" s="215"/>
      <c r="ADC321" s="215"/>
      <c r="ADD321" s="215"/>
      <c r="ADE321" s="215"/>
      <c r="ADF321" s="215"/>
      <c r="ADG321" s="215"/>
      <c r="ADH321" s="215"/>
      <c r="ADI321" s="215"/>
      <c r="ADJ321" s="215"/>
      <c r="ADK321" s="215"/>
      <c r="ADL321" s="215"/>
      <c r="ADM321" s="215"/>
      <c r="ADN321" s="215"/>
      <c r="ADO321" s="215"/>
      <c r="ADP321" s="215"/>
      <c r="ADQ321" s="215"/>
      <c r="ADR321" s="215"/>
      <c r="ADS321" s="215"/>
      <c r="ADT321" s="215"/>
      <c r="ADU321" s="215"/>
      <c r="ADV321" s="215"/>
      <c r="ADW321" s="215"/>
      <c r="ADX321" s="215"/>
      <c r="ADY321" s="215"/>
      <c r="ADZ321" s="215"/>
      <c r="AEA321" s="215"/>
      <c r="AEB321" s="215"/>
      <c r="AEC321" s="215"/>
      <c r="AED321" s="215"/>
      <c r="AEE321" s="215"/>
      <c r="AEF321" s="215"/>
      <c r="AEG321" s="215"/>
      <c r="AEH321" s="215"/>
      <c r="AEI321" s="215"/>
      <c r="AEJ321" s="215"/>
      <c r="AEK321" s="215"/>
      <c r="AEL321" s="215"/>
      <c r="AEM321" s="215"/>
      <c r="AEN321" s="215"/>
      <c r="AEO321" s="215"/>
      <c r="AEP321" s="215"/>
      <c r="AEQ321" s="215"/>
      <c r="AER321" s="215"/>
      <c r="AES321" s="215"/>
      <c r="AET321" s="215"/>
      <c r="AEU321" s="215"/>
      <c r="AEV321" s="215"/>
      <c r="AEW321" s="215"/>
      <c r="AEX321" s="215"/>
      <c r="AEY321" s="215"/>
      <c r="AEZ321" s="215"/>
      <c r="AFA321" s="215"/>
      <c r="AFB321" s="215"/>
      <c r="AFC321" s="215"/>
      <c r="AFD321" s="215"/>
      <c r="AFE321" s="215"/>
      <c r="AFF321" s="215"/>
      <c r="AFG321" s="215"/>
      <c r="AFH321" s="215"/>
      <c r="AFI321" s="215"/>
      <c r="AFJ321" s="215"/>
      <c r="AFK321" s="215"/>
      <c r="AFL321" s="215"/>
      <c r="AFM321" s="215"/>
      <c r="AFN321" s="215"/>
      <c r="AFO321" s="215"/>
      <c r="AFP321" s="215"/>
      <c r="AFQ321" s="215"/>
      <c r="AFR321" s="215"/>
      <c r="AFS321" s="215"/>
      <c r="AFT321" s="215"/>
      <c r="AFU321" s="215"/>
      <c r="AFV321" s="215"/>
      <c r="AFW321" s="215"/>
      <c r="AFX321" s="215"/>
      <c r="AFY321" s="215"/>
      <c r="AFZ321" s="215"/>
      <c r="AGA321" s="215"/>
      <c r="AGB321" s="215"/>
      <c r="AGC321" s="215"/>
      <c r="AGD321" s="215"/>
      <c r="AGE321" s="215"/>
      <c r="AGF321" s="215"/>
      <c r="AGG321" s="215"/>
      <c r="AGH321" s="215"/>
      <c r="AGI321" s="215"/>
      <c r="AGJ321" s="215"/>
      <c r="AGK321" s="215"/>
      <c r="AGL321" s="215"/>
      <c r="AGM321" s="215"/>
      <c r="AGN321" s="215"/>
      <c r="AGO321" s="215"/>
      <c r="AGP321" s="215"/>
      <c r="AGQ321" s="215"/>
      <c r="AGR321" s="215"/>
      <c r="AGS321" s="215"/>
      <c r="AGT321" s="215"/>
      <c r="AGU321" s="215"/>
      <c r="AGV321" s="215"/>
      <c r="AGW321" s="215"/>
      <c r="AGX321" s="215"/>
      <c r="AGY321" s="215"/>
      <c r="AGZ321" s="215"/>
      <c r="AHA321" s="215"/>
      <c r="AHB321" s="215"/>
      <c r="AHC321" s="215"/>
      <c r="AHD321" s="215"/>
      <c r="AHE321" s="215"/>
      <c r="AHF321" s="215"/>
      <c r="AHG321" s="215"/>
      <c r="AHH321" s="215"/>
      <c r="AHI321" s="215"/>
      <c r="AHJ321" s="215"/>
      <c r="AHK321" s="215"/>
      <c r="AHL321" s="215"/>
      <c r="AHM321" s="215"/>
      <c r="AHN321" s="215"/>
      <c r="AHO321" s="215"/>
      <c r="AHP321" s="215"/>
      <c r="AHQ321" s="215"/>
      <c r="AHR321" s="215"/>
      <c r="AHS321" s="215"/>
      <c r="AHT321" s="215"/>
      <c r="AHU321" s="215"/>
      <c r="AHV321" s="215"/>
      <c r="AHW321" s="215"/>
      <c r="AHX321" s="215"/>
      <c r="AHY321" s="215"/>
      <c r="AHZ321" s="215"/>
      <c r="AIA321" s="215"/>
      <c r="AIB321" s="215"/>
      <c r="AIC321" s="215"/>
      <c r="AID321" s="215"/>
      <c r="AIE321" s="215"/>
      <c r="AIF321" s="215"/>
      <c r="AIG321" s="215"/>
      <c r="AIH321" s="215"/>
      <c r="AII321" s="215"/>
      <c r="AIJ321" s="215"/>
      <c r="AIK321" s="215"/>
      <c r="AIL321" s="215"/>
      <c r="AIM321" s="215"/>
      <c r="AIN321" s="215"/>
      <c r="AIO321" s="215"/>
      <c r="AIP321" s="215"/>
      <c r="AIQ321" s="215"/>
      <c r="AIR321" s="215"/>
      <c r="AIS321" s="215"/>
      <c r="AIT321" s="215"/>
      <c r="AIU321" s="215"/>
      <c r="AIV321" s="215"/>
      <c r="AIW321" s="215"/>
      <c r="AIX321" s="215"/>
      <c r="AIY321" s="215"/>
      <c r="AIZ321" s="215"/>
      <c r="AJA321" s="215"/>
      <c r="AJB321" s="215"/>
      <c r="AJC321" s="215"/>
      <c r="AJD321" s="215"/>
      <c r="AJE321" s="215"/>
      <c r="AJF321" s="215"/>
      <c r="AJG321" s="215"/>
      <c r="AJH321" s="215"/>
      <c r="AJI321" s="215"/>
      <c r="AJJ321" s="215"/>
      <c r="AJK321" s="215"/>
      <c r="AJL321" s="215"/>
      <c r="AJM321" s="215"/>
      <c r="AJN321" s="215"/>
      <c r="AJO321" s="215"/>
      <c r="AJP321" s="215"/>
      <c r="AJQ321" s="215"/>
      <c r="AJR321" s="215"/>
      <c r="AJS321" s="215"/>
      <c r="AJT321" s="215"/>
      <c r="AJU321" s="215"/>
      <c r="AJV321" s="215"/>
      <c r="AJW321" s="215"/>
      <c r="AJX321" s="215"/>
      <c r="AJY321" s="215"/>
      <c r="AJZ321" s="215"/>
      <c r="AKA321" s="215"/>
      <c r="AKB321" s="215"/>
      <c r="AKC321" s="215"/>
      <c r="AKD321" s="215"/>
      <c r="AKE321" s="215"/>
      <c r="AKF321" s="215"/>
      <c r="AKG321" s="215"/>
      <c r="AKH321" s="215"/>
      <c r="AKI321" s="215"/>
      <c r="AKJ321" s="215"/>
      <c r="AKK321" s="215"/>
      <c r="AKL321" s="215"/>
      <c r="AKM321" s="215"/>
      <c r="AKN321" s="215"/>
      <c r="AKO321" s="215"/>
      <c r="AKP321" s="215"/>
    </row>
    <row r="322" spans="1:978" x14ac:dyDescent="0.25">
      <c r="A322" s="303">
        <v>7</v>
      </c>
      <c r="B322" s="303">
        <v>9</v>
      </c>
      <c r="C322" s="306" t="s">
        <v>112</v>
      </c>
      <c r="D322" s="240" t="s">
        <v>39</v>
      </c>
      <c r="E322" s="267">
        <v>1.1000000000000001</v>
      </c>
      <c r="F322" s="93">
        <v>540466</v>
      </c>
      <c r="G322" s="29" t="s">
        <v>308</v>
      </c>
      <c r="H322" s="29" t="s">
        <v>73</v>
      </c>
      <c r="I322" s="240" t="s">
        <v>7</v>
      </c>
      <c r="J322" s="93">
        <v>30</v>
      </c>
      <c r="K322" s="267">
        <f>AVERAGE(J322:J323)</f>
        <v>30</v>
      </c>
      <c r="L322" s="289">
        <f>E322/K322</f>
        <v>3.6666666666666667E-2</v>
      </c>
      <c r="M322" s="240">
        <v>2</v>
      </c>
      <c r="N322" s="93">
        <v>18</v>
      </c>
      <c r="O322" s="93">
        <v>9</v>
      </c>
      <c r="P322" s="93">
        <v>10</v>
      </c>
      <c r="Q322" s="93">
        <v>20</v>
      </c>
      <c r="R322" s="93">
        <v>9</v>
      </c>
      <c r="S322" s="93">
        <v>28</v>
      </c>
      <c r="T322" s="93">
        <v>100</v>
      </c>
      <c r="U322" s="93">
        <v>112</v>
      </c>
      <c r="V322" s="93">
        <v>146</v>
      </c>
      <c r="W322" s="93">
        <v>118</v>
      </c>
      <c r="X322" s="93">
        <v>106</v>
      </c>
      <c r="Y322" s="93">
        <v>133</v>
      </c>
      <c r="Z322" s="93">
        <v>134</v>
      </c>
      <c r="AA322" s="93">
        <v>134</v>
      </c>
      <c r="AB322" s="93">
        <v>164</v>
      </c>
      <c r="AC322" s="93">
        <v>154</v>
      </c>
      <c r="AD322" s="93">
        <v>123</v>
      </c>
      <c r="AE322" s="93">
        <v>80</v>
      </c>
      <c r="AF322" s="93">
        <v>72</v>
      </c>
      <c r="AG322" s="93">
        <v>61</v>
      </c>
      <c r="AH322" s="93">
        <v>53</v>
      </c>
      <c r="AI322" s="93">
        <v>56</v>
      </c>
      <c r="AJ322" s="93">
        <v>60</v>
      </c>
      <c r="AK322" s="93">
        <v>44</v>
      </c>
      <c r="AL322" s="93">
        <v>1736</v>
      </c>
      <c r="AM322" s="267">
        <v>1600</v>
      </c>
      <c r="AN322" s="261">
        <f>$L$322*(1+0.15*(N324/$AM$322)^4)</f>
        <v>3.6666666829881615E-2</v>
      </c>
      <c r="AO322" s="261">
        <f t="shared" ref="AO322:BK322" si="213">$L$322*(1+0.15*(O324/$AM$322)^4)</f>
        <v>3.6666666684069017E-2</v>
      </c>
      <c r="AP322" s="261">
        <f t="shared" si="213"/>
        <v>3.6666666678953887E-2</v>
      </c>
      <c r="AQ322" s="261">
        <f t="shared" si="213"/>
        <v>3.6666666721666664E-2</v>
      </c>
      <c r="AR322" s="261">
        <f t="shared" si="213"/>
        <v>3.6666666709152855E-2</v>
      </c>
      <c r="AS322" s="261">
        <f t="shared" si="213"/>
        <v>3.6666666901518583E-2</v>
      </c>
      <c r="AT322" s="261">
        <f t="shared" si="213"/>
        <v>3.666670844969401E-2</v>
      </c>
      <c r="AU322" s="261">
        <f t="shared" si="213"/>
        <v>3.6666785131309838E-2</v>
      </c>
      <c r="AV322" s="261">
        <f t="shared" si="213"/>
        <v>3.6666829375371503E-2</v>
      </c>
      <c r="AW322" s="261">
        <f t="shared" si="213"/>
        <v>3.6666768676010764E-2</v>
      </c>
      <c r="AX322" s="261">
        <f t="shared" si="213"/>
        <v>3.6666747283092063E-2</v>
      </c>
      <c r="AY322" s="261">
        <f t="shared" si="213"/>
        <v>3.6666878193242596E-2</v>
      </c>
      <c r="AZ322" s="261">
        <f t="shared" si="213"/>
        <v>3.6666878193242596E-2</v>
      </c>
      <c r="BA322" s="261">
        <f t="shared" si="213"/>
        <v>3.6666937250566814E-2</v>
      </c>
      <c r="BB322" s="261">
        <f t="shared" si="213"/>
        <v>3.6667163695006506E-2</v>
      </c>
      <c r="BC322" s="261">
        <f t="shared" si="213"/>
        <v>3.6667671131035563E-2</v>
      </c>
      <c r="BD322" s="261">
        <f t="shared" si="213"/>
        <v>3.666710297202639E-2</v>
      </c>
      <c r="BE322" s="261">
        <f t="shared" si="213"/>
        <v>3.6666785131309838E-2</v>
      </c>
      <c r="BF322" s="261">
        <f t="shared" si="213"/>
        <v>3.6666696168272735E-2</v>
      </c>
      <c r="BG322" s="261">
        <f t="shared" si="213"/>
        <v>3.6666678286558868E-2</v>
      </c>
      <c r="BH322" s="261">
        <f t="shared" si="213"/>
        <v>3.6666673802715245E-2</v>
      </c>
      <c r="BI322" s="261">
        <f t="shared" si="213"/>
        <v>3.6666674346176785E-2</v>
      </c>
      <c r="BJ322" s="261">
        <f t="shared" si="213"/>
        <v>3.666667492010417E-2</v>
      </c>
      <c r="BK322" s="261">
        <f t="shared" si="213"/>
        <v>3.6666671911875406E-2</v>
      </c>
      <c r="BL322" s="240">
        <f>E322*(0.000001)*0.5</f>
        <v>5.5000000000000003E-7</v>
      </c>
      <c r="BM322" s="240">
        <v>852.2</v>
      </c>
      <c r="BN322" s="240">
        <v>0.02</v>
      </c>
      <c r="BO322" s="240">
        <v>417.2</v>
      </c>
      <c r="BP322" s="240">
        <v>0.28000000000000003</v>
      </c>
      <c r="BQ322" s="240">
        <v>3191.9</v>
      </c>
      <c r="BR322" s="240">
        <v>0.2</v>
      </c>
      <c r="BS322" s="240">
        <v>1271.0999999999999</v>
      </c>
      <c r="BT322" s="240">
        <v>0.5</v>
      </c>
      <c r="BU322" s="240"/>
      <c r="BV322" s="240"/>
      <c r="BW322" s="240"/>
      <c r="BX322" s="240"/>
      <c r="BY322" s="240"/>
      <c r="BZ322" s="240"/>
      <c r="CA322" s="240"/>
      <c r="CB322" s="240"/>
      <c r="CC322" s="240"/>
      <c r="CD322" s="240"/>
      <c r="CE322" s="240"/>
      <c r="CF322" s="240"/>
      <c r="CG322" s="240"/>
      <c r="CH322" s="240"/>
      <c r="CI322" s="240"/>
      <c r="CJ322" s="240"/>
      <c r="CK322" s="240"/>
      <c r="CL322" s="240"/>
      <c r="CM322" s="240"/>
      <c r="CN322" s="240"/>
      <c r="CO322" s="240"/>
      <c r="CP322" s="240"/>
      <c r="CQ322" s="240"/>
      <c r="CR322" s="240"/>
      <c r="CS322" s="240"/>
      <c r="CT322" s="240"/>
      <c r="CU322" s="240"/>
      <c r="CV322" s="240"/>
      <c r="CW322" s="240"/>
      <c r="CX322" s="240"/>
      <c r="CY322" s="240"/>
      <c r="CZ322" s="240"/>
      <c r="DA322" s="240"/>
      <c r="DB322" s="240"/>
      <c r="DC322" s="240"/>
      <c r="DD322" s="240"/>
      <c r="DE322" s="240"/>
      <c r="DF322" s="240"/>
      <c r="DG322" s="240"/>
      <c r="DH322" s="240"/>
      <c r="DI322" s="240"/>
      <c r="DJ322" s="240"/>
      <c r="DK322" s="240"/>
      <c r="DL322" s="240"/>
      <c r="DM322" s="240"/>
      <c r="DN322" s="240"/>
      <c r="DO322" s="240"/>
      <c r="DP322" s="240"/>
      <c r="DQ322" s="240"/>
      <c r="DR322" s="240"/>
      <c r="DS322" s="240"/>
      <c r="DT322" s="240"/>
      <c r="DU322" s="240"/>
      <c r="DV322" s="240"/>
      <c r="DW322" s="240"/>
      <c r="DX322" s="240"/>
      <c r="DY322" s="240"/>
      <c r="DZ322" s="240"/>
      <c r="EA322" s="240">
        <f>BM322*BN322+BO322*BP322+BQ322*BR322+BS322*BT322+BU322*BV322+BW322*BX322+BY322*BZ322+CA322*CB322+CC322*CD322+CE322*CF322+CG322*CH322+CI322*CJ322+CK322*CL322+CM322*CN322+CO322*CP322+CQ322*CR322+CS322*CT322+CU322*CV322+CW322*CX322+CY322*CZ322+DA322*DB322</f>
        <v>1407.79</v>
      </c>
      <c r="EB322" s="240">
        <f>(PI()+2*E322)*EA322</f>
        <v>7519.8407217971753</v>
      </c>
      <c r="EC322" s="240">
        <f>EB322/E322</f>
        <v>6836.2188379974314</v>
      </c>
      <c r="ED322" s="240">
        <f>PI()*EA322</f>
        <v>4422.7027217971745</v>
      </c>
      <c r="EE322" s="252">
        <f>SUM(BN322,BP322,BR322,BT322,BV322,BX322,BZ322,CB322,CD322)</f>
        <v>1</v>
      </c>
      <c r="EF322" s="238"/>
      <c r="EG322" s="238"/>
      <c r="EH322" s="238"/>
      <c r="EI322" s="238"/>
      <c r="EJ322" s="238"/>
      <c r="EK322" s="238"/>
      <c r="EL322" s="238"/>
      <c r="EM322" s="238"/>
      <c r="EN322" s="238"/>
      <c r="EO322" s="238"/>
      <c r="EP322" s="238"/>
      <c r="EQ322" s="238"/>
      <c r="ER322" s="238"/>
      <c r="ES322" s="238"/>
      <c r="ET322" s="238"/>
      <c r="EU322" s="238"/>
      <c r="EV322" s="238"/>
      <c r="EW322" s="238"/>
      <c r="EX322" s="238"/>
      <c r="EY322" s="238"/>
      <c r="EZ322" s="238"/>
      <c r="FA322" s="238"/>
      <c r="FB322" s="238"/>
      <c r="FC322" s="238"/>
      <c r="FD322" s="238"/>
      <c r="FE322" s="238"/>
      <c r="FF322" s="238"/>
      <c r="FG322" s="238"/>
      <c r="FH322" s="238"/>
      <c r="FI322" s="238"/>
      <c r="FJ322" s="238"/>
      <c r="FK322" s="238"/>
      <c r="FL322" s="238"/>
      <c r="FM322" s="238"/>
      <c r="FN322" s="238"/>
      <c r="FO322" s="238"/>
      <c r="FP322" s="238"/>
      <c r="FQ322" s="238"/>
      <c r="FR322" s="238"/>
      <c r="FS322" s="238"/>
      <c r="FT322" s="238"/>
      <c r="FU322" s="238"/>
      <c r="FV322" s="238"/>
      <c r="FW322" s="238"/>
      <c r="FX322" s="238"/>
      <c r="FY322" s="238"/>
      <c r="FZ322" s="238"/>
      <c r="GA322" s="238"/>
      <c r="GB322" s="238"/>
      <c r="GC322" s="238"/>
      <c r="GD322" s="238"/>
      <c r="GE322" s="238"/>
      <c r="GF322" s="238"/>
      <c r="GG322" s="238"/>
      <c r="GH322" s="238"/>
      <c r="GI322" s="238"/>
      <c r="GJ322" s="238"/>
      <c r="GK322" s="238"/>
      <c r="GL322" s="238"/>
      <c r="GM322" s="238"/>
      <c r="GN322" s="238"/>
      <c r="GO322" s="238"/>
      <c r="GP322" s="238"/>
      <c r="GQ322" s="238"/>
      <c r="GR322" s="238"/>
      <c r="GS322" s="238"/>
      <c r="GT322" s="238"/>
      <c r="GU322" s="238"/>
      <c r="GV322" s="238"/>
      <c r="GW322" s="238"/>
      <c r="GX322" s="238"/>
      <c r="GY322" s="238"/>
      <c r="GZ322" s="238"/>
      <c r="HA322" s="238"/>
      <c r="HB322" s="238"/>
      <c r="HC322" s="238"/>
      <c r="HD322" s="238"/>
      <c r="HE322" s="238"/>
      <c r="HF322" s="238"/>
      <c r="HG322" s="238"/>
      <c r="HH322" s="238"/>
      <c r="HI322" s="238"/>
      <c r="HJ322" s="238"/>
      <c r="HK322" s="238"/>
      <c r="HL322" s="238"/>
      <c r="HM322" s="238"/>
      <c r="HN322" s="238"/>
      <c r="HO322" s="238"/>
      <c r="HP322" s="238"/>
      <c r="HQ322" s="238"/>
      <c r="HR322" s="238"/>
      <c r="HS322" s="238"/>
      <c r="HT322" s="238"/>
      <c r="HU322" s="238"/>
      <c r="HV322" s="238"/>
      <c r="HW322" s="238"/>
      <c r="HX322" s="238"/>
      <c r="HY322" s="238"/>
      <c r="HZ322" s="238"/>
      <c r="IA322" s="238"/>
      <c r="IB322" s="238"/>
      <c r="IC322" s="238"/>
      <c r="ID322" s="238"/>
      <c r="IE322" s="238"/>
      <c r="IF322" s="238"/>
      <c r="IG322" s="238"/>
      <c r="IH322" s="238"/>
      <c r="II322" s="238"/>
      <c r="IJ322" s="238"/>
      <c r="IK322" s="238"/>
      <c r="IL322" s="238"/>
      <c r="IM322" s="238"/>
      <c r="IN322" s="238"/>
      <c r="IO322" s="238"/>
      <c r="IP322" s="238"/>
      <c r="IQ322" s="238"/>
      <c r="IR322" s="238"/>
      <c r="IS322" s="238"/>
      <c r="IT322" s="238"/>
      <c r="IU322" s="238"/>
      <c r="IV322" s="238"/>
      <c r="IW322" s="238"/>
      <c r="IX322" s="238"/>
      <c r="IY322" s="238"/>
      <c r="IZ322" s="238"/>
      <c r="JA322" s="238"/>
      <c r="JB322" s="238"/>
      <c r="JC322" s="238"/>
      <c r="JD322" s="238"/>
      <c r="JE322" s="238"/>
      <c r="JF322" s="238"/>
      <c r="JG322" s="238"/>
      <c r="JH322" s="238"/>
      <c r="JI322" s="238"/>
      <c r="JJ322" s="238"/>
      <c r="JK322" s="238"/>
      <c r="JL322" s="238"/>
      <c r="JM322" s="238"/>
      <c r="JN322" s="238"/>
      <c r="JO322" s="238"/>
      <c r="JP322" s="238"/>
      <c r="JQ322" s="238"/>
      <c r="JR322" s="238"/>
      <c r="JS322" s="238"/>
      <c r="JT322" s="238"/>
      <c r="JU322" s="238"/>
      <c r="JV322" s="238"/>
      <c r="JW322" s="238"/>
      <c r="JX322" s="238"/>
      <c r="JY322" s="238"/>
      <c r="JZ322" s="238"/>
      <c r="KA322" s="238"/>
      <c r="KB322" s="238"/>
      <c r="KC322" s="238"/>
      <c r="KD322" s="238"/>
      <c r="KE322" s="238"/>
      <c r="KF322" s="238"/>
      <c r="KG322" s="238"/>
      <c r="KH322" s="238"/>
      <c r="KI322" s="238"/>
      <c r="KJ322" s="238"/>
      <c r="KK322" s="238"/>
      <c r="KL322" s="238"/>
      <c r="KM322" s="238"/>
      <c r="KN322" s="238"/>
      <c r="KO322" s="238"/>
      <c r="KP322" s="238"/>
      <c r="KQ322" s="238"/>
      <c r="KR322" s="238"/>
      <c r="KS322" s="238"/>
      <c r="KT322" s="238"/>
      <c r="KU322" s="238"/>
      <c r="KV322" s="238"/>
      <c r="KW322" s="238"/>
      <c r="KX322" s="238"/>
      <c r="KY322" s="238"/>
      <c r="KZ322" s="238"/>
      <c r="LA322" s="238"/>
      <c r="LB322" s="238"/>
      <c r="LC322" s="238"/>
      <c r="LD322" s="238"/>
      <c r="LE322" s="238"/>
      <c r="LF322" s="238"/>
      <c r="LG322" s="238"/>
      <c r="LH322" s="238"/>
      <c r="LI322" s="238"/>
      <c r="LJ322" s="238"/>
      <c r="LK322" s="238"/>
      <c r="LL322" s="238"/>
      <c r="LM322" s="238"/>
      <c r="LN322" s="238"/>
      <c r="LO322" s="238"/>
      <c r="LP322" s="238"/>
      <c r="LQ322" s="238"/>
      <c r="LR322" s="238"/>
      <c r="LS322" s="238"/>
      <c r="LT322" s="238"/>
      <c r="LU322" s="238"/>
      <c r="LV322" s="238"/>
      <c r="LW322" s="238"/>
      <c r="LX322" s="238"/>
      <c r="LY322" s="238"/>
      <c r="LZ322" s="238"/>
      <c r="MA322" s="238"/>
      <c r="MB322" s="238"/>
      <c r="MC322" s="238"/>
      <c r="MD322" s="238"/>
      <c r="ME322" s="238"/>
      <c r="MF322" s="238"/>
      <c r="MG322" s="238"/>
      <c r="MH322" s="238"/>
      <c r="MI322" s="238"/>
      <c r="MJ322" s="238"/>
      <c r="MK322" s="238"/>
      <c r="ML322" s="238"/>
      <c r="MM322" s="238"/>
      <c r="MN322" s="238"/>
      <c r="MO322" s="238"/>
      <c r="MP322" s="238"/>
      <c r="MQ322" s="238"/>
      <c r="MR322" s="238"/>
      <c r="MS322" s="238"/>
      <c r="MT322" s="238"/>
      <c r="MU322" s="238"/>
      <c r="MV322" s="238"/>
      <c r="MW322" s="238"/>
      <c r="MX322" s="238"/>
      <c r="MY322" s="238"/>
      <c r="MZ322" s="238"/>
      <c r="NA322" s="238"/>
      <c r="NB322" s="238"/>
      <c r="NC322" s="238"/>
      <c r="ND322" s="238"/>
      <c r="NE322" s="238"/>
      <c r="NF322" s="238"/>
      <c r="NG322" s="238"/>
      <c r="NH322" s="238"/>
      <c r="NI322" s="238"/>
      <c r="NJ322" s="238"/>
      <c r="NK322" s="238"/>
      <c r="NL322" s="238"/>
      <c r="NM322" s="238"/>
      <c r="NN322" s="238"/>
      <c r="NO322" s="238"/>
      <c r="NP322" s="238"/>
      <c r="NQ322" s="238"/>
      <c r="NR322" s="238"/>
      <c r="NS322" s="238"/>
      <c r="NT322" s="238"/>
      <c r="NU322" s="238"/>
      <c r="NV322" s="238"/>
      <c r="NW322" s="238"/>
      <c r="NX322" s="238"/>
      <c r="NY322" s="238"/>
      <c r="NZ322" s="238"/>
      <c r="OA322" s="238"/>
      <c r="OB322" s="238"/>
      <c r="OC322" s="238"/>
      <c r="OD322" s="238"/>
      <c r="OE322" s="238"/>
      <c r="OF322" s="238"/>
      <c r="OG322" s="238"/>
      <c r="OH322" s="238"/>
      <c r="OI322" s="238"/>
      <c r="OJ322" s="238"/>
      <c r="OK322" s="238"/>
      <c r="OL322" s="238"/>
      <c r="OM322" s="238"/>
      <c r="ON322" s="238"/>
      <c r="OO322" s="238"/>
      <c r="OP322" s="238"/>
      <c r="OQ322" s="238"/>
      <c r="OR322" s="238"/>
      <c r="OS322" s="238"/>
      <c r="OT322" s="238"/>
      <c r="OU322" s="238"/>
      <c r="OV322" s="238"/>
      <c r="OW322" s="238"/>
      <c r="OX322" s="238"/>
      <c r="OY322" s="238"/>
      <c r="OZ322" s="238"/>
      <c r="PA322" s="238"/>
      <c r="PB322" s="238"/>
      <c r="PC322" s="238"/>
      <c r="PD322" s="238"/>
      <c r="PE322" s="238"/>
      <c r="PF322" s="238"/>
      <c r="PG322" s="238"/>
      <c r="PH322" s="238"/>
      <c r="PI322" s="238"/>
      <c r="PJ322" s="238"/>
      <c r="PK322" s="238"/>
      <c r="PL322" s="238"/>
      <c r="PM322" s="238"/>
      <c r="PN322" s="238"/>
      <c r="PO322" s="238"/>
      <c r="PP322" s="238"/>
      <c r="PQ322" s="238"/>
      <c r="PR322" s="238"/>
      <c r="PS322" s="238"/>
      <c r="PT322" s="238"/>
      <c r="PU322" s="238"/>
      <c r="PV322" s="238"/>
      <c r="PW322" s="238"/>
      <c r="PX322" s="238"/>
      <c r="PY322" s="238"/>
      <c r="PZ322" s="238"/>
      <c r="QA322" s="238"/>
      <c r="QB322" s="238"/>
      <c r="QC322" s="238"/>
      <c r="QD322" s="238"/>
      <c r="QE322" s="238"/>
      <c r="QF322" s="238"/>
      <c r="QG322" s="238"/>
      <c r="QH322" s="238"/>
      <c r="QI322" s="238"/>
      <c r="QJ322" s="238"/>
      <c r="QK322" s="238"/>
      <c r="QL322" s="238"/>
      <c r="QM322" s="238"/>
      <c r="QN322" s="238"/>
      <c r="QO322" s="238"/>
      <c r="QP322" s="238"/>
      <c r="QQ322" s="238"/>
      <c r="QR322" s="238"/>
      <c r="QS322" s="238"/>
      <c r="QT322" s="238"/>
      <c r="QU322" s="238"/>
      <c r="QV322" s="238"/>
      <c r="QW322" s="238"/>
      <c r="QX322" s="238"/>
      <c r="QY322" s="238"/>
      <c r="QZ322" s="238"/>
      <c r="RA322" s="238"/>
      <c r="RB322" s="238"/>
      <c r="RC322" s="238"/>
      <c r="RD322" s="238"/>
      <c r="RE322" s="238"/>
      <c r="RF322" s="238"/>
      <c r="RG322" s="238"/>
      <c r="RH322" s="238"/>
      <c r="RI322" s="238"/>
      <c r="RJ322" s="238"/>
      <c r="RK322" s="238"/>
      <c r="RL322" s="238"/>
      <c r="RM322" s="238"/>
      <c r="RN322" s="238"/>
      <c r="RO322" s="238"/>
      <c r="RP322" s="238"/>
      <c r="RQ322" s="238"/>
      <c r="RR322" s="238"/>
      <c r="RS322" s="238"/>
      <c r="RT322" s="238"/>
      <c r="RU322" s="238"/>
      <c r="RV322" s="238"/>
      <c r="RW322" s="238"/>
      <c r="RX322" s="238"/>
      <c r="RY322" s="238"/>
      <c r="RZ322" s="238"/>
      <c r="SA322" s="238"/>
      <c r="SB322" s="238"/>
      <c r="SC322" s="238"/>
      <c r="SD322" s="238"/>
      <c r="SE322" s="238"/>
      <c r="SF322" s="238"/>
      <c r="SG322" s="238"/>
      <c r="SH322" s="238"/>
      <c r="SI322" s="238"/>
      <c r="SJ322" s="238"/>
      <c r="SK322" s="238"/>
      <c r="SL322" s="238"/>
      <c r="SM322" s="238"/>
      <c r="SN322" s="238"/>
      <c r="SO322" s="238"/>
      <c r="SP322" s="238"/>
      <c r="SQ322" s="238"/>
      <c r="SR322" s="238"/>
      <c r="SS322" s="238"/>
      <c r="ST322" s="238"/>
      <c r="SU322" s="238"/>
      <c r="SV322" s="238"/>
      <c r="SW322" s="238"/>
      <c r="SX322" s="238"/>
      <c r="SY322" s="238"/>
      <c r="SZ322" s="238"/>
      <c r="TA322" s="238"/>
      <c r="TB322" s="238"/>
      <c r="TC322" s="238"/>
      <c r="TD322" s="238"/>
      <c r="TE322" s="238"/>
      <c r="TF322" s="238"/>
      <c r="TG322" s="238"/>
      <c r="TH322" s="238"/>
      <c r="TI322" s="238"/>
      <c r="TJ322" s="238"/>
      <c r="TK322" s="238"/>
      <c r="TL322" s="238"/>
      <c r="TM322" s="238"/>
      <c r="TN322" s="238"/>
      <c r="TO322" s="238"/>
      <c r="TP322" s="238"/>
      <c r="TQ322" s="238"/>
      <c r="TR322" s="238"/>
      <c r="TS322" s="238"/>
      <c r="TT322" s="238"/>
      <c r="TU322" s="238"/>
      <c r="TV322" s="238"/>
      <c r="TW322" s="238"/>
      <c r="TX322" s="238"/>
      <c r="TY322" s="238"/>
      <c r="TZ322" s="238"/>
      <c r="UA322" s="238"/>
      <c r="UB322" s="238"/>
      <c r="UC322" s="238"/>
      <c r="UD322" s="238"/>
      <c r="UE322" s="238"/>
      <c r="UF322" s="238"/>
      <c r="UG322" s="238"/>
      <c r="UH322" s="238"/>
      <c r="UI322" s="238"/>
      <c r="UJ322" s="238"/>
      <c r="UK322" s="238"/>
      <c r="UL322" s="238"/>
      <c r="UM322" s="238"/>
      <c r="UN322" s="238"/>
      <c r="UO322" s="238"/>
      <c r="UP322" s="238"/>
      <c r="UQ322" s="238"/>
      <c r="UR322" s="238"/>
      <c r="US322" s="238"/>
      <c r="UT322" s="238"/>
      <c r="UU322" s="238"/>
      <c r="UV322" s="238"/>
      <c r="UW322" s="238"/>
      <c r="UX322" s="238"/>
      <c r="UY322" s="238"/>
      <c r="UZ322" s="238"/>
      <c r="VA322" s="238"/>
      <c r="VB322" s="238"/>
      <c r="VC322" s="238"/>
      <c r="VD322" s="238"/>
      <c r="VE322" s="238"/>
      <c r="VF322" s="238"/>
      <c r="VG322" s="238"/>
      <c r="VH322" s="238"/>
      <c r="VI322" s="238"/>
      <c r="VJ322" s="238"/>
      <c r="VK322" s="238"/>
      <c r="VL322" s="238"/>
      <c r="VM322" s="238"/>
      <c r="VN322" s="238"/>
      <c r="VO322" s="238"/>
      <c r="VP322" s="238"/>
      <c r="VQ322" s="238"/>
      <c r="VR322" s="238"/>
      <c r="VS322" s="238"/>
      <c r="VT322" s="238"/>
      <c r="VU322" s="238"/>
      <c r="VV322" s="238"/>
      <c r="VW322" s="238"/>
      <c r="VX322" s="238"/>
      <c r="VY322" s="238"/>
      <c r="VZ322" s="238"/>
      <c r="WA322" s="238"/>
      <c r="WB322" s="238"/>
      <c r="WC322" s="238"/>
      <c r="WD322" s="238"/>
      <c r="WE322" s="238"/>
      <c r="WF322" s="238"/>
      <c r="WG322" s="238"/>
      <c r="WH322" s="238"/>
      <c r="WI322" s="238"/>
      <c r="WJ322" s="238"/>
      <c r="WK322" s="238"/>
      <c r="WL322" s="238"/>
      <c r="WM322" s="238"/>
      <c r="WN322" s="238"/>
      <c r="WO322" s="238"/>
      <c r="WP322" s="238"/>
      <c r="WQ322" s="238"/>
      <c r="WR322" s="238"/>
      <c r="WS322" s="238"/>
      <c r="WT322" s="238"/>
      <c r="WU322" s="238"/>
      <c r="WV322" s="238"/>
      <c r="WW322" s="238"/>
      <c r="WX322" s="238"/>
      <c r="WY322" s="238"/>
      <c r="WZ322" s="238"/>
      <c r="XA322" s="238"/>
      <c r="XB322" s="238"/>
      <c r="XC322" s="238"/>
      <c r="XD322" s="238"/>
      <c r="XE322" s="238"/>
      <c r="XF322" s="238"/>
      <c r="XG322" s="238"/>
      <c r="XH322" s="238"/>
      <c r="XI322" s="238"/>
      <c r="XJ322" s="238"/>
      <c r="XK322" s="238"/>
      <c r="XL322" s="238"/>
      <c r="XM322" s="238"/>
      <c r="XN322" s="238"/>
      <c r="XO322" s="238"/>
      <c r="XP322" s="238"/>
      <c r="XQ322" s="238"/>
      <c r="XR322" s="238"/>
      <c r="XS322" s="238"/>
      <c r="XT322" s="238"/>
      <c r="XU322" s="238"/>
      <c r="XV322" s="238"/>
      <c r="XW322" s="238"/>
      <c r="XX322" s="238"/>
      <c r="XY322" s="238"/>
      <c r="XZ322" s="238"/>
      <c r="YA322" s="238"/>
      <c r="YB322" s="238"/>
      <c r="YC322" s="238"/>
      <c r="YD322" s="238"/>
      <c r="YE322" s="238"/>
      <c r="YF322" s="238"/>
      <c r="YG322" s="238"/>
      <c r="YH322" s="238"/>
      <c r="YI322" s="238"/>
      <c r="YJ322" s="238"/>
      <c r="YK322" s="238"/>
      <c r="YL322" s="238"/>
      <c r="YM322" s="238"/>
      <c r="YN322" s="238"/>
      <c r="YO322" s="238"/>
      <c r="YP322" s="238"/>
      <c r="YQ322" s="238"/>
      <c r="YR322" s="238"/>
      <c r="YS322" s="238"/>
      <c r="YT322" s="238"/>
      <c r="YU322" s="238"/>
      <c r="YV322" s="238"/>
      <c r="YW322" s="238"/>
      <c r="YX322" s="238"/>
      <c r="YY322" s="238"/>
      <c r="YZ322" s="238"/>
      <c r="ZA322" s="238"/>
      <c r="ZB322" s="238"/>
      <c r="ZC322" s="238"/>
      <c r="ZD322" s="238"/>
      <c r="ZE322" s="238"/>
      <c r="ZF322" s="238"/>
      <c r="ZG322" s="238"/>
      <c r="ZH322" s="238"/>
      <c r="ZI322" s="238"/>
      <c r="ZJ322" s="238"/>
      <c r="ZK322" s="238"/>
      <c r="ZL322" s="238"/>
      <c r="ZM322" s="238"/>
      <c r="ZN322" s="238"/>
      <c r="ZO322" s="238"/>
      <c r="ZP322" s="238"/>
      <c r="ZQ322" s="238"/>
      <c r="ZR322" s="238"/>
      <c r="ZS322" s="238"/>
      <c r="ZT322" s="238"/>
      <c r="ZU322" s="238"/>
      <c r="ZV322" s="238"/>
      <c r="ZW322" s="238"/>
      <c r="ZX322" s="238"/>
      <c r="ZY322" s="238"/>
      <c r="ZZ322" s="238"/>
      <c r="AAA322" s="238"/>
      <c r="AAB322" s="238"/>
      <c r="AAC322" s="238"/>
      <c r="AAD322" s="238"/>
      <c r="AAE322" s="238"/>
      <c r="AAF322" s="238"/>
      <c r="AAG322" s="238"/>
      <c r="AAH322" s="238"/>
      <c r="AAI322" s="238"/>
      <c r="AAJ322" s="238"/>
      <c r="AAK322" s="238"/>
      <c r="AAL322" s="238"/>
      <c r="AAM322" s="238"/>
      <c r="AAN322" s="238"/>
      <c r="AAO322" s="238"/>
      <c r="AAP322" s="238"/>
      <c r="AAQ322" s="238"/>
      <c r="AAR322" s="238"/>
      <c r="AAS322" s="238"/>
      <c r="AAT322" s="238"/>
      <c r="AAU322" s="238"/>
      <c r="AAV322" s="238"/>
      <c r="AAW322" s="238"/>
      <c r="AAX322" s="238"/>
      <c r="AAY322" s="238"/>
      <c r="AAZ322" s="238"/>
      <c r="ABA322" s="238"/>
      <c r="ABB322" s="238"/>
      <c r="ABC322" s="238"/>
      <c r="ABD322" s="238"/>
      <c r="ABE322" s="238"/>
      <c r="ABF322" s="238"/>
      <c r="ABG322" s="238"/>
      <c r="ABH322" s="238"/>
      <c r="ABI322" s="238"/>
      <c r="ABJ322" s="238"/>
      <c r="ABK322" s="238"/>
      <c r="ABL322" s="238"/>
      <c r="ABM322" s="238"/>
      <c r="ABN322" s="238"/>
      <c r="ABO322" s="238"/>
      <c r="ABP322" s="238"/>
      <c r="ABQ322" s="238"/>
      <c r="ABR322" s="238"/>
      <c r="ABS322" s="238"/>
      <c r="ABT322" s="238"/>
      <c r="ABU322" s="238"/>
      <c r="ABV322" s="238"/>
      <c r="ABW322" s="238"/>
      <c r="ABX322" s="238"/>
      <c r="ABY322" s="238"/>
      <c r="ABZ322" s="238"/>
      <c r="ACA322" s="238"/>
      <c r="ACB322" s="238"/>
      <c r="ACC322" s="238"/>
      <c r="ACD322" s="238"/>
      <c r="ACE322" s="238"/>
      <c r="ACF322" s="238"/>
      <c r="ACG322" s="238"/>
      <c r="ACH322" s="238"/>
      <c r="ACI322" s="238"/>
      <c r="ACJ322" s="238"/>
      <c r="ACK322" s="238"/>
      <c r="ACL322" s="238"/>
      <c r="ACM322" s="238"/>
      <c r="ACN322" s="238"/>
      <c r="ACO322" s="238"/>
      <c r="ACP322" s="238"/>
      <c r="ACQ322" s="238"/>
      <c r="ACR322" s="238"/>
      <c r="ACS322" s="238"/>
      <c r="ACT322" s="238"/>
      <c r="ACU322" s="238"/>
      <c r="ACV322" s="238"/>
      <c r="ACW322" s="238"/>
      <c r="ACX322" s="238"/>
      <c r="ACY322" s="238"/>
      <c r="ACZ322" s="238"/>
      <c r="ADA322" s="238"/>
      <c r="ADB322" s="238"/>
      <c r="ADC322" s="238"/>
      <c r="ADD322" s="238"/>
      <c r="ADE322" s="238"/>
      <c r="ADF322" s="238"/>
      <c r="ADG322" s="238"/>
      <c r="ADH322" s="238"/>
      <c r="ADI322" s="238"/>
      <c r="ADJ322" s="238"/>
      <c r="ADK322" s="238"/>
      <c r="ADL322" s="238"/>
      <c r="ADM322" s="238"/>
      <c r="ADN322" s="238"/>
      <c r="ADO322" s="238"/>
      <c r="ADP322" s="238"/>
      <c r="ADQ322" s="238"/>
      <c r="ADR322" s="238"/>
      <c r="ADS322" s="238"/>
      <c r="ADT322" s="238"/>
      <c r="ADU322" s="238"/>
      <c r="ADV322" s="238"/>
      <c r="ADW322" s="238"/>
      <c r="ADX322" s="238"/>
      <c r="ADY322" s="238"/>
      <c r="ADZ322" s="238"/>
      <c r="AEA322" s="238"/>
      <c r="AEB322" s="238"/>
      <c r="AEC322" s="238"/>
      <c r="AED322" s="238"/>
      <c r="AEE322" s="238"/>
      <c r="AEF322" s="238"/>
      <c r="AEG322" s="238"/>
      <c r="AEH322" s="238"/>
      <c r="AEI322" s="238"/>
      <c r="AEJ322" s="238"/>
      <c r="AEK322" s="238"/>
      <c r="AEL322" s="238"/>
      <c r="AEM322" s="238"/>
      <c r="AEN322" s="238"/>
      <c r="AEO322" s="238"/>
      <c r="AEP322" s="238"/>
      <c r="AEQ322" s="238"/>
      <c r="AER322" s="238"/>
      <c r="AES322" s="238"/>
      <c r="AET322" s="238"/>
      <c r="AEU322" s="238"/>
      <c r="AEV322" s="238"/>
      <c r="AEW322" s="238"/>
      <c r="AEX322" s="238"/>
      <c r="AEY322" s="238"/>
      <c r="AEZ322" s="238"/>
      <c r="AFA322" s="238"/>
      <c r="AFB322" s="238"/>
      <c r="AFC322" s="238"/>
      <c r="AFD322" s="238"/>
      <c r="AFE322" s="238"/>
      <c r="AFF322" s="238"/>
      <c r="AFG322" s="238"/>
      <c r="AFH322" s="238"/>
      <c r="AFI322" s="238"/>
      <c r="AFJ322" s="238"/>
      <c r="AFK322" s="238"/>
      <c r="AFL322" s="238"/>
      <c r="AFM322" s="238"/>
      <c r="AFN322" s="238"/>
      <c r="AFO322" s="238"/>
      <c r="AFP322" s="238"/>
      <c r="AFQ322" s="238"/>
      <c r="AFR322" s="238"/>
      <c r="AFS322" s="238"/>
      <c r="AFT322" s="238"/>
      <c r="AFU322" s="238"/>
      <c r="AFV322" s="238"/>
      <c r="AFW322" s="238"/>
      <c r="AFX322" s="238"/>
      <c r="AFY322" s="238"/>
      <c r="AFZ322" s="238"/>
      <c r="AGA322" s="238"/>
      <c r="AGB322" s="238"/>
      <c r="AGC322" s="238"/>
      <c r="AGD322" s="238"/>
      <c r="AGE322" s="238"/>
      <c r="AGF322" s="238"/>
      <c r="AGG322" s="238"/>
      <c r="AGH322" s="238"/>
      <c r="AGI322" s="238"/>
      <c r="AGJ322" s="238"/>
      <c r="AGK322" s="238"/>
      <c r="AGL322" s="238"/>
      <c r="AGM322" s="238"/>
      <c r="AGN322" s="238"/>
      <c r="AGO322" s="238"/>
      <c r="AGP322" s="238"/>
      <c r="AGQ322" s="238"/>
      <c r="AGR322" s="238"/>
      <c r="AGS322" s="238"/>
      <c r="AGT322" s="238"/>
      <c r="AGU322" s="238"/>
      <c r="AGV322" s="238"/>
      <c r="AGW322" s="238"/>
      <c r="AGX322" s="238"/>
      <c r="AGY322" s="238"/>
      <c r="AGZ322" s="238"/>
      <c r="AHA322" s="238"/>
      <c r="AHB322" s="238"/>
      <c r="AHC322" s="238"/>
      <c r="AHD322" s="238"/>
      <c r="AHE322" s="238"/>
      <c r="AHF322" s="238"/>
      <c r="AHG322" s="238"/>
      <c r="AHH322" s="238"/>
      <c r="AHI322" s="238"/>
      <c r="AHJ322" s="238"/>
      <c r="AHK322" s="238"/>
      <c r="AHL322" s="238"/>
      <c r="AHM322" s="238"/>
      <c r="AHN322" s="238"/>
      <c r="AHO322" s="238"/>
      <c r="AHP322" s="238"/>
      <c r="AHQ322" s="238"/>
      <c r="AHR322" s="238"/>
      <c r="AHS322" s="238"/>
      <c r="AHT322" s="238"/>
      <c r="AHU322" s="238"/>
      <c r="AHV322" s="238"/>
      <c r="AHW322" s="238"/>
      <c r="AHX322" s="238"/>
      <c r="AHY322" s="238"/>
      <c r="AHZ322" s="238"/>
      <c r="AIA322" s="238"/>
      <c r="AIB322" s="238"/>
      <c r="AIC322" s="238"/>
      <c r="AID322" s="238"/>
      <c r="AIE322" s="238"/>
      <c r="AIF322" s="238"/>
      <c r="AIG322" s="238"/>
      <c r="AIH322" s="238"/>
      <c r="AII322" s="238"/>
      <c r="AIJ322" s="238"/>
      <c r="AIK322" s="238"/>
      <c r="AIL322" s="238"/>
      <c r="AIM322" s="238"/>
      <c r="AIN322" s="238"/>
      <c r="AIO322" s="238"/>
      <c r="AIP322" s="238"/>
      <c r="AIQ322" s="238"/>
      <c r="AIR322" s="238"/>
      <c r="AIS322" s="238"/>
      <c r="AIT322" s="238"/>
      <c r="AIU322" s="238"/>
      <c r="AIV322" s="238"/>
      <c r="AIW322" s="238"/>
      <c r="AIX322" s="238"/>
      <c r="AIY322" s="238"/>
      <c r="AIZ322" s="238"/>
      <c r="AJA322" s="238"/>
      <c r="AJB322" s="238"/>
      <c r="AJC322" s="238"/>
      <c r="AJD322" s="238"/>
      <c r="AJE322" s="238"/>
      <c r="AJF322" s="238"/>
      <c r="AJG322" s="238"/>
      <c r="AJH322" s="238"/>
      <c r="AJI322" s="238"/>
      <c r="AJJ322" s="238"/>
      <c r="AJK322" s="238"/>
      <c r="AJL322" s="238"/>
      <c r="AJM322" s="238"/>
      <c r="AJN322" s="238"/>
      <c r="AJO322" s="238"/>
      <c r="AJP322" s="238"/>
      <c r="AJQ322" s="238"/>
      <c r="AJR322" s="238"/>
      <c r="AJS322" s="238"/>
      <c r="AJT322" s="238"/>
      <c r="AJU322" s="238"/>
      <c r="AJV322" s="238"/>
      <c r="AJW322" s="238"/>
      <c r="AJX322" s="238"/>
      <c r="AJY322" s="238"/>
      <c r="AJZ322" s="238"/>
      <c r="AKA322" s="238"/>
      <c r="AKB322" s="238"/>
      <c r="AKC322" s="238"/>
      <c r="AKD322" s="238"/>
      <c r="AKE322" s="238"/>
      <c r="AKF322" s="238"/>
      <c r="AKG322" s="238"/>
      <c r="AKH322" s="238"/>
      <c r="AKI322" s="238"/>
      <c r="AKJ322" s="238"/>
      <c r="AKK322" s="238"/>
      <c r="AKL322" s="238"/>
      <c r="AKM322" s="238"/>
      <c r="AKN322" s="238"/>
      <c r="AKO322" s="238"/>
      <c r="AKP322" s="238"/>
    </row>
    <row r="323" spans="1:978" ht="25.5" x14ac:dyDescent="0.25">
      <c r="A323" s="304"/>
      <c r="B323" s="304"/>
      <c r="C323" s="307"/>
      <c r="D323" s="241"/>
      <c r="E323" s="268"/>
      <c r="F323" s="95">
        <v>540052</v>
      </c>
      <c r="G323" s="30" t="s">
        <v>309</v>
      </c>
      <c r="H323" s="30" t="s">
        <v>308</v>
      </c>
      <c r="I323" s="242"/>
      <c r="J323" s="95">
        <v>30</v>
      </c>
      <c r="K323" s="269"/>
      <c r="L323" s="290"/>
      <c r="M323" s="242"/>
      <c r="N323" s="95">
        <v>24</v>
      </c>
      <c r="O323" s="95">
        <v>14</v>
      </c>
      <c r="P323" s="95">
        <v>12</v>
      </c>
      <c r="Q323" s="95">
        <v>12</v>
      </c>
      <c r="R323" s="95">
        <v>21</v>
      </c>
      <c r="S323" s="95">
        <v>17</v>
      </c>
      <c r="T323" s="95">
        <v>67</v>
      </c>
      <c r="U323" s="95">
        <v>106</v>
      </c>
      <c r="V323" s="95">
        <v>89</v>
      </c>
      <c r="W323" s="95">
        <v>92</v>
      </c>
      <c r="X323" s="95">
        <v>92</v>
      </c>
      <c r="Y323" s="95">
        <v>118</v>
      </c>
      <c r="Z323" s="95">
        <v>117</v>
      </c>
      <c r="AA323" s="95">
        <v>134</v>
      </c>
      <c r="AB323" s="95">
        <v>148</v>
      </c>
      <c r="AC323" s="95">
        <v>218</v>
      </c>
      <c r="AD323" s="95">
        <v>179</v>
      </c>
      <c r="AE323" s="95">
        <v>138</v>
      </c>
      <c r="AF323" s="95">
        <v>81</v>
      </c>
      <c r="AG323" s="95">
        <v>60</v>
      </c>
      <c r="AH323" s="95">
        <v>54</v>
      </c>
      <c r="AI323" s="95">
        <v>53</v>
      </c>
      <c r="AJ323" s="95">
        <v>52</v>
      </c>
      <c r="AK323" s="95">
        <v>56</v>
      </c>
      <c r="AL323" s="95">
        <v>1831</v>
      </c>
      <c r="AM323" s="268"/>
      <c r="AN323" s="262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62"/>
      <c r="BH323" s="262"/>
      <c r="BI323" s="262"/>
      <c r="BJ323" s="262"/>
      <c r="BK323" s="262"/>
      <c r="BL323" s="241"/>
      <c r="BM323" s="241"/>
      <c r="BN323" s="241"/>
      <c r="BO323" s="241"/>
      <c r="BP323" s="241"/>
      <c r="BQ323" s="241"/>
      <c r="BR323" s="241"/>
      <c r="BS323" s="241"/>
      <c r="BT323" s="241"/>
      <c r="BU323" s="241"/>
      <c r="BV323" s="241"/>
      <c r="BW323" s="241"/>
      <c r="BX323" s="241"/>
      <c r="BY323" s="241"/>
      <c r="BZ323" s="241"/>
      <c r="CA323" s="241"/>
      <c r="CB323" s="241"/>
      <c r="CC323" s="241"/>
      <c r="CD323" s="241"/>
      <c r="CE323" s="241"/>
      <c r="CF323" s="241"/>
      <c r="CG323" s="241"/>
      <c r="CH323" s="241"/>
      <c r="CI323" s="241"/>
      <c r="CJ323" s="241"/>
      <c r="CK323" s="241"/>
      <c r="CL323" s="241"/>
      <c r="CM323" s="241"/>
      <c r="CN323" s="241"/>
      <c r="CO323" s="241"/>
      <c r="CP323" s="241"/>
      <c r="CQ323" s="241"/>
      <c r="CR323" s="241"/>
      <c r="CS323" s="241"/>
      <c r="CT323" s="241"/>
      <c r="CU323" s="241"/>
      <c r="CV323" s="241"/>
      <c r="CW323" s="241"/>
      <c r="CX323" s="241"/>
      <c r="CY323" s="241"/>
      <c r="CZ323" s="241"/>
      <c r="DA323" s="241"/>
      <c r="DB323" s="241"/>
      <c r="DC323" s="241"/>
      <c r="DD323" s="241"/>
      <c r="DE323" s="241"/>
      <c r="DF323" s="241"/>
      <c r="DG323" s="241"/>
      <c r="DH323" s="241"/>
      <c r="DI323" s="241"/>
      <c r="DJ323" s="241"/>
      <c r="DK323" s="241"/>
      <c r="DL323" s="241"/>
      <c r="DM323" s="241"/>
      <c r="DN323" s="241"/>
      <c r="DO323" s="241"/>
      <c r="DP323" s="241"/>
      <c r="DQ323" s="241"/>
      <c r="DR323" s="241"/>
      <c r="DS323" s="241"/>
      <c r="DT323" s="241"/>
      <c r="DU323" s="241"/>
      <c r="DV323" s="241"/>
      <c r="DW323" s="241"/>
      <c r="DX323" s="241"/>
      <c r="DY323" s="241"/>
      <c r="DZ323" s="241"/>
      <c r="EA323" s="241"/>
      <c r="EB323" s="241"/>
      <c r="EC323" s="241"/>
      <c r="ED323" s="241"/>
      <c r="EE323" s="252"/>
      <c r="EF323" s="238"/>
      <c r="EG323" s="238"/>
      <c r="EH323" s="238"/>
      <c r="EI323" s="238"/>
      <c r="EJ323" s="238"/>
      <c r="EK323" s="238"/>
      <c r="EL323" s="238"/>
      <c r="EM323" s="238"/>
      <c r="EN323" s="238"/>
      <c r="EO323" s="238"/>
      <c r="EP323" s="238"/>
      <c r="EQ323" s="238"/>
      <c r="ER323" s="238"/>
      <c r="ES323" s="238"/>
      <c r="ET323" s="238"/>
      <c r="EU323" s="238"/>
      <c r="EV323" s="238"/>
      <c r="EW323" s="238"/>
      <c r="EX323" s="238"/>
      <c r="EY323" s="238"/>
      <c r="EZ323" s="238"/>
      <c r="FA323" s="238"/>
      <c r="FB323" s="238"/>
      <c r="FC323" s="238"/>
      <c r="FD323" s="238"/>
      <c r="FE323" s="238"/>
      <c r="FF323" s="238"/>
      <c r="FG323" s="238"/>
      <c r="FH323" s="238"/>
      <c r="FI323" s="238"/>
      <c r="FJ323" s="238"/>
      <c r="FK323" s="238"/>
      <c r="FL323" s="238"/>
      <c r="FM323" s="238"/>
      <c r="FN323" s="238"/>
      <c r="FO323" s="238"/>
      <c r="FP323" s="238"/>
      <c r="FQ323" s="238"/>
      <c r="FR323" s="238"/>
      <c r="FS323" s="238"/>
      <c r="FT323" s="238"/>
      <c r="FU323" s="238"/>
      <c r="FV323" s="238"/>
      <c r="FW323" s="238"/>
      <c r="FX323" s="238"/>
      <c r="FY323" s="238"/>
      <c r="FZ323" s="238"/>
      <c r="GA323" s="238"/>
      <c r="GB323" s="238"/>
      <c r="GC323" s="238"/>
      <c r="GD323" s="238"/>
      <c r="GE323" s="238"/>
      <c r="GF323" s="238"/>
      <c r="GG323" s="238"/>
      <c r="GH323" s="238"/>
      <c r="GI323" s="238"/>
      <c r="GJ323" s="238"/>
      <c r="GK323" s="238"/>
      <c r="GL323" s="238"/>
      <c r="GM323" s="238"/>
      <c r="GN323" s="238"/>
      <c r="GO323" s="238"/>
      <c r="GP323" s="238"/>
      <c r="GQ323" s="238"/>
      <c r="GR323" s="238"/>
      <c r="GS323" s="238"/>
      <c r="GT323" s="238"/>
      <c r="GU323" s="238"/>
      <c r="GV323" s="238"/>
      <c r="GW323" s="238"/>
      <c r="GX323" s="238"/>
      <c r="GY323" s="238"/>
      <c r="GZ323" s="238"/>
      <c r="HA323" s="238"/>
      <c r="HB323" s="238"/>
      <c r="HC323" s="238"/>
      <c r="HD323" s="238"/>
      <c r="HE323" s="238"/>
      <c r="HF323" s="238"/>
      <c r="HG323" s="238"/>
      <c r="HH323" s="238"/>
      <c r="HI323" s="238"/>
      <c r="HJ323" s="238"/>
      <c r="HK323" s="238"/>
      <c r="HL323" s="238"/>
      <c r="HM323" s="238"/>
      <c r="HN323" s="238"/>
      <c r="HO323" s="238"/>
      <c r="HP323" s="238"/>
      <c r="HQ323" s="238"/>
      <c r="HR323" s="238"/>
      <c r="HS323" s="238"/>
      <c r="HT323" s="238"/>
      <c r="HU323" s="238"/>
      <c r="HV323" s="238"/>
      <c r="HW323" s="238"/>
      <c r="HX323" s="238"/>
      <c r="HY323" s="238"/>
      <c r="HZ323" s="238"/>
      <c r="IA323" s="238"/>
      <c r="IB323" s="238"/>
      <c r="IC323" s="238"/>
      <c r="ID323" s="238"/>
      <c r="IE323" s="238"/>
      <c r="IF323" s="238"/>
      <c r="IG323" s="238"/>
      <c r="IH323" s="238"/>
      <c r="II323" s="238"/>
      <c r="IJ323" s="238"/>
      <c r="IK323" s="238"/>
      <c r="IL323" s="238"/>
      <c r="IM323" s="238"/>
      <c r="IN323" s="238"/>
      <c r="IO323" s="238"/>
      <c r="IP323" s="238"/>
      <c r="IQ323" s="238"/>
      <c r="IR323" s="238"/>
      <c r="IS323" s="238"/>
      <c r="IT323" s="238"/>
      <c r="IU323" s="238"/>
      <c r="IV323" s="238"/>
      <c r="IW323" s="238"/>
      <c r="IX323" s="238"/>
      <c r="IY323" s="238"/>
      <c r="IZ323" s="238"/>
      <c r="JA323" s="238"/>
      <c r="JB323" s="238"/>
      <c r="JC323" s="238"/>
      <c r="JD323" s="238"/>
      <c r="JE323" s="238"/>
      <c r="JF323" s="238"/>
      <c r="JG323" s="238"/>
      <c r="JH323" s="238"/>
      <c r="JI323" s="238"/>
      <c r="JJ323" s="238"/>
      <c r="JK323" s="238"/>
      <c r="JL323" s="238"/>
      <c r="JM323" s="238"/>
      <c r="JN323" s="238"/>
      <c r="JO323" s="238"/>
      <c r="JP323" s="238"/>
      <c r="JQ323" s="238"/>
      <c r="JR323" s="238"/>
      <c r="JS323" s="238"/>
      <c r="JT323" s="238"/>
      <c r="JU323" s="238"/>
      <c r="JV323" s="238"/>
      <c r="JW323" s="238"/>
      <c r="JX323" s="238"/>
      <c r="JY323" s="238"/>
      <c r="JZ323" s="238"/>
      <c r="KA323" s="238"/>
      <c r="KB323" s="238"/>
      <c r="KC323" s="238"/>
      <c r="KD323" s="238"/>
      <c r="KE323" s="238"/>
      <c r="KF323" s="238"/>
      <c r="KG323" s="238"/>
      <c r="KH323" s="238"/>
      <c r="KI323" s="238"/>
      <c r="KJ323" s="238"/>
      <c r="KK323" s="238"/>
      <c r="KL323" s="238"/>
      <c r="KM323" s="238"/>
      <c r="KN323" s="238"/>
      <c r="KO323" s="238"/>
      <c r="KP323" s="238"/>
      <c r="KQ323" s="238"/>
      <c r="KR323" s="238"/>
      <c r="KS323" s="238"/>
      <c r="KT323" s="238"/>
      <c r="KU323" s="238"/>
      <c r="KV323" s="238"/>
      <c r="KW323" s="238"/>
      <c r="KX323" s="238"/>
      <c r="KY323" s="238"/>
      <c r="KZ323" s="238"/>
      <c r="LA323" s="238"/>
      <c r="LB323" s="238"/>
      <c r="LC323" s="238"/>
      <c r="LD323" s="238"/>
      <c r="LE323" s="238"/>
      <c r="LF323" s="238"/>
      <c r="LG323" s="238"/>
      <c r="LH323" s="238"/>
      <c r="LI323" s="238"/>
      <c r="LJ323" s="238"/>
      <c r="LK323" s="238"/>
      <c r="LL323" s="238"/>
      <c r="LM323" s="238"/>
      <c r="LN323" s="238"/>
      <c r="LO323" s="238"/>
      <c r="LP323" s="238"/>
      <c r="LQ323" s="238"/>
      <c r="LR323" s="238"/>
      <c r="LS323" s="238"/>
      <c r="LT323" s="238"/>
      <c r="LU323" s="238"/>
      <c r="LV323" s="238"/>
      <c r="LW323" s="238"/>
      <c r="LX323" s="238"/>
      <c r="LY323" s="238"/>
      <c r="LZ323" s="238"/>
      <c r="MA323" s="238"/>
      <c r="MB323" s="238"/>
      <c r="MC323" s="238"/>
      <c r="MD323" s="238"/>
      <c r="ME323" s="238"/>
      <c r="MF323" s="238"/>
      <c r="MG323" s="238"/>
      <c r="MH323" s="238"/>
      <c r="MI323" s="238"/>
      <c r="MJ323" s="238"/>
      <c r="MK323" s="238"/>
      <c r="ML323" s="238"/>
      <c r="MM323" s="238"/>
      <c r="MN323" s="238"/>
      <c r="MO323" s="238"/>
      <c r="MP323" s="238"/>
      <c r="MQ323" s="238"/>
      <c r="MR323" s="238"/>
      <c r="MS323" s="238"/>
      <c r="MT323" s="238"/>
      <c r="MU323" s="238"/>
      <c r="MV323" s="238"/>
      <c r="MW323" s="238"/>
      <c r="MX323" s="238"/>
      <c r="MY323" s="238"/>
      <c r="MZ323" s="238"/>
      <c r="NA323" s="238"/>
      <c r="NB323" s="238"/>
      <c r="NC323" s="238"/>
      <c r="ND323" s="238"/>
      <c r="NE323" s="238"/>
      <c r="NF323" s="238"/>
      <c r="NG323" s="238"/>
      <c r="NH323" s="238"/>
      <c r="NI323" s="238"/>
      <c r="NJ323" s="238"/>
      <c r="NK323" s="238"/>
      <c r="NL323" s="238"/>
      <c r="NM323" s="238"/>
      <c r="NN323" s="238"/>
      <c r="NO323" s="238"/>
      <c r="NP323" s="238"/>
      <c r="NQ323" s="238"/>
      <c r="NR323" s="238"/>
      <c r="NS323" s="238"/>
      <c r="NT323" s="238"/>
      <c r="NU323" s="238"/>
      <c r="NV323" s="238"/>
      <c r="NW323" s="238"/>
      <c r="NX323" s="238"/>
      <c r="NY323" s="238"/>
      <c r="NZ323" s="238"/>
      <c r="OA323" s="238"/>
      <c r="OB323" s="238"/>
      <c r="OC323" s="238"/>
      <c r="OD323" s="238"/>
      <c r="OE323" s="238"/>
      <c r="OF323" s="238"/>
      <c r="OG323" s="238"/>
      <c r="OH323" s="238"/>
      <c r="OI323" s="238"/>
      <c r="OJ323" s="238"/>
      <c r="OK323" s="238"/>
      <c r="OL323" s="238"/>
      <c r="OM323" s="238"/>
      <c r="ON323" s="238"/>
      <c r="OO323" s="238"/>
      <c r="OP323" s="238"/>
      <c r="OQ323" s="238"/>
      <c r="OR323" s="238"/>
      <c r="OS323" s="238"/>
      <c r="OT323" s="238"/>
      <c r="OU323" s="238"/>
      <c r="OV323" s="238"/>
      <c r="OW323" s="238"/>
      <c r="OX323" s="238"/>
      <c r="OY323" s="238"/>
      <c r="OZ323" s="238"/>
      <c r="PA323" s="238"/>
      <c r="PB323" s="238"/>
      <c r="PC323" s="238"/>
      <c r="PD323" s="238"/>
      <c r="PE323" s="238"/>
      <c r="PF323" s="238"/>
      <c r="PG323" s="238"/>
      <c r="PH323" s="238"/>
      <c r="PI323" s="238"/>
      <c r="PJ323" s="238"/>
      <c r="PK323" s="238"/>
      <c r="PL323" s="238"/>
      <c r="PM323" s="238"/>
      <c r="PN323" s="238"/>
      <c r="PO323" s="238"/>
      <c r="PP323" s="238"/>
      <c r="PQ323" s="238"/>
      <c r="PR323" s="238"/>
      <c r="PS323" s="238"/>
      <c r="PT323" s="238"/>
      <c r="PU323" s="238"/>
      <c r="PV323" s="238"/>
      <c r="PW323" s="238"/>
      <c r="PX323" s="238"/>
      <c r="PY323" s="238"/>
      <c r="PZ323" s="238"/>
      <c r="QA323" s="238"/>
      <c r="QB323" s="238"/>
      <c r="QC323" s="238"/>
      <c r="QD323" s="238"/>
      <c r="QE323" s="238"/>
      <c r="QF323" s="238"/>
      <c r="QG323" s="238"/>
      <c r="QH323" s="238"/>
      <c r="QI323" s="238"/>
      <c r="QJ323" s="238"/>
      <c r="QK323" s="238"/>
      <c r="QL323" s="238"/>
      <c r="QM323" s="238"/>
      <c r="QN323" s="238"/>
      <c r="QO323" s="238"/>
      <c r="QP323" s="238"/>
      <c r="QQ323" s="238"/>
      <c r="QR323" s="238"/>
      <c r="QS323" s="238"/>
      <c r="QT323" s="238"/>
      <c r="QU323" s="238"/>
      <c r="QV323" s="238"/>
      <c r="QW323" s="238"/>
      <c r="QX323" s="238"/>
      <c r="QY323" s="238"/>
      <c r="QZ323" s="238"/>
      <c r="RA323" s="238"/>
      <c r="RB323" s="238"/>
      <c r="RC323" s="238"/>
      <c r="RD323" s="238"/>
      <c r="RE323" s="238"/>
      <c r="RF323" s="238"/>
      <c r="RG323" s="238"/>
      <c r="RH323" s="238"/>
      <c r="RI323" s="238"/>
      <c r="RJ323" s="238"/>
      <c r="RK323" s="238"/>
      <c r="RL323" s="238"/>
      <c r="RM323" s="238"/>
      <c r="RN323" s="238"/>
      <c r="RO323" s="238"/>
      <c r="RP323" s="238"/>
      <c r="RQ323" s="238"/>
      <c r="RR323" s="238"/>
      <c r="RS323" s="238"/>
      <c r="RT323" s="238"/>
      <c r="RU323" s="238"/>
      <c r="RV323" s="238"/>
      <c r="RW323" s="238"/>
      <c r="RX323" s="238"/>
      <c r="RY323" s="238"/>
      <c r="RZ323" s="238"/>
      <c r="SA323" s="238"/>
      <c r="SB323" s="238"/>
      <c r="SC323" s="238"/>
      <c r="SD323" s="238"/>
      <c r="SE323" s="238"/>
      <c r="SF323" s="238"/>
      <c r="SG323" s="238"/>
      <c r="SH323" s="238"/>
      <c r="SI323" s="238"/>
      <c r="SJ323" s="238"/>
      <c r="SK323" s="238"/>
      <c r="SL323" s="238"/>
      <c r="SM323" s="238"/>
      <c r="SN323" s="238"/>
      <c r="SO323" s="238"/>
      <c r="SP323" s="238"/>
      <c r="SQ323" s="238"/>
      <c r="SR323" s="238"/>
      <c r="SS323" s="238"/>
      <c r="ST323" s="238"/>
      <c r="SU323" s="238"/>
      <c r="SV323" s="238"/>
      <c r="SW323" s="238"/>
      <c r="SX323" s="238"/>
      <c r="SY323" s="238"/>
      <c r="SZ323" s="238"/>
      <c r="TA323" s="238"/>
      <c r="TB323" s="238"/>
      <c r="TC323" s="238"/>
      <c r="TD323" s="238"/>
      <c r="TE323" s="238"/>
      <c r="TF323" s="238"/>
      <c r="TG323" s="238"/>
      <c r="TH323" s="238"/>
      <c r="TI323" s="238"/>
      <c r="TJ323" s="238"/>
      <c r="TK323" s="238"/>
      <c r="TL323" s="238"/>
      <c r="TM323" s="238"/>
      <c r="TN323" s="238"/>
      <c r="TO323" s="238"/>
      <c r="TP323" s="238"/>
      <c r="TQ323" s="238"/>
      <c r="TR323" s="238"/>
      <c r="TS323" s="238"/>
      <c r="TT323" s="238"/>
      <c r="TU323" s="238"/>
      <c r="TV323" s="238"/>
      <c r="TW323" s="238"/>
      <c r="TX323" s="238"/>
      <c r="TY323" s="238"/>
      <c r="TZ323" s="238"/>
      <c r="UA323" s="238"/>
      <c r="UB323" s="238"/>
      <c r="UC323" s="238"/>
      <c r="UD323" s="238"/>
      <c r="UE323" s="238"/>
      <c r="UF323" s="238"/>
      <c r="UG323" s="238"/>
      <c r="UH323" s="238"/>
      <c r="UI323" s="238"/>
      <c r="UJ323" s="238"/>
      <c r="UK323" s="238"/>
      <c r="UL323" s="238"/>
      <c r="UM323" s="238"/>
      <c r="UN323" s="238"/>
      <c r="UO323" s="238"/>
      <c r="UP323" s="238"/>
      <c r="UQ323" s="238"/>
      <c r="UR323" s="238"/>
      <c r="US323" s="238"/>
      <c r="UT323" s="238"/>
      <c r="UU323" s="238"/>
      <c r="UV323" s="238"/>
      <c r="UW323" s="238"/>
      <c r="UX323" s="238"/>
      <c r="UY323" s="238"/>
      <c r="UZ323" s="238"/>
      <c r="VA323" s="238"/>
      <c r="VB323" s="238"/>
      <c r="VC323" s="238"/>
      <c r="VD323" s="238"/>
      <c r="VE323" s="238"/>
      <c r="VF323" s="238"/>
      <c r="VG323" s="238"/>
      <c r="VH323" s="238"/>
      <c r="VI323" s="238"/>
      <c r="VJ323" s="238"/>
      <c r="VK323" s="238"/>
      <c r="VL323" s="238"/>
      <c r="VM323" s="238"/>
      <c r="VN323" s="238"/>
      <c r="VO323" s="238"/>
      <c r="VP323" s="238"/>
      <c r="VQ323" s="238"/>
      <c r="VR323" s="238"/>
      <c r="VS323" s="238"/>
      <c r="VT323" s="238"/>
      <c r="VU323" s="238"/>
      <c r="VV323" s="238"/>
      <c r="VW323" s="238"/>
      <c r="VX323" s="238"/>
      <c r="VY323" s="238"/>
      <c r="VZ323" s="238"/>
      <c r="WA323" s="238"/>
      <c r="WB323" s="238"/>
      <c r="WC323" s="238"/>
      <c r="WD323" s="238"/>
      <c r="WE323" s="238"/>
      <c r="WF323" s="238"/>
      <c r="WG323" s="238"/>
      <c r="WH323" s="238"/>
      <c r="WI323" s="238"/>
      <c r="WJ323" s="238"/>
      <c r="WK323" s="238"/>
      <c r="WL323" s="238"/>
      <c r="WM323" s="238"/>
      <c r="WN323" s="238"/>
      <c r="WO323" s="238"/>
      <c r="WP323" s="238"/>
      <c r="WQ323" s="238"/>
      <c r="WR323" s="238"/>
      <c r="WS323" s="238"/>
      <c r="WT323" s="238"/>
      <c r="WU323" s="238"/>
      <c r="WV323" s="238"/>
      <c r="WW323" s="238"/>
      <c r="WX323" s="238"/>
      <c r="WY323" s="238"/>
      <c r="WZ323" s="238"/>
      <c r="XA323" s="238"/>
      <c r="XB323" s="238"/>
      <c r="XC323" s="238"/>
      <c r="XD323" s="238"/>
      <c r="XE323" s="238"/>
      <c r="XF323" s="238"/>
      <c r="XG323" s="238"/>
      <c r="XH323" s="238"/>
      <c r="XI323" s="238"/>
      <c r="XJ323" s="238"/>
      <c r="XK323" s="238"/>
      <c r="XL323" s="238"/>
      <c r="XM323" s="238"/>
      <c r="XN323" s="238"/>
      <c r="XO323" s="238"/>
      <c r="XP323" s="238"/>
      <c r="XQ323" s="238"/>
      <c r="XR323" s="238"/>
      <c r="XS323" s="238"/>
      <c r="XT323" s="238"/>
      <c r="XU323" s="238"/>
      <c r="XV323" s="238"/>
      <c r="XW323" s="238"/>
      <c r="XX323" s="238"/>
      <c r="XY323" s="238"/>
      <c r="XZ323" s="238"/>
      <c r="YA323" s="238"/>
      <c r="YB323" s="238"/>
      <c r="YC323" s="238"/>
      <c r="YD323" s="238"/>
      <c r="YE323" s="238"/>
      <c r="YF323" s="238"/>
      <c r="YG323" s="238"/>
      <c r="YH323" s="238"/>
      <c r="YI323" s="238"/>
      <c r="YJ323" s="238"/>
      <c r="YK323" s="238"/>
      <c r="YL323" s="238"/>
      <c r="YM323" s="238"/>
      <c r="YN323" s="238"/>
      <c r="YO323" s="238"/>
      <c r="YP323" s="238"/>
      <c r="YQ323" s="238"/>
      <c r="YR323" s="238"/>
      <c r="YS323" s="238"/>
      <c r="YT323" s="238"/>
      <c r="YU323" s="238"/>
      <c r="YV323" s="238"/>
      <c r="YW323" s="238"/>
      <c r="YX323" s="238"/>
      <c r="YY323" s="238"/>
      <c r="YZ323" s="238"/>
      <c r="ZA323" s="238"/>
      <c r="ZB323" s="238"/>
      <c r="ZC323" s="238"/>
      <c r="ZD323" s="238"/>
      <c r="ZE323" s="238"/>
      <c r="ZF323" s="238"/>
      <c r="ZG323" s="238"/>
      <c r="ZH323" s="238"/>
      <c r="ZI323" s="238"/>
      <c r="ZJ323" s="238"/>
      <c r="ZK323" s="238"/>
      <c r="ZL323" s="238"/>
      <c r="ZM323" s="238"/>
      <c r="ZN323" s="238"/>
      <c r="ZO323" s="238"/>
      <c r="ZP323" s="238"/>
      <c r="ZQ323" s="238"/>
      <c r="ZR323" s="238"/>
      <c r="ZS323" s="238"/>
      <c r="ZT323" s="238"/>
      <c r="ZU323" s="238"/>
      <c r="ZV323" s="238"/>
      <c r="ZW323" s="238"/>
      <c r="ZX323" s="238"/>
      <c r="ZY323" s="238"/>
      <c r="ZZ323" s="238"/>
      <c r="AAA323" s="238"/>
      <c r="AAB323" s="238"/>
      <c r="AAC323" s="238"/>
      <c r="AAD323" s="238"/>
      <c r="AAE323" s="238"/>
      <c r="AAF323" s="238"/>
      <c r="AAG323" s="238"/>
      <c r="AAH323" s="238"/>
      <c r="AAI323" s="238"/>
      <c r="AAJ323" s="238"/>
      <c r="AAK323" s="238"/>
      <c r="AAL323" s="238"/>
      <c r="AAM323" s="238"/>
      <c r="AAN323" s="238"/>
      <c r="AAO323" s="238"/>
      <c r="AAP323" s="238"/>
      <c r="AAQ323" s="238"/>
      <c r="AAR323" s="238"/>
      <c r="AAS323" s="238"/>
      <c r="AAT323" s="238"/>
      <c r="AAU323" s="238"/>
      <c r="AAV323" s="238"/>
      <c r="AAW323" s="238"/>
      <c r="AAX323" s="238"/>
      <c r="AAY323" s="238"/>
      <c r="AAZ323" s="238"/>
      <c r="ABA323" s="238"/>
      <c r="ABB323" s="238"/>
      <c r="ABC323" s="238"/>
      <c r="ABD323" s="238"/>
      <c r="ABE323" s="238"/>
      <c r="ABF323" s="238"/>
      <c r="ABG323" s="238"/>
      <c r="ABH323" s="238"/>
      <c r="ABI323" s="238"/>
      <c r="ABJ323" s="238"/>
      <c r="ABK323" s="238"/>
      <c r="ABL323" s="238"/>
      <c r="ABM323" s="238"/>
      <c r="ABN323" s="238"/>
      <c r="ABO323" s="238"/>
      <c r="ABP323" s="238"/>
      <c r="ABQ323" s="238"/>
      <c r="ABR323" s="238"/>
      <c r="ABS323" s="238"/>
      <c r="ABT323" s="238"/>
      <c r="ABU323" s="238"/>
      <c r="ABV323" s="238"/>
      <c r="ABW323" s="238"/>
      <c r="ABX323" s="238"/>
      <c r="ABY323" s="238"/>
      <c r="ABZ323" s="238"/>
      <c r="ACA323" s="238"/>
      <c r="ACB323" s="238"/>
      <c r="ACC323" s="238"/>
      <c r="ACD323" s="238"/>
      <c r="ACE323" s="238"/>
      <c r="ACF323" s="238"/>
      <c r="ACG323" s="238"/>
      <c r="ACH323" s="238"/>
      <c r="ACI323" s="238"/>
      <c r="ACJ323" s="238"/>
      <c r="ACK323" s="238"/>
      <c r="ACL323" s="238"/>
      <c r="ACM323" s="238"/>
      <c r="ACN323" s="238"/>
      <c r="ACO323" s="238"/>
      <c r="ACP323" s="238"/>
      <c r="ACQ323" s="238"/>
      <c r="ACR323" s="238"/>
      <c r="ACS323" s="238"/>
      <c r="ACT323" s="238"/>
      <c r="ACU323" s="238"/>
      <c r="ACV323" s="238"/>
      <c r="ACW323" s="238"/>
      <c r="ACX323" s="238"/>
      <c r="ACY323" s="238"/>
      <c r="ACZ323" s="238"/>
      <c r="ADA323" s="238"/>
      <c r="ADB323" s="238"/>
      <c r="ADC323" s="238"/>
      <c r="ADD323" s="238"/>
      <c r="ADE323" s="238"/>
      <c r="ADF323" s="238"/>
      <c r="ADG323" s="238"/>
      <c r="ADH323" s="238"/>
      <c r="ADI323" s="238"/>
      <c r="ADJ323" s="238"/>
      <c r="ADK323" s="238"/>
      <c r="ADL323" s="238"/>
      <c r="ADM323" s="238"/>
      <c r="ADN323" s="238"/>
      <c r="ADO323" s="238"/>
      <c r="ADP323" s="238"/>
      <c r="ADQ323" s="238"/>
      <c r="ADR323" s="238"/>
      <c r="ADS323" s="238"/>
      <c r="ADT323" s="238"/>
      <c r="ADU323" s="238"/>
      <c r="ADV323" s="238"/>
      <c r="ADW323" s="238"/>
      <c r="ADX323" s="238"/>
      <c r="ADY323" s="238"/>
      <c r="ADZ323" s="238"/>
      <c r="AEA323" s="238"/>
      <c r="AEB323" s="238"/>
      <c r="AEC323" s="238"/>
      <c r="AED323" s="238"/>
      <c r="AEE323" s="238"/>
      <c r="AEF323" s="238"/>
      <c r="AEG323" s="238"/>
      <c r="AEH323" s="238"/>
      <c r="AEI323" s="238"/>
      <c r="AEJ323" s="238"/>
      <c r="AEK323" s="238"/>
      <c r="AEL323" s="238"/>
      <c r="AEM323" s="238"/>
      <c r="AEN323" s="238"/>
      <c r="AEO323" s="238"/>
      <c r="AEP323" s="238"/>
      <c r="AEQ323" s="238"/>
      <c r="AER323" s="238"/>
      <c r="AES323" s="238"/>
      <c r="AET323" s="238"/>
      <c r="AEU323" s="238"/>
      <c r="AEV323" s="238"/>
      <c r="AEW323" s="238"/>
      <c r="AEX323" s="238"/>
      <c r="AEY323" s="238"/>
      <c r="AEZ323" s="238"/>
      <c r="AFA323" s="238"/>
      <c r="AFB323" s="238"/>
      <c r="AFC323" s="238"/>
      <c r="AFD323" s="238"/>
      <c r="AFE323" s="238"/>
      <c r="AFF323" s="238"/>
      <c r="AFG323" s="238"/>
      <c r="AFH323" s="238"/>
      <c r="AFI323" s="238"/>
      <c r="AFJ323" s="238"/>
      <c r="AFK323" s="238"/>
      <c r="AFL323" s="238"/>
      <c r="AFM323" s="238"/>
      <c r="AFN323" s="238"/>
      <c r="AFO323" s="238"/>
      <c r="AFP323" s="238"/>
      <c r="AFQ323" s="238"/>
      <c r="AFR323" s="238"/>
      <c r="AFS323" s="238"/>
      <c r="AFT323" s="238"/>
      <c r="AFU323" s="238"/>
      <c r="AFV323" s="238"/>
      <c r="AFW323" s="238"/>
      <c r="AFX323" s="238"/>
      <c r="AFY323" s="238"/>
      <c r="AFZ323" s="238"/>
      <c r="AGA323" s="238"/>
      <c r="AGB323" s="238"/>
      <c r="AGC323" s="238"/>
      <c r="AGD323" s="238"/>
      <c r="AGE323" s="238"/>
      <c r="AGF323" s="238"/>
      <c r="AGG323" s="238"/>
      <c r="AGH323" s="238"/>
      <c r="AGI323" s="238"/>
      <c r="AGJ323" s="238"/>
      <c r="AGK323" s="238"/>
      <c r="AGL323" s="238"/>
      <c r="AGM323" s="238"/>
      <c r="AGN323" s="238"/>
      <c r="AGO323" s="238"/>
      <c r="AGP323" s="238"/>
      <c r="AGQ323" s="238"/>
      <c r="AGR323" s="238"/>
      <c r="AGS323" s="238"/>
      <c r="AGT323" s="238"/>
      <c r="AGU323" s="238"/>
      <c r="AGV323" s="238"/>
      <c r="AGW323" s="238"/>
      <c r="AGX323" s="238"/>
      <c r="AGY323" s="238"/>
      <c r="AGZ323" s="238"/>
      <c r="AHA323" s="238"/>
      <c r="AHB323" s="238"/>
      <c r="AHC323" s="238"/>
      <c r="AHD323" s="238"/>
      <c r="AHE323" s="238"/>
      <c r="AHF323" s="238"/>
      <c r="AHG323" s="238"/>
      <c r="AHH323" s="238"/>
      <c r="AHI323" s="238"/>
      <c r="AHJ323" s="238"/>
      <c r="AHK323" s="238"/>
      <c r="AHL323" s="238"/>
      <c r="AHM323" s="238"/>
      <c r="AHN323" s="238"/>
      <c r="AHO323" s="238"/>
      <c r="AHP323" s="238"/>
      <c r="AHQ323" s="238"/>
      <c r="AHR323" s="238"/>
      <c r="AHS323" s="238"/>
      <c r="AHT323" s="238"/>
      <c r="AHU323" s="238"/>
      <c r="AHV323" s="238"/>
      <c r="AHW323" s="238"/>
      <c r="AHX323" s="238"/>
      <c r="AHY323" s="238"/>
      <c r="AHZ323" s="238"/>
      <c r="AIA323" s="238"/>
      <c r="AIB323" s="238"/>
      <c r="AIC323" s="238"/>
      <c r="AID323" s="238"/>
      <c r="AIE323" s="238"/>
      <c r="AIF323" s="238"/>
      <c r="AIG323" s="238"/>
      <c r="AIH323" s="238"/>
      <c r="AII323" s="238"/>
      <c r="AIJ323" s="238"/>
      <c r="AIK323" s="238"/>
      <c r="AIL323" s="238"/>
      <c r="AIM323" s="238"/>
      <c r="AIN323" s="238"/>
      <c r="AIO323" s="238"/>
      <c r="AIP323" s="238"/>
      <c r="AIQ323" s="238"/>
      <c r="AIR323" s="238"/>
      <c r="AIS323" s="238"/>
      <c r="AIT323" s="238"/>
      <c r="AIU323" s="238"/>
      <c r="AIV323" s="238"/>
      <c r="AIW323" s="238"/>
      <c r="AIX323" s="238"/>
      <c r="AIY323" s="238"/>
      <c r="AIZ323" s="238"/>
      <c r="AJA323" s="238"/>
      <c r="AJB323" s="238"/>
      <c r="AJC323" s="238"/>
      <c r="AJD323" s="238"/>
      <c r="AJE323" s="238"/>
      <c r="AJF323" s="238"/>
      <c r="AJG323" s="238"/>
      <c r="AJH323" s="238"/>
      <c r="AJI323" s="238"/>
      <c r="AJJ323" s="238"/>
      <c r="AJK323" s="238"/>
      <c r="AJL323" s="238"/>
      <c r="AJM323" s="238"/>
      <c r="AJN323" s="238"/>
      <c r="AJO323" s="238"/>
      <c r="AJP323" s="238"/>
      <c r="AJQ323" s="238"/>
      <c r="AJR323" s="238"/>
      <c r="AJS323" s="238"/>
      <c r="AJT323" s="238"/>
      <c r="AJU323" s="238"/>
      <c r="AJV323" s="238"/>
      <c r="AJW323" s="238"/>
      <c r="AJX323" s="238"/>
      <c r="AJY323" s="238"/>
      <c r="AJZ323" s="238"/>
      <c r="AKA323" s="238"/>
      <c r="AKB323" s="238"/>
      <c r="AKC323" s="238"/>
      <c r="AKD323" s="238"/>
      <c r="AKE323" s="238"/>
      <c r="AKF323" s="238"/>
      <c r="AKG323" s="238"/>
      <c r="AKH323" s="238"/>
      <c r="AKI323" s="238"/>
      <c r="AKJ323" s="238"/>
      <c r="AKK323" s="238"/>
      <c r="AKL323" s="238"/>
      <c r="AKM323" s="238"/>
      <c r="AKN323" s="238"/>
      <c r="AKO323" s="238"/>
      <c r="AKP323" s="238"/>
    </row>
    <row r="324" spans="1:978" x14ac:dyDescent="0.25">
      <c r="A324" s="305"/>
      <c r="B324" s="305"/>
      <c r="C324" s="308"/>
      <c r="D324" s="242"/>
      <c r="E324" s="269"/>
      <c r="F324" s="278" t="s">
        <v>387</v>
      </c>
      <c r="G324" s="278"/>
      <c r="H324" s="278"/>
      <c r="I324" s="278"/>
      <c r="J324" s="278"/>
      <c r="K324" s="278"/>
      <c r="L324" s="278"/>
      <c r="M324" s="278"/>
      <c r="N324" s="9">
        <f t="shared" ref="N324:AL324" si="214">ROUNDUP(AVERAGE(N322:N323),0)</f>
        <v>21</v>
      </c>
      <c r="O324" s="9">
        <f t="shared" si="214"/>
        <v>12</v>
      </c>
      <c r="P324" s="9">
        <f t="shared" si="214"/>
        <v>11</v>
      </c>
      <c r="Q324" s="9">
        <f t="shared" si="214"/>
        <v>16</v>
      </c>
      <c r="R324" s="9">
        <f t="shared" si="214"/>
        <v>15</v>
      </c>
      <c r="S324" s="9">
        <f t="shared" si="214"/>
        <v>23</v>
      </c>
      <c r="T324" s="9">
        <f t="shared" si="214"/>
        <v>84</v>
      </c>
      <c r="U324" s="9">
        <f t="shared" si="214"/>
        <v>109</v>
      </c>
      <c r="V324" s="9">
        <f t="shared" si="214"/>
        <v>118</v>
      </c>
      <c r="W324" s="9">
        <f t="shared" si="214"/>
        <v>105</v>
      </c>
      <c r="X324" s="9">
        <f t="shared" si="214"/>
        <v>99</v>
      </c>
      <c r="Y324" s="9">
        <f t="shared" si="214"/>
        <v>126</v>
      </c>
      <c r="Z324" s="9">
        <f t="shared" si="214"/>
        <v>126</v>
      </c>
      <c r="AA324" s="9">
        <f t="shared" si="214"/>
        <v>134</v>
      </c>
      <c r="AB324" s="9">
        <f t="shared" si="214"/>
        <v>156</v>
      </c>
      <c r="AC324" s="9">
        <f t="shared" si="214"/>
        <v>186</v>
      </c>
      <c r="AD324" s="9">
        <f t="shared" si="214"/>
        <v>151</v>
      </c>
      <c r="AE324" s="9">
        <f t="shared" si="214"/>
        <v>109</v>
      </c>
      <c r="AF324" s="9">
        <f t="shared" si="214"/>
        <v>77</v>
      </c>
      <c r="AG324" s="9">
        <f t="shared" si="214"/>
        <v>61</v>
      </c>
      <c r="AH324" s="9">
        <f t="shared" si="214"/>
        <v>54</v>
      </c>
      <c r="AI324" s="9">
        <f t="shared" si="214"/>
        <v>55</v>
      </c>
      <c r="AJ324" s="9">
        <f t="shared" si="214"/>
        <v>56</v>
      </c>
      <c r="AK324" s="9">
        <f t="shared" si="214"/>
        <v>50</v>
      </c>
      <c r="AL324" s="9">
        <f t="shared" si="214"/>
        <v>1784</v>
      </c>
      <c r="AM324" s="269"/>
      <c r="AN324" s="263"/>
      <c r="AO324" s="263"/>
      <c r="AP324" s="263"/>
      <c r="AQ324" s="263"/>
      <c r="AR324" s="263"/>
      <c r="AS324" s="263"/>
      <c r="AT324" s="263"/>
      <c r="AU324" s="263"/>
      <c r="AV324" s="263"/>
      <c r="AW324" s="263"/>
      <c r="AX324" s="263"/>
      <c r="AY324" s="263"/>
      <c r="AZ324" s="263"/>
      <c r="BA324" s="263"/>
      <c r="BB324" s="263"/>
      <c r="BC324" s="263"/>
      <c r="BD324" s="263"/>
      <c r="BE324" s="263"/>
      <c r="BF324" s="263"/>
      <c r="BG324" s="263"/>
      <c r="BH324" s="263"/>
      <c r="BI324" s="263"/>
      <c r="BJ324" s="263"/>
      <c r="BK324" s="263"/>
      <c r="BL324" s="242"/>
      <c r="BM324" s="242"/>
      <c r="BN324" s="242"/>
      <c r="BO324" s="242"/>
      <c r="BP324" s="242"/>
      <c r="BQ324" s="242"/>
      <c r="BR324" s="242"/>
      <c r="BS324" s="242"/>
      <c r="BT324" s="242"/>
      <c r="BU324" s="242"/>
      <c r="BV324" s="242"/>
      <c r="BW324" s="242"/>
      <c r="BX324" s="242"/>
      <c r="BY324" s="242"/>
      <c r="BZ324" s="242"/>
      <c r="CA324" s="242"/>
      <c r="CB324" s="242"/>
      <c r="CC324" s="242"/>
      <c r="CD324" s="242"/>
      <c r="CE324" s="242"/>
      <c r="CF324" s="242"/>
      <c r="CG324" s="242"/>
      <c r="CH324" s="242"/>
      <c r="CI324" s="242"/>
      <c r="CJ324" s="242"/>
      <c r="CK324" s="242"/>
      <c r="CL324" s="242"/>
      <c r="CM324" s="242"/>
      <c r="CN324" s="242"/>
      <c r="CO324" s="242"/>
      <c r="CP324" s="242"/>
      <c r="CQ324" s="242"/>
      <c r="CR324" s="242"/>
      <c r="CS324" s="242"/>
      <c r="CT324" s="242"/>
      <c r="CU324" s="242"/>
      <c r="CV324" s="242"/>
      <c r="CW324" s="242"/>
      <c r="CX324" s="242"/>
      <c r="CY324" s="242"/>
      <c r="CZ324" s="242"/>
      <c r="DA324" s="242"/>
      <c r="DB324" s="242"/>
      <c r="DC324" s="242"/>
      <c r="DD324" s="242"/>
      <c r="DE324" s="242"/>
      <c r="DF324" s="242"/>
      <c r="DG324" s="242"/>
      <c r="DH324" s="242"/>
      <c r="DI324" s="242"/>
      <c r="DJ324" s="242"/>
      <c r="DK324" s="242"/>
      <c r="DL324" s="242"/>
      <c r="DM324" s="242"/>
      <c r="DN324" s="242"/>
      <c r="DO324" s="242"/>
      <c r="DP324" s="242"/>
      <c r="DQ324" s="242"/>
      <c r="DR324" s="242"/>
      <c r="DS324" s="242"/>
      <c r="DT324" s="242"/>
      <c r="DU324" s="242"/>
      <c r="DV324" s="242"/>
      <c r="DW324" s="242"/>
      <c r="DX324" s="242"/>
      <c r="DY324" s="242"/>
      <c r="DZ324" s="242"/>
      <c r="EA324" s="242"/>
      <c r="EB324" s="242"/>
      <c r="EC324" s="242"/>
      <c r="ED324" s="242"/>
      <c r="EE324" s="252"/>
      <c r="EF324" s="238"/>
      <c r="EG324" s="238"/>
      <c r="EH324" s="238"/>
      <c r="EI324" s="238"/>
      <c r="EJ324" s="238"/>
      <c r="EK324" s="238"/>
      <c r="EL324" s="238"/>
      <c r="EM324" s="238"/>
      <c r="EN324" s="238"/>
      <c r="EO324" s="238"/>
      <c r="EP324" s="238"/>
      <c r="EQ324" s="238"/>
      <c r="ER324" s="238"/>
      <c r="ES324" s="238"/>
      <c r="ET324" s="238"/>
      <c r="EU324" s="238"/>
      <c r="EV324" s="238"/>
      <c r="EW324" s="238"/>
      <c r="EX324" s="238"/>
      <c r="EY324" s="238"/>
      <c r="EZ324" s="238"/>
      <c r="FA324" s="238"/>
      <c r="FB324" s="238"/>
      <c r="FC324" s="238"/>
      <c r="FD324" s="238"/>
      <c r="FE324" s="238"/>
      <c r="FF324" s="238"/>
      <c r="FG324" s="238"/>
      <c r="FH324" s="238"/>
      <c r="FI324" s="238"/>
      <c r="FJ324" s="238"/>
      <c r="FK324" s="238"/>
      <c r="FL324" s="238"/>
      <c r="FM324" s="238"/>
      <c r="FN324" s="238"/>
      <c r="FO324" s="238"/>
      <c r="FP324" s="238"/>
      <c r="FQ324" s="238"/>
      <c r="FR324" s="238"/>
      <c r="FS324" s="238"/>
      <c r="FT324" s="238"/>
      <c r="FU324" s="238"/>
      <c r="FV324" s="238"/>
      <c r="FW324" s="238"/>
      <c r="FX324" s="238"/>
      <c r="FY324" s="238"/>
      <c r="FZ324" s="238"/>
      <c r="GA324" s="238"/>
      <c r="GB324" s="238"/>
      <c r="GC324" s="238"/>
      <c r="GD324" s="238"/>
      <c r="GE324" s="238"/>
      <c r="GF324" s="238"/>
      <c r="GG324" s="238"/>
      <c r="GH324" s="238"/>
      <c r="GI324" s="238"/>
      <c r="GJ324" s="238"/>
      <c r="GK324" s="238"/>
      <c r="GL324" s="238"/>
      <c r="GM324" s="238"/>
      <c r="GN324" s="238"/>
      <c r="GO324" s="238"/>
      <c r="GP324" s="238"/>
      <c r="GQ324" s="238"/>
      <c r="GR324" s="238"/>
      <c r="GS324" s="238"/>
      <c r="GT324" s="238"/>
      <c r="GU324" s="238"/>
      <c r="GV324" s="238"/>
      <c r="GW324" s="238"/>
      <c r="GX324" s="238"/>
      <c r="GY324" s="238"/>
      <c r="GZ324" s="238"/>
      <c r="HA324" s="238"/>
      <c r="HB324" s="238"/>
      <c r="HC324" s="238"/>
      <c r="HD324" s="238"/>
      <c r="HE324" s="238"/>
      <c r="HF324" s="238"/>
      <c r="HG324" s="238"/>
      <c r="HH324" s="238"/>
      <c r="HI324" s="238"/>
      <c r="HJ324" s="238"/>
      <c r="HK324" s="238"/>
      <c r="HL324" s="238"/>
      <c r="HM324" s="238"/>
      <c r="HN324" s="238"/>
      <c r="HO324" s="238"/>
      <c r="HP324" s="238"/>
      <c r="HQ324" s="238"/>
      <c r="HR324" s="238"/>
      <c r="HS324" s="238"/>
      <c r="HT324" s="238"/>
      <c r="HU324" s="238"/>
      <c r="HV324" s="238"/>
      <c r="HW324" s="238"/>
      <c r="HX324" s="238"/>
      <c r="HY324" s="238"/>
      <c r="HZ324" s="238"/>
      <c r="IA324" s="238"/>
      <c r="IB324" s="238"/>
      <c r="IC324" s="238"/>
      <c r="ID324" s="238"/>
      <c r="IE324" s="238"/>
      <c r="IF324" s="238"/>
      <c r="IG324" s="238"/>
      <c r="IH324" s="238"/>
      <c r="II324" s="238"/>
      <c r="IJ324" s="238"/>
      <c r="IK324" s="238"/>
      <c r="IL324" s="238"/>
      <c r="IM324" s="238"/>
      <c r="IN324" s="238"/>
      <c r="IO324" s="238"/>
      <c r="IP324" s="238"/>
      <c r="IQ324" s="238"/>
      <c r="IR324" s="238"/>
      <c r="IS324" s="238"/>
      <c r="IT324" s="238"/>
      <c r="IU324" s="238"/>
      <c r="IV324" s="238"/>
      <c r="IW324" s="238"/>
      <c r="IX324" s="238"/>
      <c r="IY324" s="238"/>
      <c r="IZ324" s="238"/>
      <c r="JA324" s="238"/>
      <c r="JB324" s="238"/>
      <c r="JC324" s="238"/>
      <c r="JD324" s="238"/>
      <c r="JE324" s="238"/>
      <c r="JF324" s="238"/>
      <c r="JG324" s="238"/>
      <c r="JH324" s="238"/>
      <c r="JI324" s="238"/>
      <c r="JJ324" s="238"/>
      <c r="JK324" s="238"/>
      <c r="JL324" s="238"/>
      <c r="JM324" s="238"/>
      <c r="JN324" s="238"/>
      <c r="JO324" s="238"/>
      <c r="JP324" s="238"/>
      <c r="JQ324" s="238"/>
      <c r="JR324" s="238"/>
      <c r="JS324" s="238"/>
      <c r="JT324" s="238"/>
      <c r="JU324" s="238"/>
      <c r="JV324" s="238"/>
      <c r="JW324" s="238"/>
      <c r="JX324" s="238"/>
      <c r="JY324" s="238"/>
      <c r="JZ324" s="238"/>
      <c r="KA324" s="238"/>
      <c r="KB324" s="238"/>
      <c r="KC324" s="238"/>
      <c r="KD324" s="238"/>
      <c r="KE324" s="238"/>
      <c r="KF324" s="238"/>
      <c r="KG324" s="238"/>
      <c r="KH324" s="238"/>
      <c r="KI324" s="238"/>
      <c r="KJ324" s="238"/>
      <c r="KK324" s="238"/>
      <c r="KL324" s="238"/>
      <c r="KM324" s="238"/>
      <c r="KN324" s="238"/>
      <c r="KO324" s="238"/>
      <c r="KP324" s="238"/>
      <c r="KQ324" s="238"/>
      <c r="KR324" s="238"/>
      <c r="KS324" s="238"/>
      <c r="KT324" s="238"/>
      <c r="KU324" s="238"/>
      <c r="KV324" s="238"/>
      <c r="KW324" s="238"/>
      <c r="KX324" s="238"/>
      <c r="KY324" s="238"/>
      <c r="KZ324" s="238"/>
      <c r="LA324" s="238"/>
      <c r="LB324" s="238"/>
      <c r="LC324" s="238"/>
      <c r="LD324" s="238"/>
      <c r="LE324" s="238"/>
      <c r="LF324" s="238"/>
      <c r="LG324" s="238"/>
      <c r="LH324" s="238"/>
      <c r="LI324" s="238"/>
      <c r="LJ324" s="238"/>
      <c r="LK324" s="238"/>
      <c r="LL324" s="238"/>
      <c r="LM324" s="238"/>
      <c r="LN324" s="238"/>
      <c r="LO324" s="238"/>
      <c r="LP324" s="238"/>
      <c r="LQ324" s="238"/>
      <c r="LR324" s="238"/>
      <c r="LS324" s="238"/>
      <c r="LT324" s="238"/>
      <c r="LU324" s="238"/>
      <c r="LV324" s="238"/>
      <c r="LW324" s="238"/>
      <c r="LX324" s="238"/>
      <c r="LY324" s="238"/>
      <c r="LZ324" s="238"/>
      <c r="MA324" s="238"/>
      <c r="MB324" s="238"/>
      <c r="MC324" s="238"/>
      <c r="MD324" s="238"/>
      <c r="ME324" s="238"/>
      <c r="MF324" s="238"/>
      <c r="MG324" s="238"/>
      <c r="MH324" s="238"/>
      <c r="MI324" s="238"/>
      <c r="MJ324" s="238"/>
      <c r="MK324" s="238"/>
      <c r="ML324" s="238"/>
      <c r="MM324" s="238"/>
      <c r="MN324" s="238"/>
      <c r="MO324" s="238"/>
      <c r="MP324" s="238"/>
      <c r="MQ324" s="238"/>
      <c r="MR324" s="238"/>
      <c r="MS324" s="238"/>
      <c r="MT324" s="238"/>
      <c r="MU324" s="238"/>
      <c r="MV324" s="238"/>
      <c r="MW324" s="238"/>
      <c r="MX324" s="238"/>
      <c r="MY324" s="238"/>
      <c r="MZ324" s="238"/>
      <c r="NA324" s="238"/>
      <c r="NB324" s="238"/>
      <c r="NC324" s="238"/>
      <c r="ND324" s="238"/>
      <c r="NE324" s="238"/>
      <c r="NF324" s="238"/>
      <c r="NG324" s="238"/>
      <c r="NH324" s="238"/>
      <c r="NI324" s="238"/>
      <c r="NJ324" s="238"/>
      <c r="NK324" s="238"/>
      <c r="NL324" s="238"/>
      <c r="NM324" s="238"/>
      <c r="NN324" s="238"/>
      <c r="NO324" s="238"/>
      <c r="NP324" s="238"/>
      <c r="NQ324" s="238"/>
      <c r="NR324" s="238"/>
      <c r="NS324" s="238"/>
      <c r="NT324" s="238"/>
      <c r="NU324" s="238"/>
      <c r="NV324" s="238"/>
      <c r="NW324" s="238"/>
      <c r="NX324" s="238"/>
      <c r="NY324" s="238"/>
      <c r="NZ324" s="238"/>
      <c r="OA324" s="238"/>
      <c r="OB324" s="238"/>
      <c r="OC324" s="238"/>
      <c r="OD324" s="238"/>
      <c r="OE324" s="238"/>
      <c r="OF324" s="238"/>
      <c r="OG324" s="238"/>
      <c r="OH324" s="238"/>
      <c r="OI324" s="238"/>
      <c r="OJ324" s="238"/>
      <c r="OK324" s="238"/>
      <c r="OL324" s="238"/>
      <c r="OM324" s="238"/>
      <c r="ON324" s="238"/>
      <c r="OO324" s="238"/>
      <c r="OP324" s="238"/>
      <c r="OQ324" s="238"/>
      <c r="OR324" s="238"/>
      <c r="OS324" s="238"/>
      <c r="OT324" s="238"/>
      <c r="OU324" s="238"/>
      <c r="OV324" s="238"/>
      <c r="OW324" s="238"/>
      <c r="OX324" s="238"/>
      <c r="OY324" s="238"/>
      <c r="OZ324" s="238"/>
      <c r="PA324" s="238"/>
      <c r="PB324" s="238"/>
      <c r="PC324" s="238"/>
      <c r="PD324" s="238"/>
      <c r="PE324" s="238"/>
      <c r="PF324" s="238"/>
      <c r="PG324" s="238"/>
      <c r="PH324" s="238"/>
      <c r="PI324" s="238"/>
      <c r="PJ324" s="238"/>
      <c r="PK324" s="238"/>
      <c r="PL324" s="238"/>
      <c r="PM324" s="238"/>
      <c r="PN324" s="238"/>
      <c r="PO324" s="238"/>
      <c r="PP324" s="238"/>
      <c r="PQ324" s="238"/>
      <c r="PR324" s="238"/>
      <c r="PS324" s="238"/>
      <c r="PT324" s="238"/>
      <c r="PU324" s="238"/>
      <c r="PV324" s="238"/>
      <c r="PW324" s="238"/>
      <c r="PX324" s="238"/>
      <c r="PY324" s="238"/>
      <c r="PZ324" s="238"/>
      <c r="QA324" s="238"/>
      <c r="QB324" s="238"/>
      <c r="QC324" s="238"/>
      <c r="QD324" s="238"/>
      <c r="QE324" s="238"/>
      <c r="QF324" s="238"/>
      <c r="QG324" s="238"/>
      <c r="QH324" s="238"/>
      <c r="QI324" s="238"/>
      <c r="QJ324" s="238"/>
      <c r="QK324" s="238"/>
      <c r="QL324" s="238"/>
      <c r="QM324" s="238"/>
      <c r="QN324" s="238"/>
      <c r="QO324" s="238"/>
      <c r="QP324" s="238"/>
      <c r="QQ324" s="238"/>
      <c r="QR324" s="238"/>
      <c r="QS324" s="238"/>
      <c r="QT324" s="238"/>
      <c r="QU324" s="238"/>
      <c r="QV324" s="238"/>
      <c r="QW324" s="238"/>
      <c r="QX324" s="238"/>
      <c r="QY324" s="238"/>
      <c r="QZ324" s="238"/>
      <c r="RA324" s="238"/>
      <c r="RB324" s="238"/>
      <c r="RC324" s="238"/>
      <c r="RD324" s="238"/>
      <c r="RE324" s="238"/>
      <c r="RF324" s="238"/>
      <c r="RG324" s="238"/>
      <c r="RH324" s="238"/>
      <c r="RI324" s="238"/>
      <c r="RJ324" s="238"/>
      <c r="RK324" s="238"/>
      <c r="RL324" s="238"/>
      <c r="RM324" s="238"/>
      <c r="RN324" s="238"/>
      <c r="RO324" s="238"/>
      <c r="RP324" s="238"/>
      <c r="RQ324" s="238"/>
      <c r="RR324" s="238"/>
      <c r="RS324" s="238"/>
      <c r="RT324" s="238"/>
      <c r="RU324" s="238"/>
      <c r="RV324" s="238"/>
      <c r="RW324" s="238"/>
      <c r="RX324" s="238"/>
      <c r="RY324" s="238"/>
      <c r="RZ324" s="238"/>
      <c r="SA324" s="238"/>
      <c r="SB324" s="238"/>
      <c r="SC324" s="238"/>
      <c r="SD324" s="238"/>
      <c r="SE324" s="238"/>
      <c r="SF324" s="238"/>
      <c r="SG324" s="238"/>
      <c r="SH324" s="238"/>
      <c r="SI324" s="238"/>
      <c r="SJ324" s="238"/>
      <c r="SK324" s="238"/>
      <c r="SL324" s="238"/>
      <c r="SM324" s="238"/>
      <c r="SN324" s="238"/>
      <c r="SO324" s="238"/>
      <c r="SP324" s="238"/>
      <c r="SQ324" s="238"/>
      <c r="SR324" s="238"/>
      <c r="SS324" s="238"/>
      <c r="ST324" s="238"/>
      <c r="SU324" s="238"/>
      <c r="SV324" s="238"/>
      <c r="SW324" s="238"/>
      <c r="SX324" s="238"/>
      <c r="SY324" s="238"/>
      <c r="SZ324" s="238"/>
      <c r="TA324" s="238"/>
      <c r="TB324" s="238"/>
      <c r="TC324" s="238"/>
      <c r="TD324" s="238"/>
      <c r="TE324" s="238"/>
      <c r="TF324" s="238"/>
      <c r="TG324" s="238"/>
      <c r="TH324" s="238"/>
      <c r="TI324" s="238"/>
      <c r="TJ324" s="238"/>
      <c r="TK324" s="238"/>
      <c r="TL324" s="238"/>
      <c r="TM324" s="238"/>
      <c r="TN324" s="238"/>
      <c r="TO324" s="238"/>
      <c r="TP324" s="238"/>
      <c r="TQ324" s="238"/>
      <c r="TR324" s="238"/>
      <c r="TS324" s="238"/>
      <c r="TT324" s="238"/>
      <c r="TU324" s="238"/>
      <c r="TV324" s="238"/>
      <c r="TW324" s="238"/>
      <c r="TX324" s="238"/>
      <c r="TY324" s="238"/>
      <c r="TZ324" s="238"/>
      <c r="UA324" s="238"/>
      <c r="UB324" s="238"/>
      <c r="UC324" s="238"/>
      <c r="UD324" s="238"/>
      <c r="UE324" s="238"/>
      <c r="UF324" s="238"/>
      <c r="UG324" s="238"/>
      <c r="UH324" s="238"/>
      <c r="UI324" s="238"/>
      <c r="UJ324" s="238"/>
      <c r="UK324" s="238"/>
      <c r="UL324" s="238"/>
      <c r="UM324" s="238"/>
      <c r="UN324" s="238"/>
      <c r="UO324" s="238"/>
      <c r="UP324" s="238"/>
      <c r="UQ324" s="238"/>
      <c r="UR324" s="238"/>
      <c r="US324" s="238"/>
      <c r="UT324" s="238"/>
      <c r="UU324" s="238"/>
      <c r="UV324" s="238"/>
      <c r="UW324" s="238"/>
      <c r="UX324" s="238"/>
      <c r="UY324" s="238"/>
      <c r="UZ324" s="238"/>
      <c r="VA324" s="238"/>
      <c r="VB324" s="238"/>
      <c r="VC324" s="238"/>
      <c r="VD324" s="238"/>
      <c r="VE324" s="238"/>
      <c r="VF324" s="238"/>
      <c r="VG324" s="238"/>
      <c r="VH324" s="238"/>
      <c r="VI324" s="238"/>
      <c r="VJ324" s="238"/>
      <c r="VK324" s="238"/>
      <c r="VL324" s="238"/>
      <c r="VM324" s="238"/>
      <c r="VN324" s="238"/>
      <c r="VO324" s="238"/>
      <c r="VP324" s="238"/>
      <c r="VQ324" s="238"/>
      <c r="VR324" s="238"/>
      <c r="VS324" s="238"/>
      <c r="VT324" s="238"/>
      <c r="VU324" s="238"/>
      <c r="VV324" s="238"/>
      <c r="VW324" s="238"/>
      <c r="VX324" s="238"/>
      <c r="VY324" s="238"/>
      <c r="VZ324" s="238"/>
      <c r="WA324" s="238"/>
      <c r="WB324" s="238"/>
      <c r="WC324" s="238"/>
      <c r="WD324" s="238"/>
      <c r="WE324" s="238"/>
      <c r="WF324" s="238"/>
      <c r="WG324" s="238"/>
      <c r="WH324" s="238"/>
      <c r="WI324" s="238"/>
      <c r="WJ324" s="238"/>
      <c r="WK324" s="238"/>
      <c r="WL324" s="238"/>
      <c r="WM324" s="238"/>
      <c r="WN324" s="238"/>
      <c r="WO324" s="238"/>
      <c r="WP324" s="238"/>
      <c r="WQ324" s="238"/>
      <c r="WR324" s="238"/>
      <c r="WS324" s="238"/>
      <c r="WT324" s="238"/>
      <c r="WU324" s="238"/>
      <c r="WV324" s="238"/>
      <c r="WW324" s="238"/>
      <c r="WX324" s="238"/>
      <c r="WY324" s="238"/>
      <c r="WZ324" s="238"/>
      <c r="XA324" s="238"/>
      <c r="XB324" s="238"/>
      <c r="XC324" s="238"/>
      <c r="XD324" s="238"/>
      <c r="XE324" s="238"/>
      <c r="XF324" s="238"/>
      <c r="XG324" s="238"/>
      <c r="XH324" s="238"/>
      <c r="XI324" s="238"/>
      <c r="XJ324" s="238"/>
      <c r="XK324" s="238"/>
      <c r="XL324" s="238"/>
      <c r="XM324" s="238"/>
      <c r="XN324" s="238"/>
      <c r="XO324" s="238"/>
      <c r="XP324" s="238"/>
      <c r="XQ324" s="238"/>
      <c r="XR324" s="238"/>
      <c r="XS324" s="238"/>
      <c r="XT324" s="238"/>
      <c r="XU324" s="238"/>
      <c r="XV324" s="238"/>
      <c r="XW324" s="238"/>
      <c r="XX324" s="238"/>
      <c r="XY324" s="238"/>
      <c r="XZ324" s="238"/>
      <c r="YA324" s="238"/>
      <c r="YB324" s="238"/>
      <c r="YC324" s="238"/>
      <c r="YD324" s="238"/>
      <c r="YE324" s="238"/>
      <c r="YF324" s="238"/>
      <c r="YG324" s="238"/>
      <c r="YH324" s="238"/>
      <c r="YI324" s="238"/>
      <c r="YJ324" s="238"/>
      <c r="YK324" s="238"/>
      <c r="YL324" s="238"/>
      <c r="YM324" s="238"/>
      <c r="YN324" s="238"/>
      <c r="YO324" s="238"/>
      <c r="YP324" s="238"/>
      <c r="YQ324" s="238"/>
      <c r="YR324" s="238"/>
      <c r="YS324" s="238"/>
      <c r="YT324" s="238"/>
      <c r="YU324" s="238"/>
      <c r="YV324" s="238"/>
      <c r="YW324" s="238"/>
      <c r="YX324" s="238"/>
      <c r="YY324" s="238"/>
      <c r="YZ324" s="238"/>
      <c r="ZA324" s="238"/>
      <c r="ZB324" s="238"/>
      <c r="ZC324" s="238"/>
      <c r="ZD324" s="238"/>
      <c r="ZE324" s="238"/>
      <c r="ZF324" s="238"/>
      <c r="ZG324" s="238"/>
      <c r="ZH324" s="238"/>
      <c r="ZI324" s="238"/>
      <c r="ZJ324" s="238"/>
      <c r="ZK324" s="238"/>
      <c r="ZL324" s="238"/>
      <c r="ZM324" s="238"/>
      <c r="ZN324" s="238"/>
      <c r="ZO324" s="238"/>
      <c r="ZP324" s="238"/>
      <c r="ZQ324" s="238"/>
      <c r="ZR324" s="238"/>
      <c r="ZS324" s="238"/>
      <c r="ZT324" s="238"/>
      <c r="ZU324" s="238"/>
      <c r="ZV324" s="238"/>
      <c r="ZW324" s="238"/>
      <c r="ZX324" s="238"/>
      <c r="ZY324" s="238"/>
      <c r="ZZ324" s="238"/>
      <c r="AAA324" s="238"/>
      <c r="AAB324" s="238"/>
      <c r="AAC324" s="238"/>
      <c r="AAD324" s="238"/>
      <c r="AAE324" s="238"/>
      <c r="AAF324" s="238"/>
      <c r="AAG324" s="238"/>
      <c r="AAH324" s="238"/>
      <c r="AAI324" s="238"/>
      <c r="AAJ324" s="238"/>
      <c r="AAK324" s="238"/>
      <c r="AAL324" s="238"/>
      <c r="AAM324" s="238"/>
      <c r="AAN324" s="238"/>
      <c r="AAO324" s="238"/>
      <c r="AAP324" s="238"/>
      <c r="AAQ324" s="238"/>
      <c r="AAR324" s="238"/>
      <c r="AAS324" s="238"/>
      <c r="AAT324" s="238"/>
      <c r="AAU324" s="238"/>
      <c r="AAV324" s="238"/>
      <c r="AAW324" s="238"/>
      <c r="AAX324" s="238"/>
      <c r="AAY324" s="238"/>
      <c r="AAZ324" s="238"/>
      <c r="ABA324" s="238"/>
      <c r="ABB324" s="238"/>
      <c r="ABC324" s="238"/>
      <c r="ABD324" s="238"/>
      <c r="ABE324" s="238"/>
      <c r="ABF324" s="238"/>
      <c r="ABG324" s="238"/>
      <c r="ABH324" s="238"/>
      <c r="ABI324" s="238"/>
      <c r="ABJ324" s="238"/>
      <c r="ABK324" s="238"/>
      <c r="ABL324" s="238"/>
      <c r="ABM324" s="238"/>
      <c r="ABN324" s="238"/>
      <c r="ABO324" s="238"/>
      <c r="ABP324" s="238"/>
      <c r="ABQ324" s="238"/>
      <c r="ABR324" s="238"/>
      <c r="ABS324" s="238"/>
      <c r="ABT324" s="238"/>
      <c r="ABU324" s="238"/>
      <c r="ABV324" s="238"/>
      <c r="ABW324" s="238"/>
      <c r="ABX324" s="238"/>
      <c r="ABY324" s="238"/>
      <c r="ABZ324" s="238"/>
      <c r="ACA324" s="238"/>
      <c r="ACB324" s="238"/>
      <c r="ACC324" s="238"/>
      <c r="ACD324" s="238"/>
      <c r="ACE324" s="238"/>
      <c r="ACF324" s="238"/>
      <c r="ACG324" s="238"/>
      <c r="ACH324" s="238"/>
      <c r="ACI324" s="238"/>
      <c r="ACJ324" s="238"/>
      <c r="ACK324" s="238"/>
      <c r="ACL324" s="238"/>
      <c r="ACM324" s="238"/>
      <c r="ACN324" s="238"/>
      <c r="ACO324" s="238"/>
      <c r="ACP324" s="238"/>
      <c r="ACQ324" s="238"/>
      <c r="ACR324" s="238"/>
      <c r="ACS324" s="238"/>
      <c r="ACT324" s="238"/>
      <c r="ACU324" s="238"/>
      <c r="ACV324" s="238"/>
      <c r="ACW324" s="238"/>
      <c r="ACX324" s="238"/>
      <c r="ACY324" s="238"/>
      <c r="ACZ324" s="238"/>
      <c r="ADA324" s="238"/>
      <c r="ADB324" s="238"/>
      <c r="ADC324" s="238"/>
      <c r="ADD324" s="238"/>
      <c r="ADE324" s="238"/>
      <c r="ADF324" s="238"/>
      <c r="ADG324" s="238"/>
      <c r="ADH324" s="238"/>
      <c r="ADI324" s="238"/>
      <c r="ADJ324" s="238"/>
      <c r="ADK324" s="238"/>
      <c r="ADL324" s="238"/>
      <c r="ADM324" s="238"/>
      <c r="ADN324" s="238"/>
      <c r="ADO324" s="238"/>
      <c r="ADP324" s="238"/>
      <c r="ADQ324" s="238"/>
      <c r="ADR324" s="238"/>
      <c r="ADS324" s="238"/>
      <c r="ADT324" s="238"/>
      <c r="ADU324" s="238"/>
      <c r="ADV324" s="238"/>
      <c r="ADW324" s="238"/>
      <c r="ADX324" s="238"/>
      <c r="ADY324" s="238"/>
      <c r="ADZ324" s="238"/>
      <c r="AEA324" s="238"/>
      <c r="AEB324" s="238"/>
      <c r="AEC324" s="238"/>
      <c r="AED324" s="238"/>
      <c r="AEE324" s="238"/>
      <c r="AEF324" s="238"/>
      <c r="AEG324" s="238"/>
      <c r="AEH324" s="238"/>
      <c r="AEI324" s="238"/>
      <c r="AEJ324" s="238"/>
      <c r="AEK324" s="238"/>
      <c r="AEL324" s="238"/>
      <c r="AEM324" s="238"/>
      <c r="AEN324" s="238"/>
      <c r="AEO324" s="238"/>
      <c r="AEP324" s="238"/>
      <c r="AEQ324" s="238"/>
      <c r="AER324" s="238"/>
      <c r="AES324" s="238"/>
      <c r="AET324" s="238"/>
      <c r="AEU324" s="238"/>
      <c r="AEV324" s="238"/>
      <c r="AEW324" s="238"/>
      <c r="AEX324" s="238"/>
      <c r="AEY324" s="238"/>
      <c r="AEZ324" s="238"/>
      <c r="AFA324" s="238"/>
      <c r="AFB324" s="238"/>
      <c r="AFC324" s="238"/>
      <c r="AFD324" s="238"/>
      <c r="AFE324" s="238"/>
      <c r="AFF324" s="238"/>
      <c r="AFG324" s="238"/>
      <c r="AFH324" s="238"/>
      <c r="AFI324" s="238"/>
      <c r="AFJ324" s="238"/>
      <c r="AFK324" s="238"/>
      <c r="AFL324" s="238"/>
      <c r="AFM324" s="238"/>
      <c r="AFN324" s="238"/>
      <c r="AFO324" s="238"/>
      <c r="AFP324" s="238"/>
      <c r="AFQ324" s="238"/>
      <c r="AFR324" s="238"/>
      <c r="AFS324" s="238"/>
      <c r="AFT324" s="238"/>
      <c r="AFU324" s="238"/>
      <c r="AFV324" s="238"/>
      <c r="AFW324" s="238"/>
      <c r="AFX324" s="238"/>
      <c r="AFY324" s="238"/>
      <c r="AFZ324" s="238"/>
      <c r="AGA324" s="238"/>
      <c r="AGB324" s="238"/>
      <c r="AGC324" s="238"/>
      <c r="AGD324" s="238"/>
      <c r="AGE324" s="238"/>
      <c r="AGF324" s="238"/>
      <c r="AGG324" s="238"/>
      <c r="AGH324" s="238"/>
      <c r="AGI324" s="238"/>
      <c r="AGJ324" s="238"/>
      <c r="AGK324" s="238"/>
      <c r="AGL324" s="238"/>
      <c r="AGM324" s="238"/>
      <c r="AGN324" s="238"/>
      <c r="AGO324" s="238"/>
      <c r="AGP324" s="238"/>
      <c r="AGQ324" s="238"/>
      <c r="AGR324" s="238"/>
      <c r="AGS324" s="238"/>
      <c r="AGT324" s="238"/>
      <c r="AGU324" s="238"/>
      <c r="AGV324" s="238"/>
      <c r="AGW324" s="238"/>
      <c r="AGX324" s="238"/>
      <c r="AGY324" s="238"/>
      <c r="AGZ324" s="238"/>
      <c r="AHA324" s="238"/>
      <c r="AHB324" s="238"/>
      <c r="AHC324" s="238"/>
      <c r="AHD324" s="238"/>
      <c r="AHE324" s="238"/>
      <c r="AHF324" s="238"/>
      <c r="AHG324" s="238"/>
      <c r="AHH324" s="238"/>
      <c r="AHI324" s="238"/>
      <c r="AHJ324" s="238"/>
      <c r="AHK324" s="238"/>
      <c r="AHL324" s="238"/>
      <c r="AHM324" s="238"/>
      <c r="AHN324" s="238"/>
      <c r="AHO324" s="238"/>
      <c r="AHP324" s="238"/>
      <c r="AHQ324" s="238"/>
      <c r="AHR324" s="238"/>
      <c r="AHS324" s="238"/>
      <c r="AHT324" s="238"/>
      <c r="AHU324" s="238"/>
      <c r="AHV324" s="238"/>
      <c r="AHW324" s="238"/>
      <c r="AHX324" s="238"/>
      <c r="AHY324" s="238"/>
      <c r="AHZ324" s="238"/>
      <c r="AIA324" s="238"/>
      <c r="AIB324" s="238"/>
      <c r="AIC324" s="238"/>
      <c r="AID324" s="238"/>
      <c r="AIE324" s="238"/>
      <c r="AIF324" s="238"/>
      <c r="AIG324" s="238"/>
      <c r="AIH324" s="238"/>
      <c r="AII324" s="238"/>
      <c r="AIJ324" s="238"/>
      <c r="AIK324" s="238"/>
      <c r="AIL324" s="238"/>
      <c r="AIM324" s="238"/>
      <c r="AIN324" s="238"/>
      <c r="AIO324" s="238"/>
      <c r="AIP324" s="238"/>
      <c r="AIQ324" s="238"/>
      <c r="AIR324" s="238"/>
      <c r="AIS324" s="238"/>
      <c r="AIT324" s="238"/>
      <c r="AIU324" s="238"/>
      <c r="AIV324" s="238"/>
      <c r="AIW324" s="238"/>
      <c r="AIX324" s="238"/>
      <c r="AIY324" s="238"/>
      <c r="AIZ324" s="238"/>
      <c r="AJA324" s="238"/>
      <c r="AJB324" s="238"/>
      <c r="AJC324" s="238"/>
      <c r="AJD324" s="238"/>
      <c r="AJE324" s="238"/>
      <c r="AJF324" s="238"/>
      <c r="AJG324" s="238"/>
      <c r="AJH324" s="238"/>
      <c r="AJI324" s="238"/>
      <c r="AJJ324" s="238"/>
      <c r="AJK324" s="238"/>
      <c r="AJL324" s="238"/>
      <c r="AJM324" s="238"/>
      <c r="AJN324" s="238"/>
      <c r="AJO324" s="238"/>
      <c r="AJP324" s="238"/>
      <c r="AJQ324" s="238"/>
      <c r="AJR324" s="238"/>
      <c r="AJS324" s="238"/>
      <c r="AJT324" s="238"/>
      <c r="AJU324" s="238"/>
      <c r="AJV324" s="238"/>
      <c r="AJW324" s="238"/>
      <c r="AJX324" s="238"/>
      <c r="AJY324" s="238"/>
      <c r="AJZ324" s="238"/>
      <c r="AKA324" s="238"/>
      <c r="AKB324" s="238"/>
      <c r="AKC324" s="238"/>
      <c r="AKD324" s="238"/>
      <c r="AKE324" s="238"/>
      <c r="AKF324" s="238"/>
      <c r="AKG324" s="238"/>
      <c r="AKH324" s="238"/>
      <c r="AKI324" s="238"/>
      <c r="AKJ324" s="238"/>
      <c r="AKK324" s="238"/>
      <c r="AKL324" s="238"/>
      <c r="AKM324" s="238"/>
      <c r="AKN324" s="238"/>
      <c r="AKO324" s="238"/>
      <c r="AKP324" s="238"/>
    </row>
    <row r="325" spans="1:978" ht="25.5" x14ac:dyDescent="0.25">
      <c r="A325" s="309">
        <v>70</v>
      </c>
      <c r="B325" s="309">
        <v>83</v>
      </c>
      <c r="C325" s="90" t="s">
        <v>335</v>
      </c>
      <c r="D325" s="243" t="s">
        <v>45</v>
      </c>
      <c r="E325" s="270">
        <v>2.2999999999999998</v>
      </c>
      <c r="F325" s="90">
        <v>530442</v>
      </c>
      <c r="G325" s="20" t="s">
        <v>336</v>
      </c>
      <c r="H325" s="20" t="s">
        <v>290</v>
      </c>
      <c r="I325" s="243" t="s">
        <v>63</v>
      </c>
      <c r="J325" s="90">
        <v>45</v>
      </c>
      <c r="K325" s="270">
        <f>AVERAGE(J325:J326)</f>
        <v>37.5</v>
      </c>
      <c r="L325" s="286">
        <f>E325/K325</f>
        <v>6.133333333333333E-2</v>
      </c>
      <c r="M325" s="90">
        <v>2</v>
      </c>
      <c r="N325" s="90">
        <v>111</v>
      </c>
      <c r="O325" s="90">
        <v>47</v>
      </c>
      <c r="P325" s="90">
        <v>46</v>
      </c>
      <c r="Q325" s="90">
        <v>40</v>
      </c>
      <c r="R325" s="90">
        <v>43</v>
      </c>
      <c r="S325" s="90">
        <v>95</v>
      </c>
      <c r="T325" s="90">
        <v>320</v>
      </c>
      <c r="U325" s="90">
        <v>668</v>
      </c>
      <c r="V325" s="90">
        <v>619</v>
      </c>
      <c r="W325" s="90">
        <v>629</v>
      </c>
      <c r="X325" s="90">
        <v>654</v>
      </c>
      <c r="Y325" s="90">
        <v>700</v>
      </c>
      <c r="Z325" s="90">
        <v>742</v>
      </c>
      <c r="AA325" s="90">
        <v>762</v>
      </c>
      <c r="AB325" s="90">
        <v>884</v>
      </c>
      <c r="AC325" s="90">
        <v>1064</v>
      </c>
      <c r="AD325" s="90">
        <v>1272</v>
      </c>
      <c r="AE325" s="90">
        <v>1274</v>
      </c>
      <c r="AF325" s="90">
        <v>938</v>
      </c>
      <c r="AG325" s="90">
        <v>664</v>
      </c>
      <c r="AH325" s="90">
        <v>528</v>
      </c>
      <c r="AI325" s="90">
        <v>382</v>
      </c>
      <c r="AJ325" s="90">
        <v>247</v>
      </c>
      <c r="AK325" s="90">
        <v>180</v>
      </c>
      <c r="AL325" s="90">
        <v>12064</v>
      </c>
      <c r="AM325" s="270">
        <v>1600</v>
      </c>
      <c r="AN325" s="264">
        <f>$L$325*(1+0.15*(N327/$AM$325)^4)</f>
        <v>6.1333382681474383E-2</v>
      </c>
      <c r="AO325" s="264">
        <f t="shared" ref="AO325:BK325" si="215">$L$325*(1+0.15*(O327/$AM$325)^4)</f>
        <v>6.1333335691192703E-2</v>
      </c>
      <c r="AP325" s="264">
        <f t="shared" si="215"/>
        <v>6.1333334629780051E-2</v>
      </c>
      <c r="AQ325" s="264">
        <f t="shared" si="215"/>
        <v>6.1333333881696053E-2</v>
      </c>
      <c r="AR325" s="264">
        <f t="shared" si="215"/>
        <v>6.1333333974840164E-2</v>
      </c>
      <c r="AS325" s="264">
        <f t="shared" si="215"/>
        <v>6.1333350343788832E-2</v>
      </c>
      <c r="AT325" s="264">
        <f t="shared" si="215"/>
        <v>6.1335490922027669E-2</v>
      </c>
      <c r="AU325" s="264">
        <f t="shared" si="215"/>
        <v>6.1377853594215173E-2</v>
      </c>
      <c r="AV325" s="264">
        <f t="shared" si="215"/>
        <v>6.1378703599083324E-2</v>
      </c>
      <c r="AW325" s="264">
        <f t="shared" si="215"/>
        <v>6.1393499658063247E-2</v>
      </c>
      <c r="AX325" s="264">
        <f t="shared" si="215"/>
        <v>6.1424633886578879E-2</v>
      </c>
      <c r="AY325" s="264">
        <f t="shared" si="215"/>
        <v>6.1460858903671652E-2</v>
      </c>
      <c r="AZ325" s="264">
        <f t="shared" si="215"/>
        <v>6.1495507664594495E-2</v>
      </c>
      <c r="BA325" s="264">
        <f t="shared" si="215"/>
        <v>6.1520167221192711E-2</v>
      </c>
      <c r="BB325" s="264">
        <f t="shared" si="215"/>
        <v>6.1598091615810327E-2</v>
      </c>
      <c r="BC325" s="264">
        <f t="shared" si="215"/>
        <v>6.186912762319955E-2</v>
      </c>
      <c r="BD325" s="264">
        <f t="shared" si="215"/>
        <v>6.2279179890621414E-2</v>
      </c>
      <c r="BE325" s="264">
        <f t="shared" si="215"/>
        <v>6.2313032366949538E-2</v>
      </c>
      <c r="BF325" s="264">
        <f t="shared" si="215"/>
        <v>6.1686062138692703E-2</v>
      </c>
      <c r="BG325" s="264">
        <f t="shared" si="215"/>
        <v>6.1441613859526137E-2</v>
      </c>
      <c r="BH325" s="264">
        <f t="shared" si="215"/>
        <v>6.1385472727153098E-2</v>
      </c>
      <c r="BI325" s="264">
        <f t="shared" si="215"/>
        <v>6.1349581459083327E-2</v>
      </c>
      <c r="BJ325" s="264">
        <f t="shared" si="215"/>
        <v>6.1335405058692713E-2</v>
      </c>
      <c r="BK325" s="264">
        <f t="shared" si="215"/>
        <v>6.1333759523692709E-2</v>
      </c>
      <c r="BL325" s="243">
        <f>E325*(0.000001)*0.5</f>
        <v>1.1499999999999998E-6</v>
      </c>
      <c r="BM325" s="243">
        <v>290.8</v>
      </c>
      <c r="BN325" s="243">
        <v>0.01</v>
      </c>
      <c r="BO325" s="243">
        <v>2632.4</v>
      </c>
      <c r="BP325" s="243">
        <v>0.01</v>
      </c>
      <c r="BQ325" s="243">
        <v>2317.9</v>
      </c>
      <c r="BR325" s="243">
        <v>0.12</v>
      </c>
      <c r="BS325" s="243">
        <v>2627.8</v>
      </c>
      <c r="BT325" s="243">
        <v>0.24</v>
      </c>
      <c r="BU325" s="243">
        <v>3105.3</v>
      </c>
      <c r="BV325" s="243">
        <v>0.08</v>
      </c>
      <c r="BW325" s="243">
        <v>1164</v>
      </c>
      <c r="BX325" s="243">
        <v>0.18</v>
      </c>
      <c r="BY325" s="243">
        <v>3013.2</v>
      </c>
      <c r="BZ325" s="243">
        <v>0.18</v>
      </c>
      <c r="CA325" s="243">
        <v>5585.8</v>
      </c>
      <c r="CB325" s="243">
        <v>0.04</v>
      </c>
      <c r="CC325" s="243">
        <v>5210.8999999999996</v>
      </c>
      <c r="CD325" s="243">
        <v>0.04</v>
      </c>
      <c r="CE325" s="243">
        <v>5597.2</v>
      </c>
      <c r="CF325" s="243">
        <v>0.04</v>
      </c>
      <c r="CG325" s="243">
        <v>4008.5</v>
      </c>
      <c r="CH325" s="243">
        <v>0.05</v>
      </c>
      <c r="CI325" s="243">
        <v>1964.9</v>
      </c>
      <c r="CJ325" s="243">
        <v>0.01</v>
      </c>
      <c r="CK325" s="243"/>
      <c r="CL325" s="243"/>
      <c r="CM325" s="243"/>
      <c r="CN325" s="243"/>
      <c r="CO325" s="243"/>
      <c r="CP325" s="243"/>
      <c r="CQ325" s="243"/>
      <c r="CR325" s="243"/>
      <c r="CS325" s="243"/>
      <c r="CT325" s="243"/>
      <c r="CU325" s="243"/>
      <c r="CV325" s="243"/>
      <c r="CW325" s="243"/>
      <c r="CX325" s="243"/>
      <c r="CY325" s="243"/>
      <c r="CZ325" s="243"/>
      <c r="DA325" s="243"/>
      <c r="DB325" s="243"/>
      <c r="DC325" s="243"/>
      <c r="DD325" s="243"/>
      <c r="DE325" s="243"/>
      <c r="DF325" s="243"/>
      <c r="DG325" s="243"/>
      <c r="DH325" s="243"/>
      <c r="DI325" s="243"/>
      <c r="DJ325" s="243"/>
      <c r="DK325" s="243"/>
      <c r="DL325" s="243"/>
      <c r="DM325" s="243"/>
      <c r="DN325" s="243"/>
      <c r="DO325" s="243"/>
      <c r="DP325" s="243"/>
      <c r="DQ325" s="243"/>
      <c r="DR325" s="243"/>
      <c r="DS325" s="243"/>
      <c r="DT325" s="243"/>
      <c r="DU325" s="243"/>
      <c r="DV325" s="243"/>
      <c r="DW325" s="243"/>
      <c r="DX325" s="243"/>
      <c r="DY325" s="243"/>
      <c r="DZ325" s="243"/>
      <c r="EA325" s="243">
        <f>BM325*BN325+BO325*BP325+BQ325*BR325+BS325*BT325+BU325*BV325+BW325*BX325+BY325*BZ325+CA325*CB325+CC325*CD325+CE325*CF325+CG325*CH325+CI325*CJ325+CK325*CL325+CM325*CN325+CO325*CP325+CQ325*CR325+CS325*CT325+CU325*CV325+CW325*CX325+CY325*CZ325+DA325*DB325</f>
        <v>2814.2020000000002</v>
      </c>
      <c r="EB325" s="243">
        <f>(PI()+2*E325)*EA325</f>
        <v>21786.405528917705</v>
      </c>
      <c r="EC325" s="243">
        <f>EB325/E325</f>
        <v>9472.3502299642205</v>
      </c>
      <c r="ED325" s="243">
        <f>PI()*EA325</f>
        <v>8841.076328917703</v>
      </c>
      <c r="EE325" s="253">
        <f>SUM(BN325,BP325,BR325,BT325,BV325,BX325,BZ325,CB325,CD325,CF325,CH325,CJ325)</f>
        <v>1.0000000000000002</v>
      </c>
      <c r="EF325" s="238"/>
      <c r="EG325" s="238"/>
      <c r="EH325" s="238"/>
      <c r="EI325" s="238"/>
      <c r="EJ325" s="238"/>
      <c r="EK325" s="238"/>
      <c r="EL325" s="238"/>
      <c r="EM325" s="238"/>
      <c r="EN325" s="238"/>
      <c r="EO325" s="238"/>
      <c r="EP325" s="238"/>
      <c r="EQ325" s="238"/>
      <c r="ER325" s="238"/>
      <c r="ES325" s="238"/>
      <c r="ET325" s="238"/>
      <c r="EU325" s="238"/>
      <c r="EV325" s="238"/>
      <c r="EW325" s="238"/>
      <c r="EX325" s="238"/>
      <c r="EY325" s="238"/>
      <c r="EZ325" s="238"/>
      <c r="FA325" s="238"/>
      <c r="FB325" s="238"/>
      <c r="FC325" s="238"/>
      <c r="FD325" s="238"/>
      <c r="FE325" s="238"/>
      <c r="FF325" s="238"/>
      <c r="FG325" s="238"/>
      <c r="FH325" s="238"/>
      <c r="FI325" s="238"/>
      <c r="FJ325" s="238"/>
      <c r="FK325" s="238"/>
      <c r="FL325" s="238"/>
      <c r="FM325" s="238"/>
      <c r="FN325" s="238"/>
      <c r="FO325" s="238"/>
      <c r="FP325" s="238"/>
      <c r="FQ325" s="238"/>
      <c r="FR325" s="238"/>
      <c r="FS325" s="238"/>
      <c r="FT325" s="238"/>
      <c r="FU325" s="238"/>
      <c r="FV325" s="238"/>
      <c r="FW325" s="238"/>
      <c r="FX325" s="238"/>
      <c r="FY325" s="238"/>
      <c r="FZ325" s="238"/>
      <c r="GA325" s="238"/>
      <c r="GB325" s="238"/>
      <c r="GC325" s="238"/>
      <c r="GD325" s="238"/>
      <c r="GE325" s="238"/>
      <c r="GF325" s="238"/>
      <c r="GG325" s="238"/>
      <c r="GH325" s="238"/>
      <c r="GI325" s="238"/>
      <c r="GJ325" s="238"/>
      <c r="GK325" s="238"/>
      <c r="GL325" s="238"/>
      <c r="GM325" s="238"/>
      <c r="GN325" s="238"/>
      <c r="GO325" s="238"/>
      <c r="GP325" s="238"/>
      <c r="GQ325" s="238"/>
      <c r="GR325" s="238"/>
      <c r="GS325" s="238"/>
      <c r="GT325" s="238"/>
      <c r="GU325" s="238"/>
      <c r="GV325" s="238"/>
      <c r="GW325" s="238"/>
      <c r="GX325" s="238"/>
      <c r="GY325" s="238"/>
      <c r="GZ325" s="238"/>
      <c r="HA325" s="238"/>
      <c r="HB325" s="238"/>
      <c r="HC325" s="238"/>
      <c r="HD325" s="238"/>
      <c r="HE325" s="238"/>
      <c r="HF325" s="238"/>
      <c r="HG325" s="238"/>
      <c r="HH325" s="238"/>
      <c r="HI325" s="238"/>
      <c r="HJ325" s="238"/>
      <c r="HK325" s="238"/>
      <c r="HL325" s="238"/>
      <c r="HM325" s="238"/>
      <c r="HN325" s="238"/>
      <c r="HO325" s="238"/>
      <c r="HP325" s="238"/>
      <c r="HQ325" s="238"/>
      <c r="HR325" s="238"/>
      <c r="HS325" s="238"/>
      <c r="HT325" s="238"/>
      <c r="HU325" s="238"/>
      <c r="HV325" s="238"/>
      <c r="HW325" s="238"/>
      <c r="HX325" s="238"/>
      <c r="HY325" s="238"/>
      <c r="HZ325" s="238"/>
      <c r="IA325" s="238"/>
      <c r="IB325" s="238"/>
      <c r="IC325" s="238"/>
      <c r="ID325" s="238"/>
      <c r="IE325" s="238"/>
      <c r="IF325" s="238"/>
      <c r="IG325" s="238"/>
      <c r="IH325" s="238"/>
      <c r="II325" s="238"/>
      <c r="IJ325" s="238"/>
      <c r="IK325" s="238"/>
      <c r="IL325" s="238"/>
      <c r="IM325" s="238"/>
      <c r="IN325" s="238"/>
      <c r="IO325" s="238"/>
      <c r="IP325" s="238"/>
      <c r="IQ325" s="238"/>
      <c r="IR325" s="238"/>
      <c r="IS325" s="238"/>
      <c r="IT325" s="238"/>
      <c r="IU325" s="238"/>
      <c r="IV325" s="238"/>
      <c r="IW325" s="238"/>
      <c r="IX325" s="238"/>
      <c r="IY325" s="238"/>
      <c r="IZ325" s="238"/>
      <c r="JA325" s="238"/>
      <c r="JB325" s="238"/>
      <c r="JC325" s="238"/>
      <c r="JD325" s="238"/>
      <c r="JE325" s="238"/>
      <c r="JF325" s="238"/>
      <c r="JG325" s="238"/>
      <c r="JH325" s="238"/>
      <c r="JI325" s="238"/>
      <c r="JJ325" s="238"/>
      <c r="JK325" s="238"/>
      <c r="JL325" s="238"/>
      <c r="JM325" s="238"/>
      <c r="JN325" s="238"/>
      <c r="JO325" s="238"/>
      <c r="JP325" s="238"/>
      <c r="JQ325" s="238"/>
      <c r="JR325" s="238"/>
      <c r="JS325" s="238"/>
      <c r="JT325" s="238"/>
      <c r="JU325" s="238"/>
      <c r="JV325" s="238"/>
      <c r="JW325" s="238"/>
      <c r="JX325" s="238"/>
      <c r="JY325" s="238"/>
      <c r="JZ325" s="238"/>
      <c r="KA325" s="238"/>
      <c r="KB325" s="238"/>
      <c r="KC325" s="238"/>
      <c r="KD325" s="238"/>
      <c r="KE325" s="238"/>
      <c r="KF325" s="238"/>
      <c r="KG325" s="238"/>
      <c r="KH325" s="238"/>
      <c r="KI325" s="238"/>
      <c r="KJ325" s="238"/>
      <c r="KK325" s="238"/>
      <c r="KL325" s="238"/>
      <c r="KM325" s="238"/>
      <c r="KN325" s="238"/>
      <c r="KO325" s="238"/>
      <c r="KP325" s="238"/>
      <c r="KQ325" s="238"/>
      <c r="KR325" s="238"/>
      <c r="KS325" s="238"/>
      <c r="KT325" s="238"/>
      <c r="KU325" s="238"/>
      <c r="KV325" s="238"/>
      <c r="KW325" s="238"/>
      <c r="KX325" s="238"/>
      <c r="KY325" s="238"/>
      <c r="KZ325" s="238"/>
      <c r="LA325" s="238"/>
      <c r="LB325" s="238"/>
      <c r="LC325" s="238"/>
      <c r="LD325" s="238"/>
      <c r="LE325" s="238"/>
      <c r="LF325" s="238"/>
      <c r="LG325" s="238"/>
      <c r="LH325" s="238"/>
      <c r="LI325" s="238"/>
      <c r="LJ325" s="238"/>
      <c r="LK325" s="238"/>
      <c r="LL325" s="238"/>
      <c r="LM325" s="238"/>
      <c r="LN325" s="238"/>
      <c r="LO325" s="238"/>
      <c r="LP325" s="238"/>
      <c r="LQ325" s="238"/>
      <c r="LR325" s="238"/>
      <c r="LS325" s="238"/>
      <c r="LT325" s="238"/>
      <c r="LU325" s="238"/>
      <c r="LV325" s="238"/>
      <c r="LW325" s="238"/>
      <c r="LX325" s="238"/>
      <c r="LY325" s="238"/>
      <c r="LZ325" s="238"/>
      <c r="MA325" s="238"/>
      <c r="MB325" s="238"/>
      <c r="MC325" s="238"/>
      <c r="MD325" s="238"/>
      <c r="ME325" s="238"/>
      <c r="MF325" s="238"/>
      <c r="MG325" s="238"/>
      <c r="MH325" s="238"/>
      <c r="MI325" s="238"/>
      <c r="MJ325" s="238"/>
      <c r="MK325" s="238"/>
      <c r="ML325" s="238"/>
      <c r="MM325" s="238"/>
      <c r="MN325" s="238"/>
      <c r="MO325" s="238"/>
      <c r="MP325" s="238"/>
      <c r="MQ325" s="238"/>
      <c r="MR325" s="238"/>
      <c r="MS325" s="238"/>
      <c r="MT325" s="238"/>
      <c r="MU325" s="238"/>
      <c r="MV325" s="238"/>
      <c r="MW325" s="238"/>
      <c r="MX325" s="238"/>
      <c r="MY325" s="238"/>
      <c r="MZ325" s="238"/>
      <c r="NA325" s="238"/>
      <c r="NB325" s="238"/>
      <c r="NC325" s="238"/>
      <c r="ND325" s="238"/>
      <c r="NE325" s="238"/>
      <c r="NF325" s="238"/>
      <c r="NG325" s="238"/>
      <c r="NH325" s="238"/>
      <c r="NI325" s="238"/>
      <c r="NJ325" s="238"/>
      <c r="NK325" s="238"/>
      <c r="NL325" s="238"/>
      <c r="NM325" s="238"/>
      <c r="NN325" s="238"/>
      <c r="NO325" s="238"/>
      <c r="NP325" s="238"/>
      <c r="NQ325" s="238"/>
      <c r="NR325" s="238"/>
      <c r="NS325" s="238"/>
      <c r="NT325" s="238"/>
      <c r="NU325" s="238"/>
      <c r="NV325" s="238"/>
      <c r="NW325" s="238"/>
      <c r="NX325" s="238"/>
      <c r="NY325" s="238"/>
      <c r="NZ325" s="238"/>
      <c r="OA325" s="238"/>
      <c r="OB325" s="238"/>
      <c r="OC325" s="238"/>
      <c r="OD325" s="238"/>
      <c r="OE325" s="238"/>
      <c r="OF325" s="238"/>
      <c r="OG325" s="238"/>
      <c r="OH325" s="238"/>
      <c r="OI325" s="238"/>
      <c r="OJ325" s="238"/>
      <c r="OK325" s="238"/>
      <c r="OL325" s="238"/>
      <c r="OM325" s="238"/>
      <c r="ON325" s="238"/>
      <c r="OO325" s="238"/>
      <c r="OP325" s="238"/>
      <c r="OQ325" s="238"/>
      <c r="OR325" s="238"/>
      <c r="OS325" s="238"/>
      <c r="OT325" s="238"/>
      <c r="OU325" s="238"/>
      <c r="OV325" s="238"/>
      <c r="OW325" s="238"/>
      <c r="OX325" s="238"/>
      <c r="OY325" s="238"/>
      <c r="OZ325" s="238"/>
      <c r="PA325" s="238"/>
      <c r="PB325" s="238"/>
      <c r="PC325" s="238"/>
      <c r="PD325" s="238"/>
      <c r="PE325" s="238"/>
      <c r="PF325" s="238"/>
      <c r="PG325" s="238"/>
      <c r="PH325" s="238"/>
      <c r="PI325" s="238"/>
      <c r="PJ325" s="238"/>
      <c r="PK325" s="238"/>
      <c r="PL325" s="238"/>
      <c r="PM325" s="238"/>
      <c r="PN325" s="238"/>
      <c r="PO325" s="238"/>
      <c r="PP325" s="238"/>
      <c r="PQ325" s="238"/>
      <c r="PR325" s="238"/>
      <c r="PS325" s="238"/>
      <c r="PT325" s="238"/>
      <c r="PU325" s="238"/>
      <c r="PV325" s="238"/>
      <c r="PW325" s="238"/>
      <c r="PX325" s="238"/>
      <c r="PY325" s="238"/>
      <c r="PZ325" s="238"/>
      <c r="QA325" s="238"/>
      <c r="QB325" s="238"/>
      <c r="QC325" s="238"/>
      <c r="QD325" s="238"/>
      <c r="QE325" s="238"/>
      <c r="QF325" s="238"/>
      <c r="QG325" s="238"/>
      <c r="QH325" s="238"/>
      <c r="QI325" s="238"/>
      <c r="QJ325" s="238"/>
      <c r="QK325" s="238"/>
      <c r="QL325" s="238"/>
      <c r="QM325" s="238"/>
      <c r="QN325" s="238"/>
      <c r="QO325" s="238"/>
      <c r="QP325" s="238"/>
      <c r="QQ325" s="238"/>
      <c r="QR325" s="238"/>
      <c r="QS325" s="238"/>
      <c r="QT325" s="238"/>
      <c r="QU325" s="238"/>
      <c r="QV325" s="238"/>
      <c r="QW325" s="238"/>
      <c r="QX325" s="238"/>
      <c r="QY325" s="238"/>
      <c r="QZ325" s="238"/>
      <c r="RA325" s="238"/>
      <c r="RB325" s="238"/>
      <c r="RC325" s="238"/>
      <c r="RD325" s="238"/>
      <c r="RE325" s="238"/>
      <c r="RF325" s="238"/>
      <c r="RG325" s="238"/>
      <c r="RH325" s="238"/>
      <c r="RI325" s="238"/>
      <c r="RJ325" s="238"/>
      <c r="RK325" s="238"/>
      <c r="RL325" s="238"/>
      <c r="RM325" s="238"/>
      <c r="RN325" s="238"/>
      <c r="RO325" s="238"/>
      <c r="RP325" s="238"/>
      <c r="RQ325" s="238"/>
      <c r="RR325" s="238"/>
      <c r="RS325" s="238"/>
      <c r="RT325" s="238"/>
      <c r="RU325" s="238"/>
      <c r="RV325" s="238"/>
      <c r="RW325" s="238"/>
      <c r="RX325" s="238"/>
      <c r="RY325" s="238"/>
      <c r="RZ325" s="238"/>
      <c r="SA325" s="238"/>
      <c r="SB325" s="238"/>
      <c r="SC325" s="238"/>
      <c r="SD325" s="238"/>
      <c r="SE325" s="238"/>
      <c r="SF325" s="238"/>
      <c r="SG325" s="238"/>
      <c r="SH325" s="238"/>
      <c r="SI325" s="238"/>
      <c r="SJ325" s="238"/>
      <c r="SK325" s="238"/>
      <c r="SL325" s="238"/>
      <c r="SM325" s="238"/>
      <c r="SN325" s="238"/>
      <c r="SO325" s="238"/>
      <c r="SP325" s="238"/>
      <c r="SQ325" s="238"/>
      <c r="SR325" s="238"/>
      <c r="SS325" s="238"/>
      <c r="ST325" s="238"/>
      <c r="SU325" s="238"/>
      <c r="SV325" s="238"/>
      <c r="SW325" s="238"/>
      <c r="SX325" s="238"/>
      <c r="SY325" s="238"/>
      <c r="SZ325" s="238"/>
      <c r="TA325" s="238"/>
      <c r="TB325" s="238"/>
      <c r="TC325" s="238"/>
      <c r="TD325" s="238"/>
      <c r="TE325" s="238"/>
      <c r="TF325" s="238"/>
      <c r="TG325" s="238"/>
      <c r="TH325" s="238"/>
      <c r="TI325" s="238"/>
      <c r="TJ325" s="238"/>
      <c r="TK325" s="238"/>
      <c r="TL325" s="238"/>
      <c r="TM325" s="238"/>
      <c r="TN325" s="238"/>
      <c r="TO325" s="238"/>
      <c r="TP325" s="238"/>
      <c r="TQ325" s="238"/>
      <c r="TR325" s="238"/>
      <c r="TS325" s="238"/>
      <c r="TT325" s="238"/>
      <c r="TU325" s="238"/>
      <c r="TV325" s="238"/>
      <c r="TW325" s="238"/>
      <c r="TX325" s="238"/>
      <c r="TY325" s="238"/>
      <c r="TZ325" s="238"/>
      <c r="UA325" s="238"/>
      <c r="UB325" s="238"/>
      <c r="UC325" s="238"/>
      <c r="UD325" s="238"/>
      <c r="UE325" s="238"/>
      <c r="UF325" s="238"/>
      <c r="UG325" s="238"/>
      <c r="UH325" s="238"/>
      <c r="UI325" s="238"/>
      <c r="UJ325" s="238"/>
      <c r="UK325" s="238"/>
      <c r="UL325" s="238"/>
      <c r="UM325" s="238"/>
      <c r="UN325" s="238"/>
      <c r="UO325" s="238"/>
      <c r="UP325" s="238"/>
      <c r="UQ325" s="238"/>
      <c r="UR325" s="238"/>
      <c r="US325" s="238"/>
      <c r="UT325" s="238"/>
      <c r="UU325" s="238"/>
      <c r="UV325" s="238"/>
      <c r="UW325" s="238"/>
      <c r="UX325" s="238"/>
      <c r="UY325" s="238"/>
      <c r="UZ325" s="238"/>
      <c r="VA325" s="238"/>
      <c r="VB325" s="238"/>
      <c r="VC325" s="238"/>
      <c r="VD325" s="238"/>
      <c r="VE325" s="238"/>
      <c r="VF325" s="238"/>
      <c r="VG325" s="238"/>
      <c r="VH325" s="238"/>
      <c r="VI325" s="238"/>
      <c r="VJ325" s="238"/>
      <c r="VK325" s="238"/>
      <c r="VL325" s="238"/>
      <c r="VM325" s="238"/>
      <c r="VN325" s="238"/>
      <c r="VO325" s="238"/>
      <c r="VP325" s="238"/>
      <c r="VQ325" s="238"/>
      <c r="VR325" s="238"/>
      <c r="VS325" s="238"/>
      <c r="VT325" s="238"/>
      <c r="VU325" s="238"/>
      <c r="VV325" s="238"/>
      <c r="VW325" s="238"/>
      <c r="VX325" s="238"/>
      <c r="VY325" s="238"/>
      <c r="VZ325" s="238"/>
      <c r="WA325" s="238"/>
      <c r="WB325" s="238"/>
      <c r="WC325" s="238"/>
      <c r="WD325" s="238"/>
      <c r="WE325" s="238"/>
      <c r="WF325" s="238"/>
      <c r="WG325" s="238"/>
      <c r="WH325" s="238"/>
      <c r="WI325" s="238"/>
      <c r="WJ325" s="238"/>
      <c r="WK325" s="238"/>
      <c r="WL325" s="238"/>
      <c r="WM325" s="238"/>
      <c r="WN325" s="238"/>
      <c r="WO325" s="238"/>
      <c r="WP325" s="238"/>
      <c r="WQ325" s="238"/>
      <c r="WR325" s="238"/>
      <c r="WS325" s="238"/>
      <c r="WT325" s="238"/>
      <c r="WU325" s="238"/>
      <c r="WV325" s="238"/>
      <c r="WW325" s="238"/>
      <c r="WX325" s="238"/>
      <c r="WY325" s="238"/>
      <c r="WZ325" s="238"/>
      <c r="XA325" s="238"/>
      <c r="XB325" s="238"/>
      <c r="XC325" s="238"/>
      <c r="XD325" s="238"/>
      <c r="XE325" s="238"/>
      <c r="XF325" s="238"/>
      <c r="XG325" s="238"/>
      <c r="XH325" s="238"/>
      <c r="XI325" s="238"/>
      <c r="XJ325" s="238"/>
      <c r="XK325" s="238"/>
      <c r="XL325" s="238"/>
      <c r="XM325" s="238"/>
      <c r="XN325" s="238"/>
      <c r="XO325" s="238"/>
      <c r="XP325" s="238"/>
      <c r="XQ325" s="238"/>
      <c r="XR325" s="238"/>
      <c r="XS325" s="238"/>
      <c r="XT325" s="238"/>
      <c r="XU325" s="238"/>
      <c r="XV325" s="238"/>
      <c r="XW325" s="238"/>
      <c r="XX325" s="238"/>
      <c r="XY325" s="238"/>
      <c r="XZ325" s="238"/>
      <c r="YA325" s="238"/>
      <c r="YB325" s="238"/>
      <c r="YC325" s="238"/>
      <c r="YD325" s="238"/>
      <c r="YE325" s="238"/>
      <c r="YF325" s="238"/>
      <c r="YG325" s="238"/>
      <c r="YH325" s="238"/>
      <c r="YI325" s="238"/>
      <c r="YJ325" s="238"/>
      <c r="YK325" s="238"/>
      <c r="YL325" s="238"/>
      <c r="YM325" s="238"/>
      <c r="YN325" s="238"/>
      <c r="YO325" s="238"/>
      <c r="YP325" s="238"/>
      <c r="YQ325" s="238"/>
      <c r="YR325" s="238"/>
      <c r="YS325" s="238"/>
      <c r="YT325" s="238"/>
      <c r="YU325" s="238"/>
      <c r="YV325" s="238"/>
      <c r="YW325" s="238"/>
      <c r="YX325" s="238"/>
      <c r="YY325" s="238"/>
      <c r="YZ325" s="238"/>
      <c r="ZA325" s="238"/>
      <c r="ZB325" s="238"/>
      <c r="ZC325" s="238"/>
      <c r="ZD325" s="238"/>
      <c r="ZE325" s="238"/>
      <c r="ZF325" s="238"/>
      <c r="ZG325" s="238"/>
      <c r="ZH325" s="238"/>
      <c r="ZI325" s="238"/>
      <c r="ZJ325" s="238"/>
      <c r="ZK325" s="238"/>
      <c r="ZL325" s="238"/>
      <c r="ZM325" s="238"/>
      <c r="ZN325" s="238"/>
      <c r="ZO325" s="238"/>
      <c r="ZP325" s="238"/>
      <c r="ZQ325" s="238"/>
      <c r="ZR325" s="238"/>
      <c r="ZS325" s="238"/>
      <c r="ZT325" s="238"/>
      <c r="ZU325" s="238"/>
      <c r="ZV325" s="238"/>
      <c r="ZW325" s="238"/>
      <c r="ZX325" s="238"/>
      <c r="ZY325" s="238"/>
      <c r="ZZ325" s="238"/>
      <c r="AAA325" s="238"/>
      <c r="AAB325" s="238"/>
      <c r="AAC325" s="238"/>
      <c r="AAD325" s="238"/>
      <c r="AAE325" s="238"/>
      <c r="AAF325" s="238"/>
      <c r="AAG325" s="238"/>
      <c r="AAH325" s="238"/>
      <c r="AAI325" s="238"/>
      <c r="AAJ325" s="238"/>
      <c r="AAK325" s="238"/>
      <c r="AAL325" s="238"/>
      <c r="AAM325" s="238"/>
      <c r="AAN325" s="238"/>
      <c r="AAO325" s="238"/>
      <c r="AAP325" s="238"/>
      <c r="AAQ325" s="238"/>
      <c r="AAR325" s="238"/>
      <c r="AAS325" s="238"/>
      <c r="AAT325" s="238"/>
      <c r="AAU325" s="238"/>
      <c r="AAV325" s="238"/>
      <c r="AAW325" s="238"/>
      <c r="AAX325" s="238"/>
      <c r="AAY325" s="238"/>
      <c r="AAZ325" s="238"/>
      <c r="ABA325" s="238"/>
      <c r="ABB325" s="238"/>
      <c r="ABC325" s="238"/>
      <c r="ABD325" s="238"/>
      <c r="ABE325" s="238"/>
      <c r="ABF325" s="238"/>
      <c r="ABG325" s="238"/>
      <c r="ABH325" s="238"/>
      <c r="ABI325" s="238"/>
      <c r="ABJ325" s="238"/>
      <c r="ABK325" s="238"/>
      <c r="ABL325" s="238"/>
      <c r="ABM325" s="238"/>
      <c r="ABN325" s="238"/>
      <c r="ABO325" s="238"/>
      <c r="ABP325" s="238"/>
      <c r="ABQ325" s="238"/>
      <c r="ABR325" s="238"/>
      <c r="ABS325" s="238"/>
      <c r="ABT325" s="238"/>
      <c r="ABU325" s="238"/>
      <c r="ABV325" s="238"/>
      <c r="ABW325" s="238"/>
      <c r="ABX325" s="238"/>
      <c r="ABY325" s="238"/>
      <c r="ABZ325" s="238"/>
      <c r="ACA325" s="238"/>
      <c r="ACB325" s="238"/>
      <c r="ACC325" s="238"/>
      <c r="ACD325" s="238"/>
      <c r="ACE325" s="238"/>
      <c r="ACF325" s="238"/>
      <c r="ACG325" s="238"/>
      <c r="ACH325" s="238"/>
      <c r="ACI325" s="238"/>
      <c r="ACJ325" s="238"/>
      <c r="ACK325" s="238"/>
      <c r="ACL325" s="238"/>
      <c r="ACM325" s="238"/>
      <c r="ACN325" s="238"/>
      <c r="ACO325" s="238"/>
      <c r="ACP325" s="238"/>
      <c r="ACQ325" s="238"/>
      <c r="ACR325" s="238"/>
      <c r="ACS325" s="238"/>
      <c r="ACT325" s="238"/>
      <c r="ACU325" s="238"/>
      <c r="ACV325" s="238"/>
      <c r="ACW325" s="238"/>
      <c r="ACX325" s="238"/>
      <c r="ACY325" s="238"/>
      <c r="ACZ325" s="238"/>
      <c r="ADA325" s="238"/>
      <c r="ADB325" s="238"/>
      <c r="ADC325" s="238"/>
      <c r="ADD325" s="238"/>
      <c r="ADE325" s="238"/>
      <c r="ADF325" s="238"/>
      <c r="ADG325" s="238"/>
      <c r="ADH325" s="238"/>
      <c r="ADI325" s="238"/>
      <c r="ADJ325" s="238"/>
      <c r="ADK325" s="238"/>
      <c r="ADL325" s="238"/>
      <c r="ADM325" s="238"/>
      <c r="ADN325" s="238"/>
      <c r="ADO325" s="238"/>
      <c r="ADP325" s="238"/>
      <c r="ADQ325" s="238"/>
      <c r="ADR325" s="238"/>
      <c r="ADS325" s="238"/>
      <c r="ADT325" s="238"/>
      <c r="ADU325" s="238"/>
      <c r="ADV325" s="238"/>
      <c r="ADW325" s="238"/>
      <c r="ADX325" s="238"/>
      <c r="ADY325" s="238"/>
      <c r="ADZ325" s="238"/>
      <c r="AEA325" s="238"/>
      <c r="AEB325" s="238"/>
      <c r="AEC325" s="238"/>
      <c r="AED325" s="238"/>
      <c r="AEE325" s="238"/>
      <c r="AEF325" s="238"/>
      <c r="AEG325" s="238"/>
      <c r="AEH325" s="238"/>
      <c r="AEI325" s="238"/>
      <c r="AEJ325" s="238"/>
      <c r="AEK325" s="238"/>
      <c r="AEL325" s="238"/>
      <c r="AEM325" s="238"/>
      <c r="AEN325" s="238"/>
      <c r="AEO325" s="238"/>
      <c r="AEP325" s="238"/>
      <c r="AEQ325" s="238"/>
      <c r="AER325" s="238"/>
      <c r="AES325" s="238"/>
      <c r="AET325" s="238"/>
      <c r="AEU325" s="238"/>
      <c r="AEV325" s="238"/>
      <c r="AEW325" s="238"/>
      <c r="AEX325" s="238"/>
      <c r="AEY325" s="238"/>
      <c r="AEZ325" s="238"/>
      <c r="AFA325" s="238"/>
      <c r="AFB325" s="238"/>
      <c r="AFC325" s="238"/>
      <c r="AFD325" s="238"/>
      <c r="AFE325" s="238"/>
      <c r="AFF325" s="238"/>
      <c r="AFG325" s="238"/>
      <c r="AFH325" s="238"/>
      <c r="AFI325" s="238"/>
      <c r="AFJ325" s="238"/>
      <c r="AFK325" s="238"/>
      <c r="AFL325" s="238"/>
      <c r="AFM325" s="238"/>
      <c r="AFN325" s="238"/>
      <c r="AFO325" s="238"/>
      <c r="AFP325" s="238"/>
      <c r="AFQ325" s="238"/>
      <c r="AFR325" s="238"/>
      <c r="AFS325" s="238"/>
      <c r="AFT325" s="238"/>
      <c r="AFU325" s="238"/>
      <c r="AFV325" s="238"/>
      <c r="AFW325" s="238"/>
      <c r="AFX325" s="238"/>
      <c r="AFY325" s="238"/>
      <c r="AFZ325" s="238"/>
      <c r="AGA325" s="238"/>
      <c r="AGB325" s="238"/>
      <c r="AGC325" s="238"/>
      <c r="AGD325" s="238"/>
      <c r="AGE325" s="238"/>
      <c r="AGF325" s="238"/>
      <c r="AGG325" s="238"/>
      <c r="AGH325" s="238"/>
      <c r="AGI325" s="238"/>
      <c r="AGJ325" s="238"/>
      <c r="AGK325" s="238"/>
      <c r="AGL325" s="238"/>
      <c r="AGM325" s="238"/>
      <c r="AGN325" s="238"/>
      <c r="AGO325" s="238"/>
      <c r="AGP325" s="238"/>
      <c r="AGQ325" s="238"/>
      <c r="AGR325" s="238"/>
      <c r="AGS325" s="238"/>
      <c r="AGT325" s="238"/>
      <c r="AGU325" s="238"/>
      <c r="AGV325" s="238"/>
      <c r="AGW325" s="238"/>
      <c r="AGX325" s="238"/>
      <c r="AGY325" s="238"/>
      <c r="AGZ325" s="238"/>
      <c r="AHA325" s="238"/>
      <c r="AHB325" s="238"/>
      <c r="AHC325" s="238"/>
      <c r="AHD325" s="238"/>
      <c r="AHE325" s="238"/>
      <c r="AHF325" s="238"/>
      <c r="AHG325" s="238"/>
      <c r="AHH325" s="238"/>
      <c r="AHI325" s="238"/>
      <c r="AHJ325" s="238"/>
      <c r="AHK325" s="238"/>
      <c r="AHL325" s="238"/>
      <c r="AHM325" s="238"/>
      <c r="AHN325" s="238"/>
      <c r="AHO325" s="238"/>
      <c r="AHP325" s="238"/>
      <c r="AHQ325" s="238"/>
      <c r="AHR325" s="238"/>
      <c r="AHS325" s="238"/>
      <c r="AHT325" s="238"/>
      <c r="AHU325" s="238"/>
      <c r="AHV325" s="238"/>
      <c r="AHW325" s="238"/>
      <c r="AHX325" s="238"/>
      <c r="AHY325" s="238"/>
      <c r="AHZ325" s="238"/>
      <c r="AIA325" s="238"/>
      <c r="AIB325" s="238"/>
      <c r="AIC325" s="238"/>
      <c r="AID325" s="238"/>
      <c r="AIE325" s="238"/>
      <c r="AIF325" s="238"/>
      <c r="AIG325" s="238"/>
      <c r="AIH325" s="238"/>
      <c r="AII325" s="238"/>
      <c r="AIJ325" s="238"/>
      <c r="AIK325" s="238"/>
      <c r="AIL325" s="238"/>
      <c r="AIM325" s="238"/>
      <c r="AIN325" s="238"/>
      <c r="AIO325" s="238"/>
      <c r="AIP325" s="238"/>
      <c r="AIQ325" s="238"/>
      <c r="AIR325" s="238"/>
      <c r="AIS325" s="238"/>
      <c r="AIT325" s="238"/>
      <c r="AIU325" s="238"/>
      <c r="AIV325" s="238"/>
      <c r="AIW325" s="238"/>
      <c r="AIX325" s="238"/>
      <c r="AIY325" s="238"/>
      <c r="AIZ325" s="238"/>
      <c r="AJA325" s="238"/>
      <c r="AJB325" s="238"/>
      <c r="AJC325" s="238"/>
      <c r="AJD325" s="238"/>
      <c r="AJE325" s="238"/>
      <c r="AJF325" s="238"/>
      <c r="AJG325" s="238"/>
      <c r="AJH325" s="238"/>
      <c r="AJI325" s="238"/>
      <c r="AJJ325" s="238"/>
      <c r="AJK325" s="238"/>
      <c r="AJL325" s="238"/>
      <c r="AJM325" s="238"/>
      <c r="AJN325" s="238"/>
      <c r="AJO325" s="238"/>
      <c r="AJP325" s="238"/>
      <c r="AJQ325" s="238"/>
      <c r="AJR325" s="238"/>
      <c r="AJS325" s="238"/>
      <c r="AJT325" s="238"/>
      <c r="AJU325" s="238"/>
      <c r="AJV325" s="238"/>
      <c r="AJW325" s="238"/>
      <c r="AJX325" s="238"/>
      <c r="AJY325" s="238"/>
      <c r="AJZ325" s="238"/>
      <c r="AKA325" s="238"/>
      <c r="AKB325" s="238"/>
      <c r="AKC325" s="238"/>
      <c r="AKD325" s="238"/>
      <c r="AKE325" s="238"/>
      <c r="AKF325" s="238"/>
      <c r="AKG325" s="238"/>
      <c r="AKH325" s="238"/>
      <c r="AKI325" s="238"/>
      <c r="AKJ325" s="238"/>
      <c r="AKK325" s="238"/>
      <c r="AKL325" s="238"/>
      <c r="AKM325" s="238"/>
      <c r="AKN325" s="238"/>
      <c r="AKO325" s="238"/>
      <c r="AKP325" s="238"/>
    </row>
    <row r="326" spans="1:978" x14ac:dyDescent="0.25">
      <c r="A326" s="310"/>
      <c r="B326" s="310"/>
      <c r="C326" s="91" t="s">
        <v>46</v>
      </c>
      <c r="D326" s="244"/>
      <c r="E326" s="293"/>
      <c r="F326" s="92">
        <v>530189</v>
      </c>
      <c r="G326" s="23" t="s">
        <v>337</v>
      </c>
      <c r="H326" s="23" t="s">
        <v>338</v>
      </c>
      <c r="I326" s="245"/>
      <c r="J326" s="92">
        <v>30</v>
      </c>
      <c r="K326" s="271"/>
      <c r="L326" s="288"/>
      <c r="M326" s="92">
        <v>1</v>
      </c>
      <c r="N326" s="92">
        <v>42</v>
      </c>
      <c r="O326" s="92">
        <v>24</v>
      </c>
      <c r="P326" s="92">
        <v>15</v>
      </c>
      <c r="Q326" s="92">
        <v>9</v>
      </c>
      <c r="R326" s="92">
        <v>9</v>
      </c>
      <c r="S326" s="92">
        <v>22</v>
      </c>
      <c r="T326" s="92">
        <v>75</v>
      </c>
      <c r="U326" s="92">
        <v>176</v>
      </c>
      <c r="V326" s="92">
        <v>229</v>
      </c>
      <c r="W326" s="92">
        <v>280</v>
      </c>
      <c r="X326" s="92">
        <v>356</v>
      </c>
      <c r="Y326" s="92">
        <v>398</v>
      </c>
      <c r="Z326" s="92">
        <v>424</v>
      </c>
      <c r="AA326" s="92">
        <v>446</v>
      </c>
      <c r="AB326" s="92">
        <v>434</v>
      </c>
      <c r="AC326" s="92">
        <v>508</v>
      </c>
      <c r="AD326" s="92">
        <v>539</v>
      </c>
      <c r="AE326" s="92">
        <v>553</v>
      </c>
      <c r="AF326" s="92">
        <v>478</v>
      </c>
      <c r="AG326" s="92">
        <v>390</v>
      </c>
      <c r="AH326" s="92">
        <v>350</v>
      </c>
      <c r="AI326" s="92">
        <v>273</v>
      </c>
      <c r="AJ326" s="92">
        <v>144</v>
      </c>
      <c r="AK326" s="92">
        <v>84</v>
      </c>
      <c r="AL326" s="92">
        <v>5638</v>
      </c>
      <c r="AM326" s="293"/>
      <c r="AN326" s="265"/>
      <c r="AO326" s="265"/>
      <c r="AP326" s="265"/>
      <c r="AQ326" s="265"/>
      <c r="AR326" s="265"/>
      <c r="AS326" s="265"/>
      <c r="AT326" s="265"/>
      <c r="AU326" s="265"/>
      <c r="AV326" s="265"/>
      <c r="AW326" s="265"/>
      <c r="AX326" s="265"/>
      <c r="AY326" s="265"/>
      <c r="AZ326" s="265"/>
      <c r="BA326" s="265"/>
      <c r="BB326" s="265"/>
      <c r="BC326" s="265"/>
      <c r="BD326" s="265"/>
      <c r="BE326" s="265"/>
      <c r="BF326" s="265"/>
      <c r="BG326" s="265"/>
      <c r="BH326" s="265"/>
      <c r="BI326" s="265"/>
      <c r="BJ326" s="265"/>
      <c r="BK326" s="265"/>
      <c r="BL326" s="244"/>
      <c r="BM326" s="244"/>
      <c r="BN326" s="244"/>
      <c r="BO326" s="244"/>
      <c r="BP326" s="244"/>
      <c r="BQ326" s="244"/>
      <c r="BR326" s="244"/>
      <c r="BS326" s="244"/>
      <c r="BT326" s="244"/>
      <c r="BU326" s="244"/>
      <c r="BV326" s="244"/>
      <c r="BW326" s="244"/>
      <c r="BX326" s="244"/>
      <c r="BY326" s="244"/>
      <c r="BZ326" s="244"/>
      <c r="CA326" s="244"/>
      <c r="CB326" s="244"/>
      <c r="CC326" s="244"/>
      <c r="CD326" s="244"/>
      <c r="CE326" s="244"/>
      <c r="CF326" s="244"/>
      <c r="CG326" s="244"/>
      <c r="CH326" s="244"/>
      <c r="CI326" s="244"/>
      <c r="CJ326" s="244"/>
      <c r="CK326" s="244"/>
      <c r="CL326" s="244"/>
      <c r="CM326" s="244"/>
      <c r="CN326" s="244"/>
      <c r="CO326" s="244"/>
      <c r="CP326" s="244"/>
      <c r="CQ326" s="244"/>
      <c r="CR326" s="244"/>
      <c r="CS326" s="244"/>
      <c r="CT326" s="244"/>
      <c r="CU326" s="244"/>
      <c r="CV326" s="244"/>
      <c r="CW326" s="244"/>
      <c r="CX326" s="244"/>
      <c r="CY326" s="244"/>
      <c r="CZ326" s="244"/>
      <c r="DA326" s="244"/>
      <c r="DB326" s="244"/>
      <c r="DC326" s="244"/>
      <c r="DD326" s="244"/>
      <c r="DE326" s="244"/>
      <c r="DF326" s="244"/>
      <c r="DG326" s="244"/>
      <c r="DH326" s="244"/>
      <c r="DI326" s="244"/>
      <c r="DJ326" s="244"/>
      <c r="DK326" s="244"/>
      <c r="DL326" s="244"/>
      <c r="DM326" s="244"/>
      <c r="DN326" s="244"/>
      <c r="DO326" s="244"/>
      <c r="DP326" s="244"/>
      <c r="DQ326" s="244"/>
      <c r="DR326" s="244"/>
      <c r="DS326" s="244"/>
      <c r="DT326" s="244"/>
      <c r="DU326" s="244"/>
      <c r="DV326" s="244"/>
      <c r="DW326" s="244"/>
      <c r="DX326" s="244"/>
      <c r="DY326" s="244"/>
      <c r="DZ326" s="244"/>
      <c r="EA326" s="244"/>
      <c r="EB326" s="244"/>
      <c r="EC326" s="244"/>
      <c r="ED326" s="244"/>
      <c r="EE326" s="253"/>
      <c r="EF326" s="238"/>
      <c r="EG326" s="238"/>
      <c r="EH326" s="238"/>
      <c r="EI326" s="238"/>
      <c r="EJ326" s="238"/>
      <c r="EK326" s="238"/>
      <c r="EL326" s="238"/>
      <c r="EM326" s="238"/>
      <c r="EN326" s="238"/>
      <c r="EO326" s="238"/>
      <c r="EP326" s="238"/>
      <c r="EQ326" s="238"/>
      <c r="ER326" s="238"/>
      <c r="ES326" s="238"/>
      <c r="ET326" s="238"/>
      <c r="EU326" s="238"/>
      <c r="EV326" s="238"/>
      <c r="EW326" s="238"/>
      <c r="EX326" s="238"/>
      <c r="EY326" s="238"/>
      <c r="EZ326" s="238"/>
      <c r="FA326" s="238"/>
      <c r="FB326" s="238"/>
      <c r="FC326" s="238"/>
      <c r="FD326" s="238"/>
      <c r="FE326" s="238"/>
      <c r="FF326" s="238"/>
      <c r="FG326" s="238"/>
      <c r="FH326" s="238"/>
      <c r="FI326" s="238"/>
      <c r="FJ326" s="238"/>
      <c r="FK326" s="238"/>
      <c r="FL326" s="238"/>
      <c r="FM326" s="238"/>
      <c r="FN326" s="238"/>
      <c r="FO326" s="238"/>
      <c r="FP326" s="238"/>
      <c r="FQ326" s="238"/>
      <c r="FR326" s="238"/>
      <c r="FS326" s="238"/>
      <c r="FT326" s="238"/>
      <c r="FU326" s="238"/>
      <c r="FV326" s="238"/>
      <c r="FW326" s="238"/>
      <c r="FX326" s="238"/>
      <c r="FY326" s="238"/>
      <c r="FZ326" s="238"/>
      <c r="GA326" s="238"/>
      <c r="GB326" s="238"/>
      <c r="GC326" s="238"/>
      <c r="GD326" s="238"/>
      <c r="GE326" s="238"/>
      <c r="GF326" s="238"/>
      <c r="GG326" s="238"/>
      <c r="GH326" s="238"/>
      <c r="GI326" s="238"/>
      <c r="GJ326" s="238"/>
      <c r="GK326" s="238"/>
      <c r="GL326" s="238"/>
      <c r="GM326" s="238"/>
      <c r="GN326" s="238"/>
      <c r="GO326" s="238"/>
      <c r="GP326" s="238"/>
      <c r="GQ326" s="238"/>
      <c r="GR326" s="238"/>
      <c r="GS326" s="238"/>
      <c r="GT326" s="238"/>
      <c r="GU326" s="238"/>
      <c r="GV326" s="238"/>
      <c r="GW326" s="238"/>
      <c r="GX326" s="238"/>
      <c r="GY326" s="238"/>
      <c r="GZ326" s="238"/>
      <c r="HA326" s="238"/>
      <c r="HB326" s="238"/>
      <c r="HC326" s="238"/>
      <c r="HD326" s="238"/>
      <c r="HE326" s="238"/>
      <c r="HF326" s="238"/>
      <c r="HG326" s="238"/>
      <c r="HH326" s="238"/>
      <c r="HI326" s="238"/>
      <c r="HJ326" s="238"/>
      <c r="HK326" s="238"/>
      <c r="HL326" s="238"/>
      <c r="HM326" s="238"/>
      <c r="HN326" s="238"/>
      <c r="HO326" s="238"/>
      <c r="HP326" s="238"/>
      <c r="HQ326" s="238"/>
      <c r="HR326" s="238"/>
      <c r="HS326" s="238"/>
      <c r="HT326" s="238"/>
      <c r="HU326" s="238"/>
      <c r="HV326" s="238"/>
      <c r="HW326" s="238"/>
      <c r="HX326" s="238"/>
      <c r="HY326" s="238"/>
      <c r="HZ326" s="238"/>
      <c r="IA326" s="238"/>
      <c r="IB326" s="238"/>
      <c r="IC326" s="238"/>
      <c r="ID326" s="238"/>
      <c r="IE326" s="238"/>
      <c r="IF326" s="238"/>
      <c r="IG326" s="238"/>
      <c r="IH326" s="238"/>
      <c r="II326" s="238"/>
      <c r="IJ326" s="238"/>
      <c r="IK326" s="238"/>
      <c r="IL326" s="238"/>
      <c r="IM326" s="238"/>
      <c r="IN326" s="238"/>
      <c r="IO326" s="238"/>
      <c r="IP326" s="238"/>
      <c r="IQ326" s="238"/>
      <c r="IR326" s="238"/>
      <c r="IS326" s="238"/>
      <c r="IT326" s="238"/>
      <c r="IU326" s="238"/>
      <c r="IV326" s="238"/>
      <c r="IW326" s="238"/>
      <c r="IX326" s="238"/>
      <c r="IY326" s="238"/>
      <c r="IZ326" s="238"/>
      <c r="JA326" s="238"/>
      <c r="JB326" s="238"/>
      <c r="JC326" s="238"/>
      <c r="JD326" s="238"/>
      <c r="JE326" s="238"/>
      <c r="JF326" s="238"/>
      <c r="JG326" s="238"/>
      <c r="JH326" s="238"/>
      <c r="JI326" s="238"/>
      <c r="JJ326" s="238"/>
      <c r="JK326" s="238"/>
      <c r="JL326" s="238"/>
      <c r="JM326" s="238"/>
      <c r="JN326" s="238"/>
      <c r="JO326" s="238"/>
      <c r="JP326" s="238"/>
      <c r="JQ326" s="238"/>
      <c r="JR326" s="238"/>
      <c r="JS326" s="238"/>
      <c r="JT326" s="238"/>
      <c r="JU326" s="238"/>
      <c r="JV326" s="238"/>
      <c r="JW326" s="238"/>
      <c r="JX326" s="238"/>
      <c r="JY326" s="238"/>
      <c r="JZ326" s="238"/>
      <c r="KA326" s="238"/>
      <c r="KB326" s="238"/>
      <c r="KC326" s="238"/>
      <c r="KD326" s="238"/>
      <c r="KE326" s="238"/>
      <c r="KF326" s="238"/>
      <c r="KG326" s="238"/>
      <c r="KH326" s="238"/>
      <c r="KI326" s="238"/>
      <c r="KJ326" s="238"/>
      <c r="KK326" s="238"/>
      <c r="KL326" s="238"/>
      <c r="KM326" s="238"/>
      <c r="KN326" s="238"/>
      <c r="KO326" s="238"/>
      <c r="KP326" s="238"/>
      <c r="KQ326" s="238"/>
      <c r="KR326" s="238"/>
      <c r="KS326" s="238"/>
      <c r="KT326" s="238"/>
      <c r="KU326" s="238"/>
      <c r="KV326" s="238"/>
      <c r="KW326" s="238"/>
      <c r="KX326" s="238"/>
      <c r="KY326" s="238"/>
      <c r="KZ326" s="238"/>
      <c r="LA326" s="238"/>
      <c r="LB326" s="238"/>
      <c r="LC326" s="238"/>
      <c r="LD326" s="238"/>
      <c r="LE326" s="238"/>
      <c r="LF326" s="238"/>
      <c r="LG326" s="238"/>
      <c r="LH326" s="238"/>
      <c r="LI326" s="238"/>
      <c r="LJ326" s="238"/>
      <c r="LK326" s="238"/>
      <c r="LL326" s="238"/>
      <c r="LM326" s="238"/>
      <c r="LN326" s="238"/>
      <c r="LO326" s="238"/>
      <c r="LP326" s="238"/>
      <c r="LQ326" s="238"/>
      <c r="LR326" s="238"/>
      <c r="LS326" s="238"/>
      <c r="LT326" s="238"/>
      <c r="LU326" s="238"/>
      <c r="LV326" s="238"/>
      <c r="LW326" s="238"/>
      <c r="LX326" s="238"/>
      <c r="LY326" s="238"/>
      <c r="LZ326" s="238"/>
      <c r="MA326" s="238"/>
      <c r="MB326" s="238"/>
      <c r="MC326" s="238"/>
      <c r="MD326" s="238"/>
      <c r="ME326" s="238"/>
      <c r="MF326" s="238"/>
      <c r="MG326" s="238"/>
      <c r="MH326" s="238"/>
      <c r="MI326" s="238"/>
      <c r="MJ326" s="238"/>
      <c r="MK326" s="238"/>
      <c r="ML326" s="238"/>
      <c r="MM326" s="238"/>
      <c r="MN326" s="238"/>
      <c r="MO326" s="238"/>
      <c r="MP326" s="238"/>
      <c r="MQ326" s="238"/>
      <c r="MR326" s="238"/>
      <c r="MS326" s="238"/>
      <c r="MT326" s="238"/>
      <c r="MU326" s="238"/>
      <c r="MV326" s="238"/>
      <c r="MW326" s="238"/>
      <c r="MX326" s="238"/>
      <c r="MY326" s="238"/>
      <c r="MZ326" s="238"/>
      <c r="NA326" s="238"/>
      <c r="NB326" s="238"/>
      <c r="NC326" s="238"/>
      <c r="ND326" s="238"/>
      <c r="NE326" s="238"/>
      <c r="NF326" s="238"/>
      <c r="NG326" s="238"/>
      <c r="NH326" s="238"/>
      <c r="NI326" s="238"/>
      <c r="NJ326" s="238"/>
      <c r="NK326" s="238"/>
      <c r="NL326" s="238"/>
      <c r="NM326" s="238"/>
      <c r="NN326" s="238"/>
      <c r="NO326" s="238"/>
      <c r="NP326" s="238"/>
      <c r="NQ326" s="238"/>
      <c r="NR326" s="238"/>
      <c r="NS326" s="238"/>
      <c r="NT326" s="238"/>
      <c r="NU326" s="238"/>
      <c r="NV326" s="238"/>
      <c r="NW326" s="238"/>
      <c r="NX326" s="238"/>
      <c r="NY326" s="238"/>
      <c r="NZ326" s="238"/>
      <c r="OA326" s="238"/>
      <c r="OB326" s="238"/>
      <c r="OC326" s="238"/>
      <c r="OD326" s="238"/>
      <c r="OE326" s="238"/>
      <c r="OF326" s="238"/>
      <c r="OG326" s="238"/>
      <c r="OH326" s="238"/>
      <c r="OI326" s="238"/>
      <c r="OJ326" s="238"/>
      <c r="OK326" s="238"/>
      <c r="OL326" s="238"/>
      <c r="OM326" s="238"/>
      <c r="ON326" s="238"/>
      <c r="OO326" s="238"/>
      <c r="OP326" s="238"/>
      <c r="OQ326" s="238"/>
      <c r="OR326" s="238"/>
      <c r="OS326" s="238"/>
      <c r="OT326" s="238"/>
      <c r="OU326" s="238"/>
      <c r="OV326" s="238"/>
      <c r="OW326" s="238"/>
      <c r="OX326" s="238"/>
      <c r="OY326" s="238"/>
      <c r="OZ326" s="238"/>
      <c r="PA326" s="238"/>
      <c r="PB326" s="238"/>
      <c r="PC326" s="238"/>
      <c r="PD326" s="238"/>
      <c r="PE326" s="238"/>
      <c r="PF326" s="238"/>
      <c r="PG326" s="238"/>
      <c r="PH326" s="238"/>
      <c r="PI326" s="238"/>
      <c r="PJ326" s="238"/>
      <c r="PK326" s="238"/>
      <c r="PL326" s="238"/>
      <c r="PM326" s="238"/>
      <c r="PN326" s="238"/>
      <c r="PO326" s="238"/>
      <c r="PP326" s="238"/>
      <c r="PQ326" s="238"/>
      <c r="PR326" s="238"/>
      <c r="PS326" s="238"/>
      <c r="PT326" s="238"/>
      <c r="PU326" s="238"/>
      <c r="PV326" s="238"/>
      <c r="PW326" s="238"/>
      <c r="PX326" s="238"/>
      <c r="PY326" s="238"/>
      <c r="PZ326" s="238"/>
      <c r="QA326" s="238"/>
      <c r="QB326" s="238"/>
      <c r="QC326" s="238"/>
      <c r="QD326" s="238"/>
      <c r="QE326" s="238"/>
      <c r="QF326" s="238"/>
      <c r="QG326" s="238"/>
      <c r="QH326" s="238"/>
      <c r="QI326" s="238"/>
      <c r="QJ326" s="238"/>
      <c r="QK326" s="238"/>
      <c r="QL326" s="238"/>
      <c r="QM326" s="238"/>
      <c r="QN326" s="238"/>
      <c r="QO326" s="238"/>
      <c r="QP326" s="238"/>
      <c r="QQ326" s="238"/>
      <c r="QR326" s="238"/>
      <c r="QS326" s="238"/>
      <c r="QT326" s="238"/>
      <c r="QU326" s="238"/>
      <c r="QV326" s="238"/>
      <c r="QW326" s="238"/>
      <c r="QX326" s="238"/>
      <c r="QY326" s="238"/>
      <c r="QZ326" s="238"/>
      <c r="RA326" s="238"/>
      <c r="RB326" s="238"/>
      <c r="RC326" s="238"/>
      <c r="RD326" s="238"/>
      <c r="RE326" s="238"/>
      <c r="RF326" s="238"/>
      <c r="RG326" s="238"/>
      <c r="RH326" s="238"/>
      <c r="RI326" s="238"/>
      <c r="RJ326" s="238"/>
      <c r="RK326" s="238"/>
      <c r="RL326" s="238"/>
      <c r="RM326" s="238"/>
      <c r="RN326" s="238"/>
      <c r="RO326" s="238"/>
      <c r="RP326" s="238"/>
      <c r="RQ326" s="238"/>
      <c r="RR326" s="238"/>
      <c r="RS326" s="238"/>
      <c r="RT326" s="238"/>
      <c r="RU326" s="238"/>
      <c r="RV326" s="238"/>
      <c r="RW326" s="238"/>
      <c r="RX326" s="238"/>
      <c r="RY326" s="238"/>
      <c r="RZ326" s="238"/>
      <c r="SA326" s="238"/>
      <c r="SB326" s="238"/>
      <c r="SC326" s="238"/>
      <c r="SD326" s="238"/>
      <c r="SE326" s="238"/>
      <c r="SF326" s="238"/>
      <c r="SG326" s="238"/>
      <c r="SH326" s="238"/>
      <c r="SI326" s="238"/>
      <c r="SJ326" s="238"/>
      <c r="SK326" s="238"/>
      <c r="SL326" s="238"/>
      <c r="SM326" s="238"/>
      <c r="SN326" s="238"/>
      <c r="SO326" s="238"/>
      <c r="SP326" s="238"/>
      <c r="SQ326" s="238"/>
      <c r="SR326" s="238"/>
      <c r="SS326" s="238"/>
      <c r="ST326" s="238"/>
      <c r="SU326" s="238"/>
      <c r="SV326" s="238"/>
      <c r="SW326" s="238"/>
      <c r="SX326" s="238"/>
      <c r="SY326" s="238"/>
      <c r="SZ326" s="238"/>
      <c r="TA326" s="238"/>
      <c r="TB326" s="238"/>
      <c r="TC326" s="238"/>
      <c r="TD326" s="238"/>
      <c r="TE326" s="238"/>
      <c r="TF326" s="238"/>
      <c r="TG326" s="238"/>
      <c r="TH326" s="238"/>
      <c r="TI326" s="238"/>
      <c r="TJ326" s="238"/>
      <c r="TK326" s="238"/>
      <c r="TL326" s="238"/>
      <c r="TM326" s="238"/>
      <c r="TN326" s="238"/>
      <c r="TO326" s="238"/>
      <c r="TP326" s="238"/>
      <c r="TQ326" s="238"/>
      <c r="TR326" s="238"/>
      <c r="TS326" s="238"/>
      <c r="TT326" s="238"/>
      <c r="TU326" s="238"/>
      <c r="TV326" s="238"/>
      <c r="TW326" s="238"/>
      <c r="TX326" s="238"/>
      <c r="TY326" s="238"/>
      <c r="TZ326" s="238"/>
      <c r="UA326" s="238"/>
      <c r="UB326" s="238"/>
      <c r="UC326" s="238"/>
      <c r="UD326" s="238"/>
      <c r="UE326" s="238"/>
      <c r="UF326" s="238"/>
      <c r="UG326" s="238"/>
      <c r="UH326" s="238"/>
      <c r="UI326" s="238"/>
      <c r="UJ326" s="238"/>
      <c r="UK326" s="238"/>
      <c r="UL326" s="238"/>
      <c r="UM326" s="238"/>
      <c r="UN326" s="238"/>
      <c r="UO326" s="238"/>
      <c r="UP326" s="238"/>
      <c r="UQ326" s="238"/>
      <c r="UR326" s="238"/>
      <c r="US326" s="238"/>
      <c r="UT326" s="238"/>
      <c r="UU326" s="238"/>
      <c r="UV326" s="238"/>
      <c r="UW326" s="238"/>
      <c r="UX326" s="238"/>
      <c r="UY326" s="238"/>
      <c r="UZ326" s="238"/>
      <c r="VA326" s="238"/>
      <c r="VB326" s="238"/>
      <c r="VC326" s="238"/>
      <c r="VD326" s="238"/>
      <c r="VE326" s="238"/>
      <c r="VF326" s="238"/>
      <c r="VG326" s="238"/>
      <c r="VH326" s="238"/>
      <c r="VI326" s="238"/>
      <c r="VJ326" s="238"/>
      <c r="VK326" s="238"/>
      <c r="VL326" s="238"/>
      <c r="VM326" s="238"/>
      <c r="VN326" s="238"/>
      <c r="VO326" s="238"/>
      <c r="VP326" s="238"/>
      <c r="VQ326" s="238"/>
      <c r="VR326" s="238"/>
      <c r="VS326" s="238"/>
      <c r="VT326" s="238"/>
      <c r="VU326" s="238"/>
      <c r="VV326" s="238"/>
      <c r="VW326" s="238"/>
      <c r="VX326" s="238"/>
      <c r="VY326" s="238"/>
      <c r="VZ326" s="238"/>
      <c r="WA326" s="238"/>
      <c r="WB326" s="238"/>
      <c r="WC326" s="238"/>
      <c r="WD326" s="238"/>
      <c r="WE326" s="238"/>
      <c r="WF326" s="238"/>
      <c r="WG326" s="238"/>
      <c r="WH326" s="238"/>
      <c r="WI326" s="238"/>
      <c r="WJ326" s="238"/>
      <c r="WK326" s="238"/>
      <c r="WL326" s="238"/>
      <c r="WM326" s="238"/>
      <c r="WN326" s="238"/>
      <c r="WO326" s="238"/>
      <c r="WP326" s="238"/>
      <c r="WQ326" s="238"/>
      <c r="WR326" s="238"/>
      <c r="WS326" s="238"/>
      <c r="WT326" s="238"/>
      <c r="WU326" s="238"/>
      <c r="WV326" s="238"/>
      <c r="WW326" s="238"/>
      <c r="WX326" s="238"/>
      <c r="WY326" s="238"/>
      <c r="WZ326" s="238"/>
      <c r="XA326" s="238"/>
      <c r="XB326" s="238"/>
      <c r="XC326" s="238"/>
      <c r="XD326" s="238"/>
      <c r="XE326" s="238"/>
      <c r="XF326" s="238"/>
      <c r="XG326" s="238"/>
      <c r="XH326" s="238"/>
      <c r="XI326" s="238"/>
      <c r="XJ326" s="238"/>
      <c r="XK326" s="238"/>
      <c r="XL326" s="238"/>
      <c r="XM326" s="238"/>
      <c r="XN326" s="238"/>
      <c r="XO326" s="238"/>
      <c r="XP326" s="238"/>
      <c r="XQ326" s="238"/>
      <c r="XR326" s="238"/>
      <c r="XS326" s="238"/>
      <c r="XT326" s="238"/>
      <c r="XU326" s="238"/>
      <c r="XV326" s="238"/>
      <c r="XW326" s="238"/>
      <c r="XX326" s="238"/>
      <c r="XY326" s="238"/>
      <c r="XZ326" s="238"/>
      <c r="YA326" s="238"/>
      <c r="YB326" s="238"/>
      <c r="YC326" s="238"/>
      <c r="YD326" s="238"/>
      <c r="YE326" s="238"/>
      <c r="YF326" s="238"/>
      <c r="YG326" s="238"/>
      <c r="YH326" s="238"/>
      <c r="YI326" s="238"/>
      <c r="YJ326" s="238"/>
      <c r="YK326" s="238"/>
      <c r="YL326" s="238"/>
      <c r="YM326" s="238"/>
      <c r="YN326" s="238"/>
      <c r="YO326" s="238"/>
      <c r="YP326" s="238"/>
      <c r="YQ326" s="238"/>
      <c r="YR326" s="238"/>
      <c r="YS326" s="238"/>
      <c r="YT326" s="238"/>
      <c r="YU326" s="238"/>
      <c r="YV326" s="238"/>
      <c r="YW326" s="238"/>
      <c r="YX326" s="238"/>
      <c r="YY326" s="238"/>
      <c r="YZ326" s="238"/>
      <c r="ZA326" s="238"/>
      <c r="ZB326" s="238"/>
      <c r="ZC326" s="238"/>
      <c r="ZD326" s="238"/>
      <c r="ZE326" s="238"/>
      <c r="ZF326" s="238"/>
      <c r="ZG326" s="238"/>
      <c r="ZH326" s="238"/>
      <c r="ZI326" s="238"/>
      <c r="ZJ326" s="238"/>
      <c r="ZK326" s="238"/>
      <c r="ZL326" s="238"/>
      <c r="ZM326" s="238"/>
      <c r="ZN326" s="238"/>
      <c r="ZO326" s="238"/>
      <c r="ZP326" s="238"/>
      <c r="ZQ326" s="238"/>
      <c r="ZR326" s="238"/>
      <c r="ZS326" s="238"/>
      <c r="ZT326" s="238"/>
      <c r="ZU326" s="238"/>
      <c r="ZV326" s="238"/>
      <c r="ZW326" s="238"/>
      <c r="ZX326" s="238"/>
      <c r="ZY326" s="238"/>
      <c r="ZZ326" s="238"/>
      <c r="AAA326" s="238"/>
      <c r="AAB326" s="238"/>
      <c r="AAC326" s="238"/>
      <c r="AAD326" s="238"/>
      <c r="AAE326" s="238"/>
      <c r="AAF326" s="238"/>
      <c r="AAG326" s="238"/>
      <c r="AAH326" s="238"/>
      <c r="AAI326" s="238"/>
      <c r="AAJ326" s="238"/>
      <c r="AAK326" s="238"/>
      <c r="AAL326" s="238"/>
      <c r="AAM326" s="238"/>
      <c r="AAN326" s="238"/>
      <c r="AAO326" s="238"/>
      <c r="AAP326" s="238"/>
      <c r="AAQ326" s="238"/>
      <c r="AAR326" s="238"/>
      <c r="AAS326" s="238"/>
      <c r="AAT326" s="238"/>
      <c r="AAU326" s="238"/>
      <c r="AAV326" s="238"/>
      <c r="AAW326" s="238"/>
      <c r="AAX326" s="238"/>
      <c r="AAY326" s="238"/>
      <c r="AAZ326" s="238"/>
      <c r="ABA326" s="238"/>
      <c r="ABB326" s="238"/>
      <c r="ABC326" s="238"/>
      <c r="ABD326" s="238"/>
      <c r="ABE326" s="238"/>
      <c r="ABF326" s="238"/>
      <c r="ABG326" s="238"/>
      <c r="ABH326" s="238"/>
      <c r="ABI326" s="238"/>
      <c r="ABJ326" s="238"/>
      <c r="ABK326" s="238"/>
      <c r="ABL326" s="238"/>
      <c r="ABM326" s="238"/>
      <c r="ABN326" s="238"/>
      <c r="ABO326" s="238"/>
      <c r="ABP326" s="238"/>
      <c r="ABQ326" s="238"/>
      <c r="ABR326" s="238"/>
      <c r="ABS326" s="238"/>
      <c r="ABT326" s="238"/>
      <c r="ABU326" s="238"/>
      <c r="ABV326" s="238"/>
      <c r="ABW326" s="238"/>
      <c r="ABX326" s="238"/>
      <c r="ABY326" s="238"/>
      <c r="ABZ326" s="238"/>
      <c r="ACA326" s="238"/>
      <c r="ACB326" s="238"/>
      <c r="ACC326" s="238"/>
      <c r="ACD326" s="238"/>
      <c r="ACE326" s="238"/>
      <c r="ACF326" s="238"/>
      <c r="ACG326" s="238"/>
      <c r="ACH326" s="238"/>
      <c r="ACI326" s="238"/>
      <c r="ACJ326" s="238"/>
      <c r="ACK326" s="238"/>
      <c r="ACL326" s="238"/>
      <c r="ACM326" s="238"/>
      <c r="ACN326" s="238"/>
      <c r="ACO326" s="238"/>
      <c r="ACP326" s="238"/>
      <c r="ACQ326" s="238"/>
      <c r="ACR326" s="238"/>
      <c r="ACS326" s="238"/>
      <c r="ACT326" s="238"/>
      <c r="ACU326" s="238"/>
      <c r="ACV326" s="238"/>
      <c r="ACW326" s="238"/>
      <c r="ACX326" s="238"/>
      <c r="ACY326" s="238"/>
      <c r="ACZ326" s="238"/>
      <c r="ADA326" s="238"/>
      <c r="ADB326" s="238"/>
      <c r="ADC326" s="238"/>
      <c r="ADD326" s="238"/>
      <c r="ADE326" s="238"/>
      <c r="ADF326" s="238"/>
      <c r="ADG326" s="238"/>
      <c r="ADH326" s="238"/>
      <c r="ADI326" s="238"/>
      <c r="ADJ326" s="238"/>
      <c r="ADK326" s="238"/>
      <c r="ADL326" s="238"/>
      <c r="ADM326" s="238"/>
      <c r="ADN326" s="238"/>
      <c r="ADO326" s="238"/>
      <c r="ADP326" s="238"/>
      <c r="ADQ326" s="238"/>
      <c r="ADR326" s="238"/>
      <c r="ADS326" s="238"/>
      <c r="ADT326" s="238"/>
      <c r="ADU326" s="238"/>
      <c r="ADV326" s="238"/>
      <c r="ADW326" s="238"/>
      <c r="ADX326" s="238"/>
      <c r="ADY326" s="238"/>
      <c r="ADZ326" s="238"/>
      <c r="AEA326" s="238"/>
      <c r="AEB326" s="238"/>
      <c r="AEC326" s="238"/>
      <c r="AED326" s="238"/>
      <c r="AEE326" s="238"/>
      <c r="AEF326" s="238"/>
      <c r="AEG326" s="238"/>
      <c r="AEH326" s="238"/>
      <c r="AEI326" s="238"/>
      <c r="AEJ326" s="238"/>
      <c r="AEK326" s="238"/>
      <c r="AEL326" s="238"/>
      <c r="AEM326" s="238"/>
      <c r="AEN326" s="238"/>
      <c r="AEO326" s="238"/>
      <c r="AEP326" s="238"/>
      <c r="AEQ326" s="238"/>
      <c r="AER326" s="238"/>
      <c r="AES326" s="238"/>
      <c r="AET326" s="238"/>
      <c r="AEU326" s="238"/>
      <c r="AEV326" s="238"/>
      <c r="AEW326" s="238"/>
      <c r="AEX326" s="238"/>
      <c r="AEY326" s="238"/>
      <c r="AEZ326" s="238"/>
      <c r="AFA326" s="238"/>
      <c r="AFB326" s="238"/>
      <c r="AFC326" s="238"/>
      <c r="AFD326" s="238"/>
      <c r="AFE326" s="238"/>
      <c r="AFF326" s="238"/>
      <c r="AFG326" s="238"/>
      <c r="AFH326" s="238"/>
      <c r="AFI326" s="238"/>
      <c r="AFJ326" s="238"/>
      <c r="AFK326" s="238"/>
      <c r="AFL326" s="238"/>
      <c r="AFM326" s="238"/>
      <c r="AFN326" s="238"/>
      <c r="AFO326" s="238"/>
      <c r="AFP326" s="238"/>
      <c r="AFQ326" s="238"/>
      <c r="AFR326" s="238"/>
      <c r="AFS326" s="238"/>
      <c r="AFT326" s="238"/>
      <c r="AFU326" s="238"/>
      <c r="AFV326" s="238"/>
      <c r="AFW326" s="238"/>
      <c r="AFX326" s="238"/>
      <c r="AFY326" s="238"/>
      <c r="AFZ326" s="238"/>
      <c r="AGA326" s="238"/>
      <c r="AGB326" s="238"/>
      <c r="AGC326" s="238"/>
      <c r="AGD326" s="238"/>
      <c r="AGE326" s="238"/>
      <c r="AGF326" s="238"/>
      <c r="AGG326" s="238"/>
      <c r="AGH326" s="238"/>
      <c r="AGI326" s="238"/>
      <c r="AGJ326" s="238"/>
      <c r="AGK326" s="238"/>
      <c r="AGL326" s="238"/>
      <c r="AGM326" s="238"/>
      <c r="AGN326" s="238"/>
      <c r="AGO326" s="238"/>
      <c r="AGP326" s="238"/>
      <c r="AGQ326" s="238"/>
      <c r="AGR326" s="238"/>
      <c r="AGS326" s="238"/>
      <c r="AGT326" s="238"/>
      <c r="AGU326" s="238"/>
      <c r="AGV326" s="238"/>
      <c r="AGW326" s="238"/>
      <c r="AGX326" s="238"/>
      <c r="AGY326" s="238"/>
      <c r="AGZ326" s="238"/>
      <c r="AHA326" s="238"/>
      <c r="AHB326" s="238"/>
      <c r="AHC326" s="238"/>
      <c r="AHD326" s="238"/>
      <c r="AHE326" s="238"/>
      <c r="AHF326" s="238"/>
      <c r="AHG326" s="238"/>
      <c r="AHH326" s="238"/>
      <c r="AHI326" s="238"/>
      <c r="AHJ326" s="238"/>
      <c r="AHK326" s="238"/>
      <c r="AHL326" s="238"/>
      <c r="AHM326" s="238"/>
      <c r="AHN326" s="238"/>
      <c r="AHO326" s="238"/>
      <c r="AHP326" s="238"/>
      <c r="AHQ326" s="238"/>
      <c r="AHR326" s="238"/>
      <c r="AHS326" s="238"/>
      <c r="AHT326" s="238"/>
      <c r="AHU326" s="238"/>
      <c r="AHV326" s="238"/>
      <c r="AHW326" s="238"/>
      <c r="AHX326" s="238"/>
      <c r="AHY326" s="238"/>
      <c r="AHZ326" s="238"/>
      <c r="AIA326" s="238"/>
      <c r="AIB326" s="238"/>
      <c r="AIC326" s="238"/>
      <c r="AID326" s="238"/>
      <c r="AIE326" s="238"/>
      <c r="AIF326" s="238"/>
      <c r="AIG326" s="238"/>
      <c r="AIH326" s="238"/>
      <c r="AII326" s="238"/>
      <c r="AIJ326" s="238"/>
      <c r="AIK326" s="238"/>
      <c r="AIL326" s="238"/>
      <c r="AIM326" s="238"/>
      <c r="AIN326" s="238"/>
      <c r="AIO326" s="238"/>
      <c r="AIP326" s="238"/>
      <c r="AIQ326" s="238"/>
      <c r="AIR326" s="238"/>
      <c r="AIS326" s="238"/>
      <c r="AIT326" s="238"/>
      <c r="AIU326" s="238"/>
      <c r="AIV326" s="238"/>
      <c r="AIW326" s="238"/>
      <c r="AIX326" s="238"/>
      <c r="AIY326" s="238"/>
      <c r="AIZ326" s="238"/>
      <c r="AJA326" s="238"/>
      <c r="AJB326" s="238"/>
      <c r="AJC326" s="238"/>
      <c r="AJD326" s="238"/>
      <c r="AJE326" s="238"/>
      <c r="AJF326" s="238"/>
      <c r="AJG326" s="238"/>
      <c r="AJH326" s="238"/>
      <c r="AJI326" s="238"/>
      <c r="AJJ326" s="238"/>
      <c r="AJK326" s="238"/>
      <c r="AJL326" s="238"/>
      <c r="AJM326" s="238"/>
      <c r="AJN326" s="238"/>
      <c r="AJO326" s="238"/>
      <c r="AJP326" s="238"/>
      <c r="AJQ326" s="238"/>
      <c r="AJR326" s="238"/>
      <c r="AJS326" s="238"/>
      <c r="AJT326" s="238"/>
      <c r="AJU326" s="238"/>
      <c r="AJV326" s="238"/>
      <c r="AJW326" s="238"/>
      <c r="AJX326" s="238"/>
      <c r="AJY326" s="238"/>
      <c r="AJZ326" s="238"/>
      <c r="AKA326" s="238"/>
      <c r="AKB326" s="238"/>
      <c r="AKC326" s="238"/>
      <c r="AKD326" s="238"/>
      <c r="AKE326" s="238"/>
      <c r="AKF326" s="238"/>
      <c r="AKG326" s="238"/>
      <c r="AKH326" s="238"/>
      <c r="AKI326" s="238"/>
      <c r="AKJ326" s="238"/>
      <c r="AKK326" s="238"/>
      <c r="AKL326" s="238"/>
      <c r="AKM326" s="238"/>
      <c r="AKN326" s="238"/>
      <c r="AKO326" s="238"/>
      <c r="AKP326" s="238"/>
    </row>
    <row r="327" spans="1:978" x14ac:dyDescent="0.25">
      <c r="A327" s="311"/>
      <c r="B327" s="311"/>
      <c r="C327" s="92"/>
      <c r="D327" s="245"/>
      <c r="E327" s="271"/>
      <c r="F327" s="292" t="s">
        <v>387</v>
      </c>
      <c r="G327" s="292"/>
      <c r="H327" s="292"/>
      <c r="I327" s="292"/>
      <c r="J327" s="292"/>
      <c r="K327" s="292"/>
      <c r="L327" s="292"/>
      <c r="M327" s="292"/>
      <c r="N327" s="7">
        <f t="shared" ref="N327:AL327" si="216">ROUNDUP(AVERAGE(N325:N326),0)</f>
        <v>77</v>
      </c>
      <c r="O327" s="7">
        <f t="shared" si="216"/>
        <v>36</v>
      </c>
      <c r="P327" s="7">
        <f t="shared" si="216"/>
        <v>31</v>
      </c>
      <c r="Q327" s="7">
        <f t="shared" si="216"/>
        <v>25</v>
      </c>
      <c r="R327" s="7">
        <f t="shared" si="216"/>
        <v>26</v>
      </c>
      <c r="S327" s="7">
        <f t="shared" si="216"/>
        <v>59</v>
      </c>
      <c r="T327" s="7">
        <f t="shared" si="216"/>
        <v>198</v>
      </c>
      <c r="U327" s="7">
        <f t="shared" si="216"/>
        <v>422</v>
      </c>
      <c r="V327" s="7">
        <f t="shared" si="216"/>
        <v>424</v>
      </c>
      <c r="W327" s="7">
        <f t="shared" si="216"/>
        <v>455</v>
      </c>
      <c r="X327" s="7">
        <f t="shared" si="216"/>
        <v>505</v>
      </c>
      <c r="Y327" s="7">
        <f t="shared" si="216"/>
        <v>549</v>
      </c>
      <c r="Z327" s="7">
        <f t="shared" si="216"/>
        <v>583</v>
      </c>
      <c r="AA327" s="7">
        <f t="shared" si="216"/>
        <v>604</v>
      </c>
      <c r="AB327" s="7">
        <f t="shared" si="216"/>
        <v>659</v>
      </c>
      <c r="AC327" s="7">
        <f t="shared" si="216"/>
        <v>786</v>
      </c>
      <c r="AD327" s="7">
        <f t="shared" si="216"/>
        <v>906</v>
      </c>
      <c r="AE327" s="7">
        <f t="shared" si="216"/>
        <v>914</v>
      </c>
      <c r="AF327" s="7">
        <f t="shared" si="216"/>
        <v>708</v>
      </c>
      <c r="AG327" s="7">
        <f t="shared" si="216"/>
        <v>527</v>
      </c>
      <c r="AH327" s="7">
        <f t="shared" si="216"/>
        <v>439</v>
      </c>
      <c r="AI327" s="7">
        <f t="shared" si="216"/>
        <v>328</v>
      </c>
      <c r="AJ327" s="7">
        <f t="shared" si="216"/>
        <v>196</v>
      </c>
      <c r="AK327" s="7">
        <f t="shared" si="216"/>
        <v>132</v>
      </c>
      <c r="AL327" s="7">
        <f t="shared" si="216"/>
        <v>8851</v>
      </c>
      <c r="AM327" s="271"/>
      <c r="AN327" s="266"/>
      <c r="AO327" s="266"/>
      <c r="AP327" s="266"/>
      <c r="AQ327" s="266"/>
      <c r="AR327" s="266"/>
      <c r="AS327" s="266"/>
      <c r="AT327" s="266"/>
      <c r="AU327" s="266"/>
      <c r="AV327" s="266"/>
      <c r="AW327" s="266"/>
      <c r="AX327" s="266"/>
      <c r="AY327" s="266"/>
      <c r="AZ327" s="266"/>
      <c r="BA327" s="266"/>
      <c r="BB327" s="266"/>
      <c r="BC327" s="266"/>
      <c r="BD327" s="266"/>
      <c r="BE327" s="266"/>
      <c r="BF327" s="266"/>
      <c r="BG327" s="266"/>
      <c r="BH327" s="266"/>
      <c r="BI327" s="266"/>
      <c r="BJ327" s="266"/>
      <c r="BK327" s="266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5"/>
      <c r="DZ327" s="245"/>
      <c r="EA327" s="245"/>
      <c r="EB327" s="245"/>
      <c r="EC327" s="245"/>
      <c r="ED327" s="245"/>
      <c r="EE327" s="253"/>
      <c r="EF327" s="238"/>
      <c r="EG327" s="238"/>
      <c r="EH327" s="238"/>
      <c r="EI327" s="238"/>
      <c r="EJ327" s="238"/>
      <c r="EK327" s="238"/>
      <c r="EL327" s="238"/>
      <c r="EM327" s="238"/>
      <c r="EN327" s="238"/>
      <c r="EO327" s="238"/>
      <c r="EP327" s="238"/>
      <c r="EQ327" s="238"/>
      <c r="ER327" s="238"/>
      <c r="ES327" s="238"/>
      <c r="ET327" s="238"/>
      <c r="EU327" s="238"/>
      <c r="EV327" s="238"/>
      <c r="EW327" s="238"/>
      <c r="EX327" s="238"/>
      <c r="EY327" s="238"/>
      <c r="EZ327" s="238"/>
      <c r="FA327" s="238"/>
      <c r="FB327" s="238"/>
      <c r="FC327" s="238"/>
      <c r="FD327" s="238"/>
      <c r="FE327" s="238"/>
      <c r="FF327" s="238"/>
      <c r="FG327" s="238"/>
      <c r="FH327" s="238"/>
      <c r="FI327" s="238"/>
      <c r="FJ327" s="238"/>
      <c r="FK327" s="238"/>
      <c r="FL327" s="238"/>
      <c r="FM327" s="238"/>
      <c r="FN327" s="238"/>
      <c r="FO327" s="238"/>
      <c r="FP327" s="238"/>
      <c r="FQ327" s="238"/>
      <c r="FR327" s="238"/>
      <c r="FS327" s="238"/>
      <c r="FT327" s="238"/>
      <c r="FU327" s="238"/>
      <c r="FV327" s="238"/>
      <c r="FW327" s="238"/>
      <c r="FX327" s="238"/>
      <c r="FY327" s="238"/>
      <c r="FZ327" s="238"/>
      <c r="GA327" s="238"/>
      <c r="GB327" s="238"/>
      <c r="GC327" s="238"/>
      <c r="GD327" s="238"/>
      <c r="GE327" s="238"/>
      <c r="GF327" s="238"/>
      <c r="GG327" s="238"/>
      <c r="GH327" s="238"/>
      <c r="GI327" s="238"/>
      <c r="GJ327" s="238"/>
      <c r="GK327" s="238"/>
      <c r="GL327" s="238"/>
      <c r="GM327" s="238"/>
      <c r="GN327" s="238"/>
      <c r="GO327" s="238"/>
      <c r="GP327" s="238"/>
      <c r="GQ327" s="238"/>
      <c r="GR327" s="238"/>
      <c r="GS327" s="238"/>
      <c r="GT327" s="238"/>
      <c r="GU327" s="238"/>
      <c r="GV327" s="238"/>
      <c r="GW327" s="238"/>
      <c r="GX327" s="238"/>
      <c r="GY327" s="238"/>
      <c r="GZ327" s="238"/>
      <c r="HA327" s="238"/>
      <c r="HB327" s="238"/>
      <c r="HC327" s="238"/>
      <c r="HD327" s="238"/>
      <c r="HE327" s="238"/>
      <c r="HF327" s="238"/>
      <c r="HG327" s="238"/>
      <c r="HH327" s="238"/>
      <c r="HI327" s="238"/>
      <c r="HJ327" s="238"/>
      <c r="HK327" s="238"/>
      <c r="HL327" s="238"/>
      <c r="HM327" s="238"/>
      <c r="HN327" s="238"/>
      <c r="HO327" s="238"/>
      <c r="HP327" s="238"/>
      <c r="HQ327" s="238"/>
      <c r="HR327" s="238"/>
      <c r="HS327" s="238"/>
      <c r="HT327" s="238"/>
      <c r="HU327" s="238"/>
      <c r="HV327" s="238"/>
      <c r="HW327" s="238"/>
      <c r="HX327" s="238"/>
      <c r="HY327" s="238"/>
      <c r="HZ327" s="238"/>
      <c r="IA327" s="238"/>
      <c r="IB327" s="238"/>
      <c r="IC327" s="238"/>
      <c r="ID327" s="238"/>
      <c r="IE327" s="238"/>
      <c r="IF327" s="238"/>
      <c r="IG327" s="238"/>
      <c r="IH327" s="238"/>
      <c r="II327" s="238"/>
      <c r="IJ327" s="238"/>
      <c r="IK327" s="238"/>
      <c r="IL327" s="238"/>
      <c r="IM327" s="238"/>
      <c r="IN327" s="238"/>
      <c r="IO327" s="238"/>
      <c r="IP327" s="238"/>
      <c r="IQ327" s="238"/>
      <c r="IR327" s="238"/>
      <c r="IS327" s="238"/>
      <c r="IT327" s="238"/>
      <c r="IU327" s="238"/>
      <c r="IV327" s="238"/>
      <c r="IW327" s="238"/>
      <c r="IX327" s="238"/>
      <c r="IY327" s="238"/>
      <c r="IZ327" s="238"/>
      <c r="JA327" s="238"/>
      <c r="JB327" s="238"/>
      <c r="JC327" s="238"/>
      <c r="JD327" s="238"/>
      <c r="JE327" s="238"/>
      <c r="JF327" s="238"/>
      <c r="JG327" s="238"/>
      <c r="JH327" s="238"/>
      <c r="JI327" s="238"/>
      <c r="JJ327" s="238"/>
      <c r="JK327" s="238"/>
      <c r="JL327" s="238"/>
      <c r="JM327" s="238"/>
      <c r="JN327" s="238"/>
      <c r="JO327" s="238"/>
      <c r="JP327" s="238"/>
      <c r="JQ327" s="238"/>
      <c r="JR327" s="238"/>
      <c r="JS327" s="238"/>
      <c r="JT327" s="238"/>
      <c r="JU327" s="238"/>
      <c r="JV327" s="238"/>
      <c r="JW327" s="238"/>
      <c r="JX327" s="238"/>
      <c r="JY327" s="238"/>
      <c r="JZ327" s="238"/>
      <c r="KA327" s="238"/>
      <c r="KB327" s="238"/>
      <c r="KC327" s="238"/>
      <c r="KD327" s="238"/>
      <c r="KE327" s="238"/>
      <c r="KF327" s="238"/>
      <c r="KG327" s="238"/>
      <c r="KH327" s="238"/>
      <c r="KI327" s="238"/>
      <c r="KJ327" s="238"/>
      <c r="KK327" s="238"/>
      <c r="KL327" s="238"/>
      <c r="KM327" s="238"/>
      <c r="KN327" s="238"/>
      <c r="KO327" s="238"/>
      <c r="KP327" s="238"/>
      <c r="KQ327" s="238"/>
      <c r="KR327" s="238"/>
      <c r="KS327" s="238"/>
      <c r="KT327" s="238"/>
      <c r="KU327" s="238"/>
      <c r="KV327" s="238"/>
      <c r="KW327" s="238"/>
      <c r="KX327" s="238"/>
      <c r="KY327" s="238"/>
      <c r="KZ327" s="238"/>
      <c r="LA327" s="238"/>
      <c r="LB327" s="238"/>
      <c r="LC327" s="238"/>
      <c r="LD327" s="238"/>
      <c r="LE327" s="238"/>
      <c r="LF327" s="238"/>
      <c r="LG327" s="238"/>
      <c r="LH327" s="238"/>
      <c r="LI327" s="238"/>
      <c r="LJ327" s="238"/>
      <c r="LK327" s="238"/>
      <c r="LL327" s="238"/>
      <c r="LM327" s="238"/>
      <c r="LN327" s="238"/>
      <c r="LO327" s="238"/>
      <c r="LP327" s="238"/>
      <c r="LQ327" s="238"/>
      <c r="LR327" s="238"/>
      <c r="LS327" s="238"/>
      <c r="LT327" s="238"/>
      <c r="LU327" s="238"/>
      <c r="LV327" s="238"/>
      <c r="LW327" s="238"/>
      <c r="LX327" s="238"/>
      <c r="LY327" s="238"/>
      <c r="LZ327" s="238"/>
      <c r="MA327" s="238"/>
      <c r="MB327" s="238"/>
      <c r="MC327" s="238"/>
      <c r="MD327" s="238"/>
      <c r="ME327" s="238"/>
      <c r="MF327" s="238"/>
      <c r="MG327" s="238"/>
      <c r="MH327" s="238"/>
      <c r="MI327" s="238"/>
      <c r="MJ327" s="238"/>
      <c r="MK327" s="238"/>
      <c r="ML327" s="238"/>
      <c r="MM327" s="238"/>
      <c r="MN327" s="238"/>
      <c r="MO327" s="238"/>
      <c r="MP327" s="238"/>
      <c r="MQ327" s="238"/>
      <c r="MR327" s="238"/>
      <c r="MS327" s="238"/>
      <c r="MT327" s="238"/>
      <c r="MU327" s="238"/>
      <c r="MV327" s="238"/>
      <c r="MW327" s="238"/>
      <c r="MX327" s="238"/>
      <c r="MY327" s="238"/>
      <c r="MZ327" s="238"/>
      <c r="NA327" s="238"/>
      <c r="NB327" s="238"/>
      <c r="NC327" s="238"/>
      <c r="ND327" s="238"/>
      <c r="NE327" s="238"/>
      <c r="NF327" s="238"/>
      <c r="NG327" s="238"/>
      <c r="NH327" s="238"/>
      <c r="NI327" s="238"/>
      <c r="NJ327" s="238"/>
      <c r="NK327" s="238"/>
      <c r="NL327" s="238"/>
      <c r="NM327" s="238"/>
      <c r="NN327" s="238"/>
      <c r="NO327" s="238"/>
      <c r="NP327" s="238"/>
      <c r="NQ327" s="238"/>
      <c r="NR327" s="238"/>
      <c r="NS327" s="238"/>
      <c r="NT327" s="238"/>
      <c r="NU327" s="238"/>
      <c r="NV327" s="238"/>
      <c r="NW327" s="238"/>
      <c r="NX327" s="238"/>
      <c r="NY327" s="238"/>
      <c r="NZ327" s="238"/>
      <c r="OA327" s="238"/>
      <c r="OB327" s="238"/>
      <c r="OC327" s="238"/>
      <c r="OD327" s="238"/>
      <c r="OE327" s="238"/>
      <c r="OF327" s="238"/>
      <c r="OG327" s="238"/>
      <c r="OH327" s="238"/>
      <c r="OI327" s="238"/>
      <c r="OJ327" s="238"/>
      <c r="OK327" s="238"/>
      <c r="OL327" s="238"/>
      <c r="OM327" s="238"/>
      <c r="ON327" s="238"/>
      <c r="OO327" s="238"/>
      <c r="OP327" s="238"/>
      <c r="OQ327" s="238"/>
      <c r="OR327" s="238"/>
      <c r="OS327" s="238"/>
      <c r="OT327" s="238"/>
      <c r="OU327" s="238"/>
      <c r="OV327" s="238"/>
      <c r="OW327" s="238"/>
      <c r="OX327" s="238"/>
      <c r="OY327" s="238"/>
      <c r="OZ327" s="238"/>
      <c r="PA327" s="238"/>
      <c r="PB327" s="238"/>
      <c r="PC327" s="238"/>
      <c r="PD327" s="238"/>
      <c r="PE327" s="238"/>
      <c r="PF327" s="238"/>
      <c r="PG327" s="238"/>
      <c r="PH327" s="238"/>
      <c r="PI327" s="238"/>
      <c r="PJ327" s="238"/>
      <c r="PK327" s="238"/>
      <c r="PL327" s="238"/>
      <c r="PM327" s="238"/>
      <c r="PN327" s="238"/>
      <c r="PO327" s="238"/>
      <c r="PP327" s="238"/>
      <c r="PQ327" s="238"/>
      <c r="PR327" s="238"/>
      <c r="PS327" s="238"/>
      <c r="PT327" s="238"/>
      <c r="PU327" s="238"/>
      <c r="PV327" s="238"/>
      <c r="PW327" s="238"/>
      <c r="PX327" s="238"/>
      <c r="PY327" s="238"/>
      <c r="PZ327" s="238"/>
      <c r="QA327" s="238"/>
      <c r="QB327" s="238"/>
      <c r="QC327" s="238"/>
      <c r="QD327" s="238"/>
      <c r="QE327" s="238"/>
      <c r="QF327" s="238"/>
      <c r="QG327" s="238"/>
      <c r="QH327" s="238"/>
      <c r="QI327" s="238"/>
      <c r="QJ327" s="238"/>
      <c r="QK327" s="238"/>
      <c r="QL327" s="238"/>
      <c r="QM327" s="238"/>
      <c r="QN327" s="238"/>
      <c r="QO327" s="238"/>
      <c r="QP327" s="238"/>
      <c r="QQ327" s="238"/>
      <c r="QR327" s="238"/>
      <c r="QS327" s="238"/>
      <c r="QT327" s="238"/>
      <c r="QU327" s="238"/>
      <c r="QV327" s="238"/>
      <c r="QW327" s="238"/>
      <c r="QX327" s="238"/>
      <c r="QY327" s="238"/>
      <c r="QZ327" s="238"/>
      <c r="RA327" s="238"/>
      <c r="RB327" s="238"/>
      <c r="RC327" s="238"/>
      <c r="RD327" s="238"/>
      <c r="RE327" s="238"/>
      <c r="RF327" s="238"/>
      <c r="RG327" s="238"/>
      <c r="RH327" s="238"/>
      <c r="RI327" s="238"/>
      <c r="RJ327" s="238"/>
      <c r="RK327" s="238"/>
      <c r="RL327" s="238"/>
      <c r="RM327" s="238"/>
      <c r="RN327" s="238"/>
      <c r="RO327" s="238"/>
      <c r="RP327" s="238"/>
      <c r="RQ327" s="238"/>
      <c r="RR327" s="238"/>
      <c r="RS327" s="238"/>
      <c r="RT327" s="238"/>
      <c r="RU327" s="238"/>
      <c r="RV327" s="238"/>
      <c r="RW327" s="238"/>
      <c r="RX327" s="238"/>
      <c r="RY327" s="238"/>
      <c r="RZ327" s="238"/>
      <c r="SA327" s="238"/>
      <c r="SB327" s="238"/>
      <c r="SC327" s="238"/>
      <c r="SD327" s="238"/>
      <c r="SE327" s="238"/>
      <c r="SF327" s="238"/>
      <c r="SG327" s="238"/>
      <c r="SH327" s="238"/>
      <c r="SI327" s="238"/>
      <c r="SJ327" s="238"/>
      <c r="SK327" s="238"/>
      <c r="SL327" s="238"/>
      <c r="SM327" s="238"/>
      <c r="SN327" s="238"/>
      <c r="SO327" s="238"/>
      <c r="SP327" s="238"/>
      <c r="SQ327" s="238"/>
      <c r="SR327" s="238"/>
      <c r="SS327" s="238"/>
      <c r="ST327" s="238"/>
      <c r="SU327" s="238"/>
      <c r="SV327" s="238"/>
      <c r="SW327" s="238"/>
      <c r="SX327" s="238"/>
      <c r="SY327" s="238"/>
      <c r="SZ327" s="238"/>
      <c r="TA327" s="238"/>
      <c r="TB327" s="238"/>
      <c r="TC327" s="238"/>
      <c r="TD327" s="238"/>
      <c r="TE327" s="238"/>
      <c r="TF327" s="238"/>
      <c r="TG327" s="238"/>
      <c r="TH327" s="238"/>
      <c r="TI327" s="238"/>
      <c r="TJ327" s="238"/>
      <c r="TK327" s="238"/>
      <c r="TL327" s="238"/>
      <c r="TM327" s="238"/>
      <c r="TN327" s="238"/>
      <c r="TO327" s="238"/>
      <c r="TP327" s="238"/>
      <c r="TQ327" s="238"/>
      <c r="TR327" s="238"/>
      <c r="TS327" s="238"/>
      <c r="TT327" s="238"/>
      <c r="TU327" s="238"/>
      <c r="TV327" s="238"/>
      <c r="TW327" s="238"/>
      <c r="TX327" s="238"/>
      <c r="TY327" s="238"/>
      <c r="TZ327" s="238"/>
      <c r="UA327" s="238"/>
      <c r="UB327" s="238"/>
      <c r="UC327" s="238"/>
      <c r="UD327" s="238"/>
      <c r="UE327" s="238"/>
      <c r="UF327" s="238"/>
      <c r="UG327" s="238"/>
      <c r="UH327" s="238"/>
      <c r="UI327" s="238"/>
      <c r="UJ327" s="238"/>
      <c r="UK327" s="238"/>
      <c r="UL327" s="238"/>
      <c r="UM327" s="238"/>
      <c r="UN327" s="238"/>
      <c r="UO327" s="238"/>
      <c r="UP327" s="238"/>
      <c r="UQ327" s="238"/>
      <c r="UR327" s="238"/>
      <c r="US327" s="238"/>
      <c r="UT327" s="238"/>
      <c r="UU327" s="238"/>
      <c r="UV327" s="238"/>
      <c r="UW327" s="238"/>
      <c r="UX327" s="238"/>
      <c r="UY327" s="238"/>
      <c r="UZ327" s="238"/>
      <c r="VA327" s="238"/>
      <c r="VB327" s="238"/>
      <c r="VC327" s="238"/>
      <c r="VD327" s="238"/>
      <c r="VE327" s="238"/>
      <c r="VF327" s="238"/>
      <c r="VG327" s="238"/>
      <c r="VH327" s="238"/>
      <c r="VI327" s="238"/>
      <c r="VJ327" s="238"/>
      <c r="VK327" s="238"/>
      <c r="VL327" s="238"/>
      <c r="VM327" s="238"/>
      <c r="VN327" s="238"/>
      <c r="VO327" s="238"/>
      <c r="VP327" s="238"/>
      <c r="VQ327" s="238"/>
      <c r="VR327" s="238"/>
      <c r="VS327" s="238"/>
      <c r="VT327" s="238"/>
      <c r="VU327" s="238"/>
      <c r="VV327" s="238"/>
      <c r="VW327" s="238"/>
      <c r="VX327" s="238"/>
      <c r="VY327" s="238"/>
      <c r="VZ327" s="238"/>
      <c r="WA327" s="238"/>
      <c r="WB327" s="238"/>
      <c r="WC327" s="238"/>
      <c r="WD327" s="238"/>
      <c r="WE327" s="238"/>
      <c r="WF327" s="238"/>
      <c r="WG327" s="238"/>
      <c r="WH327" s="238"/>
      <c r="WI327" s="238"/>
      <c r="WJ327" s="238"/>
      <c r="WK327" s="238"/>
      <c r="WL327" s="238"/>
      <c r="WM327" s="238"/>
      <c r="WN327" s="238"/>
      <c r="WO327" s="238"/>
      <c r="WP327" s="238"/>
      <c r="WQ327" s="238"/>
      <c r="WR327" s="238"/>
      <c r="WS327" s="238"/>
      <c r="WT327" s="238"/>
      <c r="WU327" s="238"/>
      <c r="WV327" s="238"/>
      <c r="WW327" s="238"/>
      <c r="WX327" s="238"/>
      <c r="WY327" s="238"/>
      <c r="WZ327" s="238"/>
      <c r="XA327" s="238"/>
      <c r="XB327" s="238"/>
      <c r="XC327" s="238"/>
      <c r="XD327" s="238"/>
      <c r="XE327" s="238"/>
      <c r="XF327" s="238"/>
      <c r="XG327" s="238"/>
      <c r="XH327" s="238"/>
      <c r="XI327" s="238"/>
      <c r="XJ327" s="238"/>
      <c r="XK327" s="238"/>
      <c r="XL327" s="238"/>
      <c r="XM327" s="238"/>
      <c r="XN327" s="238"/>
      <c r="XO327" s="238"/>
      <c r="XP327" s="238"/>
      <c r="XQ327" s="238"/>
      <c r="XR327" s="238"/>
      <c r="XS327" s="238"/>
      <c r="XT327" s="238"/>
      <c r="XU327" s="238"/>
      <c r="XV327" s="238"/>
      <c r="XW327" s="238"/>
      <c r="XX327" s="238"/>
      <c r="XY327" s="238"/>
      <c r="XZ327" s="238"/>
      <c r="YA327" s="238"/>
      <c r="YB327" s="238"/>
      <c r="YC327" s="238"/>
      <c r="YD327" s="238"/>
      <c r="YE327" s="238"/>
      <c r="YF327" s="238"/>
      <c r="YG327" s="238"/>
      <c r="YH327" s="238"/>
      <c r="YI327" s="238"/>
      <c r="YJ327" s="238"/>
      <c r="YK327" s="238"/>
      <c r="YL327" s="238"/>
      <c r="YM327" s="238"/>
      <c r="YN327" s="238"/>
      <c r="YO327" s="238"/>
      <c r="YP327" s="238"/>
      <c r="YQ327" s="238"/>
      <c r="YR327" s="238"/>
      <c r="YS327" s="238"/>
      <c r="YT327" s="238"/>
      <c r="YU327" s="238"/>
      <c r="YV327" s="238"/>
      <c r="YW327" s="238"/>
      <c r="YX327" s="238"/>
      <c r="YY327" s="238"/>
      <c r="YZ327" s="238"/>
      <c r="ZA327" s="238"/>
      <c r="ZB327" s="238"/>
      <c r="ZC327" s="238"/>
      <c r="ZD327" s="238"/>
      <c r="ZE327" s="238"/>
      <c r="ZF327" s="238"/>
      <c r="ZG327" s="238"/>
      <c r="ZH327" s="238"/>
      <c r="ZI327" s="238"/>
      <c r="ZJ327" s="238"/>
      <c r="ZK327" s="238"/>
      <c r="ZL327" s="238"/>
      <c r="ZM327" s="238"/>
      <c r="ZN327" s="238"/>
      <c r="ZO327" s="238"/>
      <c r="ZP327" s="238"/>
      <c r="ZQ327" s="238"/>
      <c r="ZR327" s="238"/>
      <c r="ZS327" s="238"/>
      <c r="ZT327" s="238"/>
      <c r="ZU327" s="238"/>
      <c r="ZV327" s="238"/>
      <c r="ZW327" s="238"/>
      <c r="ZX327" s="238"/>
      <c r="ZY327" s="238"/>
      <c r="ZZ327" s="238"/>
      <c r="AAA327" s="238"/>
      <c r="AAB327" s="238"/>
      <c r="AAC327" s="238"/>
      <c r="AAD327" s="238"/>
      <c r="AAE327" s="238"/>
      <c r="AAF327" s="238"/>
      <c r="AAG327" s="238"/>
      <c r="AAH327" s="238"/>
      <c r="AAI327" s="238"/>
      <c r="AAJ327" s="238"/>
      <c r="AAK327" s="238"/>
      <c r="AAL327" s="238"/>
      <c r="AAM327" s="238"/>
      <c r="AAN327" s="238"/>
      <c r="AAO327" s="238"/>
      <c r="AAP327" s="238"/>
      <c r="AAQ327" s="238"/>
      <c r="AAR327" s="238"/>
      <c r="AAS327" s="238"/>
      <c r="AAT327" s="238"/>
      <c r="AAU327" s="238"/>
      <c r="AAV327" s="238"/>
      <c r="AAW327" s="238"/>
      <c r="AAX327" s="238"/>
      <c r="AAY327" s="238"/>
      <c r="AAZ327" s="238"/>
      <c r="ABA327" s="238"/>
      <c r="ABB327" s="238"/>
      <c r="ABC327" s="238"/>
      <c r="ABD327" s="238"/>
      <c r="ABE327" s="238"/>
      <c r="ABF327" s="238"/>
      <c r="ABG327" s="238"/>
      <c r="ABH327" s="238"/>
      <c r="ABI327" s="238"/>
      <c r="ABJ327" s="238"/>
      <c r="ABK327" s="238"/>
      <c r="ABL327" s="238"/>
      <c r="ABM327" s="238"/>
      <c r="ABN327" s="238"/>
      <c r="ABO327" s="238"/>
      <c r="ABP327" s="238"/>
      <c r="ABQ327" s="238"/>
      <c r="ABR327" s="238"/>
      <c r="ABS327" s="238"/>
      <c r="ABT327" s="238"/>
      <c r="ABU327" s="238"/>
      <c r="ABV327" s="238"/>
      <c r="ABW327" s="238"/>
      <c r="ABX327" s="238"/>
      <c r="ABY327" s="238"/>
      <c r="ABZ327" s="238"/>
      <c r="ACA327" s="238"/>
      <c r="ACB327" s="238"/>
      <c r="ACC327" s="238"/>
      <c r="ACD327" s="238"/>
      <c r="ACE327" s="238"/>
      <c r="ACF327" s="238"/>
      <c r="ACG327" s="238"/>
      <c r="ACH327" s="238"/>
      <c r="ACI327" s="238"/>
      <c r="ACJ327" s="238"/>
      <c r="ACK327" s="238"/>
      <c r="ACL327" s="238"/>
      <c r="ACM327" s="238"/>
      <c r="ACN327" s="238"/>
      <c r="ACO327" s="238"/>
      <c r="ACP327" s="238"/>
      <c r="ACQ327" s="238"/>
      <c r="ACR327" s="238"/>
      <c r="ACS327" s="238"/>
      <c r="ACT327" s="238"/>
      <c r="ACU327" s="238"/>
      <c r="ACV327" s="238"/>
      <c r="ACW327" s="238"/>
      <c r="ACX327" s="238"/>
      <c r="ACY327" s="238"/>
      <c r="ACZ327" s="238"/>
      <c r="ADA327" s="238"/>
      <c r="ADB327" s="238"/>
      <c r="ADC327" s="238"/>
      <c r="ADD327" s="238"/>
      <c r="ADE327" s="238"/>
      <c r="ADF327" s="238"/>
      <c r="ADG327" s="238"/>
      <c r="ADH327" s="238"/>
      <c r="ADI327" s="238"/>
      <c r="ADJ327" s="238"/>
      <c r="ADK327" s="238"/>
      <c r="ADL327" s="238"/>
      <c r="ADM327" s="238"/>
      <c r="ADN327" s="238"/>
      <c r="ADO327" s="238"/>
      <c r="ADP327" s="238"/>
      <c r="ADQ327" s="238"/>
      <c r="ADR327" s="238"/>
      <c r="ADS327" s="238"/>
      <c r="ADT327" s="238"/>
      <c r="ADU327" s="238"/>
      <c r="ADV327" s="238"/>
      <c r="ADW327" s="238"/>
      <c r="ADX327" s="238"/>
      <c r="ADY327" s="238"/>
      <c r="ADZ327" s="238"/>
      <c r="AEA327" s="238"/>
      <c r="AEB327" s="238"/>
      <c r="AEC327" s="238"/>
      <c r="AED327" s="238"/>
      <c r="AEE327" s="238"/>
      <c r="AEF327" s="238"/>
      <c r="AEG327" s="238"/>
      <c r="AEH327" s="238"/>
      <c r="AEI327" s="238"/>
      <c r="AEJ327" s="238"/>
      <c r="AEK327" s="238"/>
      <c r="AEL327" s="238"/>
      <c r="AEM327" s="238"/>
      <c r="AEN327" s="238"/>
      <c r="AEO327" s="238"/>
      <c r="AEP327" s="238"/>
      <c r="AEQ327" s="238"/>
      <c r="AER327" s="238"/>
      <c r="AES327" s="238"/>
      <c r="AET327" s="238"/>
      <c r="AEU327" s="238"/>
      <c r="AEV327" s="238"/>
      <c r="AEW327" s="238"/>
      <c r="AEX327" s="238"/>
      <c r="AEY327" s="238"/>
      <c r="AEZ327" s="238"/>
      <c r="AFA327" s="238"/>
      <c r="AFB327" s="238"/>
      <c r="AFC327" s="238"/>
      <c r="AFD327" s="238"/>
      <c r="AFE327" s="238"/>
      <c r="AFF327" s="238"/>
      <c r="AFG327" s="238"/>
      <c r="AFH327" s="238"/>
      <c r="AFI327" s="238"/>
      <c r="AFJ327" s="238"/>
      <c r="AFK327" s="238"/>
      <c r="AFL327" s="238"/>
      <c r="AFM327" s="238"/>
      <c r="AFN327" s="238"/>
      <c r="AFO327" s="238"/>
      <c r="AFP327" s="238"/>
      <c r="AFQ327" s="238"/>
      <c r="AFR327" s="238"/>
      <c r="AFS327" s="238"/>
      <c r="AFT327" s="238"/>
      <c r="AFU327" s="238"/>
      <c r="AFV327" s="238"/>
      <c r="AFW327" s="238"/>
      <c r="AFX327" s="238"/>
      <c r="AFY327" s="238"/>
      <c r="AFZ327" s="238"/>
      <c r="AGA327" s="238"/>
      <c r="AGB327" s="238"/>
      <c r="AGC327" s="238"/>
      <c r="AGD327" s="238"/>
      <c r="AGE327" s="238"/>
      <c r="AGF327" s="238"/>
      <c r="AGG327" s="238"/>
      <c r="AGH327" s="238"/>
      <c r="AGI327" s="238"/>
      <c r="AGJ327" s="238"/>
      <c r="AGK327" s="238"/>
      <c r="AGL327" s="238"/>
      <c r="AGM327" s="238"/>
      <c r="AGN327" s="238"/>
      <c r="AGO327" s="238"/>
      <c r="AGP327" s="238"/>
      <c r="AGQ327" s="238"/>
      <c r="AGR327" s="238"/>
      <c r="AGS327" s="238"/>
      <c r="AGT327" s="238"/>
      <c r="AGU327" s="238"/>
      <c r="AGV327" s="238"/>
      <c r="AGW327" s="238"/>
      <c r="AGX327" s="238"/>
      <c r="AGY327" s="238"/>
      <c r="AGZ327" s="238"/>
      <c r="AHA327" s="238"/>
      <c r="AHB327" s="238"/>
      <c r="AHC327" s="238"/>
      <c r="AHD327" s="238"/>
      <c r="AHE327" s="238"/>
      <c r="AHF327" s="238"/>
      <c r="AHG327" s="238"/>
      <c r="AHH327" s="238"/>
      <c r="AHI327" s="238"/>
      <c r="AHJ327" s="238"/>
      <c r="AHK327" s="238"/>
      <c r="AHL327" s="238"/>
      <c r="AHM327" s="238"/>
      <c r="AHN327" s="238"/>
      <c r="AHO327" s="238"/>
      <c r="AHP327" s="238"/>
      <c r="AHQ327" s="238"/>
      <c r="AHR327" s="238"/>
      <c r="AHS327" s="238"/>
      <c r="AHT327" s="238"/>
      <c r="AHU327" s="238"/>
      <c r="AHV327" s="238"/>
      <c r="AHW327" s="238"/>
      <c r="AHX327" s="238"/>
      <c r="AHY327" s="238"/>
      <c r="AHZ327" s="238"/>
      <c r="AIA327" s="238"/>
      <c r="AIB327" s="238"/>
      <c r="AIC327" s="238"/>
      <c r="AID327" s="238"/>
      <c r="AIE327" s="238"/>
      <c r="AIF327" s="238"/>
      <c r="AIG327" s="238"/>
      <c r="AIH327" s="238"/>
      <c r="AII327" s="238"/>
      <c r="AIJ327" s="238"/>
      <c r="AIK327" s="238"/>
      <c r="AIL327" s="238"/>
      <c r="AIM327" s="238"/>
      <c r="AIN327" s="238"/>
      <c r="AIO327" s="238"/>
      <c r="AIP327" s="238"/>
      <c r="AIQ327" s="238"/>
      <c r="AIR327" s="238"/>
      <c r="AIS327" s="238"/>
      <c r="AIT327" s="238"/>
      <c r="AIU327" s="238"/>
      <c r="AIV327" s="238"/>
      <c r="AIW327" s="238"/>
      <c r="AIX327" s="238"/>
      <c r="AIY327" s="238"/>
      <c r="AIZ327" s="238"/>
      <c r="AJA327" s="238"/>
      <c r="AJB327" s="238"/>
      <c r="AJC327" s="238"/>
      <c r="AJD327" s="238"/>
      <c r="AJE327" s="238"/>
      <c r="AJF327" s="238"/>
      <c r="AJG327" s="238"/>
      <c r="AJH327" s="238"/>
      <c r="AJI327" s="238"/>
      <c r="AJJ327" s="238"/>
      <c r="AJK327" s="238"/>
      <c r="AJL327" s="238"/>
      <c r="AJM327" s="238"/>
      <c r="AJN327" s="238"/>
      <c r="AJO327" s="238"/>
      <c r="AJP327" s="238"/>
      <c r="AJQ327" s="238"/>
      <c r="AJR327" s="238"/>
      <c r="AJS327" s="238"/>
      <c r="AJT327" s="238"/>
      <c r="AJU327" s="238"/>
      <c r="AJV327" s="238"/>
      <c r="AJW327" s="238"/>
      <c r="AJX327" s="238"/>
      <c r="AJY327" s="238"/>
      <c r="AJZ327" s="238"/>
      <c r="AKA327" s="238"/>
      <c r="AKB327" s="238"/>
      <c r="AKC327" s="238"/>
      <c r="AKD327" s="238"/>
      <c r="AKE327" s="238"/>
      <c r="AKF327" s="238"/>
      <c r="AKG327" s="238"/>
      <c r="AKH327" s="238"/>
      <c r="AKI327" s="238"/>
      <c r="AKJ327" s="238"/>
      <c r="AKK327" s="238"/>
      <c r="AKL327" s="238"/>
      <c r="AKM327" s="238"/>
      <c r="AKN327" s="238"/>
      <c r="AKO327" s="238"/>
      <c r="AKP327" s="238"/>
    </row>
    <row r="328" spans="1:978" ht="25.5" x14ac:dyDescent="0.25">
      <c r="A328" s="104">
        <v>71</v>
      </c>
      <c r="B328" s="104">
        <v>72</v>
      </c>
      <c r="C328" s="95" t="s">
        <v>339</v>
      </c>
      <c r="D328" s="95" t="s">
        <v>45</v>
      </c>
      <c r="E328" s="131">
        <v>0.9</v>
      </c>
      <c r="F328" s="95">
        <v>530312</v>
      </c>
      <c r="G328" s="30" t="s">
        <v>184</v>
      </c>
      <c r="H328" s="30" t="s">
        <v>128</v>
      </c>
      <c r="I328" s="95" t="s">
        <v>63</v>
      </c>
      <c r="J328" s="95">
        <v>45</v>
      </c>
      <c r="K328" s="131">
        <f>AVERAGE(J328)</f>
        <v>45</v>
      </c>
      <c r="L328" s="156">
        <f>E328/K328</f>
        <v>0.02</v>
      </c>
      <c r="M328" s="95">
        <v>3</v>
      </c>
      <c r="N328" s="95">
        <v>171</v>
      </c>
      <c r="O328" s="95">
        <v>93</v>
      </c>
      <c r="P328" s="95">
        <v>67</v>
      </c>
      <c r="Q328" s="95">
        <v>54</v>
      </c>
      <c r="R328" s="95">
        <v>71</v>
      </c>
      <c r="S328" s="95">
        <v>191</v>
      </c>
      <c r="T328" s="95">
        <v>427</v>
      </c>
      <c r="U328" s="95">
        <v>713</v>
      </c>
      <c r="V328" s="95">
        <v>891</v>
      </c>
      <c r="W328" s="95">
        <v>979</v>
      </c>
      <c r="X328" s="95">
        <v>1111</v>
      </c>
      <c r="Y328" s="95">
        <v>1285</v>
      </c>
      <c r="Z328" s="95">
        <v>1435</v>
      </c>
      <c r="AA328" s="95">
        <v>1394</v>
      </c>
      <c r="AB328" s="95">
        <v>1324</v>
      </c>
      <c r="AC328" s="95">
        <v>1363</v>
      </c>
      <c r="AD328" s="95">
        <v>1506</v>
      </c>
      <c r="AE328" s="95">
        <v>1562</v>
      </c>
      <c r="AF328" s="95">
        <v>1369</v>
      </c>
      <c r="AG328" s="95">
        <v>1153</v>
      </c>
      <c r="AH328" s="95">
        <v>987</v>
      </c>
      <c r="AI328" s="95">
        <v>772</v>
      </c>
      <c r="AJ328" s="95">
        <v>405</v>
      </c>
      <c r="AK328" s="95">
        <v>295</v>
      </c>
      <c r="AL328" s="95">
        <v>19618</v>
      </c>
      <c r="AM328" s="131">
        <v>2400</v>
      </c>
      <c r="AN328" s="175">
        <f>$L$328*(1+0.15*(N328/$AM$328)^4)</f>
        <v>2.0000077314460449E-2</v>
      </c>
      <c r="AO328" s="175">
        <f t="shared" ref="AO328:BK328" si="217">$L$328*(1+0.15*(O328/$AM$328)^4)</f>
        <v>2.0000006764069825E-2</v>
      </c>
      <c r="AP328" s="175">
        <f t="shared" si="217"/>
        <v>2.0000001822113807E-2</v>
      </c>
      <c r="AQ328" s="175">
        <f t="shared" si="217"/>
        <v>2.0000000768867189E-2</v>
      </c>
      <c r="AR328" s="175">
        <f t="shared" si="217"/>
        <v>2.0000002297786548E-2</v>
      </c>
      <c r="AS328" s="175">
        <f t="shared" si="217"/>
        <v>2.0000120339930646E-2</v>
      </c>
      <c r="AT328" s="175">
        <f t="shared" si="217"/>
        <v>2.0003005991775263E-2</v>
      </c>
      <c r="AU328" s="175">
        <f t="shared" si="217"/>
        <v>2.0023368692144189E-2</v>
      </c>
      <c r="AV328" s="175">
        <f t="shared" si="217"/>
        <v>2.0056988483991699E-2</v>
      </c>
      <c r="AW328" s="175">
        <f t="shared" si="217"/>
        <v>2.0083062893381166E-2</v>
      </c>
      <c r="AX328" s="175">
        <f t="shared" si="217"/>
        <v>2.0137762978428907E-2</v>
      </c>
      <c r="AY328" s="175">
        <f t="shared" si="217"/>
        <v>2.0246540798667625E-2</v>
      </c>
      <c r="AZ328" s="175">
        <f t="shared" si="217"/>
        <v>2.0383428059952347E-2</v>
      </c>
      <c r="BA328" s="175">
        <f t="shared" si="217"/>
        <v>2.0341450209029225E-2</v>
      </c>
      <c r="BB328" s="175">
        <f t="shared" si="217"/>
        <v>2.0277861405578707E-2</v>
      </c>
      <c r="BC328" s="175">
        <f t="shared" si="217"/>
        <v>2.0312075526020056E-2</v>
      </c>
      <c r="BD328" s="175">
        <f t="shared" si="217"/>
        <v>2.0465131953242188E-2</v>
      </c>
      <c r="BE328" s="175">
        <f t="shared" si="217"/>
        <v>2.0538270285765336E-2</v>
      </c>
      <c r="BF328" s="175">
        <f t="shared" si="217"/>
        <v>2.0317607010807381E-2</v>
      </c>
      <c r="BG328" s="175">
        <f t="shared" si="217"/>
        <v>2.0159806160416759E-2</v>
      </c>
      <c r="BH328" s="175">
        <f t="shared" si="217"/>
        <v>2.0085811382429198E-2</v>
      </c>
      <c r="BI328" s="175">
        <f t="shared" si="217"/>
        <v>2.0032117777800926E-2</v>
      </c>
      <c r="BJ328" s="175">
        <f t="shared" si="217"/>
        <v>2.0002432743835449E-2</v>
      </c>
      <c r="BK328" s="175">
        <f t="shared" si="217"/>
        <v>2.0000684800946269E-2</v>
      </c>
      <c r="BL328" s="9">
        <f>E329*(0.000001)*0.5</f>
        <v>5.5000000000000003E-7</v>
      </c>
      <c r="BM328" s="9">
        <v>1276</v>
      </c>
      <c r="BN328" s="9">
        <v>0.01</v>
      </c>
      <c r="BO328" s="9">
        <v>962</v>
      </c>
      <c r="BP328" s="9">
        <v>0.48</v>
      </c>
      <c r="BQ328" s="9">
        <v>1587.2</v>
      </c>
      <c r="BR328" s="9">
        <v>0.01</v>
      </c>
      <c r="BS328" s="9">
        <v>5609.7</v>
      </c>
      <c r="BT328" s="9">
        <v>0.01</v>
      </c>
      <c r="BU328" s="9">
        <v>1183.2</v>
      </c>
      <c r="BV328" s="9">
        <v>0.26</v>
      </c>
      <c r="BW328" s="9">
        <v>1348.2</v>
      </c>
      <c r="BX328" s="9">
        <v>0.23</v>
      </c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>
        <f>BM328*BN328+BO328*BP328+BQ328*BR328+BS328*BT328+BU328*BV328+BW328*BX328+BY328*BZ328+CA328*CB328+CC328*CD328+CE328*CF328+CG328*CH328+CI328*CJ328+CK328*CL328+CM328*CN328+CO328*CP328+CQ328*CR328+CS328*CT328+CU328*CV328+CW328*CX328+CY328*CZ328+DA328*DB328</f>
        <v>1164.2070000000001</v>
      </c>
      <c r="EB328" s="9">
        <f>(PI()+2*E328)*EA328</f>
        <v>5753.0367584578125</v>
      </c>
      <c r="EC328" s="9">
        <f>EB328/E328</f>
        <v>6392.2630649531247</v>
      </c>
      <c r="ED328" s="9">
        <f>PI()*EA328</f>
        <v>3657.4641584578126</v>
      </c>
      <c r="EE328" s="219">
        <f>SUM(BN328,BP328,BR328,BT328,BV328,BX328,BZ328,CB328,CD328,CF328,CH328,CJ328,CL328,CN328,CP328,CR328,CT328,CV328,CX328,CZ328,DB328)</f>
        <v>1</v>
      </c>
      <c r="EF328" s="215"/>
      <c r="EG328" s="215"/>
      <c r="EH328" s="215"/>
      <c r="EI328" s="215"/>
      <c r="EJ328" s="215"/>
      <c r="EK328" s="215"/>
      <c r="EL328" s="215"/>
      <c r="EM328" s="215"/>
      <c r="EN328" s="215"/>
      <c r="EO328" s="215"/>
      <c r="EP328" s="215"/>
      <c r="EQ328" s="215"/>
      <c r="ER328" s="215"/>
      <c r="ES328" s="215"/>
      <c r="ET328" s="215"/>
      <c r="EU328" s="215"/>
      <c r="EV328" s="215"/>
      <c r="EW328" s="215"/>
      <c r="EX328" s="215"/>
      <c r="EY328" s="215"/>
      <c r="EZ328" s="215"/>
      <c r="FA328" s="215"/>
      <c r="FB328" s="215"/>
      <c r="FC328" s="215"/>
      <c r="FD328" s="215"/>
      <c r="FE328" s="215"/>
      <c r="FF328" s="215"/>
      <c r="FG328" s="215"/>
      <c r="FH328" s="215"/>
      <c r="FI328" s="215"/>
      <c r="FJ328" s="215"/>
      <c r="FK328" s="215"/>
      <c r="FL328" s="215"/>
      <c r="FM328" s="215"/>
      <c r="FN328" s="215"/>
      <c r="FO328" s="215"/>
      <c r="FP328" s="215"/>
      <c r="FQ328" s="215"/>
      <c r="FR328" s="215"/>
      <c r="FS328" s="215"/>
      <c r="FT328" s="215"/>
      <c r="FU328" s="215"/>
      <c r="FV328" s="215"/>
      <c r="FW328" s="215"/>
      <c r="FX328" s="215"/>
      <c r="FY328" s="215"/>
      <c r="FZ328" s="215"/>
      <c r="GA328" s="215"/>
      <c r="GB328" s="215"/>
      <c r="GC328" s="215"/>
      <c r="GD328" s="215"/>
      <c r="GE328" s="215"/>
      <c r="GF328" s="215"/>
      <c r="GG328" s="215"/>
      <c r="GH328" s="215"/>
      <c r="GI328" s="215"/>
      <c r="GJ328" s="215"/>
      <c r="GK328" s="215"/>
      <c r="GL328" s="215"/>
      <c r="GM328" s="215"/>
      <c r="GN328" s="215"/>
      <c r="GO328" s="215"/>
      <c r="GP328" s="215"/>
      <c r="GQ328" s="215"/>
      <c r="GR328" s="215"/>
      <c r="GS328" s="215"/>
      <c r="GT328" s="215"/>
      <c r="GU328" s="215"/>
      <c r="GV328" s="215"/>
      <c r="GW328" s="215"/>
      <c r="GX328" s="215"/>
      <c r="GY328" s="215"/>
      <c r="GZ328" s="215"/>
      <c r="HA328" s="215"/>
      <c r="HB328" s="215"/>
      <c r="HC328" s="215"/>
      <c r="HD328" s="215"/>
      <c r="HE328" s="215"/>
      <c r="HF328" s="215"/>
      <c r="HG328" s="215"/>
      <c r="HH328" s="215"/>
      <c r="HI328" s="215"/>
      <c r="HJ328" s="215"/>
      <c r="HK328" s="215"/>
      <c r="HL328" s="215"/>
      <c r="HM328" s="215"/>
      <c r="HN328" s="215"/>
      <c r="HO328" s="215"/>
      <c r="HP328" s="215"/>
      <c r="HQ328" s="215"/>
      <c r="HR328" s="215"/>
      <c r="HS328" s="215"/>
      <c r="HT328" s="215"/>
      <c r="HU328" s="215"/>
      <c r="HV328" s="215"/>
      <c r="HW328" s="215"/>
      <c r="HX328" s="215"/>
      <c r="HY328" s="215"/>
      <c r="HZ328" s="215"/>
      <c r="IA328" s="215"/>
      <c r="IB328" s="215"/>
      <c r="IC328" s="215"/>
      <c r="ID328" s="215"/>
      <c r="IE328" s="215"/>
      <c r="IF328" s="215"/>
      <c r="IG328" s="215"/>
      <c r="IH328" s="215"/>
      <c r="II328" s="215"/>
      <c r="IJ328" s="215"/>
      <c r="IK328" s="215"/>
      <c r="IL328" s="215"/>
      <c r="IM328" s="215"/>
      <c r="IN328" s="215"/>
      <c r="IO328" s="215"/>
      <c r="IP328" s="215"/>
      <c r="IQ328" s="215"/>
      <c r="IR328" s="215"/>
      <c r="IS328" s="215"/>
      <c r="IT328" s="215"/>
      <c r="IU328" s="215"/>
      <c r="IV328" s="215"/>
      <c r="IW328" s="215"/>
      <c r="IX328" s="215"/>
      <c r="IY328" s="215"/>
      <c r="IZ328" s="215"/>
      <c r="JA328" s="215"/>
      <c r="JB328" s="215"/>
      <c r="JC328" s="215"/>
      <c r="JD328" s="215"/>
      <c r="JE328" s="215"/>
      <c r="JF328" s="215"/>
      <c r="JG328" s="215"/>
      <c r="JH328" s="215"/>
      <c r="JI328" s="215"/>
      <c r="JJ328" s="215"/>
      <c r="JK328" s="215"/>
      <c r="JL328" s="215"/>
      <c r="JM328" s="215"/>
      <c r="JN328" s="215"/>
      <c r="JO328" s="215"/>
      <c r="JP328" s="215"/>
      <c r="JQ328" s="215"/>
      <c r="JR328" s="215"/>
      <c r="JS328" s="215"/>
      <c r="JT328" s="215"/>
      <c r="JU328" s="215"/>
      <c r="JV328" s="215"/>
      <c r="JW328" s="215"/>
      <c r="JX328" s="215"/>
      <c r="JY328" s="215"/>
      <c r="JZ328" s="215"/>
      <c r="KA328" s="215"/>
      <c r="KB328" s="215"/>
      <c r="KC328" s="215"/>
      <c r="KD328" s="215"/>
      <c r="KE328" s="215"/>
      <c r="KF328" s="215"/>
      <c r="KG328" s="215"/>
      <c r="KH328" s="215"/>
      <c r="KI328" s="215"/>
      <c r="KJ328" s="215"/>
      <c r="KK328" s="215"/>
      <c r="KL328" s="215"/>
      <c r="KM328" s="215"/>
      <c r="KN328" s="215"/>
      <c r="KO328" s="215"/>
      <c r="KP328" s="215"/>
      <c r="KQ328" s="215"/>
      <c r="KR328" s="215"/>
      <c r="KS328" s="215"/>
      <c r="KT328" s="215"/>
      <c r="KU328" s="215"/>
      <c r="KV328" s="215"/>
      <c r="KW328" s="215"/>
      <c r="KX328" s="215"/>
      <c r="KY328" s="215"/>
      <c r="KZ328" s="215"/>
      <c r="LA328" s="215"/>
      <c r="LB328" s="215"/>
      <c r="LC328" s="215"/>
      <c r="LD328" s="215"/>
      <c r="LE328" s="215"/>
      <c r="LF328" s="215"/>
      <c r="LG328" s="215"/>
      <c r="LH328" s="215"/>
      <c r="LI328" s="215"/>
      <c r="LJ328" s="215"/>
      <c r="LK328" s="215"/>
      <c r="LL328" s="215"/>
      <c r="LM328" s="215"/>
      <c r="LN328" s="215"/>
      <c r="LO328" s="215"/>
      <c r="LP328" s="215"/>
      <c r="LQ328" s="215"/>
      <c r="LR328" s="215"/>
      <c r="LS328" s="215"/>
      <c r="LT328" s="215"/>
      <c r="LU328" s="215"/>
      <c r="LV328" s="215"/>
      <c r="LW328" s="215"/>
      <c r="LX328" s="215"/>
      <c r="LY328" s="215"/>
      <c r="LZ328" s="215"/>
      <c r="MA328" s="215"/>
      <c r="MB328" s="215"/>
      <c r="MC328" s="215"/>
      <c r="MD328" s="215"/>
      <c r="ME328" s="215"/>
      <c r="MF328" s="215"/>
      <c r="MG328" s="215"/>
      <c r="MH328" s="215"/>
      <c r="MI328" s="215"/>
      <c r="MJ328" s="215"/>
      <c r="MK328" s="215"/>
      <c r="ML328" s="215"/>
      <c r="MM328" s="215"/>
      <c r="MN328" s="215"/>
      <c r="MO328" s="215"/>
      <c r="MP328" s="215"/>
      <c r="MQ328" s="215"/>
      <c r="MR328" s="215"/>
      <c r="MS328" s="215"/>
      <c r="MT328" s="215"/>
      <c r="MU328" s="215"/>
      <c r="MV328" s="215"/>
      <c r="MW328" s="215"/>
      <c r="MX328" s="215"/>
      <c r="MY328" s="215"/>
      <c r="MZ328" s="215"/>
      <c r="NA328" s="215"/>
      <c r="NB328" s="215"/>
      <c r="NC328" s="215"/>
      <c r="ND328" s="215"/>
      <c r="NE328" s="215"/>
      <c r="NF328" s="215"/>
      <c r="NG328" s="215"/>
      <c r="NH328" s="215"/>
      <c r="NI328" s="215"/>
      <c r="NJ328" s="215"/>
      <c r="NK328" s="215"/>
      <c r="NL328" s="215"/>
      <c r="NM328" s="215"/>
      <c r="NN328" s="215"/>
      <c r="NO328" s="215"/>
      <c r="NP328" s="215"/>
      <c r="NQ328" s="215"/>
      <c r="NR328" s="215"/>
      <c r="NS328" s="215"/>
      <c r="NT328" s="215"/>
      <c r="NU328" s="215"/>
      <c r="NV328" s="215"/>
      <c r="NW328" s="215"/>
      <c r="NX328" s="215"/>
      <c r="NY328" s="215"/>
      <c r="NZ328" s="215"/>
      <c r="OA328" s="215"/>
      <c r="OB328" s="215"/>
      <c r="OC328" s="215"/>
      <c r="OD328" s="215"/>
      <c r="OE328" s="215"/>
      <c r="OF328" s="215"/>
      <c r="OG328" s="215"/>
      <c r="OH328" s="215"/>
      <c r="OI328" s="215"/>
      <c r="OJ328" s="215"/>
      <c r="OK328" s="215"/>
      <c r="OL328" s="215"/>
      <c r="OM328" s="215"/>
      <c r="ON328" s="215"/>
      <c r="OO328" s="215"/>
      <c r="OP328" s="215"/>
      <c r="OQ328" s="215"/>
      <c r="OR328" s="215"/>
      <c r="OS328" s="215"/>
      <c r="OT328" s="215"/>
      <c r="OU328" s="215"/>
      <c r="OV328" s="215"/>
      <c r="OW328" s="215"/>
      <c r="OX328" s="215"/>
      <c r="OY328" s="215"/>
      <c r="OZ328" s="215"/>
      <c r="PA328" s="215"/>
      <c r="PB328" s="215"/>
      <c r="PC328" s="215"/>
      <c r="PD328" s="215"/>
      <c r="PE328" s="215"/>
      <c r="PF328" s="215"/>
      <c r="PG328" s="215"/>
      <c r="PH328" s="215"/>
      <c r="PI328" s="215"/>
      <c r="PJ328" s="215"/>
      <c r="PK328" s="215"/>
      <c r="PL328" s="215"/>
      <c r="PM328" s="215"/>
      <c r="PN328" s="215"/>
      <c r="PO328" s="215"/>
      <c r="PP328" s="215"/>
      <c r="PQ328" s="215"/>
      <c r="PR328" s="215"/>
      <c r="PS328" s="215"/>
      <c r="PT328" s="215"/>
      <c r="PU328" s="215"/>
      <c r="PV328" s="215"/>
      <c r="PW328" s="215"/>
      <c r="PX328" s="215"/>
      <c r="PY328" s="215"/>
      <c r="PZ328" s="215"/>
      <c r="QA328" s="215"/>
      <c r="QB328" s="215"/>
      <c r="QC328" s="215"/>
      <c r="QD328" s="215"/>
      <c r="QE328" s="215"/>
      <c r="QF328" s="215"/>
      <c r="QG328" s="215"/>
      <c r="QH328" s="215"/>
      <c r="QI328" s="215"/>
      <c r="QJ328" s="215"/>
      <c r="QK328" s="215"/>
      <c r="QL328" s="215"/>
      <c r="QM328" s="215"/>
      <c r="QN328" s="215"/>
      <c r="QO328" s="215"/>
      <c r="QP328" s="215"/>
      <c r="QQ328" s="215"/>
      <c r="QR328" s="215"/>
      <c r="QS328" s="215"/>
      <c r="QT328" s="215"/>
      <c r="QU328" s="215"/>
      <c r="QV328" s="215"/>
      <c r="QW328" s="215"/>
      <c r="QX328" s="215"/>
      <c r="QY328" s="215"/>
      <c r="QZ328" s="215"/>
      <c r="RA328" s="215"/>
      <c r="RB328" s="215"/>
      <c r="RC328" s="215"/>
      <c r="RD328" s="215"/>
      <c r="RE328" s="215"/>
      <c r="RF328" s="215"/>
      <c r="RG328" s="215"/>
      <c r="RH328" s="215"/>
      <c r="RI328" s="215"/>
      <c r="RJ328" s="215"/>
      <c r="RK328" s="215"/>
      <c r="RL328" s="215"/>
      <c r="RM328" s="215"/>
      <c r="RN328" s="215"/>
      <c r="RO328" s="215"/>
      <c r="RP328" s="215"/>
      <c r="RQ328" s="215"/>
      <c r="RR328" s="215"/>
      <c r="RS328" s="215"/>
      <c r="RT328" s="215"/>
      <c r="RU328" s="215"/>
      <c r="RV328" s="215"/>
      <c r="RW328" s="215"/>
      <c r="RX328" s="215"/>
      <c r="RY328" s="215"/>
      <c r="RZ328" s="215"/>
      <c r="SA328" s="215"/>
      <c r="SB328" s="215"/>
      <c r="SC328" s="215"/>
      <c r="SD328" s="215"/>
      <c r="SE328" s="215"/>
      <c r="SF328" s="215"/>
      <c r="SG328" s="215"/>
      <c r="SH328" s="215"/>
      <c r="SI328" s="215"/>
      <c r="SJ328" s="215"/>
      <c r="SK328" s="215"/>
      <c r="SL328" s="215"/>
      <c r="SM328" s="215"/>
      <c r="SN328" s="215"/>
      <c r="SO328" s="215"/>
      <c r="SP328" s="215"/>
      <c r="SQ328" s="215"/>
      <c r="SR328" s="215"/>
      <c r="SS328" s="215"/>
      <c r="ST328" s="215"/>
      <c r="SU328" s="215"/>
      <c r="SV328" s="215"/>
      <c r="SW328" s="215"/>
      <c r="SX328" s="215"/>
      <c r="SY328" s="215"/>
      <c r="SZ328" s="215"/>
      <c r="TA328" s="215"/>
      <c r="TB328" s="215"/>
      <c r="TC328" s="215"/>
      <c r="TD328" s="215"/>
      <c r="TE328" s="215"/>
      <c r="TF328" s="215"/>
      <c r="TG328" s="215"/>
      <c r="TH328" s="215"/>
      <c r="TI328" s="215"/>
      <c r="TJ328" s="215"/>
      <c r="TK328" s="215"/>
      <c r="TL328" s="215"/>
      <c r="TM328" s="215"/>
      <c r="TN328" s="215"/>
      <c r="TO328" s="215"/>
      <c r="TP328" s="215"/>
      <c r="TQ328" s="215"/>
      <c r="TR328" s="215"/>
      <c r="TS328" s="215"/>
      <c r="TT328" s="215"/>
      <c r="TU328" s="215"/>
      <c r="TV328" s="215"/>
      <c r="TW328" s="215"/>
      <c r="TX328" s="215"/>
      <c r="TY328" s="215"/>
      <c r="TZ328" s="215"/>
      <c r="UA328" s="215"/>
      <c r="UB328" s="215"/>
      <c r="UC328" s="215"/>
      <c r="UD328" s="215"/>
      <c r="UE328" s="215"/>
      <c r="UF328" s="215"/>
      <c r="UG328" s="215"/>
      <c r="UH328" s="215"/>
      <c r="UI328" s="215"/>
      <c r="UJ328" s="215"/>
      <c r="UK328" s="215"/>
      <c r="UL328" s="215"/>
      <c r="UM328" s="215"/>
      <c r="UN328" s="215"/>
      <c r="UO328" s="215"/>
      <c r="UP328" s="215"/>
      <c r="UQ328" s="215"/>
      <c r="UR328" s="215"/>
      <c r="US328" s="215"/>
      <c r="UT328" s="215"/>
      <c r="UU328" s="215"/>
      <c r="UV328" s="215"/>
      <c r="UW328" s="215"/>
      <c r="UX328" s="215"/>
      <c r="UY328" s="215"/>
      <c r="UZ328" s="215"/>
      <c r="VA328" s="215"/>
      <c r="VB328" s="215"/>
      <c r="VC328" s="215"/>
      <c r="VD328" s="215"/>
      <c r="VE328" s="215"/>
      <c r="VF328" s="215"/>
      <c r="VG328" s="215"/>
      <c r="VH328" s="215"/>
      <c r="VI328" s="215"/>
      <c r="VJ328" s="215"/>
      <c r="VK328" s="215"/>
      <c r="VL328" s="215"/>
      <c r="VM328" s="215"/>
      <c r="VN328" s="215"/>
      <c r="VO328" s="215"/>
      <c r="VP328" s="215"/>
      <c r="VQ328" s="215"/>
      <c r="VR328" s="215"/>
      <c r="VS328" s="215"/>
      <c r="VT328" s="215"/>
      <c r="VU328" s="215"/>
      <c r="VV328" s="215"/>
      <c r="VW328" s="215"/>
      <c r="VX328" s="215"/>
      <c r="VY328" s="215"/>
      <c r="VZ328" s="215"/>
      <c r="WA328" s="215"/>
      <c r="WB328" s="215"/>
      <c r="WC328" s="215"/>
      <c r="WD328" s="215"/>
      <c r="WE328" s="215"/>
      <c r="WF328" s="215"/>
      <c r="WG328" s="215"/>
      <c r="WH328" s="215"/>
      <c r="WI328" s="215"/>
      <c r="WJ328" s="215"/>
      <c r="WK328" s="215"/>
      <c r="WL328" s="215"/>
      <c r="WM328" s="215"/>
      <c r="WN328" s="215"/>
      <c r="WO328" s="215"/>
      <c r="WP328" s="215"/>
      <c r="WQ328" s="215"/>
      <c r="WR328" s="215"/>
      <c r="WS328" s="215"/>
      <c r="WT328" s="215"/>
      <c r="WU328" s="215"/>
      <c r="WV328" s="215"/>
      <c r="WW328" s="215"/>
      <c r="WX328" s="215"/>
      <c r="WY328" s="215"/>
      <c r="WZ328" s="215"/>
      <c r="XA328" s="215"/>
      <c r="XB328" s="215"/>
      <c r="XC328" s="215"/>
      <c r="XD328" s="215"/>
      <c r="XE328" s="215"/>
      <c r="XF328" s="215"/>
      <c r="XG328" s="215"/>
      <c r="XH328" s="215"/>
      <c r="XI328" s="215"/>
      <c r="XJ328" s="215"/>
      <c r="XK328" s="215"/>
      <c r="XL328" s="215"/>
      <c r="XM328" s="215"/>
      <c r="XN328" s="215"/>
      <c r="XO328" s="215"/>
      <c r="XP328" s="215"/>
      <c r="XQ328" s="215"/>
      <c r="XR328" s="215"/>
      <c r="XS328" s="215"/>
      <c r="XT328" s="215"/>
      <c r="XU328" s="215"/>
      <c r="XV328" s="215"/>
      <c r="XW328" s="215"/>
      <c r="XX328" s="215"/>
      <c r="XY328" s="215"/>
      <c r="XZ328" s="215"/>
      <c r="YA328" s="215"/>
      <c r="YB328" s="215"/>
      <c r="YC328" s="215"/>
      <c r="YD328" s="215"/>
      <c r="YE328" s="215"/>
      <c r="YF328" s="215"/>
      <c r="YG328" s="215"/>
      <c r="YH328" s="215"/>
      <c r="YI328" s="215"/>
      <c r="YJ328" s="215"/>
      <c r="YK328" s="215"/>
      <c r="YL328" s="215"/>
      <c r="YM328" s="215"/>
      <c r="YN328" s="215"/>
      <c r="YO328" s="215"/>
      <c r="YP328" s="215"/>
      <c r="YQ328" s="215"/>
      <c r="YR328" s="215"/>
      <c r="YS328" s="215"/>
      <c r="YT328" s="215"/>
      <c r="YU328" s="215"/>
      <c r="YV328" s="215"/>
      <c r="YW328" s="215"/>
      <c r="YX328" s="215"/>
      <c r="YY328" s="215"/>
      <c r="YZ328" s="215"/>
      <c r="ZA328" s="215"/>
      <c r="ZB328" s="215"/>
      <c r="ZC328" s="215"/>
      <c r="ZD328" s="215"/>
      <c r="ZE328" s="215"/>
      <c r="ZF328" s="215"/>
      <c r="ZG328" s="215"/>
      <c r="ZH328" s="215"/>
      <c r="ZI328" s="215"/>
      <c r="ZJ328" s="215"/>
      <c r="ZK328" s="215"/>
      <c r="ZL328" s="215"/>
      <c r="ZM328" s="215"/>
      <c r="ZN328" s="215"/>
      <c r="ZO328" s="215"/>
      <c r="ZP328" s="215"/>
      <c r="ZQ328" s="215"/>
      <c r="ZR328" s="215"/>
      <c r="ZS328" s="215"/>
      <c r="ZT328" s="215"/>
      <c r="ZU328" s="215"/>
      <c r="ZV328" s="215"/>
      <c r="ZW328" s="215"/>
      <c r="ZX328" s="215"/>
      <c r="ZY328" s="215"/>
      <c r="ZZ328" s="215"/>
      <c r="AAA328" s="215"/>
      <c r="AAB328" s="215"/>
      <c r="AAC328" s="215"/>
      <c r="AAD328" s="215"/>
      <c r="AAE328" s="215"/>
      <c r="AAF328" s="215"/>
      <c r="AAG328" s="215"/>
      <c r="AAH328" s="215"/>
      <c r="AAI328" s="215"/>
      <c r="AAJ328" s="215"/>
      <c r="AAK328" s="215"/>
      <c r="AAL328" s="215"/>
      <c r="AAM328" s="215"/>
      <c r="AAN328" s="215"/>
      <c r="AAO328" s="215"/>
      <c r="AAP328" s="215"/>
      <c r="AAQ328" s="215"/>
      <c r="AAR328" s="215"/>
      <c r="AAS328" s="215"/>
      <c r="AAT328" s="215"/>
      <c r="AAU328" s="215"/>
      <c r="AAV328" s="215"/>
      <c r="AAW328" s="215"/>
      <c r="AAX328" s="215"/>
      <c r="AAY328" s="215"/>
      <c r="AAZ328" s="215"/>
      <c r="ABA328" s="215"/>
      <c r="ABB328" s="215"/>
      <c r="ABC328" s="215"/>
      <c r="ABD328" s="215"/>
      <c r="ABE328" s="215"/>
      <c r="ABF328" s="215"/>
      <c r="ABG328" s="215"/>
      <c r="ABH328" s="215"/>
      <c r="ABI328" s="215"/>
      <c r="ABJ328" s="215"/>
      <c r="ABK328" s="215"/>
      <c r="ABL328" s="215"/>
      <c r="ABM328" s="215"/>
      <c r="ABN328" s="215"/>
      <c r="ABO328" s="215"/>
      <c r="ABP328" s="215"/>
      <c r="ABQ328" s="215"/>
      <c r="ABR328" s="215"/>
      <c r="ABS328" s="215"/>
      <c r="ABT328" s="215"/>
      <c r="ABU328" s="215"/>
      <c r="ABV328" s="215"/>
      <c r="ABW328" s="215"/>
      <c r="ABX328" s="215"/>
      <c r="ABY328" s="215"/>
      <c r="ABZ328" s="215"/>
      <c r="ACA328" s="215"/>
      <c r="ACB328" s="215"/>
      <c r="ACC328" s="215"/>
      <c r="ACD328" s="215"/>
      <c r="ACE328" s="215"/>
      <c r="ACF328" s="215"/>
      <c r="ACG328" s="215"/>
      <c r="ACH328" s="215"/>
      <c r="ACI328" s="215"/>
      <c r="ACJ328" s="215"/>
      <c r="ACK328" s="215"/>
      <c r="ACL328" s="215"/>
      <c r="ACM328" s="215"/>
      <c r="ACN328" s="215"/>
      <c r="ACO328" s="215"/>
      <c r="ACP328" s="215"/>
      <c r="ACQ328" s="215"/>
      <c r="ACR328" s="215"/>
      <c r="ACS328" s="215"/>
      <c r="ACT328" s="215"/>
      <c r="ACU328" s="215"/>
      <c r="ACV328" s="215"/>
      <c r="ACW328" s="215"/>
      <c r="ACX328" s="215"/>
      <c r="ACY328" s="215"/>
      <c r="ACZ328" s="215"/>
      <c r="ADA328" s="215"/>
      <c r="ADB328" s="215"/>
      <c r="ADC328" s="215"/>
      <c r="ADD328" s="215"/>
      <c r="ADE328" s="215"/>
      <c r="ADF328" s="215"/>
      <c r="ADG328" s="215"/>
      <c r="ADH328" s="215"/>
      <c r="ADI328" s="215"/>
      <c r="ADJ328" s="215"/>
      <c r="ADK328" s="215"/>
      <c r="ADL328" s="215"/>
      <c r="ADM328" s="215"/>
      <c r="ADN328" s="215"/>
      <c r="ADO328" s="215"/>
      <c r="ADP328" s="215"/>
      <c r="ADQ328" s="215"/>
      <c r="ADR328" s="215"/>
      <c r="ADS328" s="215"/>
      <c r="ADT328" s="215"/>
      <c r="ADU328" s="215"/>
      <c r="ADV328" s="215"/>
      <c r="ADW328" s="215"/>
      <c r="ADX328" s="215"/>
      <c r="ADY328" s="215"/>
      <c r="ADZ328" s="215"/>
      <c r="AEA328" s="215"/>
      <c r="AEB328" s="215"/>
      <c r="AEC328" s="215"/>
      <c r="AED328" s="215"/>
      <c r="AEE328" s="215"/>
      <c r="AEF328" s="215"/>
      <c r="AEG328" s="215"/>
      <c r="AEH328" s="215"/>
      <c r="AEI328" s="215"/>
      <c r="AEJ328" s="215"/>
      <c r="AEK328" s="215"/>
      <c r="AEL328" s="215"/>
      <c r="AEM328" s="215"/>
      <c r="AEN328" s="215"/>
      <c r="AEO328" s="215"/>
      <c r="AEP328" s="215"/>
      <c r="AEQ328" s="215"/>
      <c r="AER328" s="215"/>
      <c r="AES328" s="215"/>
      <c r="AET328" s="215"/>
      <c r="AEU328" s="215"/>
      <c r="AEV328" s="215"/>
      <c r="AEW328" s="215"/>
      <c r="AEX328" s="215"/>
      <c r="AEY328" s="215"/>
      <c r="AEZ328" s="215"/>
      <c r="AFA328" s="215"/>
      <c r="AFB328" s="215"/>
      <c r="AFC328" s="215"/>
      <c r="AFD328" s="215"/>
      <c r="AFE328" s="215"/>
      <c r="AFF328" s="215"/>
      <c r="AFG328" s="215"/>
      <c r="AFH328" s="215"/>
      <c r="AFI328" s="215"/>
      <c r="AFJ328" s="215"/>
      <c r="AFK328" s="215"/>
      <c r="AFL328" s="215"/>
      <c r="AFM328" s="215"/>
      <c r="AFN328" s="215"/>
      <c r="AFO328" s="215"/>
      <c r="AFP328" s="215"/>
      <c r="AFQ328" s="215"/>
      <c r="AFR328" s="215"/>
      <c r="AFS328" s="215"/>
      <c r="AFT328" s="215"/>
      <c r="AFU328" s="215"/>
      <c r="AFV328" s="215"/>
      <c r="AFW328" s="215"/>
      <c r="AFX328" s="215"/>
      <c r="AFY328" s="215"/>
      <c r="AFZ328" s="215"/>
      <c r="AGA328" s="215"/>
      <c r="AGB328" s="215"/>
      <c r="AGC328" s="215"/>
      <c r="AGD328" s="215"/>
      <c r="AGE328" s="215"/>
      <c r="AGF328" s="215"/>
      <c r="AGG328" s="215"/>
      <c r="AGH328" s="215"/>
      <c r="AGI328" s="215"/>
      <c r="AGJ328" s="215"/>
      <c r="AGK328" s="215"/>
      <c r="AGL328" s="215"/>
      <c r="AGM328" s="215"/>
      <c r="AGN328" s="215"/>
      <c r="AGO328" s="215"/>
      <c r="AGP328" s="215"/>
      <c r="AGQ328" s="215"/>
      <c r="AGR328" s="215"/>
      <c r="AGS328" s="215"/>
      <c r="AGT328" s="215"/>
      <c r="AGU328" s="215"/>
      <c r="AGV328" s="215"/>
      <c r="AGW328" s="215"/>
      <c r="AGX328" s="215"/>
      <c r="AGY328" s="215"/>
      <c r="AGZ328" s="215"/>
      <c r="AHA328" s="215"/>
      <c r="AHB328" s="215"/>
      <c r="AHC328" s="215"/>
      <c r="AHD328" s="215"/>
      <c r="AHE328" s="215"/>
      <c r="AHF328" s="215"/>
      <c r="AHG328" s="215"/>
      <c r="AHH328" s="215"/>
      <c r="AHI328" s="215"/>
      <c r="AHJ328" s="215"/>
      <c r="AHK328" s="215"/>
      <c r="AHL328" s="215"/>
      <c r="AHM328" s="215"/>
      <c r="AHN328" s="215"/>
      <c r="AHO328" s="215"/>
      <c r="AHP328" s="215"/>
      <c r="AHQ328" s="215"/>
      <c r="AHR328" s="215"/>
      <c r="AHS328" s="215"/>
      <c r="AHT328" s="215"/>
      <c r="AHU328" s="215"/>
      <c r="AHV328" s="215"/>
      <c r="AHW328" s="215"/>
      <c r="AHX328" s="215"/>
      <c r="AHY328" s="215"/>
      <c r="AHZ328" s="215"/>
      <c r="AIA328" s="215"/>
      <c r="AIB328" s="215"/>
      <c r="AIC328" s="215"/>
      <c r="AID328" s="215"/>
      <c r="AIE328" s="215"/>
      <c r="AIF328" s="215"/>
      <c r="AIG328" s="215"/>
      <c r="AIH328" s="215"/>
      <c r="AII328" s="215"/>
      <c r="AIJ328" s="215"/>
      <c r="AIK328" s="215"/>
      <c r="AIL328" s="215"/>
      <c r="AIM328" s="215"/>
      <c r="AIN328" s="215"/>
      <c r="AIO328" s="215"/>
      <c r="AIP328" s="215"/>
      <c r="AIQ328" s="215"/>
      <c r="AIR328" s="215"/>
      <c r="AIS328" s="215"/>
      <c r="AIT328" s="215"/>
      <c r="AIU328" s="215"/>
      <c r="AIV328" s="215"/>
      <c r="AIW328" s="215"/>
      <c r="AIX328" s="215"/>
      <c r="AIY328" s="215"/>
      <c r="AIZ328" s="215"/>
      <c r="AJA328" s="215"/>
      <c r="AJB328" s="215"/>
      <c r="AJC328" s="215"/>
      <c r="AJD328" s="215"/>
      <c r="AJE328" s="215"/>
      <c r="AJF328" s="215"/>
      <c r="AJG328" s="215"/>
      <c r="AJH328" s="215"/>
      <c r="AJI328" s="215"/>
      <c r="AJJ328" s="215"/>
      <c r="AJK328" s="215"/>
      <c r="AJL328" s="215"/>
      <c r="AJM328" s="215"/>
      <c r="AJN328" s="215"/>
      <c r="AJO328" s="215"/>
      <c r="AJP328" s="215"/>
      <c r="AJQ328" s="215"/>
      <c r="AJR328" s="215"/>
      <c r="AJS328" s="215"/>
      <c r="AJT328" s="215"/>
      <c r="AJU328" s="215"/>
      <c r="AJV328" s="215"/>
      <c r="AJW328" s="215"/>
      <c r="AJX328" s="215"/>
      <c r="AJY328" s="215"/>
      <c r="AJZ328" s="215"/>
      <c r="AKA328" s="215"/>
      <c r="AKB328" s="215"/>
      <c r="AKC328" s="215"/>
      <c r="AKD328" s="215"/>
      <c r="AKE328" s="215"/>
      <c r="AKF328" s="215"/>
      <c r="AKG328" s="215"/>
      <c r="AKH328" s="215"/>
      <c r="AKI328" s="215"/>
      <c r="AKJ328" s="215"/>
      <c r="AKK328" s="215"/>
      <c r="AKL328" s="215"/>
      <c r="AKM328" s="215"/>
      <c r="AKN328" s="215"/>
      <c r="AKO328" s="215"/>
      <c r="AKP328" s="215"/>
    </row>
    <row r="329" spans="1:978" ht="25.5" x14ac:dyDescent="0.25">
      <c r="A329" s="310">
        <v>72</v>
      </c>
      <c r="B329" s="310">
        <v>73</v>
      </c>
      <c r="C329" s="244" t="s">
        <v>339</v>
      </c>
      <c r="D329" s="244" t="s">
        <v>45</v>
      </c>
      <c r="E329" s="293">
        <v>1.1000000000000001</v>
      </c>
      <c r="F329" s="91">
        <v>530082</v>
      </c>
      <c r="G329" s="21" t="s">
        <v>340</v>
      </c>
      <c r="H329" s="21" t="s">
        <v>184</v>
      </c>
      <c r="I329" s="244" t="s">
        <v>63</v>
      </c>
      <c r="J329" s="90">
        <v>45</v>
      </c>
      <c r="K329" s="270">
        <f>AVERAGE(J329:J330)</f>
        <v>45</v>
      </c>
      <c r="L329" s="286">
        <f>E329/K329</f>
        <v>2.4444444444444446E-2</v>
      </c>
      <c r="M329" s="244">
        <v>2</v>
      </c>
      <c r="N329" s="91">
        <v>179</v>
      </c>
      <c r="O329" s="91">
        <v>117</v>
      </c>
      <c r="P329" s="91">
        <v>79</v>
      </c>
      <c r="Q329" s="91">
        <v>64</v>
      </c>
      <c r="R329" s="91">
        <v>113</v>
      </c>
      <c r="S329" s="91">
        <v>254</v>
      </c>
      <c r="T329" s="91">
        <v>627</v>
      </c>
      <c r="U329" s="91">
        <v>1046</v>
      </c>
      <c r="V329" s="91">
        <v>984</v>
      </c>
      <c r="W329" s="91">
        <v>963</v>
      </c>
      <c r="X329" s="91">
        <v>1024</v>
      </c>
      <c r="Y329" s="91">
        <v>1134</v>
      </c>
      <c r="Z329" s="91">
        <v>1101</v>
      </c>
      <c r="AA329" s="91">
        <v>1109</v>
      </c>
      <c r="AB329" s="91">
        <v>1113</v>
      </c>
      <c r="AC329" s="91">
        <v>1170</v>
      </c>
      <c r="AD329" s="91">
        <v>846</v>
      </c>
      <c r="AE329" s="91">
        <v>489</v>
      </c>
      <c r="AF329" s="91">
        <v>1003</v>
      </c>
      <c r="AG329" s="91">
        <v>1063</v>
      </c>
      <c r="AH329" s="91">
        <v>945</v>
      </c>
      <c r="AI329" s="91">
        <v>730</v>
      </c>
      <c r="AJ329" s="91">
        <v>478</v>
      </c>
      <c r="AK329" s="91">
        <v>301</v>
      </c>
      <c r="AL329" s="91">
        <v>16551</v>
      </c>
      <c r="AM329" s="270">
        <v>1600</v>
      </c>
      <c r="AN329" s="264">
        <f>$L$329*(1+0.15*(N331/$AM$329)^4)</f>
        <v>2.444670072792101E-2</v>
      </c>
      <c r="AO329" s="264">
        <f t="shared" ref="AO329:BK329" si="218">$L$329*(1+0.15*(O331/$AM$329)^4)</f>
        <v>2.4444635846736115E-2</v>
      </c>
      <c r="AP329" s="264">
        <f t="shared" si="218"/>
        <v>2.4444488126484646E-2</v>
      </c>
      <c r="AQ329" s="264">
        <f t="shared" si="218"/>
        <v>2.4444454431671567E-2</v>
      </c>
      <c r="AR329" s="264">
        <f t="shared" si="218"/>
        <v>2.4444509896736112E-2</v>
      </c>
      <c r="AS329" s="264">
        <f t="shared" si="218"/>
        <v>2.4446885198351257E-2</v>
      </c>
      <c r="AT329" s="264">
        <f t="shared" si="218"/>
        <v>2.4521910392422148E-2</v>
      </c>
      <c r="AU329" s="264">
        <f t="shared" si="218"/>
        <v>2.5489283852501647E-2</v>
      </c>
      <c r="AV329" s="264">
        <f t="shared" si="218"/>
        <v>2.5312301659171008E-2</v>
      </c>
      <c r="AW329" s="264">
        <f t="shared" si="218"/>
        <v>2.4968976330069448E-2</v>
      </c>
      <c r="AX329" s="264">
        <f t="shared" si="218"/>
        <v>2.5057209562153335E-2</v>
      </c>
      <c r="AY329" s="264">
        <f t="shared" si="218"/>
        <v>2.5460974862568375E-2</v>
      </c>
      <c r="AZ329" s="264">
        <f t="shared" si="218"/>
        <v>2.5604600694444445E-2</v>
      </c>
      <c r="BA329" s="264">
        <f t="shared" si="218"/>
        <v>2.5780043226610535E-2</v>
      </c>
      <c r="BB329" s="264">
        <f t="shared" si="218"/>
        <v>2.5784346400837675E-2</v>
      </c>
      <c r="BC329" s="264">
        <f t="shared" si="218"/>
        <v>2.6195089347500273E-2</v>
      </c>
      <c r="BD329" s="264">
        <f t="shared" si="218"/>
        <v>2.5696136016295591E-2</v>
      </c>
      <c r="BE329" s="264">
        <f t="shared" si="218"/>
        <v>2.5116767843720723E-2</v>
      </c>
      <c r="BF329" s="264">
        <f t="shared" si="218"/>
        <v>2.5321671152875997E-2</v>
      </c>
      <c r="BG329" s="264">
        <f t="shared" si="218"/>
        <v>2.5263592190212673E-2</v>
      </c>
      <c r="BH329" s="264">
        <f t="shared" si="218"/>
        <v>2.5083993195039334E-2</v>
      </c>
      <c r="BI329" s="264">
        <f t="shared" si="218"/>
        <v>2.4831497814444447E-2</v>
      </c>
      <c r="BJ329" s="264">
        <f t="shared" si="218"/>
        <v>2.4517438818346372E-2</v>
      </c>
      <c r="BK329" s="264">
        <f t="shared" si="218"/>
        <v>2.44568649913284E-2</v>
      </c>
      <c r="BL329" s="243">
        <f>E329*(0.000001)*0.5</f>
        <v>5.5000000000000003E-7</v>
      </c>
      <c r="BM329" s="243">
        <v>1348.2</v>
      </c>
      <c r="BN329" s="243">
        <v>0.49</v>
      </c>
      <c r="BO329" s="243">
        <v>962</v>
      </c>
      <c r="BP329" s="243">
        <v>0.01</v>
      </c>
      <c r="BQ329" s="243">
        <v>1587.2</v>
      </c>
      <c r="BR329" s="243">
        <v>0.3</v>
      </c>
      <c r="BS329" s="243">
        <v>1420.3</v>
      </c>
      <c r="BT329" s="243">
        <v>0.19</v>
      </c>
      <c r="BU329" s="243">
        <v>30.6</v>
      </c>
      <c r="BV329" s="243">
        <v>0.01</v>
      </c>
      <c r="BW329" s="243"/>
      <c r="BX329" s="243"/>
      <c r="BY329" s="243"/>
      <c r="BZ329" s="243"/>
      <c r="CA329" s="243"/>
      <c r="CB329" s="243"/>
      <c r="CC329" s="243"/>
      <c r="CD329" s="243"/>
      <c r="CE329" s="243"/>
      <c r="CF329" s="243"/>
      <c r="CG329" s="243"/>
      <c r="CH329" s="243"/>
      <c r="CI329" s="243"/>
      <c r="CJ329" s="243"/>
      <c r="CK329" s="243"/>
      <c r="CL329" s="243"/>
      <c r="CM329" s="243"/>
      <c r="CN329" s="243"/>
      <c r="CO329" s="243"/>
      <c r="CP329" s="243"/>
      <c r="CQ329" s="243"/>
      <c r="CR329" s="243"/>
      <c r="CS329" s="243"/>
      <c r="CT329" s="243"/>
      <c r="CU329" s="243"/>
      <c r="CV329" s="243"/>
      <c r="CW329" s="243"/>
      <c r="CX329" s="243"/>
      <c r="CY329" s="243"/>
      <c r="CZ329" s="243"/>
      <c r="DA329" s="243"/>
      <c r="DB329" s="243"/>
      <c r="DC329" s="243"/>
      <c r="DD329" s="243"/>
      <c r="DE329" s="243"/>
      <c r="DF329" s="243"/>
      <c r="DG329" s="243"/>
      <c r="DH329" s="243"/>
      <c r="DI329" s="243"/>
      <c r="DJ329" s="243"/>
      <c r="DK329" s="243"/>
      <c r="DL329" s="243"/>
      <c r="DM329" s="243"/>
      <c r="DN329" s="243"/>
      <c r="DO329" s="243"/>
      <c r="DP329" s="243"/>
      <c r="DQ329" s="243"/>
      <c r="DR329" s="243"/>
      <c r="DS329" s="243"/>
      <c r="DT329" s="243"/>
      <c r="DU329" s="243"/>
      <c r="DV329" s="243"/>
      <c r="DW329" s="243"/>
      <c r="DX329" s="243"/>
      <c r="DY329" s="243"/>
      <c r="DZ329" s="243"/>
      <c r="EA329" s="243">
        <f>BM329*BN329+BO329*BP329+BQ329*BR329+BS329*BT329+BU329*BV329+BW329*BX329+BY329*BZ329+CA329*CB329+CC329*CD329+CE329*CF329+CG329*CH329+CI329*CJ329+CK329*CL329+CM329*CN329+CO329*CP329+CQ329*CR329+CS329*CT329+CU329*CV329+CW329*CX329+CY329*CZ329+DA329*DB329</f>
        <v>1416.5610000000001</v>
      </c>
      <c r="EB329" s="243">
        <f>(PI()+2*E329)*EA329</f>
        <v>7566.6918309618122</v>
      </c>
      <c r="EC329" s="243">
        <f>EB329/E329</f>
        <v>6878.8107554198286</v>
      </c>
      <c r="ED329" s="243">
        <f>PI()*EA329</f>
        <v>4450.2576309618116</v>
      </c>
      <c r="EE329" s="253">
        <f>SUM(BN329,BP329,BR329,BT329,BV329,BX329,BZ329,CB329,CD329)</f>
        <v>1</v>
      </c>
      <c r="EF329" s="238"/>
      <c r="EG329" s="238"/>
      <c r="EH329" s="238"/>
      <c r="EI329" s="238"/>
      <c r="EJ329" s="238"/>
      <c r="EK329" s="238"/>
      <c r="EL329" s="238"/>
      <c r="EM329" s="238"/>
      <c r="EN329" s="238"/>
      <c r="EO329" s="238"/>
      <c r="EP329" s="238"/>
      <c r="EQ329" s="238"/>
      <c r="ER329" s="238"/>
      <c r="ES329" s="238"/>
      <c r="ET329" s="238"/>
      <c r="EU329" s="238"/>
      <c r="EV329" s="238"/>
      <c r="EW329" s="238"/>
      <c r="EX329" s="238"/>
      <c r="EY329" s="238"/>
      <c r="EZ329" s="238"/>
      <c r="FA329" s="238"/>
      <c r="FB329" s="238"/>
      <c r="FC329" s="238"/>
      <c r="FD329" s="238"/>
      <c r="FE329" s="238"/>
      <c r="FF329" s="238"/>
      <c r="FG329" s="238"/>
      <c r="FH329" s="238"/>
      <c r="FI329" s="238"/>
      <c r="FJ329" s="238"/>
      <c r="FK329" s="238"/>
      <c r="FL329" s="238"/>
      <c r="FM329" s="238"/>
      <c r="FN329" s="238"/>
      <c r="FO329" s="238"/>
      <c r="FP329" s="238"/>
      <c r="FQ329" s="238"/>
      <c r="FR329" s="238"/>
      <c r="FS329" s="238"/>
      <c r="FT329" s="238"/>
      <c r="FU329" s="238"/>
      <c r="FV329" s="238"/>
      <c r="FW329" s="238"/>
      <c r="FX329" s="238"/>
      <c r="FY329" s="238"/>
      <c r="FZ329" s="238"/>
      <c r="GA329" s="238"/>
      <c r="GB329" s="238"/>
      <c r="GC329" s="238"/>
      <c r="GD329" s="238"/>
      <c r="GE329" s="238"/>
      <c r="GF329" s="238"/>
      <c r="GG329" s="238"/>
      <c r="GH329" s="238"/>
      <c r="GI329" s="238"/>
      <c r="GJ329" s="238"/>
      <c r="GK329" s="238"/>
      <c r="GL329" s="238"/>
      <c r="GM329" s="238"/>
      <c r="GN329" s="238"/>
      <c r="GO329" s="238"/>
      <c r="GP329" s="238"/>
      <c r="GQ329" s="238"/>
      <c r="GR329" s="238"/>
      <c r="GS329" s="238"/>
      <c r="GT329" s="238"/>
      <c r="GU329" s="238"/>
      <c r="GV329" s="238"/>
      <c r="GW329" s="238"/>
      <c r="GX329" s="238"/>
      <c r="GY329" s="238"/>
      <c r="GZ329" s="238"/>
      <c r="HA329" s="238"/>
      <c r="HB329" s="238"/>
      <c r="HC329" s="238"/>
      <c r="HD329" s="238"/>
      <c r="HE329" s="238"/>
      <c r="HF329" s="238"/>
      <c r="HG329" s="238"/>
      <c r="HH329" s="238"/>
      <c r="HI329" s="238"/>
      <c r="HJ329" s="238"/>
      <c r="HK329" s="238"/>
      <c r="HL329" s="238"/>
      <c r="HM329" s="238"/>
      <c r="HN329" s="238"/>
      <c r="HO329" s="238"/>
      <c r="HP329" s="238"/>
      <c r="HQ329" s="238"/>
      <c r="HR329" s="238"/>
      <c r="HS329" s="238"/>
      <c r="HT329" s="238"/>
      <c r="HU329" s="238"/>
      <c r="HV329" s="238"/>
      <c r="HW329" s="238"/>
      <c r="HX329" s="238"/>
      <c r="HY329" s="238"/>
      <c r="HZ329" s="238"/>
      <c r="IA329" s="238"/>
      <c r="IB329" s="238"/>
      <c r="IC329" s="238"/>
      <c r="ID329" s="238"/>
      <c r="IE329" s="238"/>
      <c r="IF329" s="238"/>
      <c r="IG329" s="238"/>
      <c r="IH329" s="238"/>
      <c r="II329" s="238"/>
      <c r="IJ329" s="238"/>
      <c r="IK329" s="238"/>
      <c r="IL329" s="238"/>
      <c r="IM329" s="238"/>
      <c r="IN329" s="238"/>
      <c r="IO329" s="238"/>
      <c r="IP329" s="238"/>
      <c r="IQ329" s="238"/>
      <c r="IR329" s="238"/>
      <c r="IS329" s="238"/>
      <c r="IT329" s="238"/>
      <c r="IU329" s="238"/>
      <c r="IV329" s="238"/>
      <c r="IW329" s="238"/>
      <c r="IX329" s="238"/>
      <c r="IY329" s="238"/>
      <c r="IZ329" s="238"/>
      <c r="JA329" s="238"/>
      <c r="JB329" s="238"/>
      <c r="JC329" s="238"/>
      <c r="JD329" s="238"/>
      <c r="JE329" s="238"/>
      <c r="JF329" s="238"/>
      <c r="JG329" s="238"/>
      <c r="JH329" s="238"/>
      <c r="JI329" s="238"/>
      <c r="JJ329" s="238"/>
      <c r="JK329" s="238"/>
      <c r="JL329" s="238"/>
      <c r="JM329" s="238"/>
      <c r="JN329" s="238"/>
      <c r="JO329" s="238"/>
      <c r="JP329" s="238"/>
      <c r="JQ329" s="238"/>
      <c r="JR329" s="238"/>
      <c r="JS329" s="238"/>
      <c r="JT329" s="238"/>
      <c r="JU329" s="238"/>
      <c r="JV329" s="238"/>
      <c r="JW329" s="238"/>
      <c r="JX329" s="238"/>
      <c r="JY329" s="238"/>
      <c r="JZ329" s="238"/>
      <c r="KA329" s="238"/>
      <c r="KB329" s="238"/>
      <c r="KC329" s="238"/>
      <c r="KD329" s="238"/>
      <c r="KE329" s="238"/>
      <c r="KF329" s="238"/>
      <c r="KG329" s="238"/>
      <c r="KH329" s="238"/>
      <c r="KI329" s="238"/>
      <c r="KJ329" s="238"/>
      <c r="KK329" s="238"/>
      <c r="KL329" s="238"/>
      <c r="KM329" s="238"/>
      <c r="KN329" s="238"/>
      <c r="KO329" s="238"/>
      <c r="KP329" s="238"/>
      <c r="KQ329" s="238"/>
      <c r="KR329" s="238"/>
      <c r="KS329" s="238"/>
      <c r="KT329" s="238"/>
      <c r="KU329" s="238"/>
      <c r="KV329" s="238"/>
      <c r="KW329" s="238"/>
      <c r="KX329" s="238"/>
      <c r="KY329" s="238"/>
      <c r="KZ329" s="238"/>
      <c r="LA329" s="238"/>
      <c r="LB329" s="238"/>
      <c r="LC329" s="238"/>
      <c r="LD329" s="238"/>
      <c r="LE329" s="238"/>
      <c r="LF329" s="238"/>
      <c r="LG329" s="238"/>
      <c r="LH329" s="238"/>
      <c r="LI329" s="238"/>
      <c r="LJ329" s="238"/>
      <c r="LK329" s="238"/>
      <c r="LL329" s="238"/>
      <c r="LM329" s="238"/>
      <c r="LN329" s="238"/>
      <c r="LO329" s="238"/>
      <c r="LP329" s="238"/>
      <c r="LQ329" s="238"/>
      <c r="LR329" s="238"/>
      <c r="LS329" s="238"/>
      <c r="LT329" s="238"/>
      <c r="LU329" s="238"/>
      <c r="LV329" s="238"/>
      <c r="LW329" s="238"/>
      <c r="LX329" s="238"/>
      <c r="LY329" s="238"/>
      <c r="LZ329" s="238"/>
      <c r="MA329" s="238"/>
      <c r="MB329" s="238"/>
      <c r="MC329" s="238"/>
      <c r="MD329" s="238"/>
      <c r="ME329" s="238"/>
      <c r="MF329" s="238"/>
      <c r="MG329" s="238"/>
      <c r="MH329" s="238"/>
      <c r="MI329" s="238"/>
      <c r="MJ329" s="238"/>
      <c r="MK329" s="238"/>
      <c r="ML329" s="238"/>
      <c r="MM329" s="238"/>
      <c r="MN329" s="238"/>
      <c r="MO329" s="238"/>
      <c r="MP329" s="238"/>
      <c r="MQ329" s="238"/>
      <c r="MR329" s="238"/>
      <c r="MS329" s="238"/>
      <c r="MT329" s="238"/>
      <c r="MU329" s="238"/>
      <c r="MV329" s="238"/>
      <c r="MW329" s="238"/>
      <c r="MX329" s="238"/>
      <c r="MY329" s="238"/>
      <c r="MZ329" s="238"/>
      <c r="NA329" s="238"/>
      <c r="NB329" s="238"/>
      <c r="NC329" s="238"/>
      <c r="ND329" s="238"/>
      <c r="NE329" s="238"/>
      <c r="NF329" s="238"/>
      <c r="NG329" s="238"/>
      <c r="NH329" s="238"/>
      <c r="NI329" s="238"/>
      <c r="NJ329" s="238"/>
      <c r="NK329" s="238"/>
      <c r="NL329" s="238"/>
      <c r="NM329" s="238"/>
      <c r="NN329" s="238"/>
      <c r="NO329" s="238"/>
      <c r="NP329" s="238"/>
      <c r="NQ329" s="238"/>
      <c r="NR329" s="238"/>
      <c r="NS329" s="238"/>
      <c r="NT329" s="238"/>
      <c r="NU329" s="238"/>
      <c r="NV329" s="238"/>
      <c r="NW329" s="238"/>
      <c r="NX329" s="238"/>
      <c r="NY329" s="238"/>
      <c r="NZ329" s="238"/>
      <c r="OA329" s="238"/>
      <c r="OB329" s="238"/>
      <c r="OC329" s="238"/>
      <c r="OD329" s="238"/>
      <c r="OE329" s="238"/>
      <c r="OF329" s="238"/>
      <c r="OG329" s="238"/>
      <c r="OH329" s="238"/>
      <c r="OI329" s="238"/>
      <c r="OJ329" s="238"/>
      <c r="OK329" s="238"/>
      <c r="OL329" s="238"/>
      <c r="OM329" s="238"/>
      <c r="ON329" s="238"/>
      <c r="OO329" s="238"/>
      <c r="OP329" s="238"/>
      <c r="OQ329" s="238"/>
      <c r="OR329" s="238"/>
      <c r="OS329" s="238"/>
      <c r="OT329" s="238"/>
      <c r="OU329" s="238"/>
      <c r="OV329" s="238"/>
      <c r="OW329" s="238"/>
      <c r="OX329" s="238"/>
      <c r="OY329" s="238"/>
      <c r="OZ329" s="238"/>
      <c r="PA329" s="238"/>
      <c r="PB329" s="238"/>
      <c r="PC329" s="238"/>
      <c r="PD329" s="238"/>
      <c r="PE329" s="238"/>
      <c r="PF329" s="238"/>
      <c r="PG329" s="238"/>
      <c r="PH329" s="238"/>
      <c r="PI329" s="238"/>
      <c r="PJ329" s="238"/>
      <c r="PK329" s="238"/>
      <c r="PL329" s="238"/>
      <c r="PM329" s="238"/>
      <c r="PN329" s="238"/>
      <c r="PO329" s="238"/>
      <c r="PP329" s="238"/>
      <c r="PQ329" s="238"/>
      <c r="PR329" s="238"/>
      <c r="PS329" s="238"/>
      <c r="PT329" s="238"/>
      <c r="PU329" s="238"/>
      <c r="PV329" s="238"/>
      <c r="PW329" s="238"/>
      <c r="PX329" s="238"/>
      <c r="PY329" s="238"/>
      <c r="PZ329" s="238"/>
      <c r="QA329" s="238"/>
      <c r="QB329" s="238"/>
      <c r="QC329" s="238"/>
      <c r="QD329" s="238"/>
      <c r="QE329" s="238"/>
      <c r="QF329" s="238"/>
      <c r="QG329" s="238"/>
      <c r="QH329" s="238"/>
      <c r="QI329" s="238"/>
      <c r="QJ329" s="238"/>
      <c r="QK329" s="238"/>
      <c r="QL329" s="238"/>
      <c r="QM329" s="238"/>
      <c r="QN329" s="238"/>
      <c r="QO329" s="238"/>
      <c r="QP329" s="238"/>
      <c r="QQ329" s="238"/>
      <c r="QR329" s="238"/>
      <c r="QS329" s="238"/>
      <c r="QT329" s="238"/>
      <c r="QU329" s="238"/>
      <c r="QV329" s="238"/>
      <c r="QW329" s="238"/>
      <c r="QX329" s="238"/>
      <c r="QY329" s="238"/>
      <c r="QZ329" s="238"/>
      <c r="RA329" s="238"/>
      <c r="RB329" s="238"/>
      <c r="RC329" s="238"/>
      <c r="RD329" s="238"/>
      <c r="RE329" s="238"/>
      <c r="RF329" s="238"/>
      <c r="RG329" s="238"/>
      <c r="RH329" s="238"/>
      <c r="RI329" s="238"/>
      <c r="RJ329" s="238"/>
      <c r="RK329" s="238"/>
      <c r="RL329" s="238"/>
      <c r="RM329" s="238"/>
      <c r="RN329" s="238"/>
      <c r="RO329" s="238"/>
      <c r="RP329" s="238"/>
      <c r="RQ329" s="238"/>
      <c r="RR329" s="238"/>
      <c r="RS329" s="238"/>
      <c r="RT329" s="238"/>
      <c r="RU329" s="238"/>
      <c r="RV329" s="238"/>
      <c r="RW329" s="238"/>
      <c r="RX329" s="238"/>
      <c r="RY329" s="238"/>
      <c r="RZ329" s="238"/>
      <c r="SA329" s="238"/>
      <c r="SB329" s="238"/>
      <c r="SC329" s="238"/>
      <c r="SD329" s="238"/>
      <c r="SE329" s="238"/>
      <c r="SF329" s="238"/>
      <c r="SG329" s="238"/>
      <c r="SH329" s="238"/>
      <c r="SI329" s="238"/>
      <c r="SJ329" s="238"/>
      <c r="SK329" s="238"/>
      <c r="SL329" s="238"/>
      <c r="SM329" s="238"/>
      <c r="SN329" s="238"/>
      <c r="SO329" s="238"/>
      <c r="SP329" s="238"/>
      <c r="SQ329" s="238"/>
      <c r="SR329" s="238"/>
      <c r="SS329" s="238"/>
      <c r="ST329" s="238"/>
      <c r="SU329" s="238"/>
      <c r="SV329" s="238"/>
      <c r="SW329" s="238"/>
      <c r="SX329" s="238"/>
      <c r="SY329" s="238"/>
      <c r="SZ329" s="238"/>
      <c r="TA329" s="238"/>
      <c r="TB329" s="238"/>
      <c r="TC329" s="238"/>
      <c r="TD329" s="238"/>
      <c r="TE329" s="238"/>
      <c r="TF329" s="238"/>
      <c r="TG329" s="238"/>
      <c r="TH329" s="238"/>
      <c r="TI329" s="238"/>
      <c r="TJ329" s="238"/>
      <c r="TK329" s="238"/>
      <c r="TL329" s="238"/>
      <c r="TM329" s="238"/>
      <c r="TN329" s="238"/>
      <c r="TO329" s="238"/>
      <c r="TP329" s="238"/>
      <c r="TQ329" s="238"/>
      <c r="TR329" s="238"/>
      <c r="TS329" s="238"/>
      <c r="TT329" s="238"/>
      <c r="TU329" s="238"/>
      <c r="TV329" s="238"/>
      <c r="TW329" s="238"/>
      <c r="TX329" s="238"/>
      <c r="TY329" s="238"/>
      <c r="TZ329" s="238"/>
      <c r="UA329" s="238"/>
      <c r="UB329" s="238"/>
      <c r="UC329" s="238"/>
      <c r="UD329" s="238"/>
      <c r="UE329" s="238"/>
      <c r="UF329" s="238"/>
      <c r="UG329" s="238"/>
      <c r="UH329" s="238"/>
      <c r="UI329" s="238"/>
      <c r="UJ329" s="238"/>
      <c r="UK329" s="238"/>
      <c r="UL329" s="238"/>
      <c r="UM329" s="238"/>
      <c r="UN329" s="238"/>
      <c r="UO329" s="238"/>
      <c r="UP329" s="238"/>
      <c r="UQ329" s="238"/>
      <c r="UR329" s="238"/>
      <c r="US329" s="238"/>
      <c r="UT329" s="238"/>
      <c r="UU329" s="238"/>
      <c r="UV329" s="238"/>
      <c r="UW329" s="238"/>
      <c r="UX329" s="238"/>
      <c r="UY329" s="238"/>
      <c r="UZ329" s="238"/>
      <c r="VA329" s="238"/>
      <c r="VB329" s="238"/>
      <c r="VC329" s="238"/>
      <c r="VD329" s="238"/>
      <c r="VE329" s="238"/>
      <c r="VF329" s="238"/>
      <c r="VG329" s="238"/>
      <c r="VH329" s="238"/>
      <c r="VI329" s="238"/>
      <c r="VJ329" s="238"/>
      <c r="VK329" s="238"/>
      <c r="VL329" s="238"/>
      <c r="VM329" s="238"/>
      <c r="VN329" s="238"/>
      <c r="VO329" s="238"/>
      <c r="VP329" s="238"/>
      <c r="VQ329" s="238"/>
      <c r="VR329" s="238"/>
      <c r="VS329" s="238"/>
      <c r="VT329" s="238"/>
      <c r="VU329" s="238"/>
      <c r="VV329" s="238"/>
      <c r="VW329" s="238"/>
      <c r="VX329" s="238"/>
      <c r="VY329" s="238"/>
      <c r="VZ329" s="238"/>
      <c r="WA329" s="238"/>
      <c r="WB329" s="238"/>
      <c r="WC329" s="238"/>
      <c r="WD329" s="238"/>
      <c r="WE329" s="238"/>
      <c r="WF329" s="238"/>
      <c r="WG329" s="238"/>
      <c r="WH329" s="238"/>
      <c r="WI329" s="238"/>
      <c r="WJ329" s="238"/>
      <c r="WK329" s="238"/>
      <c r="WL329" s="238"/>
      <c r="WM329" s="238"/>
      <c r="WN329" s="238"/>
      <c r="WO329" s="238"/>
      <c r="WP329" s="238"/>
      <c r="WQ329" s="238"/>
      <c r="WR329" s="238"/>
      <c r="WS329" s="238"/>
      <c r="WT329" s="238"/>
      <c r="WU329" s="238"/>
      <c r="WV329" s="238"/>
      <c r="WW329" s="238"/>
      <c r="WX329" s="238"/>
      <c r="WY329" s="238"/>
      <c r="WZ329" s="238"/>
      <c r="XA329" s="238"/>
      <c r="XB329" s="238"/>
      <c r="XC329" s="238"/>
      <c r="XD329" s="238"/>
      <c r="XE329" s="238"/>
      <c r="XF329" s="238"/>
      <c r="XG329" s="238"/>
      <c r="XH329" s="238"/>
      <c r="XI329" s="238"/>
      <c r="XJ329" s="238"/>
      <c r="XK329" s="238"/>
      <c r="XL329" s="238"/>
      <c r="XM329" s="238"/>
      <c r="XN329" s="238"/>
      <c r="XO329" s="238"/>
      <c r="XP329" s="238"/>
      <c r="XQ329" s="238"/>
      <c r="XR329" s="238"/>
      <c r="XS329" s="238"/>
      <c r="XT329" s="238"/>
      <c r="XU329" s="238"/>
      <c r="XV329" s="238"/>
      <c r="XW329" s="238"/>
      <c r="XX329" s="238"/>
      <c r="XY329" s="238"/>
      <c r="XZ329" s="238"/>
      <c r="YA329" s="238"/>
      <c r="YB329" s="238"/>
      <c r="YC329" s="238"/>
      <c r="YD329" s="238"/>
      <c r="YE329" s="238"/>
      <c r="YF329" s="238"/>
      <c r="YG329" s="238"/>
      <c r="YH329" s="238"/>
      <c r="YI329" s="238"/>
      <c r="YJ329" s="238"/>
      <c r="YK329" s="238"/>
      <c r="YL329" s="238"/>
      <c r="YM329" s="238"/>
      <c r="YN329" s="238"/>
      <c r="YO329" s="238"/>
      <c r="YP329" s="238"/>
      <c r="YQ329" s="238"/>
      <c r="YR329" s="238"/>
      <c r="YS329" s="238"/>
      <c r="YT329" s="238"/>
      <c r="YU329" s="238"/>
      <c r="YV329" s="238"/>
      <c r="YW329" s="238"/>
      <c r="YX329" s="238"/>
      <c r="YY329" s="238"/>
      <c r="YZ329" s="238"/>
      <c r="ZA329" s="238"/>
      <c r="ZB329" s="238"/>
      <c r="ZC329" s="238"/>
      <c r="ZD329" s="238"/>
      <c r="ZE329" s="238"/>
      <c r="ZF329" s="238"/>
      <c r="ZG329" s="238"/>
      <c r="ZH329" s="238"/>
      <c r="ZI329" s="238"/>
      <c r="ZJ329" s="238"/>
      <c r="ZK329" s="238"/>
      <c r="ZL329" s="238"/>
      <c r="ZM329" s="238"/>
      <c r="ZN329" s="238"/>
      <c r="ZO329" s="238"/>
      <c r="ZP329" s="238"/>
      <c r="ZQ329" s="238"/>
      <c r="ZR329" s="238"/>
      <c r="ZS329" s="238"/>
      <c r="ZT329" s="238"/>
      <c r="ZU329" s="238"/>
      <c r="ZV329" s="238"/>
      <c r="ZW329" s="238"/>
      <c r="ZX329" s="238"/>
      <c r="ZY329" s="238"/>
      <c r="ZZ329" s="238"/>
      <c r="AAA329" s="238"/>
      <c r="AAB329" s="238"/>
      <c r="AAC329" s="238"/>
      <c r="AAD329" s="238"/>
      <c r="AAE329" s="238"/>
      <c r="AAF329" s="238"/>
      <c r="AAG329" s="238"/>
      <c r="AAH329" s="238"/>
      <c r="AAI329" s="238"/>
      <c r="AAJ329" s="238"/>
      <c r="AAK329" s="238"/>
      <c r="AAL329" s="238"/>
      <c r="AAM329" s="238"/>
      <c r="AAN329" s="238"/>
      <c r="AAO329" s="238"/>
      <c r="AAP329" s="238"/>
      <c r="AAQ329" s="238"/>
      <c r="AAR329" s="238"/>
      <c r="AAS329" s="238"/>
      <c r="AAT329" s="238"/>
      <c r="AAU329" s="238"/>
      <c r="AAV329" s="238"/>
      <c r="AAW329" s="238"/>
      <c r="AAX329" s="238"/>
      <c r="AAY329" s="238"/>
      <c r="AAZ329" s="238"/>
      <c r="ABA329" s="238"/>
      <c r="ABB329" s="238"/>
      <c r="ABC329" s="238"/>
      <c r="ABD329" s="238"/>
      <c r="ABE329" s="238"/>
      <c r="ABF329" s="238"/>
      <c r="ABG329" s="238"/>
      <c r="ABH329" s="238"/>
      <c r="ABI329" s="238"/>
      <c r="ABJ329" s="238"/>
      <c r="ABK329" s="238"/>
      <c r="ABL329" s="238"/>
      <c r="ABM329" s="238"/>
      <c r="ABN329" s="238"/>
      <c r="ABO329" s="238"/>
      <c r="ABP329" s="238"/>
      <c r="ABQ329" s="238"/>
      <c r="ABR329" s="238"/>
      <c r="ABS329" s="238"/>
      <c r="ABT329" s="238"/>
      <c r="ABU329" s="238"/>
      <c r="ABV329" s="238"/>
      <c r="ABW329" s="238"/>
      <c r="ABX329" s="238"/>
      <c r="ABY329" s="238"/>
      <c r="ABZ329" s="238"/>
      <c r="ACA329" s="238"/>
      <c r="ACB329" s="238"/>
      <c r="ACC329" s="238"/>
      <c r="ACD329" s="238"/>
      <c r="ACE329" s="238"/>
      <c r="ACF329" s="238"/>
      <c r="ACG329" s="238"/>
      <c r="ACH329" s="238"/>
      <c r="ACI329" s="238"/>
      <c r="ACJ329" s="238"/>
      <c r="ACK329" s="238"/>
      <c r="ACL329" s="238"/>
      <c r="ACM329" s="238"/>
      <c r="ACN329" s="238"/>
      <c r="ACO329" s="238"/>
      <c r="ACP329" s="238"/>
      <c r="ACQ329" s="238"/>
      <c r="ACR329" s="238"/>
      <c r="ACS329" s="238"/>
      <c r="ACT329" s="238"/>
      <c r="ACU329" s="238"/>
      <c r="ACV329" s="238"/>
      <c r="ACW329" s="238"/>
      <c r="ACX329" s="238"/>
      <c r="ACY329" s="238"/>
      <c r="ACZ329" s="238"/>
      <c r="ADA329" s="238"/>
      <c r="ADB329" s="238"/>
      <c r="ADC329" s="238"/>
      <c r="ADD329" s="238"/>
      <c r="ADE329" s="238"/>
      <c r="ADF329" s="238"/>
      <c r="ADG329" s="238"/>
      <c r="ADH329" s="238"/>
      <c r="ADI329" s="238"/>
      <c r="ADJ329" s="238"/>
      <c r="ADK329" s="238"/>
      <c r="ADL329" s="238"/>
      <c r="ADM329" s="238"/>
      <c r="ADN329" s="238"/>
      <c r="ADO329" s="238"/>
      <c r="ADP329" s="238"/>
      <c r="ADQ329" s="238"/>
      <c r="ADR329" s="238"/>
      <c r="ADS329" s="238"/>
      <c r="ADT329" s="238"/>
      <c r="ADU329" s="238"/>
      <c r="ADV329" s="238"/>
      <c r="ADW329" s="238"/>
      <c r="ADX329" s="238"/>
      <c r="ADY329" s="238"/>
      <c r="ADZ329" s="238"/>
      <c r="AEA329" s="238"/>
      <c r="AEB329" s="238"/>
      <c r="AEC329" s="238"/>
      <c r="AED329" s="238"/>
      <c r="AEE329" s="238"/>
      <c r="AEF329" s="238"/>
      <c r="AEG329" s="238"/>
      <c r="AEH329" s="238"/>
      <c r="AEI329" s="238"/>
      <c r="AEJ329" s="238"/>
      <c r="AEK329" s="238"/>
      <c r="AEL329" s="238"/>
      <c r="AEM329" s="238"/>
      <c r="AEN329" s="238"/>
      <c r="AEO329" s="238"/>
      <c r="AEP329" s="238"/>
      <c r="AEQ329" s="238"/>
      <c r="AER329" s="238"/>
      <c r="AES329" s="238"/>
      <c r="AET329" s="238"/>
      <c r="AEU329" s="238"/>
      <c r="AEV329" s="238"/>
      <c r="AEW329" s="238"/>
      <c r="AEX329" s="238"/>
      <c r="AEY329" s="238"/>
      <c r="AEZ329" s="238"/>
      <c r="AFA329" s="238"/>
      <c r="AFB329" s="238"/>
      <c r="AFC329" s="238"/>
      <c r="AFD329" s="238"/>
      <c r="AFE329" s="238"/>
      <c r="AFF329" s="238"/>
      <c r="AFG329" s="238"/>
      <c r="AFH329" s="238"/>
      <c r="AFI329" s="238"/>
      <c r="AFJ329" s="238"/>
      <c r="AFK329" s="238"/>
      <c r="AFL329" s="238"/>
      <c r="AFM329" s="238"/>
      <c r="AFN329" s="238"/>
      <c r="AFO329" s="238"/>
      <c r="AFP329" s="238"/>
      <c r="AFQ329" s="238"/>
      <c r="AFR329" s="238"/>
      <c r="AFS329" s="238"/>
      <c r="AFT329" s="238"/>
      <c r="AFU329" s="238"/>
      <c r="AFV329" s="238"/>
      <c r="AFW329" s="238"/>
      <c r="AFX329" s="238"/>
      <c r="AFY329" s="238"/>
      <c r="AFZ329" s="238"/>
      <c r="AGA329" s="238"/>
      <c r="AGB329" s="238"/>
      <c r="AGC329" s="238"/>
      <c r="AGD329" s="238"/>
      <c r="AGE329" s="238"/>
      <c r="AGF329" s="238"/>
      <c r="AGG329" s="238"/>
      <c r="AGH329" s="238"/>
      <c r="AGI329" s="238"/>
      <c r="AGJ329" s="238"/>
      <c r="AGK329" s="238"/>
      <c r="AGL329" s="238"/>
      <c r="AGM329" s="238"/>
      <c r="AGN329" s="238"/>
      <c r="AGO329" s="238"/>
      <c r="AGP329" s="238"/>
      <c r="AGQ329" s="238"/>
      <c r="AGR329" s="238"/>
      <c r="AGS329" s="238"/>
      <c r="AGT329" s="238"/>
      <c r="AGU329" s="238"/>
      <c r="AGV329" s="238"/>
      <c r="AGW329" s="238"/>
      <c r="AGX329" s="238"/>
      <c r="AGY329" s="238"/>
      <c r="AGZ329" s="238"/>
      <c r="AHA329" s="238"/>
      <c r="AHB329" s="238"/>
      <c r="AHC329" s="238"/>
      <c r="AHD329" s="238"/>
      <c r="AHE329" s="238"/>
      <c r="AHF329" s="238"/>
      <c r="AHG329" s="238"/>
      <c r="AHH329" s="238"/>
      <c r="AHI329" s="238"/>
      <c r="AHJ329" s="238"/>
      <c r="AHK329" s="238"/>
      <c r="AHL329" s="238"/>
      <c r="AHM329" s="238"/>
      <c r="AHN329" s="238"/>
      <c r="AHO329" s="238"/>
      <c r="AHP329" s="238"/>
      <c r="AHQ329" s="238"/>
      <c r="AHR329" s="238"/>
      <c r="AHS329" s="238"/>
      <c r="AHT329" s="238"/>
      <c r="AHU329" s="238"/>
      <c r="AHV329" s="238"/>
      <c r="AHW329" s="238"/>
      <c r="AHX329" s="238"/>
      <c r="AHY329" s="238"/>
      <c r="AHZ329" s="238"/>
      <c r="AIA329" s="238"/>
      <c r="AIB329" s="238"/>
      <c r="AIC329" s="238"/>
      <c r="AID329" s="238"/>
      <c r="AIE329" s="238"/>
      <c r="AIF329" s="238"/>
      <c r="AIG329" s="238"/>
      <c r="AIH329" s="238"/>
      <c r="AII329" s="238"/>
      <c r="AIJ329" s="238"/>
      <c r="AIK329" s="238"/>
      <c r="AIL329" s="238"/>
      <c r="AIM329" s="238"/>
      <c r="AIN329" s="238"/>
      <c r="AIO329" s="238"/>
      <c r="AIP329" s="238"/>
      <c r="AIQ329" s="238"/>
      <c r="AIR329" s="238"/>
      <c r="AIS329" s="238"/>
      <c r="AIT329" s="238"/>
      <c r="AIU329" s="238"/>
      <c r="AIV329" s="238"/>
      <c r="AIW329" s="238"/>
      <c r="AIX329" s="238"/>
      <c r="AIY329" s="238"/>
      <c r="AIZ329" s="238"/>
      <c r="AJA329" s="238"/>
      <c r="AJB329" s="238"/>
      <c r="AJC329" s="238"/>
      <c r="AJD329" s="238"/>
      <c r="AJE329" s="238"/>
      <c r="AJF329" s="238"/>
      <c r="AJG329" s="238"/>
      <c r="AJH329" s="238"/>
      <c r="AJI329" s="238"/>
      <c r="AJJ329" s="238"/>
      <c r="AJK329" s="238"/>
      <c r="AJL329" s="238"/>
      <c r="AJM329" s="238"/>
      <c r="AJN329" s="238"/>
      <c r="AJO329" s="238"/>
      <c r="AJP329" s="238"/>
      <c r="AJQ329" s="238"/>
      <c r="AJR329" s="238"/>
      <c r="AJS329" s="238"/>
      <c r="AJT329" s="238"/>
      <c r="AJU329" s="238"/>
      <c r="AJV329" s="238"/>
      <c r="AJW329" s="238"/>
      <c r="AJX329" s="238"/>
      <c r="AJY329" s="238"/>
      <c r="AJZ329" s="238"/>
      <c r="AKA329" s="238"/>
      <c r="AKB329" s="238"/>
      <c r="AKC329" s="238"/>
      <c r="AKD329" s="238"/>
      <c r="AKE329" s="238"/>
      <c r="AKF329" s="238"/>
      <c r="AKG329" s="238"/>
      <c r="AKH329" s="238"/>
      <c r="AKI329" s="238"/>
      <c r="AKJ329" s="238"/>
      <c r="AKK329" s="238"/>
      <c r="AKL329" s="238"/>
      <c r="AKM329" s="238"/>
      <c r="AKN329" s="238"/>
      <c r="AKO329" s="238"/>
      <c r="AKP329" s="238"/>
    </row>
    <row r="330" spans="1:978" ht="25.5" x14ac:dyDescent="0.25">
      <c r="A330" s="310"/>
      <c r="B330" s="310"/>
      <c r="C330" s="244"/>
      <c r="D330" s="244"/>
      <c r="E330" s="293"/>
      <c r="F330" s="92">
        <v>530271</v>
      </c>
      <c r="G330" s="23" t="s">
        <v>290</v>
      </c>
      <c r="H330" s="23" t="s">
        <v>340</v>
      </c>
      <c r="I330" s="245"/>
      <c r="J330" s="92">
        <v>45</v>
      </c>
      <c r="K330" s="271"/>
      <c r="L330" s="288"/>
      <c r="M330" s="245"/>
      <c r="N330" s="92">
        <v>324</v>
      </c>
      <c r="O330" s="92">
        <v>154</v>
      </c>
      <c r="P330" s="92">
        <v>109</v>
      </c>
      <c r="Q330" s="92">
        <v>65</v>
      </c>
      <c r="R330" s="92">
        <v>95</v>
      </c>
      <c r="S330" s="92">
        <v>260</v>
      </c>
      <c r="T330" s="92">
        <v>592</v>
      </c>
      <c r="U330" s="92">
        <v>1292</v>
      </c>
      <c r="V330" s="92">
        <v>1248</v>
      </c>
      <c r="W330" s="92">
        <v>1004</v>
      </c>
      <c r="X330" s="92">
        <v>1021</v>
      </c>
      <c r="Y330" s="92">
        <v>1187</v>
      </c>
      <c r="Z330" s="92">
        <v>1299</v>
      </c>
      <c r="AA330" s="92">
        <v>1376</v>
      </c>
      <c r="AB330" s="92">
        <v>1374</v>
      </c>
      <c r="AC330" s="92">
        <v>1489</v>
      </c>
      <c r="AD330" s="92">
        <v>1599</v>
      </c>
      <c r="AE330" s="92">
        <v>1604</v>
      </c>
      <c r="AF330" s="92">
        <v>1234</v>
      </c>
      <c r="AG330" s="92">
        <v>1136</v>
      </c>
      <c r="AH330" s="92">
        <v>1122</v>
      </c>
      <c r="AI330" s="92">
        <v>1093</v>
      </c>
      <c r="AJ330" s="92">
        <v>723</v>
      </c>
      <c r="AK330" s="92">
        <v>470</v>
      </c>
      <c r="AL330" s="92">
        <v>20652</v>
      </c>
      <c r="AM330" s="293"/>
      <c r="AN330" s="265"/>
      <c r="AO330" s="265"/>
      <c r="AP330" s="265"/>
      <c r="AQ330" s="265"/>
      <c r="AR330" s="265"/>
      <c r="AS330" s="265"/>
      <c r="AT330" s="265"/>
      <c r="AU330" s="265"/>
      <c r="AV330" s="265"/>
      <c r="AW330" s="265"/>
      <c r="AX330" s="265"/>
      <c r="AY330" s="265"/>
      <c r="AZ330" s="265"/>
      <c r="BA330" s="265"/>
      <c r="BB330" s="265"/>
      <c r="BC330" s="265"/>
      <c r="BD330" s="265"/>
      <c r="BE330" s="265"/>
      <c r="BF330" s="265"/>
      <c r="BG330" s="265"/>
      <c r="BH330" s="265"/>
      <c r="BI330" s="265"/>
      <c r="BJ330" s="265"/>
      <c r="BK330" s="265"/>
      <c r="BL330" s="244"/>
      <c r="BM330" s="244"/>
      <c r="BN330" s="244"/>
      <c r="BO330" s="244"/>
      <c r="BP330" s="244"/>
      <c r="BQ330" s="244"/>
      <c r="BR330" s="244"/>
      <c r="BS330" s="244"/>
      <c r="BT330" s="244"/>
      <c r="BU330" s="244"/>
      <c r="BV330" s="244"/>
      <c r="BW330" s="244"/>
      <c r="BX330" s="244"/>
      <c r="BY330" s="244"/>
      <c r="BZ330" s="244"/>
      <c r="CA330" s="244"/>
      <c r="CB330" s="244"/>
      <c r="CC330" s="244"/>
      <c r="CD330" s="244"/>
      <c r="CE330" s="244"/>
      <c r="CF330" s="244"/>
      <c r="CG330" s="244"/>
      <c r="CH330" s="244"/>
      <c r="CI330" s="244"/>
      <c r="CJ330" s="244"/>
      <c r="CK330" s="244"/>
      <c r="CL330" s="244"/>
      <c r="CM330" s="244"/>
      <c r="CN330" s="244"/>
      <c r="CO330" s="244"/>
      <c r="CP330" s="244"/>
      <c r="CQ330" s="244"/>
      <c r="CR330" s="244"/>
      <c r="CS330" s="244"/>
      <c r="CT330" s="244"/>
      <c r="CU330" s="244"/>
      <c r="CV330" s="244"/>
      <c r="CW330" s="244"/>
      <c r="CX330" s="244"/>
      <c r="CY330" s="244"/>
      <c r="CZ330" s="244"/>
      <c r="DA330" s="244"/>
      <c r="DB330" s="244"/>
      <c r="DC330" s="244"/>
      <c r="DD330" s="244"/>
      <c r="DE330" s="244"/>
      <c r="DF330" s="244"/>
      <c r="DG330" s="244"/>
      <c r="DH330" s="244"/>
      <c r="DI330" s="244"/>
      <c r="DJ330" s="244"/>
      <c r="DK330" s="244"/>
      <c r="DL330" s="244"/>
      <c r="DM330" s="244"/>
      <c r="DN330" s="244"/>
      <c r="DO330" s="244"/>
      <c r="DP330" s="244"/>
      <c r="DQ330" s="244"/>
      <c r="DR330" s="244"/>
      <c r="DS330" s="244"/>
      <c r="DT330" s="244"/>
      <c r="DU330" s="244"/>
      <c r="DV330" s="244"/>
      <c r="DW330" s="244"/>
      <c r="DX330" s="244"/>
      <c r="DY330" s="244"/>
      <c r="DZ330" s="244"/>
      <c r="EA330" s="244"/>
      <c r="EB330" s="244"/>
      <c r="EC330" s="244"/>
      <c r="ED330" s="244"/>
      <c r="EE330" s="253"/>
      <c r="EF330" s="238"/>
      <c r="EG330" s="238"/>
      <c r="EH330" s="238"/>
      <c r="EI330" s="238"/>
      <c r="EJ330" s="238"/>
      <c r="EK330" s="238"/>
      <c r="EL330" s="238"/>
      <c r="EM330" s="238"/>
      <c r="EN330" s="238"/>
      <c r="EO330" s="238"/>
      <c r="EP330" s="238"/>
      <c r="EQ330" s="238"/>
      <c r="ER330" s="238"/>
      <c r="ES330" s="238"/>
      <c r="ET330" s="238"/>
      <c r="EU330" s="238"/>
      <c r="EV330" s="238"/>
      <c r="EW330" s="238"/>
      <c r="EX330" s="238"/>
      <c r="EY330" s="238"/>
      <c r="EZ330" s="238"/>
      <c r="FA330" s="238"/>
      <c r="FB330" s="238"/>
      <c r="FC330" s="238"/>
      <c r="FD330" s="238"/>
      <c r="FE330" s="238"/>
      <c r="FF330" s="238"/>
      <c r="FG330" s="238"/>
      <c r="FH330" s="238"/>
      <c r="FI330" s="238"/>
      <c r="FJ330" s="238"/>
      <c r="FK330" s="238"/>
      <c r="FL330" s="238"/>
      <c r="FM330" s="238"/>
      <c r="FN330" s="238"/>
      <c r="FO330" s="238"/>
      <c r="FP330" s="238"/>
      <c r="FQ330" s="238"/>
      <c r="FR330" s="238"/>
      <c r="FS330" s="238"/>
      <c r="FT330" s="238"/>
      <c r="FU330" s="238"/>
      <c r="FV330" s="238"/>
      <c r="FW330" s="238"/>
      <c r="FX330" s="238"/>
      <c r="FY330" s="238"/>
      <c r="FZ330" s="238"/>
      <c r="GA330" s="238"/>
      <c r="GB330" s="238"/>
      <c r="GC330" s="238"/>
      <c r="GD330" s="238"/>
      <c r="GE330" s="238"/>
      <c r="GF330" s="238"/>
      <c r="GG330" s="238"/>
      <c r="GH330" s="238"/>
      <c r="GI330" s="238"/>
      <c r="GJ330" s="238"/>
      <c r="GK330" s="238"/>
      <c r="GL330" s="238"/>
      <c r="GM330" s="238"/>
      <c r="GN330" s="238"/>
      <c r="GO330" s="238"/>
      <c r="GP330" s="238"/>
      <c r="GQ330" s="238"/>
      <c r="GR330" s="238"/>
      <c r="GS330" s="238"/>
      <c r="GT330" s="238"/>
      <c r="GU330" s="238"/>
      <c r="GV330" s="238"/>
      <c r="GW330" s="238"/>
      <c r="GX330" s="238"/>
      <c r="GY330" s="238"/>
      <c r="GZ330" s="238"/>
      <c r="HA330" s="238"/>
      <c r="HB330" s="238"/>
      <c r="HC330" s="238"/>
      <c r="HD330" s="238"/>
      <c r="HE330" s="238"/>
      <c r="HF330" s="238"/>
      <c r="HG330" s="238"/>
      <c r="HH330" s="238"/>
      <c r="HI330" s="238"/>
      <c r="HJ330" s="238"/>
      <c r="HK330" s="238"/>
      <c r="HL330" s="238"/>
      <c r="HM330" s="238"/>
      <c r="HN330" s="238"/>
      <c r="HO330" s="238"/>
      <c r="HP330" s="238"/>
      <c r="HQ330" s="238"/>
      <c r="HR330" s="238"/>
      <c r="HS330" s="238"/>
      <c r="HT330" s="238"/>
      <c r="HU330" s="238"/>
      <c r="HV330" s="238"/>
      <c r="HW330" s="238"/>
      <c r="HX330" s="238"/>
      <c r="HY330" s="238"/>
      <c r="HZ330" s="238"/>
      <c r="IA330" s="238"/>
      <c r="IB330" s="238"/>
      <c r="IC330" s="238"/>
      <c r="ID330" s="238"/>
      <c r="IE330" s="238"/>
      <c r="IF330" s="238"/>
      <c r="IG330" s="238"/>
      <c r="IH330" s="238"/>
      <c r="II330" s="238"/>
      <c r="IJ330" s="238"/>
      <c r="IK330" s="238"/>
      <c r="IL330" s="238"/>
      <c r="IM330" s="238"/>
      <c r="IN330" s="238"/>
      <c r="IO330" s="238"/>
      <c r="IP330" s="238"/>
      <c r="IQ330" s="238"/>
      <c r="IR330" s="238"/>
      <c r="IS330" s="238"/>
      <c r="IT330" s="238"/>
      <c r="IU330" s="238"/>
      <c r="IV330" s="238"/>
      <c r="IW330" s="238"/>
      <c r="IX330" s="238"/>
      <c r="IY330" s="238"/>
      <c r="IZ330" s="238"/>
      <c r="JA330" s="238"/>
      <c r="JB330" s="238"/>
      <c r="JC330" s="238"/>
      <c r="JD330" s="238"/>
      <c r="JE330" s="238"/>
      <c r="JF330" s="238"/>
      <c r="JG330" s="238"/>
      <c r="JH330" s="238"/>
      <c r="JI330" s="238"/>
      <c r="JJ330" s="238"/>
      <c r="JK330" s="238"/>
      <c r="JL330" s="238"/>
      <c r="JM330" s="238"/>
      <c r="JN330" s="238"/>
      <c r="JO330" s="238"/>
      <c r="JP330" s="238"/>
      <c r="JQ330" s="238"/>
      <c r="JR330" s="238"/>
      <c r="JS330" s="238"/>
      <c r="JT330" s="238"/>
      <c r="JU330" s="238"/>
      <c r="JV330" s="238"/>
      <c r="JW330" s="238"/>
      <c r="JX330" s="238"/>
      <c r="JY330" s="238"/>
      <c r="JZ330" s="238"/>
      <c r="KA330" s="238"/>
      <c r="KB330" s="238"/>
      <c r="KC330" s="238"/>
      <c r="KD330" s="238"/>
      <c r="KE330" s="238"/>
      <c r="KF330" s="238"/>
      <c r="KG330" s="238"/>
      <c r="KH330" s="238"/>
      <c r="KI330" s="238"/>
      <c r="KJ330" s="238"/>
      <c r="KK330" s="238"/>
      <c r="KL330" s="238"/>
      <c r="KM330" s="238"/>
      <c r="KN330" s="238"/>
      <c r="KO330" s="238"/>
      <c r="KP330" s="238"/>
      <c r="KQ330" s="238"/>
      <c r="KR330" s="238"/>
      <c r="KS330" s="238"/>
      <c r="KT330" s="238"/>
      <c r="KU330" s="238"/>
      <c r="KV330" s="238"/>
      <c r="KW330" s="238"/>
      <c r="KX330" s="238"/>
      <c r="KY330" s="238"/>
      <c r="KZ330" s="238"/>
      <c r="LA330" s="238"/>
      <c r="LB330" s="238"/>
      <c r="LC330" s="238"/>
      <c r="LD330" s="238"/>
      <c r="LE330" s="238"/>
      <c r="LF330" s="238"/>
      <c r="LG330" s="238"/>
      <c r="LH330" s="238"/>
      <c r="LI330" s="238"/>
      <c r="LJ330" s="238"/>
      <c r="LK330" s="238"/>
      <c r="LL330" s="238"/>
      <c r="LM330" s="238"/>
      <c r="LN330" s="238"/>
      <c r="LO330" s="238"/>
      <c r="LP330" s="238"/>
      <c r="LQ330" s="238"/>
      <c r="LR330" s="238"/>
      <c r="LS330" s="238"/>
      <c r="LT330" s="238"/>
      <c r="LU330" s="238"/>
      <c r="LV330" s="238"/>
      <c r="LW330" s="238"/>
      <c r="LX330" s="238"/>
      <c r="LY330" s="238"/>
      <c r="LZ330" s="238"/>
      <c r="MA330" s="238"/>
      <c r="MB330" s="238"/>
      <c r="MC330" s="238"/>
      <c r="MD330" s="238"/>
      <c r="ME330" s="238"/>
      <c r="MF330" s="238"/>
      <c r="MG330" s="238"/>
      <c r="MH330" s="238"/>
      <c r="MI330" s="238"/>
      <c r="MJ330" s="238"/>
      <c r="MK330" s="238"/>
      <c r="ML330" s="238"/>
      <c r="MM330" s="238"/>
      <c r="MN330" s="238"/>
      <c r="MO330" s="238"/>
      <c r="MP330" s="238"/>
      <c r="MQ330" s="238"/>
      <c r="MR330" s="238"/>
      <c r="MS330" s="238"/>
      <c r="MT330" s="238"/>
      <c r="MU330" s="238"/>
      <c r="MV330" s="238"/>
      <c r="MW330" s="238"/>
      <c r="MX330" s="238"/>
      <c r="MY330" s="238"/>
      <c r="MZ330" s="238"/>
      <c r="NA330" s="238"/>
      <c r="NB330" s="238"/>
      <c r="NC330" s="238"/>
      <c r="ND330" s="238"/>
      <c r="NE330" s="238"/>
      <c r="NF330" s="238"/>
      <c r="NG330" s="238"/>
      <c r="NH330" s="238"/>
      <c r="NI330" s="238"/>
      <c r="NJ330" s="238"/>
      <c r="NK330" s="238"/>
      <c r="NL330" s="238"/>
      <c r="NM330" s="238"/>
      <c r="NN330" s="238"/>
      <c r="NO330" s="238"/>
      <c r="NP330" s="238"/>
      <c r="NQ330" s="238"/>
      <c r="NR330" s="238"/>
      <c r="NS330" s="238"/>
      <c r="NT330" s="238"/>
      <c r="NU330" s="238"/>
      <c r="NV330" s="238"/>
      <c r="NW330" s="238"/>
      <c r="NX330" s="238"/>
      <c r="NY330" s="238"/>
      <c r="NZ330" s="238"/>
      <c r="OA330" s="238"/>
      <c r="OB330" s="238"/>
      <c r="OC330" s="238"/>
      <c r="OD330" s="238"/>
      <c r="OE330" s="238"/>
      <c r="OF330" s="238"/>
      <c r="OG330" s="238"/>
      <c r="OH330" s="238"/>
      <c r="OI330" s="238"/>
      <c r="OJ330" s="238"/>
      <c r="OK330" s="238"/>
      <c r="OL330" s="238"/>
      <c r="OM330" s="238"/>
      <c r="ON330" s="238"/>
      <c r="OO330" s="238"/>
      <c r="OP330" s="238"/>
      <c r="OQ330" s="238"/>
      <c r="OR330" s="238"/>
      <c r="OS330" s="238"/>
      <c r="OT330" s="238"/>
      <c r="OU330" s="238"/>
      <c r="OV330" s="238"/>
      <c r="OW330" s="238"/>
      <c r="OX330" s="238"/>
      <c r="OY330" s="238"/>
      <c r="OZ330" s="238"/>
      <c r="PA330" s="238"/>
      <c r="PB330" s="238"/>
      <c r="PC330" s="238"/>
      <c r="PD330" s="238"/>
      <c r="PE330" s="238"/>
      <c r="PF330" s="238"/>
      <c r="PG330" s="238"/>
      <c r="PH330" s="238"/>
      <c r="PI330" s="238"/>
      <c r="PJ330" s="238"/>
      <c r="PK330" s="238"/>
      <c r="PL330" s="238"/>
      <c r="PM330" s="238"/>
      <c r="PN330" s="238"/>
      <c r="PO330" s="238"/>
      <c r="PP330" s="238"/>
      <c r="PQ330" s="238"/>
      <c r="PR330" s="238"/>
      <c r="PS330" s="238"/>
      <c r="PT330" s="238"/>
      <c r="PU330" s="238"/>
      <c r="PV330" s="238"/>
      <c r="PW330" s="238"/>
      <c r="PX330" s="238"/>
      <c r="PY330" s="238"/>
      <c r="PZ330" s="238"/>
      <c r="QA330" s="238"/>
      <c r="QB330" s="238"/>
      <c r="QC330" s="238"/>
      <c r="QD330" s="238"/>
      <c r="QE330" s="238"/>
      <c r="QF330" s="238"/>
      <c r="QG330" s="238"/>
      <c r="QH330" s="238"/>
      <c r="QI330" s="238"/>
      <c r="QJ330" s="238"/>
      <c r="QK330" s="238"/>
      <c r="QL330" s="238"/>
      <c r="QM330" s="238"/>
      <c r="QN330" s="238"/>
      <c r="QO330" s="238"/>
      <c r="QP330" s="238"/>
      <c r="QQ330" s="238"/>
      <c r="QR330" s="238"/>
      <c r="QS330" s="238"/>
      <c r="QT330" s="238"/>
      <c r="QU330" s="238"/>
      <c r="QV330" s="238"/>
      <c r="QW330" s="238"/>
      <c r="QX330" s="238"/>
      <c r="QY330" s="238"/>
      <c r="QZ330" s="238"/>
      <c r="RA330" s="238"/>
      <c r="RB330" s="238"/>
      <c r="RC330" s="238"/>
      <c r="RD330" s="238"/>
      <c r="RE330" s="238"/>
      <c r="RF330" s="238"/>
      <c r="RG330" s="238"/>
      <c r="RH330" s="238"/>
      <c r="RI330" s="238"/>
      <c r="RJ330" s="238"/>
      <c r="RK330" s="238"/>
      <c r="RL330" s="238"/>
      <c r="RM330" s="238"/>
      <c r="RN330" s="238"/>
      <c r="RO330" s="238"/>
      <c r="RP330" s="238"/>
      <c r="RQ330" s="238"/>
      <c r="RR330" s="238"/>
      <c r="RS330" s="238"/>
      <c r="RT330" s="238"/>
      <c r="RU330" s="238"/>
      <c r="RV330" s="238"/>
      <c r="RW330" s="238"/>
      <c r="RX330" s="238"/>
      <c r="RY330" s="238"/>
      <c r="RZ330" s="238"/>
      <c r="SA330" s="238"/>
      <c r="SB330" s="238"/>
      <c r="SC330" s="238"/>
      <c r="SD330" s="238"/>
      <c r="SE330" s="238"/>
      <c r="SF330" s="238"/>
      <c r="SG330" s="238"/>
      <c r="SH330" s="238"/>
      <c r="SI330" s="238"/>
      <c r="SJ330" s="238"/>
      <c r="SK330" s="238"/>
      <c r="SL330" s="238"/>
      <c r="SM330" s="238"/>
      <c r="SN330" s="238"/>
      <c r="SO330" s="238"/>
      <c r="SP330" s="238"/>
      <c r="SQ330" s="238"/>
      <c r="SR330" s="238"/>
      <c r="SS330" s="238"/>
      <c r="ST330" s="238"/>
      <c r="SU330" s="238"/>
      <c r="SV330" s="238"/>
      <c r="SW330" s="238"/>
      <c r="SX330" s="238"/>
      <c r="SY330" s="238"/>
      <c r="SZ330" s="238"/>
      <c r="TA330" s="238"/>
      <c r="TB330" s="238"/>
      <c r="TC330" s="238"/>
      <c r="TD330" s="238"/>
      <c r="TE330" s="238"/>
      <c r="TF330" s="238"/>
      <c r="TG330" s="238"/>
      <c r="TH330" s="238"/>
      <c r="TI330" s="238"/>
      <c r="TJ330" s="238"/>
      <c r="TK330" s="238"/>
      <c r="TL330" s="238"/>
      <c r="TM330" s="238"/>
      <c r="TN330" s="238"/>
      <c r="TO330" s="238"/>
      <c r="TP330" s="238"/>
      <c r="TQ330" s="238"/>
      <c r="TR330" s="238"/>
      <c r="TS330" s="238"/>
      <c r="TT330" s="238"/>
      <c r="TU330" s="238"/>
      <c r="TV330" s="238"/>
      <c r="TW330" s="238"/>
      <c r="TX330" s="238"/>
      <c r="TY330" s="238"/>
      <c r="TZ330" s="238"/>
      <c r="UA330" s="238"/>
      <c r="UB330" s="238"/>
      <c r="UC330" s="238"/>
      <c r="UD330" s="238"/>
      <c r="UE330" s="238"/>
      <c r="UF330" s="238"/>
      <c r="UG330" s="238"/>
      <c r="UH330" s="238"/>
      <c r="UI330" s="238"/>
      <c r="UJ330" s="238"/>
      <c r="UK330" s="238"/>
      <c r="UL330" s="238"/>
      <c r="UM330" s="238"/>
      <c r="UN330" s="238"/>
      <c r="UO330" s="238"/>
      <c r="UP330" s="238"/>
      <c r="UQ330" s="238"/>
      <c r="UR330" s="238"/>
      <c r="US330" s="238"/>
      <c r="UT330" s="238"/>
      <c r="UU330" s="238"/>
      <c r="UV330" s="238"/>
      <c r="UW330" s="238"/>
      <c r="UX330" s="238"/>
      <c r="UY330" s="238"/>
      <c r="UZ330" s="238"/>
      <c r="VA330" s="238"/>
      <c r="VB330" s="238"/>
      <c r="VC330" s="238"/>
      <c r="VD330" s="238"/>
      <c r="VE330" s="238"/>
      <c r="VF330" s="238"/>
      <c r="VG330" s="238"/>
      <c r="VH330" s="238"/>
      <c r="VI330" s="238"/>
      <c r="VJ330" s="238"/>
      <c r="VK330" s="238"/>
      <c r="VL330" s="238"/>
      <c r="VM330" s="238"/>
      <c r="VN330" s="238"/>
      <c r="VO330" s="238"/>
      <c r="VP330" s="238"/>
      <c r="VQ330" s="238"/>
      <c r="VR330" s="238"/>
      <c r="VS330" s="238"/>
      <c r="VT330" s="238"/>
      <c r="VU330" s="238"/>
      <c r="VV330" s="238"/>
      <c r="VW330" s="238"/>
      <c r="VX330" s="238"/>
      <c r="VY330" s="238"/>
      <c r="VZ330" s="238"/>
      <c r="WA330" s="238"/>
      <c r="WB330" s="238"/>
      <c r="WC330" s="238"/>
      <c r="WD330" s="238"/>
      <c r="WE330" s="238"/>
      <c r="WF330" s="238"/>
      <c r="WG330" s="238"/>
      <c r="WH330" s="238"/>
      <c r="WI330" s="238"/>
      <c r="WJ330" s="238"/>
      <c r="WK330" s="238"/>
      <c r="WL330" s="238"/>
      <c r="WM330" s="238"/>
      <c r="WN330" s="238"/>
      <c r="WO330" s="238"/>
      <c r="WP330" s="238"/>
      <c r="WQ330" s="238"/>
      <c r="WR330" s="238"/>
      <c r="WS330" s="238"/>
      <c r="WT330" s="238"/>
      <c r="WU330" s="238"/>
      <c r="WV330" s="238"/>
      <c r="WW330" s="238"/>
      <c r="WX330" s="238"/>
      <c r="WY330" s="238"/>
      <c r="WZ330" s="238"/>
      <c r="XA330" s="238"/>
      <c r="XB330" s="238"/>
      <c r="XC330" s="238"/>
      <c r="XD330" s="238"/>
      <c r="XE330" s="238"/>
      <c r="XF330" s="238"/>
      <c r="XG330" s="238"/>
      <c r="XH330" s="238"/>
      <c r="XI330" s="238"/>
      <c r="XJ330" s="238"/>
      <c r="XK330" s="238"/>
      <c r="XL330" s="238"/>
      <c r="XM330" s="238"/>
      <c r="XN330" s="238"/>
      <c r="XO330" s="238"/>
      <c r="XP330" s="238"/>
      <c r="XQ330" s="238"/>
      <c r="XR330" s="238"/>
      <c r="XS330" s="238"/>
      <c r="XT330" s="238"/>
      <c r="XU330" s="238"/>
      <c r="XV330" s="238"/>
      <c r="XW330" s="238"/>
      <c r="XX330" s="238"/>
      <c r="XY330" s="238"/>
      <c r="XZ330" s="238"/>
      <c r="YA330" s="238"/>
      <c r="YB330" s="238"/>
      <c r="YC330" s="238"/>
      <c r="YD330" s="238"/>
      <c r="YE330" s="238"/>
      <c r="YF330" s="238"/>
      <c r="YG330" s="238"/>
      <c r="YH330" s="238"/>
      <c r="YI330" s="238"/>
      <c r="YJ330" s="238"/>
      <c r="YK330" s="238"/>
      <c r="YL330" s="238"/>
      <c r="YM330" s="238"/>
      <c r="YN330" s="238"/>
      <c r="YO330" s="238"/>
      <c r="YP330" s="238"/>
      <c r="YQ330" s="238"/>
      <c r="YR330" s="238"/>
      <c r="YS330" s="238"/>
      <c r="YT330" s="238"/>
      <c r="YU330" s="238"/>
      <c r="YV330" s="238"/>
      <c r="YW330" s="238"/>
      <c r="YX330" s="238"/>
      <c r="YY330" s="238"/>
      <c r="YZ330" s="238"/>
      <c r="ZA330" s="238"/>
      <c r="ZB330" s="238"/>
      <c r="ZC330" s="238"/>
      <c r="ZD330" s="238"/>
      <c r="ZE330" s="238"/>
      <c r="ZF330" s="238"/>
      <c r="ZG330" s="238"/>
      <c r="ZH330" s="238"/>
      <c r="ZI330" s="238"/>
      <c r="ZJ330" s="238"/>
      <c r="ZK330" s="238"/>
      <c r="ZL330" s="238"/>
      <c r="ZM330" s="238"/>
      <c r="ZN330" s="238"/>
      <c r="ZO330" s="238"/>
      <c r="ZP330" s="238"/>
      <c r="ZQ330" s="238"/>
      <c r="ZR330" s="238"/>
      <c r="ZS330" s="238"/>
      <c r="ZT330" s="238"/>
      <c r="ZU330" s="238"/>
      <c r="ZV330" s="238"/>
      <c r="ZW330" s="238"/>
      <c r="ZX330" s="238"/>
      <c r="ZY330" s="238"/>
      <c r="ZZ330" s="238"/>
      <c r="AAA330" s="238"/>
      <c r="AAB330" s="238"/>
      <c r="AAC330" s="238"/>
      <c r="AAD330" s="238"/>
      <c r="AAE330" s="238"/>
      <c r="AAF330" s="238"/>
      <c r="AAG330" s="238"/>
      <c r="AAH330" s="238"/>
      <c r="AAI330" s="238"/>
      <c r="AAJ330" s="238"/>
      <c r="AAK330" s="238"/>
      <c r="AAL330" s="238"/>
      <c r="AAM330" s="238"/>
      <c r="AAN330" s="238"/>
      <c r="AAO330" s="238"/>
      <c r="AAP330" s="238"/>
      <c r="AAQ330" s="238"/>
      <c r="AAR330" s="238"/>
      <c r="AAS330" s="238"/>
      <c r="AAT330" s="238"/>
      <c r="AAU330" s="238"/>
      <c r="AAV330" s="238"/>
      <c r="AAW330" s="238"/>
      <c r="AAX330" s="238"/>
      <c r="AAY330" s="238"/>
      <c r="AAZ330" s="238"/>
      <c r="ABA330" s="238"/>
      <c r="ABB330" s="238"/>
      <c r="ABC330" s="238"/>
      <c r="ABD330" s="238"/>
      <c r="ABE330" s="238"/>
      <c r="ABF330" s="238"/>
      <c r="ABG330" s="238"/>
      <c r="ABH330" s="238"/>
      <c r="ABI330" s="238"/>
      <c r="ABJ330" s="238"/>
      <c r="ABK330" s="238"/>
      <c r="ABL330" s="238"/>
      <c r="ABM330" s="238"/>
      <c r="ABN330" s="238"/>
      <c r="ABO330" s="238"/>
      <c r="ABP330" s="238"/>
      <c r="ABQ330" s="238"/>
      <c r="ABR330" s="238"/>
      <c r="ABS330" s="238"/>
      <c r="ABT330" s="238"/>
      <c r="ABU330" s="238"/>
      <c r="ABV330" s="238"/>
      <c r="ABW330" s="238"/>
      <c r="ABX330" s="238"/>
      <c r="ABY330" s="238"/>
      <c r="ABZ330" s="238"/>
      <c r="ACA330" s="238"/>
      <c r="ACB330" s="238"/>
      <c r="ACC330" s="238"/>
      <c r="ACD330" s="238"/>
      <c r="ACE330" s="238"/>
      <c r="ACF330" s="238"/>
      <c r="ACG330" s="238"/>
      <c r="ACH330" s="238"/>
      <c r="ACI330" s="238"/>
      <c r="ACJ330" s="238"/>
      <c r="ACK330" s="238"/>
      <c r="ACL330" s="238"/>
      <c r="ACM330" s="238"/>
      <c r="ACN330" s="238"/>
      <c r="ACO330" s="238"/>
      <c r="ACP330" s="238"/>
      <c r="ACQ330" s="238"/>
      <c r="ACR330" s="238"/>
      <c r="ACS330" s="238"/>
      <c r="ACT330" s="238"/>
      <c r="ACU330" s="238"/>
      <c r="ACV330" s="238"/>
      <c r="ACW330" s="238"/>
      <c r="ACX330" s="238"/>
      <c r="ACY330" s="238"/>
      <c r="ACZ330" s="238"/>
      <c r="ADA330" s="238"/>
      <c r="ADB330" s="238"/>
      <c r="ADC330" s="238"/>
      <c r="ADD330" s="238"/>
      <c r="ADE330" s="238"/>
      <c r="ADF330" s="238"/>
      <c r="ADG330" s="238"/>
      <c r="ADH330" s="238"/>
      <c r="ADI330" s="238"/>
      <c r="ADJ330" s="238"/>
      <c r="ADK330" s="238"/>
      <c r="ADL330" s="238"/>
      <c r="ADM330" s="238"/>
      <c r="ADN330" s="238"/>
      <c r="ADO330" s="238"/>
      <c r="ADP330" s="238"/>
      <c r="ADQ330" s="238"/>
      <c r="ADR330" s="238"/>
      <c r="ADS330" s="238"/>
      <c r="ADT330" s="238"/>
      <c r="ADU330" s="238"/>
      <c r="ADV330" s="238"/>
      <c r="ADW330" s="238"/>
      <c r="ADX330" s="238"/>
      <c r="ADY330" s="238"/>
      <c r="ADZ330" s="238"/>
      <c r="AEA330" s="238"/>
      <c r="AEB330" s="238"/>
      <c r="AEC330" s="238"/>
      <c r="AED330" s="238"/>
      <c r="AEE330" s="238"/>
      <c r="AEF330" s="238"/>
      <c r="AEG330" s="238"/>
      <c r="AEH330" s="238"/>
      <c r="AEI330" s="238"/>
      <c r="AEJ330" s="238"/>
      <c r="AEK330" s="238"/>
      <c r="AEL330" s="238"/>
      <c r="AEM330" s="238"/>
      <c r="AEN330" s="238"/>
      <c r="AEO330" s="238"/>
      <c r="AEP330" s="238"/>
      <c r="AEQ330" s="238"/>
      <c r="AER330" s="238"/>
      <c r="AES330" s="238"/>
      <c r="AET330" s="238"/>
      <c r="AEU330" s="238"/>
      <c r="AEV330" s="238"/>
      <c r="AEW330" s="238"/>
      <c r="AEX330" s="238"/>
      <c r="AEY330" s="238"/>
      <c r="AEZ330" s="238"/>
      <c r="AFA330" s="238"/>
      <c r="AFB330" s="238"/>
      <c r="AFC330" s="238"/>
      <c r="AFD330" s="238"/>
      <c r="AFE330" s="238"/>
      <c r="AFF330" s="238"/>
      <c r="AFG330" s="238"/>
      <c r="AFH330" s="238"/>
      <c r="AFI330" s="238"/>
      <c r="AFJ330" s="238"/>
      <c r="AFK330" s="238"/>
      <c r="AFL330" s="238"/>
      <c r="AFM330" s="238"/>
      <c r="AFN330" s="238"/>
      <c r="AFO330" s="238"/>
      <c r="AFP330" s="238"/>
      <c r="AFQ330" s="238"/>
      <c r="AFR330" s="238"/>
      <c r="AFS330" s="238"/>
      <c r="AFT330" s="238"/>
      <c r="AFU330" s="238"/>
      <c r="AFV330" s="238"/>
      <c r="AFW330" s="238"/>
      <c r="AFX330" s="238"/>
      <c r="AFY330" s="238"/>
      <c r="AFZ330" s="238"/>
      <c r="AGA330" s="238"/>
      <c r="AGB330" s="238"/>
      <c r="AGC330" s="238"/>
      <c r="AGD330" s="238"/>
      <c r="AGE330" s="238"/>
      <c r="AGF330" s="238"/>
      <c r="AGG330" s="238"/>
      <c r="AGH330" s="238"/>
      <c r="AGI330" s="238"/>
      <c r="AGJ330" s="238"/>
      <c r="AGK330" s="238"/>
      <c r="AGL330" s="238"/>
      <c r="AGM330" s="238"/>
      <c r="AGN330" s="238"/>
      <c r="AGO330" s="238"/>
      <c r="AGP330" s="238"/>
      <c r="AGQ330" s="238"/>
      <c r="AGR330" s="238"/>
      <c r="AGS330" s="238"/>
      <c r="AGT330" s="238"/>
      <c r="AGU330" s="238"/>
      <c r="AGV330" s="238"/>
      <c r="AGW330" s="238"/>
      <c r="AGX330" s="238"/>
      <c r="AGY330" s="238"/>
      <c r="AGZ330" s="238"/>
      <c r="AHA330" s="238"/>
      <c r="AHB330" s="238"/>
      <c r="AHC330" s="238"/>
      <c r="AHD330" s="238"/>
      <c r="AHE330" s="238"/>
      <c r="AHF330" s="238"/>
      <c r="AHG330" s="238"/>
      <c r="AHH330" s="238"/>
      <c r="AHI330" s="238"/>
      <c r="AHJ330" s="238"/>
      <c r="AHK330" s="238"/>
      <c r="AHL330" s="238"/>
      <c r="AHM330" s="238"/>
      <c r="AHN330" s="238"/>
      <c r="AHO330" s="238"/>
      <c r="AHP330" s="238"/>
      <c r="AHQ330" s="238"/>
      <c r="AHR330" s="238"/>
      <c r="AHS330" s="238"/>
      <c r="AHT330" s="238"/>
      <c r="AHU330" s="238"/>
      <c r="AHV330" s="238"/>
      <c r="AHW330" s="238"/>
      <c r="AHX330" s="238"/>
      <c r="AHY330" s="238"/>
      <c r="AHZ330" s="238"/>
      <c r="AIA330" s="238"/>
      <c r="AIB330" s="238"/>
      <c r="AIC330" s="238"/>
      <c r="AID330" s="238"/>
      <c r="AIE330" s="238"/>
      <c r="AIF330" s="238"/>
      <c r="AIG330" s="238"/>
      <c r="AIH330" s="238"/>
      <c r="AII330" s="238"/>
      <c r="AIJ330" s="238"/>
      <c r="AIK330" s="238"/>
      <c r="AIL330" s="238"/>
      <c r="AIM330" s="238"/>
      <c r="AIN330" s="238"/>
      <c r="AIO330" s="238"/>
      <c r="AIP330" s="238"/>
      <c r="AIQ330" s="238"/>
      <c r="AIR330" s="238"/>
      <c r="AIS330" s="238"/>
      <c r="AIT330" s="238"/>
      <c r="AIU330" s="238"/>
      <c r="AIV330" s="238"/>
      <c r="AIW330" s="238"/>
      <c r="AIX330" s="238"/>
      <c r="AIY330" s="238"/>
      <c r="AIZ330" s="238"/>
      <c r="AJA330" s="238"/>
      <c r="AJB330" s="238"/>
      <c r="AJC330" s="238"/>
      <c r="AJD330" s="238"/>
      <c r="AJE330" s="238"/>
      <c r="AJF330" s="238"/>
      <c r="AJG330" s="238"/>
      <c r="AJH330" s="238"/>
      <c r="AJI330" s="238"/>
      <c r="AJJ330" s="238"/>
      <c r="AJK330" s="238"/>
      <c r="AJL330" s="238"/>
      <c r="AJM330" s="238"/>
      <c r="AJN330" s="238"/>
      <c r="AJO330" s="238"/>
      <c r="AJP330" s="238"/>
      <c r="AJQ330" s="238"/>
      <c r="AJR330" s="238"/>
      <c r="AJS330" s="238"/>
      <c r="AJT330" s="238"/>
      <c r="AJU330" s="238"/>
      <c r="AJV330" s="238"/>
      <c r="AJW330" s="238"/>
      <c r="AJX330" s="238"/>
      <c r="AJY330" s="238"/>
      <c r="AJZ330" s="238"/>
      <c r="AKA330" s="238"/>
      <c r="AKB330" s="238"/>
      <c r="AKC330" s="238"/>
      <c r="AKD330" s="238"/>
      <c r="AKE330" s="238"/>
      <c r="AKF330" s="238"/>
      <c r="AKG330" s="238"/>
      <c r="AKH330" s="238"/>
      <c r="AKI330" s="238"/>
      <c r="AKJ330" s="238"/>
      <c r="AKK330" s="238"/>
      <c r="AKL330" s="238"/>
      <c r="AKM330" s="238"/>
      <c r="AKN330" s="238"/>
      <c r="AKO330" s="238"/>
      <c r="AKP330" s="238"/>
    </row>
    <row r="331" spans="1:978" x14ac:dyDescent="0.25">
      <c r="A331" s="311"/>
      <c r="B331" s="311"/>
      <c r="C331" s="245"/>
      <c r="D331" s="245"/>
      <c r="E331" s="271"/>
      <c r="F331" s="292" t="s">
        <v>387</v>
      </c>
      <c r="G331" s="292"/>
      <c r="H331" s="292"/>
      <c r="I331" s="292"/>
      <c r="J331" s="292"/>
      <c r="K331" s="292"/>
      <c r="L331" s="292"/>
      <c r="M331" s="292"/>
      <c r="N331" s="7">
        <f t="shared" ref="N331:AL331" si="219">ROUNDUP(AVERAGE(N329:N330),0)</f>
        <v>252</v>
      </c>
      <c r="O331" s="7">
        <f t="shared" si="219"/>
        <v>136</v>
      </c>
      <c r="P331" s="7">
        <f t="shared" si="219"/>
        <v>94</v>
      </c>
      <c r="Q331" s="7">
        <f t="shared" si="219"/>
        <v>65</v>
      </c>
      <c r="R331" s="7">
        <f t="shared" si="219"/>
        <v>104</v>
      </c>
      <c r="S331" s="7">
        <f t="shared" si="219"/>
        <v>257</v>
      </c>
      <c r="T331" s="7">
        <f t="shared" si="219"/>
        <v>610</v>
      </c>
      <c r="U331" s="7">
        <f t="shared" si="219"/>
        <v>1169</v>
      </c>
      <c r="V331" s="7">
        <f t="shared" si="219"/>
        <v>1116</v>
      </c>
      <c r="W331" s="7">
        <f t="shared" si="219"/>
        <v>984</v>
      </c>
      <c r="X331" s="7">
        <f t="shared" si="219"/>
        <v>1023</v>
      </c>
      <c r="Y331" s="7">
        <f t="shared" si="219"/>
        <v>1161</v>
      </c>
      <c r="Z331" s="7">
        <f t="shared" si="219"/>
        <v>1200</v>
      </c>
      <c r="AA331" s="7">
        <f t="shared" si="219"/>
        <v>1243</v>
      </c>
      <c r="AB331" s="7">
        <f t="shared" si="219"/>
        <v>1244</v>
      </c>
      <c r="AC331" s="7">
        <f t="shared" si="219"/>
        <v>1330</v>
      </c>
      <c r="AD331" s="7">
        <f t="shared" si="219"/>
        <v>1223</v>
      </c>
      <c r="AE331" s="7">
        <f t="shared" si="219"/>
        <v>1047</v>
      </c>
      <c r="AF331" s="7">
        <f t="shared" si="219"/>
        <v>1119</v>
      </c>
      <c r="AG331" s="7">
        <f t="shared" si="219"/>
        <v>1100</v>
      </c>
      <c r="AH331" s="7">
        <f t="shared" si="219"/>
        <v>1034</v>
      </c>
      <c r="AI331" s="7">
        <f t="shared" si="219"/>
        <v>912</v>
      </c>
      <c r="AJ331" s="7">
        <f t="shared" si="219"/>
        <v>601</v>
      </c>
      <c r="AK331" s="7">
        <f t="shared" si="219"/>
        <v>386</v>
      </c>
      <c r="AL331" s="7">
        <f t="shared" si="219"/>
        <v>18602</v>
      </c>
      <c r="AM331" s="271"/>
      <c r="AN331" s="266"/>
      <c r="AO331" s="266"/>
      <c r="AP331" s="266"/>
      <c r="AQ331" s="266"/>
      <c r="AR331" s="266"/>
      <c r="AS331" s="266"/>
      <c r="AT331" s="266"/>
      <c r="AU331" s="266"/>
      <c r="AV331" s="266"/>
      <c r="AW331" s="266"/>
      <c r="AX331" s="266"/>
      <c r="AY331" s="266"/>
      <c r="AZ331" s="266"/>
      <c r="BA331" s="266"/>
      <c r="BB331" s="266"/>
      <c r="BC331" s="266"/>
      <c r="BD331" s="266"/>
      <c r="BE331" s="266"/>
      <c r="BF331" s="266"/>
      <c r="BG331" s="266"/>
      <c r="BH331" s="266"/>
      <c r="BI331" s="266"/>
      <c r="BJ331" s="266"/>
      <c r="BK331" s="266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5"/>
      <c r="DZ331" s="245"/>
      <c r="EA331" s="245"/>
      <c r="EB331" s="245"/>
      <c r="EC331" s="245"/>
      <c r="ED331" s="245"/>
      <c r="EE331" s="253"/>
      <c r="EF331" s="238"/>
      <c r="EG331" s="238"/>
      <c r="EH331" s="238"/>
      <c r="EI331" s="238"/>
      <c r="EJ331" s="238"/>
      <c r="EK331" s="238"/>
      <c r="EL331" s="238"/>
      <c r="EM331" s="238"/>
      <c r="EN331" s="238"/>
      <c r="EO331" s="238"/>
      <c r="EP331" s="238"/>
      <c r="EQ331" s="238"/>
      <c r="ER331" s="238"/>
      <c r="ES331" s="238"/>
      <c r="ET331" s="238"/>
      <c r="EU331" s="238"/>
      <c r="EV331" s="238"/>
      <c r="EW331" s="238"/>
      <c r="EX331" s="238"/>
      <c r="EY331" s="238"/>
      <c r="EZ331" s="238"/>
      <c r="FA331" s="238"/>
      <c r="FB331" s="238"/>
      <c r="FC331" s="238"/>
      <c r="FD331" s="238"/>
      <c r="FE331" s="238"/>
      <c r="FF331" s="238"/>
      <c r="FG331" s="238"/>
      <c r="FH331" s="238"/>
      <c r="FI331" s="238"/>
      <c r="FJ331" s="238"/>
      <c r="FK331" s="238"/>
      <c r="FL331" s="238"/>
      <c r="FM331" s="238"/>
      <c r="FN331" s="238"/>
      <c r="FO331" s="238"/>
      <c r="FP331" s="238"/>
      <c r="FQ331" s="238"/>
      <c r="FR331" s="238"/>
      <c r="FS331" s="238"/>
      <c r="FT331" s="238"/>
      <c r="FU331" s="238"/>
      <c r="FV331" s="238"/>
      <c r="FW331" s="238"/>
      <c r="FX331" s="238"/>
      <c r="FY331" s="238"/>
      <c r="FZ331" s="238"/>
      <c r="GA331" s="238"/>
      <c r="GB331" s="238"/>
      <c r="GC331" s="238"/>
      <c r="GD331" s="238"/>
      <c r="GE331" s="238"/>
      <c r="GF331" s="238"/>
      <c r="GG331" s="238"/>
      <c r="GH331" s="238"/>
      <c r="GI331" s="238"/>
      <c r="GJ331" s="238"/>
      <c r="GK331" s="238"/>
      <c r="GL331" s="238"/>
      <c r="GM331" s="238"/>
      <c r="GN331" s="238"/>
      <c r="GO331" s="238"/>
      <c r="GP331" s="238"/>
      <c r="GQ331" s="238"/>
      <c r="GR331" s="238"/>
      <c r="GS331" s="238"/>
      <c r="GT331" s="238"/>
      <c r="GU331" s="238"/>
      <c r="GV331" s="238"/>
      <c r="GW331" s="238"/>
      <c r="GX331" s="238"/>
      <c r="GY331" s="238"/>
      <c r="GZ331" s="238"/>
      <c r="HA331" s="238"/>
      <c r="HB331" s="238"/>
      <c r="HC331" s="238"/>
      <c r="HD331" s="238"/>
      <c r="HE331" s="238"/>
      <c r="HF331" s="238"/>
      <c r="HG331" s="238"/>
      <c r="HH331" s="238"/>
      <c r="HI331" s="238"/>
      <c r="HJ331" s="238"/>
      <c r="HK331" s="238"/>
      <c r="HL331" s="238"/>
      <c r="HM331" s="238"/>
      <c r="HN331" s="238"/>
      <c r="HO331" s="238"/>
      <c r="HP331" s="238"/>
      <c r="HQ331" s="238"/>
      <c r="HR331" s="238"/>
      <c r="HS331" s="238"/>
      <c r="HT331" s="238"/>
      <c r="HU331" s="238"/>
      <c r="HV331" s="238"/>
      <c r="HW331" s="238"/>
      <c r="HX331" s="238"/>
      <c r="HY331" s="238"/>
      <c r="HZ331" s="238"/>
      <c r="IA331" s="238"/>
      <c r="IB331" s="238"/>
      <c r="IC331" s="238"/>
      <c r="ID331" s="238"/>
      <c r="IE331" s="238"/>
      <c r="IF331" s="238"/>
      <c r="IG331" s="238"/>
      <c r="IH331" s="238"/>
      <c r="II331" s="238"/>
      <c r="IJ331" s="238"/>
      <c r="IK331" s="238"/>
      <c r="IL331" s="238"/>
      <c r="IM331" s="238"/>
      <c r="IN331" s="238"/>
      <c r="IO331" s="238"/>
      <c r="IP331" s="238"/>
      <c r="IQ331" s="238"/>
      <c r="IR331" s="238"/>
      <c r="IS331" s="238"/>
      <c r="IT331" s="238"/>
      <c r="IU331" s="238"/>
      <c r="IV331" s="238"/>
      <c r="IW331" s="238"/>
      <c r="IX331" s="238"/>
      <c r="IY331" s="238"/>
      <c r="IZ331" s="238"/>
      <c r="JA331" s="238"/>
      <c r="JB331" s="238"/>
      <c r="JC331" s="238"/>
      <c r="JD331" s="238"/>
      <c r="JE331" s="238"/>
      <c r="JF331" s="238"/>
      <c r="JG331" s="238"/>
      <c r="JH331" s="238"/>
      <c r="JI331" s="238"/>
      <c r="JJ331" s="238"/>
      <c r="JK331" s="238"/>
      <c r="JL331" s="238"/>
      <c r="JM331" s="238"/>
      <c r="JN331" s="238"/>
      <c r="JO331" s="238"/>
      <c r="JP331" s="238"/>
      <c r="JQ331" s="238"/>
      <c r="JR331" s="238"/>
      <c r="JS331" s="238"/>
      <c r="JT331" s="238"/>
      <c r="JU331" s="238"/>
      <c r="JV331" s="238"/>
      <c r="JW331" s="238"/>
      <c r="JX331" s="238"/>
      <c r="JY331" s="238"/>
      <c r="JZ331" s="238"/>
      <c r="KA331" s="238"/>
      <c r="KB331" s="238"/>
      <c r="KC331" s="238"/>
      <c r="KD331" s="238"/>
      <c r="KE331" s="238"/>
      <c r="KF331" s="238"/>
      <c r="KG331" s="238"/>
      <c r="KH331" s="238"/>
      <c r="KI331" s="238"/>
      <c r="KJ331" s="238"/>
      <c r="KK331" s="238"/>
      <c r="KL331" s="238"/>
      <c r="KM331" s="238"/>
      <c r="KN331" s="238"/>
      <c r="KO331" s="238"/>
      <c r="KP331" s="238"/>
      <c r="KQ331" s="238"/>
      <c r="KR331" s="238"/>
      <c r="KS331" s="238"/>
      <c r="KT331" s="238"/>
      <c r="KU331" s="238"/>
      <c r="KV331" s="238"/>
      <c r="KW331" s="238"/>
      <c r="KX331" s="238"/>
      <c r="KY331" s="238"/>
      <c r="KZ331" s="238"/>
      <c r="LA331" s="238"/>
      <c r="LB331" s="238"/>
      <c r="LC331" s="238"/>
      <c r="LD331" s="238"/>
      <c r="LE331" s="238"/>
      <c r="LF331" s="238"/>
      <c r="LG331" s="238"/>
      <c r="LH331" s="238"/>
      <c r="LI331" s="238"/>
      <c r="LJ331" s="238"/>
      <c r="LK331" s="238"/>
      <c r="LL331" s="238"/>
      <c r="LM331" s="238"/>
      <c r="LN331" s="238"/>
      <c r="LO331" s="238"/>
      <c r="LP331" s="238"/>
      <c r="LQ331" s="238"/>
      <c r="LR331" s="238"/>
      <c r="LS331" s="238"/>
      <c r="LT331" s="238"/>
      <c r="LU331" s="238"/>
      <c r="LV331" s="238"/>
      <c r="LW331" s="238"/>
      <c r="LX331" s="238"/>
      <c r="LY331" s="238"/>
      <c r="LZ331" s="238"/>
      <c r="MA331" s="238"/>
      <c r="MB331" s="238"/>
      <c r="MC331" s="238"/>
      <c r="MD331" s="238"/>
      <c r="ME331" s="238"/>
      <c r="MF331" s="238"/>
      <c r="MG331" s="238"/>
      <c r="MH331" s="238"/>
      <c r="MI331" s="238"/>
      <c r="MJ331" s="238"/>
      <c r="MK331" s="238"/>
      <c r="ML331" s="238"/>
      <c r="MM331" s="238"/>
      <c r="MN331" s="238"/>
      <c r="MO331" s="238"/>
      <c r="MP331" s="238"/>
      <c r="MQ331" s="238"/>
      <c r="MR331" s="238"/>
      <c r="MS331" s="238"/>
      <c r="MT331" s="238"/>
      <c r="MU331" s="238"/>
      <c r="MV331" s="238"/>
      <c r="MW331" s="238"/>
      <c r="MX331" s="238"/>
      <c r="MY331" s="238"/>
      <c r="MZ331" s="238"/>
      <c r="NA331" s="238"/>
      <c r="NB331" s="238"/>
      <c r="NC331" s="238"/>
      <c r="ND331" s="238"/>
      <c r="NE331" s="238"/>
      <c r="NF331" s="238"/>
      <c r="NG331" s="238"/>
      <c r="NH331" s="238"/>
      <c r="NI331" s="238"/>
      <c r="NJ331" s="238"/>
      <c r="NK331" s="238"/>
      <c r="NL331" s="238"/>
      <c r="NM331" s="238"/>
      <c r="NN331" s="238"/>
      <c r="NO331" s="238"/>
      <c r="NP331" s="238"/>
      <c r="NQ331" s="238"/>
      <c r="NR331" s="238"/>
      <c r="NS331" s="238"/>
      <c r="NT331" s="238"/>
      <c r="NU331" s="238"/>
      <c r="NV331" s="238"/>
      <c r="NW331" s="238"/>
      <c r="NX331" s="238"/>
      <c r="NY331" s="238"/>
      <c r="NZ331" s="238"/>
      <c r="OA331" s="238"/>
      <c r="OB331" s="238"/>
      <c r="OC331" s="238"/>
      <c r="OD331" s="238"/>
      <c r="OE331" s="238"/>
      <c r="OF331" s="238"/>
      <c r="OG331" s="238"/>
      <c r="OH331" s="238"/>
      <c r="OI331" s="238"/>
      <c r="OJ331" s="238"/>
      <c r="OK331" s="238"/>
      <c r="OL331" s="238"/>
      <c r="OM331" s="238"/>
      <c r="ON331" s="238"/>
      <c r="OO331" s="238"/>
      <c r="OP331" s="238"/>
      <c r="OQ331" s="238"/>
      <c r="OR331" s="238"/>
      <c r="OS331" s="238"/>
      <c r="OT331" s="238"/>
      <c r="OU331" s="238"/>
      <c r="OV331" s="238"/>
      <c r="OW331" s="238"/>
      <c r="OX331" s="238"/>
      <c r="OY331" s="238"/>
      <c r="OZ331" s="238"/>
      <c r="PA331" s="238"/>
      <c r="PB331" s="238"/>
      <c r="PC331" s="238"/>
      <c r="PD331" s="238"/>
      <c r="PE331" s="238"/>
      <c r="PF331" s="238"/>
      <c r="PG331" s="238"/>
      <c r="PH331" s="238"/>
      <c r="PI331" s="238"/>
      <c r="PJ331" s="238"/>
      <c r="PK331" s="238"/>
      <c r="PL331" s="238"/>
      <c r="PM331" s="238"/>
      <c r="PN331" s="238"/>
      <c r="PO331" s="238"/>
      <c r="PP331" s="238"/>
      <c r="PQ331" s="238"/>
      <c r="PR331" s="238"/>
      <c r="PS331" s="238"/>
      <c r="PT331" s="238"/>
      <c r="PU331" s="238"/>
      <c r="PV331" s="238"/>
      <c r="PW331" s="238"/>
      <c r="PX331" s="238"/>
      <c r="PY331" s="238"/>
      <c r="PZ331" s="238"/>
      <c r="QA331" s="238"/>
      <c r="QB331" s="238"/>
      <c r="QC331" s="238"/>
      <c r="QD331" s="238"/>
      <c r="QE331" s="238"/>
      <c r="QF331" s="238"/>
      <c r="QG331" s="238"/>
      <c r="QH331" s="238"/>
      <c r="QI331" s="238"/>
      <c r="QJ331" s="238"/>
      <c r="QK331" s="238"/>
      <c r="QL331" s="238"/>
      <c r="QM331" s="238"/>
      <c r="QN331" s="238"/>
      <c r="QO331" s="238"/>
      <c r="QP331" s="238"/>
      <c r="QQ331" s="238"/>
      <c r="QR331" s="238"/>
      <c r="QS331" s="238"/>
      <c r="QT331" s="238"/>
      <c r="QU331" s="238"/>
      <c r="QV331" s="238"/>
      <c r="QW331" s="238"/>
      <c r="QX331" s="238"/>
      <c r="QY331" s="238"/>
      <c r="QZ331" s="238"/>
      <c r="RA331" s="238"/>
      <c r="RB331" s="238"/>
      <c r="RC331" s="238"/>
      <c r="RD331" s="238"/>
      <c r="RE331" s="238"/>
      <c r="RF331" s="238"/>
      <c r="RG331" s="238"/>
      <c r="RH331" s="238"/>
      <c r="RI331" s="238"/>
      <c r="RJ331" s="238"/>
      <c r="RK331" s="238"/>
      <c r="RL331" s="238"/>
      <c r="RM331" s="238"/>
      <c r="RN331" s="238"/>
      <c r="RO331" s="238"/>
      <c r="RP331" s="238"/>
      <c r="RQ331" s="238"/>
      <c r="RR331" s="238"/>
      <c r="RS331" s="238"/>
      <c r="RT331" s="238"/>
      <c r="RU331" s="238"/>
      <c r="RV331" s="238"/>
      <c r="RW331" s="238"/>
      <c r="RX331" s="238"/>
      <c r="RY331" s="238"/>
      <c r="RZ331" s="238"/>
      <c r="SA331" s="238"/>
      <c r="SB331" s="238"/>
      <c r="SC331" s="238"/>
      <c r="SD331" s="238"/>
      <c r="SE331" s="238"/>
      <c r="SF331" s="238"/>
      <c r="SG331" s="238"/>
      <c r="SH331" s="238"/>
      <c r="SI331" s="238"/>
      <c r="SJ331" s="238"/>
      <c r="SK331" s="238"/>
      <c r="SL331" s="238"/>
      <c r="SM331" s="238"/>
      <c r="SN331" s="238"/>
      <c r="SO331" s="238"/>
      <c r="SP331" s="238"/>
      <c r="SQ331" s="238"/>
      <c r="SR331" s="238"/>
      <c r="SS331" s="238"/>
      <c r="ST331" s="238"/>
      <c r="SU331" s="238"/>
      <c r="SV331" s="238"/>
      <c r="SW331" s="238"/>
      <c r="SX331" s="238"/>
      <c r="SY331" s="238"/>
      <c r="SZ331" s="238"/>
      <c r="TA331" s="238"/>
      <c r="TB331" s="238"/>
      <c r="TC331" s="238"/>
      <c r="TD331" s="238"/>
      <c r="TE331" s="238"/>
      <c r="TF331" s="238"/>
      <c r="TG331" s="238"/>
      <c r="TH331" s="238"/>
      <c r="TI331" s="238"/>
      <c r="TJ331" s="238"/>
      <c r="TK331" s="238"/>
      <c r="TL331" s="238"/>
      <c r="TM331" s="238"/>
      <c r="TN331" s="238"/>
      <c r="TO331" s="238"/>
      <c r="TP331" s="238"/>
      <c r="TQ331" s="238"/>
      <c r="TR331" s="238"/>
      <c r="TS331" s="238"/>
      <c r="TT331" s="238"/>
      <c r="TU331" s="238"/>
      <c r="TV331" s="238"/>
      <c r="TW331" s="238"/>
      <c r="TX331" s="238"/>
      <c r="TY331" s="238"/>
      <c r="TZ331" s="238"/>
      <c r="UA331" s="238"/>
      <c r="UB331" s="238"/>
      <c r="UC331" s="238"/>
      <c r="UD331" s="238"/>
      <c r="UE331" s="238"/>
      <c r="UF331" s="238"/>
      <c r="UG331" s="238"/>
      <c r="UH331" s="238"/>
      <c r="UI331" s="238"/>
      <c r="UJ331" s="238"/>
      <c r="UK331" s="238"/>
      <c r="UL331" s="238"/>
      <c r="UM331" s="238"/>
      <c r="UN331" s="238"/>
      <c r="UO331" s="238"/>
      <c r="UP331" s="238"/>
      <c r="UQ331" s="238"/>
      <c r="UR331" s="238"/>
      <c r="US331" s="238"/>
      <c r="UT331" s="238"/>
      <c r="UU331" s="238"/>
      <c r="UV331" s="238"/>
      <c r="UW331" s="238"/>
      <c r="UX331" s="238"/>
      <c r="UY331" s="238"/>
      <c r="UZ331" s="238"/>
      <c r="VA331" s="238"/>
      <c r="VB331" s="238"/>
      <c r="VC331" s="238"/>
      <c r="VD331" s="238"/>
      <c r="VE331" s="238"/>
      <c r="VF331" s="238"/>
      <c r="VG331" s="238"/>
      <c r="VH331" s="238"/>
      <c r="VI331" s="238"/>
      <c r="VJ331" s="238"/>
      <c r="VK331" s="238"/>
      <c r="VL331" s="238"/>
      <c r="VM331" s="238"/>
      <c r="VN331" s="238"/>
      <c r="VO331" s="238"/>
      <c r="VP331" s="238"/>
      <c r="VQ331" s="238"/>
      <c r="VR331" s="238"/>
      <c r="VS331" s="238"/>
      <c r="VT331" s="238"/>
      <c r="VU331" s="238"/>
      <c r="VV331" s="238"/>
      <c r="VW331" s="238"/>
      <c r="VX331" s="238"/>
      <c r="VY331" s="238"/>
      <c r="VZ331" s="238"/>
      <c r="WA331" s="238"/>
      <c r="WB331" s="238"/>
      <c r="WC331" s="238"/>
      <c r="WD331" s="238"/>
      <c r="WE331" s="238"/>
      <c r="WF331" s="238"/>
      <c r="WG331" s="238"/>
      <c r="WH331" s="238"/>
      <c r="WI331" s="238"/>
      <c r="WJ331" s="238"/>
      <c r="WK331" s="238"/>
      <c r="WL331" s="238"/>
      <c r="WM331" s="238"/>
      <c r="WN331" s="238"/>
      <c r="WO331" s="238"/>
      <c r="WP331" s="238"/>
      <c r="WQ331" s="238"/>
      <c r="WR331" s="238"/>
      <c r="WS331" s="238"/>
      <c r="WT331" s="238"/>
      <c r="WU331" s="238"/>
      <c r="WV331" s="238"/>
      <c r="WW331" s="238"/>
      <c r="WX331" s="238"/>
      <c r="WY331" s="238"/>
      <c r="WZ331" s="238"/>
      <c r="XA331" s="238"/>
      <c r="XB331" s="238"/>
      <c r="XC331" s="238"/>
      <c r="XD331" s="238"/>
      <c r="XE331" s="238"/>
      <c r="XF331" s="238"/>
      <c r="XG331" s="238"/>
      <c r="XH331" s="238"/>
      <c r="XI331" s="238"/>
      <c r="XJ331" s="238"/>
      <c r="XK331" s="238"/>
      <c r="XL331" s="238"/>
      <c r="XM331" s="238"/>
      <c r="XN331" s="238"/>
      <c r="XO331" s="238"/>
      <c r="XP331" s="238"/>
      <c r="XQ331" s="238"/>
      <c r="XR331" s="238"/>
      <c r="XS331" s="238"/>
      <c r="XT331" s="238"/>
      <c r="XU331" s="238"/>
      <c r="XV331" s="238"/>
      <c r="XW331" s="238"/>
      <c r="XX331" s="238"/>
      <c r="XY331" s="238"/>
      <c r="XZ331" s="238"/>
      <c r="YA331" s="238"/>
      <c r="YB331" s="238"/>
      <c r="YC331" s="238"/>
      <c r="YD331" s="238"/>
      <c r="YE331" s="238"/>
      <c r="YF331" s="238"/>
      <c r="YG331" s="238"/>
      <c r="YH331" s="238"/>
      <c r="YI331" s="238"/>
      <c r="YJ331" s="238"/>
      <c r="YK331" s="238"/>
      <c r="YL331" s="238"/>
      <c r="YM331" s="238"/>
      <c r="YN331" s="238"/>
      <c r="YO331" s="238"/>
      <c r="YP331" s="238"/>
      <c r="YQ331" s="238"/>
      <c r="YR331" s="238"/>
      <c r="YS331" s="238"/>
      <c r="YT331" s="238"/>
      <c r="YU331" s="238"/>
      <c r="YV331" s="238"/>
      <c r="YW331" s="238"/>
      <c r="YX331" s="238"/>
      <c r="YY331" s="238"/>
      <c r="YZ331" s="238"/>
      <c r="ZA331" s="238"/>
      <c r="ZB331" s="238"/>
      <c r="ZC331" s="238"/>
      <c r="ZD331" s="238"/>
      <c r="ZE331" s="238"/>
      <c r="ZF331" s="238"/>
      <c r="ZG331" s="238"/>
      <c r="ZH331" s="238"/>
      <c r="ZI331" s="238"/>
      <c r="ZJ331" s="238"/>
      <c r="ZK331" s="238"/>
      <c r="ZL331" s="238"/>
      <c r="ZM331" s="238"/>
      <c r="ZN331" s="238"/>
      <c r="ZO331" s="238"/>
      <c r="ZP331" s="238"/>
      <c r="ZQ331" s="238"/>
      <c r="ZR331" s="238"/>
      <c r="ZS331" s="238"/>
      <c r="ZT331" s="238"/>
      <c r="ZU331" s="238"/>
      <c r="ZV331" s="238"/>
      <c r="ZW331" s="238"/>
      <c r="ZX331" s="238"/>
      <c r="ZY331" s="238"/>
      <c r="ZZ331" s="238"/>
      <c r="AAA331" s="238"/>
      <c r="AAB331" s="238"/>
      <c r="AAC331" s="238"/>
      <c r="AAD331" s="238"/>
      <c r="AAE331" s="238"/>
      <c r="AAF331" s="238"/>
      <c r="AAG331" s="238"/>
      <c r="AAH331" s="238"/>
      <c r="AAI331" s="238"/>
      <c r="AAJ331" s="238"/>
      <c r="AAK331" s="238"/>
      <c r="AAL331" s="238"/>
      <c r="AAM331" s="238"/>
      <c r="AAN331" s="238"/>
      <c r="AAO331" s="238"/>
      <c r="AAP331" s="238"/>
      <c r="AAQ331" s="238"/>
      <c r="AAR331" s="238"/>
      <c r="AAS331" s="238"/>
      <c r="AAT331" s="238"/>
      <c r="AAU331" s="238"/>
      <c r="AAV331" s="238"/>
      <c r="AAW331" s="238"/>
      <c r="AAX331" s="238"/>
      <c r="AAY331" s="238"/>
      <c r="AAZ331" s="238"/>
      <c r="ABA331" s="238"/>
      <c r="ABB331" s="238"/>
      <c r="ABC331" s="238"/>
      <c r="ABD331" s="238"/>
      <c r="ABE331" s="238"/>
      <c r="ABF331" s="238"/>
      <c r="ABG331" s="238"/>
      <c r="ABH331" s="238"/>
      <c r="ABI331" s="238"/>
      <c r="ABJ331" s="238"/>
      <c r="ABK331" s="238"/>
      <c r="ABL331" s="238"/>
      <c r="ABM331" s="238"/>
      <c r="ABN331" s="238"/>
      <c r="ABO331" s="238"/>
      <c r="ABP331" s="238"/>
      <c r="ABQ331" s="238"/>
      <c r="ABR331" s="238"/>
      <c r="ABS331" s="238"/>
      <c r="ABT331" s="238"/>
      <c r="ABU331" s="238"/>
      <c r="ABV331" s="238"/>
      <c r="ABW331" s="238"/>
      <c r="ABX331" s="238"/>
      <c r="ABY331" s="238"/>
      <c r="ABZ331" s="238"/>
      <c r="ACA331" s="238"/>
      <c r="ACB331" s="238"/>
      <c r="ACC331" s="238"/>
      <c r="ACD331" s="238"/>
      <c r="ACE331" s="238"/>
      <c r="ACF331" s="238"/>
      <c r="ACG331" s="238"/>
      <c r="ACH331" s="238"/>
      <c r="ACI331" s="238"/>
      <c r="ACJ331" s="238"/>
      <c r="ACK331" s="238"/>
      <c r="ACL331" s="238"/>
      <c r="ACM331" s="238"/>
      <c r="ACN331" s="238"/>
      <c r="ACO331" s="238"/>
      <c r="ACP331" s="238"/>
      <c r="ACQ331" s="238"/>
      <c r="ACR331" s="238"/>
      <c r="ACS331" s="238"/>
      <c r="ACT331" s="238"/>
      <c r="ACU331" s="238"/>
      <c r="ACV331" s="238"/>
      <c r="ACW331" s="238"/>
      <c r="ACX331" s="238"/>
      <c r="ACY331" s="238"/>
      <c r="ACZ331" s="238"/>
      <c r="ADA331" s="238"/>
      <c r="ADB331" s="238"/>
      <c r="ADC331" s="238"/>
      <c r="ADD331" s="238"/>
      <c r="ADE331" s="238"/>
      <c r="ADF331" s="238"/>
      <c r="ADG331" s="238"/>
      <c r="ADH331" s="238"/>
      <c r="ADI331" s="238"/>
      <c r="ADJ331" s="238"/>
      <c r="ADK331" s="238"/>
      <c r="ADL331" s="238"/>
      <c r="ADM331" s="238"/>
      <c r="ADN331" s="238"/>
      <c r="ADO331" s="238"/>
      <c r="ADP331" s="238"/>
      <c r="ADQ331" s="238"/>
      <c r="ADR331" s="238"/>
      <c r="ADS331" s="238"/>
      <c r="ADT331" s="238"/>
      <c r="ADU331" s="238"/>
      <c r="ADV331" s="238"/>
      <c r="ADW331" s="238"/>
      <c r="ADX331" s="238"/>
      <c r="ADY331" s="238"/>
      <c r="ADZ331" s="238"/>
      <c r="AEA331" s="238"/>
      <c r="AEB331" s="238"/>
      <c r="AEC331" s="238"/>
      <c r="AED331" s="238"/>
      <c r="AEE331" s="238"/>
      <c r="AEF331" s="238"/>
      <c r="AEG331" s="238"/>
      <c r="AEH331" s="238"/>
      <c r="AEI331" s="238"/>
      <c r="AEJ331" s="238"/>
      <c r="AEK331" s="238"/>
      <c r="AEL331" s="238"/>
      <c r="AEM331" s="238"/>
      <c r="AEN331" s="238"/>
      <c r="AEO331" s="238"/>
      <c r="AEP331" s="238"/>
      <c r="AEQ331" s="238"/>
      <c r="AER331" s="238"/>
      <c r="AES331" s="238"/>
      <c r="AET331" s="238"/>
      <c r="AEU331" s="238"/>
      <c r="AEV331" s="238"/>
      <c r="AEW331" s="238"/>
      <c r="AEX331" s="238"/>
      <c r="AEY331" s="238"/>
      <c r="AEZ331" s="238"/>
      <c r="AFA331" s="238"/>
      <c r="AFB331" s="238"/>
      <c r="AFC331" s="238"/>
      <c r="AFD331" s="238"/>
      <c r="AFE331" s="238"/>
      <c r="AFF331" s="238"/>
      <c r="AFG331" s="238"/>
      <c r="AFH331" s="238"/>
      <c r="AFI331" s="238"/>
      <c r="AFJ331" s="238"/>
      <c r="AFK331" s="238"/>
      <c r="AFL331" s="238"/>
      <c r="AFM331" s="238"/>
      <c r="AFN331" s="238"/>
      <c r="AFO331" s="238"/>
      <c r="AFP331" s="238"/>
      <c r="AFQ331" s="238"/>
      <c r="AFR331" s="238"/>
      <c r="AFS331" s="238"/>
      <c r="AFT331" s="238"/>
      <c r="AFU331" s="238"/>
      <c r="AFV331" s="238"/>
      <c r="AFW331" s="238"/>
      <c r="AFX331" s="238"/>
      <c r="AFY331" s="238"/>
      <c r="AFZ331" s="238"/>
      <c r="AGA331" s="238"/>
      <c r="AGB331" s="238"/>
      <c r="AGC331" s="238"/>
      <c r="AGD331" s="238"/>
      <c r="AGE331" s="238"/>
      <c r="AGF331" s="238"/>
      <c r="AGG331" s="238"/>
      <c r="AGH331" s="238"/>
      <c r="AGI331" s="238"/>
      <c r="AGJ331" s="238"/>
      <c r="AGK331" s="238"/>
      <c r="AGL331" s="238"/>
      <c r="AGM331" s="238"/>
      <c r="AGN331" s="238"/>
      <c r="AGO331" s="238"/>
      <c r="AGP331" s="238"/>
      <c r="AGQ331" s="238"/>
      <c r="AGR331" s="238"/>
      <c r="AGS331" s="238"/>
      <c r="AGT331" s="238"/>
      <c r="AGU331" s="238"/>
      <c r="AGV331" s="238"/>
      <c r="AGW331" s="238"/>
      <c r="AGX331" s="238"/>
      <c r="AGY331" s="238"/>
      <c r="AGZ331" s="238"/>
      <c r="AHA331" s="238"/>
      <c r="AHB331" s="238"/>
      <c r="AHC331" s="238"/>
      <c r="AHD331" s="238"/>
      <c r="AHE331" s="238"/>
      <c r="AHF331" s="238"/>
      <c r="AHG331" s="238"/>
      <c r="AHH331" s="238"/>
      <c r="AHI331" s="238"/>
      <c r="AHJ331" s="238"/>
      <c r="AHK331" s="238"/>
      <c r="AHL331" s="238"/>
      <c r="AHM331" s="238"/>
      <c r="AHN331" s="238"/>
      <c r="AHO331" s="238"/>
      <c r="AHP331" s="238"/>
      <c r="AHQ331" s="238"/>
      <c r="AHR331" s="238"/>
      <c r="AHS331" s="238"/>
      <c r="AHT331" s="238"/>
      <c r="AHU331" s="238"/>
      <c r="AHV331" s="238"/>
      <c r="AHW331" s="238"/>
      <c r="AHX331" s="238"/>
      <c r="AHY331" s="238"/>
      <c r="AHZ331" s="238"/>
      <c r="AIA331" s="238"/>
      <c r="AIB331" s="238"/>
      <c r="AIC331" s="238"/>
      <c r="AID331" s="238"/>
      <c r="AIE331" s="238"/>
      <c r="AIF331" s="238"/>
      <c r="AIG331" s="238"/>
      <c r="AIH331" s="238"/>
      <c r="AII331" s="238"/>
      <c r="AIJ331" s="238"/>
      <c r="AIK331" s="238"/>
      <c r="AIL331" s="238"/>
      <c r="AIM331" s="238"/>
      <c r="AIN331" s="238"/>
      <c r="AIO331" s="238"/>
      <c r="AIP331" s="238"/>
      <c r="AIQ331" s="238"/>
      <c r="AIR331" s="238"/>
      <c r="AIS331" s="238"/>
      <c r="AIT331" s="238"/>
      <c r="AIU331" s="238"/>
      <c r="AIV331" s="238"/>
      <c r="AIW331" s="238"/>
      <c r="AIX331" s="238"/>
      <c r="AIY331" s="238"/>
      <c r="AIZ331" s="238"/>
      <c r="AJA331" s="238"/>
      <c r="AJB331" s="238"/>
      <c r="AJC331" s="238"/>
      <c r="AJD331" s="238"/>
      <c r="AJE331" s="238"/>
      <c r="AJF331" s="238"/>
      <c r="AJG331" s="238"/>
      <c r="AJH331" s="238"/>
      <c r="AJI331" s="238"/>
      <c r="AJJ331" s="238"/>
      <c r="AJK331" s="238"/>
      <c r="AJL331" s="238"/>
      <c r="AJM331" s="238"/>
      <c r="AJN331" s="238"/>
      <c r="AJO331" s="238"/>
      <c r="AJP331" s="238"/>
      <c r="AJQ331" s="238"/>
      <c r="AJR331" s="238"/>
      <c r="AJS331" s="238"/>
      <c r="AJT331" s="238"/>
      <c r="AJU331" s="238"/>
      <c r="AJV331" s="238"/>
      <c r="AJW331" s="238"/>
      <c r="AJX331" s="238"/>
      <c r="AJY331" s="238"/>
      <c r="AJZ331" s="238"/>
      <c r="AKA331" s="238"/>
      <c r="AKB331" s="238"/>
      <c r="AKC331" s="238"/>
      <c r="AKD331" s="238"/>
      <c r="AKE331" s="238"/>
      <c r="AKF331" s="238"/>
      <c r="AKG331" s="238"/>
      <c r="AKH331" s="238"/>
      <c r="AKI331" s="238"/>
      <c r="AKJ331" s="238"/>
      <c r="AKK331" s="238"/>
      <c r="AKL331" s="238"/>
      <c r="AKM331" s="238"/>
      <c r="AKN331" s="238"/>
      <c r="AKO331" s="238"/>
      <c r="AKP331" s="238"/>
    </row>
    <row r="332" spans="1:978" ht="25.5" x14ac:dyDescent="0.25">
      <c r="A332" s="104">
        <v>73</v>
      </c>
      <c r="B332" s="104">
        <v>74</v>
      </c>
      <c r="C332" s="95" t="s">
        <v>339</v>
      </c>
      <c r="D332" s="95" t="s">
        <v>45</v>
      </c>
      <c r="E332" s="131">
        <v>0.8</v>
      </c>
      <c r="F332" s="95">
        <v>530311</v>
      </c>
      <c r="G332" s="30" t="s">
        <v>341</v>
      </c>
      <c r="H332" s="30" t="s">
        <v>290</v>
      </c>
      <c r="I332" s="95" t="s">
        <v>63</v>
      </c>
      <c r="J332" s="95">
        <v>40</v>
      </c>
      <c r="K332" s="131">
        <f>AVERAGE(J332)</f>
        <v>40</v>
      </c>
      <c r="L332" s="156">
        <f>E332/K332</f>
        <v>0.02</v>
      </c>
      <c r="M332" s="95">
        <v>2</v>
      </c>
      <c r="N332" s="95">
        <v>290</v>
      </c>
      <c r="O332" s="95">
        <v>161</v>
      </c>
      <c r="P332" s="95">
        <v>123</v>
      </c>
      <c r="Q332" s="95">
        <v>86</v>
      </c>
      <c r="R332" s="95">
        <v>107</v>
      </c>
      <c r="S332" s="95">
        <v>235</v>
      </c>
      <c r="T332" s="95">
        <v>464</v>
      </c>
      <c r="U332" s="95">
        <v>825</v>
      </c>
      <c r="V332" s="95">
        <v>988</v>
      </c>
      <c r="W332" s="95">
        <v>830</v>
      </c>
      <c r="X332" s="95">
        <v>874</v>
      </c>
      <c r="Y332" s="95">
        <v>947</v>
      </c>
      <c r="Z332" s="95">
        <v>974</v>
      </c>
      <c r="AA332" s="95">
        <v>1052</v>
      </c>
      <c r="AB332" s="95">
        <v>1124</v>
      </c>
      <c r="AC332" s="95">
        <v>1197</v>
      </c>
      <c r="AD332" s="95">
        <v>1250</v>
      </c>
      <c r="AE332" s="95">
        <v>996</v>
      </c>
      <c r="AF332" s="95">
        <v>1141</v>
      </c>
      <c r="AG332" s="95">
        <v>924</v>
      </c>
      <c r="AH332" s="95">
        <v>884</v>
      </c>
      <c r="AI332" s="95">
        <v>871</v>
      </c>
      <c r="AJ332" s="95">
        <v>656</v>
      </c>
      <c r="AK332" s="95">
        <v>448</v>
      </c>
      <c r="AL332" s="95">
        <v>16475</v>
      </c>
      <c r="AM332" s="131">
        <v>1600</v>
      </c>
      <c r="AN332" s="175">
        <f>$L$332*(1+0.15*(N332/$AM$332)^4)</f>
        <v>2.0003237675476074E-2</v>
      </c>
      <c r="AO332" s="175">
        <f t="shared" ref="AO332:BK332" si="220">$L$332*(1+0.15*(O332/$AM$332)^4)</f>
        <v>2.0000307570605926E-2</v>
      </c>
      <c r="AP332" s="175">
        <f t="shared" si="220"/>
        <v>2.0000104775989229E-2</v>
      </c>
      <c r="AQ332" s="175">
        <f t="shared" si="220"/>
        <v>2.0000025040046387E-2</v>
      </c>
      <c r="AR332" s="175">
        <f t="shared" si="220"/>
        <v>2.000006000347946E-2</v>
      </c>
      <c r="AS332" s="175">
        <f t="shared" si="220"/>
        <v>2.0001396087932589E-2</v>
      </c>
      <c r="AT332" s="175">
        <f t="shared" si="220"/>
        <v>2.0021218429999998E-2</v>
      </c>
      <c r="AU332" s="175">
        <f t="shared" si="220"/>
        <v>2.0212059199810027E-2</v>
      </c>
      <c r="AV332" s="175">
        <f t="shared" si="220"/>
        <v>2.043618336886719E-2</v>
      </c>
      <c r="AW332" s="175">
        <f t="shared" si="220"/>
        <v>2.0217246952819824E-2</v>
      </c>
      <c r="AX332" s="175">
        <f t="shared" si="220"/>
        <v>2.0267108097858887E-2</v>
      </c>
      <c r="AY332" s="175">
        <f t="shared" si="220"/>
        <v>2.0368163932410126E-2</v>
      </c>
      <c r="AZ332" s="175">
        <f t="shared" si="220"/>
        <v>2.0411980966022952E-2</v>
      </c>
      <c r="BA332" s="175">
        <f t="shared" si="220"/>
        <v>2.0560666081367189E-2</v>
      </c>
      <c r="BB332" s="175">
        <f t="shared" si="220"/>
        <v>2.0730645256367187E-2</v>
      </c>
      <c r="BC332" s="175">
        <f t="shared" si="220"/>
        <v>2.0939762098914034E-2</v>
      </c>
      <c r="BD332" s="175">
        <f t="shared" si="220"/>
        <v>2.1117587089538575E-2</v>
      </c>
      <c r="BE332" s="175">
        <f t="shared" si="220"/>
        <v>2.0450483281367188E-2</v>
      </c>
      <c r="BF332" s="175">
        <f t="shared" si="220"/>
        <v>2.0775860964123993E-2</v>
      </c>
      <c r="BG332" s="175">
        <f t="shared" si="220"/>
        <v>2.0333679256367185E-2</v>
      </c>
      <c r="BH332" s="175">
        <f t="shared" si="220"/>
        <v>2.0279544134492188E-2</v>
      </c>
      <c r="BI332" s="175">
        <f t="shared" si="220"/>
        <v>2.0263459549048308E-2</v>
      </c>
      <c r="BJ332" s="175">
        <f t="shared" si="220"/>
        <v>2.008477283E-2</v>
      </c>
      <c r="BK332" s="175">
        <f t="shared" si="220"/>
        <v>2.0018439680000003E-2</v>
      </c>
      <c r="BL332" s="9">
        <f>E332*(0.000001)*0.5</f>
        <v>3.9999999999999998E-7</v>
      </c>
      <c r="BM332" s="9">
        <v>1348.2</v>
      </c>
      <c r="BN332" s="9">
        <v>0.01</v>
      </c>
      <c r="BO332" s="9">
        <v>1420.3</v>
      </c>
      <c r="BP332" s="9">
        <v>0.5</v>
      </c>
      <c r="BQ332" s="9">
        <v>30.6</v>
      </c>
      <c r="BR332" s="9">
        <v>0.48</v>
      </c>
      <c r="BS332" s="9">
        <v>2209</v>
      </c>
      <c r="BT332" s="9">
        <v>0.01</v>
      </c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>
        <f>BM332*BN332+BO332*BP332+BQ332*BR332+BS332*BT332+BU332*BV332+BW332*BX332+BY332*BZ332+CA332*CB332+CC332*CD332+CE332*CF332+CG332*CH332+CI332*CJ332+CK332*CL332+CM332*CN332+CO332*CP332+CQ332*CR332+CS332*CT332+CU332*CV332+CW332*CX332+CY332*CZ332+DA332*DB332</f>
        <v>760.41</v>
      </c>
      <c r="EB332" s="9">
        <f>(PI()+2*E332)*EA332</f>
        <v>3605.554469716214</v>
      </c>
      <c r="EC332" s="9">
        <f>EB332/E332</f>
        <v>4506.9430871452669</v>
      </c>
      <c r="ED332" s="9">
        <f>PI()*EA332</f>
        <v>2388.8984697162145</v>
      </c>
      <c r="EE332" s="219">
        <f>SUM(BN332,BP332,BR332,BT332,BV332,BX332,BZ332,CB332,CD332,CF332,CH332,CJ332,CL332,CN332,CP332,CR332,CT332,CV332,CX332,CZ332,DB332)</f>
        <v>1</v>
      </c>
      <c r="EF332" s="215"/>
      <c r="EG332" s="215"/>
      <c r="EH332" s="215"/>
      <c r="EI332" s="215"/>
      <c r="EJ332" s="215"/>
      <c r="EK332" s="215"/>
      <c r="EL332" s="215"/>
      <c r="EM332" s="215"/>
      <c r="EN332" s="215"/>
      <c r="EO332" s="215"/>
      <c r="EP332" s="215"/>
      <c r="EQ332" s="215"/>
      <c r="ER332" s="215"/>
      <c r="ES332" s="215"/>
      <c r="ET332" s="215"/>
      <c r="EU332" s="215"/>
      <c r="EV332" s="215"/>
      <c r="EW332" s="215"/>
      <c r="EX332" s="215"/>
      <c r="EY332" s="215"/>
      <c r="EZ332" s="215"/>
      <c r="FA332" s="215"/>
      <c r="FB332" s="215"/>
      <c r="FC332" s="215"/>
      <c r="FD332" s="215"/>
      <c r="FE332" s="215"/>
      <c r="FF332" s="215"/>
      <c r="FG332" s="215"/>
      <c r="FH332" s="215"/>
      <c r="FI332" s="215"/>
      <c r="FJ332" s="215"/>
      <c r="FK332" s="215"/>
      <c r="FL332" s="215"/>
      <c r="FM332" s="215"/>
      <c r="FN332" s="215"/>
      <c r="FO332" s="215"/>
      <c r="FP332" s="215"/>
      <c r="FQ332" s="215"/>
      <c r="FR332" s="215"/>
      <c r="FS332" s="215"/>
      <c r="FT332" s="215"/>
      <c r="FU332" s="215"/>
      <c r="FV332" s="215"/>
      <c r="FW332" s="215"/>
      <c r="FX332" s="215"/>
      <c r="FY332" s="215"/>
      <c r="FZ332" s="215"/>
      <c r="GA332" s="215"/>
      <c r="GB332" s="215"/>
      <c r="GC332" s="215"/>
      <c r="GD332" s="215"/>
      <c r="GE332" s="215"/>
      <c r="GF332" s="215"/>
      <c r="GG332" s="215"/>
      <c r="GH332" s="215"/>
      <c r="GI332" s="215"/>
      <c r="GJ332" s="215"/>
      <c r="GK332" s="215"/>
      <c r="GL332" s="215"/>
      <c r="GM332" s="215"/>
      <c r="GN332" s="215"/>
      <c r="GO332" s="215"/>
      <c r="GP332" s="215"/>
      <c r="GQ332" s="215"/>
      <c r="GR332" s="215"/>
      <c r="GS332" s="215"/>
      <c r="GT332" s="215"/>
      <c r="GU332" s="215"/>
      <c r="GV332" s="215"/>
      <c r="GW332" s="215"/>
      <c r="GX332" s="215"/>
      <c r="GY332" s="215"/>
      <c r="GZ332" s="215"/>
      <c r="HA332" s="215"/>
      <c r="HB332" s="215"/>
      <c r="HC332" s="215"/>
      <c r="HD332" s="215"/>
      <c r="HE332" s="215"/>
      <c r="HF332" s="215"/>
      <c r="HG332" s="215"/>
      <c r="HH332" s="215"/>
      <c r="HI332" s="215"/>
      <c r="HJ332" s="215"/>
      <c r="HK332" s="215"/>
      <c r="HL332" s="215"/>
      <c r="HM332" s="215"/>
      <c r="HN332" s="215"/>
      <c r="HO332" s="215"/>
      <c r="HP332" s="215"/>
      <c r="HQ332" s="215"/>
      <c r="HR332" s="215"/>
      <c r="HS332" s="215"/>
      <c r="HT332" s="215"/>
      <c r="HU332" s="215"/>
      <c r="HV332" s="215"/>
      <c r="HW332" s="215"/>
      <c r="HX332" s="215"/>
      <c r="HY332" s="215"/>
      <c r="HZ332" s="215"/>
      <c r="IA332" s="215"/>
      <c r="IB332" s="215"/>
      <c r="IC332" s="215"/>
      <c r="ID332" s="215"/>
      <c r="IE332" s="215"/>
      <c r="IF332" s="215"/>
      <c r="IG332" s="215"/>
      <c r="IH332" s="215"/>
      <c r="II332" s="215"/>
      <c r="IJ332" s="215"/>
      <c r="IK332" s="215"/>
      <c r="IL332" s="215"/>
      <c r="IM332" s="215"/>
      <c r="IN332" s="215"/>
      <c r="IO332" s="215"/>
      <c r="IP332" s="215"/>
      <c r="IQ332" s="215"/>
      <c r="IR332" s="215"/>
      <c r="IS332" s="215"/>
      <c r="IT332" s="215"/>
      <c r="IU332" s="215"/>
      <c r="IV332" s="215"/>
      <c r="IW332" s="215"/>
      <c r="IX332" s="215"/>
      <c r="IY332" s="215"/>
      <c r="IZ332" s="215"/>
      <c r="JA332" s="215"/>
      <c r="JB332" s="215"/>
      <c r="JC332" s="215"/>
      <c r="JD332" s="215"/>
      <c r="JE332" s="215"/>
      <c r="JF332" s="215"/>
      <c r="JG332" s="215"/>
      <c r="JH332" s="215"/>
      <c r="JI332" s="215"/>
      <c r="JJ332" s="215"/>
      <c r="JK332" s="215"/>
      <c r="JL332" s="215"/>
      <c r="JM332" s="215"/>
      <c r="JN332" s="215"/>
      <c r="JO332" s="215"/>
      <c r="JP332" s="215"/>
      <c r="JQ332" s="215"/>
      <c r="JR332" s="215"/>
      <c r="JS332" s="215"/>
      <c r="JT332" s="215"/>
      <c r="JU332" s="215"/>
      <c r="JV332" s="215"/>
      <c r="JW332" s="215"/>
      <c r="JX332" s="215"/>
      <c r="JY332" s="215"/>
      <c r="JZ332" s="215"/>
      <c r="KA332" s="215"/>
      <c r="KB332" s="215"/>
      <c r="KC332" s="215"/>
      <c r="KD332" s="215"/>
      <c r="KE332" s="215"/>
      <c r="KF332" s="215"/>
      <c r="KG332" s="215"/>
      <c r="KH332" s="215"/>
      <c r="KI332" s="215"/>
      <c r="KJ332" s="215"/>
      <c r="KK332" s="215"/>
      <c r="KL332" s="215"/>
      <c r="KM332" s="215"/>
      <c r="KN332" s="215"/>
      <c r="KO332" s="215"/>
      <c r="KP332" s="215"/>
      <c r="KQ332" s="215"/>
      <c r="KR332" s="215"/>
      <c r="KS332" s="215"/>
      <c r="KT332" s="215"/>
      <c r="KU332" s="215"/>
      <c r="KV332" s="215"/>
      <c r="KW332" s="215"/>
      <c r="KX332" s="215"/>
      <c r="KY332" s="215"/>
      <c r="KZ332" s="215"/>
      <c r="LA332" s="215"/>
      <c r="LB332" s="215"/>
      <c r="LC332" s="215"/>
      <c r="LD332" s="215"/>
      <c r="LE332" s="215"/>
      <c r="LF332" s="215"/>
      <c r="LG332" s="215"/>
      <c r="LH332" s="215"/>
      <c r="LI332" s="215"/>
      <c r="LJ332" s="215"/>
      <c r="LK332" s="215"/>
      <c r="LL332" s="215"/>
      <c r="LM332" s="215"/>
      <c r="LN332" s="215"/>
      <c r="LO332" s="215"/>
      <c r="LP332" s="215"/>
      <c r="LQ332" s="215"/>
      <c r="LR332" s="215"/>
      <c r="LS332" s="215"/>
      <c r="LT332" s="215"/>
      <c r="LU332" s="215"/>
      <c r="LV332" s="215"/>
      <c r="LW332" s="215"/>
      <c r="LX332" s="215"/>
      <c r="LY332" s="215"/>
      <c r="LZ332" s="215"/>
      <c r="MA332" s="215"/>
      <c r="MB332" s="215"/>
      <c r="MC332" s="215"/>
      <c r="MD332" s="215"/>
      <c r="ME332" s="215"/>
      <c r="MF332" s="215"/>
      <c r="MG332" s="215"/>
      <c r="MH332" s="215"/>
      <c r="MI332" s="215"/>
      <c r="MJ332" s="215"/>
      <c r="MK332" s="215"/>
      <c r="ML332" s="215"/>
      <c r="MM332" s="215"/>
      <c r="MN332" s="215"/>
      <c r="MO332" s="215"/>
      <c r="MP332" s="215"/>
      <c r="MQ332" s="215"/>
      <c r="MR332" s="215"/>
      <c r="MS332" s="215"/>
      <c r="MT332" s="215"/>
      <c r="MU332" s="215"/>
      <c r="MV332" s="215"/>
      <c r="MW332" s="215"/>
      <c r="MX332" s="215"/>
      <c r="MY332" s="215"/>
      <c r="MZ332" s="215"/>
      <c r="NA332" s="215"/>
      <c r="NB332" s="215"/>
      <c r="NC332" s="215"/>
      <c r="ND332" s="215"/>
      <c r="NE332" s="215"/>
      <c r="NF332" s="215"/>
      <c r="NG332" s="215"/>
      <c r="NH332" s="215"/>
      <c r="NI332" s="215"/>
      <c r="NJ332" s="215"/>
      <c r="NK332" s="215"/>
      <c r="NL332" s="215"/>
      <c r="NM332" s="215"/>
      <c r="NN332" s="215"/>
      <c r="NO332" s="215"/>
      <c r="NP332" s="215"/>
      <c r="NQ332" s="215"/>
      <c r="NR332" s="215"/>
      <c r="NS332" s="215"/>
      <c r="NT332" s="215"/>
      <c r="NU332" s="215"/>
      <c r="NV332" s="215"/>
      <c r="NW332" s="215"/>
      <c r="NX332" s="215"/>
      <c r="NY332" s="215"/>
      <c r="NZ332" s="215"/>
      <c r="OA332" s="215"/>
      <c r="OB332" s="215"/>
      <c r="OC332" s="215"/>
      <c r="OD332" s="215"/>
      <c r="OE332" s="215"/>
      <c r="OF332" s="215"/>
      <c r="OG332" s="215"/>
      <c r="OH332" s="215"/>
      <c r="OI332" s="215"/>
      <c r="OJ332" s="215"/>
      <c r="OK332" s="215"/>
      <c r="OL332" s="215"/>
      <c r="OM332" s="215"/>
      <c r="ON332" s="215"/>
      <c r="OO332" s="215"/>
      <c r="OP332" s="215"/>
      <c r="OQ332" s="215"/>
      <c r="OR332" s="215"/>
      <c r="OS332" s="215"/>
      <c r="OT332" s="215"/>
      <c r="OU332" s="215"/>
      <c r="OV332" s="215"/>
      <c r="OW332" s="215"/>
      <c r="OX332" s="215"/>
      <c r="OY332" s="215"/>
      <c r="OZ332" s="215"/>
      <c r="PA332" s="215"/>
      <c r="PB332" s="215"/>
      <c r="PC332" s="215"/>
      <c r="PD332" s="215"/>
      <c r="PE332" s="215"/>
      <c r="PF332" s="215"/>
      <c r="PG332" s="215"/>
      <c r="PH332" s="215"/>
      <c r="PI332" s="215"/>
      <c r="PJ332" s="215"/>
      <c r="PK332" s="215"/>
      <c r="PL332" s="215"/>
      <c r="PM332" s="215"/>
      <c r="PN332" s="215"/>
      <c r="PO332" s="215"/>
      <c r="PP332" s="215"/>
      <c r="PQ332" s="215"/>
      <c r="PR332" s="215"/>
      <c r="PS332" s="215"/>
      <c r="PT332" s="215"/>
      <c r="PU332" s="215"/>
      <c r="PV332" s="215"/>
      <c r="PW332" s="215"/>
      <c r="PX332" s="215"/>
      <c r="PY332" s="215"/>
      <c r="PZ332" s="215"/>
      <c r="QA332" s="215"/>
      <c r="QB332" s="215"/>
      <c r="QC332" s="215"/>
      <c r="QD332" s="215"/>
      <c r="QE332" s="215"/>
      <c r="QF332" s="215"/>
      <c r="QG332" s="215"/>
      <c r="QH332" s="215"/>
      <c r="QI332" s="215"/>
      <c r="QJ332" s="215"/>
      <c r="QK332" s="215"/>
      <c r="QL332" s="215"/>
      <c r="QM332" s="215"/>
      <c r="QN332" s="215"/>
      <c r="QO332" s="215"/>
      <c r="QP332" s="215"/>
      <c r="QQ332" s="215"/>
      <c r="QR332" s="215"/>
      <c r="QS332" s="215"/>
      <c r="QT332" s="215"/>
      <c r="QU332" s="215"/>
      <c r="QV332" s="215"/>
      <c r="QW332" s="215"/>
      <c r="QX332" s="215"/>
      <c r="QY332" s="215"/>
      <c r="QZ332" s="215"/>
      <c r="RA332" s="215"/>
      <c r="RB332" s="215"/>
      <c r="RC332" s="215"/>
      <c r="RD332" s="215"/>
      <c r="RE332" s="215"/>
      <c r="RF332" s="215"/>
      <c r="RG332" s="215"/>
      <c r="RH332" s="215"/>
      <c r="RI332" s="215"/>
      <c r="RJ332" s="215"/>
      <c r="RK332" s="215"/>
      <c r="RL332" s="215"/>
      <c r="RM332" s="215"/>
      <c r="RN332" s="215"/>
      <c r="RO332" s="215"/>
      <c r="RP332" s="215"/>
      <c r="RQ332" s="215"/>
      <c r="RR332" s="215"/>
      <c r="RS332" s="215"/>
      <c r="RT332" s="215"/>
      <c r="RU332" s="215"/>
      <c r="RV332" s="215"/>
      <c r="RW332" s="215"/>
      <c r="RX332" s="215"/>
      <c r="RY332" s="215"/>
      <c r="RZ332" s="215"/>
      <c r="SA332" s="215"/>
      <c r="SB332" s="215"/>
      <c r="SC332" s="215"/>
      <c r="SD332" s="215"/>
      <c r="SE332" s="215"/>
      <c r="SF332" s="215"/>
      <c r="SG332" s="215"/>
      <c r="SH332" s="215"/>
      <c r="SI332" s="215"/>
      <c r="SJ332" s="215"/>
      <c r="SK332" s="215"/>
      <c r="SL332" s="215"/>
      <c r="SM332" s="215"/>
      <c r="SN332" s="215"/>
      <c r="SO332" s="215"/>
      <c r="SP332" s="215"/>
      <c r="SQ332" s="215"/>
      <c r="SR332" s="215"/>
      <c r="SS332" s="215"/>
      <c r="ST332" s="215"/>
      <c r="SU332" s="215"/>
      <c r="SV332" s="215"/>
      <c r="SW332" s="215"/>
      <c r="SX332" s="215"/>
      <c r="SY332" s="215"/>
      <c r="SZ332" s="215"/>
      <c r="TA332" s="215"/>
      <c r="TB332" s="215"/>
      <c r="TC332" s="215"/>
      <c r="TD332" s="215"/>
      <c r="TE332" s="215"/>
      <c r="TF332" s="215"/>
      <c r="TG332" s="215"/>
      <c r="TH332" s="215"/>
      <c r="TI332" s="215"/>
      <c r="TJ332" s="215"/>
      <c r="TK332" s="215"/>
      <c r="TL332" s="215"/>
      <c r="TM332" s="215"/>
      <c r="TN332" s="215"/>
      <c r="TO332" s="215"/>
      <c r="TP332" s="215"/>
      <c r="TQ332" s="215"/>
      <c r="TR332" s="215"/>
      <c r="TS332" s="215"/>
      <c r="TT332" s="215"/>
      <c r="TU332" s="215"/>
      <c r="TV332" s="215"/>
      <c r="TW332" s="215"/>
      <c r="TX332" s="215"/>
      <c r="TY332" s="215"/>
      <c r="TZ332" s="215"/>
      <c r="UA332" s="215"/>
      <c r="UB332" s="215"/>
      <c r="UC332" s="215"/>
      <c r="UD332" s="215"/>
      <c r="UE332" s="215"/>
      <c r="UF332" s="215"/>
      <c r="UG332" s="215"/>
      <c r="UH332" s="215"/>
      <c r="UI332" s="215"/>
      <c r="UJ332" s="215"/>
      <c r="UK332" s="215"/>
      <c r="UL332" s="215"/>
      <c r="UM332" s="215"/>
      <c r="UN332" s="215"/>
      <c r="UO332" s="215"/>
      <c r="UP332" s="215"/>
      <c r="UQ332" s="215"/>
      <c r="UR332" s="215"/>
      <c r="US332" s="215"/>
      <c r="UT332" s="215"/>
      <c r="UU332" s="215"/>
      <c r="UV332" s="215"/>
      <c r="UW332" s="215"/>
      <c r="UX332" s="215"/>
      <c r="UY332" s="215"/>
      <c r="UZ332" s="215"/>
      <c r="VA332" s="215"/>
      <c r="VB332" s="215"/>
      <c r="VC332" s="215"/>
      <c r="VD332" s="215"/>
      <c r="VE332" s="215"/>
      <c r="VF332" s="215"/>
      <c r="VG332" s="215"/>
      <c r="VH332" s="215"/>
      <c r="VI332" s="215"/>
      <c r="VJ332" s="215"/>
      <c r="VK332" s="215"/>
      <c r="VL332" s="215"/>
      <c r="VM332" s="215"/>
      <c r="VN332" s="215"/>
      <c r="VO332" s="215"/>
      <c r="VP332" s="215"/>
      <c r="VQ332" s="215"/>
      <c r="VR332" s="215"/>
      <c r="VS332" s="215"/>
      <c r="VT332" s="215"/>
      <c r="VU332" s="215"/>
      <c r="VV332" s="215"/>
      <c r="VW332" s="215"/>
      <c r="VX332" s="215"/>
      <c r="VY332" s="215"/>
      <c r="VZ332" s="215"/>
      <c r="WA332" s="215"/>
      <c r="WB332" s="215"/>
      <c r="WC332" s="215"/>
      <c r="WD332" s="215"/>
      <c r="WE332" s="215"/>
      <c r="WF332" s="215"/>
      <c r="WG332" s="215"/>
      <c r="WH332" s="215"/>
      <c r="WI332" s="215"/>
      <c r="WJ332" s="215"/>
      <c r="WK332" s="215"/>
      <c r="WL332" s="215"/>
      <c r="WM332" s="215"/>
      <c r="WN332" s="215"/>
      <c r="WO332" s="215"/>
      <c r="WP332" s="215"/>
      <c r="WQ332" s="215"/>
      <c r="WR332" s="215"/>
      <c r="WS332" s="215"/>
      <c r="WT332" s="215"/>
      <c r="WU332" s="215"/>
      <c r="WV332" s="215"/>
      <c r="WW332" s="215"/>
      <c r="WX332" s="215"/>
      <c r="WY332" s="215"/>
      <c r="WZ332" s="215"/>
      <c r="XA332" s="215"/>
      <c r="XB332" s="215"/>
      <c r="XC332" s="215"/>
      <c r="XD332" s="215"/>
      <c r="XE332" s="215"/>
      <c r="XF332" s="215"/>
      <c r="XG332" s="215"/>
      <c r="XH332" s="215"/>
      <c r="XI332" s="215"/>
      <c r="XJ332" s="215"/>
      <c r="XK332" s="215"/>
      <c r="XL332" s="215"/>
      <c r="XM332" s="215"/>
      <c r="XN332" s="215"/>
      <c r="XO332" s="215"/>
      <c r="XP332" s="215"/>
      <c r="XQ332" s="215"/>
      <c r="XR332" s="215"/>
      <c r="XS332" s="215"/>
      <c r="XT332" s="215"/>
      <c r="XU332" s="215"/>
      <c r="XV332" s="215"/>
      <c r="XW332" s="215"/>
      <c r="XX332" s="215"/>
      <c r="XY332" s="215"/>
      <c r="XZ332" s="215"/>
      <c r="YA332" s="215"/>
      <c r="YB332" s="215"/>
      <c r="YC332" s="215"/>
      <c r="YD332" s="215"/>
      <c r="YE332" s="215"/>
      <c r="YF332" s="215"/>
      <c r="YG332" s="215"/>
      <c r="YH332" s="215"/>
      <c r="YI332" s="215"/>
      <c r="YJ332" s="215"/>
      <c r="YK332" s="215"/>
      <c r="YL332" s="215"/>
      <c r="YM332" s="215"/>
      <c r="YN332" s="215"/>
      <c r="YO332" s="215"/>
      <c r="YP332" s="215"/>
      <c r="YQ332" s="215"/>
      <c r="YR332" s="215"/>
      <c r="YS332" s="215"/>
      <c r="YT332" s="215"/>
      <c r="YU332" s="215"/>
      <c r="YV332" s="215"/>
      <c r="YW332" s="215"/>
      <c r="YX332" s="215"/>
      <c r="YY332" s="215"/>
      <c r="YZ332" s="215"/>
      <c r="ZA332" s="215"/>
      <c r="ZB332" s="215"/>
      <c r="ZC332" s="215"/>
      <c r="ZD332" s="215"/>
      <c r="ZE332" s="215"/>
      <c r="ZF332" s="215"/>
      <c r="ZG332" s="215"/>
      <c r="ZH332" s="215"/>
      <c r="ZI332" s="215"/>
      <c r="ZJ332" s="215"/>
      <c r="ZK332" s="215"/>
      <c r="ZL332" s="215"/>
      <c r="ZM332" s="215"/>
      <c r="ZN332" s="215"/>
      <c r="ZO332" s="215"/>
      <c r="ZP332" s="215"/>
      <c r="ZQ332" s="215"/>
      <c r="ZR332" s="215"/>
      <c r="ZS332" s="215"/>
      <c r="ZT332" s="215"/>
      <c r="ZU332" s="215"/>
      <c r="ZV332" s="215"/>
      <c r="ZW332" s="215"/>
      <c r="ZX332" s="215"/>
      <c r="ZY332" s="215"/>
      <c r="ZZ332" s="215"/>
      <c r="AAA332" s="215"/>
      <c r="AAB332" s="215"/>
      <c r="AAC332" s="215"/>
      <c r="AAD332" s="215"/>
      <c r="AAE332" s="215"/>
      <c r="AAF332" s="215"/>
      <c r="AAG332" s="215"/>
      <c r="AAH332" s="215"/>
      <c r="AAI332" s="215"/>
      <c r="AAJ332" s="215"/>
      <c r="AAK332" s="215"/>
      <c r="AAL332" s="215"/>
      <c r="AAM332" s="215"/>
      <c r="AAN332" s="215"/>
      <c r="AAO332" s="215"/>
      <c r="AAP332" s="215"/>
      <c r="AAQ332" s="215"/>
      <c r="AAR332" s="215"/>
      <c r="AAS332" s="215"/>
      <c r="AAT332" s="215"/>
      <c r="AAU332" s="215"/>
      <c r="AAV332" s="215"/>
      <c r="AAW332" s="215"/>
      <c r="AAX332" s="215"/>
      <c r="AAY332" s="215"/>
      <c r="AAZ332" s="215"/>
      <c r="ABA332" s="215"/>
      <c r="ABB332" s="215"/>
      <c r="ABC332" s="215"/>
      <c r="ABD332" s="215"/>
      <c r="ABE332" s="215"/>
      <c r="ABF332" s="215"/>
      <c r="ABG332" s="215"/>
      <c r="ABH332" s="215"/>
      <c r="ABI332" s="215"/>
      <c r="ABJ332" s="215"/>
      <c r="ABK332" s="215"/>
      <c r="ABL332" s="215"/>
      <c r="ABM332" s="215"/>
      <c r="ABN332" s="215"/>
      <c r="ABO332" s="215"/>
      <c r="ABP332" s="215"/>
      <c r="ABQ332" s="215"/>
      <c r="ABR332" s="215"/>
      <c r="ABS332" s="215"/>
      <c r="ABT332" s="215"/>
      <c r="ABU332" s="215"/>
      <c r="ABV332" s="215"/>
      <c r="ABW332" s="215"/>
      <c r="ABX332" s="215"/>
      <c r="ABY332" s="215"/>
      <c r="ABZ332" s="215"/>
      <c r="ACA332" s="215"/>
      <c r="ACB332" s="215"/>
      <c r="ACC332" s="215"/>
      <c r="ACD332" s="215"/>
      <c r="ACE332" s="215"/>
      <c r="ACF332" s="215"/>
      <c r="ACG332" s="215"/>
      <c r="ACH332" s="215"/>
      <c r="ACI332" s="215"/>
      <c r="ACJ332" s="215"/>
      <c r="ACK332" s="215"/>
      <c r="ACL332" s="215"/>
      <c r="ACM332" s="215"/>
      <c r="ACN332" s="215"/>
      <c r="ACO332" s="215"/>
      <c r="ACP332" s="215"/>
      <c r="ACQ332" s="215"/>
      <c r="ACR332" s="215"/>
      <c r="ACS332" s="215"/>
      <c r="ACT332" s="215"/>
      <c r="ACU332" s="215"/>
      <c r="ACV332" s="215"/>
      <c r="ACW332" s="215"/>
      <c r="ACX332" s="215"/>
      <c r="ACY332" s="215"/>
      <c r="ACZ332" s="215"/>
      <c r="ADA332" s="215"/>
      <c r="ADB332" s="215"/>
      <c r="ADC332" s="215"/>
      <c r="ADD332" s="215"/>
      <c r="ADE332" s="215"/>
      <c r="ADF332" s="215"/>
      <c r="ADG332" s="215"/>
      <c r="ADH332" s="215"/>
      <c r="ADI332" s="215"/>
      <c r="ADJ332" s="215"/>
      <c r="ADK332" s="215"/>
      <c r="ADL332" s="215"/>
      <c r="ADM332" s="215"/>
      <c r="ADN332" s="215"/>
      <c r="ADO332" s="215"/>
      <c r="ADP332" s="215"/>
      <c r="ADQ332" s="215"/>
      <c r="ADR332" s="215"/>
      <c r="ADS332" s="215"/>
      <c r="ADT332" s="215"/>
      <c r="ADU332" s="215"/>
      <c r="ADV332" s="215"/>
      <c r="ADW332" s="215"/>
      <c r="ADX332" s="215"/>
      <c r="ADY332" s="215"/>
      <c r="ADZ332" s="215"/>
      <c r="AEA332" s="215"/>
      <c r="AEB332" s="215"/>
      <c r="AEC332" s="215"/>
      <c r="AED332" s="215"/>
      <c r="AEE332" s="215"/>
      <c r="AEF332" s="215"/>
      <c r="AEG332" s="215"/>
      <c r="AEH332" s="215"/>
      <c r="AEI332" s="215"/>
      <c r="AEJ332" s="215"/>
      <c r="AEK332" s="215"/>
      <c r="AEL332" s="215"/>
      <c r="AEM332" s="215"/>
      <c r="AEN332" s="215"/>
      <c r="AEO332" s="215"/>
      <c r="AEP332" s="215"/>
      <c r="AEQ332" s="215"/>
      <c r="AER332" s="215"/>
      <c r="AES332" s="215"/>
      <c r="AET332" s="215"/>
      <c r="AEU332" s="215"/>
      <c r="AEV332" s="215"/>
      <c r="AEW332" s="215"/>
      <c r="AEX332" s="215"/>
      <c r="AEY332" s="215"/>
      <c r="AEZ332" s="215"/>
      <c r="AFA332" s="215"/>
      <c r="AFB332" s="215"/>
      <c r="AFC332" s="215"/>
      <c r="AFD332" s="215"/>
      <c r="AFE332" s="215"/>
      <c r="AFF332" s="215"/>
      <c r="AFG332" s="215"/>
      <c r="AFH332" s="215"/>
      <c r="AFI332" s="215"/>
      <c r="AFJ332" s="215"/>
      <c r="AFK332" s="215"/>
      <c r="AFL332" s="215"/>
      <c r="AFM332" s="215"/>
      <c r="AFN332" s="215"/>
      <c r="AFO332" s="215"/>
      <c r="AFP332" s="215"/>
      <c r="AFQ332" s="215"/>
      <c r="AFR332" s="215"/>
      <c r="AFS332" s="215"/>
      <c r="AFT332" s="215"/>
      <c r="AFU332" s="215"/>
      <c r="AFV332" s="215"/>
      <c r="AFW332" s="215"/>
      <c r="AFX332" s="215"/>
      <c r="AFY332" s="215"/>
      <c r="AFZ332" s="215"/>
      <c r="AGA332" s="215"/>
      <c r="AGB332" s="215"/>
      <c r="AGC332" s="215"/>
      <c r="AGD332" s="215"/>
      <c r="AGE332" s="215"/>
      <c r="AGF332" s="215"/>
      <c r="AGG332" s="215"/>
      <c r="AGH332" s="215"/>
      <c r="AGI332" s="215"/>
      <c r="AGJ332" s="215"/>
      <c r="AGK332" s="215"/>
      <c r="AGL332" s="215"/>
      <c r="AGM332" s="215"/>
      <c r="AGN332" s="215"/>
      <c r="AGO332" s="215"/>
      <c r="AGP332" s="215"/>
      <c r="AGQ332" s="215"/>
      <c r="AGR332" s="215"/>
      <c r="AGS332" s="215"/>
      <c r="AGT332" s="215"/>
      <c r="AGU332" s="215"/>
      <c r="AGV332" s="215"/>
      <c r="AGW332" s="215"/>
      <c r="AGX332" s="215"/>
      <c r="AGY332" s="215"/>
      <c r="AGZ332" s="215"/>
      <c r="AHA332" s="215"/>
      <c r="AHB332" s="215"/>
      <c r="AHC332" s="215"/>
      <c r="AHD332" s="215"/>
      <c r="AHE332" s="215"/>
      <c r="AHF332" s="215"/>
      <c r="AHG332" s="215"/>
      <c r="AHH332" s="215"/>
      <c r="AHI332" s="215"/>
      <c r="AHJ332" s="215"/>
      <c r="AHK332" s="215"/>
      <c r="AHL332" s="215"/>
      <c r="AHM332" s="215"/>
      <c r="AHN332" s="215"/>
      <c r="AHO332" s="215"/>
      <c r="AHP332" s="215"/>
      <c r="AHQ332" s="215"/>
      <c r="AHR332" s="215"/>
      <c r="AHS332" s="215"/>
      <c r="AHT332" s="215"/>
      <c r="AHU332" s="215"/>
      <c r="AHV332" s="215"/>
      <c r="AHW332" s="215"/>
      <c r="AHX332" s="215"/>
      <c r="AHY332" s="215"/>
      <c r="AHZ332" s="215"/>
      <c r="AIA332" s="215"/>
      <c r="AIB332" s="215"/>
      <c r="AIC332" s="215"/>
      <c r="AID332" s="215"/>
      <c r="AIE332" s="215"/>
      <c r="AIF332" s="215"/>
      <c r="AIG332" s="215"/>
      <c r="AIH332" s="215"/>
      <c r="AII332" s="215"/>
      <c r="AIJ332" s="215"/>
      <c r="AIK332" s="215"/>
      <c r="AIL332" s="215"/>
      <c r="AIM332" s="215"/>
      <c r="AIN332" s="215"/>
      <c r="AIO332" s="215"/>
      <c r="AIP332" s="215"/>
      <c r="AIQ332" s="215"/>
      <c r="AIR332" s="215"/>
      <c r="AIS332" s="215"/>
      <c r="AIT332" s="215"/>
      <c r="AIU332" s="215"/>
      <c r="AIV332" s="215"/>
      <c r="AIW332" s="215"/>
      <c r="AIX332" s="215"/>
      <c r="AIY332" s="215"/>
      <c r="AIZ332" s="215"/>
      <c r="AJA332" s="215"/>
      <c r="AJB332" s="215"/>
      <c r="AJC332" s="215"/>
      <c r="AJD332" s="215"/>
      <c r="AJE332" s="215"/>
      <c r="AJF332" s="215"/>
      <c r="AJG332" s="215"/>
      <c r="AJH332" s="215"/>
      <c r="AJI332" s="215"/>
      <c r="AJJ332" s="215"/>
      <c r="AJK332" s="215"/>
      <c r="AJL332" s="215"/>
      <c r="AJM332" s="215"/>
      <c r="AJN332" s="215"/>
      <c r="AJO332" s="215"/>
      <c r="AJP332" s="215"/>
      <c r="AJQ332" s="215"/>
      <c r="AJR332" s="215"/>
      <c r="AJS332" s="215"/>
      <c r="AJT332" s="215"/>
      <c r="AJU332" s="215"/>
      <c r="AJV332" s="215"/>
      <c r="AJW332" s="215"/>
      <c r="AJX332" s="215"/>
      <c r="AJY332" s="215"/>
      <c r="AJZ332" s="215"/>
      <c r="AKA332" s="215"/>
      <c r="AKB332" s="215"/>
      <c r="AKC332" s="215"/>
      <c r="AKD332" s="215"/>
      <c r="AKE332" s="215"/>
      <c r="AKF332" s="215"/>
      <c r="AKG332" s="215"/>
      <c r="AKH332" s="215"/>
      <c r="AKI332" s="215"/>
      <c r="AKJ332" s="215"/>
      <c r="AKK332" s="215"/>
      <c r="AKL332" s="215"/>
      <c r="AKM332" s="215"/>
      <c r="AKN332" s="215"/>
      <c r="AKO332" s="215"/>
      <c r="AKP332" s="215"/>
    </row>
    <row r="333" spans="1:978" ht="21" x14ac:dyDescent="0.25">
      <c r="A333" s="103">
        <v>73</v>
      </c>
      <c r="B333" s="103">
        <v>86</v>
      </c>
      <c r="C333" s="99" t="s">
        <v>456</v>
      </c>
      <c r="D333" s="99" t="s">
        <v>124</v>
      </c>
      <c r="E333" s="139">
        <v>2.7</v>
      </c>
      <c r="F333" s="99" t="s">
        <v>459</v>
      </c>
      <c r="G333" s="82" t="s">
        <v>460</v>
      </c>
      <c r="H333" s="82" t="s">
        <v>461</v>
      </c>
      <c r="I333" s="99" t="s">
        <v>63</v>
      </c>
      <c r="J333" s="99">
        <v>55</v>
      </c>
      <c r="K333" s="139">
        <f>AVERAGE(J333)</f>
        <v>55</v>
      </c>
      <c r="L333" s="163">
        <f>E333/K333</f>
        <v>4.9090909090909095E-2</v>
      </c>
      <c r="M333" s="99">
        <v>2</v>
      </c>
      <c r="N333" s="99">
        <v>315</v>
      </c>
      <c r="O333" s="99">
        <v>198</v>
      </c>
      <c r="P333" s="99">
        <v>157</v>
      </c>
      <c r="Q333" s="99">
        <v>148</v>
      </c>
      <c r="R333" s="99">
        <v>163</v>
      </c>
      <c r="S333" s="99">
        <v>277</v>
      </c>
      <c r="T333" s="99">
        <v>688</v>
      </c>
      <c r="U333" s="99">
        <v>1280</v>
      </c>
      <c r="V333" s="99">
        <v>1286</v>
      </c>
      <c r="W333" s="99">
        <v>1155</v>
      </c>
      <c r="X333" s="99">
        <v>1203</v>
      </c>
      <c r="Y333" s="99">
        <v>1295</v>
      </c>
      <c r="Z333" s="99">
        <v>1347</v>
      </c>
      <c r="AA333" s="99">
        <v>1386</v>
      </c>
      <c r="AB333" s="99">
        <v>1478</v>
      </c>
      <c r="AC333" s="99">
        <v>1624</v>
      </c>
      <c r="AD333" s="99">
        <v>1740</v>
      </c>
      <c r="AE333" s="99">
        <v>1721</v>
      </c>
      <c r="AF333" s="99">
        <v>1393</v>
      </c>
      <c r="AG333" s="99">
        <v>1098</v>
      </c>
      <c r="AH333" s="99">
        <v>929</v>
      </c>
      <c r="AI333" s="99">
        <v>804</v>
      </c>
      <c r="AJ333" s="99">
        <v>622</v>
      </c>
      <c r="AK333" s="99">
        <v>499</v>
      </c>
      <c r="AL333" s="65">
        <f>SUM(N333:AK333)</f>
        <v>22806</v>
      </c>
      <c r="AM333" s="150">
        <v>4000</v>
      </c>
      <c r="AN333" s="181">
        <f>$L$333*(1+0.15*(N333/$AM$333)^4)</f>
        <v>4.9091192291779343E-2</v>
      </c>
      <c r="AO333" s="181">
        <f t="shared" ref="AO333:BK333" si="221">$L$333*(1+0.15*(O333/$AM$333)^4)</f>
        <v>4.9090953300157281E-2</v>
      </c>
      <c r="AP333" s="181">
        <f t="shared" si="221"/>
        <v>4.9090926567268926E-2</v>
      </c>
      <c r="AQ333" s="181">
        <f t="shared" si="221"/>
        <v>4.9090922891549184E-2</v>
      </c>
      <c r="AR333" s="181">
        <f t="shared" si="221"/>
        <v>4.9090929395899381E-2</v>
      </c>
      <c r="AS333" s="181">
        <f t="shared" si="221"/>
        <v>4.9091078435545006E-2</v>
      </c>
      <c r="AT333" s="181">
        <f t="shared" si="221"/>
        <v>4.9097353841594187E-2</v>
      </c>
      <c r="AU333" s="181">
        <f t="shared" si="221"/>
        <v>4.9168122414545455E-2</v>
      </c>
      <c r="AV333" s="181">
        <f t="shared" si="221"/>
        <v>4.916958037570273E-2</v>
      </c>
      <c r="AW333" s="181">
        <f t="shared" si="221"/>
        <v>4.9142098522283607E-2</v>
      </c>
      <c r="AX333" s="181">
        <f t="shared" si="221"/>
        <v>4.9151153240434724E-2</v>
      </c>
      <c r="AY333" s="181">
        <f t="shared" si="221"/>
        <v>4.9171805909410733E-2</v>
      </c>
      <c r="AZ333" s="181">
        <f t="shared" si="221"/>
        <v>4.918560315396369E-2</v>
      </c>
      <c r="BA333" s="181">
        <f t="shared" si="221"/>
        <v>4.9197055495807288E-2</v>
      </c>
      <c r="BB333" s="181">
        <f t="shared" si="221"/>
        <v>4.9228171022033647E-2</v>
      </c>
      <c r="BC333" s="181">
        <f t="shared" si="221"/>
        <v>4.9290985768961459E-2</v>
      </c>
      <c r="BD333" s="181">
        <f t="shared" si="221"/>
        <v>4.9354572195511363E-2</v>
      </c>
      <c r="BE333" s="181">
        <f t="shared" si="221"/>
        <v>4.934324313595588E-2</v>
      </c>
      <c r="BF333" s="181">
        <f t="shared" si="221"/>
        <v>4.9199216167631288E-2</v>
      </c>
      <c r="BG333" s="181">
        <f t="shared" si="221"/>
        <v>4.9132717315834552E-2</v>
      </c>
      <c r="BH333" s="181">
        <f t="shared" si="221"/>
        <v>4.9112333814340263E-2</v>
      </c>
      <c r="BI333" s="181">
        <f t="shared" si="221"/>
        <v>4.9102928318625547E-2</v>
      </c>
      <c r="BJ333" s="181">
        <f t="shared" si="221"/>
        <v>4.909521449488137E-2</v>
      </c>
      <c r="BK333" s="181">
        <f t="shared" si="221"/>
        <v>4.9092692514679723E-2</v>
      </c>
      <c r="BL333" s="91">
        <f>E333*(0.000001)*0.5</f>
        <v>1.35E-6</v>
      </c>
      <c r="BM333" s="91">
        <v>1420.3</v>
      </c>
      <c r="BN333" s="91">
        <v>0.02</v>
      </c>
      <c r="BO333" s="91">
        <v>1348.2</v>
      </c>
      <c r="BP333" s="91">
        <v>0.35</v>
      </c>
      <c r="BQ333" s="91">
        <v>30.6</v>
      </c>
      <c r="BR333" s="91">
        <v>0.38</v>
      </c>
      <c r="BS333" s="187">
        <v>1934.1</v>
      </c>
      <c r="BT333" s="187">
        <v>0.15</v>
      </c>
      <c r="BU333" s="187">
        <v>2561.1</v>
      </c>
      <c r="BV333" s="187">
        <v>0.08</v>
      </c>
      <c r="BW333" s="187">
        <v>2832.8</v>
      </c>
      <c r="BX333" s="187">
        <v>0.02</v>
      </c>
      <c r="BY333" s="187"/>
      <c r="BZ333" s="187"/>
      <c r="CA333" s="187"/>
      <c r="CB333" s="187"/>
      <c r="CC333" s="91"/>
      <c r="CD333" s="91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187"/>
      <c r="CY333" s="187"/>
      <c r="CZ333" s="187"/>
      <c r="DA333" s="187"/>
      <c r="DB333" s="187"/>
      <c r="DC333" s="187"/>
      <c r="DD333" s="187"/>
      <c r="DE333" s="187"/>
      <c r="DF333" s="187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7">
        <f>BM333*BN333+BO333*BP333+BQ333*BR333+BS333*BT333+BU333*BV333+BW333*BX333+BY333*BZ333+CA333*CB333+CC333*CD333+CE333*CF333+CG333*CH333+CI333*CJ333+CK333*CL333+CM333*CN333+CO333*CP333+CQ333*CR333+CS333*CT333+CU333*CV333+CW333*CX333+CY333*CZ333+DA333*DB333</f>
        <v>1063.5630000000001</v>
      </c>
      <c r="EB333" s="7">
        <f>(PI()+2*E333)*EA333</f>
        <v>9084.5219074299221</v>
      </c>
      <c r="EC333" s="7">
        <f>EB333/E333</f>
        <v>3364.6377434925635</v>
      </c>
      <c r="ED333" s="7">
        <f>PI()*EA333</f>
        <v>3341.2817074299214</v>
      </c>
      <c r="EE333" s="220">
        <f>SUM(BN333,BP333,BR333,BT333,BV333,BX333,BZ333,CB333,CD333,CF333,CH333,CJ333,CL333,CN333,CP333,CR333,CT333,CV333,CX333,CZ333,DB333)</f>
        <v>1</v>
      </c>
      <c r="EF333" s="215"/>
      <c r="EG333" s="215"/>
      <c r="EH333" s="215"/>
      <c r="EI333" s="215"/>
      <c r="EJ333" s="215"/>
      <c r="EK333" s="215"/>
      <c r="EL333" s="215"/>
      <c r="EM333" s="215"/>
      <c r="EN333" s="215"/>
      <c r="EO333" s="215"/>
      <c r="EP333" s="215"/>
      <c r="EQ333" s="215"/>
      <c r="ER333" s="215"/>
      <c r="ES333" s="215"/>
      <c r="ET333" s="215"/>
      <c r="EU333" s="215"/>
      <c r="EV333" s="215"/>
      <c r="EW333" s="215"/>
      <c r="EX333" s="215"/>
      <c r="EY333" s="215"/>
      <c r="EZ333" s="215"/>
      <c r="FA333" s="215"/>
      <c r="FB333" s="215"/>
      <c r="FC333" s="215"/>
      <c r="FD333" s="215"/>
      <c r="FE333" s="215"/>
      <c r="FF333" s="215"/>
      <c r="FG333" s="215"/>
      <c r="FH333" s="215"/>
      <c r="FI333" s="215"/>
      <c r="FJ333" s="215"/>
      <c r="FK333" s="215"/>
      <c r="FL333" s="215"/>
      <c r="FM333" s="215"/>
      <c r="FN333" s="215"/>
      <c r="FO333" s="215"/>
      <c r="FP333" s="215"/>
      <c r="FQ333" s="215"/>
      <c r="FR333" s="215"/>
      <c r="FS333" s="215"/>
      <c r="FT333" s="215"/>
      <c r="FU333" s="215"/>
      <c r="FV333" s="215"/>
      <c r="FW333" s="215"/>
      <c r="FX333" s="215"/>
      <c r="FY333" s="215"/>
      <c r="FZ333" s="215"/>
      <c r="GA333" s="215"/>
      <c r="GB333" s="215"/>
      <c r="GC333" s="215"/>
      <c r="GD333" s="215"/>
      <c r="GE333" s="215"/>
      <c r="GF333" s="215"/>
      <c r="GG333" s="215"/>
      <c r="GH333" s="215"/>
      <c r="GI333" s="215"/>
      <c r="GJ333" s="215"/>
      <c r="GK333" s="215"/>
      <c r="GL333" s="215"/>
      <c r="GM333" s="215"/>
      <c r="GN333" s="215"/>
      <c r="GO333" s="215"/>
      <c r="GP333" s="215"/>
      <c r="GQ333" s="215"/>
      <c r="GR333" s="215"/>
      <c r="GS333" s="215"/>
      <c r="GT333" s="215"/>
      <c r="GU333" s="215"/>
      <c r="GV333" s="215"/>
      <c r="GW333" s="215"/>
      <c r="GX333" s="215"/>
      <c r="GY333" s="215"/>
      <c r="GZ333" s="215"/>
      <c r="HA333" s="215"/>
      <c r="HB333" s="215"/>
      <c r="HC333" s="215"/>
      <c r="HD333" s="215"/>
      <c r="HE333" s="215"/>
      <c r="HF333" s="215"/>
      <c r="HG333" s="215"/>
      <c r="HH333" s="215"/>
      <c r="HI333" s="215"/>
      <c r="HJ333" s="215"/>
      <c r="HK333" s="215"/>
      <c r="HL333" s="215"/>
      <c r="HM333" s="215"/>
      <c r="HN333" s="215"/>
      <c r="HO333" s="215"/>
      <c r="HP333" s="215"/>
      <c r="HQ333" s="215"/>
      <c r="HR333" s="215"/>
      <c r="HS333" s="215"/>
      <c r="HT333" s="215"/>
      <c r="HU333" s="215"/>
      <c r="HV333" s="215"/>
      <c r="HW333" s="215"/>
      <c r="HX333" s="215"/>
      <c r="HY333" s="215"/>
      <c r="HZ333" s="215"/>
      <c r="IA333" s="215"/>
      <c r="IB333" s="215"/>
      <c r="IC333" s="215"/>
      <c r="ID333" s="215"/>
      <c r="IE333" s="215"/>
      <c r="IF333" s="215"/>
      <c r="IG333" s="215"/>
      <c r="IH333" s="215"/>
      <c r="II333" s="215"/>
      <c r="IJ333" s="215"/>
      <c r="IK333" s="215"/>
      <c r="IL333" s="215"/>
      <c r="IM333" s="215"/>
      <c r="IN333" s="215"/>
      <c r="IO333" s="215"/>
      <c r="IP333" s="215"/>
      <c r="IQ333" s="215"/>
      <c r="IR333" s="215"/>
      <c r="IS333" s="215"/>
      <c r="IT333" s="215"/>
      <c r="IU333" s="215"/>
      <c r="IV333" s="215"/>
      <c r="IW333" s="215"/>
      <c r="IX333" s="215"/>
      <c r="IY333" s="215"/>
      <c r="IZ333" s="215"/>
      <c r="JA333" s="215"/>
      <c r="JB333" s="215"/>
      <c r="JC333" s="215"/>
      <c r="JD333" s="215"/>
      <c r="JE333" s="215"/>
      <c r="JF333" s="215"/>
      <c r="JG333" s="215"/>
      <c r="JH333" s="215"/>
      <c r="JI333" s="215"/>
      <c r="JJ333" s="215"/>
      <c r="JK333" s="215"/>
      <c r="JL333" s="215"/>
      <c r="JM333" s="215"/>
      <c r="JN333" s="215"/>
      <c r="JO333" s="215"/>
      <c r="JP333" s="215"/>
      <c r="JQ333" s="215"/>
      <c r="JR333" s="215"/>
      <c r="JS333" s="215"/>
      <c r="JT333" s="215"/>
      <c r="JU333" s="215"/>
      <c r="JV333" s="215"/>
      <c r="JW333" s="215"/>
      <c r="JX333" s="215"/>
      <c r="JY333" s="215"/>
      <c r="JZ333" s="215"/>
      <c r="KA333" s="215"/>
      <c r="KB333" s="215"/>
      <c r="KC333" s="215"/>
      <c r="KD333" s="215"/>
      <c r="KE333" s="215"/>
      <c r="KF333" s="215"/>
      <c r="KG333" s="215"/>
      <c r="KH333" s="215"/>
      <c r="KI333" s="215"/>
      <c r="KJ333" s="215"/>
      <c r="KK333" s="215"/>
      <c r="KL333" s="215"/>
      <c r="KM333" s="215"/>
      <c r="KN333" s="215"/>
      <c r="KO333" s="215"/>
      <c r="KP333" s="215"/>
      <c r="KQ333" s="215"/>
      <c r="KR333" s="215"/>
      <c r="KS333" s="215"/>
      <c r="KT333" s="215"/>
      <c r="KU333" s="215"/>
      <c r="KV333" s="215"/>
      <c r="KW333" s="215"/>
      <c r="KX333" s="215"/>
      <c r="KY333" s="215"/>
      <c r="KZ333" s="215"/>
      <c r="LA333" s="215"/>
      <c r="LB333" s="215"/>
      <c r="LC333" s="215"/>
      <c r="LD333" s="215"/>
      <c r="LE333" s="215"/>
      <c r="LF333" s="215"/>
      <c r="LG333" s="215"/>
      <c r="LH333" s="215"/>
      <c r="LI333" s="215"/>
      <c r="LJ333" s="215"/>
      <c r="LK333" s="215"/>
      <c r="LL333" s="215"/>
      <c r="LM333" s="215"/>
      <c r="LN333" s="215"/>
      <c r="LO333" s="215"/>
      <c r="LP333" s="215"/>
      <c r="LQ333" s="215"/>
      <c r="LR333" s="215"/>
      <c r="LS333" s="215"/>
      <c r="LT333" s="215"/>
      <c r="LU333" s="215"/>
      <c r="LV333" s="215"/>
      <c r="LW333" s="215"/>
      <c r="LX333" s="215"/>
      <c r="LY333" s="215"/>
      <c r="LZ333" s="215"/>
      <c r="MA333" s="215"/>
      <c r="MB333" s="215"/>
      <c r="MC333" s="215"/>
      <c r="MD333" s="215"/>
      <c r="ME333" s="215"/>
      <c r="MF333" s="215"/>
      <c r="MG333" s="215"/>
      <c r="MH333" s="215"/>
      <c r="MI333" s="215"/>
      <c r="MJ333" s="215"/>
      <c r="MK333" s="215"/>
      <c r="ML333" s="215"/>
      <c r="MM333" s="215"/>
      <c r="MN333" s="215"/>
      <c r="MO333" s="215"/>
      <c r="MP333" s="215"/>
      <c r="MQ333" s="215"/>
      <c r="MR333" s="215"/>
      <c r="MS333" s="215"/>
      <c r="MT333" s="215"/>
      <c r="MU333" s="215"/>
      <c r="MV333" s="215"/>
      <c r="MW333" s="215"/>
      <c r="MX333" s="215"/>
      <c r="MY333" s="215"/>
      <c r="MZ333" s="215"/>
      <c r="NA333" s="215"/>
      <c r="NB333" s="215"/>
      <c r="NC333" s="215"/>
      <c r="ND333" s="215"/>
      <c r="NE333" s="215"/>
      <c r="NF333" s="215"/>
      <c r="NG333" s="215"/>
      <c r="NH333" s="215"/>
      <c r="NI333" s="215"/>
      <c r="NJ333" s="215"/>
      <c r="NK333" s="215"/>
      <c r="NL333" s="215"/>
      <c r="NM333" s="215"/>
      <c r="NN333" s="215"/>
      <c r="NO333" s="215"/>
      <c r="NP333" s="215"/>
      <c r="NQ333" s="215"/>
      <c r="NR333" s="215"/>
      <c r="NS333" s="215"/>
      <c r="NT333" s="215"/>
      <c r="NU333" s="215"/>
      <c r="NV333" s="215"/>
      <c r="NW333" s="215"/>
      <c r="NX333" s="215"/>
      <c r="NY333" s="215"/>
      <c r="NZ333" s="215"/>
      <c r="OA333" s="215"/>
      <c r="OB333" s="215"/>
      <c r="OC333" s="215"/>
      <c r="OD333" s="215"/>
      <c r="OE333" s="215"/>
      <c r="OF333" s="215"/>
      <c r="OG333" s="215"/>
      <c r="OH333" s="215"/>
      <c r="OI333" s="215"/>
      <c r="OJ333" s="215"/>
      <c r="OK333" s="215"/>
      <c r="OL333" s="215"/>
      <c r="OM333" s="215"/>
      <c r="ON333" s="215"/>
      <c r="OO333" s="215"/>
      <c r="OP333" s="215"/>
      <c r="OQ333" s="215"/>
      <c r="OR333" s="215"/>
      <c r="OS333" s="215"/>
      <c r="OT333" s="215"/>
      <c r="OU333" s="215"/>
      <c r="OV333" s="215"/>
      <c r="OW333" s="215"/>
      <c r="OX333" s="215"/>
      <c r="OY333" s="215"/>
      <c r="OZ333" s="215"/>
      <c r="PA333" s="215"/>
      <c r="PB333" s="215"/>
      <c r="PC333" s="215"/>
      <c r="PD333" s="215"/>
      <c r="PE333" s="215"/>
      <c r="PF333" s="215"/>
      <c r="PG333" s="215"/>
      <c r="PH333" s="215"/>
      <c r="PI333" s="215"/>
      <c r="PJ333" s="215"/>
      <c r="PK333" s="215"/>
      <c r="PL333" s="215"/>
      <c r="PM333" s="215"/>
      <c r="PN333" s="215"/>
      <c r="PO333" s="215"/>
      <c r="PP333" s="215"/>
      <c r="PQ333" s="215"/>
      <c r="PR333" s="215"/>
      <c r="PS333" s="215"/>
      <c r="PT333" s="215"/>
      <c r="PU333" s="215"/>
      <c r="PV333" s="215"/>
      <c r="PW333" s="215"/>
      <c r="PX333" s="215"/>
      <c r="PY333" s="215"/>
      <c r="PZ333" s="215"/>
      <c r="QA333" s="215"/>
      <c r="QB333" s="215"/>
      <c r="QC333" s="215"/>
      <c r="QD333" s="215"/>
      <c r="QE333" s="215"/>
      <c r="QF333" s="215"/>
      <c r="QG333" s="215"/>
      <c r="QH333" s="215"/>
      <c r="QI333" s="215"/>
      <c r="QJ333" s="215"/>
      <c r="QK333" s="215"/>
      <c r="QL333" s="215"/>
      <c r="QM333" s="215"/>
      <c r="QN333" s="215"/>
      <c r="QO333" s="215"/>
      <c r="QP333" s="215"/>
      <c r="QQ333" s="215"/>
      <c r="QR333" s="215"/>
      <c r="QS333" s="215"/>
      <c r="QT333" s="215"/>
      <c r="QU333" s="215"/>
      <c r="QV333" s="215"/>
      <c r="QW333" s="215"/>
      <c r="QX333" s="215"/>
      <c r="QY333" s="215"/>
      <c r="QZ333" s="215"/>
      <c r="RA333" s="215"/>
      <c r="RB333" s="215"/>
      <c r="RC333" s="215"/>
      <c r="RD333" s="215"/>
      <c r="RE333" s="215"/>
      <c r="RF333" s="215"/>
      <c r="RG333" s="215"/>
      <c r="RH333" s="215"/>
      <c r="RI333" s="215"/>
      <c r="RJ333" s="215"/>
      <c r="RK333" s="215"/>
      <c r="RL333" s="215"/>
      <c r="RM333" s="215"/>
      <c r="RN333" s="215"/>
      <c r="RO333" s="215"/>
      <c r="RP333" s="215"/>
      <c r="RQ333" s="215"/>
      <c r="RR333" s="215"/>
      <c r="RS333" s="215"/>
      <c r="RT333" s="215"/>
      <c r="RU333" s="215"/>
      <c r="RV333" s="215"/>
      <c r="RW333" s="215"/>
      <c r="RX333" s="215"/>
      <c r="RY333" s="215"/>
      <c r="RZ333" s="215"/>
      <c r="SA333" s="215"/>
      <c r="SB333" s="215"/>
      <c r="SC333" s="215"/>
      <c r="SD333" s="215"/>
      <c r="SE333" s="215"/>
      <c r="SF333" s="215"/>
      <c r="SG333" s="215"/>
      <c r="SH333" s="215"/>
      <c r="SI333" s="215"/>
      <c r="SJ333" s="215"/>
      <c r="SK333" s="215"/>
      <c r="SL333" s="215"/>
      <c r="SM333" s="215"/>
      <c r="SN333" s="215"/>
      <c r="SO333" s="215"/>
      <c r="SP333" s="215"/>
      <c r="SQ333" s="215"/>
      <c r="SR333" s="215"/>
      <c r="SS333" s="215"/>
      <c r="ST333" s="215"/>
      <c r="SU333" s="215"/>
      <c r="SV333" s="215"/>
      <c r="SW333" s="215"/>
      <c r="SX333" s="215"/>
      <c r="SY333" s="215"/>
      <c r="SZ333" s="215"/>
      <c r="TA333" s="215"/>
      <c r="TB333" s="215"/>
      <c r="TC333" s="215"/>
      <c r="TD333" s="215"/>
      <c r="TE333" s="215"/>
      <c r="TF333" s="215"/>
      <c r="TG333" s="215"/>
      <c r="TH333" s="215"/>
      <c r="TI333" s="215"/>
      <c r="TJ333" s="215"/>
      <c r="TK333" s="215"/>
      <c r="TL333" s="215"/>
      <c r="TM333" s="215"/>
      <c r="TN333" s="215"/>
      <c r="TO333" s="215"/>
      <c r="TP333" s="215"/>
      <c r="TQ333" s="215"/>
      <c r="TR333" s="215"/>
      <c r="TS333" s="215"/>
      <c r="TT333" s="215"/>
      <c r="TU333" s="215"/>
      <c r="TV333" s="215"/>
      <c r="TW333" s="215"/>
      <c r="TX333" s="215"/>
      <c r="TY333" s="215"/>
      <c r="TZ333" s="215"/>
      <c r="UA333" s="215"/>
      <c r="UB333" s="215"/>
      <c r="UC333" s="215"/>
      <c r="UD333" s="215"/>
      <c r="UE333" s="215"/>
      <c r="UF333" s="215"/>
      <c r="UG333" s="215"/>
      <c r="UH333" s="215"/>
      <c r="UI333" s="215"/>
      <c r="UJ333" s="215"/>
      <c r="UK333" s="215"/>
      <c r="UL333" s="215"/>
      <c r="UM333" s="215"/>
      <c r="UN333" s="215"/>
      <c r="UO333" s="215"/>
      <c r="UP333" s="215"/>
      <c r="UQ333" s="215"/>
      <c r="UR333" s="215"/>
      <c r="US333" s="215"/>
      <c r="UT333" s="215"/>
      <c r="UU333" s="215"/>
      <c r="UV333" s="215"/>
      <c r="UW333" s="215"/>
      <c r="UX333" s="215"/>
      <c r="UY333" s="215"/>
      <c r="UZ333" s="215"/>
      <c r="VA333" s="215"/>
      <c r="VB333" s="215"/>
      <c r="VC333" s="215"/>
      <c r="VD333" s="215"/>
      <c r="VE333" s="215"/>
      <c r="VF333" s="215"/>
      <c r="VG333" s="215"/>
      <c r="VH333" s="215"/>
      <c r="VI333" s="215"/>
      <c r="VJ333" s="215"/>
      <c r="VK333" s="215"/>
      <c r="VL333" s="215"/>
      <c r="VM333" s="215"/>
      <c r="VN333" s="215"/>
      <c r="VO333" s="215"/>
      <c r="VP333" s="215"/>
      <c r="VQ333" s="215"/>
      <c r="VR333" s="215"/>
      <c r="VS333" s="215"/>
      <c r="VT333" s="215"/>
      <c r="VU333" s="215"/>
      <c r="VV333" s="215"/>
      <c r="VW333" s="215"/>
      <c r="VX333" s="215"/>
      <c r="VY333" s="215"/>
      <c r="VZ333" s="215"/>
      <c r="WA333" s="215"/>
      <c r="WB333" s="215"/>
      <c r="WC333" s="215"/>
      <c r="WD333" s="215"/>
      <c r="WE333" s="215"/>
      <c r="WF333" s="215"/>
      <c r="WG333" s="215"/>
      <c r="WH333" s="215"/>
      <c r="WI333" s="215"/>
      <c r="WJ333" s="215"/>
      <c r="WK333" s="215"/>
      <c r="WL333" s="215"/>
      <c r="WM333" s="215"/>
      <c r="WN333" s="215"/>
      <c r="WO333" s="215"/>
      <c r="WP333" s="215"/>
      <c r="WQ333" s="215"/>
      <c r="WR333" s="215"/>
      <c r="WS333" s="215"/>
      <c r="WT333" s="215"/>
      <c r="WU333" s="215"/>
      <c r="WV333" s="215"/>
      <c r="WW333" s="215"/>
      <c r="WX333" s="215"/>
      <c r="WY333" s="215"/>
      <c r="WZ333" s="215"/>
      <c r="XA333" s="215"/>
      <c r="XB333" s="215"/>
      <c r="XC333" s="215"/>
      <c r="XD333" s="215"/>
      <c r="XE333" s="215"/>
      <c r="XF333" s="215"/>
      <c r="XG333" s="215"/>
      <c r="XH333" s="215"/>
      <c r="XI333" s="215"/>
      <c r="XJ333" s="215"/>
      <c r="XK333" s="215"/>
      <c r="XL333" s="215"/>
      <c r="XM333" s="215"/>
      <c r="XN333" s="215"/>
      <c r="XO333" s="215"/>
      <c r="XP333" s="215"/>
      <c r="XQ333" s="215"/>
      <c r="XR333" s="215"/>
      <c r="XS333" s="215"/>
      <c r="XT333" s="215"/>
      <c r="XU333" s="215"/>
      <c r="XV333" s="215"/>
      <c r="XW333" s="215"/>
      <c r="XX333" s="215"/>
      <c r="XY333" s="215"/>
      <c r="XZ333" s="215"/>
      <c r="YA333" s="215"/>
      <c r="YB333" s="215"/>
      <c r="YC333" s="215"/>
      <c r="YD333" s="215"/>
      <c r="YE333" s="215"/>
      <c r="YF333" s="215"/>
      <c r="YG333" s="215"/>
      <c r="YH333" s="215"/>
      <c r="YI333" s="215"/>
      <c r="YJ333" s="215"/>
      <c r="YK333" s="215"/>
      <c r="YL333" s="215"/>
      <c r="YM333" s="215"/>
      <c r="YN333" s="215"/>
      <c r="YO333" s="215"/>
      <c r="YP333" s="215"/>
      <c r="YQ333" s="215"/>
      <c r="YR333" s="215"/>
      <c r="YS333" s="215"/>
      <c r="YT333" s="215"/>
      <c r="YU333" s="215"/>
      <c r="YV333" s="215"/>
      <c r="YW333" s="215"/>
      <c r="YX333" s="215"/>
      <c r="YY333" s="215"/>
      <c r="YZ333" s="215"/>
      <c r="ZA333" s="215"/>
      <c r="ZB333" s="215"/>
      <c r="ZC333" s="215"/>
      <c r="ZD333" s="215"/>
      <c r="ZE333" s="215"/>
      <c r="ZF333" s="215"/>
      <c r="ZG333" s="215"/>
      <c r="ZH333" s="215"/>
      <c r="ZI333" s="215"/>
      <c r="ZJ333" s="215"/>
      <c r="ZK333" s="215"/>
      <c r="ZL333" s="215"/>
      <c r="ZM333" s="215"/>
      <c r="ZN333" s="215"/>
      <c r="ZO333" s="215"/>
      <c r="ZP333" s="215"/>
      <c r="ZQ333" s="215"/>
      <c r="ZR333" s="215"/>
      <c r="ZS333" s="215"/>
      <c r="ZT333" s="215"/>
      <c r="ZU333" s="215"/>
      <c r="ZV333" s="215"/>
      <c r="ZW333" s="215"/>
      <c r="ZX333" s="215"/>
      <c r="ZY333" s="215"/>
      <c r="ZZ333" s="215"/>
      <c r="AAA333" s="215"/>
      <c r="AAB333" s="215"/>
      <c r="AAC333" s="215"/>
      <c r="AAD333" s="215"/>
      <c r="AAE333" s="215"/>
      <c r="AAF333" s="215"/>
      <c r="AAG333" s="215"/>
      <c r="AAH333" s="215"/>
      <c r="AAI333" s="215"/>
      <c r="AAJ333" s="215"/>
      <c r="AAK333" s="215"/>
      <c r="AAL333" s="215"/>
      <c r="AAM333" s="215"/>
      <c r="AAN333" s="215"/>
      <c r="AAO333" s="215"/>
      <c r="AAP333" s="215"/>
      <c r="AAQ333" s="215"/>
      <c r="AAR333" s="215"/>
      <c r="AAS333" s="215"/>
      <c r="AAT333" s="215"/>
      <c r="AAU333" s="215"/>
      <c r="AAV333" s="215"/>
      <c r="AAW333" s="215"/>
      <c r="AAX333" s="215"/>
      <c r="AAY333" s="215"/>
      <c r="AAZ333" s="215"/>
      <c r="ABA333" s="215"/>
      <c r="ABB333" s="215"/>
      <c r="ABC333" s="215"/>
      <c r="ABD333" s="215"/>
      <c r="ABE333" s="215"/>
      <c r="ABF333" s="215"/>
      <c r="ABG333" s="215"/>
      <c r="ABH333" s="215"/>
      <c r="ABI333" s="215"/>
      <c r="ABJ333" s="215"/>
      <c r="ABK333" s="215"/>
      <c r="ABL333" s="215"/>
      <c r="ABM333" s="215"/>
      <c r="ABN333" s="215"/>
      <c r="ABO333" s="215"/>
      <c r="ABP333" s="215"/>
      <c r="ABQ333" s="215"/>
      <c r="ABR333" s="215"/>
      <c r="ABS333" s="215"/>
      <c r="ABT333" s="215"/>
      <c r="ABU333" s="215"/>
      <c r="ABV333" s="215"/>
      <c r="ABW333" s="215"/>
      <c r="ABX333" s="215"/>
      <c r="ABY333" s="215"/>
      <c r="ABZ333" s="215"/>
      <c r="ACA333" s="215"/>
      <c r="ACB333" s="215"/>
      <c r="ACC333" s="215"/>
      <c r="ACD333" s="215"/>
      <c r="ACE333" s="215"/>
      <c r="ACF333" s="215"/>
      <c r="ACG333" s="215"/>
      <c r="ACH333" s="215"/>
      <c r="ACI333" s="215"/>
      <c r="ACJ333" s="215"/>
      <c r="ACK333" s="215"/>
      <c r="ACL333" s="215"/>
      <c r="ACM333" s="215"/>
      <c r="ACN333" s="215"/>
      <c r="ACO333" s="215"/>
      <c r="ACP333" s="215"/>
      <c r="ACQ333" s="215"/>
      <c r="ACR333" s="215"/>
      <c r="ACS333" s="215"/>
      <c r="ACT333" s="215"/>
      <c r="ACU333" s="215"/>
      <c r="ACV333" s="215"/>
      <c r="ACW333" s="215"/>
      <c r="ACX333" s="215"/>
      <c r="ACY333" s="215"/>
      <c r="ACZ333" s="215"/>
      <c r="ADA333" s="215"/>
      <c r="ADB333" s="215"/>
      <c r="ADC333" s="215"/>
      <c r="ADD333" s="215"/>
      <c r="ADE333" s="215"/>
      <c r="ADF333" s="215"/>
      <c r="ADG333" s="215"/>
      <c r="ADH333" s="215"/>
      <c r="ADI333" s="215"/>
      <c r="ADJ333" s="215"/>
      <c r="ADK333" s="215"/>
      <c r="ADL333" s="215"/>
      <c r="ADM333" s="215"/>
      <c r="ADN333" s="215"/>
      <c r="ADO333" s="215"/>
      <c r="ADP333" s="215"/>
      <c r="ADQ333" s="215"/>
      <c r="ADR333" s="215"/>
      <c r="ADS333" s="215"/>
      <c r="ADT333" s="215"/>
      <c r="ADU333" s="215"/>
      <c r="ADV333" s="215"/>
      <c r="ADW333" s="215"/>
      <c r="ADX333" s="215"/>
      <c r="ADY333" s="215"/>
      <c r="ADZ333" s="215"/>
      <c r="AEA333" s="215"/>
      <c r="AEB333" s="215"/>
      <c r="AEC333" s="215"/>
      <c r="AED333" s="215"/>
      <c r="AEE333" s="215"/>
      <c r="AEF333" s="215"/>
      <c r="AEG333" s="215"/>
      <c r="AEH333" s="215"/>
      <c r="AEI333" s="215"/>
      <c r="AEJ333" s="215"/>
      <c r="AEK333" s="215"/>
      <c r="AEL333" s="215"/>
      <c r="AEM333" s="215"/>
      <c r="AEN333" s="215"/>
      <c r="AEO333" s="215"/>
      <c r="AEP333" s="215"/>
      <c r="AEQ333" s="215"/>
      <c r="AER333" s="215"/>
      <c r="AES333" s="215"/>
      <c r="AET333" s="215"/>
      <c r="AEU333" s="215"/>
      <c r="AEV333" s="215"/>
      <c r="AEW333" s="215"/>
      <c r="AEX333" s="215"/>
      <c r="AEY333" s="215"/>
      <c r="AEZ333" s="215"/>
      <c r="AFA333" s="215"/>
      <c r="AFB333" s="215"/>
      <c r="AFC333" s="215"/>
      <c r="AFD333" s="215"/>
      <c r="AFE333" s="215"/>
      <c r="AFF333" s="215"/>
      <c r="AFG333" s="215"/>
      <c r="AFH333" s="215"/>
      <c r="AFI333" s="215"/>
      <c r="AFJ333" s="215"/>
      <c r="AFK333" s="215"/>
      <c r="AFL333" s="215"/>
      <c r="AFM333" s="215"/>
      <c r="AFN333" s="215"/>
      <c r="AFO333" s="215"/>
      <c r="AFP333" s="215"/>
      <c r="AFQ333" s="215"/>
      <c r="AFR333" s="215"/>
      <c r="AFS333" s="215"/>
      <c r="AFT333" s="215"/>
      <c r="AFU333" s="215"/>
      <c r="AFV333" s="215"/>
      <c r="AFW333" s="215"/>
      <c r="AFX333" s="215"/>
      <c r="AFY333" s="215"/>
      <c r="AFZ333" s="215"/>
      <c r="AGA333" s="215"/>
      <c r="AGB333" s="215"/>
      <c r="AGC333" s="215"/>
      <c r="AGD333" s="215"/>
      <c r="AGE333" s="215"/>
      <c r="AGF333" s="215"/>
      <c r="AGG333" s="215"/>
      <c r="AGH333" s="215"/>
      <c r="AGI333" s="215"/>
      <c r="AGJ333" s="215"/>
      <c r="AGK333" s="215"/>
      <c r="AGL333" s="215"/>
      <c r="AGM333" s="215"/>
      <c r="AGN333" s="215"/>
      <c r="AGO333" s="215"/>
      <c r="AGP333" s="215"/>
      <c r="AGQ333" s="215"/>
      <c r="AGR333" s="215"/>
      <c r="AGS333" s="215"/>
      <c r="AGT333" s="215"/>
      <c r="AGU333" s="215"/>
      <c r="AGV333" s="215"/>
      <c r="AGW333" s="215"/>
      <c r="AGX333" s="215"/>
      <c r="AGY333" s="215"/>
      <c r="AGZ333" s="215"/>
      <c r="AHA333" s="215"/>
      <c r="AHB333" s="215"/>
      <c r="AHC333" s="215"/>
      <c r="AHD333" s="215"/>
      <c r="AHE333" s="215"/>
      <c r="AHF333" s="215"/>
      <c r="AHG333" s="215"/>
      <c r="AHH333" s="215"/>
      <c r="AHI333" s="215"/>
      <c r="AHJ333" s="215"/>
      <c r="AHK333" s="215"/>
      <c r="AHL333" s="215"/>
      <c r="AHM333" s="215"/>
      <c r="AHN333" s="215"/>
      <c r="AHO333" s="215"/>
      <c r="AHP333" s="215"/>
      <c r="AHQ333" s="215"/>
      <c r="AHR333" s="215"/>
      <c r="AHS333" s="215"/>
      <c r="AHT333" s="215"/>
      <c r="AHU333" s="215"/>
      <c r="AHV333" s="215"/>
      <c r="AHW333" s="215"/>
      <c r="AHX333" s="215"/>
      <c r="AHY333" s="215"/>
      <c r="AHZ333" s="215"/>
      <c r="AIA333" s="215"/>
      <c r="AIB333" s="215"/>
      <c r="AIC333" s="215"/>
      <c r="AID333" s="215"/>
      <c r="AIE333" s="215"/>
      <c r="AIF333" s="215"/>
      <c r="AIG333" s="215"/>
      <c r="AIH333" s="215"/>
      <c r="AII333" s="215"/>
      <c r="AIJ333" s="215"/>
      <c r="AIK333" s="215"/>
      <c r="AIL333" s="215"/>
      <c r="AIM333" s="215"/>
      <c r="AIN333" s="215"/>
      <c r="AIO333" s="215"/>
      <c r="AIP333" s="215"/>
      <c r="AIQ333" s="215"/>
      <c r="AIR333" s="215"/>
      <c r="AIS333" s="215"/>
      <c r="AIT333" s="215"/>
      <c r="AIU333" s="215"/>
      <c r="AIV333" s="215"/>
      <c r="AIW333" s="215"/>
      <c r="AIX333" s="215"/>
      <c r="AIY333" s="215"/>
      <c r="AIZ333" s="215"/>
      <c r="AJA333" s="215"/>
      <c r="AJB333" s="215"/>
      <c r="AJC333" s="215"/>
      <c r="AJD333" s="215"/>
      <c r="AJE333" s="215"/>
      <c r="AJF333" s="215"/>
      <c r="AJG333" s="215"/>
      <c r="AJH333" s="215"/>
      <c r="AJI333" s="215"/>
      <c r="AJJ333" s="215"/>
      <c r="AJK333" s="215"/>
      <c r="AJL333" s="215"/>
      <c r="AJM333" s="215"/>
      <c r="AJN333" s="215"/>
      <c r="AJO333" s="215"/>
      <c r="AJP333" s="215"/>
      <c r="AJQ333" s="215"/>
      <c r="AJR333" s="215"/>
      <c r="AJS333" s="215"/>
      <c r="AJT333" s="215"/>
      <c r="AJU333" s="215"/>
      <c r="AJV333" s="215"/>
      <c r="AJW333" s="215"/>
      <c r="AJX333" s="215"/>
      <c r="AJY333" s="215"/>
      <c r="AJZ333" s="215"/>
      <c r="AKA333" s="215"/>
      <c r="AKB333" s="215"/>
      <c r="AKC333" s="215"/>
      <c r="AKD333" s="215"/>
      <c r="AKE333" s="215"/>
      <c r="AKF333" s="215"/>
      <c r="AKG333" s="215"/>
      <c r="AKH333" s="215"/>
      <c r="AKI333" s="215"/>
      <c r="AKJ333" s="215"/>
      <c r="AKK333" s="215"/>
      <c r="AKL333" s="215"/>
      <c r="AKM333" s="215"/>
      <c r="AKN333" s="215"/>
      <c r="AKO333" s="215"/>
      <c r="AKP333" s="215"/>
    </row>
    <row r="334" spans="1:978" ht="15" customHeight="1" x14ac:dyDescent="0.25">
      <c r="A334" s="303">
        <v>74</v>
      </c>
      <c r="B334" s="303">
        <v>48</v>
      </c>
      <c r="C334" s="306" t="s">
        <v>344</v>
      </c>
      <c r="D334" s="306" t="s">
        <v>49</v>
      </c>
      <c r="E334" s="267">
        <v>3.8</v>
      </c>
      <c r="F334" s="93">
        <v>530005</v>
      </c>
      <c r="G334" s="29" t="s">
        <v>345</v>
      </c>
      <c r="H334" s="29" t="s">
        <v>188</v>
      </c>
      <c r="I334" s="240" t="s">
        <v>63</v>
      </c>
      <c r="J334" s="93">
        <v>45</v>
      </c>
      <c r="K334" s="267">
        <f>AVERAGE(J334:J339)</f>
        <v>48.333333333333336</v>
      </c>
      <c r="L334" s="289">
        <f>E334/K334</f>
        <v>7.862068965517241E-2</v>
      </c>
      <c r="M334" s="93">
        <v>2</v>
      </c>
      <c r="N334" s="93">
        <v>161</v>
      </c>
      <c r="O334" s="93">
        <v>107</v>
      </c>
      <c r="P334" s="93">
        <v>66</v>
      </c>
      <c r="Q334" s="93">
        <v>114</v>
      </c>
      <c r="R334" s="93">
        <v>183</v>
      </c>
      <c r="S334" s="93">
        <v>286</v>
      </c>
      <c r="T334" s="93">
        <v>780</v>
      </c>
      <c r="U334" s="93">
        <v>1226</v>
      </c>
      <c r="V334" s="93">
        <v>1131</v>
      </c>
      <c r="W334" s="93">
        <v>833</v>
      </c>
      <c r="X334" s="93">
        <v>738</v>
      </c>
      <c r="Y334" s="93">
        <v>760</v>
      </c>
      <c r="Z334" s="93">
        <v>774</v>
      </c>
      <c r="AA334" s="93">
        <v>822</v>
      </c>
      <c r="AB334" s="93">
        <v>837</v>
      </c>
      <c r="AC334" s="93">
        <v>929</v>
      </c>
      <c r="AD334" s="93">
        <v>909</v>
      </c>
      <c r="AE334" s="93">
        <v>951</v>
      </c>
      <c r="AF334" s="93">
        <v>702</v>
      </c>
      <c r="AG334" s="93">
        <v>582</v>
      </c>
      <c r="AH334" s="93">
        <v>528</v>
      </c>
      <c r="AI334" s="93">
        <v>573</v>
      </c>
      <c r="AJ334" s="93">
        <v>526</v>
      </c>
      <c r="AK334" s="93">
        <v>299</v>
      </c>
      <c r="AL334" s="93">
        <v>13409</v>
      </c>
      <c r="AM334" s="130">
        <v>1600</v>
      </c>
      <c r="AN334" s="261">
        <f>$L$334*(1+0.15*(N340/$AM$340)^4)</f>
        <v>7.8643625000689651E-2</v>
      </c>
      <c r="AO334" s="261">
        <f t="shared" ref="AO334:BK334" si="222">$L$334*(1+0.15*(O340/$AM$340)^4)</f>
        <v>7.8622707800963212E-2</v>
      </c>
      <c r="AP334" s="261">
        <f t="shared" si="222"/>
        <v>7.8620869603650306E-2</v>
      </c>
      <c r="AQ334" s="261">
        <f t="shared" si="222"/>
        <v>7.8621038535279325E-2</v>
      </c>
      <c r="AR334" s="261">
        <f t="shared" si="222"/>
        <v>7.8623345315115847E-2</v>
      </c>
      <c r="AS334" s="261">
        <f t="shared" si="222"/>
        <v>7.8666756465517226E-2</v>
      </c>
      <c r="AT334" s="261">
        <f t="shared" si="222"/>
        <v>8.0420174434267244E-2</v>
      </c>
      <c r="AU334" s="261">
        <f t="shared" si="222"/>
        <v>9.4889078716879544E-2</v>
      </c>
      <c r="AV334" s="261">
        <f t="shared" si="222"/>
        <v>9.2853164600506063E-2</v>
      </c>
      <c r="AW334" s="261">
        <f t="shared" si="222"/>
        <v>8.2957998489630078E-2</v>
      </c>
      <c r="AX334" s="261">
        <f t="shared" si="222"/>
        <v>8.1845332450386526E-2</v>
      </c>
      <c r="AY334" s="261">
        <f t="shared" si="222"/>
        <v>8.1958269020479299E-2</v>
      </c>
      <c r="AZ334" s="261">
        <f t="shared" si="222"/>
        <v>8.2726091839770616E-2</v>
      </c>
      <c r="BA334" s="261">
        <f t="shared" si="222"/>
        <v>8.2478045091405397E-2</v>
      </c>
      <c r="BB334" s="261">
        <f t="shared" si="222"/>
        <v>8.4831261653597403E-2</v>
      </c>
      <c r="BC334" s="261">
        <f t="shared" si="222"/>
        <v>8.9526048276826961E-2</v>
      </c>
      <c r="BD334" s="261">
        <f t="shared" si="222"/>
        <v>9.5886972413793112E-2</v>
      </c>
      <c r="BE334" s="261">
        <f t="shared" si="222"/>
        <v>9.9744577478875218E-2</v>
      </c>
      <c r="BF334" s="261">
        <f t="shared" si="222"/>
        <v>8.3728643300540639E-2</v>
      </c>
      <c r="BG334" s="261">
        <f t="shared" si="222"/>
        <v>8.0061851392512637E-2</v>
      </c>
      <c r="BH334" s="261">
        <f t="shared" si="222"/>
        <v>7.9495460055719572E-2</v>
      </c>
      <c r="BI334" s="261">
        <f t="shared" si="222"/>
        <v>7.9446247518554794E-2</v>
      </c>
      <c r="BJ334" s="261">
        <f t="shared" si="222"/>
        <v>7.9214742390667253E-2</v>
      </c>
      <c r="BK334" s="261">
        <f t="shared" si="222"/>
        <v>7.8795145278665643E-2</v>
      </c>
      <c r="BL334" s="240">
        <f>E334*(0.000001)*0.5</f>
        <v>1.8999999999999998E-6</v>
      </c>
      <c r="BM334" s="240">
        <v>30.6</v>
      </c>
      <c r="BN334" s="240">
        <v>0.33</v>
      </c>
      <c r="BO334" s="240">
        <v>2586.1999999999998</v>
      </c>
      <c r="BP334" s="240">
        <v>0.13</v>
      </c>
      <c r="BQ334" s="240">
        <v>4154.5</v>
      </c>
      <c r="BR334" s="240">
        <v>0.18</v>
      </c>
      <c r="BS334" s="240">
        <v>4056.3</v>
      </c>
      <c r="BT334" s="240">
        <v>0.01</v>
      </c>
      <c r="BU334" s="240">
        <v>4654.8</v>
      </c>
      <c r="BV334" s="240">
        <v>0.01</v>
      </c>
      <c r="BW334" s="240">
        <v>2209</v>
      </c>
      <c r="BX334" s="240">
        <v>0.3</v>
      </c>
      <c r="BY334" s="240">
        <v>1420.3</v>
      </c>
      <c r="BZ334" s="240">
        <v>0.02</v>
      </c>
      <c r="CA334" s="240">
        <v>3502.9</v>
      </c>
      <c r="CB334" s="240">
        <v>0.02</v>
      </c>
      <c r="CC334" s="240"/>
      <c r="CD334" s="240"/>
      <c r="CE334" s="240"/>
      <c r="CF334" s="240"/>
      <c r="CG334" s="240"/>
      <c r="CH334" s="240"/>
      <c r="CI334" s="240"/>
      <c r="CJ334" s="240"/>
      <c r="CK334" s="240"/>
      <c r="CL334" s="240"/>
      <c r="CM334" s="240"/>
      <c r="CN334" s="240"/>
      <c r="CO334" s="240"/>
      <c r="CP334" s="240"/>
      <c r="CQ334" s="240"/>
      <c r="CR334" s="240"/>
      <c r="CS334" s="240"/>
      <c r="CT334" s="240"/>
      <c r="CU334" s="240"/>
      <c r="CV334" s="240"/>
      <c r="CW334" s="240"/>
      <c r="CX334" s="240"/>
      <c r="CY334" s="240"/>
      <c r="CZ334" s="240"/>
      <c r="DA334" s="240"/>
      <c r="DB334" s="240"/>
      <c r="DC334" s="240"/>
      <c r="DD334" s="240"/>
      <c r="DE334" s="240"/>
      <c r="DF334" s="240"/>
      <c r="DG334" s="240"/>
      <c r="DH334" s="240"/>
      <c r="DI334" s="240"/>
      <c r="DJ334" s="240"/>
      <c r="DK334" s="240"/>
      <c r="DL334" s="240"/>
      <c r="DM334" s="240"/>
      <c r="DN334" s="240"/>
      <c r="DO334" s="240"/>
      <c r="DP334" s="240"/>
      <c r="DQ334" s="240"/>
      <c r="DR334" s="240"/>
      <c r="DS334" s="240"/>
      <c r="DT334" s="240"/>
      <c r="DU334" s="240"/>
      <c r="DV334" s="240"/>
      <c r="DW334" s="240"/>
      <c r="DX334" s="240"/>
      <c r="DY334" s="240"/>
      <c r="DZ334" s="240"/>
      <c r="EA334" s="240">
        <f>BM334*BN334+BO334*BP334+BQ334*BR334+BS334*BT334+BU334*BV334+BW334*BX334+BY334*BZ334+CA334*CB334+CC334*CD334+CE334*CF334+CG334*CH334+CI334*CJ334+CK334*CL334+CM334*CN334+CO334*CP334+CQ334*CR334+CS334*CT334+CU334*CV334+CW334*CX334+CY334*CZ334+DA334*DB334</f>
        <v>1942.3890000000001</v>
      </c>
      <c r="EB334" s="240">
        <f>(PI()+2*E334)*EA334</f>
        <v>20864.351412813627</v>
      </c>
      <c r="EC334" s="240">
        <f>EB334/E334</f>
        <v>5490.6187928456911</v>
      </c>
      <c r="ED334" s="240">
        <f>PI()*EA334</f>
        <v>6102.195012813625</v>
      </c>
      <c r="EE334" s="252">
        <f>SUM(BN334,BP334,BR334,BT334,BV334,BX334,BZ334,CB334,CD334,CF334,CH334,CJ334,CL334,CN334,CP334)</f>
        <v>1</v>
      </c>
      <c r="EF334" s="238"/>
      <c r="EG334" s="238"/>
      <c r="EH334" s="238"/>
      <c r="EI334" s="238"/>
      <c r="EJ334" s="238"/>
      <c r="EK334" s="238"/>
      <c r="EL334" s="238"/>
      <c r="EM334" s="238"/>
      <c r="EN334" s="238"/>
      <c r="EO334" s="238"/>
      <c r="EP334" s="238"/>
      <c r="EQ334" s="238"/>
      <c r="ER334" s="238"/>
      <c r="ES334" s="238"/>
      <c r="ET334" s="238"/>
      <c r="EU334" s="238"/>
      <c r="EV334" s="238"/>
      <c r="EW334" s="238"/>
      <c r="EX334" s="238"/>
      <c r="EY334" s="238"/>
      <c r="EZ334" s="238"/>
      <c r="FA334" s="238"/>
      <c r="FB334" s="238"/>
      <c r="FC334" s="238"/>
      <c r="FD334" s="238"/>
      <c r="FE334" s="238"/>
      <c r="FF334" s="238"/>
      <c r="FG334" s="238"/>
      <c r="FH334" s="238"/>
      <c r="FI334" s="238"/>
      <c r="FJ334" s="238"/>
      <c r="FK334" s="238"/>
      <c r="FL334" s="238"/>
      <c r="FM334" s="238"/>
      <c r="FN334" s="238"/>
      <c r="FO334" s="238"/>
      <c r="FP334" s="238"/>
      <c r="FQ334" s="238"/>
      <c r="FR334" s="238"/>
      <c r="FS334" s="238"/>
      <c r="FT334" s="238"/>
      <c r="FU334" s="238"/>
      <c r="FV334" s="238"/>
      <c r="FW334" s="238"/>
      <c r="FX334" s="238"/>
      <c r="FY334" s="238"/>
      <c r="FZ334" s="238"/>
      <c r="GA334" s="238"/>
      <c r="GB334" s="238"/>
      <c r="GC334" s="238"/>
      <c r="GD334" s="238"/>
      <c r="GE334" s="238"/>
      <c r="GF334" s="238"/>
      <c r="GG334" s="238"/>
      <c r="GH334" s="238"/>
      <c r="GI334" s="238"/>
      <c r="GJ334" s="238"/>
      <c r="GK334" s="238"/>
      <c r="GL334" s="238"/>
      <c r="GM334" s="238"/>
      <c r="GN334" s="238"/>
      <c r="GO334" s="238"/>
      <c r="GP334" s="238"/>
      <c r="GQ334" s="238"/>
      <c r="GR334" s="238"/>
      <c r="GS334" s="238"/>
      <c r="GT334" s="238"/>
      <c r="GU334" s="238"/>
      <c r="GV334" s="238"/>
      <c r="GW334" s="238"/>
      <c r="GX334" s="238"/>
      <c r="GY334" s="238"/>
      <c r="GZ334" s="238"/>
      <c r="HA334" s="238"/>
      <c r="HB334" s="238"/>
      <c r="HC334" s="238"/>
      <c r="HD334" s="238"/>
      <c r="HE334" s="238"/>
      <c r="HF334" s="238"/>
      <c r="HG334" s="238"/>
      <c r="HH334" s="238"/>
      <c r="HI334" s="238"/>
      <c r="HJ334" s="238"/>
      <c r="HK334" s="238"/>
      <c r="HL334" s="238"/>
      <c r="HM334" s="238"/>
      <c r="HN334" s="238"/>
      <c r="HO334" s="238"/>
      <c r="HP334" s="238"/>
      <c r="HQ334" s="238"/>
      <c r="HR334" s="238"/>
      <c r="HS334" s="238"/>
      <c r="HT334" s="238"/>
      <c r="HU334" s="238"/>
      <c r="HV334" s="238"/>
      <c r="HW334" s="238"/>
      <c r="HX334" s="238"/>
      <c r="HY334" s="238"/>
      <c r="HZ334" s="238"/>
      <c r="IA334" s="238"/>
      <c r="IB334" s="238"/>
      <c r="IC334" s="238"/>
      <c r="ID334" s="238"/>
      <c r="IE334" s="238"/>
      <c r="IF334" s="238"/>
      <c r="IG334" s="238"/>
      <c r="IH334" s="238"/>
      <c r="II334" s="238"/>
      <c r="IJ334" s="238"/>
      <c r="IK334" s="238"/>
      <c r="IL334" s="238"/>
      <c r="IM334" s="238"/>
      <c r="IN334" s="238"/>
      <c r="IO334" s="238"/>
      <c r="IP334" s="238"/>
      <c r="IQ334" s="238"/>
      <c r="IR334" s="238"/>
      <c r="IS334" s="238"/>
      <c r="IT334" s="238"/>
      <c r="IU334" s="238"/>
      <c r="IV334" s="238"/>
      <c r="IW334" s="238"/>
      <c r="IX334" s="238"/>
      <c r="IY334" s="238"/>
      <c r="IZ334" s="238"/>
      <c r="JA334" s="238"/>
      <c r="JB334" s="238"/>
      <c r="JC334" s="238"/>
      <c r="JD334" s="238"/>
      <c r="JE334" s="238"/>
      <c r="JF334" s="238"/>
      <c r="JG334" s="238"/>
      <c r="JH334" s="238"/>
      <c r="JI334" s="238"/>
      <c r="JJ334" s="238"/>
      <c r="JK334" s="238"/>
      <c r="JL334" s="238"/>
      <c r="JM334" s="238"/>
      <c r="JN334" s="238"/>
      <c r="JO334" s="238"/>
      <c r="JP334" s="238"/>
      <c r="JQ334" s="238"/>
      <c r="JR334" s="238"/>
      <c r="JS334" s="238"/>
      <c r="JT334" s="238"/>
      <c r="JU334" s="238"/>
      <c r="JV334" s="238"/>
      <c r="JW334" s="238"/>
      <c r="JX334" s="238"/>
      <c r="JY334" s="238"/>
      <c r="JZ334" s="238"/>
      <c r="KA334" s="238"/>
      <c r="KB334" s="238"/>
      <c r="KC334" s="238"/>
      <c r="KD334" s="238"/>
      <c r="KE334" s="238"/>
      <c r="KF334" s="238"/>
      <c r="KG334" s="238"/>
      <c r="KH334" s="238"/>
      <c r="KI334" s="238"/>
      <c r="KJ334" s="238"/>
      <c r="KK334" s="238"/>
      <c r="KL334" s="238"/>
      <c r="KM334" s="238"/>
      <c r="KN334" s="238"/>
      <c r="KO334" s="238"/>
      <c r="KP334" s="238"/>
      <c r="KQ334" s="238"/>
      <c r="KR334" s="238"/>
      <c r="KS334" s="238"/>
      <c r="KT334" s="238"/>
      <c r="KU334" s="238"/>
      <c r="KV334" s="238"/>
      <c r="KW334" s="238"/>
      <c r="KX334" s="238"/>
      <c r="KY334" s="238"/>
      <c r="KZ334" s="238"/>
      <c r="LA334" s="238"/>
      <c r="LB334" s="238"/>
      <c r="LC334" s="238"/>
      <c r="LD334" s="238"/>
      <c r="LE334" s="238"/>
      <c r="LF334" s="238"/>
      <c r="LG334" s="238"/>
      <c r="LH334" s="238"/>
      <c r="LI334" s="238"/>
      <c r="LJ334" s="238"/>
      <c r="LK334" s="238"/>
      <c r="LL334" s="238"/>
      <c r="LM334" s="238"/>
      <c r="LN334" s="238"/>
      <c r="LO334" s="238"/>
      <c r="LP334" s="238"/>
      <c r="LQ334" s="238"/>
      <c r="LR334" s="238"/>
      <c r="LS334" s="238"/>
      <c r="LT334" s="238"/>
      <c r="LU334" s="238"/>
      <c r="LV334" s="238"/>
      <c r="LW334" s="238"/>
      <c r="LX334" s="238"/>
      <c r="LY334" s="238"/>
      <c r="LZ334" s="238"/>
      <c r="MA334" s="238"/>
      <c r="MB334" s="238"/>
      <c r="MC334" s="238"/>
      <c r="MD334" s="238"/>
      <c r="ME334" s="238"/>
      <c r="MF334" s="238"/>
      <c r="MG334" s="238"/>
      <c r="MH334" s="238"/>
      <c r="MI334" s="238"/>
      <c r="MJ334" s="238"/>
      <c r="MK334" s="238"/>
      <c r="ML334" s="238"/>
      <c r="MM334" s="238"/>
      <c r="MN334" s="238"/>
      <c r="MO334" s="238"/>
      <c r="MP334" s="238"/>
      <c r="MQ334" s="238"/>
      <c r="MR334" s="238"/>
      <c r="MS334" s="238"/>
      <c r="MT334" s="238"/>
      <c r="MU334" s="238"/>
      <c r="MV334" s="238"/>
      <c r="MW334" s="238"/>
      <c r="MX334" s="238"/>
      <c r="MY334" s="238"/>
      <c r="MZ334" s="238"/>
      <c r="NA334" s="238"/>
      <c r="NB334" s="238"/>
      <c r="NC334" s="238"/>
      <c r="ND334" s="238"/>
      <c r="NE334" s="238"/>
      <c r="NF334" s="238"/>
      <c r="NG334" s="238"/>
      <c r="NH334" s="238"/>
      <c r="NI334" s="238"/>
      <c r="NJ334" s="238"/>
      <c r="NK334" s="238"/>
      <c r="NL334" s="238"/>
      <c r="NM334" s="238"/>
      <c r="NN334" s="238"/>
      <c r="NO334" s="238"/>
      <c r="NP334" s="238"/>
      <c r="NQ334" s="238"/>
      <c r="NR334" s="238"/>
      <c r="NS334" s="238"/>
      <c r="NT334" s="238"/>
      <c r="NU334" s="238"/>
      <c r="NV334" s="238"/>
      <c r="NW334" s="238"/>
      <c r="NX334" s="238"/>
      <c r="NY334" s="238"/>
      <c r="NZ334" s="238"/>
      <c r="OA334" s="238"/>
      <c r="OB334" s="238"/>
      <c r="OC334" s="238"/>
      <c r="OD334" s="238"/>
      <c r="OE334" s="238"/>
      <c r="OF334" s="238"/>
      <c r="OG334" s="238"/>
      <c r="OH334" s="238"/>
      <c r="OI334" s="238"/>
      <c r="OJ334" s="238"/>
      <c r="OK334" s="238"/>
      <c r="OL334" s="238"/>
      <c r="OM334" s="238"/>
      <c r="ON334" s="238"/>
      <c r="OO334" s="238"/>
      <c r="OP334" s="238"/>
      <c r="OQ334" s="238"/>
      <c r="OR334" s="238"/>
      <c r="OS334" s="238"/>
      <c r="OT334" s="238"/>
      <c r="OU334" s="238"/>
      <c r="OV334" s="238"/>
      <c r="OW334" s="238"/>
      <c r="OX334" s="238"/>
      <c r="OY334" s="238"/>
      <c r="OZ334" s="238"/>
      <c r="PA334" s="238"/>
      <c r="PB334" s="238"/>
      <c r="PC334" s="238"/>
      <c r="PD334" s="238"/>
      <c r="PE334" s="238"/>
      <c r="PF334" s="238"/>
      <c r="PG334" s="238"/>
      <c r="PH334" s="238"/>
      <c r="PI334" s="238"/>
      <c r="PJ334" s="238"/>
      <c r="PK334" s="238"/>
      <c r="PL334" s="238"/>
      <c r="PM334" s="238"/>
      <c r="PN334" s="238"/>
      <c r="PO334" s="238"/>
      <c r="PP334" s="238"/>
      <c r="PQ334" s="238"/>
      <c r="PR334" s="238"/>
      <c r="PS334" s="238"/>
      <c r="PT334" s="238"/>
      <c r="PU334" s="238"/>
      <c r="PV334" s="238"/>
      <c r="PW334" s="238"/>
      <c r="PX334" s="238"/>
      <c r="PY334" s="238"/>
      <c r="PZ334" s="238"/>
      <c r="QA334" s="238"/>
      <c r="QB334" s="238"/>
      <c r="QC334" s="238"/>
      <c r="QD334" s="238"/>
      <c r="QE334" s="238"/>
      <c r="QF334" s="238"/>
      <c r="QG334" s="238"/>
      <c r="QH334" s="238"/>
      <c r="QI334" s="238"/>
      <c r="QJ334" s="238"/>
      <c r="QK334" s="238"/>
      <c r="QL334" s="238"/>
      <c r="QM334" s="238"/>
      <c r="QN334" s="238"/>
      <c r="QO334" s="238"/>
      <c r="QP334" s="238"/>
      <c r="QQ334" s="238"/>
      <c r="QR334" s="238"/>
      <c r="QS334" s="238"/>
      <c r="QT334" s="238"/>
      <c r="QU334" s="238"/>
      <c r="QV334" s="238"/>
      <c r="QW334" s="238"/>
      <c r="QX334" s="238"/>
      <c r="QY334" s="238"/>
      <c r="QZ334" s="238"/>
      <c r="RA334" s="238"/>
      <c r="RB334" s="238"/>
      <c r="RC334" s="238"/>
      <c r="RD334" s="238"/>
      <c r="RE334" s="238"/>
      <c r="RF334" s="238"/>
      <c r="RG334" s="238"/>
      <c r="RH334" s="238"/>
      <c r="RI334" s="238"/>
      <c r="RJ334" s="238"/>
      <c r="RK334" s="238"/>
      <c r="RL334" s="238"/>
      <c r="RM334" s="238"/>
      <c r="RN334" s="238"/>
      <c r="RO334" s="238"/>
      <c r="RP334" s="238"/>
      <c r="RQ334" s="238"/>
      <c r="RR334" s="238"/>
      <c r="RS334" s="238"/>
      <c r="RT334" s="238"/>
      <c r="RU334" s="238"/>
      <c r="RV334" s="238"/>
      <c r="RW334" s="238"/>
      <c r="RX334" s="238"/>
      <c r="RY334" s="238"/>
      <c r="RZ334" s="238"/>
      <c r="SA334" s="238"/>
      <c r="SB334" s="238"/>
      <c r="SC334" s="238"/>
      <c r="SD334" s="238"/>
      <c r="SE334" s="238"/>
      <c r="SF334" s="238"/>
      <c r="SG334" s="238"/>
      <c r="SH334" s="238"/>
      <c r="SI334" s="238"/>
      <c r="SJ334" s="238"/>
      <c r="SK334" s="238"/>
      <c r="SL334" s="238"/>
      <c r="SM334" s="238"/>
      <c r="SN334" s="238"/>
      <c r="SO334" s="238"/>
      <c r="SP334" s="238"/>
      <c r="SQ334" s="238"/>
      <c r="SR334" s="238"/>
      <c r="SS334" s="238"/>
      <c r="ST334" s="238"/>
      <c r="SU334" s="238"/>
      <c r="SV334" s="238"/>
      <c r="SW334" s="238"/>
      <c r="SX334" s="238"/>
      <c r="SY334" s="238"/>
      <c r="SZ334" s="238"/>
      <c r="TA334" s="238"/>
      <c r="TB334" s="238"/>
      <c r="TC334" s="238"/>
      <c r="TD334" s="238"/>
      <c r="TE334" s="238"/>
      <c r="TF334" s="238"/>
      <c r="TG334" s="238"/>
      <c r="TH334" s="238"/>
      <c r="TI334" s="238"/>
      <c r="TJ334" s="238"/>
      <c r="TK334" s="238"/>
      <c r="TL334" s="238"/>
      <c r="TM334" s="238"/>
      <c r="TN334" s="238"/>
      <c r="TO334" s="238"/>
      <c r="TP334" s="238"/>
      <c r="TQ334" s="238"/>
      <c r="TR334" s="238"/>
      <c r="TS334" s="238"/>
      <c r="TT334" s="238"/>
      <c r="TU334" s="238"/>
      <c r="TV334" s="238"/>
      <c r="TW334" s="238"/>
      <c r="TX334" s="238"/>
      <c r="TY334" s="238"/>
      <c r="TZ334" s="238"/>
      <c r="UA334" s="238"/>
      <c r="UB334" s="238"/>
      <c r="UC334" s="238"/>
      <c r="UD334" s="238"/>
      <c r="UE334" s="238"/>
      <c r="UF334" s="238"/>
      <c r="UG334" s="238"/>
      <c r="UH334" s="238"/>
      <c r="UI334" s="238"/>
      <c r="UJ334" s="238"/>
      <c r="UK334" s="238"/>
      <c r="UL334" s="238"/>
      <c r="UM334" s="238"/>
      <c r="UN334" s="238"/>
      <c r="UO334" s="238"/>
      <c r="UP334" s="238"/>
      <c r="UQ334" s="238"/>
      <c r="UR334" s="238"/>
      <c r="US334" s="238"/>
      <c r="UT334" s="238"/>
      <c r="UU334" s="238"/>
      <c r="UV334" s="238"/>
      <c r="UW334" s="238"/>
      <c r="UX334" s="238"/>
      <c r="UY334" s="238"/>
      <c r="UZ334" s="238"/>
      <c r="VA334" s="238"/>
      <c r="VB334" s="238"/>
      <c r="VC334" s="238"/>
      <c r="VD334" s="238"/>
      <c r="VE334" s="238"/>
      <c r="VF334" s="238"/>
      <c r="VG334" s="238"/>
      <c r="VH334" s="238"/>
      <c r="VI334" s="238"/>
      <c r="VJ334" s="238"/>
      <c r="VK334" s="238"/>
      <c r="VL334" s="238"/>
      <c r="VM334" s="238"/>
      <c r="VN334" s="238"/>
      <c r="VO334" s="238"/>
      <c r="VP334" s="238"/>
      <c r="VQ334" s="238"/>
      <c r="VR334" s="238"/>
      <c r="VS334" s="238"/>
      <c r="VT334" s="238"/>
      <c r="VU334" s="238"/>
      <c r="VV334" s="238"/>
      <c r="VW334" s="238"/>
      <c r="VX334" s="238"/>
      <c r="VY334" s="238"/>
      <c r="VZ334" s="238"/>
      <c r="WA334" s="238"/>
      <c r="WB334" s="238"/>
      <c r="WC334" s="238"/>
      <c r="WD334" s="238"/>
      <c r="WE334" s="238"/>
      <c r="WF334" s="238"/>
      <c r="WG334" s="238"/>
      <c r="WH334" s="238"/>
      <c r="WI334" s="238"/>
      <c r="WJ334" s="238"/>
      <c r="WK334" s="238"/>
      <c r="WL334" s="238"/>
      <c r="WM334" s="238"/>
      <c r="WN334" s="238"/>
      <c r="WO334" s="238"/>
      <c r="WP334" s="238"/>
      <c r="WQ334" s="238"/>
      <c r="WR334" s="238"/>
      <c r="WS334" s="238"/>
      <c r="WT334" s="238"/>
      <c r="WU334" s="238"/>
      <c r="WV334" s="238"/>
      <c r="WW334" s="238"/>
      <c r="WX334" s="238"/>
      <c r="WY334" s="238"/>
      <c r="WZ334" s="238"/>
      <c r="XA334" s="238"/>
      <c r="XB334" s="238"/>
      <c r="XC334" s="238"/>
      <c r="XD334" s="238"/>
      <c r="XE334" s="238"/>
      <c r="XF334" s="238"/>
      <c r="XG334" s="238"/>
      <c r="XH334" s="238"/>
      <c r="XI334" s="238"/>
      <c r="XJ334" s="238"/>
      <c r="XK334" s="238"/>
      <c r="XL334" s="238"/>
      <c r="XM334" s="238"/>
      <c r="XN334" s="238"/>
      <c r="XO334" s="238"/>
      <c r="XP334" s="238"/>
      <c r="XQ334" s="238"/>
      <c r="XR334" s="238"/>
      <c r="XS334" s="238"/>
      <c r="XT334" s="238"/>
      <c r="XU334" s="238"/>
      <c r="XV334" s="238"/>
      <c r="XW334" s="238"/>
      <c r="XX334" s="238"/>
      <c r="XY334" s="238"/>
      <c r="XZ334" s="238"/>
      <c r="YA334" s="238"/>
      <c r="YB334" s="238"/>
      <c r="YC334" s="238"/>
      <c r="YD334" s="238"/>
      <c r="YE334" s="238"/>
      <c r="YF334" s="238"/>
      <c r="YG334" s="238"/>
      <c r="YH334" s="238"/>
      <c r="YI334" s="238"/>
      <c r="YJ334" s="238"/>
      <c r="YK334" s="238"/>
      <c r="YL334" s="238"/>
      <c r="YM334" s="238"/>
      <c r="YN334" s="238"/>
      <c r="YO334" s="238"/>
      <c r="YP334" s="238"/>
      <c r="YQ334" s="238"/>
      <c r="YR334" s="238"/>
      <c r="YS334" s="238"/>
      <c r="YT334" s="238"/>
      <c r="YU334" s="238"/>
      <c r="YV334" s="238"/>
      <c r="YW334" s="238"/>
      <c r="YX334" s="238"/>
      <c r="YY334" s="238"/>
      <c r="YZ334" s="238"/>
      <c r="ZA334" s="238"/>
      <c r="ZB334" s="238"/>
      <c r="ZC334" s="238"/>
      <c r="ZD334" s="238"/>
      <c r="ZE334" s="238"/>
      <c r="ZF334" s="238"/>
      <c r="ZG334" s="238"/>
      <c r="ZH334" s="238"/>
      <c r="ZI334" s="238"/>
      <c r="ZJ334" s="238"/>
      <c r="ZK334" s="238"/>
      <c r="ZL334" s="238"/>
      <c r="ZM334" s="238"/>
      <c r="ZN334" s="238"/>
      <c r="ZO334" s="238"/>
      <c r="ZP334" s="238"/>
      <c r="ZQ334" s="238"/>
      <c r="ZR334" s="238"/>
      <c r="ZS334" s="238"/>
      <c r="ZT334" s="238"/>
      <c r="ZU334" s="238"/>
      <c r="ZV334" s="238"/>
      <c r="ZW334" s="238"/>
      <c r="ZX334" s="238"/>
      <c r="ZY334" s="238"/>
      <c r="ZZ334" s="238"/>
      <c r="AAA334" s="238"/>
      <c r="AAB334" s="238"/>
      <c r="AAC334" s="238"/>
      <c r="AAD334" s="238"/>
      <c r="AAE334" s="238"/>
      <c r="AAF334" s="238"/>
      <c r="AAG334" s="238"/>
      <c r="AAH334" s="238"/>
      <c r="AAI334" s="238"/>
      <c r="AAJ334" s="238"/>
      <c r="AAK334" s="238"/>
      <c r="AAL334" s="238"/>
      <c r="AAM334" s="238"/>
      <c r="AAN334" s="238"/>
      <c r="AAO334" s="238"/>
      <c r="AAP334" s="238"/>
      <c r="AAQ334" s="238"/>
      <c r="AAR334" s="238"/>
      <c r="AAS334" s="238"/>
      <c r="AAT334" s="238"/>
      <c r="AAU334" s="238"/>
      <c r="AAV334" s="238"/>
      <c r="AAW334" s="238"/>
      <c r="AAX334" s="238"/>
      <c r="AAY334" s="238"/>
      <c r="AAZ334" s="238"/>
      <c r="ABA334" s="238"/>
      <c r="ABB334" s="238"/>
      <c r="ABC334" s="238"/>
      <c r="ABD334" s="238"/>
      <c r="ABE334" s="238"/>
      <c r="ABF334" s="238"/>
      <c r="ABG334" s="238"/>
      <c r="ABH334" s="238"/>
      <c r="ABI334" s="238"/>
      <c r="ABJ334" s="238"/>
      <c r="ABK334" s="238"/>
      <c r="ABL334" s="238"/>
      <c r="ABM334" s="238"/>
      <c r="ABN334" s="238"/>
      <c r="ABO334" s="238"/>
      <c r="ABP334" s="238"/>
      <c r="ABQ334" s="238"/>
      <c r="ABR334" s="238"/>
      <c r="ABS334" s="238"/>
      <c r="ABT334" s="238"/>
      <c r="ABU334" s="238"/>
      <c r="ABV334" s="238"/>
      <c r="ABW334" s="238"/>
      <c r="ABX334" s="238"/>
      <c r="ABY334" s="238"/>
      <c r="ABZ334" s="238"/>
      <c r="ACA334" s="238"/>
      <c r="ACB334" s="238"/>
      <c r="ACC334" s="238"/>
      <c r="ACD334" s="238"/>
      <c r="ACE334" s="238"/>
      <c r="ACF334" s="238"/>
      <c r="ACG334" s="238"/>
      <c r="ACH334" s="238"/>
      <c r="ACI334" s="238"/>
      <c r="ACJ334" s="238"/>
      <c r="ACK334" s="238"/>
      <c r="ACL334" s="238"/>
      <c r="ACM334" s="238"/>
      <c r="ACN334" s="238"/>
      <c r="ACO334" s="238"/>
      <c r="ACP334" s="238"/>
      <c r="ACQ334" s="238"/>
      <c r="ACR334" s="238"/>
      <c r="ACS334" s="238"/>
      <c r="ACT334" s="238"/>
      <c r="ACU334" s="238"/>
      <c r="ACV334" s="238"/>
      <c r="ACW334" s="238"/>
      <c r="ACX334" s="238"/>
      <c r="ACY334" s="238"/>
      <c r="ACZ334" s="238"/>
      <c r="ADA334" s="238"/>
      <c r="ADB334" s="238"/>
      <c r="ADC334" s="238"/>
      <c r="ADD334" s="238"/>
      <c r="ADE334" s="238"/>
      <c r="ADF334" s="238"/>
      <c r="ADG334" s="238"/>
      <c r="ADH334" s="238"/>
      <c r="ADI334" s="238"/>
      <c r="ADJ334" s="238"/>
      <c r="ADK334" s="238"/>
      <c r="ADL334" s="238"/>
      <c r="ADM334" s="238"/>
      <c r="ADN334" s="238"/>
      <c r="ADO334" s="238"/>
      <c r="ADP334" s="238"/>
      <c r="ADQ334" s="238"/>
      <c r="ADR334" s="238"/>
      <c r="ADS334" s="238"/>
      <c r="ADT334" s="238"/>
      <c r="ADU334" s="238"/>
      <c r="ADV334" s="238"/>
      <c r="ADW334" s="238"/>
      <c r="ADX334" s="238"/>
      <c r="ADY334" s="238"/>
      <c r="ADZ334" s="238"/>
      <c r="AEA334" s="238"/>
      <c r="AEB334" s="238"/>
      <c r="AEC334" s="238"/>
      <c r="AED334" s="238"/>
      <c r="AEE334" s="238"/>
      <c r="AEF334" s="238"/>
      <c r="AEG334" s="238"/>
      <c r="AEH334" s="238"/>
      <c r="AEI334" s="238"/>
      <c r="AEJ334" s="238"/>
      <c r="AEK334" s="238"/>
      <c r="AEL334" s="238"/>
      <c r="AEM334" s="238"/>
      <c r="AEN334" s="238"/>
      <c r="AEO334" s="238"/>
      <c r="AEP334" s="238"/>
      <c r="AEQ334" s="238"/>
      <c r="AER334" s="238"/>
      <c r="AES334" s="238"/>
      <c r="AET334" s="238"/>
      <c r="AEU334" s="238"/>
      <c r="AEV334" s="238"/>
      <c r="AEW334" s="238"/>
      <c r="AEX334" s="238"/>
      <c r="AEY334" s="238"/>
      <c r="AEZ334" s="238"/>
      <c r="AFA334" s="238"/>
      <c r="AFB334" s="238"/>
      <c r="AFC334" s="238"/>
      <c r="AFD334" s="238"/>
      <c r="AFE334" s="238"/>
      <c r="AFF334" s="238"/>
      <c r="AFG334" s="238"/>
      <c r="AFH334" s="238"/>
      <c r="AFI334" s="238"/>
      <c r="AFJ334" s="238"/>
      <c r="AFK334" s="238"/>
      <c r="AFL334" s="238"/>
      <c r="AFM334" s="238"/>
      <c r="AFN334" s="238"/>
      <c r="AFO334" s="238"/>
      <c r="AFP334" s="238"/>
      <c r="AFQ334" s="238"/>
      <c r="AFR334" s="238"/>
      <c r="AFS334" s="238"/>
      <c r="AFT334" s="238"/>
      <c r="AFU334" s="238"/>
      <c r="AFV334" s="238"/>
      <c r="AFW334" s="238"/>
      <c r="AFX334" s="238"/>
      <c r="AFY334" s="238"/>
      <c r="AFZ334" s="238"/>
      <c r="AGA334" s="238"/>
      <c r="AGB334" s="238"/>
      <c r="AGC334" s="238"/>
      <c r="AGD334" s="238"/>
      <c r="AGE334" s="238"/>
      <c r="AGF334" s="238"/>
      <c r="AGG334" s="238"/>
      <c r="AGH334" s="238"/>
      <c r="AGI334" s="238"/>
      <c r="AGJ334" s="238"/>
      <c r="AGK334" s="238"/>
      <c r="AGL334" s="238"/>
      <c r="AGM334" s="238"/>
      <c r="AGN334" s="238"/>
      <c r="AGO334" s="238"/>
      <c r="AGP334" s="238"/>
      <c r="AGQ334" s="238"/>
      <c r="AGR334" s="238"/>
      <c r="AGS334" s="238"/>
      <c r="AGT334" s="238"/>
      <c r="AGU334" s="238"/>
      <c r="AGV334" s="238"/>
      <c r="AGW334" s="238"/>
      <c r="AGX334" s="238"/>
      <c r="AGY334" s="238"/>
      <c r="AGZ334" s="238"/>
      <c r="AHA334" s="238"/>
      <c r="AHB334" s="238"/>
      <c r="AHC334" s="238"/>
      <c r="AHD334" s="238"/>
      <c r="AHE334" s="238"/>
      <c r="AHF334" s="238"/>
      <c r="AHG334" s="238"/>
      <c r="AHH334" s="238"/>
      <c r="AHI334" s="238"/>
      <c r="AHJ334" s="238"/>
      <c r="AHK334" s="238"/>
      <c r="AHL334" s="238"/>
      <c r="AHM334" s="238"/>
      <c r="AHN334" s="238"/>
      <c r="AHO334" s="238"/>
      <c r="AHP334" s="238"/>
      <c r="AHQ334" s="238"/>
      <c r="AHR334" s="238"/>
      <c r="AHS334" s="238"/>
      <c r="AHT334" s="238"/>
      <c r="AHU334" s="238"/>
      <c r="AHV334" s="238"/>
      <c r="AHW334" s="238"/>
      <c r="AHX334" s="238"/>
      <c r="AHY334" s="238"/>
      <c r="AHZ334" s="238"/>
      <c r="AIA334" s="238"/>
      <c r="AIB334" s="238"/>
      <c r="AIC334" s="238"/>
      <c r="AID334" s="238"/>
      <c r="AIE334" s="238"/>
      <c r="AIF334" s="238"/>
      <c r="AIG334" s="238"/>
      <c r="AIH334" s="238"/>
      <c r="AII334" s="238"/>
      <c r="AIJ334" s="238"/>
      <c r="AIK334" s="238"/>
      <c r="AIL334" s="238"/>
      <c r="AIM334" s="238"/>
      <c r="AIN334" s="238"/>
      <c r="AIO334" s="238"/>
      <c r="AIP334" s="238"/>
      <c r="AIQ334" s="238"/>
      <c r="AIR334" s="238"/>
      <c r="AIS334" s="238"/>
      <c r="AIT334" s="238"/>
      <c r="AIU334" s="238"/>
      <c r="AIV334" s="238"/>
      <c r="AIW334" s="238"/>
      <c r="AIX334" s="238"/>
      <c r="AIY334" s="238"/>
      <c r="AIZ334" s="238"/>
      <c r="AJA334" s="238"/>
      <c r="AJB334" s="238"/>
      <c r="AJC334" s="238"/>
      <c r="AJD334" s="238"/>
      <c r="AJE334" s="238"/>
      <c r="AJF334" s="238"/>
      <c r="AJG334" s="238"/>
      <c r="AJH334" s="238"/>
      <c r="AJI334" s="238"/>
      <c r="AJJ334" s="238"/>
      <c r="AJK334" s="238"/>
      <c r="AJL334" s="238"/>
      <c r="AJM334" s="238"/>
      <c r="AJN334" s="238"/>
      <c r="AJO334" s="238"/>
      <c r="AJP334" s="238"/>
      <c r="AJQ334" s="238"/>
      <c r="AJR334" s="238"/>
      <c r="AJS334" s="238"/>
      <c r="AJT334" s="238"/>
      <c r="AJU334" s="238"/>
      <c r="AJV334" s="238"/>
      <c r="AJW334" s="238"/>
      <c r="AJX334" s="238"/>
      <c r="AJY334" s="238"/>
      <c r="AJZ334" s="238"/>
      <c r="AKA334" s="238"/>
      <c r="AKB334" s="238"/>
      <c r="AKC334" s="238"/>
      <c r="AKD334" s="238"/>
      <c r="AKE334" s="238"/>
      <c r="AKF334" s="238"/>
      <c r="AKG334" s="238"/>
      <c r="AKH334" s="238"/>
      <c r="AKI334" s="238"/>
      <c r="AKJ334" s="238"/>
      <c r="AKK334" s="238"/>
      <c r="AKL334" s="238"/>
      <c r="AKM334" s="238"/>
      <c r="AKN334" s="238"/>
      <c r="AKO334" s="238"/>
      <c r="AKP334" s="238"/>
    </row>
    <row r="335" spans="1:978" ht="25.5" x14ac:dyDescent="0.25">
      <c r="A335" s="304"/>
      <c r="B335" s="304"/>
      <c r="C335" s="307"/>
      <c r="D335" s="307"/>
      <c r="E335" s="268"/>
      <c r="F335" s="94">
        <v>530169</v>
      </c>
      <c r="G335" s="33" t="s">
        <v>346</v>
      </c>
      <c r="H335" s="33" t="s">
        <v>345</v>
      </c>
      <c r="I335" s="241"/>
      <c r="J335" s="94">
        <v>45</v>
      </c>
      <c r="K335" s="268"/>
      <c r="L335" s="291"/>
      <c r="M335" s="94">
        <v>3</v>
      </c>
      <c r="N335" s="94">
        <v>274</v>
      </c>
      <c r="O335" s="94">
        <v>196</v>
      </c>
      <c r="P335" s="94">
        <v>100</v>
      </c>
      <c r="Q335" s="94">
        <v>145</v>
      </c>
      <c r="R335" s="94">
        <v>236</v>
      </c>
      <c r="S335" s="94">
        <v>333</v>
      </c>
      <c r="T335" s="94">
        <v>757</v>
      </c>
      <c r="U335" s="94">
        <v>1249</v>
      </c>
      <c r="V335" s="94">
        <v>1340</v>
      </c>
      <c r="W335" s="94">
        <v>1058</v>
      </c>
      <c r="X335" s="94">
        <v>983</v>
      </c>
      <c r="Y335" s="94">
        <v>989</v>
      </c>
      <c r="Z335" s="94">
        <v>1026</v>
      </c>
      <c r="AA335" s="94">
        <v>1049</v>
      </c>
      <c r="AB335" s="94">
        <v>1122</v>
      </c>
      <c r="AC335" s="94">
        <v>1279</v>
      </c>
      <c r="AD335" s="94">
        <v>1418</v>
      </c>
      <c r="AE335" s="94">
        <v>1560</v>
      </c>
      <c r="AF335" s="94">
        <v>1093</v>
      </c>
      <c r="AG335" s="94">
        <v>813</v>
      </c>
      <c r="AH335" s="94">
        <v>756</v>
      </c>
      <c r="AI335" s="94">
        <v>826</v>
      </c>
      <c r="AJ335" s="94">
        <v>689</v>
      </c>
      <c r="AK335" s="94">
        <v>490</v>
      </c>
      <c r="AL335" s="94">
        <v>17901</v>
      </c>
      <c r="AM335" s="268">
        <v>2400</v>
      </c>
      <c r="AN335" s="26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62"/>
      <c r="BH335" s="262"/>
      <c r="BI335" s="262"/>
      <c r="BJ335" s="262"/>
      <c r="BK335" s="262"/>
      <c r="BL335" s="241"/>
      <c r="BM335" s="241"/>
      <c r="BN335" s="241"/>
      <c r="BO335" s="241"/>
      <c r="BP335" s="241"/>
      <c r="BQ335" s="241"/>
      <c r="BR335" s="241"/>
      <c r="BS335" s="241"/>
      <c r="BT335" s="241"/>
      <c r="BU335" s="241"/>
      <c r="BV335" s="241"/>
      <c r="BW335" s="241"/>
      <c r="BX335" s="241"/>
      <c r="BY335" s="241"/>
      <c r="BZ335" s="241"/>
      <c r="CA335" s="241"/>
      <c r="CB335" s="241"/>
      <c r="CC335" s="241"/>
      <c r="CD335" s="241"/>
      <c r="CE335" s="241"/>
      <c r="CF335" s="241"/>
      <c r="CG335" s="241"/>
      <c r="CH335" s="241"/>
      <c r="CI335" s="241"/>
      <c r="CJ335" s="241"/>
      <c r="CK335" s="241"/>
      <c r="CL335" s="241"/>
      <c r="CM335" s="241"/>
      <c r="CN335" s="241"/>
      <c r="CO335" s="241"/>
      <c r="CP335" s="241"/>
      <c r="CQ335" s="241"/>
      <c r="CR335" s="241"/>
      <c r="CS335" s="241"/>
      <c r="CT335" s="241"/>
      <c r="CU335" s="241"/>
      <c r="CV335" s="241"/>
      <c r="CW335" s="241"/>
      <c r="CX335" s="241"/>
      <c r="CY335" s="241"/>
      <c r="CZ335" s="241"/>
      <c r="DA335" s="241"/>
      <c r="DB335" s="241"/>
      <c r="DC335" s="241"/>
      <c r="DD335" s="241"/>
      <c r="DE335" s="241"/>
      <c r="DF335" s="241"/>
      <c r="DG335" s="241"/>
      <c r="DH335" s="241"/>
      <c r="DI335" s="241"/>
      <c r="DJ335" s="241"/>
      <c r="DK335" s="241"/>
      <c r="DL335" s="241"/>
      <c r="DM335" s="241"/>
      <c r="DN335" s="241"/>
      <c r="DO335" s="241"/>
      <c r="DP335" s="241"/>
      <c r="DQ335" s="241"/>
      <c r="DR335" s="241"/>
      <c r="DS335" s="241"/>
      <c r="DT335" s="241"/>
      <c r="DU335" s="241"/>
      <c r="DV335" s="241"/>
      <c r="DW335" s="241"/>
      <c r="DX335" s="241"/>
      <c r="DY335" s="241"/>
      <c r="DZ335" s="241"/>
      <c r="EA335" s="241"/>
      <c r="EB335" s="241"/>
      <c r="EC335" s="241"/>
      <c r="ED335" s="241"/>
      <c r="EE335" s="252"/>
      <c r="EF335" s="238"/>
      <c r="EG335" s="238"/>
      <c r="EH335" s="238"/>
      <c r="EI335" s="238"/>
      <c r="EJ335" s="238"/>
      <c r="EK335" s="238"/>
      <c r="EL335" s="238"/>
      <c r="EM335" s="238"/>
      <c r="EN335" s="238"/>
      <c r="EO335" s="238"/>
      <c r="EP335" s="238"/>
      <c r="EQ335" s="238"/>
      <c r="ER335" s="238"/>
      <c r="ES335" s="238"/>
      <c r="ET335" s="238"/>
      <c r="EU335" s="238"/>
      <c r="EV335" s="238"/>
      <c r="EW335" s="238"/>
      <c r="EX335" s="238"/>
      <c r="EY335" s="238"/>
      <c r="EZ335" s="238"/>
      <c r="FA335" s="238"/>
      <c r="FB335" s="238"/>
      <c r="FC335" s="238"/>
      <c r="FD335" s="238"/>
      <c r="FE335" s="238"/>
      <c r="FF335" s="238"/>
      <c r="FG335" s="238"/>
      <c r="FH335" s="238"/>
      <c r="FI335" s="238"/>
      <c r="FJ335" s="238"/>
      <c r="FK335" s="238"/>
      <c r="FL335" s="238"/>
      <c r="FM335" s="238"/>
      <c r="FN335" s="238"/>
      <c r="FO335" s="238"/>
      <c r="FP335" s="238"/>
      <c r="FQ335" s="238"/>
      <c r="FR335" s="238"/>
      <c r="FS335" s="238"/>
      <c r="FT335" s="238"/>
      <c r="FU335" s="238"/>
      <c r="FV335" s="238"/>
      <c r="FW335" s="238"/>
      <c r="FX335" s="238"/>
      <c r="FY335" s="238"/>
      <c r="FZ335" s="238"/>
      <c r="GA335" s="238"/>
      <c r="GB335" s="238"/>
      <c r="GC335" s="238"/>
      <c r="GD335" s="238"/>
      <c r="GE335" s="238"/>
      <c r="GF335" s="238"/>
      <c r="GG335" s="238"/>
      <c r="GH335" s="238"/>
      <c r="GI335" s="238"/>
      <c r="GJ335" s="238"/>
      <c r="GK335" s="238"/>
      <c r="GL335" s="238"/>
      <c r="GM335" s="238"/>
      <c r="GN335" s="238"/>
      <c r="GO335" s="238"/>
      <c r="GP335" s="238"/>
      <c r="GQ335" s="238"/>
      <c r="GR335" s="238"/>
      <c r="GS335" s="238"/>
      <c r="GT335" s="238"/>
      <c r="GU335" s="238"/>
      <c r="GV335" s="238"/>
      <c r="GW335" s="238"/>
      <c r="GX335" s="238"/>
      <c r="GY335" s="238"/>
      <c r="GZ335" s="238"/>
      <c r="HA335" s="238"/>
      <c r="HB335" s="238"/>
      <c r="HC335" s="238"/>
      <c r="HD335" s="238"/>
      <c r="HE335" s="238"/>
      <c r="HF335" s="238"/>
      <c r="HG335" s="238"/>
      <c r="HH335" s="238"/>
      <c r="HI335" s="238"/>
      <c r="HJ335" s="238"/>
      <c r="HK335" s="238"/>
      <c r="HL335" s="238"/>
      <c r="HM335" s="238"/>
      <c r="HN335" s="238"/>
      <c r="HO335" s="238"/>
      <c r="HP335" s="238"/>
      <c r="HQ335" s="238"/>
      <c r="HR335" s="238"/>
      <c r="HS335" s="238"/>
      <c r="HT335" s="238"/>
      <c r="HU335" s="238"/>
      <c r="HV335" s="238"/>
      <c r="HW335" s="238"/>
      <c r="HX335" s="238"/>
      <c r="HY335" s="238"/>
      <c r="HZ335" s="238"/>
      <c r="IA335" s="238"/>
      <c r="IB335" s="238"/>
      <c r="IC335" s="238"/>
      <c r="ID335" s="238"/>
      <c r="IE335" s="238"/>
      <c r="IF335" s="238"/>
      <c r="IG335" s="238"/>
      <c r="IH335" s="238"/>
      <c r="II335" s="238"/>
      <c r="IJ335" s="238"/>
      <c r="IK335" s="238"/>
      <c r="IL335" s="238"/>
      <c r="IM335" s="238"/>
      <c r="IN335" s="238"/>
      <c r="IO335" s="238"/>
      <c r="IP335" s="238"/>
      <c r="IQ335" s="238"/>
      <c r="IR335" s="238"/>
      <c r="IS335" s="238"/>
      <c r="IT335" s="238"/>
      <c r="IU335" s="238"/>
      <c r="IV335" s="238"/>
      <c r="IW335" s="238"/>
      <c r="IX335" s="238"/>
      <c r="IY335" s="238"/>
      <c r="IZ335" s="238"/>
      <c r="JA335" s="238"/>
      <c r="JB335" s="238"/>
      <c r="JC335" s="238"/>
      <c r="JD335" s="238"/>
      <c r="JE335" s="238"/>
      <c r="JF335" s="238"/>
      <c r="JG335" s="238"/>
      <c r="JH335" s="238"/>
      <c r="JI335" s="238"/>
      <c r="JJ335" s="238"/>
      <c r="JK335" s="238"/>
      <c r="JL335" s="238"/>
      <c r="JM335" s="238"/>
      <c r="JN335" s="238"/>
      <c r="JO335" s="238"/>
      <c r="JP335" s="238"/>
      <c r="JQ335" s="238"/>
      <c r="JR335" s="238"/>
      <c r="JS335" s="238"/>
      <c r="JT335" s="238"/>
      <c r="JU335" s="238"/>
      <c r="JV335" s="238"/>
      <c r="JW335" s="238"/>
      <c r="JX335" s="238"/>
      <c r="JY335" s="238"/>
      <c r="JZ335" s="238"/>
      <c r="KA335" s="238"/>
      <c r="KB335" s="238"/>
      <c r="KC335" s="238"/>
      <c r="KD335" s="238"/>
      <c r="KE335" s="238"/>
      <c r="KF335" s="238"/>
      <c r="KG335" s="238"/>
      <c r="KH335" s="238"/>
      <c r="KI335" s="238"/>
      <c r="KJ335" s="238"/>
      <c r="KK335" s="238"/>
      <c r="KL335" s="238"/>
      <c r="KM335" s="238"/>
      <c r="KN335" s="238"/>
      <c r="KO335" s="238"/>
      <c r="KP335" s="238"/>
      <c r="KQ335" s="238"/>
      <c r="KR335" s="238"/>
      <c r="KS335" s="238"/>
      <c r="KT335" s="238"/>
      <c r="KU335" s="238"/>
      <c r="KV335" s="238"/>
      <c r="KW335" s="238"/>
      <c r="KX335" s="238"/>
      <c r="KY335" s="238"/>
      <c r="KZ335" s="238"/>
      <c r="LA335" s="238"/>
      <c r="LB335" s="238"/>
      <c r="LC335" s="238"/>
      <c r="LD335" s="238"/>
      <c r="LE335" s="238"/>
      <c r="LF335" s="238"/>
      <c r="LG335" s="238"/>
      <c r="LH335" s="238"/>
      <c r="LI335" s="238"/>
      <c r="LJ335" s="238"/>
      <c r="LK335" s="238"/>
      <c r="LL335" s="238"/>
      <c r="LM335" s="238"/>
      <c r="LN335" s="238"/>
      <c r="LO335" s="238"/>
      <c r="LP335" s="238"/>
      <c r="LQ335" s="238"/>
      <c r="LR335" s="238"/>
      <c r="LS335" s="238"/>
      <c r="LT335" s="238"/>
      <c r="LU335" s="238"/>
      <c r="LV335" s="238"/>
      <c r="LW335" s="238"/>
      <c r="LX335" s="238"/>
      <c r="LY335" s="238"/>
      <c r="LZ335" s="238"/>
      <c r="MA335" s="238"/>
      <c r="MB335" s="238"/>
      <c r="MC335" s="238"/>
      <c r="MD335" s="238"/>
      <c r="ME335" s="238"/>
      <c r="MF335" s="238"/>
      <c r="MG335" s="238"/>
      <c r="MH335" s="238"/>
      <c r="MI335" s="238"/>
      <c r="MJ335" s="238"/>
      <c r="MK335" s="238"/>
      <c r="ML335" s="238"/>
      <c r="MM335" s="238"/>
      <c r="MN335" s="238"/>
      <c r="MO335" s="238"/>
      <c r="MP335" s="238"/>
      <c r="MQ335" s="238"/>
      <c r="MR335" s="238"/>
      <c r="MS335" s="238"/>
      <c r="MT335" s="238"/>
      <c r="MU335" s="238"/>
      <c r="MV335" s="238"/>
      <c r="MW335" s="238"/>
      <c r="MX335" s="238"/>
      <c r="MY335" s="238"/>
      <c r="MZ335" s="238"/>
      <c r="NA335" s="238"/>
      <c r="NB335" s="238"/>
      <c r="NC335" s="238"/>
      <c r="ND335" s="238"/>
      <c r="NE335" s="238"/>
      <c r="NF335" s="238"/>
      <c r="NG335" s="238"/>
      <c r="NH335" s="238"/>
      <c r="NI335" s="238"/>
      <c r="NJ335" s="238"/>
      <c r="NK335" s="238"/>
      <c r="NL335" s="238"/>
      <c r="NM335" s="238"/>
      <c r="NN335" s="238"/>
      <c r="NO335" s="238"/>
      <c r="NP335" s="238"/>
      <c r="NQ335" s="238"/>
      <c r="NR335" s="238"/>
      <c r="NS335" s="238"/>
      <c r="NT335" s="238"/>
      <c r="NU335" s="238"/>
      <c r="NV335" s="238"/>
      <c r="NW335" s="238"/>
      <c r="NX335" s="238"/>
      <c r="NY335" s="238"/>
      <c r="NZ335" s="238"/>
      <c r="OA335" s="238"/>
      <c r="OB335" s="238"/>
      <c r="OC335" s="238"/>
      <c r="OD335" s="238"/>
      <c r="OE335" s="238"/>
      <c r="OF335" s="238"/>
      <c r="OG335" s="238"/>
      <c r="OH335" s="238"/>
      <c r="OI335" s="238"/>
      <c r="OJ335" s="238"/>
      <c r="OK335" s="238"/>
      <c r="OL335" s="238"/>
      <c r="OM335" s="238"/>
      <c r="ON335" s="238"/>
      <c r="OO335" s="238"/>
      <c r="OP335" s="238"/>
      <c r="OQ335" s="238"/>
      <c r="OR335" s="238"/>
      <c r="OS335" s="238"/>
      <c r="OT335" s="238"/>
      <c r="OU335" s="238"/>
      <c r="OV335" s="238"/>
      <c r="OW335" s="238"/>
      <c r="OX335" s="238"/>
      <c r="OY335" s="238"/>
      <c r="OZ335" s="238"/>
      <c r="PA335" s="238"/>
      <c r="PB335" s="238"/>
      <c r="PC335" s="238"/>
      <c r="PD335" s="238"/>
      <c r="PE335" s="238"/>
      <c r="PF335" s="238"/>
      <c r="PG335" s="238"/>
      <c r="PH335" s="238"/>
      <c r="PI335" s="238"/>
      <c r="PJ335" s="238"/>
      <c r="PK335" s="238"/>
      <c r="PL335" s="238"/>
      <c r="PM335" s="238"/>
      <c r="PN335" s="238"/>
      <c r="PO335" s="238"/>
      <c r="PP335" s="238"/>
      <c r="PQ335" s="238"/>
      <c r="PR335" s="238"/>
      <c r="PS335" s="238"/>
      <c r="PT335" s="238"/>
      <c r="PU335" s="238"/>
      <c r="PV335" s="238"/>
      <c r="PW335" s="238"/>
      <c r="PX335" s="238"/>
      <c r="PY335" s="238"/>
      <c r="PZ335" s="238"/>
      <c r="QA335" s="238"/>
      <c r="QB335" s="238"/>
      <c r="QC335" s="238"/>
      <c r="QD335" s="238"/>
      <c r="QE335" s="238"/>
      <c r="QF335" s="238"/>
      <c r="QG335" s="238"/>
      <c r="QH335" s="238"/>
      <c r="QI335" s="238"/>
      <c r="QJ335" s="238"/>
      <c r="QK335" s="238"/>
      <c r="QL335" s="238"/>
      <c r="QM335" s="238"/>
      <c r="QN335" s="238"/>
      <c r="QO335" s="238"/>
      <c r="QP335" s="238"/>
      <c r="QQ335" s="238"/>
      <c r="QR335" s="238"/>
      <c r="QS335" s="238"/>
      <c r="QT335" s="238"/>
      <c r="QU335" s="238"/>
      <c r="QV335" s="238"/>
      <c r="QW335" s="238"/>
      <c r="QX335" s="238"/>
      <c r="QY335" s="238"/>
      <c r="QZ335" s="238"/>
      <c r="RA335" s="238"/>
      <c r="RB335" s="238"/>
      <c r="RC335" s="238"/>
      <c r="RD335" s="238"/>
      <c r="RE335" s="238"/>
      <c r="RF335" s="238"/>
      <c r="RG335" s="238"/>
      <c r="RH335" s="238"/>
      <c r="RI335" s="238"/>
      <c r="RJ335" s="238"/>
      <c r="RK335" s="238"/>
      <c r="RL335" s="238"/>
      <c r="RM335" s="238"/>
      <c r="RN335" s="238"/>
      <c r="RO335" s="238"/>
      <c r="RP335" s="238"/>
      <c r="RQ335" s="238"/>
      <c r="RR335" s="238"/>
      <c r="RS335" s="238"/>
      <c r="RT335" s="238"/>
      <c r="RU335" s="238"/>
      <c r="RV335" s="238"/>
      <c r="RW335" s="238"/>
      <c r="RX335" s="238"/>
      <c r="RY335" s="238"/>
      <c r="RZ335" s="238"/>
      <c r="SA335" s="238"/>
      <c r="SB335" s="238"/>
      <c r="SC335" s="238"/>
      <c r="SD335" s="238"/>
      <c r="SE335" s="238"/>
      <c r="SF335" s="238"/>
      <c r="SG335" s="238"/>
      <c r="SH335" s="238"/>
      <c r="SI335" s="238"/>
      <c r="SJ335" s="238"/>
      <c r="SK335" s="238"/>
      <c r="SL335" s="238"/>
      <c r="SM335" s="238"/>
      <c r="SN335" s="238"/>
      <c r="SO335" s="238"/>
      <c r="SP335" s="238"/>
      <c r="SQ335" s="238"/>
      <c r="SR335" s="238"/>
      <c r="SS335" s="238"/>
      <c r="ST335" s="238"/>
      <c r="SU335" s="238"/>
      <c r="SV335" s="238"/>
      <c r="SW335" s="238"/>
      <c r="SX335" s="238"/>
      <c r="SY335" s="238"/>
      <c r="SZ335" s="238"/>
      <c r="TA335" s="238"/>
      <c r="TB335" s="238"/>
      <c r="TC335" s="238"/>
      <c r="TD335" s="238"/>
      <c r="TE335" s="238"/>
      <c r="TF335" s="238"/>
      <c r="TG335" s="238"/>
      <c r="TH335" s="238"/>
      <c r="TI335" s="238"/>
      <c r="TJ335" s="238"/>
      <c r="TK335" s="238"/>
      <c r="TL335" s="238"/>
      <c r="TM335" s="238"/>
      <c r="TN335" s="238"/>
      <c r="TO335" s="238"/>
      <c r="TP335" s="238"/>
      <c r="TQ335" s="238"/>
      <c r="TR335" s="238"/>
      <c r="TS335" s="238"/>
      <c r="TT335" s="238"/>
      <c r="TU335" s="238"/>
      <c r="TV335" s="238"/>
      <c r="TW335" s="238"/>
      <c r="TX335" s="238"/>
      <c r="TY335" s="238"/>
      <c r="TZ335" s="238"/>
      <c r="UA335" s="238"/>
      <c r="UB335" s="238"/>
      <c r="UC335" s="238"/>
      <c r="UD335" s="238"/>
      <c r="UE335" s="238"/>
      <c r="UF335" s="238"/>
      <c r="UG335" s="238"/>
      <c r="UH335" s="238"/>
      <c r="UI335" s="238"/>
      <c r="UJ335" s="238"/>
      <c r="UK335" s="238"/>
      <c r="UL335" s="238"/>
      <c r="UM335" s="238"/>
      <c r="UN335" s="238"/>
      <c r="UO335" s="238"/>
      <c r="UP335" s="238"/>
      <c r="UQ335" s="238"/>
      <c r="UR335" s="238"/>
      <c r="US335" s="238"/>
      <c r="UT335" s="238"/>
      <c r="UU335" s="238"/>
      <c r="UV335" s="238"/>
      <c r="UW335" s="238"/>
      <c r="UX335" s="238"/>
      <c r="UY335" s="238"/>
      <c r="UZ335" s="238"/>
      <c r="VA335" s="238"/>
      <c r="VB335" s="238"/>
      <c r="VC335" s="238"/>
      <c r="VD335" s="238"/>
      <c r="VE335" s="238"/>
      <c r="VF335" s="238"/>
      <c r="VG335" s="238"/>
      <c r="VH335" s="238"/>
      <c r="VI335" s="238"/>
      <c r="VJ335" s="238"/>
      <c r="VK335" s="238"/>
      <c r="VL335" s="238"/>
      <c r="VM335" s="238"/>
      <c r="VN335" s="238"/>
      <c r="VO335" s="238"/>
      <c r="VP335" s="238"/>
      <c r="VQ335" s="238"/>
      <c r="VR335" s="238"/>
      <c r="VS335" s="238"/>
      <c r="VT335" s="238"/>
      <c r="VU335" s="238"/>
      <c r="VV335" s="238"/>
      <c r="VW335" s="238"/>
      <c r="VX335" s="238"/>
      <c r="VY335" s="238"/>
      <c r="VZ335" s="238"/>
      <c r="WA335" s="238"/>
      <c r="WB335" s="238"/>
      <c r="WC335" s="238"/>
      <c r="WD335" s="238"/>
      <c r="WE335" s="238"/>
      <c r="WF335" s="238"/>
      <c r="WG335" s="238"/>
      <c r="WH335" s="238"/>
      <c r="WI335" s="238"/>
      <c r="WJ335" s="238"/>
      <c r="WK335" s="238"/>
      <c r="WL335" s="238"/>
      <c r="WM335" s="238"/>
      <c r="WN335" s="238"/>
      <c r="WO335" s="238"/>
      <c r="WP335" s="238"/>
      <c r="WQ335" s="238"/>
      <c r="WR335" s="238"/>
      <c r="WS335" s="238"/>
      <c r="WT335" s="238"/>
      <c r="WU335" s="238"/>
      <c r="WV335" s="238"/>
      <c r="WW335" s="238"/>
      <c r="WX335" s="238"/>
      <c r="WY335" s="238"/>
      <c r="WZ335" s="238"/>
      <c r="XA335" s="238"/>
      <c r="XB335" s="238"/>
      <c r="XC335" s="238"/>
      <c r="XD335" s="238"/>
      <c r="XE335" s="238"/>
      <c r="XF335" s="238"/>
      <c r="XG335" s="238"/>
      <c r="XH335" s="238"/>
      <c r="XI335" s="238"/>
      <c r="XJ335" s="238"/>
      <c r="XK335" s="238"/>
      <c r="XL335" s="238"/>
      <c r="XM335" s="238"/>
      <c r="XN335" s="238"/>
      <c r="XO335" s="238"/>
      <c r="XP335" s="238"/>
      <c r="XQ335" s="238"/>
      <c r="XR335" s="238"/>
      <c r="XS335" s="238"/>
      <c r="XT335" s="238"/>
      <c r="XU335" s="238"/>
      <c r="XV335" s="238"/>
      <c r="XW335" s="238"/>
      <c r="XX335" s="238"/>
      <c r="XY335" s="238"/>
      <c r="XZ335" s="238"/>
      <c r="YA335" s="238"/>
      <c r="YB335" s="238"/>
      <c r="YC335" s="238"/>
      <c r="YD335" s="238"/>
      <c r="YE335" s="238"/>
      <c r="YF335" s="238"/>
      <c r="YG335" s="238"/>
      <c r="YH335" s="238"/>
      <c r="YI335" s="238"/>
      <c r="YJ335" s="238"/>
      <c r="YK335" s="238"/>
      <c r="YL335" s="238"/>
      <c r="YM335" s="238"/>
      <c r="YN335" s="238"/>
      <c r="YO335" s="238"/>
      <c r="YP335" s="238"/>
      <c r="YQ335" s="238"/>
      <c r="YR335" s="238"/>
      <c r="YS335" s="238"/>
      <c r="YT335" s="238"/>
      <c r="YU335" s="238"/>
      <c r="YV335" s="238"/>
      <c r="YW335" s="238"/>
      <c r="YX335" s="238"/>
      <c r="YY335" s="238"/>
      <c r="YZ335" s="238"/>
      <c r="ZA335" s="238"/>
      <c r="ZB335" s="238"/>
      <c r="ZC335" s="238"/>
      <c r="ZD335" s="238"/>
      <c r="ZE335" s="238"/>
      <c r="ZF335" s="238"/>
      <c r="ZG335" s="238"/>
      <c r="ZH335" s="238"/>
      <c r="ZI335" s="238"/>
      <c r="ZJ335" s="238"/>
      <c r="ZK335" s="238"/>
      <c r="ZL335" s="238"/>
      <c r="ZM335" s="238"/>
      <c r="ZN335" s="238"/>
      <c r="ZO335" s="238"/>
      <c r="ZP335" s="238"/>
      <c r="ZQ335" s="238"/>
      <c r="ZR335" s="238"/>
      <c r="ZS335" s="238"/>
      <c r="ZT335" s="238"/>
      <c r="ZU335" s="238"/>
      <c r="ZV335" s="238"/>
      <c r="ZW335" s="238"/>
      <c r="ZX335" s="238"/>
      <c r="ZY335" s="238"/>
      <c r="ZZ335" s="238"/>
      <c r="AAA335" s="238"/>
      <c r="AAB335" s="238"/>
      <c r="AAC335" s="238"/>
      <c r="AAD335" s="238"/>
      <c r="AAE335" s="238"/>
      <c r="AAF335" s="238"/>
      <c r="AAG335" s="238"/>
      <c r="AAH335" s="238"/>
      <c r="AAI335" s="238"/>
      <c r="AAJ335" s="238"/>
      <c r="AAK335" s="238"/>
      <c r="AAL335" s="238"/>
      <c r="AAM335" s="238"/>
      <c r="AAN335" s="238"/>
      <c r="AAO335" s="238"/>
      <c r="AAP335" s="238"/>
      <c r="AAQ335" s="238"/>
      <c r="AAR335" s="238"/>
      <c r="AAS335" s="238"/>
      <c r="AAT335" s="238"/>
      <c r="AAU335" s="238"/>
      <c r="AAV335" s="238"/>
      <c r="AAW335" s="238"/>
      <c r="AAX335" s="238"/>
      <c r="AAY335" s="238"/>
      <c r="AAZ335" s="238"/>
      <c r="ABA335" s="238"/>
      <c r="ABB335" s="238"/>
      <c r="ABC335" s="238"/>
      <c r="ABD335" s="238"/>
      <c r="ABE335" s="238"/>
      <c r="ABF335" s="238"/>
      <c r="ABG335" s="238"/>
      <c r="ABH335" s="238"/>
      <c r="ABI335" s="238"/>
      <c r="ABJ335" s="238"/>
      <c r="ABK335" s="238"/>
      <c r="ABL335" s="238"/>
      <c r="ABM335" s="238"/>
      <c r="ABN335" s="238"/>
      <c r="ABO335" s="238"/>
      <c r="ABP335" s="238"/>
      <c r="ABQ335" s="238"/>
      <c r="ABR335" s="238"/>
      <c r="ABS335" s="238"/>
      <c r="ABT335" s="238"/>
      <c r="ABU335" s="238"/>
      <c r="ABV335" s="238"/>
      <c r="ABW335" s="238"/>
      <c r="ABX335" s="238"/>
      <c r="ABY335" s="238"/>
      <c r="ABZ335" s="238"/>
      <c r="ACA335" s="238"/>
      <c r="ACB335" s="238"/>
      <c r="ACC335" s="238"/>
      <c r="ACD335" s="238"/>
      <c r="ACE335" s="238"/>
      <c r="ACF335" s="238"/>
      <c r="ACG335" s="238"/>
      <c r="ACH335" s="238"/>
      <c r="ACI335" s="238"/>
      <c r="ACJ335" s="238"/>
      <c r="ACK335" s="238"/>
      <c r="ACL335" s="238"/>
      <c r="ACM335" s="238"/>
      <c r="ACN335" s="238"/>
      <c r="ACO335" s="238"/>
      <c r="ACP335" s="238"/>
      <c r="ACQ335" s="238"/>
      <c r="ACR335" s="238"/>
      <c r="ACS335" s="238"/>
      <c r="ACT335" s="238"/>
      <c r="ACU335" s="238"/>
      <c r="ACV335" s="238"/>
      <c r="ACW335" s="238"/>
      <c r="ACX335" s="238"/>
      <c r="ACY335" s="238"/>
      <c r="ACZ335" s="238"/>
      <c r="ADA335" s="238"/>
      <c r="ADB335" s="238"/>
      <c r="ADC335" s="238"/>
      <c r="ADD335" s="238"/>
      <c r="ADE335" s="238"/>
      <c r="ADF335" s="238"/>
      <c r="ADG335" s="238"/>
      <c r="ADH335" s="238"/>
      <c r="ADI335" s="238"/>
      <c r="ADJ335" s="238"/>
      <c r="ADK335" s="238"/>
      <c r="ADL335" s="238"/>
      <c r="ADM335" s="238"/>
      <c r="ADN335" s="238"/>
      <c r="ADO335" s="238"/>
      <c r="ADP335" s="238"/>
      <c r="ADQ335" s="238"/>
      <c r="ADR335" s="238"/>
      <c r="ADS335" s="238"/>
      <c r="ADT335" s="238"/>
      <c r="ADU335" s="238"/>
      <c r="ADV335" s="238"/>
      <c r="ADW335" s="238"/>
      <c r="ADX335" s="238"/>
      <c r="ADY335" s="238"/>
      <c r="ADZ335" s="238"/>
      <c r="AEA335" s="238"/>
      <c r="AEB335" s="238"/>
      <c r="AEC335" s="238"/>
      <c r="AED335" s="238"/>
      <c r="AEE335" s="238"/>
      <c r="AEF335" s="238"/>
      <c r="AEG335" s="238"/>
      <c r="AEH335" s="238"/>
      <c r="AEI335" s="238"/>
      <c r="AEJ335" s="238"/>
      <c r="AEK335" s="238"/>
      <c r="AEL335" s="238"/>
      <c r="AEM335" s="238"/>
      <c r="AEN335" s="238"/>
      <c r="AEO335" s="238"/>
      <c r="AEP335" s="238"/>
      <c r="AEQ335" s="238"/>
      <c r="AER335" s="238"/>
      <c r="AES335" s="238"/>
      <c r="AET335" s="238"/>
      <c r="AEU335" s="238"/>
      <c r="AEV335" s="238"/>
      <c r="AEW335" s="238"/>
      <c r="AEX335" s="238"/>
      <c r="AEY335" s="238"/>
      <c r="AEZ335" s="238"/>
      <c r="AFA335" s="238"/>
      <c r="AFB335" s="238"/>
      <c r="AFC335" s="238"/>
      <c r="AFD335" s="238"/>
      <c r="AFE335" s="238"/>
      <c r="AFF335" s="238"/>
      <c r="AFG335" s="238"/>
      <c r="AFH335" s="238"/>
      <c r="AFI335" s="238"/>
      <c r="AFJ335" s="238"/>
      <c r="AFK335" s="238"/>
      <c r="AFL335" s="238"/>
      <c r="AFM335" s="238"/>
      <c r="AFN335" s="238"/>
      <c r="AFO335" s="238"/>
      <c r="AFP335" s="238"/>
      <c r="AFQ335" s="238"/>
      <c r="AFR335" s="238"/>
      <c r="AFS335" s="238"/>
      <c r="AFT335" s="238"/>
      <c r="AFU335" s="238"/>
      <c r="AFV335" s="238"/>
      <c r="AFW335" s="238"/>
      <c r="AFX335" s="238"/>
      <c r="AFY335" s="238"/>
      <c r="AFZ335" s="238"/>
      <c r="AGA335" s="238"/>
      <c r="AGB335" s="238"/>
      <c r="AGC335" s="238"/>
      <c r="AGD335" s="238"/>
      <c r="AGE335" s="238"/>
      <c r="AGF335" s="238"/>
      <c r="AGG335" s="238"/>
      <c r="AGH335" s="238"/>
      <c r="AGI335" s="238"/>
      <c r="AGJ335" s="238"/>
      <c r="AGK335" s="238"/>
      <c r="AGL335" s="238"/>
      <c r="AGM335" s="238"/>
      <c r="AGN335" s="238"/>
      <c r="AGO335" s="238"/>
      <c r="AGP335" s="238"/>
      <c r="AGQ335" s="238"/>
      <c r="AGR335" s="238"/>
      <c r="AGS335" s="238"/>
      <c r="AGT335" s="238"/>
      <c r="AGU335" s="238"/>
      <c r="AGV335" s="238"/>
      <c r="AGW335" s="238"/>
      <c r="AGX335" s="238"/>
      <c r="AGY335" s="238"/>
      <c r="AGZ335" s="238"/>
      <c r="AHA335" s="238"/>
      <c r="AHB335" s="238"/>
      <c r="AHC335" s="238"/>
      <c r="AHD335" s="238"/>
      <c r="AHE335" s="238"/>
      <c r="AHF335" s="238"/>
      <c r="AHG335" s="238"/>
      <c r="AHH335" s="238"/>
      <c r="AHI335" s="238"/>
      <c r="AHJ335" s="238"/>
      <c r="AHK335" s="238"/>
      <c r="AHL335" s="238"/>
      <c r="AHM335" s="238"/>
      <c r="AHN335" s="238"/>
      <c r="AHO335" s="238"/>
      <c r="AHP335" s="238"/>
      <c r="AHQ335" s="238"/>
      <c r="AHR335" s="238"/>
      <c r="AHS335" s="238"/>
      <c r="AHT335" s="238"/>
      <c r="AHU335" s="238"/>
      <c r="AHV335" s="238"/>
      <c r="AHW335" s="238"/>
      <c r="AHX335" s="238"/>
      <c r="AHY335" s="238"/>
      <c r="AHZ335" s="238"/>
      <c r="AIA335" s="238"/>
      <c r="AIB335" s="238"/>
      <c r="AIC335" s="238"/>
      <c r="AID335" s="238"/>
      <c r="AIE335" s="238"/>
      <c r="AIF335" s="238"/>
      <c r="AIG335" s="238"/>
      <c r="AIH335" s="238"/>
      <c r="AII335" s="238"/>
      <c r="AIJ335" s="238"/>
      <c r="AIK335" s="238"/>
      <c r="AIL335" s="238"/>
      <c r="AIM335" s="238"/>
      <c r="AIN335" s="238"/>
      <c r="AIO335" s="238"/>
      <c r="AIP335" s="238"/>
      <c r="AIQ335" s="238"/>
      <c r="AIR335" s="238"/>
      <c r="AIS335" s="238"/>
      <c r="AIT335" s="238"/>
      <c r="AIU335" s="238"/>
      <c r="AIV335" s="238"/>
      <c r="AIW335" s="238"/>
      <c r="AIX335" s="238"/>
      <c r="AIY335" s="238"/>
      <c r="AIZ335" s="238"/>
      <c r="AJA335" s="238"/>
      <c r="AJB335" s="238"/>
      <c r="AJC335" s="238"/>
      <c r="AJD335" s="238"/>
      <c r="AJE335" s="238"/>
      <c r="AJF335" s="238"/>
      <c r="AJG335" s="238"/>
      <c r="AJH335" s="238"/>
      <c r="AJI335" s="238"/>
      <c r="AJJ335" s="238"/>
      <c r="AJK335" s="238"/>
      <c r="AJL335" s="238"/>
      <c r="AJM335" s="238"/>
      <c r="AJN335" s="238"/>
      <c r="AJO335" s="238"/>
      <c r="AJP335" s="238"/>
      <c r="AJQ335" s="238"/>
      <c r="AJR335" s="238"/>
      <c r="AJS335" s="238"/>
      <c r="AJT335" s="238"/>
      <c r="AJU335" s="238"/>
      <c r="AJV335" s="238"/>
      <c r="AJW335" s="238"/>
      <c r="AJX335" s="238"/>
      <c r="AJY335" s="238"/>
      <c r="AJZ335" s="238"/>
      <c r="AKA335" s="238"/>
      <c r="AKB335" s="238"/>
      <c r="AKC335" s="238"/>
      <c r="AKD335" s="238"/>
      <c r="AKE335" s="238"/>
      <c r="AKF335" s="238"/>
      <c r="AKG335" s="238"/>
      <c r="AKH335" s="238"/>
      <c r="AKI335" s="238"/>
      <c r="AKJ335" s="238"/>
      <c r="AKK335" s="238"/>
      <c r="AKL335" s="238"/>
      <c r="AKM335" s="238"/>
      <c r="AKN335" s="238"/>
      <c r="AKO335" s="238"/>
      <c r="AKP335" s="238"/>
    </row>
    <row r="336" spans="1:978" ht="25.5" x14ac:dyDescent="0.25">
      <c r="A336" s="304"/>
      <c r="B336" s="304"/>
      <c r="C336" s="307"/>
      <c r="D336" s="307"/>
      <c r="E336" s="268"/>
      <c r="F336" s="94">
        <v>530168</v>
      </c>
      <c r="G336" s="33" t="s">
        <v>347</v>
      </c>
      <c r="H336" s="33" t="s">
        <v>348</v>
      </c>
      <c r="I336" s="241"/>
      <c r="J336" s="94">
        <v>50</v>
      </c>
      <c r="K336" s="268"/>
      <c r="L336" s="291"/>
      <c r="M336" s="94">
        <v>3</v>
      </c>
      <c r="N336" s="94">
        <v>289</v>
      </c>
      <c r="O336" s="94">
        <v>151</v>
      </c>
      <c r="P336" s="94">
        <v>96</v>
      </c>
      <c r="Q336" s="94">
        <v>92</v>
      </c>
      <c r="R336" s="94">
        <v>115</v>
      </c>
      <c r="S336" s="94">
        <v>305</v>
      </c>
      <c r="T336" s="94">
        <v>922</v>
      </c>
      <c r="U336" s="94">
        <v>1589</v>
      </c>
      <c r="V336" s="94">
        <v>1500</v>
      </c>
      <c r="W336" s="94">
        <v>1129</v>
      </c>
      <c r="X336" s="94">
        <v>1128</v>
      </c>
      <c r="Y336" s="94">
        <v>1164</v>
      </c>
      <c r="Z336" s="94">
        <v>1240</v>
      </c>
      <c r="AA336" s="94">
        <v>1199</v>
      </c>
      <c r="AB336" s="94">
        <v>1390</v>
      </c>
      <c r="AC336" s="94">
        <v>1605</v>
      </c>
      <c r="AD336" s="94">
        <v>1794</v>
      </c>
      <c r="AE336" s="94">
        <v>1776</v>
      </c>
      <c r="AF336" s="94">
        <v>1269</v>
      </c>
      <c r="AG336" s="94">
        <v>915</v>
      </c>
      <c r="AH336" s="94">
        <v>775</v>
      </c>
      <c r="AI336" s="94">
        <v>787</v>
      </c>
      <c r="AJ336" s="94">
        <v>640</v>
      </c>
      <c r="AK336" s="94">
        <v>574</v>
      </c>
      <c r="AL336" s="94">
        <v>20404</v>
      </c>
      <c r="AM336" s="268"/>
      <c r="AN336" s="262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62"/>
      <c r="BH336" s="262"/>
      <c r="BI336" s="262"/>
      <c r="BJ336" s="262"/>
      <c r="BK336" s="262"/>
      <c r="BL336" s="241"/>
      <c r="BM336" s="241"/>
      <c r="BN336" s="241"/>
      <c r="BO336" s="241"/>
      <c r="BP336" s="241"/>
      <c r="BQ336" s="241"/>
      <c r="BR336" s="241"/>
      <c r="BS336" s="241"/>
      <c r="BT336" s="241"/>
      <c r="BU336" s="241"/>
      <c r="BV336" s="241"/>
      <c r="BW336" s="241"/>
      <c r="BX336" s="241"/>
      <c r="BY336" s="241"/>
      <c r="BZ336" s="241"/>
      <c r="CA336" s="241"/>
      <c r="CB336" s="241"/>
      <c r="CC336" s="241"/>
      <c r="CD336" s="241"/>
      <c r="CE336" s="241"/>
      <c r="CF336" s="241"/>
      <c r="CG336" s="241"/>
      <c r="CH336" s="241"/>
      <c r="CI336" s="241"/>
      <c r="CJ336" s="241"/>
      <c r="CK336" s="241"/>
      <c r="CL336" s="241"/>
      <c r="CM336" s="241"/>
      <c r="CN336" s="241"/>
      <c r="CO336" s="241"/>
      <c r="CP336" s="241"/>
      <c r="CQ336" s="241"/>
      <c r="CR336" s="241"/>
      <c r="CS336" s="241"/>
      <c r="CT336" s="241"/>
      <c r="CU336" s="241"/>
      <c r="CV336" s="241"/>
      <c r="CW336" s="241"/>
      <c r="CX336" s="241"/>
      <c r="CY336" s="241"/>
      <c r="CZ336" s="241"/>
      <c r="DA336" s="241"/>
      <c r="DB336" s="241"/>
      <c r="DC336" s="241"/>
      <c r="DD336" s="241"/>
      <c r="DE336" s="241"/>
      <c r="DF336" s="241"/>
      <c r="DG336" s="241"/>
      <c r="DH336" s="241"/>
      <c r="DI336" s="241"/>
      <c r="DJ336" s="241"/>
      <c r="DK336" s="241"/>
      <c r="DL336" s="241"/>
      <c r="DM336" s="241"/>
      <c r="DN336" s="241"/>
      <c r="DO336" s="241"/>
      <c r="DP336" s="241"/>
      <c r="DQ336" s="241"/>
      <c r="DR336" s="241"/>
      <c r="DS336" s="241"/>
      <c r="DT336" s="241"/>
      <c r="DU336" s="241"/>
      <c r="DV336" s="241"/>
      <c r="DW336" s="241"/>
      <c r="DX336" s="241"/>
      <c r="DY336" s="241"/>
      <c r="DZ336" s="241"/>
      <c r="EA336" s="241"/>
      <c r="EB336" s="241"/>
      <c r="EC336" s="241"/>
      <c r="ED336" s="241"/>
      <c r="EE336" s="252"/>
      <c r="EF336" s="238"/>
      <c r="EG336" s="238"/>
      <c r="EH336" s="238"/>
      <c r="EI336" s="238"/>
      <c r="EJ336" s="238"/>
      <c r="EK336" s="238"/>
      <c r="EL336" s="238"/>
      <c r="EM336" s="238"/>
      <c r="EN336" s="238"/>
      <c r="EO336" s="238"/>
      <c r="EP336" s="238"/>
      <c r="EQ336" s="238"/>
      <c r="ER336" s="238"/>
      <c r="ES336" s="238"/>
      <c r="ET336" s="238"/>
      <c r="EU336" s="238"/>
      <c r="EV336" s="238"/>
      <c r="EW336" s="238"/>
      <c r="EX336" s="238"/>
      <c r="EY336" s="238"/>
      <c r="EZ336" s="238"/>
      <c r="FA336" s="238"/>
      <c r="FB336" s="238"/>
      <c r="FC336" s="238"/>
      <c r="FD336" s="238"/>
      <c r="FE336" s="238"/>
      <c r="FF336" s="238"/>
      <c r="FG336" s="238"/>
      <c r="FH336" s="238"/>
      <c r="FI336" s="238"/>
      <c r="FJ336" s="238"/>
      <c r="FK336" s="238"/>
      <c r="FL336" s="238"/>
      <c r="FM336" s="238"/>
      <c r="FN336" s="238"/>
      <c r="FO336" s="238"/>
      <c r="FP336" s="238"/>
      <c r="FQ336" s="238"/>
      <c r="FR336" s="238"/>
      <c r="FS336" s="238"/>
      <c r="FT336" s="238"/>
      <c r="FU336" s="238"/>
      <c r="FV336" s="238"/>
      <c r="FW336" s="238"/>
      <c r="FX336" s="238"/>
      <c r="FY336" s="238"/>
      <c r="FZ336" s="238"/>
      <c r="GA336" s="238"/>
      <c r="GB336" s="238"/>
      <c r="GC336" s="238"/>
      <c r="GD336" s="238"/>
      <c r="GE336" s="238"/>
      <c r="GF336" s="238"/>
      <c r="GG336" s="238"/>
      <c r="GH336" s="238"/>
      <c r="GI336" s="238"/>
      <c r="GJ336" s="238"/>
      <c r="GK336" s="238"/>
      <c r="GL336" s="238"/>
      <c r="GM336" s="238"/>
      <c r="GN336" s="238"/>
      <c r="GO336" s="238"/>
      <c r="GP336" s="238"/>
      <c r="GQ336" s="238"/>
      <c r="GR336" s="238"/>
      <c r="GS336" s="238"/>
      <c r="GT336" s="238"/>
      <c r="GU336" s="238"/>
      <c r="GV336" s="238"/>
      <c r="GW336" s="238"/>
      <c r="GX336" s="238"/>
      <c r="GY336" s="238"/>
      <c r="GZ336" s="238"/>
      <c r="HA336" s="238"/>
      <c r="HB336" s="238"/>
      <c r="HC336" s="238"/>
      <c r="HD336" s="238"/>
      <c r="HE336" s="238"/>
      <c r="HF336" s="238"/>
      <c r="HG336" s="238"/>
      <c r="HH336" s="238"/>
      <c r="HI336" s="238"/>
      <c r="HJ336" s="238"/>
      <c r="HK336" s="238"/>
      <c r="HL336" s="238"/>
      <c r="HM336" s="238"/>
      <c r="HN336" s="238"/>
      <c r="HO336" s="238"/>
      <c r="HP336" s="238"/>
      <c r="HQ336" s="238"/>
      <c r="HR336" s="238"/>
      <c r="HS336" s="238"/>
      <c r="HT336" s="238"/>
      <c r="HU336" s="238"/>
      <c r="HV336" s="238"/>
      <c r="HW336" s="238"/>
      <c r="HX336" s="238"/>
      <c r="HY336" s="238"/>
      <c r="HZ336" s="238"/>
      <c r="IA336" s="238"/>
      <c r="IB336" s="238"/>
      <c r="IC336" s="238"/>
      <c r="ID336" s="238"/>
      <c r="IE336" s="238"/>
      <c r="IF336" s="238"/>
      <c r="IG336" s="238"/>
      <c r="IH336" s="238"/>
      <c r="II336" s="238"/>
      <c r="IJ336" s="238"/>
      <c r="IK336" s="238"/>
      <c r="IL336" s="238"/>
      <c r="IM336" s="238"/>
      <c r="IN336" s="238"/>
      <c r="IO336" s="238"/>
      <c r="IP336" s="238"/>
      <c r="IQ336" s="238"/>
      <c r="IR336" s="238"/>
      <c r="IS336" s="238"/>
      <c r="IT336" s="238"/>
      <c r="IU336" s="238"/>
      <c r="IV336" s="238"/>
      <c r="IW336" s="238"/>
      <c r="IX336" s="238"/>
      <c r="IY336" s="238"/>
      <c r="IZ336" s="238"/>
      <c r="JA336" s="238"/>
      <c r="JB336" s="238"/>
      <c r="JC336" s="238"/>
      <c r="JD336" s="238"/>
      <c r="JE336" s="238"/>
      <c r="JF336" s="238"/>
      <c r="JG336" s="238"/>
      <c r="JH336" s="238"/>
      <c r="JI336" s="238"/>
      <c r="JJ336" s="238"/>
      <c r="JK336" s="238"/>
      <c r="JL336" s="238"/>
      <c r="JM336" s="238"/>
      <c r="JN336" s="238"/>
      <c r="JO336" s="238"/>
      <c r="JP336" s="238"/>
      <c r="JQ336" s="238"/>
      <c r="JR336" s="238"/>
      <c r="JS336" s="238"/>
      <c r="JT336" s="238"/>
      <c r="JU336" s="238"/>
      <c r="JV336" s="238"/>
      <c r="JW336" s="238"/>
      <c r="JX336" s="238"/>
      <c r="JY336" s="238"/>
      <c r="JZ336" s="238"/>
      <c r="KA336" s="238"/>
      <c r="KB336" s="238"/>
      <c r="KC336" s="238"/>
      <c r="KD336" s="238"/>
      <c r="KE336" s="238"/>
      <c r="KF336" s="238"/>
      <c r="KG336" s="238"/>
      <c r="KH336" s="238"/>
      <c r="KI336" s="238"/>
      <c r="KJ336" s="238"/>
      <c r="KK336" s="238"/>
      <c r="KL336" s="238"/>
      <c r="KM336" s="238"/>
      <c r="KN336" s="238"/>
      <c r="KO336" s="238"/>
      <c r="KP336" s="238"/>
      <c r="KQ336" s="238"/>
      <c r="KR336" s="238"/>
      <c r="KS336" s="238"/>
      <c r="KT336" s="238"/>
      <c r="KU336" s="238"/>
      <c r="KV336" s="238"/>
      <c r="KW336" s="238"/>
      <c r="KX336" s="238"/>
      <c r="KY336" s="238"/>
      <c r="KZ336" s="238"/>
      <c r="LA336" s="238"/>
      <c r="LB336" s="238"/>
      <c r="LC336" s="238"/>
      <c r="LD336" s="238"/>
      <c r="LE336" s="238"/>
      <c r="LF336" s="238"/>
      <c r="LG336" s="238"/>
      <c r="LH336" s="238"/>
      <c r="LI336" s="238"/>
      <c r="LJ336" s="238"/>
      <c r="LK336" s="238"/>
      <c r="LL336" s="238"/>
      <c r="LM336" s="238"/>
      <c r="LN336" s="238"/>
      <c r="LO336" s="238"/>
      <c r="LP336" s="238"/>
      <c r="LQ336" s="238"/>
      <c r="LR336" s="238"/>
      <c r="LS336" s="238"/>
      <c r="LT336" s="238"/>
      <c r="LU336" s="238"/>
      <c r="LV336" s="238"/>
      <c r="LW336" s="238"/>
      <c r="LX336" s="238"/>
      <c r="LY336" s="238"/>
      <c r="LZ336" s="238"/>
      <c r="MA336" s="238"/>
      <c r="MB336" s="238"/>
      <c r="MC336" s="238"/>
      <c r="MD336" s="238"/>
      <c r="ME336" s="238"/>
      <c r="MF336" s="238"/>
      <c r="MG336" s="238"/>
      <c r="MH336" s="238"/>
      <c r="MI336" s="238"/>
      <c r="MJ336" s="238"/>
      <c r="MK336" s="238"/>
      <c r="ML336" s="238"/>
      <c r="MM336" s="238"/>
      <c r="MN336" s="238"/>
      <c r="MO336" s="238"/>
      <c r="MP336" s="238"/>
      <c r="MQ336" s="238"/>
      <c r="MR336" s="238"/>
      <c r="MS336" s="238"/>
      <c r="MT336" s="238"/>
      <c r="MU336" s="238"/>
      <c r="MV336" s="238"/>
      <c r="MW336" s="238"/>
      <c r="MX336" s="238"/>
      <c r="MY336" s="238"/>
      <c r="MZ336" s="238"/>
      <c r="NA336" s="238"/>
      <c r="NB336" s="238"/>
      <c r="NC336" s="238"/>
      <c r="ND336" s="238"/>
      <c r="NE336" s="238"/>
      <c r="NF336" s="238"/>
      <c r="NG336" s="238"/>
      <c r="NH336" s="238"/>
      <c r="NI336" s="238"/>
      <c r="NJ336" s="238"/>
      <c r="NK336" s="238"/>
      <c r="NL336" s="238"/>
      <c r="NM336" s="238"/>
      <c r="NN336" s="238"/>
      <c r="NO336" s="238"/>
      <c r="NP336" s="238"/>
      <c r="NQ336" s="238"/>
      <c r="NR336" s="238"/>
      <c r="NS336" s="238"/>
      <c r="NT336" s="238"/>
      <c r="NU336" s="238"/>
      <c r="NV336" s="238"/>
      <c r="NW336" s="238"/>
      <c r="NX336" s="238"/>
      <c r="NY336" s="238"/>
      <c r="NZ336" s="238"/>
      <c r="OA336" s="238"/>
      <c r="OB336" s="238"/>
      <c r="OC336" s="238"/>
      <c r="OD336" s="238"/>
      <c r="OE336" s="238"/>
      <c r="OF336" s="238"/>
      <c r="OG336" s="238"/>
      <c r="OH336" s="238"/>
      <c r="OI336" s="238"/>
      <c r="OJ336" s="238"/>
      <c r="OK336" s="238"/>
      <c r="OL336" s="238"/>
      <c r="OM336" s="238"/>
      <c r="ON336" s="238"/>
      <c r="OO336" s="238"/>
      <c r="OP336" s="238"/>
      <c r="OQ336" s="238"/>
      <c r="OR336" s="238"/>
      <c r="OS336" s="238"/>
      <c r="OT336" s="238"/>
      <c r="OU336" s="238"/>
      <c r="OV336" s="238"/>
      <c r="OW336" s="238"/>
      <c r="OX336" s="238"/>
      <c r="OY336" s="238"/>
      <c r="OZ336" s="238"/>
      <c r="PA336" s="238"/>
      <c r="PB336" s="238"/>
      <c r="PC336" s="238"/>
      <c r="PD336" s="238"/>
      <c r="PE336" s="238"/>
      <c r="PF336" s="238"/>
      <c r="PG336" s="238"/>
      <c r="PH336" s="238"/>
      <c r="PI336" s="238"/>
      <c r="PJ336" s="238"/>
      <c r="PK336" s="238"/>
      <c r="PL336" s="238"/>
      <c r="PM336" s="238"/>
      <c r="PN336" s="238"/>
      <c r="PO336" s="238"/>
      <c r="PP336" s="238"/>
      <c r="PQ336" s="238"/>
      <c r="PR336" s="238"/>
      <c r="PS336" s="238"/>
      <c r="PT336" s="238"/>
      <c r="PU336" s="238"/>
      <c r="PV336" s="238"/>
      <c r="PW336" s="238"/>
      <c r="PX336" s="238"/>
      <c r="PY336" s="238"/>
      <c r="PZ336" s="238"/>
      <c r="QA336" s="238"/>
      <c r="QB336" s="238"/>
      <c r="QC336" s="238"/>
      <c r="QD336" s="238"/>
      <c r="QE336" s="238"/>
      <c r="QF336" s="238"/>
      <c r="QG336" s="238"/>
      <c r="QH336" s="238"/>
      <c r="QI336" s="238"/>
      <c r="QJ336" s="238"/>
      <c r="QK336" s="238"/>
      <c r="QL336" s="238"/>
      <c r="QM336" s="238"/>
      <c r="QN336" s="238"/>
      <c r="QO336" s="238"/>
      <c r="QP336" s="238"/>
      <c r="QQ336" s="238"/>
      <c r="QR336" s="238"/>
      <c r="QS336" s="238"/>
      <c r="QT336" s="238"/>
      <c r="QU336" s="238"/>
      <c r="QV336" s="238"/>
      <c r="QW336" s="238"/>
      <c r="QX336" s="238"/>
      <c r="QY336" s="238"/>
      <c r="QZ336" s="238"/>
      <c r="RA336" s="238"/>
      <c r="RB336" s="238"/>
      <c r="RC336" s="238"/>
      <c r="RD336" s="238"/>
      <c r="RE336" s="238"/>
      <c r="RF336" s="238"/>
      <c r="RG336" s="238"/>
      <c r="RH336" s="238"/>
      <c r="RI336" s="238"/>
      <c r="RJ336" s="238"/>
      <c r="RK336" s="238"/>
      <c r="RL336" s="238"/>
      <c r="RM336" s="238"/>
      <c r="RN336" s="238"/>
      <c r="RO336" s="238"/>
      <c r="RP336" s="238"/>
      <c r="RQ336" s="238"/>
      <c r="RR336" s="238"/>
      <c r="RS336" s="238"/>
      <c r="RT336" s="238"/>
      <c r="RU336" s="238"/>
      <c r="RV336" s="238"/>
      <c r="RW336" s="238"/>
      <c r="RX336" s="238"/>
      <c r="RY336" s="238"/>
      <c r="RZ336" s="238"/>
      <c r="SA336" s="238"/>
      <c r="SB336" s="238"/>
      <c r="SC336" s="238"/>
      <c r="SD336" s="238"/>
      <c r="SE336" s="238"/>
      <c r="SF336" s="238"/>
      <c r="SG336" s="238"/>
      <c r="SH336" s="238"/>
      <c r="SI336" s="238"/>
      <c r="SJ336" s="238"/>
      <c r="SK336" s="238"/>
      <c r="SL336" s="238"/>
      <c r="SM336" s="238"/>
      <c r="SN336" s="238"/>
      <c r="SO336" s="238"/>
      <c r="SP336" s="238"/>
      <c r="SQ336" s="238"/>
      <c r="SR336" s="238"/>
      <c r="SS336" s="238"/>
      <c r="ST336" s="238"/>
      <c r="SU336" s="238"/>
      <c r="SV336" s="238"/>
      <c r="SW336" s="238"/>
      <c r="SX336" s="238"/>
      <c r="SY336" s="238"/>
      <c r="SZ336" s="238"/>
      <c r="TA336" s="238"/>
      <c r="TB336" s="238"/>
      <c r="TC336" s="238"/>
      <c r="TD336" s="238"/>
      <c r="TE336" s="238"/>
      <c r="TF336" s="238"/>
      <c r="TG336" s="238"/>
      <c r="TH336" s="238"/>
      <c r="TI336" s="238"/>
      <c r="TJ336" s="238"/>
      <c r="TK336" s="238"/>
      <c r="TL336" s="238"/>
      <c r="TM336" s="238"/>
      <c r="TN336" s="238"/>
      <c r="TO336" s="238"/>
      <c r="TP336" s="238"/>
      <c r="TQ336" s="238"/>
      <c r="TR336" s="238"/>
      <c r="TS336" s="238"/>
      <c r="TT336" s="238"/>
      <c r="TU336" s="238"/>
      <c r="TV336" s="238"/>
      <c r="TW336" s="238"/>
      <c r="TX336" s="238"/>
      <c r="TY336" s="238"/>
      <c r="TZ336" s="238"/>
      <c r="UA336" s="238"/>
      <c r="UB336" s="238"/>
      <c r="UC336" s="238"/>
      <c r="UD336" s="238"/>
      <c r="UE336" s="238"/>
      <c r="UF336" s="238"/>
      <c r="UG336" s="238"/>
      <c r="UH336" s="238"/>
      <c r="UI336" s="238"/>
      <c r="UJ336" s="238"/>
      <c r="UK336" s="238"/>
      <c r="UL336" s="238"/>
      <c r="UM336" s="238"/>
      <c r="UN336" s="238"/>
      <c r="UO336" s="238"/>
      <c r="UP336" s="238"/>
      <c r="UQ336" s="238"/>
      <c r="UR336" s="238"/>
      <c r="US336" s="238"/>
      <c r="UT336" s="238"/>
      <c r="UU336" s="238"/>
      <c r="UV336" s="238"/>
      <c r="UW336" s="238"/>
      <c r="UX336" s="238"/>
      <c r="UY336" s="238"/>
      <c r="UZ336" s="238"/>
      <c r="VA336" s="238"/>
      <c r="VB336" s="238"/>
      <c r="VC336" s="238"/>
      <c r="VD336" s="238"/>
      <c r="VE336" s="238"/>
      <c r="VF336" s="238"/>
      <c r="VG336" s="238"/>
      <c r="VH336" s="238"/>
      <c r="VI336" s="238"/>
      <c r="VJ336" s="238"/>
      <c r="VK336" s="238"/>
      <c r="VL336" s="238"/>
      <c r="VM336" s="238"/>
      <c r="VN336" s="238"/>
      <c r="VO336" s="238"/>
      <c r="VP336" s="238"/>
      <c r="VQ336" s="238"/>
      <c r="VR336" s="238"/>
      <c r="VS336" s="238"/>
      <c r="VT336" s="238"/>
      <c r="VU336" s="238"/>
      <c r="VV336" s="238"/>
      <c r="VW336" s="238"/>
      <c r="VX336" s="238"/>
      <c r="VY336" s="238"/>
      <c r="VZ336" s="238"/>
      <c r="WA336" s="238"/>
      <c r="WB336" s="238"/>
      <c r="WC336" s="238"/>
      <c r="WD336" s="238"/>
      <c r="WE336" s="238"/>
      <c r="WF336" s="238"/>
      <c r="WG336" s="238"/>
      <c r="WH336" s="238"/>
      <c r="WI336" s="238"/>
      <c r="WJ336" s="238"/>
      <c r="WK336" s="238"/>
      <c r="WL336" s="238"/>
      <c r="WM336" s="238"/>
      <c r="WN336" s="238"/>
      <c r="WO336" s="238"/>
      <c r="WP336" s="238"/>
      <c r="WQ336" s="238"/>
      <c r="WR336" s="238"/>
      <c r="WS336" s="238"/>
      <c r="WT336" s="238"/>
      <c r="WU336" s="238"/>
      <c r="WV336" s="238"/>
      <c r="WW336" s="238"/>
      <c r="WX336" s="238"/>
      <c r="WY336" s="238"/>
      <c r="WZ336" s="238"/>
      <c r="XA336" s="238"/>
      <c r="XB336" s="238"/>
      <c r="XC336" s="238"/>
      <c r="XD336" s="238"/>
      <c r="XE336" s="238"/>
      <c r="XF336" s="238"/>
      <c r="XG336" s="238"/>
      <c r="XH336" s="238"/>
      <c r="XI336" s="238"/>
      <c r="XJ336" s="238"/>
      <c r="XK336" s="238"/>
      <c r="XL336" s="238"/>
      <c r="XM336" s="238"/>
      <c r="XN336" s="238"/>
      <c r="XO336" s="238"/>
      <c r="XP336" s="238"/>
      <c r="XQ336" s="238"/>
      <c r="XR336" s="238"/>
      <c r="XS336" s="238"/>
      <c r="XT336" s="238"/>
      <c r="XU336" s="238"/>
      <c r="XV336" s="238"/>
      <c r="XW336" s="238"/>
      <c r="XX336" s="238"/>
      <c r="XY336" s="238"/>
      <c r="XZ336" s="238"/>
      <c r="YA336" s="238"/>
      <c r="YB336" s="238"/>
      <c r="YC336" s="238"/>
      <c r="YD336" s="238"/>
      <c r="YE336" s="238"/>
      <c r="YF336" s="238"/>
      <c r="YG336" s="238"/>
      <c r="YH336" s="238"/>
      <c r="YI336" s="238"/>
      <c r="YJ336" s="238"/>
      <c r="YK336" s="238"/>
      <c r="YL336" s="238"/>
      <c r="YM336" s="238"/>
      <c r="YN336" s="238"/>
      <c r="YO336" s="238"/>
      <c r="YP336" s="238"/>
      <c r="YQ336" s="238"/>
      <c r="YR336" s="238"/>
      <c r="YS336" s="238"/>
      <c r="YT336" s="238"/>
      <c r="YU336" s="238"/>
      <c r="YV336" s="238"/>
      <c r="YW336" s="238"/>
      <c r="YX336" s="238"/>
      <c r="YY336" s="238"/>
      <c r="YZ336" s="238"/>
      <c r="ZA336" s="238"/>
      <c r="ZB336" s="238"/>
      <c r="ZC336" s="238"/>
      <c r="ZD336" s="238"/>
      <c r="ZE336" s="238"/>
      <c r="ZF336" s="238"/>
      <c r="ZG336" s="238"/>
      <c r="ZH336" s="238"/>
      <c r="ZI336" s="238"/>
      <c r="ZJ336" s="238"/>
      <c r="ZK336" s="238"/>
      <c r="ZL336" s="238"/>
      <c r="ZM336" s="238"/>
      <c r="ZN336" s="238"/>
      <c r="ZO336" s="238"/>
      <c r="ZP336" s="238"/>
      <c r="ZQ336" s="238"/>
      <c r="ZR336" s="238"/>
      <c r="ZS336" s="238"/>
      <c r="ZT336" s="238"/>
      <c r="ZU336" s="238"/>
      <c r="ZV336" s="238"/>
      <c r="ZW336" s="238"/>
      <c r="ZX336" s="238"/>
      <c r="ZY336" s="238"/>
      <c r="ZZ336" s="238"/>
      <c r="AAA336" s="238"/>
      <c r="AAB336" s="238"/>
      <c r="AAC336" s="238"/>
      <c r="AAD336" s="238"/>
      <c r="AAE336" s="238"/>
      <c r="AAF336" s="238"/>
      <c r="AAG336" s="238"/>
      <c r="AAH336" s="238"/>
      <c r="AAI336" s="238"/>
      <c r="AAJ336" s="238"/>
      <c r="AAK336" s="238"/>
      <c r="AAL336" s="238"/>
      <c r="AAM336" s="238"/>
      <c r="AAN336" s="238"/>
      <c r="AAO336" s="238"/>
      <c r="AAP336" s="238"/>
      <c r="AAQ336" s="238"/>
      <c r="AAR336" s="238"/>
      <c r="AAS336" s="238"/>
      <c r="AAT336" s="238"/>
      <c r="AAU336" s="238"/>
      <c r="AAV336" s="238"/>
      <c r="AAW336" s="238"/>
      <c r="AAX336" s="238"/>
      <c r="AAY336" s="238"/>
      <c r="AAZ336" s="238"/>
      <c r="ABA336" s="238"/>
      <c r="ABB336" s="238"/>
      <c r="ABC336" s="238"/>
      <c r="ABD336" s="238"/>
      <c r="ABE336" s="238"/>
      <c r="ABF336" s="238"/>
      <c r="ABG336" s="238"/>
      <c r="ABH336" s="238"/>
      <c r="ABI336" s="238"/>
      <c r="ABJ336" s="238"/>
      <c r="ABK336" s="238"/>
      <c r="ABL336" s="238"/>
      <c r="ABM336" s="238"/>
      <c r="ABN336" s="238"/>
      <c r="ABO336" s="238"/>
      <c r="ABP336" s="238"/>
      <c r="ABQ336" s="238"/>
      <c r="ABR336" s="238"/>
      <c r="ABS336" s="238"/>
      <c r="ABT336" s="238"/>
      <c r="ABU336" s="238"/>
      <c r="ABV336" s="238"/>
      <c r="ABW336" s="238"/>
      <c r="ABX336" s="238"/>
      <c r="ABY336" s="238"/>
      <c r="ABZ336" s="238"/>
      <c r="ACA336" s="238"/>
      <c r="ACB336" s="238"/>
      <c r="ACC336" s="238"/>
      <c r="ACD336" s="238"/>
      <c r="ACE336" s="238"/>
      <c r="ACF336" s="238"/>
      <c r="ACG336" s="238"/>
      <c r="ACH336" s="238"/>
      <c r="ACI336" s="238"/>
      <c r="ACJ336" s="238"/>
      <c r="ACK336" s="238"/>
      <c r="ACL336" s="238"/>
      <c r="ACM336" s="238"/>
      <c r="ACN336" s="238"/>
      <c r="ACO336" s="238"/>
      <c r="ACP336" s="238"/>
      <c r="ACQ336" s="238"/>
      <c r="ACR336" s="238"/>
      <c r="ACS336" s="238"/>
      <c r="ACT336" s="238"/>
      <c r="ACU336" s="238"/>
      <c r="ACV336" s="238"/>
      <c r="ACW336" s="238"/>
      <c r="ACX336" s="238"/>
      <c r="ACY336" s="238"/>
      <c r="ACZ336" s="238"/>
      <c r="ADA336" s="238"/>
      <c r="ADB336" s="238"/>
      <c r="ADC336" s="238"/>
      <c r="ADD336" s="238"/>
      <c r="ADE336" s="238"/>
      <c r="ADF336" s="238"/>
      <c r="ADG336" s="238"/>
      <c r="ADH336" s="238"/>
      <c r="ADI336" s="238"/>
      <c r="ADJ336" s="238"/>
      <c r="ADK336" s="238"/>
      <c r="ADL336" s="238"/>
      <c r="ADM336" s="238"/>
      <c r="ADN336" s="238"/>
      <c r="ADO336" s="238"/>
      <c r="ADP336" s="238"/>
      <c r="ADQ336" s="238"/>
      <c r="ADR336" s="238"/>
      <c r="ADS336" s="238"/>
      <c r="ADT336" s="238"/>
      <c r="ADU336" s="238"/>
      <c r="ADV336" s="238"/>
      <c r="ADW336" s="238"/>
      <c r="ADX336" s="238"/>
      <c r="ADY336" s="238"/>
      <c r="ADZ336" s="238"/>
      <c r="AEA336" s="238"/>
      <c r="AEB336" s="238"/>
      <c r="AEC336" s="238"/>
      <c r="AED336" s="238"/>
      <c r="AEE336" s="238"/>
      <c r="AEF336" s="238"/>
      <c r="AEG336" s="238"/>
      <c r="AEH336" s="238"/>
      <c r="AEI336" s="238"/>
      <c r="AEJ336" s="238"/>
      <c r="AEK336" s="238"/>
      <c r="AEL336" s="238"/>
      <c r="AEM336" s="238"/>
      <c r="AEN336" s="238"/>
      <c r="AEO336" s="238"/>
      <c r="AEP336" s="238"/>
      <c r="AEQ336" s="238"/>
      <c r="AER336" s="238"/>
      <c r="AES336" s="238"/>
      <c r="AET336" s="238"/>
      <c r="AEU336" s="238"/>
      <c r="AEV336" s="238"/>
      <c r="AEW336" s="238"/>
      <c r="AEX336" s="238"/>
      <c r="AEY336" s="238"/>
      <c r="AEZ336" s="238"/>
      <c r="AFA336" s="238"/>
      <c r="AFB336" s="238"/>
      <c r="AFC336" s="238"/>
      <c r="AFD336" s="238"/>
      <c r="AFE336" s="238"/>
      <c r="AFF336" s="238"/>
      <c r="AFG336" s="238"/>
      <c r="AFH336" s="238"/>
      <c r="AFI336" s="238"/>
      <c r="AFJ336" s="238"/>
      <c r="AFK336" s="238"/>
      <c r="AFL336" s="238"/>
      <c r="AFM336" s="238"/>
      <c r="AFN336" s="238"/>
      <c r="AFO336" s="238"/>
      <c r="AFP336" s="238"/>
      <c r="AFQ336" s="238"/>
      <c r="AFR336" s="238"/>
      <c r="AFS336" s="238"/>
      <c r="AFT336" s="238"/>
      <c r="AFU336" s="238"/>
      <c r="AFV336" s="238"/>
      <c r="AFW336" s="238"/>
      <c r="AFX336" s="238"/>
      <c r="AFY336" s="238"/>
      <c r="AFZ336" s="238"/>
      <c r="AGA336" s="238"/>
      <c r="AGB336" s="238"/>
      <c r="AGC336" s="238"/>
      <c r="AGD336" s="238"/>
      <c r="AGE336" s="238"/>
      <c r="AGF336" s="238"/>
      <c r="AGG336" s="238"/>
      <c r="AGH336" s="238"/>
      <c r="AGI336" s="238"/>
      <c r="AGJ336" s="238"/>
      <c r="AGK336" s="238"/>
      <c r="AGL336" s="238"/>
      <c r="AGM336" s="238"/>
      <c r="AGN336" s="238"/>
      <c r="AGO336" s="238"/>
      <c r="AGP336" s="238"/>
      <c r="AGQ336" s="238"/>
      <c r="AGR336" s="238"/>
      <c r="AGS336" s="238"/>
      <c r="AGT336" s="238"/>
      <c r="AGU336" s="238"/>
      <c r="AGV336" s="238"/>
      <c r="AGW336" s="238"/>
      <c r="AGX336" s="238"/>
      <c r="AGY336" s="238"/>
      <c r="AGZ336" s="238"/>
      <c r="AHA336" s="238"/>
      <c r="AHB336" s="238"/>
      <c r="AHC336" s="238"/>
      <c r="AHD336" s="238"/>
      <c r="AHE336" s="238"/>
      <c r="AHF336" s="238"/>
      <c r="AHG336" s="238"/>
      <c r="AHH336" s="238"/>
      <c r="AHI336" s="238"/>
      <c r="AHJ336" s="238"/>
      <c r="AHK336" s="238"/>
      <c r="AHL336" s="238"/>
      <c r="AHM336" s="238"/>
      <c r="AHN336" s="238"/>
      <c r="AHO336" s="238"/>
      <c r="AHP336" s="238"/>
      <c r="AHQ336" s="238"/>
      <c r="AHR336" s="238"/>
      <c r="AHS336" s="238"/>
      <c r="AHT336" s="238"/>
      <c r="AHU336" s="238"/>
      <c r="AHV336" s="238"/>
      <c r="AHW336" s="238"/>
      <c r="AHX336" s="238"/>
      <c r="AHY336" s="238"/>
      <c r="AHZ336" s="238"/>
      <c r="AIA336" s="238"/>
      <c r="AIB336" s="238"/>
      <c r="AIC336" s="238"/>
      <c r="AID336" s="238"/>
      <c r="AIE336" s="238"/>
      <c r="AIF336" s="238"/>
      <c r="AIG336" s="238"/>
      <c r="AIH336" s="238"/>
      <c r="AII336" s="238"/>
      <c r="AIJ336" s="238"/>
      <c r="AIK336" s="238"/>
      <c r="AIL336" s="238"/>
      <c r="AIM336" s="238"/>
      <c r="AIN336" s="238"/>
      <c r="AIO336" s="238"/>
      <c r="AIP336" s="238"/>
      <c r="AIQ336" s="238"/>
      <c r="AIR336" s="238"/>
      <c r="AIS336" s="238"/>
      <c r="AIT336" s="238"/>
      <c r="AIU336" s="238"/>
      <c r="AIV336" s="238"/>
      <c r="AIW336" s="238"/>
      <c r="AIX336" s="238"/>
      <c r="AIY336" s="238"/>
      <c r="AIZ336" s="238"/>
      <c r="AJA336" s="238"/>
      <c r="AJB336" s="238"/>
      <c r="AJC336" s="238"/>
      <c r="AJD336" s="238"/>
      <c r="AJE336" s="238"/>
      <c r="AJF336" s="238"/>
      <c r="AJG336" s="238"/>
      <c r="AJH336" s="238"/>
      <c r="AJI336" s="238"/>
      <c r="AJJ336" s="238"/>
      <c r="AJK336" s="238"/>
      <c r="AJL336" s="238"/>
      <c r="AJM336" s="238"/>
      <c r="AJN336" s="238"/>
      <c r="AJO336" s="238"/>
      <c r="AJP336" s="238"/>
      <c r="AJQ336" s="238"/>
      <c r="AJR336" s="238"/>
      <c r="AJS336" s="238"/>
      <c r="AJT336" s="238"/>
      <c r="AJU336" s="238"/>
      <c r="AJV336" s="238"/>
      <c r="AJW336" s="238"/>
      <c r="AJX336" s="238"/>
      <c r="AJY336" s="238"/>
      <c r="AJZ336" s="238"/>
      <c r="AKA336" s="238"/>
      <c r="AKB336" s="238"/>
      <c r="AKC336" s="238"/>
      <c r="AKD336" s="238"/>
      <c r="AKE336" s="238"/>
      <c r="AKF336" s="238"/>
      <c r="AKG336" s="238"/>
      <c r="AKH336" s="238"/>
      <c r="AKI336" s="238"/>
      <c r="AKJ336" s="238"/>
      <c r="AKK336" s="238"/>
      <c r="AKL336" s="238"/>
      <c r="AKM336" s="238"/>
      <c r="AKN336" s="238"/>
      <c r="AKO336" s="238"/>
      <c r="AKP336" s="238"/>
    </row>
    <row r="337" spans="1:978" ht="25.5" x14ac:dyDescent="0.25">
      <c r="A337" s="304"/>
      <c r="B337" s="304"/>
      <c r="C337" s="307" t="s">
        <v>223</v>
      </c>
      <c r="D337" s="307"/>
      <c r="E337" s="268"/>
      <c r="F337" s="94">
        <v>530086</v>
      </c>
      <c r="G337" s="33" t="s">
        <v>349</v>
      </c>
      <c r="H337" s="33" t="s">
        <v>350</v>
      </c>
      <c r="I337" s="241"/>
      <c r="J337" s="94">
        <v>50</v>
      </c>
      <c r="K337" s="268"/>
      <c r="L337" s="291"/>
      <c r="M337" s="94">
        <v>3</v>
      </c>
      <c r="N337" s="94">
        <v>263</v>
      </c>
      <c r="O337" s="94">
        <v>133</v>
      </c>
      <c r="P337" s="94">
        <v>55</v>
      </c>
      <c r="Q337" s="94">
        <v>69</v>
      </c>
      <c r="R337" s="94">
        <v>146</v>
      </c>
      <c r="S337" s="94">
        <v>304</v>
      </c>
      <c r="T337" s="94">
        <v>602</v>
      </c>
      <c r="U337" s="94">
        <v>1033</v>
      </c>
      <c r="V337" s="94">
        <v>989</v>
      </c>
      <c r="W337" s="94">
        <v>773</v>
      </c>
      <c r="X337" s="94">
        <v>778</v>
      </c>
      <c r="Y337" s="94">
        <v>753</v>
      </c>
      <c r="Z337" s="94">
        <v>829</v>
      </c>
      <c r="AA337" s="94">
        <v>777</v>
      </c>
      <c r="AB337" s="94">
        <v>900</v>
      </c>
      <c r="AC337" s="94">
        <v>1003</v>
      </c>
      <c r="AD337" s="94">
        <v>1172</v>
      </c>
      <c r="AE337" s="94">
        <v>1180</v>
      </c>
      <c r="AF337" s="94">
        <v>832</v>
      </c>
      <c r="AG337" s="94">
        <v>600</v>
      </c>
      <c r="AH337" s="94">
        <v>508</v>
      </c>
      <c r="AI337" s="94">
        <v>521</v>
      </c>
      <c r="AJ337" s="94">
        <v>661</v>
      </c>
      <c r="AK337" s="94">
        <v>396</v>
      </c>
      <c r="AL337" s="94">
        <v>14318</v>
      </c>
      <c r="AM337" s="268"/>
      <c r="AN337" s="262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62"/>
      <c r="BH337" s="262"/>
      <c r="BI337" s="262"/>
      <c r="BJ337" s="262"/>
      <c r="BK337" s="262"/>
      <c r="BL337" s="241"/>
      <c r="BM337" s="241"/>
      <c r="BN337" s="241"/>
      <c r="BO337" s="241"/>
      <c r="BP337" s="241"/>
      <c r="BQ337" s="241"/>
      <c r="BR337" s="241"/>
      <c r="BS337" s="241"/>
      <c r="BT337" s="241"/>
      <c r="BU337" s="241"/>
      <c r="BV337" s="241"/>
      <c r="BW337" s="241"/>
      <c r="BX337" s="241"/>
      <c r="BY337" s="241"/>
      <c r="BZ337" s="241"/>
      <c r="CA337" s="241"/>
      <c r="CB337" s="241"/>
      <c r="CC337" s="241"/>
      <c r="CD337" s="241"/>
      <c r="CE337" s="241"/>
      <c r="CF337" s="241"/>
      <c r="CG337" s="241"/>
      <c r="CH337" s="241"/>
      <c r="CI337" s="241"/>
      <c r="CJ337" s="241"/>
      <c r="CK337" s="241"/>
      <c r="CL337" s="241"/>
      <c r="CM337" s="241"/>
      <c r="CN337" s="241"/>
      <c r="CO337" s="241"/>
      <c r="CP337" s="241"/>
      <c r="CQ337" s="241"/>
      <c r="CR337" s="241"/>
      <c r="CS337" s="241"/>
      <c r="CT337" s="241"/>
      <c r="CU337" s="241"/>
      <c r="CV337" s="241"/>
      <c r="CW337" s="241"/>
      <c r="CX337" s="241"/>
      <c r="CY337" s="241"/>
      <c r="CZ337" s="241"/>
      <c r="DA337" s="241"/>
      <c r="DB337" s="241"/>
      <c r="DC337" s="241"/>
      <c r="DD337" s="241"/>
      <c r="DE337" s="241"/>
      <c r="DF337" s="241"/>
      <c r="DG337" s="241"/>
      <c r="DH337" s="241"/>
      <c r="DI337" s="241"/>
      <c r="DJ337" s="241"/>
      <c r="DK337" s="241"/>
      <c r="DL337" s="241"/>
      <c r="DM337" s="241"/>
      <c r="DN337" s="241"/>
      <c r="DO337" s="241"/>
      <c r="DP337" s="241"/>
      <c r="DQ337" s="241"/>
      <c r="DR337" s="241"/>
      <c r="DS337" s="241"/>
      <c r="DT337" s="241"/>
      <c r="DU337" s="241"/>
      <c r="DV337" s="241"/>
      <c r="DW337" s="241"/>
      <c r="DX337" s="241"/>
      <c r="DY337" s="241"/>
      <c r="DZ337" s="241"/>
      <c r="EA337" s="241"/>
      <c r="EB337" s="241"/>
      <c r="EC337" s="241"/>
      <c r="ED337" s="241"/>
      <c r="EE337" s="252"/>
      <c r="EF337" s="238"/>
      <c r="EG337" s="238"/>
      <c r="EH337" s="238"/>
      <c r="EI337" s="238"/>
      <c r="EJ337" s="238"/>
      <c r="EK337" s="238"/>
      <c r="EL337" s="238"/>
      <c r="EM337" s="238"/>
      <c r="EN337" s="238"/>
      <c r="EO337" s="238"/>
      <c r="EP337" s="238"/>
      <c r="EQ337" s="238"/>
      <c r="ER337" s="238"/>
      <c r="ES337" s="238"/>
      <c r="ET337" s="238"/>
      <c r="EU337" s="238"/>
      <c r="EV337" s="238"/>
      <c r="EW337" s="238"/>
      <c r="EX337" s="238"/>
      <c r="EY337" s="238"/>
      <c r="EZ337" s="238"/>
      <c r="FA337" s="238"/>
      <c r="FB337" s="238"/>
      <c r="FC337" s="238"/>
      <c r="FD337" s="238"/>
      <c r="FE337" s="238"/>
      <c r="FF337" s="238"/>
      <c r="FG337" s="238"/>
      <c r="FH337" s="238"/>
      <c r="FI337" s="238"/>
      <c r="FJ337" s="238"/>
      <c r="FK337" s="238"/>
      <c r="FL337" s="238"/>
      <c r="FM337" s="238"/>
      <c r="FN337" s="238"/>
      <c r="FO337" s="238"/>
      <c r="FP337" s="238"/>
      <c r="FQ337" s="238"/>
      <c r="FR337" s="238"/>
      <c r="FS337" s="238"/>
      <c r="FT337" s="238"/>
      <c r="FU337" s="238"/>
      <c r="FV337" s="238"/>
      <c r="FW337" s="238"/>
      <c r="FX337" s="238"/>
      <c r="FY337" s="238"/>
      <c r="FZ337" s="238"/>
      <c r="GA337" s="238"/>
      <c r="GB337" s="238"/>
      <c r="GC337" s="238"/>
      <c r="GD337" s="238"/>
      <c r="GE337" s="238"/>
      <c r="GF337" s="238"/>
      <c r="GG337" s="238"/>
      <c r="GH337" s="238"/>
      <c r="GI337" s="238"/>
      <c r="GJ337" s="238"/>
      <c r="GK337" s="238"/>
      <c r="GL337" s="238"/>
      <c r="GM337" s="238"/>
      <c r="GN337" s="238"/>
      <c r="GO337" s="238"/>
      <c r="GP337" s="238"/>
      <c r="GQ337" s="238"/>
      <c r="GR337" s="238"/>
      <c r="GS337" s="238"/>
      <c r="GT337" s="238"/>
      <c r="GU337" s="238"/>
      <c r="GV337" s="238"/>
      <c r="GW337" s="238"/>
      <c r="GX337" s="238"/>
      <c r="GY337" s="238"/>
      <c r="GZ337" s="238"/>
      <c r="HA337" s="238"/>
      <c r="HB337" s="238"/>
      <c r="HC337" s="238"/>
      <c r="HD337" s="238"/>
      <c r="HE337" s="238"/>
      <c r="HF337" s="238"/>
      <c r="HG337" s="238"/>
      <c r="HH337" s="238"/>
      <c r="HI337" s="238"/>
      <c r="HJ337" s="238"/>
      <c r="HK337" s="238"/>
      <c r="HL337" s="238"/>
      <c r="HM337" s="238"/>
      <c r="HN337" s="238"/>
      <c r="HO337" s="238"/>
      <c r="HP337" s="238"/>
      <c r="HQ337" s="238"/>
      <c r="HR337" s="238"/>
      <c r="HS337" s="238"/>
      <c r="HT337" s="238"/>
      <c r="HU337" s="238"/>
      <c r="HV337" s="238"/>
      <c r="HW337" s="238"/>
      <c r="HX337" s="238"/>
      <c r="HY337" s="238"/>
      <c r="HZ337" s="238"/>
      <c r="IA337" s="238"/>
      <c r="IB337" s="238"/>
      <c r="IC337" s="238"/>
      <c r="ID337" s="238"/>
      <c r="IE337" s="238"/>
      <c r="IF337" s="238"/>
      <c r="IG337" s="238"/>
      <c r="IH337" s="238"/>
      <c r="II337" s="238"/>
      <c r="IJ337" s="238"/>
      <c r="IK337" s="238"/>
      <c r="IL337" s="238"/>
      <c r="IM337" s="238"/>
      <c r="IN337" s="238"/>
      <c r="IO337" s="238"/>
      <c r="IP337" s="238"/>
      <c r="IQ337" s="238"/>
      <c r="IR337" s="238"/>
      <c r="IS337" s="238"/>
      <c r="IT337" s="238"/>
      <c r="IU337" s="238"/>
      <c r="IV337" s="238"/>
      <c r="IW337" s="238"/>
      <c r="IX337" s="238"/>
      <c r="IY337" s="238"/>
      <c r="IZ337" s="238"/>
      <c r="JA337" s="238"/>
      <c r="JB337" s="238"/>
      <c r="JC337" s="238"/>
      <c r="JD337" s="238"/>
      <c r="JE337" s="238"/>
      <c r="JF337" s="238"/>
      <c r="JG337" s="238"/>
      <c r="JH337" s="238"/>
      <c r="JI337" s="238"/>
      <c r="JJ337" s="238"/>
      <c r="JK337" s="238"/>
      <c r="JL337" s="238"/>
      <c r="JM337" s="238"/>
      <c r="JN337" s="238"/>
      <c r="JO337" s="238"/>
      <c r="JP337" s="238"/>
      <c r="JQ337" s="238"/>
      <c r="JR337" s="238"/>
      <c r="JS337" s="238"/>
      <c r="JT337" s="238"/>
      <c r="JU337" s="238"/>
      <c r="JV337" s="238"/>
      <c r="JW337" s="238"/>
      <c r="JX337" s="238"/>
      <c r="JY337" s="238"/>
      <c r="JZ337" s="238"/>
      <c r="KA337" s="238"/>
      <c r="KB337" s="238"/>
      <c r="KC337" s="238"/>
      <c r="KD337" s="238"/>
      <c r="KE337" s="238"/>
      <c r="KF337" s="238"/>
      <c r="KG337" s="238"/>
      <c r="KH337" s="238"/>
      <c r="KI337" s="238"/>
      <c r="KJ337" s="238"/>
      <c r="KK337" s="238"/>
      <c r="KL337" s="238"/>
      <c r="KM337" s="238"/>
      <c r="KN337" s="238"/>
      <c r="KO337" s="238"/>
      <c r="KP337" s="238"/>
      <c r="KQ337" s="238"/>
      <c r="KR337" s="238"/>
      <c r="KS337" s="238"/>
      <c r="KT337" s="238"/>
      <c r="KU337" s="238"/>
      <c r="KV337" s="238"/>
      <c r="KW337" s="238"/>
      <c r="KX337" s="238"/>
      <c r="KY337" s="238"/>
      <c r="KZ337" s="238"/>
      <c r="LA337" s="238"/>
      <c r="LB337" s="238"/>
      <c r="LC337" s="238"/>
      <c r="LD337" s="238"/>
      <c r="LE337" s="238"/>
      <c r="LF337" s="238"/>
      <c r="LG337" s="238"/>
      <c r="LH337" s="238"/>
      <c r="LI337" s="238"/>
      <c r="LJ337" s="238"/>
      <c r="LK337" s="238"/>
      <c r="LL337" s="238"/>
      <c r="LM337" s="238"/>
      <c r="LN337" s="238"/>
      <c r="LO337" s="238"/>
      <c r="LP337" s="238"/>
      <c r="LQ337" s="238"/>
      <c r="LR337" s="238"/>
      <c r="LS337" s="238"/>
      <c r="LT337" s="238"/>
      <c r="LU337" s="238"/>
      <c r="LV337" s="238"/>
      <c r="LW337" s="238"/>
      <c r="LX337" s="238"/>
      <c r="LY337" s="238"/>
      <c r="LZ337" s="238"/>
      <c r="MA337" s="238"/>
      <c r="MB337" s="238"/>
      <c r="MC337" s="238"/>
      <c r="MD337" s="238"/>
      <c r="ME337" s="238"/>
      <c r="MF337" s="238"/>
      <c r="MG337" s="238"/>
      <c r="MH337" s="238"/>
      <c r="MI337" s="238"/>
      <c r="MJ337" s="238"/>
      <c r="MK337" s="238"/>
      <c r="ML337" s="238"/>
      <c r="MM337" s="238"/>
      <c r="MN337" s="238"/>
      <c r="MO337" s="238"/>
      <c r="MP337" s="238"/>
      <c r="MQ337" s="238"/>
      <c r="MR337" s="238"/>
      <c r="MS337" s="238"/>
      <c r="MT337" s="238"/>
      <c r="MU337" s="238"/>
      <c r="MV337" s="238"/>
      <c r="MW337" s="238"/>
      <c r="MX337" s="238"/>
      <c r="MY337" s="238"/>
      <c r="MZ337" s="238"/>
      <c r="NA337" s="238"/>
      <c r="NB337" s="238"/>
      <c r="NC337" s="238"/>
      <c r="ND337" s="238"/>
      <c r="NE337" s="238"/>
      <c r="NF337" s="238"/>
      <c r="NG337" s="238"/>
      <c r="NH337" s="238"/>
      <c r="NI337" s="238"/>
      <c r="NJ337" s="238"/>
      <c r="NK337" s="238"/>
      <c r="NL337" s="238"/>
      <c r="NM337" s="238"/>
      <c r="NN337" s="238"/>
      <c r="NO337" s="238"/>
      <c r="NP337" s="238"/>
      <c r="NQ337" s="238"/>
      <c r="NR337" s="238"/>
      <c r="NS337" s="238"/>
      <c r="NT337" s="238"/>
      <c r="NU337" s="238"/>
      <c r="NV337" s="238"/>
      <c r="NW337" s="238"/>
      <c r="NX337" s="238"/>
      <c r="NY337" s="238"/>
      <c r="NZ337" s="238"/>
      <c r="OA337" s="238"/>
      <c r="OB337" s="238"/>
      <c r="OC337" s="238"/>
      <c r="OD337" s="238"/>
      <c r="OE337" s="238"/>
      <c r="OF337" s="238"/>
      <c r="OG337" s="238"/>
      <c r="OH337" s="238"/>
      <c r="OI337" s="238"/>
      <c r="OJ337" s="238"/>
      <c r="OK337" s="238"/>
      <c r="OL337" s="238"/>
      <c r="OM337" s="238"/>
      <c r="ON337" s="238"/>
      <c r="OO337" s="238"/>
      <c r="OP337" s="238"/>
      <c r="OQ337" s="238"/>
      <c r="OR337" s="238"/>
      <c r="OS337" s="238"/>
      <c r="OT337" s="238"/>
      <c r="OU337" s="238"/>
      <c r="OV337" s="238"/>
      <c r="OW337" s="238"/>
      <c r="OX337" s="238"/>
      <c r="OY337" s="238"/>
      <c r="OZ337" s="238"/>
      <c r="PA337" s="238"/>
      <c r="PB337" s="238"/>
      <c r="PC337" s="238"/>
      <c r="PD337" s="238"/>
      <c r="PE337" s="238"/>
      <c r="PF337" s="238"/>
      <c r="PG337" s="238"/>
      <c r="PH337" s="238"/>
      <c r="PI337" s="238"/>
      <c r="PJ337" s="238"/>
      <c r="PK337" s="238"/>
      <c r="PL337" s="238"/>
      <c r="PM337" s="238"/>
      <c r="PN337" s="238"/>
      <c r="PO337" s="238"/>
      <c r="PP337" s="238"/>
      <c r="PQ337" s="238"/>
      <c r="PR337" s="238"/>
      <c r="PS337" s="238"/>
      <c r="PT337" s="238"/>
      <c r="PU337" s="238"/>
      <c r="PV337" s="238"/>
      <c r="PW337" s="238"/>
      <c r="PX337" s="238"/>
      <c r="PY337" s="238"/>
      <c r="PZ337" s="238"/>
      <c r="QA337" s="238"/>
      <c r="QB337" s="238"/>
      <c r="QC337" s="238"/>
      <c r="QD337" s="238"/>
      <c r="QE337" s="238"/>
      <c r="QF337" s="238"/>
      <c r="QG337" s="238"/>
      <c r="QH337" s="238"/>
      <c r="QI337" s="238"/>
      <c r="QJ337" s="238"/>
      <c r="QK337" s="238"/>
      <c r="QL337" s="238"/>
      <c r="QM337" s="238"/>
      <c r="QN337" s="238"/>
      <c r="QO337" s="238"/>
      <c r="QP337" s="238"/>
      <c r="QQ337" s="238"/>
      <c r="QR337" s="238"/>
      <c r="QS337" s="238"/>
      <c r="QT337" s="238"/>
      <c r="QU337" s="238"/>
      <c r="QV337" s="238"/>
      <c r="QW337" s="238"/>
      <c r="QX337" s="238"/>
      <c r="QY337" s="238"/>
      <c r="QZ337" s="238"/>
      <c r="RA337" s="238"/>
      <c r="RB337" s="238"/>
      <c r="RC337" s="238"/>
      <c r="RD337" s="238"/>
      <c r="RE337" s="238"/>
      <c r="RF337" s="238"/>
      <c r="RG337" s="238"/>
      <c r="RH337" s="238"/>
      <c r="RI337" s="238"/>
      <c r="RJ337" s="238"/>
      <c r="RK337" s="238"/>
      <c r="RL337" s="238"/>
      <c r="RM337" s="238"/>
      <c r="RN337" s="238"/>
      <c r="RO337" s="238"/>
      <c r="RP337" s="238"/>
      <c r="RQ337" s="238"/>
      <c r="RR337" s="238"/>
      <c r="RS337" s="238"/>
      <c r="RT337" s="238"/>
      <c r="RU337" s="238"/>
      <c r="RV337" s="238"/>
      <c r="RW337" s="238"/>
      <c r="RX337" s="238"/>
      <c r="RY337" s="238"/>
      <c r="RZ337" s="238"/>
      <c r="SA337" s="238"/>
      <c r="SB337" s="238"/>
      <c r="SC337" s="238"/>
      <c r="SD337" s="238"/>
      <c r="SE337" s="238"/>
      <c r="SF337" s="238"/>
      <c r="SG337" s="238"/>
      <c r="SH337" s="238"/>
      <c r="SI337" s="238"/>
      <c r="SJ337" s="238"/>
      <c r="SK337" s="238"/>
      <c r="SL337" s="238"/>
      <c r="SM337" s="238"/>
      <c r="SN337" s="238"/>
      <c r="SO337" s="238"/>
      <c r="SP337" s="238"/>
      <c r="SQ337" s="238"/>
      <c r="SR337" s="238"/>
      <c r="SS337" s="238"/>
      <c r="ST337" s="238"/>
      <c r="SU337" s="238"/>
      <c r="SV337" s="238"/>
      <c r="SW337" s="238"/>
      <c r="SX337" s="238"/>
      <c r="SY337" s="238"/>
      <c r="SZ337" s="238"/>
      <c r="TA337" s="238"/>
      <c r="TB337" s="238"/>
      <c r="TC337" s="238"/>
      <c r="TD337" s="238"/>
      <c r="TE337" s="238"/>
      <c r="TF337" s="238"/>
      <c r="TG337" s="238"/>
      <c r="TH337" s="238"/>
      <c r="TI337" s="238"/>
      <c r="TJ337" s="238"/>
      <c r="TK337" s="238"/>
      <c r="TL337" s="238"/>
      <c r="TM337" s="238"/>
      <c r="TN337" s="238"/>
      <c r="TO337" s="238"/>
      <c r="TP337" s="238"/>
      <c r="TQ337" s="238"/>
      <c r="TR337" s="238"/>
      <c r="TS337" s="238"/>
      <c r="TT337" s="238"/>
      <c r="TU337" s="238"/>
      <c r="TV337" s="238"/>
      <c r="TW337" s="238"/>
      <c r="TX337" s="238"/>
      <c r="TY337" s="238"/>
      <c r="TZ337" s="238"/>
      <c r="UA337" s="238"/>
      <c r="UB337" s="238"/>
      <c r="UC337" s="238"/>
      <c r="UD337" s="238"/>
      <c r="UE337" s="238"/>
      <c r="UF337" s="238"/>
      <c r="UG337" s="238"/>
      <c r="UH337" s="238"/>
      <c r="UI337" s="238"/>
      <c r="UJ337" s="238"/>
      <c r="UK337" s="238"/>
      <c r="UL337" s="238"/>
      <c r="UM337" s="238"/>
      <c r="UN337" s="238"/>
      <c r="UO337" s="238"/>
      <c r="UP337" s="238"/>
      <c r="UQ337" s="238"/>
      <c r="UR337" s="238"/>
      <c r="US337" s="238"/>
      <c r="UT337" s="238"/>
      <c r="UU337" s="238"/>
      <c r="UV337" s="238"/>
      <c r="UW337" s="238"/>
      <c r="UX337" s="238"/>
      <c r="UY337" s="238"/>
      <c r="UZ337" s="238"/>
      <c r="VA337" s="238"/>
      <c r="VB337" s="238"/>
      <c r="VC337" s="238"/>
      <c r="VD337" s="238"/>
      <c r="VE337" s="238"/>
      <c r="VF337" s="238"/>
      <c r="VG337" s="238"/>
      <c r="VH337" s="238"/>
      <c r="VI337" s="238"/>
      <c r="VJ337" s="238"/>
      <c r="VK337" s="238"/>
      <c r="VL337" s="238"/>
      <c r="VM337" s="238"/>
      <c r="VN337" s="238"/>
      <c r="VO337" s="238"/>
      <c r="VP337" s="238"/>
      <c r="VQ337" s="238"/>
      <c r="VR337" s="238"/>
      <c r="VS337" s="238"/>
      <c r="VT337" s="238"/>
      <c r="VU337" s="238"/>
      <c r="VV337" s="238"/>
      <c r="VW337" s="238"/>
      <c r="VX337" s="238"/>
      <c r="VY337" s="238"/>
      <c r="VZ337" s="238"/>
      <c r="WA337" s="238"/>
      <c r="WB337" s="238"/>
      <c r="WC337" s="238"/>
      <c r="WD337" s="238"/>
      <c r="WE337" s="238"/>
      <c r="WF337" s="238"/>
      <c r="WG337" s="238"/>
      <c r="WH337" s="238"/>
      <c r="WI337" s="238"/>
      <c r="WJ337" s="238"/>
      <c r="WK337" s="238"/>
      <c r="WL337" s="238"/>
      <c r="WM337" s="238"/>
      <c r="WN337" s="238"/>
      <c r="WO337" s="238"/>
      <c r="WP337" s="238"/>
      <c r="WQ337" s="238"/>
      <c r="WR337" s="238"/>
      <c r="WS337" s="238"/>
      <c r="WT337" s="238"/>
      <c r="WU337" s="238"/>
      <c r="WV337" s="238"/>
      <c r="WW337" s="238"/>
      <c r="WX337" s="238"/>
      <c r="WY337" s="238"/>
      <c r="WZ337" s="238"/>
      <c r="XA337" s="238"/>
      <c r="XB337" s="238"/>
      <c r="XC337" s="238"/>
      <c r="XD337" s="238"/>
      <c r="XE337" s="238"/>
      <c r="XF337" s="238"/>
      <c r="XG337" s="238"/>
      <c r="XH337" s="238"/>
      <c r="XI337" s="238"/>
      <c r="XJ337" s="238"/>
      <c r="XK337" s="238"/>
      <c r="XL337" s="238"/>
      <c r="XM337" s="238"/>
      <c r="XN337" s="238"/>
      <c r="XO337" s="238"/>
      <c r="XP337" s="238"/>
      <c r="XQ337" s="238"/>
      <c r="XR337" s="238"/>
      <c r="XS337" s="238"/>
      <c r="XT337" s="238"/>
      <c r="XU337" s="238"/>
      <c r="XV337" s="238"/>
      <c r="XW337" s="238"/>
      <c r="XX337" s="238"/>
      <c r="XY337" s="238"/>
      <c r="XZ337" s="238"/>
      <c r="YA337" s="238"/>
      <c r="YB337" s="238"/>
      <c r="YC337" s="238"/>
      <c r="YD337" s="238"/>
      <c r="YE337" s="238"/>
      <c r="YF337" s="238"/>
      <c r="YG337" s="238"/>
      <c r="YH337" s="238"/>
      <c r="YI337" s="238"/>
      <c r="YJ337" s="238"/>
      <c r="YK337" s="238"/>
      <c r="YL337" s="238"/>
      <c r="YM337" s="238"/>
      <c r="YN337" s="238"/>
      <c r="YO337" s="238"/>
      <c r="YP337" s="238"/>
      <c r="YQ337" s="238"/>
      <c r="YR337" s="238"/>
      <c r="YS337" s="238"/>
      <c r="YT337" s="238"/>
      <c r="YU337" s="238"/>
      <c r="YV337" s="238"/>
      <c r="YW337" s="238"/>
      <c r="YX337" s="238"/>
      <c r="YY337" s="238"/>
      <c r="YZ337" s="238"/>
      <c r="ZA337" s="238"/>
      <c r="ZB337" s="238"/>
      <c r="ZC337" s="238"/>
      <c r="ZD337" s="238"/>
      <c r="ZE337" s="238"/>
      <c r="ZF337" s="238"/>
      <c r="ZG337" s="238"/>
      <c r="ZH337" s="238"/>
      <c r="ZI337" s="238"/>
      <c r="ZJ337" s="238"/>
      <c r="ZK337" s="238"/>
      <c r="ZL337" s="238"/>
      <c r="ZM337" s="238"/>
      <c r="ZN337" s="238"/>
      <c r="ZO337" s="238"/>
      <c r="ZP337" s="238"/>
      <c r="ZQ337" s="238"/>
      <c r="ZR337" s="238"/>
      <c r="ZS337" s="238"/>
      <c r="ZT337" s="238"/>
      <c r="ZU337" s="238"/>
      <c r="ZV337" s="238"/>
      <c r="ZW337" s="238"/>
      <c r="ZX337" s="238"/>
      <c r="ZY337" s="238"/>
      <c r="ZZ337" s="238"/>
      <c r="AAA337" s="238"/>
      <c r="AAB337" s="238"/>
      <c r="AAC337" s="238"/>
      <c r="AAD337" s="238"/>
      <c r="AAE337" s="238"/>
      <c r="AAF337" s="238"/>
      <c r="AAG337" s="238"/>
      <c r="AAH337" s="238"/>
      <c r="AAI337" s="238"/>
      <c r="AAJ337" s="238"/>
      <c r="AAK337" s="238"/>
      <c r="AAL337" s="238"/>
      <c r="AAM337" s="238"/>
      <c r="AAN337" s="238"/>
      <c r="AAO337" s="238"/>
      <c r="AAP337" s="238"/>
      <c r="AAQ337" s="238"/>
      <c r="AAR337" s="238"/>
      <c r="AAS337" s="238"/>
      <c r="AAT337" s="238"/>
      <c r="AAU337" s="238"/>
      <c r="AAV337" s="238"/>
      <c r="AAW337" s="238"/>
      <c r="AAX337" s="238"/>
      <c r="AAY337" s="238"/>
      <c r="AAZ337" s="238"/>
      <c r="ABA337" s="238"/>
      <c r="ABB337" s="238"/>
      <c r="ABC337" s="238"/>
      <c r="ABD337" s="238"/>
      <c r="ABE337" s="238"/>
      <c r="ABF337" s="238"/>
      <c r="ABG337" s="238"/>
      <c r="ABH337" s="238"/>
      <c r="ABI337" s="238"/>
      <c r="ABJ337" s="238"/>
      <c r="ABK337" s="238"/>
      <c r="ABL337" s="238"/>
      <c r="ABM337" s="238"/>
      <c r="ABN337" s="238"/>
      <c r="ABO337" s="238"/>
      <c r="ABP337" s="238"/>
      <c r="ABQ337" s="238"/>
      <c r="ABR337" s="238"/>
      <c r="ABS337" s="238"/>
      <c r="ABT337" s="238"/>
      <c r="ABU337" s="238"/>
      <c r="ABV337" s="238"/>
      <c r="ABW337" s="238"/>
      <c r="ABX337" s="238"/>
      <c r="ABY337" s="238"/>
      <c r="ABZ337" s="238"/>
      <c r="ACA337" s="238"/>
      <c r="ACB337" s="238"/>
      <c r="ACC337" s="238"/>
      <c r="ACD337" s="238"/>
      <c r="ACE337" s="238"/>
      <c r="ACF337" s="238"/>
      <c r="ACG337" s="238"/>
      <c r="ACH337" s="238"/>
      <c r="ACI337" s="238"/>
      <c r="ACJ337" s="238"/>
      <c r="ACK337" s="238"/>
      <c r="ACL337" s="238"/>
      <c r="ACM337" s="238"/>
      <c r="ACN337" s="238"/>
      <c r="ACO337" s="238"/>
      <c r="ACP337" s="238"/>
      <c r="ACQ337" s="238"/>
      <c r="ACR337" s="238"/>
      <c r="ACS337" s="238"/>
      <c r="ACT337" s="238"/>
      <c r="ACU337" s="238"/>
      <c r="ACV337" s="238"/>
      <c r="ACW337" s="238"/>
      <c r="ACX337" s="238"/>
      <c r="ACY337" s="238"/>
      <c r="ACZ337" s="238"/>
      <c r="ADA337" s="238"/>
      <c r="ADB337" s="238"/>
      <c r="ADC337" s="238"/>
      <c r="ADD337" s="238"/>
      <c r="ADE337" s="238"/>
      <c r="ADF337" s="238"/>
      <c r="ADG337" s="238"/>
      <c r="ADH337" s="238"/>
      <c r="ADI337" s="238"/>
      <c r="ADJ337" s="238"/>
      <c r="ADK337" s="238"/>
      <c r="ADL337" s="238"/>
      <c r="ADM337" s="238"/>
      <c r="ADN337" s="238"/>
      <c r="ADO337" s="238"/>
      <c r="ADP337" s="238"/>
      <c r="ADQ337" s="238"/>
      <c r="ADR337" s="238"/>
      <c r="ADS337" s="238"/>
      <c r="ADT337" s="238"/>
      <c r="ADU337" s="238"/>
      <c r="ADV337" s="238"/>
      <c r="ADW337" s="238"/>
      <c r="ADX337" s="238"/>
      <c r="ADY337" s="238"/>
      <c r="ADZ337" s="238"/>
      <c r="AEA337" s="238"/>
      <c r="AEB337" s="238"/>
      <c r="AEC337" s="238"/>
      <c r="AED337" s="238"/>
      <c r="AEE337" s="238"/>
      <c r="AEF337" s="238"/>
      <c r="AEG337" s="238"/>
      <c r="AEH337" s="238"/>
      <c r="AEI337" s="238"/>
      <c r="AEJ337" s="238"/>
      <c r="AEK337" s="238"/>
      <c r="AEL337" s="238"/>
      <c r="AEM337" s="238"/>
      <c r="AEN337" s="238"/>
      <c r="AEO337" s="238"/>
      <c r="AEP337" s="238"/>
      <c r="AEQ337" s="238"/>
      <c r="AER337" s="238"/>
      <c r="AES337" s="238"/>
      <c r="AET337" s="238"/>
      <c r="AEU337" s="238"/>
      <c r="AEV337" s="238"/>
      <c r="AEW337" s="238"/>
      <c r="AEX337" s="238"/>
      <c r="AEY337" s="238"/>
      <c r="AEZ337" s="238"/>
      <c r="AFA337" s="238"/>
      <c r="AFB337" s="238"/>
      <c r="AFC337" s="238"/>
      <c r="AFD337" s="238"/>
      <c r="AFE337" s="238"/>
      <c r="AFF337" s="238"/>
      <c r="AFG337" s="238"/>
      <c r="AFH337" s="238"/>
      <c r="AFI337" s="238"/>
      <c r="AFJ337" s="238"/>
      <c r="AFK337" s="238"/>
      <c r="AFL337" s="238"/>
      <c r="AFM337" s="238"/>
      <c r="AFN337" s="238"/>
      <c r="AFO337" s="238"/>
      <c r="AFP337" s="238"/>
      <c r="AFQ337" s="238"/>
      <c r="AFR337" s="238"/>
      <c r="AFS337" s="238"/>
      <c r="AFT337" s="238"/>
      <c r="AFU337" s="238"/>
      <c r="AFV337" s="238"/>
      <c r="AFW337" s="238"/>
      <c r="AFX337" s="238"/>
      <c r="AFY337" s="238"/>
      <c r="AFZ337" s="238"/>
      <c r="AGA337" s="238"/>
      <c r="AGB337" s="238"/>
      <c r="AGC337" s="238"/>
      <c r="AGD337" s="238"/>
      <c r="AGE337" s="238"/>
      <c r="AGF337" s="238"/>
      <c r="AGG337" s="238"/>
      <c r="AGH337" s="238"/>
      <c r="AGI337" s="238"/>
      <c r="AGJ337" s="238"/>
      <c r="AGK337" s="238"/>
      <c r="AGL337" s="238"/>
      <c r="AGM337" s="238"/>
      <c r="AGN337" s="238"/>
      <c r="AGO337" s="238"/>
      <c r="AGP337" s="238"/>
      <c r="AGQ337" s="238"/>
      <c r="AGR337" s="238"/>
      <c r="AGS337" s="238"/>
      <c r="AGT337" s="238"/>
      <c r="AGU337" s="238"/>
      <c r="AGV337" s="238"/>
      <c r="AGW337" s="238"/>
      <c r="AGX337" s="238"/>
      <c r="AGY337" s="238"/>
      <c r="AGZ337" s="238"/>
      <c r="AHA337" s="238"/>
      <c r="AHB337" s="238"/>
      <c r="AHC337" s="238"/>
      <c r="AHD337" s="238"/>
      <c r="AHE337" s="238"/>
      <c r="AHF337" s="238"/>
      <c r="AHG337" s="238"/>
      <c r="AHH337" s="238"/>
      <c r="AHI337" s="238"/>
      <c r="AHJ337" s="238"/>
      <c r="AHK337" s="238"/>
      <c r="AHL337" s="238"/>
      <c r="AHM337" s="238"/>
      <c r="AHN337" s="238"/>
      <c r="AHO337" s="238"/>
      <c r="AHP337" s="238"/>
      <c r="AHQ337" s="238"/>
      <c r="AHR337" s="238"/>
      <c r="AHS337" s="238"/>
      <c r="AHT337" s="238"/>
      <c r="AHU337" s="238"/>
      <c r="AHV337" s="238"/>
      <c r="AHW337" s="238"/>
      <c r="AHX337" s="238"/>
      <c r="AHY337" s="238"/>
      <c r="AHZ337" s="238"/>
      <c r="AIA337" s="238"/>
      <c r="AIB337" s="238"/>
      <c r="AIC337" s="238"/>
      <c r="AID337" s="238"/>
      <c r="AIE337" s="238"/>
      <c r="AIF337" s="238"/>
      <c r="AIG337" s="238"/>
      <c r="AIH337" s="238"/>
      <c r="AII337" s="238"/>
      <c r="AIJ337" s="238"/>
      <c r="AIK337" s="238"/>
      <c r="AIL337" s="238"/>
      <c r="AIM337" s="238"/>
      <c r="AIN337" s="238"/>
      <c r="AIO337" s="238"/>
      <c r="AIP337" s="238"/>
      <c r="AIQ337" s="238"/>
      <c r="AIR337" s="238"/>
      <c r="AIS337" s="238"/>
      <c r="AIT337" s="238"/>
      <c r="AIU337" s="238"/>
      <c r="AIV337" s="238"/>
      <c r="AIW337" s="238"/>
      <c r="AIX337" s="238"/>
      <c r="AIY337" s="238"/>
      <c r="AIZ337" s="238"/>
      <c r="AJA337" s="238"/>
      <c r="AJB337" s="238"/>
      <c r="AJC337" s="238"/>
      <c r="AJD337" s="238"/>
      <c r="AJE337" s="238"/>
      <c r="AJF337" s="238"/>
      <c r="AJG337" s="238"/>
      <c r="AJH337" s="238"/>
      <c r="AJI337" s="238"/>
      <c r="AJJ337" s="238"/>
      <c r="AJK337" s="238"/>
      <c r="AJL337" s="238"/>
      <c r="AJM337" s="238"/>
      <c r="AJN337" s="238"/>
      <c r="AJO337" s="238"/>
      <c r="AJP337" s="238"/>
      <c r="AJQ337" s="238"/>
      <c r="AJR337" s="238"/>
      <c r="AJS337" s="238"/>
      <c r="AJT337" s="238"/>
      <c r="AJU337" s="238"/>
      <c r="AJV337" s="238"/>
      <c r="AJW337" s="238"/>
      <c r="AJX337" s="238"/>
      <c r="AJY337" s="238"/>
      <c r="AJZ337" s="238"/>
      <c r="AKA337" s="238"/>
      <c r="AKB337" s="238"/>
      <c r="AKC337" s="238"/>
      <c r="AKD337" s="238"/>
      <c r="AKE337" s="238"/>
      <c r="AKF337" s="238"/>
      <c r="AKG337" s="238"/>
      <c r="AKH337" s="238"/>
      <c r="AKI337" s="238"/>
      <c r="AKJ337" s="238"/>
      <c r="AKK337" s="238"/>
      <c r="AKL337" s="238"/>
      <c r="AKM337" s="238"/>
      <c r="AKN337" s="238"/>
      <c r="AKO337" s="238"/>
      <c r="AKP337" s="238"/>
    </row>
    <row r="338" spans="1:978" ht="25.5" x14ac:dyDescent="0.25">
      <c r="A338" s="304"/>
      <c r="B338" s="304"/>
      <c r="C338" s="307"/>
      <c r="D338" s="307"/>
      <c r="E338" s="268"/>
      <c r="F338" s="94">
        <v>530166</v>
      </c>
      <c r="G338" s="33" t="s">
        <v>351</v>
      </c>
      <c r="H338" s="33" t="s">
        <v>349</v>
      </c>
      <c r="I338" s="241"/>
      <c r="J338" s="94">
        <v>50</v>
      </c>
      <c r="K338" s="268"/>
      <c r="L338" s="291"/>
      <c r="M338" s="94">
        <v>3</v>
      </c>
      <c r="N338" s="94">
        <v>471</v>
      </c>
      <c r="O338" s="94">
        <v>271</v>
      </c>
      <c r="P338" s="94">
        <v>130</v>
      </c>
      <c r="Q338" s="94">
        <v>122</v>
      </c>
      <c r="R338" s="94">
        <v>228</v>
      </c>
      <c r="S338" s="94">
        <v>510</v>
      </c>
      <c r="T338" s="94">
        <v>1264</v>
      </c>
      <c r="U338" s="94">
        <v>2183</v>
      </c>
      <c r="V338" s="94">
        <v>2086</v>
      </c>
      <c r="W338" s="94">
        <v>1497</v>
      </c>
      <c r="X338" s="94">
        <v>1418</v>
      </c>
      <c r="Y338" s="94">
        <v>1435</v>
      </c>
      <c r="Z338" s="94">
        <v>1412</v>
      </c>
      <c r="AA338" s="94">
        <v>1370</v>
      </c>
      <c r="AB338" s="94">
        <v>1586</v>
      </c>
      <c r="AC338" s="94">
        <v>1895</v>
      </c>
      <c r="AD338" s="94">
        <v>2285</v>
      </c>
      <c r="AE338" s="94">
        <v>2419</v>
      </c>
      <c r="AF338" s="94">
        <v>1639</v>
      </c>
      <c r="AG338" s="94">
        <v>1082</v>
      </c>
      <c r="AH338" s="94">
        <v>1010</v>
      </c>
      <c r="AI338" s="94">
        <v>962</v>
      </c>
      <c r="AJ338" s="94">
        <v>838</v>
      </c>
      <c r="AK338" s="94">
        <v>689</v>
      </c>
      <c r="AL338" s="94">
        <v>28802</v>
      </c>
      <c r="AM338" s="268">
        <v>4200</v>
      </c>
      <c r="AN338" s="262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62"/>
      <c r="BH338" s="262"/>
      <c r="BI338" s="262"/>
      <c r="BJ338" s="262"/>
      <c r="BK338" s="262"/>
      <c r="BL338" s="241"/>
      <c r="BM338" s="241"/>
      <c r="BN338" s="241"/>
      <c r="BO338" s="241"/>
      <c r="BP338" s="241"/>
      <c r="BQ338" s="241"/>
      <c r="BR338" s="241"/>
      <c r="BS338" s="241"/>
      <c r="BT338" s="241"/>
      <c r="BU338" s="241"/>
      <c r="BV338" s="241"/>
      <c r="BW338" s="241"/>
      <c r="BX338" s="241"/>
      <c r="BY338" s="241"/>
      <c r="BZ338" s="241"/>
      <c r="CA338" s="241"/>
      <c r="CB338" s="241"/>
      <c r="CC338" s="241"/>
      <c r="CD338" s="241"/>
      <c r="CE338" s="241"/>
      <c r="CF338" s="241"/>
      <c r="CG338" s="241"/>
      <c r="CH338" s="241"/>
      <c r="CI338" s="241"/>
      <c r="CJ338" s="241"/>
      <c r="CK338" s="241"/>
      <c r="CL338" s="241"/>
      <c r="CM338" s="241"/>
      <c r="CN338" s="241"/>
      <c r="CO338" s="241"/>
      <c r="CP338" s="241"/>
      <c r="CQ338" s="241"/>
      <c r="CR338" s="241"/>
      <c r="CS338" s="241"/>
      <c r="CT338" s="241"/>
      <c r="CU338" s="241"/>
      <c r="CV338" s="241"/>
      <c r="CW338" s="241"/>
      <c r="CX338" s="241"/>
      <c r="CY338" s="241"/>
      <c r="CZ338" s="241"/>
      <c r="DA338" s="241"/>
      <c r="DB338" s="241"/>
      <c r="DC338" s="241"/>
      <c r="DD338" s="241"/>
      <c r="DE338" s="241"/>
      <c r="DF338" s="241"/>
      <c r="DG338" s="241"/>
      <c r="DH338" s="241"/>
      <c r="DI338" s="241"/>
      <c r="DJ338" s="241"/>
      <c r="DK338" s="241"/>
      <c r="DL338" s="241"/>
      <c r="DM338" s="241"/>
      <c r="DN338" s="241"/>
      <c r="DO338" s="241"/>
      <c r="DP338" s="241"/>
      <c r="DQ338" s="241"/>
      <c r="DR338" s="241"/>
      <c r="DS338" s="241"/>
      <c r="DT338" s="241"/>
      <c r="DU338" s="241"/>
      <c r="DV338" s="241"/>
      <c r="DW338" s="241"/>
      <c r="DX338" s="241"/>
      <c r="DY338" s="241"/>
      <c r="DZ338" s="241"/>
      <c r="EA338" s="241"/>
      <c r="EB338" s="241"/>
      <c r="EC338" s="241"/>
      <c r="ED338" s="241"/>
      <c r="EE338" s="252"/>
      <c r="EF338" s="238"/>
      <c r="EG338" s="238"/>
      <c r="EH338" s="238"/>
      <c r="EI338" s="238"/>
      <c r="EJ338" s="238"/>
      <c r="EK338" s="238"/>
      <c r="EL338" s="238"/>
      <c r="EM338" s="238"/>
      <c r="EN338" s="238"/>
      <c r="EO338" s="238"/>
      <c r="EP338" s="238"/>
      <c r="EQ338" s="238"/>
      <c r="ER338" s="238"/>
      <c r="ES338" s="238"/>
      <c r="ET338" s="238"/>
      <c r="EU338" s="238"/>
      <c r="EV338" s="238"/>
      <c r="EW338" s="238"/>
      <c r="EX338" s="238"/>
      <c r="EY338" s="238"/>
      <c r="EZ338" s="238"/>
      <c r="FA338" s="238"/>
      <c r="FB338" s="238"/>
      <c r="FC338" s="238"/>
      <c r="FD338" s="238"/>
      <c r="FE338" s="238"/>
      <c r="FF338" s="238"/>
      <c r="FG338" s="238"/>
      <c r="FH338" s="238"/>
      <c r="FI338" s="238"/>
      <c r="FJ338" s="238"/>
      <c r="FK338" s="238"/>
      <c r="FL338" s="238"/>
      <c r="FM338" s="238"/>
      <c r="FN338" s="238"/>
      <c r="FO338" s="238"/>
      <c r="FP338" s="238"/>
      <c r="FQ338" s="238"/>
      <c r="FR338" s="238"/>
      <c r="FS338" s="238"/>
      <c r="FT338" s="238"/>
      <c r="FU338" s="238"/>
      <c r="FV338" s="238"/>
      <c r="FW338" s="238"/>
      <c r="FX338" s="238"/>
      <c r="FY338" s="238"/>
      <c r="FZ338" s="238"/>
      <c r="GA338" s="238"/>
      <c r="GB338" s="238"/>
      <c r="GC338" s="238"/>
      <c r="GD338" s="238"/>
      <c r="GE338" s="238"/>
      <c r="GF338" s="238"/>
      <c r="GG338" s="238"/>
      <c r="GH338" s="238"/>
      <c r="GI338" s="238"/>
      <c r="GJ338" s="238"/>
      <c r="GK338" s="238"/>
      <c r="GL338" s="238"/>
      <c r="GM338" s="238"/>
      <c r="GN338" s="238"/>
      <c r="GO338" s="238"/>
      <c r="GP338" s="238"/>
      <c r="GQ338" s="238"/>
      <c r="GR338" s="238"/>
      <c r="GS338" s="238"/>
      <c r="GT338" s="238"/>
      <c r="GU338" s="238"/>
      <c r="GV338" s="238"/>
      <c r="GW338" s="238"/>
      <c r="GX338" s="238"/>
      <c r="GY338" s="238"/>
      <c r="GZ338" s="238"/>
      <c r="HA338" s="238"/>
      <c r="HB338" s="238"/>
      <c r="HC338" s="238"/>
      <c r="HD338" s="238"/>
      <c r="HE338" s="238"/>
      <c r="HF338" s="238"/>
      <c r="HG338" s="238"/>
      <c r="HH338" s="238"/>
      <c r="HI338" s="238"/>
      <c r="HJ338" s="238"/>
      <c r="HK338" s="238"/>
      <c r="HL338" s="238"/>
      <c r="HM338" s="238"/>
      <c r="HN338" s="238"/>
      <c r="HO338" s="238"/>
      <c r="HP338" s="238"/>
      <c r="HQ338" s="238"/>
      <c r="HR338" s="238"/>
      <c r="HS338" s="238"/>
      <c r="HT338" s="238"/>
      <c r="HU338" s="238"/>
      <c r="HV338" s="238"/>
      <c r="HW338" s="238"/>
      <c r="HX338" s="238"/>
      <c r="HY338" s="238"/>
      <c r="HZ338" s="238"/>
      <c r="IA338" s="238"/>
      <c r="IB338" s="238"/>
      <c r="IC338" s="238"/>
      <c r="ID338" s="238"/>
      <c r="IE338" s="238"/>
      <c r="IF338" s="238"/>
      <c r="IG338" s="238"/>
      <c r="IH338" s="238"/>
      <c r="II338" s="238"/>
      <c r="IJ338" s="238"/>
      <c r="IK338" s="238"/>
      <c r="IL338" s="238"/>
      <c r="IM338" s="238"/>
      <c r="IN338" s="238"/>
      <c r="IO338" s="238"/>
      <c r="IP338" s="238"/>
      <c r="IQ338" s="238"/>
      <c r="IR338" s="238"/>
      <c r="IS338" s="238"/>
      <c r="IT338" s="238"/>
      <c r="IU338" s="238"/>
      <c r="IV338" s="238"/>
      <c r="IW338" s="238"/>
      <c r="IX338" s="238"/>
      <c r="IY338" s="238"/>
      <c r="IZ338" s="238"/>
      <c r="JA338" s="238"/>
      <c r="JB338" s="238"/>
      <c r="JC338" s="238"/>
      <c r="JD338" s="238"/>
      <c r="JE338" s="238"/>
      <c r="JF338" s="238"/>
      <c r="JG338" s="238"/>
      <c r="JH338" s="238"/>
      <c r="JI338" s="238"/>
      <c r="JJ338" s="238"/>
      <c r="JK338" s="238"/>
      <c r="JL338" s="238"/>
      <c r="JM338" s="238"/>
      <c r="JN338" s="238"/>
      <c r="JO338" s="238"/>
      <c r="JP338" s="238"/>
      <c r="JQ338" s="238"/>
      <c r="JR338" s="238"/>
      <c r="JS338" s="238"/>
      <c r="JT338" s="238"/>
      <c r="JU338" s="238"/>
      <c r="JV338" s="238"/>
      <c r="JW338" s="238"/>
      <c r="JX338" s="238"/>
      <c r="JY338" s="238"/>
      <c r="JZ338" s="238"/>
      <c r="KA338" s="238"/>
      <c r="KB338" s="238"/>
      <c r="KC338" s="238"/>
      <c r="KD338" s="238"/>
      <c r="KE338" s="238"/>
      <c r="KF338" s="238"/>
      <c r="KG338" s="238"/>
      <c r="KH338" s="238"/>
      <c r="KI338" s="238"/>
      <c r="KJ338" s="238"/>
      <c r="KK338" s="238"/>
      <c r="KL338" s="238"/>
      <c r="KM338" s="238"/>
      <c r="KN338" s="238"/>
      <c r="KO338" s="238"/>
      <c r="KP338" s="238"/>
      <c r="KQ338" s="238"/>
      <c r="KR338" s="238"/>
      <c r="KS338" s="238"/>
      <c r="KT338" s="238"/>
      <c r="KU338" s="238"/>
      <c r="KV338" s="238"/>
      <c r="KW338" s="238"/>
      <c r="KX338" s="238"/>
      <c r="KY338" s="238"/>
      <c r="KZ338" s="238"/>
      <c r="LA338" s="238"/>
      <c r="LB338" s="238"/>
      <c r="LC338" s="238"/>
      <c r="LD338" s="238"/>
      <c r="LE338" s="238"/>
      <c r="LF338" s="238"/>
      <c r="LG338" s="238"/>
      <c r="LH338" s="238"/>
      <c r="LI338" s="238"/>
      <c r="LJ338" s="238"/>
      <c r="LK338" s="238"/>
      <c r="LL338" s="238"/>
      <c r="LM338" s="238"/>
      <c r="LN338" s="238"/>
      <c r="LO338" s="238"/>
      <c r="LP338" s="238"/>
      <c r="LQ338" s="238"/>
      <c r="LR338" s="238"/>
      <c r="LS338" s="238"/>
      <c r="LT338" s="238"/>
      <c r="LU338" s="238"/>
      <c r="LV338" s="238"/>
      <c r="LW338" s="238"/>
      <c r="LX338" s="238"/>
      <c r="LY338" s="238"/>
      <c r="LZ338" s="238"/>
      <c r="MA338" s="238"/>
      <c r="MB338" s="238"/>
      <c r="MC338" s="238"/>
      <c r="MD338" s="238"/>
      <c r="ME338" s="238"/>
      <c r="MF338" s="238"/>
      <c r="MG338" s="238"/>
      <c r="MH338" s="238"/>
      <c r="MI338" s="238"/>
      <c r="MJ338" s="238"/>
      <c r="MK338" s="238"/>
      <c r="ML338" s="238"/>
      <c r="MM338" s="238"/>
      <c r="MN338" s="238"/>
      <c r="MO338" s="238"/>
      <c r="MP338" s="238"/>
      <c r="MQ338" s="238"/>
      <c r="MR338" s="238"/>
      <c r="MS338" s="238"/>
      <c r="MT338" s="238"/>
      <c r="MU338" s="238"/>
      <c r="MV338" s="238"/>
      <c r="MW338" s="238"/>
      <c r="MX338" s="238"/>
      <c r="MY338" s="238"/>
      <c r="MZ338" s="238"/>
      <c r="NA338" s="238"/>
      <c r="NB338" s="238"/>
      <c r="NC338" s="238"/>
      <c r="ND338" s="238"/>
      <c r="NE338" s="238"/>
      <c r="NF338" s="238"/>
      <c r="NG338" s="238"/>
      <c r="NH338" s="238"/>
      <c r="NI338" s="238"/>
      <c r="NJ338" s="238"/>
      <c r="NK338" s="238"/>
      <c r="NL338" s="238"/>
      <c r="NM338" s="238"/>
      <c r="NN338" s="238"/>
      <c r="NO338" s="238"/>
      <c r="NP338" s="238"/>
      <c r="NQ338" s="238"/>
      <c r="NR338" s="238"/>
      <c r="NS338" s="238"/>
      <c r="NT338" s="238"/>
      <c r="NU338" s="238"/>
      <c r="NV338" s="238"/>
      <c r="NW338" s="238"/>
      <c r="NX338" s="238"/>
      <c r="NY338" s="238"/>
      <c r="NZ338" s="238"/>
      <c r="OA338" s="238"/>
      <c r="OB338" s="238"/>
      <c r="OC338" s="238"/>
      <c r="OD338" s="238"/>
      <c r="OE338" s="238"/>
      <c r="OF338" s="238"/>
      <c r="OG338" s="238"/>
      <c r="OH338" s="238"/>
      <c r="OI338" s="238"/>
      <c r="OJ338" s="238"/>
      <c r="OK338" s="238"/>
      <c r="OL338" s="238"/>
      <c r="OM338" s="238"/>
      <c r="ON338" s="238"/>
      <c r="OO338" s="238"/>
      <c r="OP338" s="238"/>
      <c r="OQ338" s="238"/>
      <c r="OR338" s="238"/>
      <c r="OS338" s="238"/>
      <c r="OT338" s="238"/>
      <c r="OU338" s="238"/>
      <c r="OV338" s="238"/>
      <c r="OW338" s="238"/>
      <c r="OX338" s="238"/>
      <c r="OY338" s="238"/>
      <c r="OZ338" s="238"/>
      <c r="PA338" s="238"/>
      <c r="PB338" s="238"/>
      <c r="PC338" s="238"/>
      <c r="PD338" s="238"/>
      <c r="PE338" s="238"/>
      <c r="PF338" s="238"/>
      <c r="PG338" s="238"/>
      <c r="PH338" s="238"/>
      <c r="PI338" s="238"/>
      <c r="PJ338" s="238"/>
      <c r="PK338" s="238"/>
      <c r="PL338" s="238"/>
      <c r="PM338" s="238"/>
      <c r="PN338" s="238"/>
      <c r="PO338" s="238"/>
      <c r="PP338" s="238"/>
      <c r="PQ338" s="238"/>
      <c r="PR338" s="238"/>
      <c r="PS338" s="238"/>
      <c r="PT338" s="238"/>
      <c r="PU338" s="238"/>
      <c r="PV338" s="238"/>
      <c r="PW338" s="238"/>
      <c r="PX338" s="238"/>
      <c r="PY338" s="238"/>
      <c r="PZ338" s="238"/>
      <c r="QA338" s="238"/>
      <c r="QB338" s="238"/>
      <c r="QC338" s="238"/>
      <c r="QD338" s="238"/>
      <c r="QE338" s="238"/>
      <c r="QF338" s="238"/>
      <c r="QG338" s="238"/>
      <c r="QH338" s="238"/>
      <c r="QI338" s="238"/>
      <c r="QJ338" s="238"/>
      <c r="QK338" s="238"/>
      <c r="QL338" s="238"/>
      <c r="QM338" s="238"/>
      <c r="QN338" s="238"/>
      <c r="QO338" s="238"/>
      <c r="QP338" s="238"/>
      <c r="QQ338" s="238"/>
      <c r="QR338" s="238"/>
      <c r="QS338" s="238"/>
      <c r="QT338" s="238"/>
      <c r="QU338" s="238"/>
      <c r="QV338" s="238"/>
      <c r="QW338" s="238"/>
      <c r="QX338" s="238"/>
      <c r="QY338" s="238"/>
      <c r="QZ338" s="238"/>
      <c r="RA338" s="238"/>
      <c r="RB338" s="238"/>
      <c r="RC338" s="238"/>
      <c r="RD338" s="238"/>
      <c r="RE338" s="238"/>
      <c r="RF338" s="238"/>
      <c r="RG338" s="238"/>
      <c r="RH338" s="238"/>
      <c r="RI338" s="238"/>
      <c r="RJ338" s="238"/>
      <c r="RK338" s="238"/>
      <c r="RL338" s="238"/>
      <c r="RM338" s="238"/>
      <c r="RN338" s="238"/>
      <c r="RO338" s="238"/>
      <c r="RP338" s="238"/>
      <c r="RQ338" s="238"/>
      <c r="RR338" s="238"/>
      <c r="RS338" s="238"/>
      <c r="RT338" s="238"/>
      <c r="RU338" s="238"/>
      <c r="RV338" s="238"/>
      <c r="RW338" s="238"/>
      <c r="RX338" s="238"/>
      <c r="RY338" s="238"/>
      <c r="RZ338" s="238"/>
      <c r="SA338" s="238"/>
      <c r="SB338" s="238"/>
      <c r="SC338" s="238"/>
      <c r="SD338" s="238"/>
      <c r="SE338" s="238"/>
      <c r="SF338" s="238"/>
      <c r="SG338" s="238"/>
      <c r="SH338" s="238"/>
      <c r="SI338" s="238"/>
      <c r="SJ338" s="238"/>
      <c r="SK338" s="238"/>
      <c r="SL338" s="238"/>
      <c r="SM338" s="238"/>
      <c r="SN338" s="238"/>
      <c r="SO338" s="238"/>
      <c r="SP338" s="238"/>
      <c r="SQ338" s="238"/>
      <c r="SR338" s="238"/>
      <c r="SS338" s="238"/>
      <c r="ST338" s="238"/>
      <c r="SU338" s="238"/>
      <c r="SV338" s="238"/>
      <c r="SW338" s="238"/>
      <c r="SX338" s="238"/>
      <c r="SY338" s="238"/>
      <c r="SZ338" s="238"/>
      <c r="TA338" s="238"/>
      <c r="TB338" s="238"/>
      <c r="TC338" s="238"/>
      <c r="TD338" s="238"/>
      <c r="TE338" s="238"/>
      <c r="TF338" s="238"/>
      <c r="TG338" s="238"/>
      <c r="TH338" s="238"/>
      <c r="TI338" s="238"/>
      <c r="TJ338" s="238"/>
      <c r="TK338" s="238"/>
      <c r="TL338" s="238"/>
      <c r="TM338" s="238"/>
      <c r="TN338" s="238"/>
      <c r="TO338" s="238"/>
      <c r="TP338" s="238"/>
      <c r="TQ338" s="238"/>
      <c r="TR338" s="238"/>
      <c r="TS338" s="238"/>
      <c r="TT338" s="238"/>
      <c r="TU338" s="238"/>
      <c r="TV338" s="238"/>
      <c r="TW338" s="238"/>
      <c r="TX338" s="238"/>
      <c r="TY338" s="238"/>
      <c r="TZ338" s="238"/>
      <c r="UA338" s="238"/>
      <c r="UB338" s="238"/>
      <c r="UC338" s="238"/>
      <c r="UD338" s="238"/>
      <c r="UE338" s="238"/>
      <c r="UF338" s="238"/>
      <c r="UG338" s="238"/>
      <c r="UH338" s="238"/>
      <c r="UI338" s="238"/>
      <c r="UJ338" s="238"/>
      <c r="UK338" s="238"/>
      <c r="UL338" s="238"/>
      <c r="UM338" s="238"/>
      <c r="UN338" s="238"/>
      <c r="UO338" s="238"/>
      <c r="UP338" s="238"/>
      <c r="UQ338" s="238"/>
      <c r="UR338" s="238"/>
      <c r="US338" s="238"/>
      <c r="UT338" s="238"/>
      <c r="UU338" s="238"/>
      <c r="UV338" s="238"/>
      <c r="UW338" s="238"/>
      <c r="UX338" s="238"/>
      <c r="UY338" s="238"/>
      <c r="UZ338" s="238"/>
      <c r="VA338" s="238"/>
      <c r="VB338" s="238"/>
      <c r="VC338" s="238"/>
      <c r="VD338" s="238"/>
      <c r="VE338" s="238"/>
      <c r="VF338" s="238"/>
      <c r="VG338" s="238"/>
      <c r="VH338" s="238"/>
      <c r="VI338" s="238"/>
      <c r="VJ338" s="238"/>
      <c r="VK338" s="238"/>
      <c r="VL338" s="238"/>
      <c r="VM338" s="238"/>
      <c r="VN338" s="238"/>
      <c r="VO338" s="238"/>
      <c r="VP338" s="238"/>
      <c r="VQ338" s="238"/>
      <c r="VR338" s="238"/>
      <c r="VS338" s="238"/>
      <c r="VT338" s="238"/>
      <c r="VU338" s="238"/>
      <c r="VV338" s="238"/>
      <c r="VW338" s="238"/>
      <c r="VX338" s="238"/>
      <c r="VY338" s="238"/>
      <c r="VZ338" s="238"/>
      <c r="WA338" s="238"/>
      <c r="WB338" s="238"/>
      <c r="WC338" s="238"/>
      <c r="WD338" s="238"/>
      <c r="WE338" s="238"/>
      <c r="WF338" s="238"/>
      <c r="WG338" s="238"/>
      <c r="WH338" s="238"/>
      <c r="WI338" s="238"/>
      <c r="WJ338" s="238"/>
      <c r="WK338" s="238"/>
      <c r="WL338" s="238"/>
      <c r="WM338" s="238"/>
      <c r="WN338" s="238"/>
      <c r="WO338" s="238"/>
      <c r="WP338" s="238"/>
      <c r="WQ338" s="238"/>
      <c r="WR338" s="238"/>
      <c r="WS338" s="238"/>
      <c r="WT338" s="238"/>
      <c r="WU338" s="238"/>
      <c r="WV338" s="238"/>
      <c r="WW338" s="238"/>
      <c r="WX338" s="238"/>
      <c r="WY338" s="238"/>
      <c r="WZ338" s="238"/>
      <c r="XA338" s="238"/>
      <c r="XB338" s="238"/>
      <c r="XC338" s="238"/>
      <c r="XD338" s="238"/>
      <c r="XE338" s="238"/>
      <c r="XF338" s="238"/>
      <c r="XG338" s="238"/>
      <c r="XH338" s="238"/>
      <c r="XI338" s="238"/>
      <c r="XJ338" s="238"/>
      <c r="XK338" s="238"/>
      <c r="XL338" s="238"/>
      <c r="XM338" s="238"/>
      <c r="XN338" s="238"/>
      <c r="XO338" s="238"/>
      <c r="XP338" s="238"/>
      <c r="XQ338" s="238"/>
      <c r="XR338" s="238"/>
      <c r="XS338" s="238"/>
      <c r="XT338" s="238"/>
      <c r="XU338" s="238"/>
      <c r="XV338" s="238"/>
      <c r="XW338" s="238"/>
      <c r="XX338" s="238"/>
      <c r="XY338" s="238"/>
      <c r="XZ338" s="238"/>
      <c r="YA338" s="238"/>
      <c r="YB338" s="238"/>
      <c r="YC338" s="238"/>
      <c r="YD338" s="238"/>
      <c r="YE338" s="238"/>
      <c r="YF338" s="238"/>
      <c r="YG338" s="238"/>
      <c r="YH338" s="238"/>
      <c r="YI338" s="238"/>
      <c r="YJ338" s="238"/>
      <c r="YK338" s="238"/>
      <c r="YL338" s="238"/>
      <c r="YM338" s="238"/>
      <c r="YN338" s="238"/>
      <c r="YO338" s="238"/>
      <c r="YP338" s="238"/>
      <c r="YQ338" s="238"/>
      <c r="YR338" s="238"/>
      <c r="YS338" s="238"/>
      <c r="YT338" s="238"/>
      <c r="YU338" s="238"/>
      <c r="YV338" s="238"/>
      <c r="YW338" s="238"/>
      <c r="YX338" s="238"/>
      <c r="YY338" s="238"/>
      <c r="YZ338" s="238"/>
      <c r="ZA338" s="238"/>
      <c r="ZB338" s="238"/>
      <c r="ZC338" s="238"/>
      <c r="ZD338" s="238"/>
      <c r="ZE338" s="238"/>
      <c r="ZF338" s="238"/>
      <c r="ZG338" s="238"/>
      <c r="ZH338" s="238"/>
      <c r="ZI338" s="238"/>
      <c r="ZJ338" s="238"/>
      <c r="ZK338" s="238"/>
      <c r="ZL338" s="238"/>
      <c r="ZM338" s="238"/>
      <c r="ZN338" s="238"/>
      <c r="ZO338" s="238"/>
      <c r="ZP338" s="238"/>
      <c r="ZQ338" s="238"/>
      <c r="ZR338" s="238"/>
      <c r="ZS338" s="238"/>
      <c r="ZT338" s="238"/>
      <c r="ZU338" s="238"/>
      <c r="ZV338" s="238"/>
      <c r="ZW338" s="238"/>
      <c r="ZX338" s="238"/>
      <c r="ZY338" s="238"/>
      <c r="ZZ338" s="238"/>
      <c r="AAA338" s="238"/>
      <c r="AAB338" s="238"/>
      <c r="AAC338" s="238"/>
      <c r="AAD338" s="238"/>
      <c r="AAE338" s="238"/>
      <c r="AAF338" s="238"/>
      <c r="AAG338" s="238"/>
      <c r="AAH338" s="238"/>
      <c r="AAI338" s="238"/>
      <c r="AAJ338" s="238"/>
      <c r="AAK338" s="238"/>
      <c r="AAL338" s="238"/>
      <c r="AAM338" s="238"/>
      <c r="AAN338" s="238"/>
      <c r="AAO338" s="238"/>
      <c r="AAP338" s="238"/>
      <c r="AAQ338" s="238"/>
      <c r="AAR338" s="238"/>
      <c r="AAS338" s="238"/>
      <c r="AAT338" s="238"/>
      <c r="AAU338" s="238"/>
      <c r="AAV338" s="238"/>
      <c r="AAW338" s="238"/>
      <c r="AAX338" s="238"/>
      <c r="AAY338" s="238"/>
      <c r="AAZ338" s="238"/>
      <c r="ABA338" s="238"/>
      <c r="ABB338" s="238"/>
      <c r="ABC338" s="238"/>
      <c r="ABD338" s="238"/>
      <c r="ABE338" s="238"/>
      <c r="ABF338" s="238"/>
      <c r="ABG338" s="238"/>
      <c r="ABH338" s="238"/>
      <c r="ABI338" s="238"/>
      <c r="ABJ338" s="238"/>
      <c r="ABK338" s="238"/>
      <c r="ABL338" s="238"/>
      <c r="ABM338" s="238"/>
      <c r="ABN338" s="238"/>
      <c r="ABO338" s="238"/>
      <c r="ABP338" s="238"/>
      <c r="ABQ338" s="238"/>
      <c r="ABR338" s="238"/>
      <c r="ABS338" s="238"/>
      <c r="ABT338" s="238"/>
      <c r="ABU338" s="238"/>
      <c r="ABV338" s="238"/>
      <c r="ABW338" s="238"/>
      <c r="ABX338" s="238"/>
      <c r="ABY338" s="238"/>
      <c r="ABZ338" s="238"/>
      <c r="ACA338" s="238"/>
      <c r="ACB338" s="238"/>
      <c r="ACC338" s="238"/>
      <c r="ACD338" s="238"/>
      <c r="ACE338" s="238"/>
      <c r="ACF338" s="238"/>
      <c r="ACG338" s="238"/>
      <c r="ACH338" s="238"/>
      <c r="ACI338" s="238"/>
      <c r="ACJ338" s="238"/>
      <c r="ACK338" s="238"/>
      <c r="ACL338" s="238"/>
      <c r="ACM338" s="238"/>
      <c r="ACN338" s="238"/>
      <c r="ACO338" s="238"/>
      <c r="ACP338" s="238"/>
      <c r="ACQ338" s="238"/>
      <c r="ACR338" s="238"/>
      <c r="ACS338" s="238"/>
      <c r="ACT338" s="238"/>
      <c r="ACU338" s="238"/>
      <c r="ACV338" s="238"/>
      <c r="ACW338" s="238"/>
      <c r="ACX338" s="238"/>
      <c r="ACY338" s="238"/>
      <c r="ACZ338" s="238"/>
      <c r="ADA338" s="238"/>
      <c r="ADB338" s="238"/>
      <c r="ADC338" s="238"/>
      <c r="ADD338" s="238"/>
      <c r="ADE338" s="238"/>
      <c r="ADF338" s="238"/>
      <c r="ADG338" s="238"/>
      <c r="ADH338" s="238"/>
      <c r="ADI338" s="238"/>
      <c r="ADJ338" s="238"/>
      <c r="ADK338" s="238"/>
      <c r="ADL338" s="238"/>
      <c r="ADM338" s="238"/>
      <c r="ADN338" s="238"/>
      <c r="ADO338" s="238"/>
      <c r="ADP338" s="238"/>
      <c r="ADQ338" s="238"/>
      <c r="ADR338" s="238"/>
      <c r="ADS338" s="238"/>
      <c r="ADT338" s="238"/>
      <c r="ADU338" s="238"/>
      <c r="ADV338" s="238"/>
      <c r="ADW338" s="238"/>
      <c r="ADX338" s="238"/>
      <c r="ADY338" s="238"/>
      <c r="ADZ338" s="238"/>
      <c r="AEA338" s="238"/>
      <c r="AEB338" s="238"/>
      <c r="AEC338" s="238"/>
      <c r="AED338" s="238"/>
      <c r="AEE338" s="238"/>
      <c r="AEF338" s="238"/>
      <c r="AEG338" s="238"/>
      <c r="AEH338" s="238"/>
      <c r="AEI338" s="238"/>
      <c r="AEJ338" s="238"/>
      <c r="AEK338" s="238"/>
      <c r="AEL338" s="238"/>
      <c r="AEM338" s="238"/>
      <c r="AEN338" s="238"/>
      <c r="AEO338" s="238"/>
      <c r="AEP338" s="238"/>
      <c r="AEQ338" s="238"/>
      <c r="AER338" s="238"/>
      <c r="AES338" s="238"/>
      <c r="AET338" s="238"/>
      <c r="AEU338" s="238"/>
      <c r="AEV338" s="238"/>
      <c r="AEW338" s="238"/>
      <c r="AEX338" s="238"/>
      <c r="AEY338" s="238"/>
      <c r="AEZ338" s="238"/>
      <c r="AFA338" s="238"/>
      <c r="AFB338" s="238"/>
      <c r="AFC338" s="238"/>
      <c r="AFD338" s="238"/>
      <c r="AFE338" s="238"/>
      <c r="AFF338" s="238"/>
      <c r="AFG338" s="238"/>
      <c r="AFH338" s="238"/>
      <c r="AFI338" s="238"/>
      <c r="AFJ338" s="238"/>
      <c r="AFK338" s="238"/>
      <c r="AFL338" s="238"/>
      <c r="AFM338" s="238"/>
      <c r="AFN338" s="238"/>
      <c r="AFO338" s="238"/>
      <c r="AFP338" s="238"/>
      <c r="AFQ338" s="238"/>
      <c r="AFR338" s="238"/>
      <c r="AFS338" s="238"/>
      <c r="AFT338" s="238"/>
      <c r="AFU338" s="238"/>
      <c r="AFV338" s="238"/>
      <c r="AFW338" s="238"/>
      <c r="AFX338" s="238"/>
      <c r="AFY338" s="238"/>
      <c r="AFZ338" s="238"/>
      <c r="AGA338" s="238"/>
      <c r="AGB338" s="238"/>
      <c r="AGC338" s="238"/>
      <c r="AGD338" s="238"/>
      <c r="AGE338" s="238"/>
      <c r="AGF338" s="238"/>
      <c r="AGG338" s="238"/>
      <c r="AGH338" s="238"/>
      <c r="AGI338" s="238"/>
      <c r="AGJ338" s="238"/>
      <c r="AGK338" s="238"/>
      <c r="AGL338" s="238"/>
      <c r="AGM338" s="238"/>
      <c r="AGN338" s="238"/>
      <c r="AGO338" s="238"/>
      <c r="AGP338" s="238"/>
      <c r="AGQ338" s="238"/>
      <c r="AGR338" s="238"/>
      <c r="AGS338" s="238"/>
      <c r="AGT338" s="238"/>
      <c r="AGU338" s="238"/>
      <c r="AGV338" s="238"/>
      <c r="AGW338" s="238"/>
      <c r="AGX338" s="238"/>
      <c r="AGY338" s="238"/>
      <c r="AGZ338" s="238"/>
      <c r="AHA338" s="238"/>
      <c r="AHB338" s="238"/>
      <c r="AHC338" s="238"/>
      <c r="AHD338" s="238"/>
      <c r="AHE338" s="238"/>
      <c r="AHF338" s="238"/>
      <c r="AHG338" s="238"/>
      <c r="AHH338" s="238"/>
      <c r="AHI338" s="238"/>
      <c r="AHJ338" s="238"/>
      <c r="AHK338" s="238"/>
      <c r="AHL338" s="238"/>
      <c r="AHM338" s="238"/>
      <c r="AHN338" s="238"/>
      <c r="AHO338" s="238"/>
      <c r="AHP338" s="238"/>
      <c r="AHQ338" s="238"/>
      <c r="AHR338" s="238"/>
      <c r="AHS338" s="238"/>
      <c r="AHT338" s="238"/>
      <c r="AHU338" s="238"/>
      <c r="AHV338" s="238"/>
      <c r="AHW338" s="238"/>
      <c r="AHX338" s="238"/>
      <c r="AHY338" s="238"/>
      <c r="AHZ338" s="238"/>
      <c r="AIA338" s="238"/>
      <c r="AIB338" s="238"/>
      <c r="AIC338" s="238"/>
      <c r="AID338" s="238"/>
      <c r="AIE338" s="238"/>
      <c r="AIF338" s="238"/>
      <c r="AIG338" s="238"/>
      <c r="AIH338" s="238"/>
      <c r="AII338" s="238"/>
      <c r="AIJ338" s="238"/>
      <c r="AIK338" s="238"/>
      <c r="AIL338" s="238"/>
      <c r="AIM338" s="238"/>
      <c r="AIN338" s="238"/>
      <c r="AIO338" s="238"/>
      <c r="AIP338" s="238"/>
      <c r="AIQ338" s="238"/>
      <c r="AIR338" s="238"/>
      <c r="AIS338" s="238"/>
      <c r="AIT338" s="238"/>
      <c r="AIU338" s="238"/>
      <c r="AIV338" s="238"/>
      <c r="AIW338" s="238"/>
      <c r="AIX338" s="238"/>
      <c r="AIY338" s="238"/>
      <c r="AIZ338" s="238"/>
      <c r="AJA338" s="238"/>
      <c r="AJB338" s="238"/>
      <c r="AJC338" s="238"/>
      <c r="AJD338" s="238"/>
      <c r="AJE338" s="238"/>
      <c r="AJF338" s="238"/>
      <c r="AJG338" s="238"/>
      <c r="AJH338" s="238"/>
      <c r="AJI338" s="238"/>
      <c r="AJJ338" s="238"/>
      <c r="AJK338" s="238"/>
      <c r="AJL338" s="238"/>
      <c r="AJM338" s="238"/>
      <c r="AJN338" s="238"/>
      <c r="AJO338" s="238"/>
      <c r="AJP338" s="238"/>
      <c r="AJQ338" s="238"/>
      <c r="AJR338" s="238"/>
      <c r="AJS338" s="238"/>
      <c r="AJT338" s="238"/>
      <c r="AJU338" s="238"/>
      <c r="AJV338" s="238"/>
      <c r="AJW338" s="238"/>
      <c r="AJX338" s="238"/>
      <c r="AJY338" s="238"/>
      <c r="AJZ338" s="238"/>
      <c r="AKA338" s="238"/>
      <c r="AKB338" s="238"/>
      <c r="AKC338" s="238"/>
      <c r="AKD338" s="238"/>
      <c r="AKE338" s="238"/>
      <c r="AKF338" s="238"/>
      <c r="AKG338" s="238"/>
      <c r="AKH338" s="238"/>
      <c r="AKI338" s="238"/>
      <c r="AKJ338" s="238"/>
      <c r="AKK338" s="238"/>
      <c r="AKL338" s="238"/>
      <c r="AKM338" s="238"/>
      <c r="AKN338" s="238"/>
      <c r="AKO338" s="238"/>
      <c r="AKP338" s="238"/>
    </row>
    <row r="339" spans="1:978" ht="25.5" x14ac:dyDescent="0.25">
      <c r="A339" s="304"/>
      <c r="B339" s="304"/>
      <c r="C339" s="307"/>
      <c r="D339" s="307"/>
      <c r="E339" s="268"/>
      <c r="F339" s="95">
        <v>530085</v>
      </c>
      <c r="G339" s="30" t="s">
        <v>352</v>
      </c>
      <c r="H339" s="30" t="s">
        <v>351</v>
      </c>
      <c r="I339" s="242"/>
      <c r="J339" s="95">
        <v>50</v>
      </c>
      <c r="K339" s="269"/>
      <c r="L339" s="290"/>
      <c r="M339" s="95">
        <v>3</v>
      </c>
      <c r="N339" s="95">
        <v>555</v>
      </c>
      <c r="O339" s="95">
        <v>235</v>
      </c>
      <c r="P339" s="95">
        <v>150</v>
      </c>
      <c r="Q339" s="95">
        <v>162</v>
      </c>
      <c r="R339" s="95">
        <v>267</v>
      </c>
      <c r="S339" s="95">
        <v>657</v>
      </c>
      <c r="T339" s="95">
        <v>1675</v>
      </c>
      <c r="U339" s="95">
        <v>3120</v>
      </c>
      <c r="V339" s="95">
        <v>3014</v>
      </c>
      <c r="W339" s="95">
        <v>2181</v>
      </c>
      <c r="X339" s="95">
        <v>1895</v>
      </c>
      <c r="Y339" s="95">
        <v>1897</v>
      </c>
      <c r="Z339" s="95">
        <v>2089</v>
      </c>
      <c r="AA339" s="95">
        <v>2043</v>
      </c>
      <c r="AB339" s="95">
        <v>2338</v>
      </c>
      <c r="AC339" s="95">
        <v>2698</v>
      </c>
      <c r="AD339" s="95">
        <v>2981</v>
      </c>
      <c r="AE339" s="95">
        <v>3217</v>
      </c>
      <c r="AF339" s="95">
        <v>2252</v>
      </c>
      <c r="AG339" s="95">
        <v>1684</v>
      </c>
      <c r="AH339" s="95">
        <v>1428</v>
      </c>
      <c r="AI339" s="95">
        <v>1269</v>
      </c>
      <c r="AJ339" s="95">
        <v>1193</v>
      </c>
      <c r="AK339" s="95">
        <v>899</v>
      </c>
      <c r="AL339" s="95">
        <v>37394</v>
      </c>
      <c r="AM339" s="268"/>
      <c r="AN339" s="262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62"/>
      <c r="BH339" s="262"/>
      <c r="BI339" s="262"/>
      <c r="BJ339" s="262"/>
      <c r="BK339" s="262"/>
      <c r="BL339" s="241"/>
      <c r="BM339" s="241"/>
      <c r="BN339" s="241"/>
      <c r="BO339" s="241"/>
      <c r="BP339" s="241"/>
      <c r="BQ339" s="241"/>
      <c r="BR339" s="241"/>
      <c r="BS339" s="241"/>
      <c r="BT339" s="241"/>
      <c r="BU339" s="241"/>
      <c r="BV339" s="241"/>
      <c r="BW339" s="241"/>
      <c r="BX339" s="241"/>
      <c r="BY339" s="241"/>
      <c r="BZ339" s="241"/>
      <c r="CA339" s="241"/>
      <c r="CB339" s="241"/>
      <c r="CC339" s="241"/>
      <c r="CD339" s="241"/>
      <c r="CE339" s="241"/>
      <c r="CF339" s="241"/>
      <c r="CG339" s="241"/>
      <c r="CH339" s="241"/>
      <c r="CI339" s="241"/>
      <c r="CJ339" s="241"/>
      <c r="CK339" s="241"/>
      <c r="CL339" s="241"/>
      <c r="CM339" s="241"/>
      <c r="CN339" s="241"/>
      <c r="CO339" s="241"/>
      <c r="CP339" s="241"/>
      <c r="CQ339" s="241"/>
      <c r="CR339" s="241"/>
      <c r="CS339" s="241"/>
      <c r="CT339" s="241"/>
      <c r="CU339" s="241"/>
      <c r="CV339" s="241"/>
      <c r="CW339" s="241"/>
      <c r="CX339" s="241"/>
      <c r="CY339" s="241"/>
      <c r="CZ339" s="241"/>
      <c r="DA339" s="241"/>
      <c r="DB339" s="241"/>
      <c r="DC339" s="241"/>
      <c r="DD339" s="241"/>
      <c r="DE339" s="241"/>
      <c r="DF339" s="241"/>
      <c r="DG339" s="241"/>
      <c r="DH339" s="241"/>
      <c r="DI339" s="241"/>
      <c r="DJ339" s="241"/>
      <c r="DK339" s="241"/>
      <c r="DL339" s="241"/>
      <c r="DM339" s="241"/>
      <c r="DN339" s="241"/>
      <c r="DO339" s="241"/>
      <c r="DP339" s="241"/>
      <c r="DQ339" s="241"/>
      <c r="DR339" s="241"/>
      <c r="DS339" s="241"/>
      <c r="DT339" s="241"/>
      <c r="DU339" s="241"/>
      <c r="DV339" s="241"/>
      <c r="DW339" s="241"/>
      <c r="DX339" s="241"/>
      <c r="DY339" s="241"/>
      <c r="DZ339" s="241"/>
      <c r="EA339" s="241"/>
      <c r="EB339" s="241"/>
      <c r="EC339" s="241"/>
      <c r="ED339" s="241"/>
      <c r="EE339" s="252"/>
      <c r="EF339" s="238"/>
      <c r="EG339" s="238"/>
      <c r="EH339" s="238"/>
      <c r="EI339" s="238"/>
      <c r="EJ339" s="238"/>
      <c r="EK339" s="238"/>
      <c r="EL339" s="238"/>
      <c r="EM339" s="238"/>
      <c r="EN339" s="238"/>
      <c r="EO339" s="238"/>
      <c r="EP339" s="238"/>
      <c r="EQ339" s="238"/>
      <c r="ER339" s="238"/>
      <c r="ES339" s="238"/>
      <c r="ET339" s="238"/>
      <c r="EU339" s="238"/>
      <c r="EV339" s="238"/>
      <c r="EW339" s="238"/>
      <c r="EX339" s="238"/>
      <c r="EY339" s="238"/>
      <c r="EZ339" s="238"/>
      <c r="FA339" s="238"/>
      <c r="FB339" s="238"/>
      <c r="FC339" s="238"/>
      <c r="FD339" s="238"/>
      <c r="FE339" s="238"/>
      <c r="FF339" s="238"/>
      <c r="FG339" s="238"/>
      <c r="FH339" s="238"/>
      <c r="FI339" s="238"/>
      <c r="FJ339" s="238"/>
      <c r="FK339" s="238"/>
      <c r="FL339" s="238"/>
      <c r="FM339" s="238"/>
      <c r="FN339" s="238"/>
      <c r="FO339" s="238"/>
      <c r="FP339" s="238"/>
      <c r="FQ339" s="238"/>
      <c r="FR339" s="238"/>
      <c r="FS339" s="238"/>
      <c r="FT339" s="238"/>
      <c r="FU339" s="238"/>
      <c r="FV339" s="238"/>
      <c r="FW339" s="238"/>
      <c r="FX339" s="238"/>
      <c r="FY339" s="238"/>
      <c r="FZ339" s="238"/>
      <c r="GA339" s="238"/>
      <c r="GB339" s="238"/>
      <c r="GC339" s="238"/>
      <c r="GD339" s="238"/>
      <c r="GE339" s="238"/>
      <c r="GF339" s="238"/>
      <c r="GG339" s="238"/>
      <c r="GH339" s="238"/>
      <c r="GI339" s="238"/>
      <c r="GJ339" s="238"/>
      <c r="GK339" s="238"/>
      <c r="GL339" s="238"/>
      <c r="GM339" s="238"/>
      <c r="GN339" s="238"/>
      <c r="GO339" s="238"/>
      <c r="GP339" s="238"/>
      <c r="GQ339" s="238"/>
      <c r="GR339" s="238"/>
      <c r="GS339" s="238"/>
      <c r="GT339" s="238"/>
      <c r="GU339" s="238"/>
      <c r="GV339" s="238"/>
      <c r="GW339" s="238"/>
      <c r="GX339" s="238"/>
      <c r="GY339" s="238"/>
      <c r="GZ339" s="238"/>
      <c r="HA339" s="238"/>
      <c r="HB339" s="238"/>
      <c r="HC339" s="238"/>
      <c r="HD339" s="238"/>
      <c r="HE339" s="238"/>
      <c r="HF339" s="238"/>
      <c r="HG339" s="238"/>
      <c r="HH339" s="238"/>
      <c r="HI339" s="238"/>
      <c r="HJ339" s="238"/>
      <c r="HK339" s="238"/>
      <c r="HL339" s="238"/>
      <c r="HM339" s="238"/>
      <c r="HN339" s="238"/>
      <c r="HO339" s="238"/>
      <c r="HP339" s="238"/>
      <c r="HQ339" s="238"/>
      <c r="HR339" s="238"/>
      <c r="HS339" s="238"/>
      <c r="HT339" s="238"/>
      <c r="HU339" s="238"/>
      <c r="HV339" s="238"/>
      <c r="HW339" s="238"/>
      <c r="HX339" s="238"/>
      <c r="HY339" s="238"/>
      <c r="HZ339" s="238"/>
      <c r="IA339" s="238"/>
      <c r="IB339" s="238"/>
      <c r="IC339" s="238"/>
      <c r="ID339" s="238"/>
      <c r="IE339" s="238"/>
      <c r="IF339" s="238"/>
      <c r="IG339" s="238"/>
      <c r="IH339" s="238"/>
      <c r="II339" s="238"/>
      <c r="IJ339" s="238"/>
      <c r="IK339" s="238"/>
      <c r="IL339" s="238"/>
      <c r="IM339" s="238"/>
      <c r="IN339" s="238"/>
      <c r="IO339" s="238"/>
      <c r="IP339" s="238"/>
      <c r="IQ339" s="238"/>
      <c r="IR339" s="238"/>
      <c r="IS339" s="238"/>
      <c r="IT339" s="238"/>
      <c r="IU339" s="238"/>
      <c r="IV339" s="238"/>
      <c r="IW339" s="238"/>
      <c r="IX339" s="238"/>
      <c r="IY339" s="238"/>
      <c r="IZ339" s="238"/>
      <c r="JA339" s="238"/>
      <c r="JB339" s="238"/>
      <c r="JC339" s="238"/>
      <c r="JD339" s="238"/>
      <c r="JE339" s="238"/>
      <c r="JF339" s="238"/>
      <c r="JG339" s="238"/>
      <c r="JH339" s="238"/>
      <c r="JI339" s="238"/>
      <c r="JJ339" s="238"/>
      <c r="JK339" s="238"/>
      <c r="JL339" s="238"/>
      <c r="JM339" s="238"/>
      <c r="JN339" s="238"/>
      <c r="JO339" s="238"/>
      <c r="JP339" s="238"/>
      <c r="JQ339" s="238"/>
      <c r="JR339" s="238"/>
      <c r="JS339" s="238"/>
      <c r="JT339" s="238"/>
      <c r="JU339" s="238"/>
      <c r="JV339" s="238"/>
      <c r="JW339" s="238"/>
      <c r="JX339" s="238"/>
      <c r="JY339" s="238"/>
      <c r="JZ339" s="238"/>
      <c r="KA339" s="238"/>
      <c r="KB339" s="238"/>
      <c r="KC339" s="238"/>
      <c r="KD339" s="238"/>
      <c r="KE339" s="238"/>
      <c r="KF339" s="238"/>
      <c r="KG339" s="238"/>
      <c r="KH339" s="238"/>
      <c r="KI339" s="238"/>
      <c r="KJ339" s="238"/>
      <c r="KK339" s="238"/>
      <c r="KL339" s="238"/>
      <c r="KM339" s="238"/>
      <c r="KN339" s="238"/>
      <c r="KO339" s="238"/>
      <c r="KP339" s="238"/>
      <c r="KQ339" s="238"/>
      <c r="KR339" s="238"/>
      <c r="KS339" s="238"/>
      <c r="KT339" s="238"/>
      <c r="KU339" s="238"/>
      <c r="KV339" s="238"/>
      <c r="KW339" s="238"/>
      <c r="KX339" s="238"/>
      <c r="KY339" s="238"/>
      <c r="KZ339" s="238"/>
      <c r="LA339" s="238"/>
      <c r="LB339" s="238"/>
      <c r="LC339" s="238"/>
      <c r="LD339" s="238"/>
      <c r="LE339" s="238"/>
      <c r="LF339" s="238"/>
      <c r="LG339" s="238"/>
      <c r="LH339" s="238"/>
      <c r="LI339" s="238"/>
      <c r="LJ339" s="238"/>
      <c r="LK339" s="238"/>
      <c r="LL339" s="238"/>
      <c r="LM339" s="238"/>
      <c r="LN339" s="238"/>
      <c r="LO339" s="238"/>
      <c r="LP339" s="238"/>
      <c r="LQ339" s="238"/>
      <c r="LR339" s="238"/>
      <c r="LS339" s="238"/>
      <c r="LT339" s="238"/>
      <c r="LU339" s="238"/>
      <c r="LV339" s="238"/>
      <c r="LW339" s="238"/>
      <c r="LX339" s="238"/>
      <c r="LY339" s="238"/>
      <c r="LZ339" s="238"/>
      <c r="MA339" s="238"/>
      <c r="MB339" s="238"/>
      <c r="MC339" s="238"/>
      <c r="MD339" s="238"/>
      <c r="ME339" s="238"/>
      <c r="MF339" s="238"/>
      <c r="MG339" s="238"/>
      <c r="MH339" s="238"/>
      <c r="MI339" s="238"/>
      <c r="MJ339" s="238"/>
      <c r="MK339" s="238"/>
      <c r="ML339" s="238"/>
      <c r="MM339" s="238"/>
      <c r="MN339" s="238"/>
      <c r="MO339" s="238"/>
      <c r="MP339" s="238"/>
      <c r="MQ339" s="238"/>
      <c r="MR339" s="238"/>
      <c r="MS339" s="238"/>
      <c r="MT339" s="238"/>
      <c r="MU339" s="238"/>
      <c r="MV339" s="238"/>
      <c r="MW339" s="238"/>
      <c r="MX339" s="238"/>
      <c r="MY339" s="238"/>
      <c r="MZ339" s="238"/>
      <c r="NA339" s="238"/>
      <c r="NB339" s="238"/>
      <c r="NC339" s="238"/>
      <c r="ND339" s="238"/>
      <c r="NE339" s="238"/>
      <c r="NF339" s="238"/>
      <c r="NG339" s="238"/>
      <c r="NH339" s="238"/>
      <c r="NI339" s="238"/>
      <c r="NJ339" s="238"/>
      <c r="NK339" s="238"/>
      <c r="NL339" s="238"/>
      <c r="NM339" s="238"/>
      <c r="NN339" s="238"/>
      <c r="NO339" s="238"/>
      <c r="NP339" s="238"/>
      <c r="NQ339" s="238"/>
      <c r="NR339" s="238"/>
      <c r="NS339" s="238"/>
      <c r="NT339" s="238"/>
      <c r="NU339" s="238"/>
      <c r="NV339" s="238"/>
      <c r="NW339" s="238"/>
      <c r="NX339" s="238"/>
      <c r="NY339" s="238"/>
      <c r="NZ339" s="238"/>
      <c r="OA339" s="238"/>
      <c r="OB339" s="238"/>
      <c r="OC339" s="238"/>
      <c r="OD339" s="238"/>
      <c r="OE339" s="238"/>
      <c r="OF339" s="238"/>
      <c r="OG339" s="238"/>
      <c r="OH339" s="238"/>
      <c r="OI339" s="238"/>
      <c r="OJ339" s="238"/>
      <c r="OK339" s="238"/>
      <c r="OL339" s="238"/>
      <c r="OM339" s="238"/>
      <c r="ON339" s="238"/>
      <c r="OO339" s="238"/>
      <c r="OP339" s="238"/>
      <c r="OQ339" s="238"/>
      <c r="OR339" s="238"/>
      <c r="OS339" s="238"/>
      <c r="OT339" s="238"/>
      <c r="OU339" s="238"/>
      <c r="OV339" s="238"/>
      <c r="OW339" s="238"/>
      <c r="OX339" s="238"/>
      <c r="OY339" s="238"/>
      <c r="OZ339" s="238"/>
      <c r="PA339" s="238"/>
      <c r="PB339" s="238"/>
      <c r="PC339" s="238"/>
      <c r="PD339" s="238"/>
      <c r="PE339" s="238"/>
      <c r="PF339" s="238"/>
      <c r="PG339" s="238"/>
      <c r="PH339" s="238"/>
      <c r="PI339" s="238"/>
      <c r="PJ339" s="238"/>
      <c r="PK339" s="238"/>
      <c r="PL339" s="238"/>
      <c r="PM339" s="238"/>
      <c r="PN339" s="238"/>
      <c r="PO339" s="238"/>
      <c r="PP339" s="238"/>
      <c r="PQ339" s="238"/>
      <c r="PR339" s="238"/>
      <c r="PS339" s="238"/>
      <c r="PT339" s="238"/>
      <c r="PU339" s="238"/>
      <c r="PV339" s="238"/>
      <c r="PW339" s="238"/>
      <c r="PX339" s="238"/>
      <c r="PY339" s="238"/>
      <c r="PZ339" s="238"/>
      <c r="QA339" s="238"/>
      <c r="QB339" s="238"/>
      <c r="QC339" s="238"/>
      <c r="QD339" s="238"/>
      <c r="QE339" s="238"/>
      <c r="QF339" s="238"/>
      <c r="QG339" s="238"/>
      <c r="QH339" s="238"/>
      <c r="QI339" s="238"/>
      <c r="QJ339" s="238"/>
      <c r="QK339" s="238"/>
      <c r="QL339" s="238"/>
      <c r="QM339" s="238"/>
      <c r="QN339" s="238"/>
      <c r="QO339" s="238"/>
      <c r="QP339" s="238"/>
      <c r="QQ339" s="238"/>
      <c r="QR339" s="238"/>
      <c r="QS339" s="238"/>
      <c r="QT339" s="238"/>
      <c r="QU339" s="238"/>
      <c r="QV339" s="238"/>
      <c r="QW339" s="238"/>
      <c r="QX339" s="238"/>
      <c r="QY339" s="238"/>
      <c r="QZ339" s="238"/>
      <c r="RA339" s="238"/>
      <c r="RB339" s="238"/>
      <c r="RC339" s="238"/>
      <c r="RD339" s="238"/>
      <c r="RE339" s="238"/>
      <c r="RF339" s="238"/>
      <c r="RG339" s="238"/>
      <c r="RH339" s="238"/>
      <c r="RI339" s="238"/>
      <c r="RJ339" s="238"/>
      <c r="RK339" s="238"/>
      <c r="RL339" s="238"/>
      <c r="RM339" s="238"/>
      <c r="RN339" s="238"/>
      <c r="RO339" s="238"/>
      <c r="RP339" s="238"/>
      <c r="RQ339" s="238"/>
      <c r="RR339" s="238"/>
      <c r="RS339" s="238"/>
      <c r="RT339" s="238"/>
      <c r="RU339" s="238"/>
      <c r="RV339" s="238"/>
      <c r="RW339" s="238"/>
      <c r="RX339" s="238"/>
      <c r="RY339" s="238"/>
      <c r="RZ339" s="238"/>
      <c r="SA339" s="238"/>
      <c r="SB339" s="238"/>
      <c r="SC339" s="238"/>
      <c r="SD339" s="238"/>
      <c r="SE339" s="238"/>
      <c r="SF339" s="238"/>
      <c r="SG339" s="238"/>
      <c r="SH339" s="238"/>
      <c r="SI339" s="238"/>
      <c r="SJ339" s="238"/>
      <c r="SK339" s="238"/>
      <c r="SL339" s="238"/>
      <c r="SM339" s="238"/>
      <c r="SN339" s="238"/>
      <c r="SO339" s="238"/>
      <c r="SP339" s="238"/>
      <c r="SQ339" s="238"/>
      <c r="SR339" s="238"/>
      <c r="SS339" s="238"/>
      <c r="ST339" s="238"/>
      <c r="SU339" s="238"/>
      <c r="SV339" s="238"/>
      <c r="SW339" s="238"/>
      <c r="SX339" s="238"/>
      <c r="SY339" s="238"/>
      <c r="SZ339" s="238"/>
      <c r="TA339" s="238"/>
      <c r="TB339" s="238"/>
      <c r="TC339" s="238"/>
      <c r="TD339" s="238"/>
      <c r="TE339" s="238"/>
      <c r="TF339" s="238"/>
      <c r="TG339" s="238"/>
      <c r="TH339" s="238"/>
      <c r="TI339" s="238"/>
      <c r="TJ339" s="238"/>
      <c r="TK339" s="238"/>
      <c r="TL339" s="238"/>
      <c r="TM339" s="238"/>
      <c r="TN339" s="238"/>
      <c r="TO339" s="238"/>
      <c r="TP339" s="238"/>
      <c r="TQ339" s="238"/>
      <c r="TR339" s="238"/>
      <c r="TS339" s="238"/>
      <c r="TT339" s="238"/>
      <c r="TU339" s="238"/>
      <c r="TV339" s="238"/>
      <c r="TW339" s="238"/>
      <c r="TX339" s="238"/>
      <c r="TY339" s="238"/>
      <c r="TZ339" s="238"/>
      <c r="UA339" s="238"/>
      <c r="UB339" s="238"/>
      <c r="UC339" s="238"/>
      <c r="UD339" s="238"/>
      <c r="UE339" s="238"/>
      <c r="UF339" s="238"/>
      <c r="UG339" s="238"/>
      <c r="UH339" s="238"/>
      <c r="UI339" s="238"/>
      <c r="UJ339" s="238"/>
      <c r="UK339" s="238"/>
      <c r="UL339" s="238"/>
      <c r="UM339" s="238"/>
      <c r="UN339" s="238"/>
      <c r="UO339" s="238"/>
      <c r="UP339" s="238"/>
      <c r="UQ339" s="238"/>
      <c r="UR339" s="238"/>
      <c r="US339" s="238"/>
      <c r="UT339" s="238"/>
      <c r="UU339" s="238"/>
      <c r="UV339" s="238"/>
      <c r="UW339" s="238"/>
      <c r="UX339" s="238"/>
      <c r="UY339" s="238"/>
      <c r="UZ339" s="238"/>
      <c r="VA339" s="238"/>
      <c r="VB339" s="238"/>
      <c r="VC339" s="238"/>
      <c r="VD339" s="238"/>
      <c r="VE339" s="238"/>
      <c r="VF339" s="238"/>
      <c r="VG339" s="238"/>
      <c r="VH339" s="238"/>
      <c r="VI339" s="238"/>
      <c r="VJ339" s="238"/>
      <c r="VK339" s="238"/>
      <c r="VL339" s="238"/>
      <c r="VM339" s="238"/>
      <c r="VN339" s="238"/>
      <c r="VO339" s="238"/>
      <c r="VP339" s="238"/>
      <c r="VQ339" s="238"/>
      <c r="VR339" s="238"/>
      <c r="VS339" s="238"/>
      <c r="VT339" s="238"/>
      <c r="VU339" s="238"/>
      <c r="VV339" s="238"/>
      <c r="VW339" s="238"/>
      <c r="VX339" s="238"/>
      <c r="VY339" s="238"/>
      <c r="VZ339" s="238"/>
      <c r="WA339" s="238"/>
      <c r="WB339" s="238"/>
      <c r="WC339" s="238"/>
      <c r="WD339" s="238"/>
      <c r="WE339" s="238"/>
      <c r="WF339" s="238"/>
      <c r="WG339" s="238"/>
      <c r="WH339" s="238"/>
      <c r="WI339" s="238"/>
      <c r="WJ339" s="238"/>
      <c r="WK339" s="238"/>
      <c r="WL339" s="238"/>
      <c r="WM339" s="238"/>
      <c r="WN339" s="238"/>
      <c r="WO339" s="238"/>
      <c r="WP339" s="238"/>
      <c r="WQ339" s="238"/>
      <c r="WR339" s="238"/>
      <c r="WS339" s="238"/>
      <c r="WT339" s="238"/>
      <c r="WU339" s="238"/>
      <c r="WV339" s="238"/>
      <c r="WW339" s="238"/>
      <c r="WX339" s="238"/>
      <c r="WY339" s="238"/>
      <c r="WZ339" s="238"/>
      <c r="XA339" s="238"/>
      <c r="XB339" s="238"/>
      <c r="XC339" s="238"/>
      <c r="XD339" s="238"/>
      <c r="XE339" s="238"/>
      <c r="XF339" s="238"/>
      <c r="XG339" s="238"/>
      <c r="XH339" s="238"/>
      <c r="XI339" s="238"/>
      <c r="XJ339" s="238"/>
      <c r="XK339" s="238"/>
      <c r="XL339" s="238"/>
      <c r="XM339" s="238"/>
      <c r="XN339" s="238"/>
      <c r="XO339" s="238"/>
      <c r="XP339" s="238"/>
      <c r="XQ339" s="238"/>
      <c r="XR339" s="238"/>
      <c r="XS339" s="238"/>
      <c r="XT339" s="238"/>
      <c r="XU339" s="238"/>
      <c r="XV339" s="238"/>
      <c r="XW339" s="238"/>
      <c r="XX339" s="238"/>
      <c r="XY339" s="238"/>
      <c r="XZ339" s="238"/>
      <c r="YA339" s="238"/>
      <c r="YB339" s="238"/>
      <c r="YC339" s="238"/>
      <c r="YD339" s="238"/>
      <c r="YE339" s="238"/>
      <c r="YF339" s="238"/>
      <c r="YG339" s="238"/>
      <c r="YH339" s="238"/>
      <c r="YI339" s="238"/>
      <c r="YJ339" s="238"/>
      <c r="YK339" s="238"/>
      <c r="YL339" s="238"/>
      <c r="YM339" s="238"/>
      <c r="YN339" s="238"/>
      <c r="YO339" s="238"/>
      <c r="YP339" s="238"/>
      <c r="YQ339" s="238"/>
      <c r="YR339" s="238"/>
      <c r="YS339" s="238"/>
      <c r="YT339" s="238"/>
      <c r="YU339" s="238"/>
      <c r="YV339" s="238"/>
      <c r="YW339" s="238"/>
      <c r="YX339" s="238"/>
      <c r="YY339" s="238"/>
      <c r="YZ339" s="238"/>
      <c r="ZA339" s="238"/>
      <c r="ZB339" s="238"/>
      <c r="ZC339" s="238"/>
      <c r="ZD339" s="238"/>
      <c r="ZE339" s="238"/>
      <c r="ZF339" s="238"/>
      <c r="ZG339" s="238"/>
      <c r="ZH339" s="238"/>
      <c r="ZI339" s="238"/>
      <c r="ZJ339" s="238"/>
      <c r="ZK339" s="238"/>
      <c r="ZL339" s="238"/>
      <c r="ZM339" s="238"/>
      <c r="ZN339" s="238"/>
      <c r="ZO339" s="238"/>
      <c r="ZP339" s="238"/>
      <c r="ZQ339" s="238"/>
      <c r="ZR339" s="238"/>
      <c r="ZS339" s="238"/>
      <c r="ZT339" s="238"/>
      <c r="ZU339" s="238"/>
      <c r="ZV339" s="238"/>
      <c r="ZW339" s="238"/>
      <c r="ZX339" s="238"/>
      <c r="ZY339" s="238"/>
      <c r="ZZ339" s="238"/>
      <c r="AAA339" s="238"/>
      <c r="AAB339" s="238"/>
      <c r="AAC339" s="238"/>
      <c r="AAD339" s="238"/>
      <c r="AAE339" s="238"/>
      <c r="AAF339" s="238"/>
      <c r="AAG339" s="238"/>
      <c r="AAH339" s="238"/>
      <c r="AAI339" s="238"/>
      <c r="AAJ339" s="238"/>
      <c r="AAK339" s="238"/>
      <c r="AAL339" s="238"/>
      <c r="AAM339" s="238"/>
      <c r="AAN339" s="238"/>
      <c r="AAO339" s="238"/>
      <c r="AAP339" s="238"/>
      <c r="AAQ339" s="238"/>
      <c r="AAR339" s="238"/>
      <c r="AAS339" s="238"/>
      <c r="AAT339" s="238"/>
      <c r="AAU339" s="238"/>
      <c r="AAV339" s="238"/>
      <c r="AAW339" s="238"/>
      <c r="AAX339" s="238"/>
      <c r="AAY339" s="238"/>
      <c r="AAZ339" s="238"/>
      <c r="ABA339" s="238"/>
      <c r="ABB339" s="238"/>
      <c r="ABC339" s="238"/>
      <c r="ABD339" s="238"/>
      <c r="ABE339" s="238"/>
      <c r="ABF339" s="238"/>
      <c r="ABG339" s="238"/>
      <c r="ABH339" s="238"/>
      <c r="ABI339" s="238"/>
      <c r="ABJ339" s="238"/>
      <c r="ABK339" s="238"/>
      <c r="ABL339" s="238"/>
      <c r="ABM339" s="238"/>
      <c r="ABN339" s="238"/>
      <c r="ABO339" s="238"/>
      <c r="ABP339" s="238"/>
      <c r="ABQ339" s="238"/>
      <c r="ABR339" s="238"/>
      <c r="ABS339" s="238"/>
      <c r="ABT339" s="238"/>
      <c r="ABU339" s="238"/>
      <c r="ABV339" s="238"/>
      <c r="ABW339" s="238"/>
      <c r="ABX339" s="238"/>
      <c r="ABY339" s="238"/>
      <c r="ABZ339" s="238"/>
      <c r="ACA339" s="238"/>
      <c r="ACB339" s="238"/>
      <c r="ACC339" s="238"/>
      <c r="ACD339" s="238"/>
      <c r="ACE339" s="238"/>
      <c r="ACF339" s="238"/>
      <c r="ACG339" s="238"/>
      <c r="ACH339" s="238"/>
      <c r="ACI339" s="238"/>
      <c r="ACJ339" s="238"/>
      <c r="ACK339" s="238"/>
      <c r="ACL339" s="238"/>
      <c r="ACM339" s="238"/>
      <c r="ACN339" s="238"/>
      <c r="ACO339" s="238"/>
      <c r="ACP339" s="238"/>
      <c r="ACQ339" s="238"/>
      <c r="ACR339" s="238"/>
      <c r="ACS339" s="238"/>
      <c r="ACT339" s="238"/>
      <c r="ACU339" s="238"/>
      <c r="ACV339" s="238"/>
      <c r="ACW339" s="238"/>
      <c r="ACX339" s="238"/>
      <c r="ACY339" s="238"/>
      <c r="ACZ339" s="238"/>
      <c r="ADA339" s="238"/>
      <c r="ADB339" s="238"/>
      <c r="ADC339" s="238"/>
      <c r="ADD339" s="238"/>
      <c r="ADE339" s="238"/>
      <c r="ADF339" s="238"/>
      <c r="ADG339" s="238"/>
      <c r="ADH339" s="238"/>
      <c r="ADI339" s="238"/>
      <c r="ADJ339" s="238"/>
      <c r="ADK339" s="238"/>
      <c r="ADL339" s="238"/>
      <c r="ADM339" s="238"/>
      <c r="ADN339" s="238"/>
      <c r="ADO339" s="238"/>
      <c r="ADP339" s="238"/>
      <c r="ADQ339" s="238"/>
      <c r="ADR339" s="238"/>
      <c r="ADS339" s="238"/>
      <c r="ADT339" s="238"/>
      <c r="ADU339" s="238"/>
      <c r="ADV339" s="238"/>
      <c r="ADW339" s="238"/>
      <c r="ADX339" s="238"/>
      <c r="ADY339" s="238"/>
      <c r="ADZ339" s="238"/>
      <c r="AEA339" s="238"/>
      <c r="AEB339" s="238"/>
      <c r="AEC339" s="238"/>
      <c r="AED339" s="238"/>
      <c r="AEE339" s="238"/>
      <c r="AEF339" s="238"/>
      <c r="AEG339" s="238"/>
      <c r="AEH339" s="238"/>
      <c r="AEI339" s="238"/>
      <c r="AEJ339" s="238"/>
      <c r="AEK339" s="238"/>
      <c r="AEL339" s="238"/>
      <c r="AEM339" s="238"/>
      <c r="AEN339" s="238"/>
      <c r="AEO339" s="238"/>
      <c r="AEP339" s="238"/>
      <c r="AEQ339" s="238"/>
      <c r="AER339" s="238"/>
      <c r="AES339" s="238"/>
      <c r="AET339" s="238"/>
      <c r="AEU339" s="238"/>
      <c r="AEV339" s="238"/>
      <c r="AEW339" s="238"/>
      <c r="AEX339" s="238"/>
      <c r="AEY339" s="238"/>
      <c r="AEZ339" s="238"/>
      <c r="AFA339" s="238"/>
      <c r="AFB339" s="238"/>
      <c r="AFC339" s="238"/>
      <c r="AFD339" s="238"/>
      <c r="AFE339" s="238"/>
      <c r="AFF339" s="238"/>
      <c r="AFG339" s="238"/>
      <c r="AFH339" s="238"/>
      <c r="AFI339" s="238"/>
      <c r="AFJ339" s="238"/>
      <c r="AFK339" s="238"/>
      <c r="AFL339" s="238"/>
      <c r="AFM339" s="238"/>
      <c r="AFN339" s="238"/>
      <c r="AFO339" s="238"/>
      <c r="AFP339" s="238"/>
      <c r="AFQ339" s="238"/>
      <c r="AFR339" s="238"/>
      <c r="AFS339" s="238"/>
      <c r="AFT339" s="238"/>
      <c r="AFU339" s="238"/>
      <c r="AFV339" s="238"/>
      <c r="AFW339" s="238"/>
      <c r="AFX339" s="238"/>
      <c r="AFY339" s="238"/>
      <c r="AFZ339" s="238"/>
      <c r="AGA339" s="238"/>
      <c r="AGB339" s="238"/>
      <c r="AGC339" s="238"/>
      <c r="AGD339" s="238"/>
      <c r="AGE339" s="238"/>
      <c r="AGF339" s="238"/>
      <c r="AGG339" s="238"/>
      <c r="AGH339" s="238"/>
      <c r="AGI339" s="238"/>
      <c r="AGJ339" s="238"/>
      <c r="AGK339" s="238"/>
      <c r="AGL339" s="238"/>
      <c r="AGM339" s="238"/>
      <c r="AGN339" s="238"/>
      <c r="AGO339" s="238"/>
      <c r="AGP339" s="238"/>
      <c r="AGQ339" s="238"/>
      <c r="AGR339" s="238"/>
      <c r="AGS339" s="238"/>
      <c r="AGT339" s="238"/>
      <c r="AGU339" s="238"/>
      <c r="AGV339" s="238"/>
      <c r="AGW339" s="238"/>
      <c r="AGX339" s="238"/>
      <c r="AGY339" s="238"/>
      <c r="AGZ339" s="238"/>
      <c r="AHA339" s="238"/>
      <c r="AHB339" s="238"/>
      <c r="AHC339" s="238"/>
      <c r="AHD339" s="238"/>
      <c r="AHE339" s="238"/>
      <c r="AHF339" s="238"/>
      <c r="AHG339" s="238"/>
      <c r="AHH339" s="238"/>
      <c r="AHI339" s="238"/>
      <c r="AHJ339" s="238"/>
      <c r="AHK339" s="238"/>
      <c r="AHL339" s="238"/>
      <c r="AHM339" s="238"/>
      <c r="AHN339" s="238"/>
      <c r="AHO339" s="238"/>
      <c r="AHP339" s="238"/>
      <c r="AHQ339" s="238"/>
      <c r="AHR339" s="238"/>
      <c r="AHS339" s="238"/>
      <c r="AHT339" s="238"/>
      <c r="AHU339" s="238"/>
      <c r="AHV339" s="238"/>
      <c r="AHW339" s="238"/>
      <c r="AHX339" s="238"/>
      <c r="AHY339" s="238"/>
      <c r="AHZ339" s="238"/>
      <c r="AIA339" s="238"/>
      <c r="AIB339" s="238"/>
      <c r="AIC339" s="238"/>
      <c r="AID339" s="238"/>
      <c r="AIE339" s="238"/>
      <c r="AIF339" s="238"/>
      <c r="AIG339" s="238"/>
      <c r="AIH339" s="238"/>
      <c r="AII339" s="238"/>
      <c r="AIJ339" s="238"/>
      <c r="AIK339" s="238"/>
      <c r="AIL339" s="238"/>
      <c r="AIM339" s="238"/>
      <c r="AIN339" s="238"/>
      <c r="AIO339" s="238"/>
      <c r="AIP339" s="238"/>
      <c r="AIQ339" s="238"/>
      <c r="AIR339" s="238"/>
      <c r="AIS339" s="238"/>
      <c r="AIT339" s="238"/>
      <c r="AIU339" s="238"/>
      <c r="AIV339" s="238"/>
      <c r="AIW339" s="238"/>
      <c r="AIX339" s="238"/>
      <c r="AIY339" s="238"/>
      <c r="AIZ339" s="238"/>
      <c r="AJA339" s="238"/>
      <c r="AJB339" s="238"/>
      <c r="AJC339" s="238"/>
      <c r="AJD339" s="238"/>
      <c r="AJE339" s="238"/>
      <c r="AJF339" s="238"/>
      <c r="AJG339" s="238"/>
      <c r="AJH339" s="238"/>
      <c r="AJI339" s="238"/>
      <c r="AJJ339" s="238"/>
      <c r="AJK339" s="238"/>
      <c r="AJL339" s="238"/>
      <c r="AJM339" s="238"/>
      <c r="AJN339" s="238"/>
      <c r="AJO339" s="238"/>
      <c r="AJP339" s="238"/>
      <c r="AJQ339" s="238"/>
      <c r="AJR339" s="238"/>
      <c r="AJS339" s="238"/>
      <c r="AJT339" s="238"/>
      <c r="AJU339" s="238"/>
      <c r="AJV339" s="238"/>
      <c r="AJW339" s="238"/>
      <c r="AJX339" s="238"/>
      <c r="AJY339" s="238"/>
      <c r="AJZ339" s="238"/>
      <c r="AKA339" s="238"/>
      <c r="AKB339" s="238"/>
      <c r="AKC339" s="238"/>
      <c r="AKD339" s="238"/>
      <c r="AKE339" s="238"/>
      <c r="AKF339" s="238"/>
      <c r="AKG339" s="238"/>
      <c r="AKH339" s="238"/>
      <c r="AKI339" s="238"/>
      <c r="AKJ339" s="238"/>
      <c r="AKK339" s="238"/>
      <c r="AKL339" s="238"/>
      <c r="AKM339" s="238"/>
      <c r="AKN339" s="238"/>
      <c r="AKO339" s="238"/>
      <c r="AKP339" s="238"/>
    </row>
    <row r="340" spans="1:978" x14ac:dyDescent="0.25">
      <c r="A340" s="305"/>
      <c r="B340" s="305"/>
      <c r="C340" s="95"/>
      <c r="D340" s="308"/>
      <c r="E340" s="269"/>
      <c r="F340" s="278" t="s">
        <v>387</v>
      </c>
      <c r="G340" s="278"/>
      <c r="H340" s="278"/>
      <c r="I340" s="278"/>
      <c r="J340" s="278"/>
      <c r="K340" s="278"/>
      <c r="L340" s="278"/>
      <c r="M340" s="278"/>
      <c r="N340" s="9">
        <f>ROUNDUP(AVERAGE(N334:N339),0)</f>
        <v>336</v>
      </c>
      <c r="O340" s="9">
        <f t="shared" ref="O340:AL340" si="223">ROUNDUP(AVERAGE(O334:O339),0)</f>
        <v>183</v>
      </c>
      <c r="P340" s="9">
        <f t="shared" si="223"/>
        <v>100</v>
      </c>
      <c r="Q340" s="9">
        <f t="shared" si="223"/>
        <v>118</v>
      </c>
      <c r="R340" s="9">
        <f t="shared" si="223"/>
        <v>196</v>
      </c>
      <c r="S340" s="9">
        <f t="shared" si="223"/>
        <v>400</v>
      </c>
      <c r="T340" s="9">
        <f t="shared" si="223"/>
        <v>1000</v>
      </c>
      <c r="U340" s="9">
        <f t="shared" si="223"/>
        <v>1734</v>
      </c>
      <c r="V340" s="9">
        <f t="shared" si="223"/>
        <v>1677</v>
      </c>
      <c r="W340" s="9">
        <f t="shared" si="223"/>
        <v>1246</v>
      </c>
      <c r="X340" s="9">
        <f t="shared" si="223"/>
        <v>1157</v>
      </c>
      <c r="Y340" s="9">
        <f t="shared" si="223"/>
        <v>1167</v>
      </c>
      <c r="Z340" s="9">
        <f t="shared" si="223"/>
        <v>1229</v>
      </c>
      <c r="AA340" s="9">
        <f t="shared" si="223"/>
        <v>1210</v>
      </c>
      <c r="AB340" s="9">
        <f t="shared" si="223"/>
        <v>1363</v>
      </c>
      <c r="AC340" s="9">
        <f t="shared" si="223"/>
        <v>1569</v>
      </c>
      <c r="AD340" s="9">
        <f t="shared" si="223"/>
        <v>1760</v>
      </c>
      <c r="AE340" s="9">
        <f t="shared" si="223"/>
        <v>1851</v>
      </c>
      <c r="AF340" s="9">
        <f t="shared" si="223"/>
        <v>1298</v>
      </c>
      <c r="AG340" s="9">
        <f t="shared" si="223"/>
        <v>946</v>
      </c>
      <c r="AH340" s="9">
        <f t="shared" si="223"/>
        <v>835</v>
      </c>
      <c r="AI340" s="9">
        <f t="shared" si="223"/>
        <v>823</v>
      </c>
      <c r="AJ340" s="9">
        <f t="shared" si="223"/>
        <v>758</v>
      </c>
      <c r="AK340" s="9">
        <f t="shared" si="223"/>
        <v>558</v>
      </c>
      <c r="AL340" s="9">
        <f t="shared" si="223"/>
        <v>22038</v>
      </c>
      <c r="AM340" s="128">
        <f>MIN(AM334:AM339)</f>
        <v>1600</v>
      </c>
      <c r="AN340" s="263"/>
      <c r="AO340" s="263"/>
      <c r="AP340" s="263"/>
      <c r="AQ340" s="263"/>
      <c r="AR340" s="263"/>
      <c r="AS340" s="263"/>
      <c r="AT340" s="263"/>
      <c r="AU340" s="263"/>
      <c r="AV340" s="263"/>
      <c r="AW340" s="263"/>
      <c r="AX340" s="263"/>
      <c r="AY340" s="263"/>
      <c r="AZ340" s="263"/>
      <c r="BA340" s="263"/>
      <c r="BB340" s="263"/>
      <c r="BC340" s="263"/>
      <c r="BD340" s="263"/>
      <c r="BE340" s="263"/>
      <c r="BF340" s="263"/>
      <c r="BG340" s="263"/>
      <c r="BH340" s="263"/>
      <c r="BI340" s="263"/>
      <c r="BJ340" s="263"/>
      <c r="BK340" s="263"/>
      <c r="BL340" s="242"/>
      <c r="BM340" s="242"/>
      <c r="BN340" s="242"/>
      <c r="BO340" s="242"/>
      <c r="BP340" s="242"/>
      <c r="BQ340" s="242"/>
      <c r="BR340" s="242"/>
      <c r="BS340" s="242"/>
      <c r="BT340" s="242"/>
      <c r="BU340" s="242"/>
      <c r="BV340" s="242"/>
      <c r="BW340" s="242"/>
      <c r="BX340" s="242"/>
      <c r="BY340" s="242"/>
      <c r="BZ340" s="242"/>
      <c r="CA340" s="242"/>
      <c r="CB340" s="242"/>
      <c r="CC340" s="242"/>
      <c r="CD340" s="242"/>
      <c r="CE340" s="242"/>
      <c r="CF340" s="242"/>
      <c r="CG340" s="242"/>
      <c r="CH340" s="242"/>
      <c r="CI340" s="242"/>
      <c r="CJ340" s="242"/>
      <c r="CK340" s="242"/>
      <c r="CL340" s="242"/>
      <c r="CM340" s="242"/>
      <c r="CN340" s="242"/>
      <c r="CO340" s="242"/>
      <c r="CP340" s="242"/>
      <c r="CQ340" s="242"/>
      <c r="CR340" s="242"/>
      <c r="CS340" s="242"/>
      <c r="CT340" s="242"/>
      <c r="CU340" s="242"/>
      <c r="CV340" s="242"/>
      <c r="CW340" s="242"/>
      <c r="CX340" s="242"/>
      <c r="CY340" s="242"/>
      <c r="CZ340" s="242"/>
      <c r="DA340" s="242"/>
      <c r="DB340" s="242"/>
      <c r="DC340" s="242"/>
      <c r="DD340" s="242"/>
      <c r="DE340" s="242"/>
      <c r="DF340" s="242"/>
      <c r="DG340" s="242"/>
      <c r="DH340" s="242"/>
      <c r="DI340" s="242"/>
      <c r="DJ340" s="242"/>
      <c r="DK340" s="242"/>
      <c r="DL340" s="242"/>
      <c r="DM340" s="242"/>
      <c r="DN340" s="242"/>
      <c r="DO340" s="242"/>
      <c r="DP340" s="242"/>
      <c r="DQ340" s="242"/>
      <c r="DR340" s="242"/>
      <c r="DS340" s="242"/>
      <c r="DT340" s="242"/>
      <c r="DU340" s="242"/>
      <c r="DV340" s="242"/>
      <c r="DW340" s="242"/>
      <c r="DX340" s="242"/>
      <c r="DY340" s="242"/>
      <c r="DZ340" s="242"/>
      <c r="EA340" s="242"/>
      <c r="EB340" s="242"/>
      <c r="EC340" s="242"/>
      <c r="ED340" s="242"/>
      <c r="EE340" s="252"/>
      <c r="EF340" s="238"/>
      <c r="EG340" s="238"/>
      <c r="EH340" s="238"/>
      <c r="EI340" s="238"/>
      <c r="EJ340" s="238"/>
      <c r="EK340" s="238"/>
      <c r="EL340" s="238"/>
      <c r="EM340" s="238"/>
      <c r="EN340" s="238"/>
      <c r="EO340" s="238"/>
      <c r="EP340" s="238"/>
      <c r="EQ340" s="238"/>
      <c r="ER340" s="238"/>
      <c r="ES340" s="238"/>
      <c r="ET340" s="238"/>
      <c r="EU340" s="238"/>
      <c r="EV340" s="238"/>
      <c r="EW340" s="238"/>
      <c r="EX340" s="238"/>
      <c r="EY340" s="238"/>
      <c r="EZ340" s="238"/>
      <c r="FA340" s="238"/>
      <c r="FB340" s="238"/>
      <c r="FC340" s="238"/>
      <c r="FD340" s="238"/>
      <c r="FE340" s="238"/>
      <c r="FF340" s="238"/>
      <c r="FG340" s="238"/>
      <c r="FH340" s="238"/>
      <c r="FI340" s="238"/>
      <c r="FJ340" s="238"/>
      <c r="FK340" s="238"/>
      <c r="FL340" s="238"/>
      <c r="FM340" s="238"/>
      <c r="FN340" s="238"/>
      <c r="FO340" s="238"/>
      <c r="FP340" s="238"/>
      <c r="FQ340" s="238"/>
      <c r="FR340" s="238"/>
      <c r="FS340" s="238"/>
      <c r="FT340" s="238"/>
      <c r="FU340" s="238"/>
      <c r="FV340" s="238"/>
      <c r="FW340" s="238"/>
      <c r="FX340" s="238"/>
      <c r="FY340" s="238"/>
      <c r="FZ340" s="238"/>
      <c r="GA340" s="238"/>
      <c r="GB340" s="238"/>
      <c r="GC340" s="238"/>
      <c r="GD340" s="238"/>
      <c r="GE340" s="238"/>
      <c r="GF340" s="238"/>
      <c r="GG340" s="238"/>
      <c r="GH340" s="238"/>
      <c r="GI340" s="238"/>
      <c r="GJ340" s="238"/>
      <c r="GK340" s="238"/>
      <c r="GL340" s="238"/>
      <c r="GM340" s="238"/>
      <c r="GN340" s="238"/>
      <c r="GO340" s="238"/>
      <c r="GP340" s="238"/>
      <c r="GQ340" s="238"/>
      <c r="GR340" s="238"/>
      <c r="GS340" s="238"/>
      <c r="GT340" s="238"/>
      <c r="GU340" s="238"/>
      <c r="GV340" s="238"/>
      <c r="GW340" s="238"/>
      <c r="GX340" s="238"/>
      <c r="GY340" s="238"/>
      <c r="GZ340" s="238"/>
      <c r="HA340" s="238"/>
      <c r="HB340" s="238"/>
      <c r="HC340" s="238"/>
      <c r="HD340" s="238"/>
      <c r="HE340" s="238"/>
      <c r="HF340" s="238"/>
      <c r="HG340" s="238"/>
      <c r="HH340" s="238"/>
      <c r="HI340" s="238"/>
      <c r="HJ340" s="238"/>
      <c r="HK340" s="238"/>
      <c r="HL340" s="238"/>
      <c r="HM340" s="238"/>
      <c r="HN340" s="238"/>
      <c r="HO340" s="238"/>
      <c r="HP340" s="238"/>
      <c r="HQ340" s="238"/>
      <c r="HR340" s="238"/>
      <c r="HS340" s="238"/>
      <c r="HT340" s="238"/>
      <c r="HU340" s="238"/>
      <c r="HV340" s="238"/>
      <c r="HW340" s="238"/>
      <c r="HX340" s="238"/>
      <c r="HY340" s="238"/>
      <c r="HZ340" s="238"/>
      <c r="IA340" s="238"/>
      <c r="IB340" s="238"/>
      <c r="IC340" s="238"/>
      <c r="ID340" s="238"/>
      <c r="IE340" s="238"/>
      <c r="IF340" s="238"/>
      <c r="IG340" s="238"/>
      <c r="IH340" s="238"/>
      <c r="II340" s="238"/>
      <c r="IJ340" s="238"/>
      <c r="IK340" s="238"/>
      <c r="IL340" s="238"/>
      <c r="IM340" s="238"/>
      <c r="IN340" s="238"/>
      <c r="IO340" s="238"/>
      <c r="IP340" s="238"/>
      <c r="IQ340" s="238"/>
      <c r="IR340" s="238"/>
      <c r="IS340" s="238"/>
      <c r="IT340" s="238"/>
      <c r="IU340" s="238"/>
      <c r="IV340" s="238"/>
      <c r="IW340" s="238"/>
      <c r="IX340" s="238"/>
      <c r="IY340" s="238"/>
      <c r="IZ340" s="238"/>
      <c r="JA340" s="238"/>
      <c r="JB340" s="238"/>
      <c r="JC340" s="238"/>
      <c r="JD340" s="238"/>
      <c r="JE340" s="238"/>
      <c r="JF340" s="238"/>
      <c r="JG340" s="238"/>
      <c r="JH340" s="238"/>
      <c r="JI340" s="238"/>
      <c r="JJ340" s="238"/>
      <c r="JK340" s="238"/>
      <c r="JL340" s="238"/>
      <c r="JM340" s="238"/>
      <c r="JN340" s="238"/>
      <c r="JO340" s="238"/>
      <c r="JP340" s="238"/>
      <c r="JQ340" s="238"/>
      <c r="JR340" s="238"/>
      <c r="JS340" s="238"/>
      <c r="JT340" s="238"/>
      <c r="JU340" s="238"/>
      <c r="JV340" s="238"/>
      <c r="JW340" s="238"/>
      <c r="JX340" s="238"/>
      <c r="JY340" s="238"/>
      <c r="JZ340" s="238"/>
      <c r="KA340" s="238"/>
      <c r="KB340" s="238"/>
      <c r="KC340" s="238"/>
      <c r="KD340" s="238"/>
      <c r="KE340" s="238"/>
      <c r="KF340" s="238"/>
      <c r="KG340" s="238"/>
      <c r="KH340" s="238"/>
      <c r="KI340" s="238"/>
      <c r="KJ340" s="238"/>
      <c r="KK340" s="238"/>
      <c r="KL340" s="238"/>
      <c r="KM340" s="238"/>
      <c r="KN340" s="238"/>
      <c r="KO340" s="238"/>
      <c r="KP340" s="238"/>
      <c r="KQ340" s="238"/>
      <c r="KR340" s="238"/>
      <c r="KS340" s="238"/>
      <c r="KT340" s="238"/>
      <c r="KU340" s="238"/>
      <c r="KV340" s="238"/>
      <c r="KW340" s="238"/>
      <c r="KX340" s="238"/>
      <c r="KY340" s="238"/>
      <c r="KZ340" s="238"/>
      <c r="LA340" s="238"/>
      <c r="LB340" s="238"/>
      <c r="LC340" s="238"/>
      <c r="LD340" s="238"/>
      <c r="LE340" s="238"/>
      <c r="LF340" s="238"/>
      <c r="LG340" s="238"/>
      <c r="LH340" s="238"/>
      <c r="LI340" s="238"/>
      <c r="LJ340" s="238"/>
      <c r="LK340" s="238"/>
      <c r="LL340" s="238"/>
      <c r="LM340" s="238"/>
      <c r="LN340" s="238"/>
      <c r="LO340" s="238"/>
      <c r="LP340" s="238"/>
      <c r="LQ340" s="238"/>
      <c r="LR340" s="238"/>
      <c r="LS340" s="238"/>
      <c r="LT340" s="238"/>
      <c r="LU340" s="238"/>
      <c r="LV340" s="238"/>
      <c r="LW340" s="238"/>
      <c r="LX340" s="238"/>
      <c r="LY340" s="238"/>
      <c r="LZ340" s="238"/>
      <c r="MA340" s="238"/>
      <c r="MB340" s="238"/>
      <c r="MC340" s="238"/>
      <c r="MD340" s="238"/>
      <c r="ME340" s="238"/>
      <c r="MF340" s="238"/>
      <c r="MG340" s="238"/>
      <c r="MH340" s="238"/>
      <c r="MI340" s="238"/>
      <c r="MJ340" s="238"/>
      <c r="MK340" s="238"/>
      <c r="ML340" s="238"/>
      <c r="MM340" s="238"/>
      <c r="MN340" s="238"/>
      <c r="MO340" s="238"/>
      <c r="MP340" s="238"/>
      <c r="MQ340" s="238"/>
      <c r="MR340" s="238"/>
      <c r="MS340" s="238"/>
      <c r="MT340" s="238"/>
      <c r="MU340" s="238"/>
      <c r="MV340" s="238"/>
      <c r="MW340" s="238"/>
      <c r="MX340" s="238"/>
      <c r="MY340" s="238"/>
      <c r="MZ340" s="238"/>
      <c r="NA340" s="238"/>
      <c r="NB340" s="238"/>
      <c r="NC340" s="238"/>
      <c r="ND340" s="238"/>
      <c r="NE340" s="238"/>
      <c r="NF340" s="238"/>
      <c r="NG340" s="238"/>
      <c r="NH340" s="238"/>
      <c r="NI340" s="238"/>
      <c r="NJ340" s="238"/>
      <c r="NK340" s="238"/>
      <c r="NL340" s="238"/>
      <c r="NM340" s="238"/>
      <c r="NN340" s="238"/>
      <c r="NO340" s="238"/>
      <c r="NP340" s="238"/>
      <c r="NQ340" s="238"/>
      <c r="NR340" s="238"/>
      <c r="NS340" s="238"/>
      <c r="NT340" s="238"/>
      <c r="NU340" s="238"/>
      <c r="NV340" s="238"/>
      <c r="NW340" s="238"/>
      <c r="NX340" s="238"/>
      <c r="NY340" s="238"/>
      <c r="NZ340" s="238"/>
      <c r="OA340" s="238"/>
      <c r="OB340" s="238"/>
      <c r="OC340" s="238"/>
      <c r="OD340" s="238"/>
      <c r="OE340" s="238"/>
      <c r="OF340" s="238"/>
      <c r="OG340" s="238"/>
      <c r="OH340" s="238"/>
      <c r="OI340" s="238"/>
      <c r="OJ340" s="238"/>
      <c r="OK340" s="238"/>
      <c r="OL340" s="238"/>
      <c r="OM340" s="238"/>
      <c r="ON340" s="238"/>
      <c r="OO340" s="238"/>
      <c r="OP340" s="238"/>
      <c r="OQ340" s="238"/>
      <c r="OR340" s="238"/>
      <c r="OS340" s="238"/>
      <c r="OT340" s="238"/>
      <c r="OU340" s="238"/>
      <c r="OV340" s="238"/>
      <c r="OW340" s="238"/>
      <c r="OX340" s="238"/>
      <c r="OY340" s="238"/>
      <c r="OZ340" s="238"/>
      <c r="PA340" s="238"/>
      <c r="PB340" s="238"/>
      <c r="PC340" s="238"/>
      <c r="PD340" s="238"/>
      <c r="PE340" s="238"/>
      <c r="PF340" s="238"/>
      <c r="PG340" s="238"/>
      <c r="PH340" s="238"/>
      <c r="PI340" s="238"/>
      <c r="PJ340" s="238"/>
      <c r="PK340" s="238"/>
      <c r="PL340" s="238"/>
      <c r="PM340" s="238"/>
      <c r="PN340" s="238"/>
      <c r="PO340" s="238"/>
      <c r="PP340" s="238"/>
      <c r="PQ340" s="238"/>
      <c r="PR340" s="238"/>
      <c r="PS340" s="238"/>
      <c r="PT340" s="238"/>
      <c r="PU340" s="238"/>
      <c r="PV340" s="238"/>
      <c r="PW340" s="238"/>
      <c r="PX340" s="238"/>
      <c r="PY340" s="238"/>
      <c r="PZ340" s="238"/>
      <c r="QA340" s="238"/>
      <c r="QB340" s="238"/>
      <c r="QC340" s="238"/>
      <c r="QD340" s="238"/>
      <c r="QE340" s="238"/>
      <c r="QF340" s="238"/>
      <c r="QG340" s="238"/>
      <c r="QH340" s="238"/>
      <c r="QI340" s="238"/>
      <c r="QJ340" s="238"/>
      <c r="QK340" s="238"/>
      <c r="QL340" s="238"/>
      <c r="QM340" s="238"/>
      <c r="QN340" s="238"/>
      <c r="QO340" s="238"/>
      <c r="QP340" s="238"/>
      <c r="QQ340" s="238"/>
      <c r="QR340" s="238"/>
      <c r="QS340" s="238"/>
      <c r="QT340" s="238"/>
      <c r="QU340" s="238"/>
      <c r="QV340" s="238"/>
      <c r="QW340" s="238"/>
      <c r="QX340" s="238"/>
      <c r="QY340" s="238"/>
      <c r="QZ340" s="238"/>
      <c r="RA340" s="238"/>
      <c r="RB340" s="238"/>
      <c r="RC340" s="238"/>
      <c r="RD340" s="238"/>
      <c r="RE340" s="238"/>
      <c r="RF340" s="238"/>
      <c r="RG340" s="238"/>
      <c r="RH340" s="238"/>
      <c r="RI340" s="238"/>
      <c r="RJ340" s="238"/>
      <c r="RK340" s="238"/>
      <c r="RL340" s="238"/>
      <c r="RM340" s="238"/>
      <c r="RN340" s="238"/>
      <c r="RO340" s="238"/>
      <c r="RP340" s="238"/>
      <c r="RQ340" s="238"/>
      <c r="RR340" s="238"/>
      <c r="RS340" s="238"/>
      <c r="RT340" s="238"/>
      <c r="RU340" s="238"/>
      <c r="RV340" s="238"/>
      <c r="RW340" s="238"/>
      <c r="RX340" s="238"/>
      <c r="RY340" s="238"/>
      <c r="RZ340" s="238"/>
      <c r="SA340" s="238"/>
      <c r="SB340" s="238"/>
      <c r="SC340" s="238"/>
      <c r="SD340" s="238"/>
      <c r="SE340" s="238"/>
      <c r="SF340" s="238"/>
      <c r="SG340" s="238"/>
      <c r="SH340" s="238"/>
      <c r="SI340" s="238"/>
      <c r="SJ340" s="238"/>
      <c r="SK340" s="238"/>
      <c r="SL340" s="238"/>
      <c r="SM340" s="238"/>
      <c r="SN340" s="238"/>
      <c r="SO340" s="238"/>
      <c r="SP340" s="238"/>
      <c r="SQ340" s="238"/>
      <c r="SR340" s="238"/>
      <c r="SS340" s="238"/>
      <c r="ST340" s="238"/>
      <c r="SU340" s="238"/>
      <c r="SV340" s="238"/>
      <c r="SW340" s="238"/>
      <c r="SX340" s="238"/>
      <c r="SY340" s="238"/>
      <c r="SZ340" s="238"/>
      <c r="TA340" s="238"/>
      <c r="TB340" s="238"/>
      <c r="TC340" s="238"/>
      <c r="TD340" s="238"/>
      <c r="TE340" s="238"/>
      <c r="TF340" s="238"/>
      <c r="TG340" s="238"/>
      <c r="TH340" s="238"/>
      <c r="TI340" s="238"/>
      <c r="TJ340" s="238"/>
      <c r="TK340" s="238"/>
      <c r="TL340" s="238"/>
      <c r="TM340" s="238"/>
      <c r="TN340" s="238"/>
      <c r="TO340" s="238"/>
      <c r="TP340" s="238"/>
      <c r="TQ340" s="238"/>
      <c r="TR340" s="238"/>
      <c r="TS340" s="238"/>
      <c r="TT340" s="238"/>
      <c r="TU340" s="238"/>
      <c r="TV340" s="238"/>
      <c r="TW340" s="238"/>
      <c r="TX340" s="238"/>
      <c r="TY340" s="238"/>
      <c r="TZ340" s="238"/>
      <c r="UA340" s="238"/>
      <c r="UB340" s="238"/>
      <c r="UC340" s="238"/>
      <c r="UD340" s="238"/>
      <c r="UE340" s="238"/>
      <c r="UF340" s="238"/>
      <c r="UG340" s="238"/>
      <c r="UH340" s="238"/>
      <c r="UI340" s="238"/>
      <c r="UJ340" s="238"/>
      <c r="UK340" s="238"/>
      <c r="UL340" s="238"/>
      <c r="UM340" s="238"/>
      <c r="UN340" s="238"/>
      <c r="UO340" s="238"/>
      <c r="UP340" s="238"/>
      <c r="UQ340" s="238"/>
      <c r="UR340" s="238"/>
      <c r="US340" s="238"/>
      <c r="UT340" s="238"/>
      <c r="UU340" s="238"/>
      <c r="UV340" s="238"/>
      <c r="UW340" s="238"/>
      <c r="UX340" s="238"/>
      <c r="UY340" s="238"/>
      <c r="UZ340" s="238"/>
      <c r="VA340" s="238"/>
      <c r="VB340" s="238"/>
      <c r="VC340" s="238"/>
      <c r="VD340" s="238"/>
      <c r="VE340" s="238"/>
      <c r="VF340" s="238"/>
      <c r="VG340" s="238"/>
      <c r="VH340" s="238"/>
      <c r="VI340" s="238"/>
      <c r="VJ340" s="238"/>
      <c r="VK340" s="238"/>
      <c r="VL340" s="238"/>
      <c r="VM340" s="238"/>
      <c r="VN340" s="238"/>
      <c r="VO340" s="238"/>
      <c r="VP340" s="238"/>
      <c r="VQ340" s="238"/>
      <c r="VR340" s="238"/>
      <c r="VS340" s="238"/>
      <c r="VT340" s="238"/>
      <c r="VU340" s="238"/>
      <c r="VV340" s="238"/>
      <c r="VW340" s="238"/>
      <c r="VX340" s="238"/>
      <c r="VY340" s="238"/>
      <c r="VZ340" s="238"/>
      <c r="WA340" s="238"/>
      <c r="WB340" s="238"/>
      <c r="WC340" s="238"/>
      <c r="WD340" s="238"/>
      <c r="WE340" s="238"/>
      <c r="WF340" s="238"/>
      <c r="WG340" s="238"/>
      <c r="WH340" s="238"/>
      <c r="WI340" s="238"/>
      <c r="WJ340" s="238"/>
      <c r="WK340" s="238"/>
      <c r="WL340" s="238"/>
      <c r="WM340" s="238"/>
      <c r="WN340" s="238"/>
      <c r="WO340" s="238"/>
      <c r="WP340" s="238"/>
      <c r="WQ340" s="238"/>
      <c r="WR340" s="238"/>
      <c r="WS340" s="238"/>
      <c r="WT340" s="238"/>
      <c r="WU340" s="238"/>
      <c r="WV340" s="238"/>
      <c r="WW340" s="238"/>
      <c r="WX340" s="238"/>
      <c r="WY340" s="238"/>
      <c r="WZ340" s="238"/>
      <c r="XA340" s="238"/>
      <c r="XB340" s="238"/>
      <c r="XC340" s="238"/>
      <c r="XD340" s="238"/>
      <c r="XE340" s="238"/>
      <c r="XF340" s="238"/>
      <c r="XG340" s="238"/>
      <c r="XH340" s="238"/>
      <c r="XI340" s="238"/>
      <c r="XJ340" s="238"/>
      <c r="XK340" s="238"/>
      <c r="XL340" s="238"/>
      <c r="XM340" s="238"/>
      <c r="XN340" s="238"/>
      <c r="XO340" s="238"/>
      <c r="XP340" s="238"/>
      <c r="XQ340" s="238"/>
      <c r="XR340" s="238"/>
      <c r="XS340" s="238"/>
      <c r="XT340" s="238"/>
      <c r="XU340" s="238"/>
      <c r="XV340" s="238"/>
      <c r="XW340" s="238"/>
      <c r="XX340" s="238"/>
      <c r="XY340" s="238"/>
      <c r="XZ340" s="238"/>
      <c r="YA340" s="238"/>
      <c r="YB340" s="238"/>
      <c r="YC340" s="238"/>
      <c r="YD340" s="238"/>
      <c r="YE340" s="238"/>
      <c r="YF340" s="238"/>
      <c r="YG340" s="238"/>
      <c r="YH340" s="238"/>
      <c r="YI340" s="238"/>
      <c r="YJ340" s="238"/>
      <c r="YK340" s="238"/>
      <c r="YL340" s="238"/>
      <c r="YM340" s="238"/>
      <c r="YN340" s="238"/>
      <c r="YO340" s="238"/>
      <c r="YP340" s="238"/>
      <c r="YQ340" s="238"/>
      <c r="YR340" s="238"/>
      <c r="YS340" s="238"/>
      <c r="YT340" s="238"/>
      <c r="YU340" s="238"/>
      <c r="YV340" s="238"/>
      <c r="YW340" s="238"/>
      <c r="YX340" s="238"/>
      <c r="YY340" s="238"/>
      <c r="YZ340" s="238"/>
      <c r="ZA340" s="238"/>
      <c r="ZB340" s="238"/>
      <c r="ZC340" s="238"/>
      <c r="ZD340" s="238"/>
      <c r="ZE340" s="238"/>
      <c r="ZF340" s="238"/>
      <c r="ZG340" s="238"/>
      <c r="ZH340" s="238"/>
      <c r="ZI340" s="238"/>
      <c r="ZJ340" s="238"/>
      <c r="ZK340" s="238"/>
      <c r="ZL340" s="238"/>
      <c r="ZM340" s="238"/>
      <c r="ZN340" s="238"/>
      <c r="ZO340" s="238"/>
      <c r="ZP340" s="238"/>
      <c r="ZQ340" s="238"/>
      <c r="ZR340" s="238"/>
      <c r="ZS340" s="238"/>
      <c r="ZT340" s="238"/>
      <c r="ZU340" s="238"/>
      <c r="ZV340" s="238"/>
      <c r="ZW340" s="238"/>
      <c r="ZX340" s="238"/>
      <c r="ZY340" s="238"/>
      <c r="ZZ340" s="238"/>
      <c r="AAA340" s="238"/>
      <c r="AAB340" s="238"/>
      <c r="AAC340" s="238"/>
      <c r="AAD340" s="238"/>
      <c r="AAE340" s="238"/>
      <c r="AAF340" s="238"/>
      <c r="AAG340" s="238"/>
      <c r="AAH340" s="238"/>
      <c r="AAI340" s="238"/>
      <c r="AAJ340" s="238"/>
      <c r="AAK340" s="238"/>
      <c r="AAL340" s="238"/>
      <c r="AAM340" s="238"/>
      <c r="AAN340" s="238"/>
      <c r="AAO340" s="238"/>
      <c r="AAP340" s="238"/>
      <c r="AAQ340" s="238"/>
      <c r="AAR340" s="238"/>
      <c r="AAS340" s="238"/>
      <c r="AAT340" s="238"/>
      <c r="AAU340" s="238"/>
      <c r="AAV340" s="238"/>
      <c r="AAW340" s="238"/>
      <c r="AAX340" s="238"/>
      <c r="AAY340" s="238"/>
      <c r="AAZ340" s="238"/>
      <c r="ABA340" s="238"/>
      <c r="ABB340" s="238"/>
      <c r="ABC340" s="238"/>
      <c r="ABD340" s="238"/>
      <c r="ABE340" s="238"/>
      <c r="ABF340" s="238"/>
      <c r="ABG340" s="238"/>
      <c r="ABH340" s="238"/>
      <c r="ABI340" s="238"/>
      <c r="ABJ340" s="238"/>
      <c r="ABK340" s="238"/>
      <c r="ABL340" s="238"/>
      <c r="ABM340" s="238"/>
      <c r="ABN340" s="238"/>
      <c r="ABO340" s="238"/>
      <c r="ABP340" s="238"/>
      <c r="ABQ340" s="238"/>
      <c r="ABR340" s="238"/>
      <c r="ABS340" s="238"/>
      <c r="ABT340" s="238"/>
      <c r="ABU340" s="238"/>
      <c r="ABV340" s="238"/>
      <c r="ABW340" s="238"/>
      <c r="ABX340" s="238"/>
      <c r="ABY340" s="238"/>
      <c r="ABZ340" s="238"/>
      <c r="ACA340" s="238"/>
      <c r="ACB340" s="238"/>
      <c r="ACC340" s="238"/>
      <c r="ACD340" s="238"/>
      <c r="ACE340" s="238"/>
      <c r="ACF340" s="238"/>
      <c r="ACG340" s="238"/>
      <c r="ACH340" s="238"/>
      <c r="ACI340" s="238"/>
      <c r="ACJ340" s="238"/>
      <c r="ACK340" s="238"/>
      <c r="ACL340" s="238"/>
      <c r="ACM340" s="238"/>
      <c r="ACN340" s="238"/>
      <c r="ACO340" s="238"/>
      <c r="ACP340" s="238"/>
      <c r="ACQ340" s="238"/>
      <c r="ACR340" s="238"/>
      <c r="ACS340" s="238"/>
      <c r="ACT340" s="238"/>
      <c r="ACU340" s="238"/>
      <c r="ACV340" s="238"/>
      <c r="ACW340" s="238"/>
      <c r="ACX340" s="238"/>
      <c r="ACY340" s="238"/>
      <c r="ACZ340" s="238"/>
      <c r="ADA340" s="238"/>
      <c r="ADB340" s="238"/>
      <c r="ADC340" s="238"/>
      <c r="ADD340" s="238"/>
      <c r="ADE340" s="238"/>
      <c r="ADF340" s="238"/>
      <c r="ADG340" s="238"/>
      <c r="ADH340" s="238"/>
      <c r="ADI340" s="238"/>
      <c r="ADJ340" s="238"/>
      <c r="ADK340" s="238"/>
      <c r="ADL340" s="238"/>
      <c r="ADM340" s="238"/>
      <c r="ADN340" s="238"/>
      <c r="ADO340" s="238"/>
      <c r="ADP340" s="238"/>
      <c r="ADQ340" s="238"/>
      <c r="ADR340" s="238"/>
      <c r="ADS340" s="238"/>
      <c r="ADT340" s="238"/>
      <c r="ADU340" s="238"/>
      <c r="ADV340" s="238"/>
      <c r="ADW340" s="238"/>
      <c r="ADX340" s="238"/>
      <c r="ADY340" s="238"/>
      <c r="ADZ340" s="238"/>
      <c r="AEA340" s="238"/>
      <c r="AEB340" s="238"/>
      <c r="AEC340" s="238"/>
      <c r="AED340" s="238"/>
      <c r="AEE340" s="238"/>
      <c r="AEF340" s="238"/>
      <c r="AEG340" s="238"/>
      <c r="AEH340" s="238"/>
      <c r="AEI340" s="238"/>
      <c r="AEJ340" s="238"/>
      <c r="AEK340" s="238"/>
      <c r="AEL340" s="238"/>
      <c r="AEM340" s="238"/>
      <c r="AEN340" s="238"/>
      <c r="AEO340" s="238"/>
      <c r="AEP340" s="238"/>
      <c r="AEQ340" s="238"/>
      <c r="AER340" s="238"/>
      <c r="AES340" s="238"/>
      <c r="AET340" s="238"/>
      <c r="AEU340" s="238"/>
      <c r="AEV340" s="238"/>
      <c r="AEW340" s="238"/>
      <c r="AEX340" s="238"/>
      <c r="AEY340" s="238"/>
      <c r="AEZ340" s="238"/>
      <c r="AFA340" s="238"/>
      <c r="AFB340" s="238"/>
      <c r="AFC340" s="238"/>
      <c r="AFD340" s="238"/>
      <c r="AFE340" s="238"/>
      <c r="AFF340" s="238"/>
      <c r="AFG340" s="238"/>
      <c r="AFH340" s="238"/>
      <c r="AFI340" s="238"/>
      <c r="AFJ340" s="238"/>
      <c r="AFK340" s="238"/>
      <c r="AFL340" s="238"/>
      <c r="AFM340" s="238"/>
      <c r="AFN340" s="238"/>
      <c r="AFO340" s="238"/>
      <c r="AFP340" s="238"/>
      <c r="AFQ340" s="238"/>
      <c r="AFR340" s="238"/>
      <c r="AFS340" s="238"/>
      <c r="AFT340" s="238"/>
      <c r="AFU340" s="238"/>
      <c r="AFV340" s="238"/>
      <c r="AFW340" s="238"/>
      <c r="AFX340" s="238"/>
      <c r="AFY340" s="238"/>
      <c r="AFZ340" s="238"/>
      <c r="AGA340" s="238"/>
      <c r="AGB340" s="238"/>
      <c r="AGC340" s="238"/>
      <c r="AGD340" s="238"/>
      <c r="AGE340" s="238"/>
      <c r="AGF340" s="238"/>
      <c r="AGG340" s="238"/>
      <c r="AGH340" s="238"/>
      <c r="AGI340" s="238"/>
      <c r="AGJ340" s="238"/>
      <c r="AGK340" s="238"/>
      <c r="AGL340" s="238"/>
      <c r="AGM340" s="238"/>
      <c r="AGN340" s="238"/>
      <c r="AGO340" s="238"/>
      <c r="AGP340" s="238"/>
      <c r="AGQ340" s="238"/>
      <c r="AGR340" s="238"/>
      <c r="AGS340" s="238"/>
      <c r="AGT340" s="238"/>
      <c r="AGU340" s="238"/>
      <c r="AGV340" s="238"/>
      <c r="AGW340" s="238"/>
      <c r="AGX340" s="238"/>
      <c r="AGY340" s="238"/>
      <c r="AGZ340" s="238"/>
      <c r="AHA340" s="238"/>
      <c r="AHB340" s="238"/>
      <c r="AHC340" s="238"/>
      <c r="AHD340" s="238"/>
      <c r="AHE340" s="238"/>
      <c r="AHF340" s="238"/>
      <c r="AHG340" s="238"/>
      <c r="AHH340" s="238"/>
      <c r="AHI340" s="238"/>
      <c r="AHJ340" s="238"/>
      <c r="AHK340" s="238"/>
      <c r="AHL340" s="238"/>
      <c r="AHM340" s="238"/>
      <c r="AHN340" s="238"/>
      <c r="AHO340" s="238"/>
      <c r="AHP340" s="238"/>
      <c r="AHQ340" s="238"/>
      <c r="AHR340" s="238"/>
      <c r="AHS340" s="238"/>
      <c r="AHT340" s="238"/>
      <c r="AHU340" s="238"/>
      <c r="AHV340" s="238"/>
      <c r="AHW340" s="238"/>
      <c r="AHX340" s="238"/>
      <c r="AHY340" s="238"/>
      <c r="AHZ340" s="238"/>
      <c r="AIA340" s="238"/>
      <c r="AIB340" s="238"/>
      <c r="AIC340" s="238"/>
      <c r="AID340" s="238"/>
      <c r="AIE340" s="238"/>
      <c r="AIF340" s="238"/>
      <c r="AIG340" s="238"/>
      <c r="AIH340" s="238"/>
      <c r="AII340" s="238"/>
      <c r="AIJ340" s="238"/>
      <c r="AIK340" s="238"/>
      <c r="AIL340" s="238"/>
      <c r="AIM340" s="238"/>
      <c r="AIN340" s="238"/>
      <c r="AIO340" s="238"/>
      <c r="AIP340" s="238"/>
      <c r="AIQ340" s="238"/>
      <c r="AIR340" s="238"/>
      <c r="AIS340" s="238"/>
      <c r="AIT340" s="238"/>
      <c r="AIU340" s="238"/>
      <c r="AIV340" s="238"/>
      <c r="AIW340" s="238"/>
      <c r="AIX340" s="238"/>
      <c r="AIY340" s="238"/>
      <c r="AIZ340" s="238"/>
      <c r="AJA340" s="238"/>
      <c r="AJB340" s="238"/>
      <c r="AJC340" s="238"/>
      <c r="AJD340" s="238"/>
      <c r="AJE340" s="238"/>
      <c r="AJF340" s="238"/>
      <c r="AJG340" s="238"/>
      <c r="AJH340" s="238"/>
      <c r="AJI340" s="238"/>
      <c r="AJJ340" s="238"/>
      <c r="AJK340" s="238"/>
      <c r="AJL340" s="238"/>
      <c r="AJM340" s="238"/>
      <c r="AJN340" s="238"/>
      <c r="AJO340" s="238"/>
      <c r="AJP340" s="238"/>
      <c r="AJQ340" s="238"/>
      <c r="AJR340" s="238"/>
      <c r="AJS340" s="238"/>
      <c r="AJT340" s="238"/>
      <c r="AJU340" s="238"/>
      <c r="AJV340" s="238"/>
      <c r="AJW340" s="238"/>
      <c r="AJX340" s="238"/>
      <c r="AJY340" s="238"/>
      <c r="AJZ340" s="238"/>
      <c r="AKA340" s="238"/>
      <c r="AKB340" s="238"/>
      <c r="AKC340" s="238"/>
      <c r="AKD340" s="238"/>
      <c r="AKE340" s="238"/>
      <c r="AKF340" s="238"/>
      <c r="AKG340" s="238"/>
      <c r="AKH340" s="238"/>
      <c r="AKI340" s="238"/>
      <c r="AKJ340" s="238"/>
      <c r="AKK340" s="238"/>
      <c r="AKL340" s="238"/>
      <c r="AKM340" s="238"/>
      <c r="AKN340" s="238"/>
      <c r="AKO340" s="238"/>
      <c r="AKP340" s="238"/>
    </row>
    <row r="341" spans="1:978" ht="25.5" x14ac:dyDescent="0.25">
      <c r="A341" s="309">
        <v>74</v>
      </c>
      <c r="B341" s="309">
        <v>75</v>
      </c>
      <c r="C341" s="313" t="s">
        <v>339</v>
      </c>
      <c r="D341" s="243" t="s">
        <v>45</v>
      </c>
      <c r="E341" s="270">
        <v>2.5</v>
      </c>
      <c r="F341" s="90">
        <v>530122</v>
      </c>
      <c r="G341" s="20" t="s">
        <v>342</v>
      </c>
      <c r="H341" s="20" t="s">
        <v>341</v>
      </c>
      <c r="I341" s="243" t="s">
        <v>63</v>
      </c>
      <c r="J341" s="90">
        <v>40</v>
      </c>
      <c r="K341" s="270">
        <f>AVERAGE(J341:J342)</f>
        <v>35</v>
      </c>
      <c r="L341" s="286">
        <f>E341/K341</f>
        <v>7.1428571428571425E-2</v>
      </c>
      <c r="M341" s="243">
        <v>2</v>
      </c>
      <c r="N341" s="90">
        <v>138</v>
      </c>
      <c r="O341" s="90">
        <v>73</v>
      </c>
      <c r="P341" s="90">
        <v>46</v>
      </c>
      <c r="Q341" s="90">
        <v>44</v>
      </c>
      <c r="R341" s="90">
        <v>61</v>
      </c>
      <c r="S341" s="90">
        <v>130</v>
      </c>
      <c r="T341" s="90">
        <v>313</v>
      </c>
      <c r="U341" s="90">
        <v>607</v>
      </c>
      <c r="V341" s="90">
        <v>671</v>
      </c>
      <c r="W341" s="90">
        <v>658</v>
      </c>
      <c r="X341" s="90">
        <v>736</v>
      </c>
      <c r="Y341" s="90">
        <v>760</v>
      </c>
      <c r="Z341" s="90">
        <v>880</v>
      </c>
      <c r="AA341" s="90">
        <v>888</v>
      </c>
      <c r="AB341" s="90">
        <v>958</v>
      </c>
      <c r="AC341" s="90">
        <v>1116</v>
      </c>
      <c r="AD341" s="90">
        <v>1242</v>
      </c>
      <c r="AE341" s="90">
        <v>1327</v>
      </c>
      <c r="AF341" s="90">
        <v>996</v>
      </c>
      <c r="AG341" s="90">
        <v>824</v>
      </c>
      <c r="AH341" s="90">
        <v>677</v>
      </c>
      <c r="AI341" s="90">
        <v>573</v>
      </c>
      <c r="AJ341" s="90">
        <v>354</v>
      </c>
      <c r="AK341" s="90">
        <v>237</v>
      </c>
      <c r="AL341" s="90">
        <v>13373</v>
      </c>
      <c r="AM341" s="270">
        <v>1600</v>
      </c>
      <c r="AN341" s="264">
        <f>$L$341*(1+0.15*(N343/$AM$341)^4)</f>
        <v>7.1429515076705391E-2</v>
      </c>
      <c r="AO341" s="264">
        <f t="shared" ref="AO341:BK341" si="224">$L$341*(1+0.15*(O343/$AM$341)^4)</f>
        <v>7.1428649016768861E-2</v>
      </c>
      <c r="AP341" s="264">
        <f t="shared" si="224"/>
        <v>7.1428582488797313E-2</v>
      </c>
      <c r="AQ341" s="264">
        <f t="shared" si="224"/>
        <v>7.142858085327311E-2</v>
      </c>
      <c r="AR341" s="264">
        <f t="shared" si="224"/>
        <v>7.1428592616489955E-2</v>
      </c>
      <c r="AS341" s="264">
        <f t="shared" si="224"/>
        <v>7.1429038363865438E-2</v>
      </c>
      <c r="AT341" s="264">
        <f t="shared" si="224"/>
        <v>7.1442534392857138E-2</v>
      </c>
      <c r="AU341" s="264">
        <f t="shared" si="224"/>
        <v>7.1639041613335189E-2</v>
      </c>
      <c r="AV341" s="264">
        <f t="shared" si="224"/>
        <v>7.1742561019138881E-2</v>
      </c>
      <c r="AW341" s="264">
        <f t="shared" si="224"/>
        <v>7.1738783743722098E-2</v>
      </c>
      <c r="AX341" s="264">
        <f t="shared" si="224"/>
        <v>7.1860647201408931E-2</v>
      </c>
      <c r="AY341" s="264">
        <f t="shared" si="224"/>
        <v>7.2084921540597091E-2</v>
      </c>
      <c r="AZ341" s="264">
        <f t="shared" si="224"/>
        <v>7.2505985037015094E-2</v>
      </c>
      <c r="BA341" s="264">
        <f t="shared" si="224"/>
        <v>7.2468226145500733E-2</v>
      </c>
      <c r="BB341" s="264">
        <f t="shared" si="224"/>
        <v>7.289993202151053E-2</v>
      </c>
      <c r="BC341" s="264">
        <f t="shared" si="224"/>
        <v>7.3901488071159913E-2</v>
      </c>
      <c r="BD341" s="264">
        <f t="shared" si="224"/>
        <v>7.5356473923751277E-2</v>
      </c>
      <c r="BE341" s="264">
        <f t="shared" si="224"/>
        <v>7.6083573697990958E-2</v>
      </c>
      <c r="BF341" s="264">
        <f t="shared" si="224"/>
        <v>7.2799866906521918E-2</v>
      </c>
      <c r="BG341" s="264">
        <f t="shared" si="224"/>
        <v>7.1994373780693607E-2</v>
      </c>
      <c r="BH341" s="264">
        <f t="shared" si="224"/>
        <v>7.1671707667019968E-2</v>
      </c>
      <c r="BI341" s="264">
        <f t="shared" si="224"/>
        <v>7.1559528761579241E-2</v>
      </c>
      <c r="BJ341" s="264">
        <f t="shared" si="224"/>
        <v>7.1449909250863197E-2</v>
      </c>
      <c r="BK341" s="264">
        <f t="shared" si="224"/>
        <v>7.1435484069756097E-2</v>
      </c>
      <c r="BL341" s="243">
        <f>E341*(0.000001)*0.5</f>
        <v>1.2499999999999999E-6</v>
      </c>
      <c r="BM341" s="243">
        <v>30.6</v>
      </c>
      <c r="BN341" s="243">
        <v>0.02</v>
      </c>
      <c r="BO341" s="243">
        <v>1420.3</v>
      </c>
      <c r="BP341" s="243">
        <v>0.18</v>
      </c>
      <c r="BQ341" s="243">
        <v>2209</v>
      </c>
      <c r="BR341" s="243">
        <v>0.12</v>
      </c>
      <c r="BS341" s="243">
        <v>5944</v>
      </c>
      <c r="BT341" s="243">
        <v>0.12</v>
      </c>
      <c r="BU341" s="243">
        <v>5156</v>
      </c>
      <c r="BV341" s="243">
        <v>0.2</v>
      </c>
      <c r="BW341" s="243">
        <v>3073.6</v>
      </c>
      <c r="BX341" s="243">
        <v>0.03</v>
      </c>
      <c r="BY341" s="243">
        <v>3635.3</v>
      </c>
      <c r="BZ341" s="243">
        <v>0.04</v>
      </c>
      <c r="CA341" s="243">
        <v>5162.8999999999996</v>
      </c>
      <c r="CB341" s="243">
        <v>0.02</v>
      </c>
      <c r="CC341" s="243">
        <v>4657.7</v>
      </c>
      <c r="CD341" s="243">
        <v>0.02</v>
      </c>
      <c r="CE341" s="243">
        <v>1430.6</v>
      </c>
      <c r="CF341" s="243">
        <v>0.02</v>
      </c>
      <c r="CG341" s="243">
        <v>1234.5999999999999</v>
      </c>
      <c r="CH341" s="243">
        <v>0.02</v>
      </c>
      <c r="CI341" s="243">
        <v>1316</v>
      </c>
      <c r="CJ341" s="243">
        <v>0.12</v>
      </c>
      <c r="CK341" s="243">
        <v>7326.2</v>
      </c>
      <c r="CL341" s="243">
        <v>0.02</v>
      </c>
      <c r="CM341" s="243">
        <v>4815.1000000000004</v>
      </c>
      <c r="CN341" s="243">
        <v>0.01</v>
      </c>
      <c r="CO341" s="243">
        <v>5171.8999999999996</v>
      </c>
      <c r="CP341" s="243">
        <v>0.06</v>
      </c>
      <c r="CQ341" s="243"/>
      <c r="CR341" s="243"/>
      <c r="CS341" s="243"/>
      <c r="CT341" s="243"/>
      <c r="CU341" s="243"/>
      <c r="CV341" s="243"/>
      <c r="CW341" s="243"/>
      <c r="CX341" s="243"/>
      <c r="CY341" s="243"/>
      <c r="CZ341" s="243"/>
      <c r="DA341" s="243"/>
      <c r="DB341" s="243"/>
      <c r="DC341" s="243"/>
      <c r="DD341" s="243"/>
      <c r="DE341" s="243"/>
      <c r="DF341" s="243"/>
      <c r="DG341" s="243"/>
      <c r="DH341" s="243"/>
      <c r="DI341" s="243"/>
      <c r="DJ341" s="243"/>
      <c r="DK341" s="243"/>
      <c r="DL341" s="243"/>
      <c r="DM341" s="243"/>
      <c r="DN341" s="243"/>
      <c r="DO341" s="243"/>
      <c r="DP341" s="243"/>
      <c r="DQ341" s="243"/>
      <c r="DR341" s="243"/>
      <c r="DS341" s="243"/>
      <c r="DT341" s="243"/>
      <c r="DU341" s="243"/>
      <c r="DV341" s="243"/>
      <c r="DW341" s="243"/>
      <c r="DX341" s="243"/>
      <c r="DY341" s="243"/>
      <c r="DZ341" s="243"/>
      <c r="EA341" s="243">
        <f>BM341*BN341+BO341*BP341+BQ341*BR341+BS341*BT341+BU341*BV341+BW341*BX341+BY341*BZ341+CA341*CB341+CC341*CD341+CE341*CF341+CG341*CH341+CI341*CJ341+CK341*CL341+CM341*CN341+CO341*CP341+CQ341*CR341+CS341*CT341+CU341*CV341+CW341*CX341+CY341*CZ341+DA341*DB341</f>
        <v>3416.0709999999995</v>
      </c>
      <c r="EB341" s="243">
        <f>(PI()+2*E341)*EA341</f>
        <v>27812.258557741134</v>
      </c>
      <c r="EC341" s="243">
        <f>EB341/E341</f>
        <v>11124.903423096453</v>
      </c>
      <c r="ED341" s="243">
        <f>PI()*EA341</f>
        <v>10731.903557741136</v>
      </c>
      <c r="EE341" s="253">
        <f>SUM(BN341,BP341,BR341,BT341,BV341,BX341,BZ341,CB341,CD341,CF341,CH341,CJ341,CL341,CN341,CP341)</f>
        <v>1</v>
      </c>
      <c r="EF341" s="238"/>
      <c r="EG341" s="238"/>
      <c r="EH341" s="238"/>
      <c r="EI341" s="238"/>
      <c r="EJ341" s="238"/>
      <c r="EK341" s="238"/>
      <c r="EL341" s="238"/>
      <c r="EM341" s="238"/>
      <c r="EN341" s="238"/>
      <c r="EO341" s="238"/>
      <c r="EP341" s="238"/>
      <c r="EQ341" s="238"/>
      <c r="ER341" s="238"/>
      <c r="ES341" s="238"/>
      <c r="ET341" s="238"/>
      <c r="EU341" s="238"/>
      <c r="EV341" s="238"/>
      <c r="EW341" s="238"/>
      <c r="EX341" s="238"/>
      <c r="EY341" s="238"/>
      <c r="EZ341" s="238"/>
      <c r="FA341" s="238"/>
      <c r="FB341" s="238"/>
      <c r="FC341" s="238"/>
      <c r="FD341" s="238"/>
      <c r="FE341" s="238"/>
      <c r="FF341" s="238"/>
      <c r="FG341" s="238"/>
      <c r="FH341" s="238"/>
      <c r="FI341" s="238"/>
      <c r="FJ341" s="238"/>
      <c r="FK341" s="238"/>
      <c r="FL341" s="238"/>
      <c r="FM341" s="238"/>
      <c r="FN341" s="238"/>
      <c r="FO341" s="238"/>
      <c r="FP341" s="238"/>
      <c r="FQ341" s="238"/>
      <c r="FR341" s="238"/>
      <c r="FS341" s="238"/>
      <c r="FT341" s="238"/>
      <c r="FU341" s="238"/>
      <c r="FV341" s="238"/>
      <c r="FW341" s="238"/>
      <c r="FX341" s="238"/>
      <c r="FY341" s="238"/>
      <c r="FZ341" s="238"/>
      <c r="GA341" s="238"/>
      <c r="GB341" s="238"/>
      <c r="GC341" s="238"/>
      <c r="GD341" s="238"/>
      <c r="GE341" s="238"/>
      <c r="GF341" s="238"/>
      <c r="GG341" s="238"/>
      <c r="GH341" s="238"/>
      <c r="GI341" s="238"/>
      <c r="GJ341" s="238"/>
      <c r="GK341" s="238"/>
      <c r="GL341" s="238"/>
      <c r="GM341" s="238"/>
      <c r="GN341" s="238"/>
      <c r="GO341" s="238"/>
      <c r="GP341" s="238"/>
      <c r="GQ341" s="238"/>
      <c r="GR341" s="238"/>
      <c r="GS341" s="238"/>
      <c r="GT341" s="238"/>
      <c r="GU341" s="238"/>
      <c r="GV341" s="238"/>
      <c r="GW341" s="238"/>
      <c r="GX341" s="238"/>
      <c r="GY341" s="238"/>
      <c r="GZ341" s="238"/>
      <c r="HA341" s="238"/>
      <c r="HB341" s="238"/>
      <c r="HC341" s="238"/>
      <c r="HD341" s="238"/>
      <c r="HE341" s="238"/>
      <c r="HF341" s="238"/>
      <c r="HG341" s="238"/>
      <c r="HH341" s="238"/>
      <c r="HI341" s="238"/>
      <c r="HJ341" s="238"/>
      <c r="HK341" s="238"/>
      <c r="HL341" s="238"/>
      <c r="HM341" s="238"/>
      <c r="HN341" s="238"/>
      <c r="HO341" s="238"/>
      <c r="HP341" s="238"/>
      <c r="HQ341" s="238"/>
      <c r="HR341" s="238"/>
      <c r="HS341" s="238"/>
      <c r="HT341" s="238"/>
      <c r="HU341" s="238"/>
      <c r="HV341" s="238"/>
      <c r="HW341" s="238"/>
      <c r="HX341" s="238"/>
      <c r="HY341" s="238"/>
      <c r="HZ341" s="238"/>
      <c r="IA341" s="238"/>
      <c r="IB341" s="238"/>
      <c r="IC341" s="238"/>
      <c r="ID341" s="238"/>
      <c r="IE341" s="238"/>
      <c r="IF341" s="238"/>
      <c r="IG341" s="238"/>
      <c r="IH341" s="238"/>
      <c r="II341" s="238"/>
      <c r="IJ341" s="238"/>
      <c r="IK341" s="238"/>
      <c r="IL341" s="238"/>
      <c r="IM341" s="238"/>
      <c r="IN341" s="238"/>
      <c r="IO341" s="238"/>
      <c r="IP341" s="238"/>
      <c r="IQ341" s="238"/>
      <c r="IR341" s="238"/>
      <c r="IS341" s="238"/>
      <c r="IT341" s="238"/>
      <c r="IU341" s="238"/>
      <c r="IV341" s="238"/>
      <c r="IW341" s="238"/>
      <c r="IX341" s="238"/>
      <c r="IY341" s="238"/>
      <c r="IZ341" s="238"/>
      <c r="JA341" s="238"/>
      <c r="JB341" s="238"/>
      <c r="JC341" s="238"/>
      <c r="JD341" s="238"/>
      <c r="JE341" s="238"/>
      <c r="JF341" s="238"/>
      <c r="JG341" s="238"/>
      <c r="JH341" s="238"/>
      <c r="JI341" s="238"/>
      <c r="JJ341" s="238"/>
      <c r="JK341" s="238"/>
      <c r="JL341" s="238"/>
      <c r="JM341" s="238"/>
      <c r="JN341" s="238"/>
      <c r="JO341" s="238"/>
      <c r="JP341" s="238"/>
      <c r="JQ341" s="238"/>
      <c r="JR341" s="238"/>
      <c r="JS341" s="238"/>
      <c r="JT341" s="238"/>
      <c r="JU341" s="238"/>
      <c r="JV341" s="238"/>
      <c r="JW341" s="238"/>
      <c r="JX341" s="238"/>
      <c r="JY341" s="238"/>
      <c r="JZ341" s="238"/>
      <c r="KA341" s="238"/>
      <c r="KB341" s="238"/>
      <c r="KC341" s="238"/>
      <c r="KD341" s="238"/>
      <c r="KE341" s="238"/>
      <c r="KF341" s="238"/>
      <c r="KG341" s="238"/>
      <c r="KH341" s="238"/>
      <c r="KI341" s="238"/>
      <c r="KJ341" s="238"/>
      <c r="KK341" s="238"/>
      <c r="KL341" s="238"/>
      <c r="KM341" s="238"/>
      <c r="KN341" s="238"/>
      <c r="KO341" s="238"/>
      <c r="KP341" s="238"/>
      <c r="KQ341" s="238"/>
      <c r="KR341" s="238"/>
      <c r="KS341" s="238"/>
      <c r="KT341" s="238"/>
      <c r="KU341" s="238"/>
      <c r="KV341" s="238"/>
      <c r="KW341" s="238"/>
      <c r="KX341" s="238"/>
      <c r="KY341" s="238"/>
      <c r="KZ341" s="238"/>
      <c r="LA341" s="238"/>
      <c r="LB341" s="238"/>
      <c r="LC341" s="238"/>
      <c r="LD341" s="238"/>
      <c r="LE341" s="238"/>
      <c r="LF341" s="238"/>
      <c r="LG341" s="238"/>
      <c r="LH341" s="238"/>
      <c r="LI341" s="238"/>
      <c r="LJ341" s="238"/>
      <c r="LK341" s="238"/>
      <c r="LL341" s="238"/>
      <c r="LM341" s="238"/>
      <c r="LN341" s="238"/>
      <c r="LO341" s="238"/>
      <c r="LP341" s="238"/>
      <c r="LQ341" s="238"/>
      <c r="LR341" s="238"/>
      <c r="LS341" s="238"/>
      <c r="LT341" s="238"/>
      <c r="LU341" s="238"/>
      <c r="LV341" s="238"/>
      <c r="LW341" s="238"/>
      <c r="LX341" s="238"/>
      <c r="LY341" s="238"/>
      <c r="LZ341" s="238"/>
      <c r="MA341" s="238"/>
      <c r="MB341" s="238"/>
      <c r="MC341" s="238"/>
      <c r="MD341" s="238"/>
      <c r="ME341" s="238"/>
      <c r="MF341" s="238"/>
      <c r="MG341" s="238"/>
      <c r="MH341" s="238"/>
      <c r="MI341" s="238"/>
      <c r="MJ341" s="238"/>
      <c r="MK341" s="238"/>
      <c r="ML341" s="238"/>
      <c r="MM341" s="238"/>
      <c r="MN341" s="238"/>
      <c r="MO341" s="238"/>
      <c r="MP341" s="238"/>
      <c r="MQ341" s="238"/>
      <c r="MR341" s="238"/>
      <c r="MS341" s="238"/>
      <c r="MT341" s="238"/>
      <c r="MU341" s="238"/>
      <c r="MV341" s="238"/>
      <c r="MW341" s="238"/>
      <c r="MX341" s="238"/>
      <c r="MY341" s="238"/>
      <c r="MZ341" s="238"/>
      <c r="NA341" s="238"/>
      <c r="NB341" s="238"/>
      <c r="NC341" s="238"/>
      <c r="ND341" s="238"/>
      <c r="NE341" s="238"/>
      <c r="NF341" s="238"/>
      <c r="NG341" s="238"/>
      <c r="NH341" s="238"/>
      <c r="NI341" s="238"/>
      <c r="NJ341" s="238"/>
      <c r="NK341" s="238"/>
      <c r="NL341" s="238"/>
      <c r="NM341" s="238"/>
      <c r="NN341" s="238"/>
      <c r="NO341" s="238"/>
      <c r="NP341" s="238"/>
      <c r="NQ341" s="238"/>
      <c r="NR341" s="238"/>
      <c r="NS341" s="238"/>
      <c r="NT341" s="238"/>
      <c r="NU341" s="238"/>
      <c r="NV341" s="238"/>
      <c r="NW341" s="238"/>
      <c r="NX341" s="238"/>
      <c r="NY341" s="238"/>
      <c r="NZ341" s="238"/>
      <c r="OA341" s="238"/>
      <c r="OB341" s="238"/>
      <c r="OC341" s="238"/>
      <c r="OD341" s="238"/>
      <c r="OE341" s="238"/>
      <c r="OF341" s="238"/>
      <c r="OG341" s="238"/>
      <c r="OH341" s="238"/>
      <c r="OI341" s="238"/>
      <c r="OJ341" s="238"/>
      <c r="OK341" s="238"/>
      <c r="OL341" s="238"/>
      <c r="OM341" s="238"/>
      <c r="ON341" s="238"/>
      <c r="OO341" s="238"/>
      <c r="OP341" s="238"/>
      <c r="OQ341" s="238"/>
      <c r="OR341" s="238"/>
      <c r="OS341" s="238"/>
      <c r="OT341" s="238"/>
      <c r="OU341" s="238"/>
      <c r="OV341" s="238"/>
      <c r="OW341" s="238"/>
      <c r="OX341" s="238"/>
      <c r="OY341" s="238"/>
      <c r="OZ341" s="238"/>
      <c r="PA341" s="238"/>
      <c r="PB341" s="238"/>
      <c r="PC341" s="238"/>
      <c r="PD341" s="238"/>
      <c r="PE341" s="238"/>
      <c r="PF341" s="238"/>
      <c r="PG341" s="238"/>
      <c r="PH341" s="238"/>
      <c r="PI341" s="238"/>
      <c r="PJ341" s="238"/>
      <c r="PK341" s="238"/>
      <c r="PL341" s="238"/>
      <c r="PM341" s="238"/>
      <c r="PN341" s="238"/>
      <c r="PO341" s="238"/>
      <c r="PP341" s="238"/>
      <c r="PQ341" s="238"/>
      <c r="PR341" s="238"/>
      <c r="PS341" s="238"/>
      <c r="PT341" s="238"/>
      <c r="PU341" s="238"/>
      <c r="PV341" s="238"/>
      <c r="PW341" s="238"/>
      <c r="PX341" s="238"/>
      <c r="PY341" s="238"/>
      <c r="PZ341" s="238"/>
      <c r="QA341" s="238"/>
      <c r="QB341" s="238"/>
      <c r="QC341" s="238"/>
      <c r="QD341" s="238"/>
      <c r="QE341" s="238"/>
      <c r="QF341" s="238"/>
      <c r="QG341" s="238"/>
      <c r="QH341" s="238"/>
      <c r="QI341" s="238"/>
      <c r="QJ341" s="238"/>
      <c r="QK341" s="238"/>
      <c r="QL341" s="238"/>
      <c r="QM341" s="238"/>
      <c r="QN341" s="238"/>
      <c r="QO341" s="238"/>
      <c r="QP341" s="238"/>
      <c r="QQ341" s="238"/>
      <c r="QR341" s="238"/>
      <c r="QS341" s="238"/>
      <c r="QT341" s="238"/>
      <c r="QU341" s="238"/>
      <c r="QV341" s="238"/>
      <c r="QW341" s="238"/>
      <c r="QX341" s="238"/>
      <c r="QY341" s="238"/>
      <c r="QZ341" s="238"/>
      <c r="RA341" s="238"/>
      <c r="RB341" s="238"/>
      <c r="RC341" s="238"/>
      <c r="RD341" s="238"/>
      <c r="RE341" s="238"/>
      <c r="RF341" s="238"/>
      <c r="RG341" s="238"/>
      <c r="RH341" s="238"/>
      <c r="RI341" s="238"/>
      <c r="RJ341" s="238"/>
      <c r="RK341" s="238"/>
      <c r="RL341" s="238"/>
      <c r="RM341" s="238"/>
      <c r="RN341" s="238"/>
      <c r="RO341" s="238"/>
      <c r="RP341" s="238"/>
      <c r="RQ341" s="238"/>
      <c r="RR341" s="238"/>
      <c r="RS341" s="238"/>
      <c r="RT341" s="238"/>
      <c r="RU341" s="238"/>
      <c r="RV341" s="238"/>
      <c r="RW341" s="238"/>
      <c r="RX341" s="238"/>
      <c r="RY341" s="238"/>
      <c r="RZ341" s="238"/>
      <c r="SA341" s="238"/>
      <c r="SB341" s="238"/>
      <c r="SC341" s="238"/>
      <c r="SD341" s="238"/>
      <c r="SE341" s="238"/>
      <c r="SF341" s="238"/>
      <c r="SG341" s="238"/>
      <c r="SH341" s="238"/>
      <c r="SI341" s="238"/>
      <c r="SJ341" s="238"/>
      <c r="SK341" s="238"/>
      <c r="SL341" s="238"/>
      <c r="SM341" s="238"/>
      <c r="SN341" s="238"/>
      <c r="SO341" s="238"/>
      <c r="SP341" s="238"/>
      <c r="SQ341" s="238"/>
      <c r="SR341" s="238"/>
      <c r="SS341" s="238"/>
      <c r="ST341" s="238"/>
      <c r="SU341" s="238"/>
      <c r="SV341" s="238"/>
      <c r="SW341" s="238"/>
      <c r="SX341" s="238"/>
      <c r="SY341" s="238"/>
      <c r="SZ341" s="238"/>
      <c r="TA341" s="238"/>
      <c r="TB341" s="238"/>
      <c r="TC341" s="238"/>
      <c r="TD341" s="238"/>
      <c r="TE341" s="238"/>
      <c r="TF341" s="238"/>
      <c r="TG341" s="238"/>
      <c r="TH341" s="238"/>
      <c r="TI341" s="238"/>
      <c r="TJ341" s="238"/>
      <c r="TK341" s="238"/>
      <c r="TL341" s="238"/>
      <c r="TM341" s="238"/>
      <c r="TN341" s="238"/>
      <c r="TO341" s="238"/>
      <c r="TP341" s="238"/>
      <c r="TQ341" s="238"/>
      <c r="TR341" s="238"/>
      <c r="TS341" s="238"/>
      <c r="TT341" s="238"/>
      <c r="TU341" s="238"/>
      <c r="TV341" s="238"/>
      <c r="TW341" s="238"/>
      <c r="TX341" s="238"/>
      <c r="TY341" s="238"/>
      <c r="TZ341" s="238"/>
      <c r="UA341" s="238"/>
      <c r="UB341" s="238"/>
      <c r="UC341" s="238"/>
      <c r="UD341" s="238"/>
      <c r="UE341" s="238"/>
      <c r="UF341" s="238"/>
      <c r="UG341" s="238"/>
      <c r="UH341" s="238"/>
      <c r="UI341" s="238"/>
      <c r="UJ341" s="238"/>
      <c r="UK341" s="238"/>
      <c r="UL341" s="238"/>
      <c r="UM341" s="238"/>
      <c r="UN341" s="238"/>
      <c r="UO341" s="238"/>
      <c r="UP341" s="238"/>
      <c r="UQ341" s="238"/>
      <c r="UR341" s="238"/>
      <c r="US341" s="238"/>
      <c r="UT341" s="238"/>
      <c r="UU341" s="238"/>
      <c r="UV341" s="238"/>
      <c r="UW341" s="238"/>
      <c r="UX341" s="238"/>
      <c r="UY341" s="238"/>
      <c r="UZ341" s="238"/>
      <c r="VA341" s="238"/>
      <c r="VB341" s="238"/>
      <c r="VC341" s="238"/>
      <c r="VD341" s="238"/>
      <c r="VE341" s="238"/>
      <c r="VF341" s="238"/>
      <c r="VG341" s="238"/>
      <c r="VH341" s="238"/>
      <c r="VI341" s="238"/>
      <c r="VJ341" s="238"/>
      <c r="VK341" s="238"/>
      <c r="VL341" s="238"/>
      <c r="VM341" s="238"/>
      <c r="VN341" s="238"/>
      <c r="VO341" s="238"/>
      <c r="VP341" s="238"/>
      <c r="VQ341" s="238"/>
      <c r="VR341" s="238"/>
      <c r="VS341" s="238"/>
      <c r="VT341" s="238"/>
      <c r="VU341" s="238"/>
      <c r="VV341" s="238"/>
      <c r="VW341" s="238"/>
      <c r="VX341" s="238"/>
      <c r="VY341" s="238"/>
      <c r="VZ341" s="238"/>
      <c r="WA341" s="238"/>
      <c r="WB341" s="238"/>
      <c r="WC341" s="238"/>
      <c r="WD341" s="238"/>
      <c r="WE341" s="238"/>
      <c r="WF341" s="238"/>
      <c r="WG341" s="238"/>
      <c r="WH341" s="238"/>
      <c r="WI341" s="238"/>
      <c r="WJ341" s="238"/>
      <c r="WK341" s="238"/>
      <c r="WL341" s="238"/>
      <c r="WM341" s="238"/>
      <c r="WN341" s="238"/>
      <c r="WO341" s="238"/>
      <c r="WP341" s="238"/>
      <c r="WQ341" s="238"/>
      <c r="WR341" s="238"/>
      <c r="WS341" s="238"/>
      <c r="WT341" s="238"/>
      <c r="WU341" s="238"/>
      <c r="WV341" s="238"/>
      <c r="WW341" s="238"/>
      <c r="WX341" s="238"/>
      <c r="WY341" s="238"/>
      <c r="WZ341" s="238"/>
      <c r="XA341" s="238"/>
      <c r="XB341" s="238"/>
      <c r="XC341" s="238"/>
      <c r="XD341" s="238"/>
      <c r="XE341" s="238"/>
      <c r="XF341" s="238"/>
      <c r="XG341" s="238"/>
      <c r="XH341" s="238"/>
      <c r="XI341" s="238"/>
      <c r="XJ341" s="238"/>
      <c r="XK341" s="238"/>
      <c r="XL341" s="238"/>
      <c r="XM341" s="238"/>
      <c r="XN341" s="238"/>
      <c r="XO341" s="238"/>
      <c r="XP341" s="238"/>
      <c r="XQ341" s="238"/>
      <c r="XR341" s="238"/>
      <c r="XS341" s="238"/>
      <c r="XT341" s="238"/>
      <c r="XU341" s="238"/>
      <c r="XV341" s="238"/>
      <c r="XW341" s="238"/>
      <c r="XX341" s="238"/>
      <c r="XY341" s="238"/>
      <c r="XZ341" s="238"/>
      <c r="YA341" s="238"/>
      <c r="YB341" s="238"/>
      <c r="YC341" s="238"/>
      <c r="YD341" s="238"/>
      <c r="YE341" s="238"/>
      <c r="YF341" s="238"/>
      <c r="YG341" s="238"/>
      <c r="YH341" s="238"/>
      <c r="YI341" s="238"/>
      <c r="YJ341" s="238"/>
      <c r="YK341" s="238"/>
      <c r="YL341" s="238"/>
      <c r="YM341" s="238"/>
      <c r="YN341" s="238"/>
      <c r="YO341" s="238"/>
      <c r="YP341" s="238"/>
      <c r="YQ341" s="238"/>
      <c r="YR341" s="238"/>
      <c r="YS341" s="238"/>
      <c r="YT341" s="238"/>
      <c r="YU341" s="238"/>
      <c r="YV341" s="238"/>
      <c r="YW341" s="238"/>
      <c r="YX341" s="238"/>
      <c r="YY341" s="238"/>
      <c r="YZ341" s="238"/>
      <c r="ZA341" s="238"/>
      <c r="ZB341" s="238"/>
      <c r="ZC341" s="238"/>
      <c r="ZD341" s="238"/>
      <c r="ZE341" s="238"/>
      <c r="ZF341" s="238"/>
      <c r="ZG341" s="238"/>
      <c r="ZH341" s="238"/>
      <c r="ZI341" s="238"/>
      <c r="ZJ341" s="238"/>
      <c r="ZK341" s="238"/>
      <c r="ZL341" s="238"/>
      <c r="ZM341" s="238"/>
      <c r="ZN341" s="238"/>
      <c r="ZO341" s="238"/>
      <c r="ZP341" s="238"/>
      <c r="ZQ341" s="238"/>
      <c r="ZR341" s="238"/>
      <c r="ZS341" s="238"/>
      <c r="ZT341" s="238"/>
      <c r="ZU341" s="238"/>
      <c r="ZV341" s="238"/>
      <c r="ZW341" s="238"/>
      <c r="ZX341" s="238"/>
      <c r="ZY341" s="238"/>
      <c r="ZZ341" s="238"/>
      <c r="AAA341" s="238"/>
      <c r="AAB341" s="238"/>
      <c r="AAC341" s="238"/>
      <c r="AAD341" s="238"/>
      <c r="AAE341" s="238"/>
      <c r="AAF341" s="238"/>
      <c r="AAG341" s="238"/>
      <c r="AAH341" s="238"/>
      <c r="AAI341" s="238"/>
      <c r="AAJ341" s="238"/>
      <c r="AAK341" s="238"/>
      <c r="AAL341" s="238"/>
      <c r="AAM341" s="238"/>
      <c r="AAN341" s="238"/>
      <c r="AAO341" s="238"/>
      <c r="AAP341" s="238"/>
      <c r="AAQ341" s="238"/>
      <c r="AAR341" s="238"/>
      <c r="AAS341" s="238"/>
      <c r="AAT341" s="238"/>
      <c r="AAU341" s="238"/>
      <c r="AAV341" s="238"/>
      <c r="AAW341" s="238"/>
      <c r="AAX341" s="238"/>
      <c r="AAY341" s="238"/>
      <c r="AAZ341" s="238"/>
      <c r="ABA341" s="238"/>
      <c r="ABB341" s="238"/>
      <c r="ABC341" s="238"/>
      <c r="ABD341" s="238"/>
      <c r="ABE341" s="238"/>
      <c r="ABF341" s="238"/>
      <c r="ABG341" s="238"/>
      <c r="ABH341" s="238"/>
      <c r="ABI341" s="238"/>
      <c r="ABJ341" s="238"/>
      <c r="ABK341" s="238"/>
      <c r="ABL341" s="238"/>
      <c r="ABM341" s="238"/>
      <c r="ABN341" s="238"/>
      <c r="ABO341" s="238"/>
      <c r="ABP341" s="238"/>
      <c r="ABQ341" s="238"/>
      <c r="ABR341" s="238"/>
      <c r="ABS341" s="238"/>
      <c r="ABT341" s="238"/>
      <c r="ABU341" s="238"/>
      <c r="ABV341" s="238"/>
      <c r="ABW341" s="238"/>
      <c r="ABX341" s="238"/>
      <c r="ABY341" s="238"/>
      <c r="ABZ341" s="238"/>
      <c r="ACA341" s="238"/>
      <c r="ACB341" s="238"/>
      <c r="ACC341" s="238"/>
      <c r="ACD341" s="238"/>
      <c r="ACE341" s="238"/>
      <c r="ACF341" s="238"/>
      <c r="ACG341" s="238"/>
      <c r="ACH341" s="238"/>
      <c r="ACI341" s="238"/>
      <c r="ACJ341" s="238"/>
      <c r="ACK341" s="238"/>
      <c r="ACL341" s="238"/>
      <c r="ACM341" s="238"/>
      <c r="ACN341" s="238"/>
      <c r="ACO341" s="238"/>
      <c r="ACP341" s="238"/>
      <c r="ACQ341" s="238"/>
      <c r="ACR341" s="238"/>
      <c r="ACS341" s="238"/>
      <c r="ACT341" s="238"/>
      <c r="ACU341" s="238"/>
      <c r="ACV341" s="238"/>
      <c r="ACW341" s="238"/>
      <c r="ACX341" s="238"/>
      <c r="ACY341" s="238"/>
      <c r="ACZ341" s="238"/>
      <c r="ADA341" s="238"/>
      <c r="ADB341" s="238"/>
      <c r="ADC341" s="238"/>
      <c r="ADD341" s="238"/>
      <c r="ADE341" s="238"/>
      <c r="ADF341" s="238"/>
      <c r="ADG341" s="238"/>
      <c r="ADH341" s="238"/>
      <c r="ADI341" s="238"/>
      <c r="ADJ341" s="238"/>
      <c r="ADK341" s="238"/>
      <c r="ADL341" s="238"/>
      <c r="ADM341" s="238"/>
      <c r="ADN341" s="238"/>
      <c r="ADO341" s="238"/>
      <c r="ADP341" s="238"/>
      <c r="ADQ341" s="238"/>
      <c r="ADR341" s="238"/>
      <c r="ADS341" s="238"/>
      <c r="ADT341" s="238"/>
      <c r="ADU341" s="238"/>
      <c r="ADV341" s="238"/>
      <c r="ADW341" s="238"/>
      <c r="ADX341" s="238"/>
      <c r="ADY341" s="238"/>
      <c r="ADZ341" s="238"/>
      <c r="AEA341" s="238"/>
      <c r="AEB341" s="238"/>
      <c r="AEC341" s="238"/>
      <c r="AED341" s="238"/>
      <c r="AEE341" s="238"/>
      <c r="AEF341" s="238"/>
      <c r="AEG341" s="238"/>
      <c r="AEH341" s="238"/>
      <c r="AEI341" s="238"/>
      <c r="AEJ341" s="238"/>
      <c r="AEK341" s="238"/>
      <c r="AEL341" s="238"/>
      <c r="AEM341" s="238"/>
      <c r="AEN341" s="238"/>
      <c r="AEO341" s="238"/>
      <c r="AEP341" s="238"/>
      <c r="AEQ341" s="238"/>
      <c r="AER341" s="238"/>
      <c r="AES341" s="238"/>
      <c r="AET341" s="238"/>
      <c r="AEU341" s="238"/>
      <c r="AEV341" s="238"/>
      <c r="AEW341" s="238"/>
      <c r="AEX341" s="238"/>
      <c r="AEY341" s="238"/>
      <c r="AEZ341" s="238"/>
      <c r="AFA341" s="238"/>
      <c r="AFB341" s="238"/>
      <c r="AFC341" s="238"/>
      <c r="AFD341" s="238"/>
      <c r="AFE341" s="238"/>
      <c r="AFF341" s="238"/>
      <c r="AFG341" s="238"/>
      <c r="AFH341" s="238"/>
      <c r="AFI341" s="238"/>
      <c r="AFJ341" s="238"/>
      <c r="AFK341" s="238"/>
      <c r="AFL341" s="238"/>
      <c r="AFM341" s="238"/>
      <c r="AFN341" s="238"/>
      <c r="AFO341" s="238"/>
      <c r="AFP341" s="238"/>
      <c r="AFQ341" s="238"/>
      <c r="AFR341" s="238"/>
      <c r="AFS341" s="238"/>
      <c r="AFT341" s="238"/>
      <c r="AFU341" s="238"/>
      <c r="AFV341" s="238"/>
      <c r="AFW341" s="238"/>
      <c r="AFX341" s="238"/>
      <c r="AFY341" s="238"/>
      <c r="AFZ341" s="238"/>
      <c r="AGA341" s="238"/>
      <c r="AGB341" s="238"/>
      <c r="AGC341" s="238"/>
      <c r="AGD341" s="238"/>
      <c r="AGE341" s="238"/>
      <c r="AGF341" s="238"/>
      <c r="AGG341" s="238"/>
      <c r="AGH341" s="238"/>
      <c r="AGI341" s="238"/>
      <c r="AGJ341" s="238"/>
      <c r="AGK341" s="238"/>
      <c r="AGL341" s="238"/>
      <c r="AGM341" s="238"/>
      <c r="AGN341" s="238"/>
      <c r="AGO341" s="238"/>
      <c r="AGP341" s="238"/>
      <c r="AGQ341" s="238"/>
      <c r="AGR341" s="238"/>
      <c r="AGS341" s="238"/>
      <c r="AGT341" s="238"/>
      <c r="AGU341" s="238"/>
      <c r="AGV341" s="238"/>
      <c r="AGW341" s="238"/>
      <c r="AGX341" s="238"/>
      <c r="AGY341" s="238"/>
      <c r="AGZ341" s="238"/>
      <c r="AHA341" s="238"/>
      <c r="AHB341" s="238"/>
      <c r="AHC341" s="238"/>
      <c r="AHD341" s="238"/>
      <c r="AHE341" s="238"/>
      <c r="AHF341" s="238"/>
      <c r="AHG341" s="238"/>
      <c r="AHH341" s="238"/>
      <c r="AHI341" s="238"/>
      <c r="AHJ341" s="238"/>
      <c r="AHK341" s="238"/>
      <c r="AHL341" s="238"/>
      <c r="AHM341" s="238"/>
      <c r="AHN341" s="238"/>
      <c r="AHO341" s="238"/>
      <c r="AHP341" s="238"/>
      <c r="AHQ341" s="238"/>
      <c r="AHR341" s="238"/>
      <c r="AHS341" s="238"/>
      <c r="AHT341" s="238"/>
      <c r="AHU341" s="238"/>
      <c r="AHV341" s="238"/>
      <c r="AHW341" s="238"/>
      <c r="AHX341" s="238"/>
      <c r="AHY341" s="238"/>
      <c r="AHZ341" s="238"/>
      <c r="AIA341" s="238"/>
      <c r="AIB341" s="238"/>
      <c r="AIC341" s="238"/>
      <c r="AID341" s="238"/>
      <c r="AIE341" s="238"/>
      <c r="AIF341" s="238"/>
      <c r="AIG341" s="238"/>
      <c r="AIH341" s="238"/>
      <c r="AII341" s="238"/>
      <c r="AIJ341" s="238"/>
      <c r="AIK341" s="238"/>
      <c r="AIL341" s="238"/>
      <c r="AIM341" s="238"/>
      <c r="AIN341" s="238"/>
      <c r="AIO341" s="238"/>
      <c r="AIP341" s="238"/>
      <c r="AIQ341" s="238"/>
      <c r="AIR341" s="238"/>
      <c r="AIS341" s="238"/>
      <c r="AIT341" s="238"/>
      <c r="AIU341" s="238"/>
      <c r="AIV341" s="238"/>
      <c r="AIW341" s="238"/>
      <c r="AIX341" s="238"/>
      <c r="AIY341" s="238"/>
      <c r="AIZ341" s="238"/>
      <c r="AJA341" s="238"/>
      <c r="AJB341" s="238"/>
      <c r="AJC341" s="238"/>
      <c r="AJD341" s="238"/>
      <c r="AJE341" s="238"/>
      <c r="AJF341" s="238"/>
      <c r="AJG341" s="238"/>
      <c r="AJH341" s="238"/>
      <c r="AJI341" s="238"/>
      <c r="AJJ341" s="238"/>
      <c r="AJK341" s="238"/>
      <c r="AJL341" s="238"/>
      <c r="AJM341" s="238"/>
      <c r="AJN341" s="238"/>
      <c r="AJO341" s="238"/>
      <c r="AJP341" s="238"/>
      <c r="AJQ341" s="238"/>
      <c r="AJR341" s="238"/>
      <c r="AJS341" s="238"/>
      <c r="AJT341" s="238"/>
      <c r="AJU341" s="238"/>
      <c r="AJV341" s="238"/>
      <c r="AJW341" s="238"/>
      <c r="AJX341" s="238"/>
      <c r="AJY341" s="238"/>
      <c r="AJZ341" s="238"/>
      <c r="AKA341" s="238"/>
      <c r="AKB341" s="238"/>
      <c r="AKC341" s="238"/>
      <c r="AKD341" s="238"/>
      <c r="AKE341" s="238"/>
      <c r="AKF341" s="238"/>
      <c r="AKG341" s="238"/>
      <c r="AKH341" s="238"/>
      <c r="AKI341" s="238"/>
      <c r="AKJ341" s="238"/>
      <c r="AKK341" s="238"/>
      <c r="AKL341" s="238"/>
      <c r="AKM341" s="238"/>
      <c r="AKN341" s="238"/>
      <c r="AKO341" s="238"/>
      <c r="AKP341" s="238"/>
    </row>
    <row r="342" spans="1:978" ht="25.5" x14ac:dyDescent="0.25">
      <c r="A342" s="310"/>
      <c r="B342" s="310"/>
      <c r="C342" s="313"/>
      <c r="D342" s="244"/>
      <c r="E342" s="293"/>
      <c r="F342" s="92">
        <v>530270</v>
      </c>
      <c r="G342" s="23" t="s">
        <v>343</v>
      </c>
      <c r="H342" s="23" t="s">
        <v>342</v>
      </c>
      <c r="I342" s="245"/>
      <c r="J342" s="92">
        <v>30</v>
      </c>
      <c r="K342" s="271"/>
      <c r="L342" s="288"/>
      <c r="M342" s="245"/>
      <c r="N342" s="92">
        <v>171</v>
      </c>
      <c r="O342" s="92">
        <v>92</v>
      </c>
      <c r="P342" s="92">
        <v>55</v>
      </c>
      <c r="Q342" s="92">
        <v>54</v>
      </c>
      <c r="R342" s="92">
        <v>58</v>
      </c>
      <c r="S342" s="92">
        <v>129</v>
      </c>
      <c r="T342" s="92">
        <v>294</v>
      </c>
      <c r="U342" s="92">
        <v>591</v>
      </c>
      <c r="V342" s="92">
        <v>652</v>
      </c>
      <c r="W342" s="92">
        <v>662</v>
      </c>
      <c r="X342" s="92">
        <v>698</v>
      </c>
      <c r="Y342" s="92">
        <v>832</v>
      </c>
      <c r="Z342" s="92">
        <v>921</v>
      </c>
      <c r="AA342" s="92">
        <v>898</v>
      </c>
      <c r="AB342" s="92">
        <v>990</v>
      </c>
      <c r="AC342" s="92">
        <v>1102</v>
      </c>
      <c r="AD342" s="92">
        <v>1247</v>
      </c>
      <c r="AE342" s="92">
        <v>1271</v>
      </c>
      <c r="AF342" s="92">
        <v>917</v>
      </c>
      <c r="AG342" s="92">
        <v>709</v>
      </c>
      <c r="AH342" s="92">
        <v>565</v>
      </c>
      <c r="AI342" s="92">
        <v>490</v>
      </c>
      <c r="AJ342" s="92">
        <v>321</v>
      </c>
      <c r="AK342" s="92">
        <v>273</v>
      </c>
      <c r="AL342" s="92">
        <v>13300</v>
      </c>
      <c r="AM342" s="293"/>
      <c r="AN342" s="265"/>
      <c r="AO342" s="265"/>
      <c r="AP342" s="265"/>
      <c r="AQ342" s="265"/>
      <c r="AR342" s="265"/>
      <c r="AS342" s="265"/>
      <c r="AT342" s="265"/>
      <c r="AU342" s="265"/>
      <c r="AV342" s="265"/>
      <c r="AW342" s="265"/>
      <c r="AX342" s="265"/>
      <c r="AY342" s="265"/>
      <c r="AZ342" s="265"/>
      <c r="BA342" s="265"/>
      <c r="BB342" s="265"/>
      <c r="BC342" s="265"/>
      <c r="BD342" s="265"/>
      <c r="BE342" s="265"/>
      <c r="BF342" s="265"/>
      <c r="BG342" s="265"/>
      <c r="BH342" s="265"/>
      <c r="BI342" s="265"/>
      <c r="BJ342" s="265"/>
      <c r="BK342" s="265"/>
      <c r="BL342" s="244"/>
      <c r="BM342" s="244"/>
      <c r="BN342" s="244"/>
      <c r="BO342" s="244"/>
      <c r="BP342" s="244"/>
      <c r="BQ342" s="244"/>
      <c r="BR342" s="244"/>
      <c r="BS342" s="244"/>
      <c r="BT342" s="244"/>
      <c r="BU342" s="244"/>
      <c r="BV342" s="244"/>
      <c r="BW342" s="244"/>
      <c r="BX342" s="244"/>
      <c r="BY342" s="244"/>
      <c r="BZ342" s="244"/>
      <c r="CA342" s="244"/>
      <c r="CB342" s="244"/>
      <c r="CC342" s="244"/>
      <c r="CD342" s="244"/>
      <c r="CE342" s="244"/>
      <c r="CF342" s="244"/>
      <c r="CG342" s="244"/>
      <c r="CH342" s="244"/>
      <c r="CI342" s="244"/>
      <c r="CJ342" s="244"/>
      <c r="CK342" s="244"/>
      <c r="CL342" s="244"/>
      <c r="CM342" s="244"/>
      <c r="CN342" s="244"/>
      <c r="CO342" s="244"/>
      <c r="CP342" s="244"/>
      <c r="CQ342" s="244"/>
      <c r="CR342" s="244"/>
      <c r="CS342" s="244"/>
      <c r="CT342" s="244"/>
      <c r="CU342" s="244"/>
      <c r="CV342" s="244"/>
      <c r="CW342" s="244"/>
      <c r="CX342" s="244"/>
      <c r="CY342" s="244"/>
      <c r="CZ342" s="244"/>
      <c r="DA342" s="244"/>
      <c r="DB342" s="244"/>
      <c r="DC342" s="244"/>
      <c r="DD342" s="244"/>
      <c r="DE342" s="244"/>
      <c r="DF342" s="244"/>
      <c r="DG342" s="244"/>
      <c r="DH342" s="244"/>
      <c r="DI342" s="244"/>
      <c r="DJ342" s="244"/>
      <c r="DK342" s="244"/>
      <c r="DL342" s="244"/>
      <c r="DM342" s="244"/>
      <c r="DN342" s="244"/>
      <c r="DO342" s="244"/>
      <c r="DP342" s="244"/>
      <c r="DQ342" s="244"/>
      <c r="DR342" s="244"/>
      <c r="DS342" s="244"/>
      <c r="DT342" s="244"/>
      <c r="DU342" s="244"/>
      <c r="DV342" s="244"/>
      <c r="DW342" s="244"/>
      <c r="DX342" s="244"/>
      <c r="DY342" s="244"/>
      <c r="DZ342" s="244"/>
      <c r="EA342" s="244"/>
      <c r="EB342" s="244"/>
      <c r="EC342" s="244"/>
      <c r="ED342" s="244"/>
      <c r="EE342" s="253"/>
      <c r="EF342" s="238"/>
      <c r="EG342" s="238"/>
      <c r="EH342" s="238"/>
      <c r="EI342" s="238"/>
      <c r="EJ342" s="238"/>
      <c r="EK342" s="238"/>
      <c r="EL342" s="238"/>
      <c r="EM342" s="238"/>
      <c r="EN342" s="238"/>
      <c r="EO342" s="238"/>
      <c r="EP342" s="238"/>
      <c r="EQ342" s="238"/>
      <c r="ER342" s="238"/>
      <c r="ES342" s="238"/>
      <c r="ET342" s="238"/>
      <c r="EU342" s="238"/>
      <c r="EV342" s="238"/>
      <c r="EW342" s="238"/>
      <c r="EX342" s="238"/>
      <c r="EY342" s="238"/>
      <c r="EZ342" s="238"/>
      <c r="FA342" s="238"/>
      <c r="FB342" s="238"/>
      <c r="FC342" s="238"/>
      <c r="FD342" s="238"/>
      <c r="FE342" s="238"/>
      <c r="FF342" s="238"/>
      <c r="FG342" s="238"/>
      <c r="FH342" s="238"/>
      <c r="FI342" s="238"/>
      <c r="FJ342" s="238"/>
      <c r="FK342" s="238"/>
      <c r="FL342" s="238"/>
      <c r="FM342" s="238"/>
      <c r="FN342" s="238"/>
      <c r="FO342" s="238"/>
      <c r="FP342" s="238"/>
      <c r="FQ342" s="238"/>
      <c r="FR342" s="238"/>
      <c r="FS342" s="238"/>
      <c r="FT342" s="238"/>
      <c r="FU342" s="238"/>
      <c r="FV342" s="238"/>
      <c r="FW342" s="238"/>
      <c r="FX342" s="238"/>
      <c r="FY342" s="238"/>
      <c r="FZ342" s="238"/>
      <c r="GA342" s="238"/>
      <c r="GB342" s="238"/>
      <c r="GC342" s="238"/>
      <c r="GD342" s="238"/>
      <c r="GE342" s="238"/>
      <c r="GF342" s="238"/>
      <c r="GG342" s="238"/>
      <c r="GH342" s="238"/>
      <c r="GI342" s="238"/>
      <c r="GJ342" s="238"/>
      <c r="GK342" s="238"/>
      <c r="GL342" s="238"/>
      <c r="GM342" s="238"/>
      <c r="GN342" s="238"/>
      <c r="GO342" s="238"/>
      <c r="GP342" s="238"/>
      <c r="GQ342" s="238"/>
      <c r="GR342" s="238"/>
      <c r="GS342" s="238"/>
      <c r="GT342" s="238"/>
      <c r="GU342" s="238"/>
      <c r="GV342" s="238"/>
      <c r="GW342" s="238"/>
      <c r="GX342" s="238"/>
      <c r="GY342" s="238"/>
      <c r="GZ342" s="238"/>
      <c r="HA342" s="238"/>
      <c r="HB342" s="238"/>
      <c r="HC342" s="238"/>
      <c r="HD342" s="238"/>
      <c r="HE342" s="238"/>
      <c r="HF342" s="238"/>
      <c r="HG342" s="238"/>
      <c r="HH342" s="238"/>
      <c r="HI342" s="238"/>
      <c r="HJ342" s="238"/>
      <c r="HK342" s="238"/>
      <c r="HL342" s="238"/>
      <c r="HM342" s="238"/>
      <c r="HN342" s="238"/>
      <c r="HO342" s="238"/>
      <c r="HP342" s="238"/>
      <c r="HQ342" s="238"/>
      <c r="HR342" s="238"/>
      <c r="HS342" s="238"/>
      <c r="HT342" s="238"/>
      <c r="HU342" s="238"/>
      <c r="HV342" s="238"/>
      <c r="HW342" s="238"/>
      <c r="HX342" s="238"/>
      <c r="HY342" s="238"/>
      <c r="HZ342" s="238"/>
      <c r="IA342" s="238"/>
      <c r="IB342" s="238"/>
      <c r="IC342" s="238"/>
      <c r="ID342" s="238"/>
      <c r="IE342" s="238"/>
      <c r="IF342" s="238"/>
      <c r="IG342" s="238"/>
      <c r="IH342" s="238"/>
      <c r="II342" s="238"/>
      <c r="IJ342" s="238"/>
      <c r="IK342" s="238"/>
      <c r="IL342" s="238"/>
      <c r="IM342" s="238"/>
      <c r="IN342" s="238"/>
      <c r="IO342" s="238"/>
      <c r="IP342" s="238"/>
      <c r="IQ342" s="238"/>
      <c r="IR342" s="238"/>
      <c r="IS342" s="238"/>
      <c r="IT342" s="238"/>
      <c r="IU342" s="238"/>
      <c r="IV342" s="238"/>
      <c r="IW342" s="238"/>
      <c r="IX342" s="238"/>
      <c r="IY342" s="238"/>
      <c r="IZ342" s="238"/>
      <c r="JA342" s="238"/>
      <c r="JB342" s="238"/>
      <c r="JC342" s="238"/>
      <c r="JD342" s="238"/>
      <c r="JE342" s="238"/>
      <c r="JF342" s="238"/>
      <c r="JG342" s="238"/>
      <c r="JH342" s="238"/>
      <c r="JI342" s="238"/>
      <c r="JJ342" s="238"/>
      <c r="JK342" s="238"/>
      <c r="JL342" s="238"/>
      <c r="JM342" s="238"/>
      <c r="JN342" s="238"/>
      <c r="JO342" s="238"/>
      <c r="JP342" s="238"/>
      <c r="JQ342" s="238"/>
      <c r="JR342" s="238"/>
      <c r="JS342" s="238"/>
      <c r="JT342" s="238"/>
      <c r="JU342" s="238"/>
      <c r="JV342" s="238"/>
      <c r="JW342" s="238"/>
      <c r="JX342" s="238"/>
      <c r="JY342" s="238"/>
      <c r="JZ342" s="238"/>
      <c r="KA342" s="238"/>
      <c r="KB342" s="238"/>
      <c r="KC342" s="238"/>
      <c r="KD342" s="238"/>
      <c r="KE342" s="238"/>
      <c r="KF342" s="238"/>
      <c r="KG342" s="238"/>
      <c r="KH342" s="238"/>
      <c r="KI342" s="238"/>
      <c r="KJ342" s="238"/>
      <c r="KK342" s="238"/>
      <c r="KL342" s="238"/>
      <c r="KM342" s="238"/>
      <c r="KN342" s="238"/>
      <c r="KO342" s="238"/>
      <c r="KP342" s="238"/>
      <c r="KQ342" s="238"/>
      <c r="KR342" s="238"/>
      <c r="KS342" s="238"/>
      <c r="KT342" s="238"/>
      <c r="KU342" s="238"/>
      <c r="KV342" s="238"/>
      <c r="KW342" s="238"/>
      <c r="KX342" s="238"/>
      <c r="KY342" s="238"/>
      <c r="KZ342" s="238"/>
      <c r="LA342" s="238"/>
      <c r="LB342" s="238"/>
      <c r="LC342" s="238"/>
      <c r="LD342" s="238"/>
      <c r="LE342" s="238"/>
      <c r="LF342" s="238"/>
      <c r="LG342" s="238"/>
      <c r="LH342" s="238"/>
      <c r="LI342" s="238"/>
      <c r="LJ342" s="238"/>
      <c r="LK342" s="238"/>
      <c r="LL342" s="238"/>
      <c r="LM342" s="238"/>
      <c r="LN342" s="238"/>
      <c r="LO342" s="238"/>
      <c r="LP342" s="238"/>
      <c r="LQ342" s="238"/>
      <c r="LR342" s="238"/>
      <c r="LS342" s="238"/>
      <c r="LT342" s="238"/>
      <c r="LU342" s="238"/>
      <c r="LV342" s="238"/>
      <c r="LW342" s="238"/>
      <c r="LX342" s="238"/>
      <c r="LY342" s="238"/>
      <c r="LZ342" s="238"/>
      <c r="MA342" s="238"/>
      <c r="MB342" s="238"/>
      <c r="MC342" s="238"/>
      <c r="MD342" s="238"/>
      <c r="ME342" s="238"/>
      <c r="MF342" s="238"/>
      <c r="MG342" s="238"/>
      <c r="MH342" s="238"/>
      <c r="MI342" s="238"/>
      <c r="MJ342" s="238"/>
      <c r="MK342" s="238"/>
      <c r="ML342" s="238"/>
      <c r="MM342" s="238"/>
      <c r="MN342" s="238"/>
      <c r="MO342" s="238"/>
      <c r="MP342" s="238"/>
      <c r="MQ342" s="238"/>
      <c r="MR342" s="238"/>
      <c r="MS342" s="238"/>
      <c r="MT342" s="238"/>
      <c r="MU342" s="238"/>
      <c r="MV342" s="238"/>
      <c r="MW342" s="238"/>
      <c r="MX342" s="238"/>
      <c r="MY342" s="238"/>
      <c r="MZ342" s="238"/>
      <c r="NA342" s="238"/>
      <c r="NB342" s="238"/>
      <c r="NC342" s="238"/>
      <c r="ND342" s="238"/>
      <c r="NE342" s="238"/>
      <c r="NF342" s="238"/>
      <c r="NG342" s="238"/>
      <c r="NH342" s="238"/>
      <c r="NI342" s="238"/>
      <c r="NJ342" s="238"/>
      <c r="NK342" s="238"/>
      <c r="NL342" s="238"/>
      <c r="NM342" s="238"/>
      <c r="NN342" s="238"/>
      <c r="NO342" s="238"/>
      <c r="NP342" s="238"/>
      <c r="NQ342" s="238"/>
      <c r="NR342" s="238"/>
      <c r="NS342" s="238"/>
      <c r="NT342" s="238"/>
      <c r="NU342" s="238"/>
      <c r="NV342" s="238"/>
      <c r="NW342" s="238"/>
      <c r="NX342" s="238"/>
      <c r="NY342" s="238"/>
      <c r="NZ342" s="238"/>
      <c r="OA342" s="238"/>
      <c r="OB342" s="238"/>
      <c r="OC342" s="238"/>
      <c r="OD342" s="238"/>
      <c r="OE342" s="238"/>
      <c r="OF342" s="238"/>
      <c r="OG342" s="238"/>
      <c r="OH342" s="238"/>
      <c r="OI342" s="238"/>
      <c r="OJ342" s="238"/>
      <c r="OK342" s="238"/>
      <c r="OL342" s="238"/>
      <c r="OM342" s="238"/>
      <c r="ON342" s="238"/>
      <c r="OO342" s="238"/>
      <c r="OP342" s="238"/>
      <c r="OQ342" s="238"/>
      <c r="OR342" s="238"/>
      <c r="OS342" s="238"/>
      <c r="OT342" s="238"/>
      <c r="OU342" s="238"/>
      <c r="OV342" s="238"/>
      <c r="OW342" s="238"/>
      <c r="OX342" s="238"/>
      <c r="OY342" s="238"/>
      <c r="OZ342" s="238"/>
      <c r="PA342" s="238"/>
      <c r="PB342" s="238"/>
      <c r="PC342" s="238"/>
      <c r="PD342" s="238"/>
      <c r="PE342" s="238"/>
      <c r="PF342" s="238"/>
      <c r="PG342" s="238"/>
      <c r="PH342" s="238"/>
      <c r="PI342" s="238"/>
      <c r="PJ342" s="238"/>
      <c r="PK342" s="238"/>
      <c r="PL342" s="238"/>
      <c r="PM342" s="238"/>
      <c r="PN342" s="238"/>
      <c r="PO342" s="238"/>
      <c r="PP342" s="238"/>
      <c r="PQ342" s="238"/>
      <c r="PR342" s="238"/>
      <c r="PS342" s="238"/>
      <c r="PT342" s="238"/>
      <c r="PU342" s="238"/>
      <c r="PV342" s="238"/>
      <c r="PW342" s="238"/>
      <c r="PX342" s="238"/>
      <c r="PY342" s="238"/>
      <c r="PZ342" s="238"/>
      <c r="QA342" s="238"/>
      <c r="QB342" s="238"/>
      <c r="QC342" s="238"/>
      <c r="QD342" s="238"/>
      <c r="QE342" s="238"/>
      <c r="QF342" s="238"/>
      <c r="QG342" s="238"/>
      <c r="QH342" s="238"/>
      <c r="QI342" s="238"/>
      <c r="QJ342" s="238"/>
      <c r="QK342" s="238"/>
      <c r="QL342" s="238"/>
      <c r="QM342" s="238"/>
      <c r="QN342" s="238"/>
      <c r="QO342" s="238"/>
      <c r="QP342" s="238"/>
      <c r="QQ342" s="238"/>
      <c r="QR342" s="238"/>
      <c r="QS342" s="238"/>
      <c r="QT342" s="238"/>
      <c r="QU342" s="238"/>
      <c r="QV342" s="238"/>
      <c r="QW342" s="238"/>
      <c r="QX342" s="238"/>
      <c r="QY342" s="238"/>
      <c r="QZ342" s="238"/>
      <c r="RA342" s="238"/>
      <c r="RB342" s="238"/>
      <c r="RC342" s="238"/>
      <c r="RD342" s="238"/>
      <c r="RE342" s="238"/>
      <c r="RF342" s="238"/>
      <c r="RG342" s="238"/>
      <c r="RH342" s="238"/>
      <c r="RI342" s="238"/>
      <c r="RJ342" s="238"/>
      <c r="RK342" s="238"/>
      <c r="RL342" s="238"/>
      <c r="RM342" s="238"/>
      <c r="RN342" s="238"/>
      <c r="RO342" s="238"/>
      <c r="RP342" s="238"/>
      <c r="RQ342" s="238"/>
      <c r="RR342" s="238"/>
      <c r="RS342" s="238"/>
      <c r="RT342" s="238"/>
      <c r="RU342" s="238"/>
      <c r="RV342" s="238"/>
      <c r="RW342" s="238"/>
      <c r="RX342" s="238"/>
      <c r="RY342" s="238"/>
      <c r="RZ342" s="238"/>
      <c r="SA342" s="238"/>
      <c r="SB342" s="238"/>
      <c r="SC342" s="238"/>
      <c r="SD342" s="238"/>
      <c r="SE342" s="238"/>
      <c r="SF342" s="238"/>
      <c r="SG342" s="238"/>
      <c r="SH342" s="238"/>
      <c r="SI342" s="238"/>
      <c r="SJ342" s="238"/>
      <c r="SK342" s="238"/>
      <c r="SL342" s="238"/>
      <c r="SM342" s="238"/>
      <c r="SN342" s="238"/>
      <c r="SO342" s="238"/>
      <c r="SP342" s="238"/>
      <c r="SQ342" s="238"/>
      <c r="SR342" s="238"/>
      <c r="SS342" s="238"/>
      <c r="ST342" s="238"/>
      <c r="SU342" s="238"/>
      <c r="SV342" s="238"/>
      <c r="SW342" s="238"/>
      <c r="SX342" s="238"/>
      <c r="SY342" s="238"/>
      <c r="SZ342" s="238"/>
      <c r="TA342" s="238"/>
      <c r="TB342" s="238"/>
      <c r="TC342" s="238"/>
      <c r="TD342" s="238"/>
      <c r="TE342" s="238"/>
      <c r="TF342" s="238"/>
      <c r="TG342" s="238"/>
      <c r="TH342" s="238"/>
      <c r="TI342" s="238"/>
      <c r="TJ342" s="238"/>
      <c r="TK342" s="238"/>
      <c r="TL342" s="238"/>
      <c r="TM342" s="238"/>
      <c r="TN342" s="238"/>
      <c r="TO342" s="238"/>
      <c r="TP342" s="238"/>
      <c r="TQ342" s="238"/>
      <c r="TR342" s="238"/>
      <c r="TS342" s="238"/>
      <c r="TT342" s="238"/>
      <c r="TU342" s="238"/>
      <c r="TV342" s="238"/>
      <c r="TW342" s="238"/>
      <c r="TX342" s="238"/>
      <c r="TY342" s="238"/>
      <c r="TZ342" s="238"/>
      <c r="UA342" s="238"/>
      <c r="UB342" s="238"/>
      <c r="UC342" s="238"/>
      <c r="UD342" s="238"/>
      <c r="UE342" s="238"/>
      <c r="UF342" s="238"/>
      <c r="UG342" s="238"/>
      <c r="UH342" s="238"/>
      <c r="UI342" s="238"/>
      <c r="UJ342" s="238"/>
      <c r="UK342" s="238"/>
      <c r="UL342" s="238"/>
      <c r="UM342" s="238"/>
      <c r="UN342" s="238"/>
      <c r="UO342" s="238"/>
      <c r="UP342" s="238"/>
      <c r="UQ342" s="238"/>
      <c r="UR342" s="238"/>
      <c r="US342" s="238"/>
      <c r="UT342" s="238"/>
      <c r="UU342" s="238"/>
      <c r="UV342" s="238"/>
      <c r="UW342" s="238"/>
      <c r="UX342" s="238"/>
      <c r="UY342" s="238"/>
      <c r="UZ342" s="238"/>
      <c r="VA342" s="238"/>
      <c r="VB342" s="238"/>
      <c r="VC342" s="238"/>
      <c r="VD342" s="238"/>
      <c r="VE342" s="238"/>
      <c r="VF342" s="238"/>
      <c r="VG342" s="238"/>
      <c r="VH342" s="238"/>
      <c r="VI342" s="238"/>
      <c r="VJ342" s="238"/>
      <c r="VK342" s="238"/>
      <c r="VL342" s="238"/>
      <c r="VM342" s="238"/>
      <c r="VN342" s="238"/>
      <c r="VO342" s="238"/>
      <c r="VP342" s="238"/>
      <c r="VQ342" s="238"/>
      <c r="VR342" s="238"/>
      <c r="VS342" s="238"/>
      <c r="VT342" s="238"/>
      <c r="VU342" s="238"/>
      <c r="VV342" s="238"/>
      <c r="VW342" s="238"/>
      <c r="VX342" s="238"/>
      <c r="VY342" s="238"/>
      <c r="VZ342" s="238"/>
      <c r="WA342" s="238"/>
      <c r="WB342" s="238"/>
      <c r="WC342" s="238"/>
      <c r="WD342" s="238"/>
      <c r="WE342" s="238"/>
      <c r="WF342" s="238"/>
      <c r="WG342" s="238"/>
      <c r="WH342" s="238"/>
      <c r="WI342" s="238"/>
      <c r="WJ342" s="238"/>
      <c r="WK342" s="238"/>
      <c r="WL342" s="238"/>
      <c r="WM342" s="238"/>
      <c r="WN342" s="238"/>
      <c r="WO342" s="238"/>
      <c r="WP342" s="238"/>
      <c r="WQ342" s="238"/>
      <c r="WR342" s="238"/>
      <c r="WS342" s="238"/>
      <c r="WT342" s="238"/>
      <c r="WU342" s="238"/>
      <c r="WV342" s="238"/>
      <c r="WW342" s="238"/>
      <c r="WX342" s="238"/>
      <c r="WY342" s="238"/>
      <c r="WZ342" s="238"/>
      <c r="XA342" s="238"/>
      <c r="XB342" s="238"/>
      <c r="XC342" s="238"/>
      <c r="XD342" s="238"/>
      <c r="XE342" s="238"/>
      <c r="XF342" s="238"/>
      <c r="XG342" s="238"/>
      <c r="XH342" s="238"/>
      <c r="XI342" s="238"/>
      <c r="XJ342" s="238"/>
      <c r="XK342" s="238"/>
      <c r="XL342" s="238"/>
      <c r="XM342" s="238"/>
      <c r="XN342" s="238"/>
      <c r="XO342" s="238"/>
      <c r="XP342" s="238"/>
      <c r="XQ342" s="238"/>
      <c r="XR342" s="238"/>
      <c r="XS342" s="238"/>
      <c r="XT342" s="238"/>
      <c r="XU342" s="238"/>
      <c r="XV342" s="238"/>
      <c r="XW342" s="238"/>
      <c r="XX342" s="238"/>
      <c r="XY342" s="238"/>
      <c r="XZ342" s="238"/>
      <c r="YA342" s="238"/>
      <c r="YB342" s="238"/>
      <c r="YC342" s="238"/>
      <c r="YD342" s="238"/>
      <c r="YE342" s="238"/>
      <c r="YF342" s="238"/>
      <c r="YG342" s="238"/>
      <c r="YH342" s="238"/>
      <c r="YI342" s="238"/>
      <c r="YJ342" s="238"/>
      <c r="YK342" s="238"/>
      <c r="YL342" s="238"/>
      <c r="YM342" s="238"/>
      <c r="YN342" s="238"/>
      <c r="YO342" s="238"/>
      <c r="YP342" s="238"/>
      <c r="YQ342" s="238"/>
      <c r="YR342" s="238"/>
      <c r="YS342" s="238"/>
      <c r="YT342" s="238"/>
      <c r="YU342" s="238"/>
      <c r="YV342" s="238"/>
      <c r="YW342" s="238"/>
      <c r="YX342" s="238"/>
      <c r="YY342" s="238"/>
      <c r="YZ342" s="238"/>
      <c r="ZA342" s="238"/>
      <c r="ZB342" s="238"/>
      <c r="ZC342" s="238"/>
      <c r="ZD342" s="238"/>
      <c r="ZE342" s="238"/>
      <c r="ZF342" s="238"/>
      <c r="ZG342" s="238"/>
      <c r="ZH342" s="238"/>
      <c r="ZI342" s="238"/>
      <c r="ZJ342" s="238"/>
      <c r="ZK342" s="238"/>
      <c r="ZL342" s="238"/>
      <c r="ZM342" s="238"/>
      <c r="ZN342" s="238"/>
      <c r="ZO342" s="238"/>
      <c r="ZP342" s="238"/>
      <c r="ZQ342" s="238"/>
      <c r="ZR342" s="238"/>
      <c r="ZS342" s="238"/>
      <c r="ZT342" s="238"/>
      <c r="ZU342" s="238"/>
      <c r="ZV342" s="238"/>
      <c r="ZW342" s="238"/>
      <c r="ZX342" s="238"/>
      <c r="ZY342" s="238"/>
      <c r="ZZ342" s="238"/>
      <c r="AAA342" s="238"/>
      <c r="AAB342" s="238"/>
      <c r="AAC342" s="238"/>
      <c r="AAD342" s="238"/>
      <c r="AAE342" s="238"/>
      <c r="AAF342" s="238"/>
      <c r="AAG342" s="238"/>
      <c r="AAH342" s="238"/>
      <c r="AAI342" s="238"/>
      <c r="AAJ342" s="238"/>
      <c r="AAK342" s="238"/>
      <c r="AAL342" s="238"/>
      <c r="AAM342" s="238"/>
      <c r="AAN342" s="238"/>
      <c r="AAO342" s="238"/>
      <c r="AAP342" s="238"/>
      <c r="AAQ342" s="238"/>
      <c r="AAR342" s="238"/>
      <c r="AAS342" s="238"/>
      <c r="AAT342" s="238"/>
      <c r="AAU342" s="238"/>
      <c r="AAV342" s="238"/>
      <c r="AAW342" s="238"/>
      <c r="AAX342" s="238"/>
      <c r="AAY342" s="238"/>
      <c r="AAZ342" s="238"/>
      <c r="ABA342" s="238"/>
      <c r="ABB342" s="238"/>
      <c r="ABC342" s="238"/>
      <c r="ABD342" s="238"/>
      <c r="ABE342" s="238"/>
      <c r="ABF342" s="238"/>
      <c r="ABG342" s="238"/>
      <c r="ABH342" s="238"/>
      <c r="ABI342" s="238"/>
      <c r="ABJ342" s="238"/>
      <c r="ABK342" s="238"/>
      <c r="ABL342" s="238"/>
      <c r="ABM342" s="238"/>
      <c r="ABN342" s="238"/>
      <c r="ABO342" s="238"/>
      <c r="ABP342" s="238"/>
      <c r="ABQ342" s="238"/>
      <c r="ABR342" s="238"/>
      <c r="ABS342" s="238"/>
      <c r="ABT342" s="238"/>
      <c r="ABU342" s="238"/>
      <c r="ABV342" s="238"/>
      <c r="ABW342" s="238"/>
      <c r="ABX342" s="238"/>
      <c r="ABY342" s="238"/>
      <c r="ABZ342" s="238"/>
      <c r="ACA342" s="238"/>
      <c r="ACB342" s="238"/>
      <c r="ACC342" s="238"/>
      <c r="ACD342" s="238"/>
      <c r="ACE342" s="238"/>
      <c r="ACF342" s="238"/>
      <c r="ACG342" s="238"/>
      <c r="ACH342" s="238"/>
      <c r="ACI342" s="238"/>
      <c r="ACJ342" s="238"/>
      <c r="ACK342" s="238"/>
      <c r="ACL342" s="238"/>
      <c r="ACM342" s="238"/>
      <c r="ACN342" s="238"/>
      <c r="ACO342" s="238"/>
      <c r="ACP342" s="238"/>
      <c r="ACQ342" s="238"/>
      <c r="ACR342" s="238"/>
      <c r="ACS342" s="238"/>
      <c r="ACT342" s="238"/>
      <c r="ACU342" s="238"/>
      <c r="ACV342" s="238"/>
      <c r="ACW342" s="238"/>
      <c r="ACX342" s="238"/>
      <c r="ACY342" s="238"/>
      <c r="ACZ342" s="238"/>
      <c r="ADA342" s="238"/>
      <c r="ADB342" s="238"/>
      <c r="ADC342" s="238"/>
      <c r="ADD342" s="238"/>
      <c r="ADE342" s="238"/>
      <c r="ADF342" s="238"/>
      <c r="ADG342" s="238"/>
      <c r="ADH342" s="238"/>
      <c r="ADI342" s="238"/>
      <c r="ADJ342" s="238"/>
      <c r="ADK342" s="238"/>
      <c r="ADL342" s="238"/>
      <c r="ADM342" s="238"/>
      <c r="ADN342" s="238"/>
      <c r="ADO342" s="238"/>
      <c r="ADP342" s="238"/>
      <c r="ADQ342" s="238"/>
      <c r="ADR342" s="238"/>
      <c r="ADS342" s="238"/>
      <c r="ADT342" s="238"/>
      <c r="ADU342" s="238"/>
      <c r="ADV342" s="238"/>
      <c r="ADW342" s="238"/>
      <c r="ADX342" s="238"/>
      <c r="ADY342" s="238"/>
      <c r="ADZ342" s="238"/>
      <c r="AEA342" s="238"/>
      <c r="AEB342" s="238"/>
      <c r="AEC342" s="238"/>
      <c r="AED342" s="238"/>
      <c r="AEE342" s="238"/>
      <c r="AEF342" s="238"/>
      <c r="AEG342" s="238"/>
      <c r="AEH342" s="238"/>
      <c r="AEI342" s="238"/>
      <c r="AEJ342" s="238"/>
      <c r="AEK342" s="238"/>
      <c r="AEL342" s="238"/>
      <c r="AEM342" s="238"/>
      <c r="AEN342" s="238"/>
      <c r="AEO342" s="238"/>
      <c r="AEP342" s="238"/>
      <c r="AEQ342" s="238"/>
      <c r="AER342" s="238"/>
      <c r="AES342" s="238"/>
      <c r="AET342" s="238"/>
      <c r="AEU342" s="238"/>
      <c r="AEV342" s="238"/>
      <c r="AEW342" s="238"/>
      <c r="AEX342" s="238"/>
      <c r="AEY342" s="238"/>
      <c r="AEZ342" s="238"/>
      <c r="AFA342" s="238"/>
      <c r="AFB342" s="238"/>
      <c r="AFC342" s="238"/>
      <c r="AFD342" s="238"/>
      <c r="AFE342" s="238"/>
      <c r="AFF342" s="238"/>
      <c r="AFG342" s="238"/>
      <c r="AFH342" s="238"/>
      <c r="AFI342" s="238"/>
      <c r="AFJ342" s="238"/>
      <c r="AFK342" s="238"/>
      <c r="AFL342" s="238"/>
      <c r="AFM342" s="238"/>
      <c r="AFN342" s="238"/>
      <c r="AFO342" s="238"/>
      <c r="AFP342" s="238"/>
      <c r="AFQ342" s="238"/>
      <c r="AFR342" s="238"/>
      <c r="AFS342" s="238"/>
      <c r="AFT342" s="238"/>
      <c r="AFU342" s="238"/>
      <c r="AFV342" s="238"/>
      <c r="AFW342" s="238"/>
      <c r="AFX342" s="238"/>
      <c r="AFY342" s="238"/>
      <c r="AFZ342" s="238"/>
      <c r="AGA342" s="238"/>
      <c r="AGB342" s="238"/>
      <c r="AGC342" s="238"/>
      <c r="AGD342" s="238"/>
      <c r="AGE342" s="238"/>
      <c r="AGF342" s="238"/>
      <c r="AGG342" s="238"/>
      <c r="AGH342" s="238"/>
      <c r="AGI342" s="238"/>
      <c r="AGJ342" s="238"/>
      <c r="AGK342" s="238"/>
      <c r="AGL342" s="238"/>
      <c r="AGM342" s="238"/>
      <c r="AGN342" s="238"/>
      <c r="AGO342" s="238"/>
      <c r="AGP342" s="238"/>
      <c r="AGQ342" s="238"/>
      <c r="AGR342" s="238"/>
      <c r="AGS342" s="238"/>
      <c r="AGT342" s="238"/>
      <c r="AGU342" s="238"/>
      <c r="AGV342" s="238"/>
      <c r="AGW342" s="238"/>
      <c r="AGX342" s="238"/>
      <c r="AGY342" s="238"/>
      <c r="AGZ342" s="238"/>
      <c r="AHA342" s="238"/>
      <c r="AHB342" s="238"/>
      <c r="AHC342" s="238"/>
      <c r="AHD342" s="238"/>
      <c r="AHE342" s="238"/>
      <c r="AHF342" s="238"/>
      <c r="AHG342" s="238"/>
      <c r="AHH342" s="238"/>
      <c r="AHI342" s="238"/>
      <c r="AHJ342" s="238"/>
      <c r="AHK342" s="238"/>
      <c r="AHL342" s="238"/>
      <c r="AHM342" s="238"/>
      <c r="AHN342" s="238"/>
      <c r="AHO342" s="238"/>
      <c r="AHP342" s="238"/>
      <c r="AHQ342" s="238"/>
      <c r="AHR342" s="238"/>
      <c r="AHS342" s="238"/>
      <c r="AHT342" s="238"/>
      <c r="AHU342" s="238"/>
      <c r="AHV342" s="238"/>
      <c r="AHW342" s="238"/>
      <c r="AHX342" s="238"/>
      <c r="AHY342" s="238"/>
      <c r="AHZ342" s="238"/>
      <c r="AIA342" s="238"/>
      <c r="AIB342" s="238"/>
      <c r="AIC342" s="238"/>
      <c r="AID342" s="238"/>
      <c r="AIE342" s="238"/>
      <c r="AIF342" s="238"/>
      <c r="AIG342" s="238"/>
      <c r="AIH342" s="238"/>
      <c r="AII342" s="238"/>
      <c r="AIJ342" s="238"/>
      <c r="AIK342" s="238"/>
      <c r="AIL342" s="238"/>
      <c r="AIM342" s="238"/>
      <c r="AIN342" s="238"/>
      <c r="AIO342" s="238"/>
      <c r="AIP342" s="238"/>
      <c r="AIQ342" s="238"/>
      <c r="AIR342" s="238"/>
      <c r="AIS342" s="238"/>
      <c r="AIT342" s="238"/>
      <c r="AIU342" s="238"/>
      <c r="AIV342" s="238"/>
      <c r="AIW342" s="238"/>
      <c r="AIX342" s="238"/>
      <c r="AIY342" s="238"/>
      <c r="AIZ342" s="238"/>
      <c r="AJA342" s="238"/>
      <c r="AJB342" s="238"/>
      <c r="AJC342" s="238"/>
      <c r="AJD342" s="238"/>
      <c r="AJE342" s="238"/>
      <c r="AJF342" s="238"/>
      <c r="AJG342" s="238"/>
      <c r="AJH342" s="238"/>
      <c r="AJI342" s="238"/>
      <c r="AJJ342" s="238"/>
      <c r="AJK342" s="238"/>
      <c r="AJL342" s="238"/>
      <c r="AJM342" s="238"/>
      <c r="AJN342" s="238"/>
      <c r="AJO342" s="238"/>
      <c r="AJP342" s="238"/>
      <c r="AJQ342" s="238"/>
      <c r="AJR342" s="238"/>
      <c r="AJS342" s="238"/>
      <c r="AJT342" s="238"/>
      <c r="AJU342" s="238"/>
      <c r="AJV342" s="238"/>
      <c r="AJW342" s="238"/>
      <c r="AJX342" s="238"/>
      <c r="AJY342" s="238"/>
      <c r="AJZ342" s="238"/>
      <c r="AKA342" s="238"/>
      <c r="AKB342" s="238"/>
      <c r="AKC342" s="238"/>
      <c r="AKD342" s="238"/>
      <c r="AKE342" s="238"/>
      <c r="AKF342" s="238"/>
      <c r="AKG342" s="238"/>
      <c r="AKH342" s="238"/>
      <c r="AKI342" s="238"/>
      <c r="AKJ342" s="238"/>
      <c r="AKK342" s="238"/>
      <c r="AKL342" s="238"/>
      <c r="AKM342" s="238"/>
      <c r="AKN342" s="238"/>
      <c r="AKO342" s="238"/>
      <c r="AKP342" s="238"/>
    </row>
    <row r="343" spans="1:978" x14ac:dyDescent="0.25">
      <c r="A343" s="311"/>
      <c r="B343" s="311"/>
      <c r="C343" s="314"/>
      <c r="D343" s="245"/>
      <c r="E343" s="271"/>
      <c r="F343" s="292" t="s">
        <v>387</v>
      </c>
      <c r="G343" s="292"/>
      <c r="H343" s="292"/>
      <c r="I343" s="292"/>
      <c r="J343" s="292"/>
      <c r="K343" s="292"/>
      <c r="L343" s="292"/>
      <c r="M343" s="292"/>
      <c r="N343" s="7">
        <f t="shared" ref="N343:AL343" si="225">ROUNDUP(AVERAGE(N341:N342),0)</f>
        <v>155</v>
      </c>
      <c r="O343" s="7">
        <f t="shared" si="225"/>
        <v>83</v>
      </c>
      <c r="P343" s="7">
        <f t="shared" si="225"/>
        <v>51</v>
      </c>
      <c r="Q343" s="7">
        <f t="shared" si="225"/>
        <v>49</v>
      </c>
      <c r="R343" s="7">
        <f t="shared" si="225"/>
        <v>60</v>
      </c>
      <c r="S343" s="7">
        <f t="shared" si="225"/>
        <v>130</v>
      </c>
      <c r="T343" s="7">
        <f t="shared" si="225"/>
        <v>304</v>
      </c>
      <c r="U343" s="7">
        <f t="shared" si="225"/>
        <v>599</v>
      </c>
      <c r="V343" s="7">
        <f t="shared" si="225"/>
        <v>662</v>
      </c>
      <c r="W343" s="7">
        <f t="shared" si="225"/>
        <v>660</v>
      </c>
      <c r="X343" s="7">
        <f t="shared" si="225"/>
        <v>717</v>
      </c>
      <c r="Y343" s="7">
        <f t="shared" si="225"/>
        <v>796</v>
      </c>
      <c r="Z343" s="7">
        <f t="shared" si="225"/>
        <v>901</v>
      </c>
      <c r="AA343" s="7">
        <f t="shared" si="225"/>
        <v>893</v>
      </c>
      <c r="AB343" s="7">
        <f t="shared" si="225"/>
        <v>974</v>
      </c>
      <c r="AC343" s="7">
        <f t="shared" si="225"/>
        <v>1109</v>
      </c>
      <c r="AD343" s="7">
        <f t="shared" si="225"/>
        <v>1245</v>
      </c>
      <c r="AE343" s="7">
        <f t="shared" si="225"/>
        <v>1299</v>
      </c>
      <c r="AF343" s="7">
        <f t="shared" si="225"/>
        <v>957</v>
      </c>
      <c r="AG343" s="7">
        <f t="shared" si="225"/>
        <v>767</v>
      </c>
      <c r="AH343" s="7">
        <f t="shared" si="225"/>
        <v>621</v>
      </c>
      <c r="AI343" s="7">
        <f t="shared" si="225"/>
        <v>532</v>
      </c>
      <c r="AJ343" s="7">
        <f t="shared" si="225"/>
        <v>338</v>
      </c>
      <c r="AK343" s="7">
        <f t="shared" si="225"/>
        <v>255</v>
      </c>
      <c r="AL343" s="7">
        <f t="shared" si="225"/>
        <v>13337</v>
      </c>
      <c r="AM343" s="271"/>
      <c r="AN343" s="266"/>
      <c r="AO343" s="266"/>
      <c r="AP343" s="266"/>
      <c r="AQ343" s="266"/>
      <c r="AR343" s="266"/>
      <c r="AS343" s="266"/>
      <c r="AT343" s="266"/>
      <c r="AU343" s="266"/>
      <c r="AV343" s="266"/>
      <c r="AW343" s="266"/>
      <c r="AX343" s="266"/>
      <c r="AY343" s="266"/>
      <c r="AZ343" s="266"/>
      <c r="BA343" s="266"/>
      <c r="BB343" s="266"/>
      <c r="BC343" s="266"/>
      <c r="BD343" s="266"/>
      <c r="BE343" s="266"/>
      <c r="BF343" s="266"/>
      <c r="BG343" s="266"/>
      <c r="BH343" s="266"/>
      <c r="BI343" s="266"/>
      <c r="BJ343" s="266"/>
      <c r="BK343" s="266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5"/>
      <c r="DZ343" s="245"/>
      <c r="EA343" s="245"/>
      <c r="EB343" s="245"/>
      <c r="EC343" s="245"/>
      <c r="ED343" s="245"/>
      <c r="EE343" s="253"/>
      <c r="EF343" s="238"/>
      <c r="EG343" s="238"/>
      <c r="EH343" s="238"/>
      <c r="EI343" s="238"/>
      <c r="EJ343" s="238"/>
      <c r="EK343" s="238"/>
      <c r="EL343" s="238"/>
      <c r="EM343" s="238"/>
      <c r="EN343" s="238"/>
      <c r="EO343" s="238"/>
      <c r="EP343" s="238"/>
      <c r="EQ343" s="238"/>
      <c r="ER343" s="238"/>
      <c r="ES343" s="238"/>
      <c r="ET343" s="238"/>
      <c r="EU343" s="238"/>
      <c r="EV343" s="238"/>
      <c r="EW343" s="238"/>
      <c r="EX343" s="238"/>
      <c r="EY343" s="238"/>
      <c r="EZ343" s="238"/>
      <c r="FA343" s="238"/>
      <c r="FB343" s="238"/>
      <c r="FC343" s="238"/>
      <c r="FD343" s="238"/>
      <c r="FE343" s="238"/>
      <c r="FF343" s="238"/>
      <c r="FG343" s="238"/>
      <c r="FH343" s="238"/>
      <c r="FI343" s="238"/>
      <c r="FJ343" s="238"/>
      <c r="FK343" s="238"/>
      <c r="FL343" s="238"/>
      <c r="FM343" s="238"/>
      <c r="FN343" s="238"/>
      <c r="FO343" s="238"/>
      <c r="FP343" s="238"/>
      <c r="FQ343" s="238"/>
      <c r="FR343" s="238"/>
      <c r="FS343" s="238"/>
      <c r="FT343" s="238"/>
      <c r="FU343" s="238"/>
      <c r="FV343" s="238"/>
      <c r="FW343" s="238"/>
      <c r="FX343" s="238"/>
      <c r="FY343" s="238"/>
      <c r="FZ343" s="238"/>
      <c r="GA343" s="238"/>
      <c r="GB343" s="238"/>
      <c r="GC343" s="238"/>
      <c r="GD343" s="238"/>
      <c r="GE343" s="238"/>
      <c r="GF343" s="238"/>
      <c r="GG343" s="238"/>
      <c r="GH343" s="238"/>
      <c r="GI343" s="238"/>
      <c r="GJ343" s="238"/>
      <c r="GK343" s="238"/>
      <c r="GL343" s="238"/>
      <c r="GM343" s="238"/>
      <c r="GN343" s="238"/>
      <c r="GO343" s="238"/>
      <c r="GP343" s="238"/>
      <c r="GQ343" s="238"/>
      <c r="GR343" s="238"/>
      <c r="GS343" s="238"/>
      <c r="GT343" s="238"/>
      <c r="GU343" s="238"/>
      <c r="GV343" s="238"/>
      <c r="GW343" s="238"/>
      <c r="GX343" s="238"/>
      <c r="GY343" s="238"/>
      <c r="GZ343" s="238"/>
      <c r="HA343" s="238"/>
      <c r="HB343" s="238"/>
      <c r="HC343" s="238"/>
      <c r="HD343" s="238"/>
      <c r="HE343" s="238"/>
      <c r="HF343" s="238"/>
      <c r="HG343" s="238"/>
      <c r="HH343" s="238"/>
      <c r="HI343" s="238"/>
      <c r="HJ343" s="238"/>
      <c r="HK343" s="238"/>
      <c r="HL343" s="238"/>
      <c r="HM343" s="238"/>
      <c r="HN343" s="238"/>
      <c r="HO343" s="238"/>
      <c r="HP343" s="238"/>
      <c r="HQ343" s="238"/>
      <c r="HR343" s="238"/>
      <c r="HS343" s="238"/>
      <c r="HT343" s="238"/>
      <c r="HU343" s="238"/>
      <c r="HV343" s="238"/>
      <c r="HW343" s="238"/>
      <c r="HX343" s="238"/>
      <c r="HY343" s="238"/>
      <c r="HZ343" s="238"/>
      <c r="IA343" s="238"/>
      <c r="IB343" s="238"/>
      <c r="IC343" s="238"/>
      <c r="ID343" s="238"/>
      <c r="IE343" s="238"/>
      <c r="IF343" s="238"/>
      <c r="IG343" s="238"/>
      <c r="IH343" s="238"/>
      <c r="II343" s="238"/>
      <c r="IJ343" s="238"/>
      <c r="IK343" s="238"/>
      <c r="IL343" s="238"/>
      <c r="IM343" s="238"/>
      <c r="IN343" s="238"/>
      <c r="IO343" s="238"/>
      <c r="IP343" s="238"/>
      <c r="IQ343" s="238"/>
      <c r="IR343" s="238"/>
      <c r="IS343" s="238"/>
      <c r="IT343" s="238"/>
      <c r="IU343" s="238"/>
      <c r="IV343" s="238"/>
      <c r="IW343" s="238"/>
      <c r="IX343" s="238"/>
      <c r="IY343" s="238"/>
      <c r="IZ343" s="238"/>
      <c r="JA343" s="238"/>
      <c r="JB343" s="238"/>
      <c r="JC343" s="238"/>
      <c r="JD343" s="238"/>
      <c r="JE343" s="238"/>
      <c r="JF343" s="238"/>
      <c r="JG343" s="238"/>
      <c r="JH343" s="238"/>
      <c r="JI343" s="238"/>
      <c r="JJ343" s="238"/>
      <c r="JK343" s="238"/>
      <c r="JL343" s="238"/>
      <c r="JM343" s="238"/>
      <c r="JN343" s="238"/>
      <c r="JO343" s="238"/>
      <c r="JP343" s="238"/>
      <c r="JQ343" s="238"/>
      <c r="JR343" s="238"/>
      <c r="JS343" s="238"/>
      <c r="JT343" s="238"/>
      <c r="JU343" s="238"/>
      <c r="JV343" s="238"/>
      <c r="JW343" s="238"/>
      <c r="JX343" s="238"/>
      <c r="JY343" s="238"/>
      <c r="JZ343" s="238"/>
      <c r="KA343" s="238"/>
      <c r="KB343" s="238"/>
      <c r="KC343" s="238"/>
      <c r="KD343" s="238"/>
      <c r="KE343" s="238"/>
      <c r="KF343" s="238"/>
      <c r="KG343" s="238"/>
      <c r="KH343" s="238"/>
      <c r="KI343" s="238"/>
      <c r="KJ343" s="238"/>
      <c r="KK343" s="238"/>
      <c r="KL343" s="238"/>
      <c r="KM343" s="238"/>
      <c r="KN343" s="238"/>
      <c r="KO343" s="238"/>
      <c r="KP343" s="238"/>
      <c r="KQ343" s="238"/>
      <c r="KR343" s="238"/>
      <c r="KS343" s="238"/>
      <c r="KT343" s="238"/>
      <c r="KU343" s="238"/>
      <c r="KV343" s="238"/>
      <c r="KW343" s="238"/>
      <c r="KX343" s="238"/>
      <c r="KY343" s="238"/>
      <c r="KZ343" s="238"/>
      <c r="LA343" s="238"/>
      <c r="LB343" s="238"/>
      <c r="LC343" s="238"/>
      <c r="LD343" s="238"/>
      <c r="LE343" s="238"/>
      <c r="LF343" s="238"/>
      <c r="LG343" s="238"/>
      <c r="LH343" s="238"/>
      <c r="LI343" s="238"/>
      <c r="LJ343" s="238"/>
      <c r="LK343" s="238"/>
      <c r="LL343" s="238"/>
      <c r="LM343" s="238"/>
      <c r="LN343" s="238"/>
      <c r="LO343" s="238"/>
      <c r="LP343" s="238"/>
      <c r="LQ343" s="238"/>
      <c r="LR343" s="238"/>
      <c r="LS343" s="238"/>
      <c r="LT343" s="238"/>
      <c r="LU343" s="238"/>
      <c r="LV343" s="238"/>
      <c r="LW343" s="238"/>
      <c r="LX343" s="238"/>
      <c r="LY343" s="238"/>
      <c r="LZ343" s="238"/>
      <c r="MA343" s="238"/>
      <c r="MB343" s="238"/>
      <c r="MC343" s="238"/>
      <c r="MD343" s="238"/>
      <c r="ME343" s="238"/>
      <c r="MF343" s="238"/>
      <c r="MG343" s="238"/>
      <c r="MH343" s="238"/>
      <c r="MI343" s="238"/>
      <c r="MJ343" s="238"/>
      <c r="MK343" s="238"/>
      <c r="ML343" s="238"/>
      <c r="MM343" s="238"/>
      <c r="MN343" s="238"/>
      <c r="MO343" s="238"/>
      <c r="MP343" s="238"/>
      <c r="MQ343" s="238"/>
      <c r="MR343" s="238"/>
      <c r="MS343" s="238"/>
      <c r="MT343" s="238"/>
      <c r="MU343" s="238"/>
      <c r="MV343" s="238"/>
      <c r="MW343" s="238"/>
      <c r="MX343" s="238"/>
      <c r="MY343" s="238"/>
      <c r="MZ343" s="238"/>
      <c r="NA343" s="238"/>
      <c r="NB343" s="238"/>
      <c r="NC343" s="238"/>
      <c r="ND343" s="238"/>
      <c r="NE343" s="238"/>
      <c r="NF343" s="238"/>
      <c r="NG343" s="238"/>
      <c r="NH343" s="238"/>
      <c r="NI343" s="238"/>
      <c r="NJ343" s="238"/>
      <c r="NK343" s="238"/>
      <c r="NL343" s="238"/>
      <c r="NM343" s="238"/>
      <c r="NN343" s="238"/>
      <c r="NO343" s="238"/>
      <c r="NP343" s="238"/>
      <c r="NQ343" s="238"/>
      <c r="NR343" s="238"/>
      <c r="NS343" s="238"/>
      <c r="NT343" s="238"/>
      <c r="NU343" s="238"/>
      <c r="NV343" s="238"/>
      <c r="NW343" s="238"/>
      <c r="NX343" s="238"/>
      <c r="NY343" s="238"/>
      <c r="NZ343" s="238"/>
      <c r="OA343" s="238"/>
      <c r="OB343" s="238"/>
      <c r="OC343" s="238"/>
      <c r="OD343" s="238"/>
      <c r="OE343" s="238"/>
      <c r="OF343" s="238"/>
      <c r="OG343" s="238"/>
      <c r="OH343" s="238"/>
      <c r="OI343" s="238"/>
      <c r="OJ343" s="238"/>
      <c r="OK343" s="238"/>
      <c r="OL343" s="238"/>
      <c r="OM343" s="238"/>
      <c r="ON343" s="238"/>
      <c r="OO343" s="238"/>
      <c r="OP343" s="238"/>
      <c r="OQ343" s="238"/>
      <c r="OR343" s="238"/>
      <c r="OS343" s="238"/>
      <c r="OT343" s="238"/>
      <c r="OU343" s="238"/>
      <c r="OV343" s="238"/>
      <c r="OW343" s="238"/>
      <c r="OX343" s="238"/>
      <c r="OY343" s="238"/>
      <c r="OZ343" s="238"/>
      <c r="PA343" s="238"/>
      <c r="PB343" s="238"/>
      <c r="PC343" s="238"/>
      <c r="PD343" s="238"/>
      <c r="PE343" s="238"/>
      <c r="PF343" s="238"/>
      <c r="PG343" s="238"/>
      <c r="PH343" s="238"/>
      <c r="PI343" s="238"/>
      <c r="PJ343" s="238"/>
      <c r="PK343" s="238"/>
      <c r="PL343" s="238"/>
      <c r="PM343" s="238"/>
      <c r="PN343" s="238"/>
      <c r="PO343" s="238"/>
      <c r="PP343" s="238"/>
      <c r="PQ343" s="238"/>
      <c r="PR343" s="238"/>
      <c r="PS343" s="238"/>
      <c r="PT343" s="238"/>
      <c r="PU343" s="238"/>
      <c r="PV343" s="238"/>
      <c r="PW343" s="238"/>
      <c r="PX343" s="238"/>
      <c r="PY343" s="238"/>
      <c r="PZ343" s="238"/>
      <c r="QA343" s="238"/>
      <c r="QB343" s="238"/>
      <c r="QC343" s="238"/>
      <c r="QD343" s="238"/>
      <c r="QE343" s="238"/>
      <c r="QF343" s="238"/>
      <c r="QG343" s="238"/>
      <c r="QH343" s="238"/>
      <c r="QI343" s="238"/>
      <c r="QJ343" s="238"/>
      <c r="QK343" s="238"/>
      <c r="QL343" s="238"/>
      <c r="QM343" s="238"/>
      <c r="QN343" s="238"/>
      <c r="QO343" s="238"/>
      <c r="QP343" s="238"/>
      <c r="QQ343" s="238"/>
      <c r="QR343" s="238"/>
      <c r="QS343" s="238"/>
      <c r="QT343" s="238"/>
      <c r="QU343" s="238"/>
      <c r="QV343" s="238"/>
      <c r="QW343" s="238"/>
      <c r="QX343" s="238"/>
      <c r="QY343" s="238"/>
      <c r="QZ343" s="238"/>
      <c r="RA343" s="238"/>
      <c r="RB343" s="238"/>
      <c r="RC343" s="238"/>
      <c r="RD343" s="238"/>
      <c r="RE343" s="238"/>
      <c r="RF343" s="238"/>
      <c r="RG343" s="238"/>
      <c r="RH343" s="238"/>
      <c r="RI343" s="238"/>
      <c r="RJ343" s="238"/>
      <c r="RK343" s="238"/>
      <c r="RL343" s="238"/>
      <c r="RM343" s="238"/>
      <c r="RN343" s="238"/>
      <c r="RO343" s="238"/>
      <c r="RP343" s="238"/>
      <c r="RQ343" s="238"/>
      <c r="RR343" s="238"/>
      <c r="RS343" s="238"/>
      <c r="RT343" s="238"/>
      <c r="RU343" s="238"/>
      <c r="RV343" s="238"/>
      <c r="RW343" s="238"/>
      <c r="RX343" s="238"/>
      <c r="RY343" s="238"/>
      <c r="RZ343" s="238"/>
      <c r="SA343" s="238"/>
      <c r="SB343" s="238"/>
      <c r="SC343" s="238"/>
      <c r="SD343" s="238"/>
      <c r="SE343" s="238"/>
      <c r="SF343" s="238"/>
      <c r="SG343" s="238"/>
      <c r="SH343" s="238"/>
      <c r="SI343" s="238"/>
      <c r="SJ343" s="238"/>
      <c r="SK343" s="238"/>
      <c r="SL343" s="238"/>
      <c r="SM343" s="238"/>
      <c r="SN343" s="238"/>
      <c r="SO343" s="238"/>
      <c r="SP343" s="238"/>
      <c r="SQ343" s="238"/>
      <c r="SR343" s="238"/>
      <c r="SS343" s="238"/>
      <c r="ST343" s="238"/>
      <c r="SU343" s="238"/>
      <c r="SV343" s="238"/>
      <c r="SW343" s="238"/>
      <c r="SX343" s="238"/>
      <c r="SY343" s="238"/>
      <c r="SZ343" s="238"/>
      <c r="TA343" s="238"/>
      <c r="TB343" s="238"/>
      <c r="TC343" s="238"/>
      <c r="TD343" s="238"/>
      <c r="TE343" s="238"/>
      <c r="TF343" s="238"/>
      <c r="TG343" s="238"/>
      <c r="TH343" s="238"/>
      <c r="TI343" s="238"/>
      <c r="TJ343" s="238"/>
      <c r="TK343" s="238"/>
      <c r="TL343" s="238"/>
      <c r="TM343" s="238"/>
      <c r="TN343" s="238"/>
      <c r="TO343" s="238"/>
      <c r="TP343" s="238"/>
      <c r="TQ343" s="238"/>
      <c r="TR343" s="238"/>
      <c r="TS343" s="238"/>
      <c r="TT343" s="238"/>
      <c r="TU343" s="238"/>
      <c r="TV343" s="238"/>
      <c r="TW343" s="238"/>
      <c r="TX343" s="238"/>
      <c r="TY343" s="238"/>
      <c r="TZ343" s="238"/>
      <c r="UA343" s="238"/>
      <c r="UB343" s="238"/>
      <c r="UC343" s="238"/>
      <c r="UD343" s="238"/>
      <c r="UE343" s="238"/>
      <c r="UF343" s="238"/>
      <c r="UG343" s="238"/>
      <c r="UH343" s="238"/>
      <c r="UI343" s="238"/>
      <c r="UJ343" s="238"/>
      <c r="UK343" s="238"/>
      <c r="UL343" s="238"/>
      <c r="UM343" s="238"/>
      <c r="UN343" s="238"/>
      <c r="UO343" s="238"/>
      <c r="UP343" s="238"/>
      <c r="UQ343" s="238"/>
      <c r="UR343" s="238"/>
      <c r="US343" s="238"/>
      <c r="UT343" s="238"/>
      <c r="UU343" s="238"/>
      <c r="UV343" s="238"/>
      <c r="UW343" s="238"/>
      <c r="UX343" s="238"/>
      <c r="UY343" s="238"/>
      <c r="UZ343" s="238"/>
      <c r="VA343" s="238"/>
      <c r="VB343" s="238"/>
      <c r="VC343" s="238"/>
      <c r="VD343" s="238"/>
      <c r="VE343" s="238"/>
      <c r="VF343" s="238"/>
      <c r="VG343" s="238"/>
      <c r="VH343" s="238"/>
      <c r="VI343" s="238"/>
      <c r="VJ343" s="238"/>
      <c r="VK343" s="238"/>
      <c r="VL343" s="238"/>
      <c r="VM343" s="238"/>
      <c r="VN343" s="238"/>
      <c r="VO343" s="238"/>
      <c r="VP343" s="238"/>
      <c r="VQ343" s="238"/>
      <c r="VR343" s="238"/>
      <c r="VS343" s="238"/>
      <c r="VT343" s="238"/>
      <c r="VU343" s="238"/>
      <c r="VV343" s="238"/>
      <c r="VW343" s="238"/>
      <c r="VX343" s="238"/>
      <c r="VY343" s="238"/>
      <c r="VZ343" s="238"/>
      <c r="WA343" s="238"/>
      <c r="WB343" s="238"/>
      <c r="WC343" s="238"/>
      <c r="WD343" s="238"/>
      <c r="WE343" s="238"/>
      <c r="WF343" s="238"/>
      <c r="WG343" s="238"/>
      <c r="WH343" s="238"/>
      <c r="WI343" s="238"/>
      <c r="WJ343" s="238"/>
      <c r="WK343" s="238"/>
      <c r="WL343" s="238"/>
      <c r="WM343" s="238"/>
      <c r="WN343" s="238"/>
      <c r="WO343" s="238"/>
      <c r="WP343" s="238"/>
      <c r="WQ343" s="238"/>
      <c r="WR343" s="238"/>
      <c r="WS343" s="238"/>
      <c r="WT343" s="238"/>
      <c r="WU343" s="238"/>
      <c r="WV343" s="238"/>
      <c r="WW343" s="238"/>
      <c r="WX343" s="238"/>
      <c r="WY343" s="238"/>
      <c r="WZ343" s="238"/>
      <c r="XA343" s="238"/>
      <c r="XB343" s="238"/>
      <c r="XC343" s="238"/>
      <c r="XD343" s="238"/>
      <c r="XE343" s="238"/>
      <c r="XF343" s="238"/>
      <c r="XG343" s="238"/>
      <c r="XH343" s="238"/>
      <c r="XI343" s="238"/>
      <c r="XJ343" s="238"/>
      <c r="XK343" s="238"/>
      <c r="XL343" s="238"/>
      <c r="XM343" s="238"/>
      <c r="XN343" s="238"/>
      <c r="XO343" s="238"/>
      <c r="XP343" s="238"/>
      <c r="XQ343" s="238"/>
      <c r="XR343" s="238"/>
      <c r="XS343" s="238"/>
      <c r="XT343" s="238"/>
      <c r="XU343" s="238"/>
      <c r="XV343" s="238"/>
      <c r="XW343" s="238"/>
      <c r="XX343" s="238"/>
      <c r="XY343" s="238"/>
      <c r="XZ343" s="238"/>
      <c r="YA343" s="238"/>
      <c r="YB343" s="238"/>
      <c r="YC343" s="238"/>
      <c r="YD343" s="238"/>
      <c r="YE343" s="238"/>
      <c r="YF343" s="238"/>
      <c r="YG343" s="238"/>
      <c r="YH343" s="238"/>
      <c r="YI343" s="238"/>
      <c r="YJ343" s="238"/>
      <c r="YK343" s="238"/>
      <c r="YL343" s="238"/>
      <c r="YM343" s="238"/>
      <c r="YN343" s="238"/>
      <c r="YO343" s="238"/>
      <c r="YP343" s="238"/>
      <c r="YQ343" s="238"/>
      <c r="YR343" s="238"/>
      <c r="YS343" s="238"/>
      <c r="YT343" s="238"/>
      <c r="YU343" s="238"/>
      <c r="YV343" s="238"/>
      <c r="YW343" s="238"/>
      <c r="YX343" s="238"/>
      <c r="YY343" s="238"/>
      <c r="YZ343" s="238"/>
      <c r="ZA343" s="238"/>
      <c r="ZB343" s="238"/>
      <c r="ZC343" s="238"/>
      <c r="ZD343" s="238"/>
      <c r="ZE343" s="238"/>
      <c r="ZF343" s="238"/>
      <c r="ZG343" s="238"/>
      <c r="ZH343" s="238"/>
      <c r="ZI343" s="238"/>
      <c r="ZJ343" s="238"/>
      <c r="ZK343" s="238"/>
      <c r="ZL343" s="238"/>
      <c r="ZM343" s="238"/>
      <c r="ZN343" s="238"/>
      <c r="ZO343" s="238"/>
      <c r="ZP343" s="238"/>
      <c r="ZQ343" s="238"/>
      <c r="ZR343" s="238"/>
      <c r="ZS343" s="238"/>
      <c r="ZT343" s="238"/>
      <c r="ZU343" s="238"/>
      <c r="ZV343" s="238"/>
      <c r="ZW343" s="238"/>
      <c r="ZX343" s="238"/>
      <c r="ZY343" s="238"/>
      <c r="ZZ343" s="238"/>
      <c r="AAA343" s="238"/>
      <c r="AAB343" s="238"/>
      <c r="AAC343" s="238"/>
      <c r="AAD343" s="238"/>
      <c r="AAE343" s="238"/>
      <c r="AAF343" s="238"/>
      <c r="AAG343" s="238"/>
      <c r="AAH343" s="238"/>
      <c r="AAI343" s="238"/>
      <c r="AAJ343" s="238"/>
      <c r="AAK343" s="238"/>
      <c r="AAL343" s="238"/>
      <c r="AAM343" s="238"/>
      <c r="AAN343" s="238"/>
      <c r="AAO343" s="238"/>
      <c r="AAP343" s="238"/>
      <c r="AAQ343" s="238"/>
      <c r="AAR343" s="238"/>
      <c r="AAS343" s="238"/>
      <c r="AAT343" s="238"/>
      <c r="AAU343" s="238"/>
      <c r="AAV343" s="238"/>
      <c r="AAW343" s="238"/>
      <c r="AAX343" s="238"/>
      <c r="AAY343" s="238"/>
      <c r="AAZ343" s="238"/>
      <c r="ABA343" s="238"/>
      <c r="ABB343" s="238"/>
      <c r="ABC343" s="238"/>
      <c r="ABD343" s="238"/>
      <c r="ABE343" s="238"/>
      <c r="ABF343" s="238"/>
      <c r="ABG343" s="238"/>
      <c r="ABH343" s="238"/>
      <c r="ABI343" s="238"/>
      <c r="ABJ343" s="238"/>
      <c r="ABK343" s="238"/>
      <c r="ABL343" s="238"/>
      <c r="ABM343" s="238"/>
      <c r="ABN343" s="238"/>
      <c r="ABO343" s="238"/>
      <c r="ABP343" s="238"/>
      <c r="ABQ343" s="238"/>
      <c r="ABR343" s="238"/>
      <c r="ABS343" s="238"/>
      <c r="ABT343" s="238"/>
      <c r="ABU343" s="238"/>
      <c r="ABV343" s="238"/>
      <c r="ABW343" s="238"/>
      <c r="ABX343" s="238"/>
      <c r="ABY343" s="238"/>
      <c r="ABZ343" s="238"/>
      <c r="ACA343" s="238"/>
      <c r="ACB343" s="238"/>
      <c r="ACC343" s="238"/>
      <c r="ACD343" s="238"/>
      <c r="ACE343" s="238"/>
      <c r="ACF343" s="238"/>
      <c r="ACG343" s="238"/>
      <c r="ACH343" s="238"/>
      <c r="ACI343" s="238"/>
      <c r="ACJ343" s="238"/>
      <c r="ACK343" s="238"/>
      <c r="ACL343" s="238"/>
      <c r="ACM343" s="238"/>
      <c r="ACN343" s="238"/>
      <c r="ACO343" s="238"/>
      <c r="ACP343" s="238"/>
      <c r="ACQ343" s="238"/>
      <c r="ACR343" s="238"/>
      <c r="ACS343" s="238"/>
      <c r="ACT343" s="238"/>
      <c r="ACU343" s="238"/>
      <c r="ACV343" s="238"/>
      <c r="ACW343" s="238"/>
      <c r="ACX343" s="238"/>
      <c r="ACY343" s="238"/>
      <c r="ACZ343" s="238"/>
      <c r="ADA343" s="238"/>
      <c r="ADB343" s="238"/>
      <c r="ADC343" s="238"/>
      <c r="ADD343" s="238"/>
      <c r="ADE343" s="238"/>
      <c r="ADF343" s="238"/>
      <c r="ADG343" s="238"/>
      <c r="ADH343" s="238"/>
      <c r="ADI343" s="238"/>
      <c r="ADJ343" s="238"/>
      <c r="ADK343" s="238"/>
      <c r="ADL343" s="238"/>
      <c r="ADM343" s="238"/>
      <c r="ADN343" s="238"/>
      <c r="ADO343" s="238"/>
      <c r="ADP343" s="238"/>
      <c r="ADQ343" s="238"/>
      <c r="ADR343" s="238"/>
      <c r="ADS343" s="238"/>
      <c r="ADT343" s="238"/>
      <c r="ADU343" s="238"/>
      <c r="ADV343" s="238"/>
      <c r="ADW343" s="238"/>
      <c r="ADX343" s="238"/>
      <c r="ADY343" s="238"/>
      <c r="ADZ343" s="238"/>
      <c r="AEA343" s="238"/>
      <c r="AEB343" s="238"/>
      <c r="AEC343" s="238"/>
      <c r="AED343" s="238"/>
      <c r="AEE343" s="238"/>
      <c r="AEF343" s="238"/>
      <c r="AEG343" s="238"/>
      <c r="AEH343" s="238"/>
      <c r="AEI343" s="238"/>
      <c r="AEJ343" s="238"/>
      <c r="AEK343" s="238"/>
      <c r="AEL343" s="238"/>
      <c r="AEM343" s="238"/>
      <c r="AEN343" s="238"/>
      <c r="AEO343" s="238"/>
      <c r="AEP343" s="238"/>
      <c r="AEQ343" s="238"/>
      <c r="AER343" s="238"/>
      <c r="AES343" s="238"/>
      <c r="AET343" s="238"/>
      <c r="AEU343" s="238"/>
      <c r="AEV343" s="238"/>
      <c r="AEW343" s="238"/>
      <c r="AEX343" s="238"/>
      <c r="AEY343" s="238"/>
      <c r="AEZ343" s="238"/>
      <c r="AFA343" s="238"/>
      <c r="AFB343" s="238"/>
      <c r="AFC343" s="238"/>
      <c r="AFD343" s="238"/>
      <c r="AFE343" s="238"/>
      <c r="AFF343" s="238"/>
      <c r="AFG343" s="238"/>
      <c r="AFH343" s="238"/>
      <c r="AFI343" s="238"/>
      <c r="AFJ343" s="238"/>
      <c r="AFK343" s="238"/>
      <c r="AFL343" s="238"/>
      <c r="AFM343" s="238"/>
      <c r="AFN343" s="238"/>
      <c r="AFO343" s="238"/>
      <c r="AFP343" s="238"/>
      <c r="AFQ343" s="238"/>
      <c r="AFR343" s="238"/>
      <c r="AFS343" s="238"/>
      <c r="AFT343" s="238"/>
      <c r="AFU343" s="238"/>
      <c r="AFV343" s="238"/>
      <c r="AFW343" s="238"/>
      <c r="AFX343" s="238"/>
      <c r="AFY343" s="238"/>
      <c r="AFZ343" s="238"/>
      <c r="AGA343" s="238"/>
      <c r="AGB343" s="238"/>
      <c r="AGC343" s="238"/>
      <c r="AGD343" s="238"/>
      <c r="AGE343" s="238"/>
      <c r="AGF343" s="238"/>
      <c r="AGG343" s="238"/>
      <c r="AGH343" s="238"/>
      <c r="AGI343" s="238"/>
      <c r="AGJ343" s="238"/>
      <c r="AGK343" s="238"/>
      <c r="AGL343" s="238"/>
      <c r="AGM343" s="238"/>
      <c r="AGN343" s="238"/>
      <c r="AGO343" s="238"/>
      <c r="AGP343" s="238"/>
      <c r="AGQ343" s="238"/>
      <c r="AGR343" s="238"/>
      <c r="AGS343" s="238"/>
      <c r="AGT343" s="238"/>
      <c r="AGU343" s="238"/>
      <c r="AGV343" s="238"/>
      <c r="AGW343" s="238"/>
      <c r="AGX343" s="238"/>
      <c r="AGY343" s="238"/>
      <c r="AGZ343" s="238"/>
      <c r="AHA343" s="238"/>
      <c r="AHB343" s="238"/>
      <c r="AHC343" s="238"/>
      <c r="AHD343" s="238"/>
      <c r="AHE343" s="238"/>
      <c r="AHF343" s="238"/>
      <c r="AHG343" s="238"/>
      <c r="AHH343" s="238"/>
      <c r="AHI343" s="238"/>
      <c r="AHJ343" s="238"/>
      <c r="AHK343" s="238"/>
      <c r="AHL343" s="238"/>
      <c r="AHM343" s="238"/>
      <c r="AHN343" s="238"/>
      <c r="AHO343" s="238"/>
      <c r="AHP343" s="238"/>
      <c r="AHQ343" s="238"/>
      <c r="AHR343" s="238"/>
      <c r="AHS343" s="238"/>
      <c r="AHT343" s="238"/>
      <c r="AHU343" s="238"/>
      <c r="AHV343" s="238"/>
      <c r="AHW343" s="238"/>
      <c r="AHX343" s="238"/>
      <c r="AHY343" s="238"/>
      <c r="AHZ343" s="238"/>
      <c r="AIA343" s="238"/>
      <c r="AIB343" s="238"/>
      <c r="AIC343" s="238"/>
      <c r="AID343" s="238"/>
      <c r="AIE343" s="238"/>
      <c r="AIF343" s="238"/>
      <c r="AIG343" s="238"/>
      <c r="AIH343" s="238"/>
      <c r="AII343" s="238"/>
      <c r="AIJ343" s="238"/>
      <c r="AIK343" s="238"/>
      <c r="AIL343" s="238"/>
      <c r="AIM343" s="238"/>
      <c r="AIN343" s="238"/>
      <c r="AIO343" s="238"/>
      <c r="AIP343" s="238"/>
      <c r="AIQ343" s="238"/>
      <c r="AIR343" s="238"/>
      <c r="AIS343" s="238"/>
      <c r="AIT343" s="238"/>
      <c r="AIU343" s="238"/>
      <c r="AIV343" s="238"/>
      <c r="AIW343" s="238"/>
      <c r="AIX343" s="238"/>
      <c r="AIY343" s="238"/>
      <c r="AIZ343" s="238"/>
      <c r="AJA343" s="238"/>
      <c r="AJB343" s="238"/>
      <c r="AJC343" s="238"/>
      <c r="AJD343" s="238"/>
      <c r="AJE343" s="238"/>
      <c r="AJF343" s="238"/>
      <c r="AJG343" s="238"/>
      <c r="AJH343" s="238"/>
      <c r="AJI343" s="238"/>
      <c r="AJJ343" s="238"/>
      <c r="AJK343" s="238"/>
      <c r="AJL343" s="238"/>
      <c r="AJM343" s="238"/>
      <c r="AJN343" s="238"/>
      <c r="AJO343" s="238"/>
      <c r="AJP343" s="238"/>
      <c r="AJQ343" s="238"/>
      <c r="AJR343" s="238"/>
      <c r="AJS343" s="238"/>
      <c r="AJT343" s="238"/>
      <c r="AJU343" s="238"/>
      <c r="AJV343" s="238"/>
      <c r="AJW343" s="238"/>
      <c r="AJX343" s="238"/>
      <c r="AJY343" s="238"/>
      <c r="AJZ343" s="238"/>
      <c r="AKA343" s="238"/>
      <c r="AKB343" s="238"/>
      <c r="AKC343" s="238"/>
      <c r="AKD343" s="238"/>
      <c r="AKE343" s="238"/>
      <c r="AKF343" s="238"/>
      <c r="AKG343" s="238"/>
      <c r="AKH343" s="238"/>
      <c r="AKI343" s="238"/>
      <c r="AKJ343" s="238"/>
      <c r="AKK343" s="238"/>
      <c r="AKL343" s="238"/>
      <c r="AKM343" s="238"/>
      <c r="AKN343" s="238"/>
      <c r="AKO343" s="238"/>
      <c r="AKP343" s="238"/>
    </row>
    <row r="344" spans="1:978" ht="25.5" x14ac:dyDescent="0.25">
      <c r="A344" s="303">
        <v>75</v>
      </c>
      <c r="B344" s="303">
        <v>76</v>
      </c>
      <c r="C344" s="240" t="s">
        <v>339</v>
      </c>
      <c r="D344" s="240" t="s">
        <v>45</v>
      </c>
      <c r="E344" s="267">
        <v>2.9</v>
      </c>
      <c r="F344" s="93">
        <v>530374</v>
      </c>
      <c r="G344" s="29" t="s">
        <v>353</v>
      </c>
      <c r="H344" s="29" t="s">
        <v>354</v>
      </c>
      <c r="I344" s="240" t="s">
        <v>63</v>
      </c>
      <c r="J344" s="93">
        <v>30</v>
      </c>
      <c r="K344" s="267">
        <f>AVERAGE(J344:J345)</f>
        <v>37.5</v>
      </c>
      <c r="L344" s="289">
        <f>E344/K344</f>
        <v>7.7333333333333337E-2</v>
      </c>
      <c r="M344" s="240">
        <v>2</v>
      </c>
      <c r="N344" s="93">
        <v>148</v>
      </c>
      <c r="O344" s="93">
        <v>77</v>
      </c>
      <c r="P344" s="93">
        <v>53</v>
      </c>
      <c r="Q344" s="93">
        <v>52</v>
      </c>
      <c r="R344" s="93">
        <v>52</v>
      </c>
      <c r="S344" s="93">
        <v>152</v>
      </c>
      <c r="T344" s="93">
        <v>353</v>
      </c>
      <c r="U344" s="93">
        <v>710</v>
      </c>
      <c r="V344" s="93">
        <v>709</v>
      </c>
      <c r="W344" s="93">
        <v>692</v>
      </c>
      <c r="X344" s="93">
        <v>717</v>
      </c>
      <c r="Y344" s="93">
        <v>858</v>
      </c>
      <c r="Z344" s="93">
        <v>921</v>
      </c>
      <c r="AA344" s="93">
        <v>842</v>
      </c>
      <c r="AB344" s="93">
        <v>920</v>
      </c>
      <c r="AC344" s="93">
        <v>1081</v>
      </c>
      <c r="AD344" s="93">
        <v>1261</v>
      </c>
      <c r="AE344" s="93">
        <v>1302</v>
      </c>
      <c r="AF344" s="93">
        <v>1021</v>
      </c>
      <c r="AG344" s="93">
        <v>780</v>
      </c>
      <c r="AH344" s="93">
        <v>710</v>
      </c>
      <c r="AI344" s="93">
        <v>603</v>
      </c>
      <c r="AJ344" s="93">
        <v>399</v>
      </c>
      <c r="AK344" s="93">
        <v>229</v>
      </c>
      <c r="AL344" s="93">
        <v>13458</v>
      </c>
      <c r="AM344" s="267">
        <v>1600</v>
      </c>
      <c r="AN344" s="261">
        <f>$L$344*(1+0.15*(N346/$AM$344)^4)</f>
        <v>7.7333838868611657E-2</v>
      </c>
      <c r="AO344" s="261">
        <f t="shared" ref="AO344:BK344" si="226">$L$344*(1+0.15*(O346/$AM$344)^4)</f>
        <v>7.7333373454580218E-2</v>
      </c>
      <c r="AP344" s="261">
        <f t="shared" si="226"/>
        <v>7.7333338841096028E-2</v>
      </c>
      <c r="AQ344" s="261">
        <f t="shared" si="226"/>
        <v>7.7333341970464001E-2</v>
      </c>
      <c r="AR344" s="261">
        <f t="shared" si="226"/>
        <v>7.7333346275036449E-2</v>
      </c>
      <c r="AS344" s="261">
        <f t="shared" si="226"/>
        <v>7.7334182562536463E-2</v>
      </c>
      <c r="AT344" s="261">
        <f t="shared" si="226"/>
        <v>7.7368711020583347E-2</v>
      </c>
      <c r="AU344" s="261">
        <f t="shared" si="226"/>
        <v>7.778821458058334E-2</v>
      </c>
      <c r="AV344" s="261">
        <f t="shared" si="226"/>
        <v>7.7835987745564772E-2</v>
      </c>
      <c r="AW344" s="261">
        <f t="shared" si="226"/>
        <v>7.7739217805036467E-2</v>
      </c>
      <c r="AX344" s="261">
        <f t="shared" si="226"/>
        <v>7.7775570983554823E-2</v>
      </c>
      <c r="AY344" s="261">
        <f t="shared" si="226"/>
        <v>7.8102821907536465E-2</v>
      </c>
      <c r="AZ344" s="261">
        <f t="shared" si="226"/>
        <v>7.8474134869333342E-2</v>
      </c>
      <c r="BA344" s="261">
        <f t="shared" si="226"/>
        <v>7.826165032330093E-2</v>
      </c>
      <c r="BB344" s="261">
        <f t="shared" si="226"/>
        <v>7.8515426700583327E-2</v>
      </c>
      <c r="BC344" s="261">
        <f t="shared" si="226"/>
        <v>7.9411981452417152E-2</v>
      </c>
      <c r="BD344" s="261">
        <f t="shared" si="226"/>
        <v>8.134529070182632E-2</v>
      </c>
      <c r="BE344" s="261">
        <f t="shared" si="226"/>
        <v>8.1937944288533543E-2</v>
      </c>
      <c r="BF344" s="261">
        <f t="shared" si="226"/>
        <v>7.9182528207636854E-2</v>
      </c>
      <c r="BG344" s="261">
        <f t="shared" si="226"/>
        <v>7.7981813124533533E-2</v>
      </c>
      <c r="BH344" s="261">
        <f t="shared" si="226"/>
        <v>7.7673279396721029E-2</v>
      </c>
      <c r="BI344" s="261">
        <f t="shared" si="226"/>
        <v>7.7495301183064774E-2</v>
      </c>
      <c r="BJ344" s="261">
        <f t="shared" si="226"/>
        <v>7.7366506349080405E-2</v>
      </c>
      <c r="BK344" s="261">
        <f t="shared" si="226"/>
        <v>7.7336520809455411E-2</v>
      </c>
      <c r="BL344" s="240">
        <f>E344*(0.000001)*0.5</f>
        <v>1.4499999999999999E-6</v>
      </c>
      <c r="BM344" s="240">
        <v>1316</v>
      </c>
      <c r="BN344" s="240">
        <v>0.01</v>
      </c>
      <c r="BO344" s="240">
        <v>4657.7</v>
      </c>
      <c r="BP344" s="240">
        <v>0.01</v>
      </c>
      <c r="BQ344" s="240">
        <v>1234.5999999999999</v>
      </c>
      <c r="BR344" s="240">
        <v>0.08</v>
      </c>
      <c r="BS344" s="240">
        <v>1430.6</v>
      </c>
      <c r="BT344" s="240">
        <v>0.08</v>
      </c>
      <c r="BU344" s="240">
        <v>2720.6</v>
      </c>
      <c r="BV344" s="240">
        <v>0.18</v>
      </c>
      <c r="BW344" s="240">
        <v>1760.3</v>
      </c>
      <c r="BX344" s="240">
        <v>0.18</v>
      </c>
      <c r="BY344" s="240">
        <v>1074.7</v>
      </c>
      <c r="BZ344" s="240">
        <v>0.18</v>
      </c>
      <c r="CA344" s="240">
        <v>4332.2</v>
      </c>
      <c r="CB344" s="240">
        <v>0.13</v>
      </c>
      <c r="CC344" s="240">
        <v>5318.2</v>
      </c>
      <c r="CD344" s="240">
        <v>0.05</v>
      </c>
      <c r="CE344" s="240">
        <v>860.4</v>
      </c>
      <c r="CF344" s="240">
        <v>0.05</v>
      </c>
      <c r="CG344" s="240">
        <v>293</v>
      </c>
      <c r="CH344" s="240">
        <v>0.05</v>
      </c>
      <c r="CI344" s="240"/>
      <c r="CJ344" s="240"/>
      <c r="CK344" s="240"/>
      <c r="CL344" s="240"/>
      <c r="CM344" s="240"/>
      <c r="CN344" s="240"/>
      <c r="CO344" s="240"/>
      <c r="CP344" s="240"/>
      <c r="CQ344" s="240"/>
      <c r="CR344" s="240"/>
      <c r="CS344" s="240"/>
      <c r="CT344" s="240"/>
      <c r="CU344" s="240"/>
      <c r="CV344" s="240"/>
      <c r="CW344" s="240"/>
      <c r="CX344" s="240"/>
      <c r="CY344" s="240"/>
      <c r="CZ344" s="240"/>
      <c r="DA344" s="240"/>
      <c r="DB344" s="240"/>
      <c r="DC344" s="240"/>
      <c r="DD344" s="240"/>
      <c r="DE344" s="240"/>
      <c r="DF344" s="240"/>
      <c r="DG344" s="240"/>
      <c r="DH344" s="240"/>
      <c r="DI344" s="240"/>
      <c r="DJ344" s="240"/>
      <c r="DK344" s="240"/>
      <c r="DL344" s="240"/>
      <c r="DM344" s="240"/>
      <c r="DN344" s="240"/>
      <c r="DO344" s="240"/>
      <c r="DP344" s="240"/>
      <c r="DQ344" s="240"/>
      <c r="DR344" s="240"/>
      <c r="DS344" s="240"/>
      <c r="DT344" s="240"/>
      <c r="DU344" s="240"/>
      <c r="DV344" s="240"/>
      <c r="DW344" s="240"/>
      <c r="DX344" s="240"/>
      <c r="DY344" s="240"/>
      <c r="DZ344" s="240"/>
      <c r="EA344" s="240">
        <f>BM344*BN344+BO344*BP344+BQ344*BR344+BS344*BT344+BU344*BV344+BW344*BX344+BY344*BZ344+CA344*CB344+CC344*CD344+CE344*CF344+CG344*CH344+CI344*CJ344+CK344*CL344+CM344*CN344+CO344*CP344+CQ344*CR344+CS344*CT344+CU344*CV344+CW344*CX344+CY344*CZ344+DA344*DB344</f>
        <v>2159.7269999999999</v>
      </c>
      <c r="EB344" s="240">
        <f>(PI()+2*E344)*EA344</f>
        <v>19311.399076959522</v>
      </c>
      <c r="EC344" s="240">
        <f>EB344/E344</f>
        <v>6659.1031299860424</v>
      </c>
      <c r="ED344" s="240">
        <f>PI()*EA344</f>
        <v>6784.9824769595225</v>
      </c>
      <c r="EE344" s="252">
        <f>SUM(BN344,BP344,BR344,BT344,BV344,BX344,BZ344,CB344,CD344,CF344,CH344)</f>
        <v>1</v>
      </c>
      <c r="EF344" s="238"/>
      <c r="EG344" s="238"/>
      <c r="EH344" s="238"/>
      <c r="EI344" s="238"/>
      <c r="EJ344" s="238"/>
      <c r="EK344" s="238"/>
      <c r="EL344" s="238"/>
      <c r="EM344" s="238"/>
      <c r="EN344" s="238"/>
      <c r="EO344" s="238"/>
      <c r="EP344" s="238"/>
      <c r="EQ344" s="238"/>
      <c r="ER344" s="238"/>
      <c r="ES344" s="238"/>
      <c r="ET344" s="238"/>
      <c r="EU344" s="238"/>
      <c r="EV344" s="238"/>
      <c r="EW344" s="238"/>
      <c r="EX344" s="238"/>
      <c r="EY344" s="238"/>
      <c r="EZ344" s="238"/>
      <c r="FA344" s="238"/>
      <c r="FB344" s="238"/>
      <c r="FC344" s="238"/>
      <c r="FD344" s="238"/>
      <c r="FE344" s="238"/>
      <c r="FF344" s="238"/>
      <c r="FG344" s="238"/>
      <c r="FH344" s="238"/>
      <c r="FI344" s="238"/>
      <c r="FJ344" s="238"/>
      <c r="FK344" s="238"/>
      <c r="FL344" s="238"/>
      <c r="FM344" s="238"/>
      <c r="FN344" s="238"/>
      <c r="FO344" s="238"/>
      <c r="FP344" s="238"/>
      <c r="FQ344" s="238"/>
      <c r="FR344" s="238"/>
      <c r="FS344" s="238"/>
      <c r="FT344" s="238"/>
      <c r="FU344" s="238"/>
      <c r="FV344" s="238"/>
      <c r="FW344" s="238"/>
      <c r="FX344" s="238"/>
      <c r="FY344" s="238"/>
      <c r="FZ344" s="238"/>
      <c r="GA344" s="238"/>
      <c r="GB344" s="238"/>
      <c r="GC344" s="238"/>
      <c r="GD344" s="238"/>
      <c r="GE344" s="238"/>
      <c r="GF344" s="238"/>
      <c r="GG344" s="238"/>
      <c r="GH344" s="238"/>
      <c r="GI344" s="238"/>
      <c r="GJ344" s="238"/>
      <c r="GK344" s="238"/>
      <c r="GL344" s="238"/>
      <c r="GM344" s="238"/>
      <c r="GN344" s="238"/>
      <c r="GO344" s="238"/>
      <c r="GP344" s="238"/>
      <c r="GQ344" s="238"/>
      <c r="GR344" s="238"/>
      <c r="GS344" s="238"/>
      <c r="GT344" s="238"/>
      <c r="GU344" s="238"/>
      <c r="GV344" s="238"/>
      <c r="GW344" s="238"/>
      <c r="GX344" s="238"/>
      <c r="GY344" s="238"/>
      <c r="GZ344" s="238"/>
      <c r="HA344" s="238"/>
      <c r="HB344" s="238"/>
      <c r="HC344" s="238"/>
      <c r="HD344" s="238"/>
      <c r="HE344" s="238"/>
      <c r="HF344" s="238"/>
      <c r="HG344" s="238"/>
      <c r="HH344" s="238"/>
      <c r="HI344" s="238"/>
      <c r="HJ344" s="238"/>
      <c r="HK344" s="238"/>
      <c r="HL344" s="238"/>
      <c r="HM344" s="238"/>
      <c r="HN344" s="238"/>
      <c r="HO344" s="238"/>
      <c r="HP344" s="238"/>
      <c r="HQ344" s="238"/>
      <c r="HR344" s="238"/>
      <c r="HS344" s="238"/>
      <c r="HT344" s="238"/>
      <c r="HU344" s="238"/>
      <c r="HV344" s="238"/>
      <c r="HW344" s="238"/>
      <c r="HX344" s="238"/>
      <c r="HY344" s="238"/>
      <c r="HZ344" s="238"/>
      <c r="IA344" s="238"/>
      <c r="IB344" s="238"/>
      <c r="IC344" s="238"/>
      <c r="ID344" s="238"/>
      <c r="IE344" s="238"/>
      <c r="IF344" s="238"/>
      <c r="IG344" s="238"/>
      <c r="IH344" s="238"/>
      <c r="II344" s="238"/>
      <c r="IJ344" s="238"/>
      <c r="IK344" s="238"/>
      <c r="IL344" s="238"/>
      <c r="IM344" s="238"/>
      <c r="IN344" s="238"/>
      <c r="IO344" s="238"/>
      <c r="IP344" s="238"/>
      <c r="IQ344" s="238"/>
      <c r="IR344" s="238"/>
      <c r="IS344" s="238"/>
      <c r="IT344" s="238"/>
      <c r="IU344" s="238"/>
      <c r="IV344" s="238"/>
      <c r="IW344" s="238"/>
      <c r="IX344" s="238"/>
      <c r="IY344" s="238"/>
      <c r="IZ344" s="238"/>
      <c r="JA344" s="238"/>
      <c r="JB344" s="238"/>
      <c r="JC344" s="238"/>
      <c r="JD344" s="238"/>
      <c r="JE344" s="238"/>
      <c r="JF344" s="238"/>
      <c r="JG344" s="238"/>
      <c r="JH344" s="238"/>
      <c r="JI344" s="238"/>
      <c r="JJ344" s="238"/>
      <c r="JK344" s="238"/>
      <c r="JL344" s="238"/>
      <c r="JM344" s="238"/>
      <c r="JN344" s="238"/>
      <c r="JO344" s="238"/>
      <c r="JP344" s="238"/>
      <c r="JQ344" s="238"/>
      <c r="JR344" s="238"/>
      <c r="JS344" s="238"/>
      <c r="JT344" s="238"/>
      <c r="JU344" s="238"/>
      <c r="JV344" s="238"/>
      <c r="JW344" s="238"/>
      <c r="JX344" s="238"/>
      <c r="JY344" s="238"/>
      <c r="JZ344" s="238"/>
      <c r="KA344" s="238"/>
      <c r="KB344" s="238"/>
      <c r="KC344" s="238"/>
      <c r="KD344" s="238"/>
      <c r="KE344" s="238"/>
      <c r="KF344" s="238"/>
      <c r="KG344" s="238"/>
      <c r="KH344" s="238"/>
      <c r="KI344" s="238"/>
      <c r="KJ344" s="238"/>
      <c r="KK344" s="238"/>
      <c r="KL344" s="238"/>
      <c r="KM344" s="238"/>
      <c r="KN344" s="238"/>
      <c r="KO344" s="238"/>
      <c r="KP344" s="238"/>
      <c r="KQ344" s="238"/>
      <c r="KR344" s="238"/>
      <c r="KS344" s="238"/>
      <c r="KT344" s="238"/>
      <c r="KU344" s="238"/>
      <c r="KV344" s="238"/>
      <c r="KW344" s="238"/>
      <c r="KX344" s="238"/>
      <c r="KY344" s="238"/>
      <c r="KZ344" s="238"/>
      <c r="LA344" s="238"/>
      <c r="LB344" s="238"/>
      <c r="LC344" s="238"/>
      <c r="LD344" s="238"/>
      <c r="LE344" s="238"/>
      <c r="LF344" s="238"/>
      <c r="LG344" s="238"/>
      <c r="LH344" s="238"/>
      <c r="LI344" s="238"/>
      <c r="LJ344" s="238"/>
      <c r="LK344" s="238"/>
      <c r="LL344" s="238"/>
      <c r="LM344" s="238"/>
      <c r="LN344" s="238"/>
      <c r="LO344" s="238"/>
      <c r="LP344" s="238"/>
      <c r="LQ344" s="238"/>
      <c r="LR344" s="238"/>
      <c r="LS344" s="238"/>
      <c r="LT344" s="238"/>
      <c r="LU344" s="238"/>
      <c r="LV344" s="238"/>
      <c r="LW344" s="238"/>
      <c r="LX344" s="238"/>
      <c r="LY344" s="238"/>
      <c r="LZ344" s="238"/>
      <c r="MA344" s="238"/>
      <c r="MB344" s="238"/>
      <c r="MC344" s="238"/>
      <c r="MD344" s="238"/>
      <c r="ME344" s="238"/>
      <c r="MF344" s="238"/>
      <c r="MG344" s="238"/>
      <c r="MH344" s="238"/>
      <c r="MI344" s="238"/>
      <c r="MJ344" s="238"/>
      <c r="MK344" s="238"/>
      <c r="ML344" s="238"/>
      <c r="MM344" s="238"/>
      <c r="MN344" s="238"/>
      <c r="MO344" s="238"/>
      <c r="MP344" s="238"/>
      <c r="MQ344" s="238"/>
      <c r="MR344" s="238"/>
      <c r="MS344" s="238"/>
      <c r="MT344" s="238"/>
      <c r="MU344" s="238"/>
      <c r="MV344" s="238"/>
      <c r="MW344" s="238"/>
      <c r="MX344" s="238"/>
      <c r="MY344" s="238"/>
      <c r="MZ344" s="238"/>
      <c r="NA344" s="238"/>
      <c r="NB344" s="238"/>
      <c r="NC344" s="238"/>
      <c r="ND344" s="238"/>
      <c r="NE344" s="238"/>
      <c r="NF344" s="238"/>
      <c r="NG344" s="238"/>
      <c r="NH344" s="238"/>
      <c r="NI344" s="238"/>
      <c r="NJ344" s="238"/>
      <c r="NK344" s="238"/>
      <c r="NL344" s="238"/>
      <c r="NM344" s="238"/>
      <c r="NN344" s="238"/>
      <c r="NO344" s="238"/>
      <c r="NP344" s="238"/>
      <c r="NQ344" s="238"/>
      <c r="NR344" s="238"/>
      <c r="NS344" s="238"/>
      <c r="NT344" s="238"/>
      <c r="NU344" s="238"/>
      <c r="NV344" s="238"/>
      <c r="NW344" s="238"/>
      <c r="NX344" s="238"/>
      <c r="NY344" s="238"/>
      <c r="NZ344" s="238"/>
      <c r="OA344" s="238"/>
      <c r="OB344" s="238"/>
      <c r="OC344" s="238"/>
      <c r="OD344" s="238"/>
      <c r="OE344" s="238"/>
      <c r="OF344" s="238"/>
      <c r="OG344" s="238"/>
      <c r="OH344" s="238"/>
      <c r="OI344" s="238"/>
      <c r="OJ344" s="238"/>
      <c r="OK344" s="238"/>
      <c r="OL344" s="238"/>
      <c r="OM344" s="238"/>
      <c r="ON344" s="238"/>
      <c r="OO344" s="238"/>
      <c r="OP344" s="238"/>
      <c r="OQ344" s="238"/>
      <c r="OR344" s="238"/>
      <c r="OS344" s="238"/>
      <c r="OT344" s="238"/>
      <c r="OU344" s="238"/>
      <c r="OV344" s="238"/>
      <c r="OW344" s="238"/>
      <c r="OX344" s="238"/>
      <c r="OY344" s="238"/>
      <c r="OZ344" s="238"/>
      <c r="PA344" s="238"/>
      <c r="PB344" s="238"/>
      <c r="PC344" s="238"/>
      <c r="PD344" s="238"/>
      <c r="PE344" s="238"/>
      <c r="PF344" s="238"/>
      <c r="PG344" s="238"/>
      <c r="PH344" s="238"/>
      <c r="PI344" s="238"/>
      <c r="PJ344" s="238"/>
      <c r="PK344" s="238"/>
      <c r="PL344" s="238"/>
      <c r="PM344" s="238"/>
      <c r="PN344" s="238"/>
      <c r="PO344" s="238"/>
      <c r="PP344" s="238"/>
      <c r="PQ344" s="238"/>
      <c r="PR344" s="238"/>
      <c r="PS344" s="238"/>
      <c r="PT344" s="238"/>
      <c r="PU344" s="238"/>
      <c r="PV344" s="238"/>
      <c r="PW344" s="238"/>
      <c r="PX344" s="238"/>
      <c r="PY344" s="238"/>
      <c r="PZ344" s="238"/>
      <c r="QA344" s="238"/>
      <c r="QB344" s="238"/>
      <c r="QC344" s="238"/>
      <c r="QD344" s="238"/>
      <c r="QE344" s="238"/>
      <c r="QF344" s="238"/>
      <c r="QG344" s="238"/>
      <c r="QH344" s="238"/>
      <c r="QI344" s="238"/>
      <c r="QJ344" s="238"/>
      <c r="QK344" s="238"/>
      <c r="QL344" s="238"/>
      <c r="QM344" s="238"/>
      <c r="QN344" s="238"/>
      <c r="QO344" s="238"/>
      <c r="QP344" s="238"/>
      <c r="QQ344" s="238"/>
      <c r="QR344" s="238"/>
      <c r="QS344" s="238"/>
      <c r="QT344" s="238"/>
      <c r="QU344" s="238"/>
      <c r="QV344" s="238"/>
      <c r="QW344" s="238"/>
      <c r="QX344" s="238"/>
      <c r="QY344" s="238"/>
      <c r="QZ344" s="238"/>
      <c r="RA344" s="238"/>
      <c r="RB344" s="238"/>
      <c r="RC344" s="238"/>
      <c r="RD344" s="238"/>
      <c r="RE344" s="238"/>
      <c r="RF344" s="238"/>
      <c r="RG344" s="238"/>
      <c r="RH344" s="238"/>
      <c r="RI344" s="238"/>
      <c r="RJ344" s="238"/>
      <c r="RK344" s="238"/>
      <c r="RL344" s="238"/>
      <c r="RM344" s="238"/>
      <c r="RN344" s="238"/>
      <c r="RO344" s="238"/>
      <c r="RP344" s="238"/>
      <c r="RQ344" s="238"/>
      <c r="RR344" s="238"/>
      <c r="RS344" s="238"/>
      <c r="RT344" s="238"/>
      <c r="RU344" s="238"/>
      <c r="RV344" s="238"/>
      <c r="RW344" s="238"/>
      <c r="RX344" s="238"/>
      <c r="RY344" s="238"/>
      <c r="RZ344" s="238"/>
      <c r="SA344" s="238"/>
      <c r="SB344" s="238"/>
      <c r="SC344" s="238"/>
      <c r="SD344" s="238"/>
      <c r="SE344" s="238"/>
      <c r="SF344" s="238"/>
      <c r="SG344" s="238"/>
      <c r="SH344" s="238"/>
      <c r="SI344" s="238"/>
      <c r="SJ344" s="238"/>
      <c r="SK344" s="238"/>
      <c r="SL344" s="238"/>
      <c r="SM344" s="238"/>
      <c r="SN344" s="238"/>
      <c r="SO344" s="238"/>
      <c r="SP344" s="238"/>
      <c r="SQ344" s="238"/>
      <c r="SR344" s="238"/>
      <c r="SS344" s="238"/>
      <c r="ST344" s="238"/>
      <c r="SU344" s="238"/>
      <c r="SV344" s="238"/>
      <c r="SW344" s="238"/>
      <c r="SX344" s="238"/>
      <c r="SY344" s="238"/>
      <c r="SZ344" s="238"/>
      <c r="TA344" s="238"/>
      <c r="TB344" s="238"/>
      <c r="TC344" s="238"/>
      <c r="TD344" s="238"/>
      <c r="TE344" s="238"/>
      <c r="TF344" s="238"/>
      <c r="TG344" s="238"/>
      <c r="TH344" s="238"/>
      <c r="TI344" s="238"/>
      <c r="TJ344" s="238"/>
      <c r="TK344" s="238"/>
      <c r="TL344" s="238"/>
      <c r="TM344" s="238"/>
      <c r="TN344" s="238"/>
      <c r="TO344" s="238"/>
      <c r="TP344" s="238"/>
      <c r="TQ344" s="238"/>
      <c r="TR344" s="238"/>
      <c r="TS344" s="238"/>
      <c r="TT344" s="238"/>
      <c r="TU344" s="238"/>
      <c r="TV344" s="238"/>
      <c r="TW344" s="238"/>
      <c r="TX344" s="238"/>
      <c r="TY344" s="238"/>
      <c r="TZ344" s="238"/>
      <c r="UA344" s="238"/>
      <c r="UB344" s="238"/>
      <c r="UC344" s="238"/>
      <c r="UD344" s="238"/>
      <c r="UE344" s="238"/>
      <c r="UF344" s="238"/>
      <c r="UG344" s="238"/>
      <c r="UH344" s="238"/>
      <c r="UI344" s="238"/>
      <c r="UJ344" s="238"/>
      <c r="UK344" s="238"/>
      <c r="UL344" s="238"/>
      <c r="UM344" s="238"/>
      <c r="UN344" s="238"/>
      <c r="UO344" s="238"/>
      <c r="UP344" s="238"/>
      <c r="UQ344" s="238"/>
      <c r="UR344" s="238"/>
      <c r="US344" s="238"/>
      <c r="UT344" s="238"/>
      <c r="UU344" s="238"/>
      <c r="UV344" s="238"/>
      <c r="UW344" s="238"/>
      <c r="UX344" s="238"/>
      <c r="UY344" s="238"/>
      <c r="UZ344" s="238"/>
      <c r="VA344" s="238"/>
      <c r="VB344" s="238"/>
      <c r="VC344" s="238"/>
      <c r="VD344" s="238"/>
      <c r="VE344" s="238"/>
      <c r="VF344" s="238"/>
      <c r="VG344" s="238"/>
      <c r="VH344" s="238"/>
      <c r="VI344" s="238"/>
      <c r="VJ344" s="238"/>
      <c r="VK344" s="238"/>
      <c r="VL344" s="238"/>
      <c r="VM344" s="238"/>
      <c r="VN344" s="238"/>
      <c r="VO344" s="238"/>
      <c r="VP344" s="238"/>
      <c r="VQ344" s="238"/>
      <c r="VR344" s="238"/>
      <c r="VS344" s="238"/>
      <c r="VT344" s="238"/>
      <c r="VU344" s="238"/>
      <c r="VV344" s="238"/>
      <c r="VW344" s="238"/>
      <c r="VX344" s="238"/>
      <c r="VY344" s="238"/>
      <c r="VZ344" s="238"/>
      <c r="WA344" s="238"/>
      <c r="WB344" s="238"/>
      <c r="WC344" s="238"/>
      <c r="WD344" s="238"/>
      <c r="WE344" s="238"/>
      <c r="WF344" s="238"/>
      <c r="WG344" s="238"/>
      <c r="WH344" s="238"/>
      <c r="WI344" s="238"/>
      <c r="WJ344" s="238"/>
      <c r="WK344" s="238"/>
      <c r="WL344" s="238"/>
      <c r="WM344" s="238"/>
      <c r="WN344" s="238"/>
      <c r="WO344" s="238"/>
      <c r="WP344" s="238"/>
      <c r="WQ344" s="238"/>
      <c r="WR344" s="238"/>
      <c r="WS344" s="238"/>
      <c r="WT344" s="238"/>
      <c r="WU344" s="238"/>
      <c r="WV344" s="238"/>
      <c r="WW344" s="238"/>
      <c r="WX344" s="238"/>
      <c r="WY344" s="238"/>
      <c r="WZ344" s="238"/>
      <c r="XA344" s="238"/>
      <c r="XB344" s="238"/>
      <c r="XC344" s="238"/>
      <c r="XD344" s="238"/>
      <c r="XE344" s="238"/>
      <c r="XF344" s="238"/>
      <c r="XG344" s="238"/>
      <c r="XH344" s="238"/>
      <c r="XI344" s="238"/>
      <c r="XJ344" s="238"/>
      <c r="XK344" s="238"/>
      <c r="XL344" s="238"/>
      <c r="XM344" s="238"/>
      <c r="XN344" s="238"/>
      <c r="XO344" s="238"/>
      <c r="XP344" s="238"/>
      <c r="XQ344" s="238"/>
      <c r="XR344" s="238"/>
      <c r="XS344" s="238"/>
      <c r="XT344" s="238"/>
      <c r="XU344" s="238"/>
      <c r="XV344" s="238"/>
      <c r="XW344" s="238"/>
      <c r="XX344" s="238"/>
      <c r="XY344" s="238"/>
      <c r="XZ344" s="238"/>
      <c r="YA344" s="238"/>
      <c r="YB344" s="238"/>
      <c r="YC344" s="238"/>
      <c r="YD344" s="238"/>
      <c r="YE344" s="238"/>
      <c r="YF344" s="238"/>
      <c r="YG344" s="238"/>
      <c r="YH344" s="238"/>
      <c r="YI344" s="238"/>
      <c r="YJ344" s="238"/>
      <c r="YK344" s="238"/>
      <c r="YL344" s="238"/>
      <c r="YM344" s="238"/>
      <c r="YN344" s="238"/>
      <c r="YO344" s="238"/>
      <c r="YP344" s="238"/>
      <c r="YQ344" s="238"/>
      <c r="YR344" s="238"/>
      <c r="YS344" s="238"/>
      <c r="YT344" s="238"/>
      <c r="YU344" s="238"/>
      <c r="YV344" s="238"/>
      <c r="YW344" s="238"/>
      <c r="YX344" s="238"/>
      <c r="YY344" s="238"/>
      <c r="YZ344" s="238"/>
      <c r="ZA344" s="238"/>
      <c r="ZB344" s="238"/>
      <c r="ZC344" s="238"/>
      <c r="ZD344" s="238"/>
      <c r="ZE344" s="238"/>
      <c r="ZF344" s="238"/>
      <c r="ZG344" s="238"/>
      <c r="ZH344" s="238"/>
      <c r="ZI344" s="238"/>
      <c r="ZJ344" s="238"/>
      <c r="ZK344" s="238"/>
      <c r="ZL344" s="238"/>
      <c r="ZM344" s="238"/>
      <c r="ZN344" s="238"/>
      <c r="ZO344" s="238"/>
      <c r="ZP344" s="238"/>
      <c r="ZQ344" s="238"/>
      <c r="ZR344" s="238"/>
      <c r="ZS344" s="238"/>
      <c r="ZT344" s="238"/>
      <c r="ZU344" s="238"/>
      <c r="ZV344" s="238"/>
      <c r="ZW344" s="238"/>
      <c r="ZX344" s="238"/>
      <c r="ZY344" s="238"/>
      <c r="ZZ344" s="238"/>
      <c r="AAA344" s="238"/>
      <c r="AAB344" s="238"/>
      <c r="AAC344" s="238"/>
      <c r="AAD344" s="238"/>
      <c r="AAE344" s="238"/>
      <c r="AAF344" s="238"/>
      <c r="AAG344" s="238"/>
      <c r="AAH344" s="238"/>
      <c r="AAI344" s="238"/>
      <c r="AAJ344" s="238"/>
      <c r="AAK344" s="238"/>
      <c r="AAL344" s="238"/>
      <c r="AAM344" s="238"/>
      <c r="AAN344" s="238"/>
      <c r="AAO344" s="238"/>
      <c r="AAP344" s="238"/>
      <c r="AAQ344" s="238"/>
      <c r="AAR344" s="238"/>
      <c r="AAS344" s="238"/>
      <c r="AAT344" s="238"/>
      <c r="AAU344" s="238"/>
      <c r="AAV344" s="238"/>
      <c r="AAW344" s="238"/>
      <c r="AAX344" s="238"/>
      <c r="AAY344" s="238"/>
      <c r="AAZ344" s="238"/>
      <c r="ABA344" s="238"/>
      <c r="ABB344" s="238"/>
      <c r="ABC344" s="238"/>
      <c r="ABD344" s="238"/>
      <c r="ABE344" s="238"/>
      <c r="ABF344" s="238"/>
      <c r="ABG344" s="238"/>
      <c r="ABH344" s="238"/>
      <c r="ABI344" s="238"/>
      <c r="ABJ344" s="238"/>
      <c r="ABK344" s="238"/>
      <c r="ABL344" s="238"/>
      <c r="ABM344" s="238"/>
      <c r="ABN344" s="238"/>
      <c r="ABO344" s="238"/>
      <c r="ABP344" s="238"/>
      <c r="ABQ344" s="238"/>
      <c r="ABR344" s="238"/>
      <c r="ABS344" s="238"/>
      <c r="ABT344" s="238"/>
      <c r="ABU344" s="238"/>
      <c r="ABV344" s="238"/>
      <c r="ABW344" s="238"/>
      <c r="ABX344" s="238"/>
      <c r="ABY344" s="238"/>
      <c r="ABZ344" s="238"/>
      <c r="ACA344" s="238"/>
      <c r="ACB344" s="238"/>
      <c r="ACC344" s="238"/>
      <c r="ACD344" s="238"/>
      <c r="ACE344" s="238"/>
      <c r="ACF344" s="238"/>
      <c r="ACG344" s="238"/>
      <c r="ACH344" s="238"/>
      <c r="ACI344" s="238"/>
      <c r="ACJ344" s="238"/>
      <c r="ACK344" s="238"/>
      <c r="ACL344" s="238"/>
      <c r="ACM344" s="238"/>
      <c r="ACN344" s="238"/>
      <c r="ACO344" s="238"/>
      <c r="ACP344" s="238"/>
      <c r="ACQ344" s="238"/>
      <c r="ACR344" s="238"/>
      <c r="ACS344" s="238"/>
      <c r="ACT344" s="238"/>
      <c r="ACU344" s="238"/>
      <c r="ACV344" s="238"/>
      <c r="ACW344" s="238"/>
      <c r="ACX344" s="238"/>
      <c r="ACY344" s="238"/>
      <c r="ACZ344" s="238"/>
      <c r="ADA344" s="238"/>
      <c r="ADB344" s="238"/>
      <c r="ADC344" s="238"/>
      <c r="ADD344" s="238"/>
      <c r="ADE344" s="238"/>
      <c r="ADF344" s="238"/>
      <c r="ADG344" s="238"/>
      <c r="ADH344" s="238"/>
      <c r="ADI344" s="238"/>
      <c r="ADJ344" s="238"/>
      <c r="ADK344" s="238"/>
      <c r="ADL344" s="238"/>
      <c r="ADM344" s="238"/>
      <c r="ADN344" s="238"/>
      <c r="ADO344" s="238"/>
      <c r="ADP344" s="238"/>
      <c r="ADQ344" s="238"/>
      <c r="ADR344" s="238"/>
      <c r="ADS344" s="238"/>
      <c r="ADT344" s="238"/>
      <c r="ADU344" s="238"/>
      <c r="ADV344" s="238"/>
      <c r="ADW344" s="238"/>
      <c r="ADX344" s="238"/>
      <c r="ADY344" s="238"/>
      <c r="ADZ344" s="238"/>
      <c r="AEA344" s="238"/>
      <c r="AEB344" s="238"/>
      <c r="AEC344" s="238"/>
      <c r="AED344" s="238"/>
      <c r="AEE344" s="238"/>
      <c r="AEF344" s="238"/>
      <c r="AEG344" s="238"/>
      <c r="AEH344" s="238"/>
      <c r="AEI344" s="238"/>
      <c r="AEJ344" s="238"/>
      <c r="AEK344" s="238"/>
      <c r="AEL344" s="238"/>
      <c r="AEM344" s="238"/>
      <c r="AEN344" s="238"/>
      <c r="AEO344" s="238"/>
      <c r="AEP344" s="238"/>
      <c r="AEQ344" s="238"/>
      <c r="AER344" s="238"/>
      <c r="AES344" s="238"/>
      <c r="AET344" s="238"/>
      <c r="AEU344" s="238"/>
      <c r="AEV344" s="238"/>
      <c r="AEW344" s="238"/>
      <c r="AEX344" s="238"/>
      <c r="AEY344" s="238"/>
      <c r="AEZ344" s="238"/>
      <c r="AFA344" s="238"/>
      <c r="AFB344" s="238"/>
      <c r="AFC344" s="238"/>
      <c r="AFD344" s="238"/>
      <c r="AFE344" s="238"/>
      <c r="AFF344" s="238"/>
      <c r="AFG344" s="238"/>
      <c r="AFH344" s="238"/>
      <c r="AFI344" s="238"/>
      <c r="AFJ344" s="238"/>
      <c r="AFK344" s="238"/>
      <c r="AFL344" s="238"/>
      <c r="AFM344" s="238"/>
      <c r="AFN344" s="238"/>
      <c r="AFO344" s="238"/>
      <c r="AFP344" s="238"/>
      <c r="AFQ344" s="238"/>
      <c r="AFR344" s="238"/>
      <c r="AFS344" s="238"/>
      <c r="AFT344" s="238"/>
      <c r="AFU344" s="238"/>
      <c r="AFV344" s="238"/>
      <c r="AFW344" s="238"/>
      <c r="AFX344" s="238"/>
      <c r="AFY344" s="238"/>
      <c r="AFZ344" s="238"/>
      <c r="AGA344" s="238"/>
      <c r="AGB344" s="238"/>
      <c r="AGC344" s="238"/>
      <c r="AGD344" s="238"/>
      <c r="AGE344" s="238"/>
      <c r="AGF344" s="238"/>
      <c r="AGG344" s="238"/>
      <c r="AGH344" s="238"/>
      <c r="AGI344" s="238"/>
      <c r="AGJ344" s="238"/>
      <c r="AGK344" s="238"/>
      <c r="AGL344" s="238"/>
      <c r="AGM344" s="238"/>
      <c r="AGN344" s="238"/>
      <c r="AGO344" s="238"/>
      <c r="AGP344" s="238"/>
      <c r="AGQ344" s="238"/>
      <c r="AGR344" s="238"/>
      <c r="AGS344" s="238"/>
      <c r="AGT344" s="238"/>
      <c r="AGU344" s="238"/>
      <c r="AGV344" s="238"/>
      <c r="AGW344" s="238"/>
      <c r="AGX344" s="238"/>
      <c r="AGY344" s="238"/>
      <c r="AGZ344" s="238"/>
      <c r="AHA344" s="238"/>
      <c r="AHB344" s="238"/>
      <c r="AHC344" s="238"/>
      <c r="AHD344" s="238"/>
      <c r="AHE344" s="238"/>
      <c r="AHF344" s="238"/>
      <c r="AHG344" s="238"/>
      <c r="AHH344" s="238"/>
      <c r="AHI344" s="238"/>
      <c r="AHJ344" s="238"/>
      <c r="AHK344" s="238"/>
      <c r="AHL344" s="238"/>
      <c r="AHM344" s="238"/>
      <c r="AHN344" s="238"/>
      <c r="AHO344" s="238"/>
      <c r="AHP344" s="238"/>
      <c r="AHQ344" s="238"/>
      <c r="AHR344" s="238"/>
      <c r="AHS344" s="238"/>
      <c r="AHT344" s="238"/>
      <c r="AHU344" s="238"/>
      <c r="AHV344" s="238"/>
      <c r="AHW344" s="238"/>
      <c r="AHX344" s="238"/>
      <c r="AHY344" s="238"/>
      <c r="AHZ344" s="238"/>
      <c r="AIA344" s="238"/>
      <c r="AIB344" s="238"/>
      <c r="AIC344" s="238"/>
      <c r="AID344" s="238"/>
      <c r="AIE344" s="238"/>
      <c r="AIF344" s="238"/>
      <c r="AIG344" s="238"/>
      <c r="AIH344" s="238"/>
      <c r="AII344" s="238"/>
      <c r="AIJ344" s="238"/>
      <c r="AIK344" s="238"/>
      <c r="AIL344" s="238"/>
      <c r="AIM344" s="238"/>
      <c r="AIN344" s="238"/>
      <c r="AIO344" s="238"/>
      <c r="AIP344" s="238"/>
      <c r="AIQ344" s="238"/>
      <c r="AIR344" s="238"/>
      <c r="AIS344" s="238"/>
      <c r="AIT344" s="238"/>
      <c r="AIU344" s="238"/>
      <c r="AIV344" s="238"/>
      <c r="AIW344" s="238"/>
      <c r="AIX344" s="238"/>
      <c r="AIY344" s="238"/>
      <c r="AIZ344" s="238"/>
      <c r="AJA344" s="238"/>
      <c r="AJB344" s="238"/>
      <c r="AJC344" s="238"/>
      <c r="AJD344" s="238"/>
      <c r="AJE344" s="238"/>
      <c r="AJF344" s="238"/>
      <c r="AJG344" s="238"/>
      <c r="AJH344" s="238"/>
      <c r="AJI344" s="238"/>
      <c r="AJJ344" s="238"/>
      <c r="AJK344" s="238"/>
      <c r="AJL344" s="238"/>
      <c r="AJM344" s="238"/>
      <c r="AJN344" s="238"/>
      <c r="AJO344" s="238"/>
      <c r="AJP344" s="238"/>
      <c r="AJQ344" s="238"/>
      <c r="AJR344" s="238"/>
      <c r="AJS344" s="238"/>
      <c r="AJT344" s="238"/>
      <c r="AJU344" s="238"/>
      <c r="AJV344" s="238"/>
      <c r="AJW344" s="238"/>
      <c r="AJX344" s="238"/>
      <c r="AJY344" s="238"/>
      <c r="AJZ344" s="238"/>
      <c r="AKA344" s="238"/>
      <c r="AKB344" s="238"/>
      <c r="AKC344" s="238"/>
      <c r="AKD344" s="238"/>
      <c r="AKE344" s="238"/>
      <c r="AKF344" s="238"/>
      <c r="AKG344" s="238"/>
      <c r="AKH344" s="238"/>
      <c r="AKI344" s="238"/>
      <c r="AKJ344" s="238"/>
      <c r="AKK344" s="238"/>
      <c r="AKL344" s="238"/>
      <c r="AKM344" s="238"/>
      <c r="AKN344" s="238"/>
      <c r="AKO344" s="238"/>
      <c r="AKP344" s="238"/>
    </row>
    <row r="345" spans="1:978" ht="25.5" x14ac:dyDescent="0.25">
      <c r="A345" s="304"/>
      <c r="B345" s="304"/>
      <c r="C345" s="241"/>
      <c r="D345" s="241"/>
      <c r="E345" s="268"/>
      <c r="F345" s="95">
        <v>530197</v>
      </c>
      <c r="G345" s="30" t="s">
        <v>279</v>
      </c>
      <c r="H345" s="30" t="s">
        <v>284</v>
      </c>
      <c r="I345" s="242"/>
      <c r="J345" s="95">
        <v>45</v>
      </c>
      <c r="K345" s="269"/>
      <c r="L345" s="290"/>
      <c r="M345" s="242"/>
      <c r="N345" s="95">
        <v>112</v>
      </c>
      <c r="O345" s="95">
        <v>60</v>
      </c>
      <c r="P345" s="94">
        <v>30</v>
      </c>
      <c r="Q345" s="95">
        <v>41</v>
      </c>
      <c r="R345" s="95">
        <v>51</v>
      </c>
      <c r="S345" s="95">
        <v>144</v>
      </c>
      <c r="T345" s="95">
        <v>399</v>
      </c>
      <c r="U345" s="95">
        <v>713</v>
      </c>
      <c r="V345" s="95">
        <v>750</v>
      </c>
      <c r="W345" s="95">
        <v>692</v>
      </c>
      <c r="X345" s="95">
        <v>696</v>
      </c>
      <c r="Y345" s="95">
        <v>766</v>
      </c>
      <c r="Z345" s="95">
        <v>871</v>
      </c>
      <c r="AA345" s="95">
        <v>860</v>
      </c>
      <c r="AB345" s="95">
        <v>887</v>
      </c>
      <c r="AC345" s="95">
        <v>1001</v>
      </c>
      <c r="AD345" s="95">
        <v>1193</v>
      </c>
      <c r="AE345" s="95">
        <v>1238</v>
      </c>
      <c r="AF345" s="95">
        <v>1000</v>
      </c>
      <c r="AG345" s="95">
        <v>775</v>
      </c>
      <c r="AH345" s="95">
        <v>613</v>
      </c>
      <c r="AI345" s="95">
        <v>496</v>
      </c>
      <c r="AJ345" s="95">
        <v>340</v>
      </c>
      <c r="AK345" s="95">
        <v>183</v>
      </c>
      <c r="AL345" s="95">
        <v>12833</v>
      </c>
      <c r="AM345" s="268"/>
      <c r="AN345" s="262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62"/>
      <c r="BH345" s="262"/>
      <c r="BI345" s="262"/>
      <c r="BJ345" s="262"/>
      <c r="BK345" s="262"/>
      <c r="BL345" s="241"/>
      <c r="BM345" s="241"/>
      <c r="BN345" s="241"/>
      <c r="BO345" s="241"/>
      <c r="BP345" s="241"/>
      <c r="BQ345" s="241"/>
      <c r="BR345" s="241"/>
      <c r="BS345" s="241"/>
      <c r="BT345" s="241"/>
      <c r="BU345" s="241"/>
      <c r="BV345" s="241"/>
      <c r="BW345" s="241"/>
      <c r="BX345" s="241"/>
      <c r="BY345" s="241"/>
      <c r="BZ345" s="241"/>
      <c r="CA345" s="241"/>
      <c r="CB345" s="241"/>
      <c r="CC345" s="241"/>
      <c r="CD345" s="241"/>
      <c r="CE345" s="241"/>
      <c r="CF345" s="241"/>
      <c r="CG345" s="241"/>
      <c r="CH345" s="241"/>
      <c r="CI345" s="241"/>
      <c r="CJ345" s="241"/>
      <c r="CK345" s="241"/>
      <c r="CL345" s="241"/>
      <c r="CM345" s="241"/>
      <c r="CN345" s="241"/>
      <c r="CO345" s="241"/>
      <c r="CP345" s="241"/>
      <c r="CQ345" s="241"/>
      <c r="CR345" s="241"/>
      <c r="CS345" s="241"/>
      <c r="CT345" s="241"/>
      <c r="CU345" s="241"/>
      <c r="CV345" s="241"/>
      <c r="CW345" s="241"/>
      <c r="CX345" s="241"/>
      <c r="CY345" s="241"/>
      <c r="CZ345" s="241"/>
      <c r="DA345" s="241"/>
      <c r="DB345" s="241"/>
      <c r="DC345" s="241"/>
      <c r="DD345" s="241"/>
      <c r="DE345" s="241"/>
      <c r="DF345" s="241"/>
      <c r="DG345" s="241"/>
      <c r="DH345" s="241"/>
      <c r="DI345" s="241"/>
      <c r="DJ345" s="241"/>
      <c r="DK345" s="241"/>
      <c r="DL345" s="241"/>
      <c r="DM345" s="241"/>
      <c r="DN345" s="241"/>
      <c r="DO345" s="241"/>
      <c r="DP345" s="241"/>
      <c r="DQ345" s="241"/>
      <c r="DR345" s="241"/>
      <c r="DS345" s="241"/>
      <c r="DT345" s="241"/>
      <c r="DU345" s="241"/>
      <c r="DV345" s="241"/>
      <c r="DW345" s="241"/>
      <c r="DX345" s="241"/>
      <c r="DY345" s="241"/>
      <c r="DZ345" s="241"/>
      <c r="EA345" s="241"/>
      <c r="EB345" s="241"/>
      <c r="EC345" s="241"/>
      <c r="ED345" s="241"/>
      <c r="EE345" s="252"/>
      <c r="EF345" s="238"/>
      <c r="EG345" s="238"/>
      <c r="EH345" s="238"/>
      <c r="EI345" s="238"/>
      <c r="EJ345" s="238"/>
      <c r="EK345" s="238"/>
      <c r="EL345" s="238"/>
      <c r="EM345" s="238"/>
      <c r="EN345" s="238"/>
      <c r="EO345" s="238"/>
      <c r="EP345" s="238"/>
      <c r="EQ345" s="238"/>
      <c r="ER345" s="238"/>
      <c r="ES345" s="238"/>
      <c r="ET345" s="238"/>
      <c r="EU345" s="238"/>
      <c r="EV345" s="238"/>
      <c r="EW345" s="238"/>
      <c r="EX345" s="238"/>
      <c r="EY345" s="238"/>
      <c r="EZ345" s="238"/>
      <c r="FA345" s="238"/>
      <c r="FB345" s="238"/>
      <c r="FC345" s="238"/>
      <c r="FD345" s="238"/>
      <c r="FE345" s="238"/>
      <c r="FF345" s="238"/>
      <c r="FG345" s="238"/>
      <c r="FH345" s="238"/>
      <c r="FI345" s="238"/>
      <c r="FJ345" s="238"/>
      <c r="FK345" s="238"/>
      <c r="FL345" s="238"/>
      <c r="FM345" s="238"/>
      <c r="FN345" s="238"/>
      <c r="FO345" s="238"/>
      <c r="FP345" s="238"/>
      <c r="FQ345" s="238"/>
      <c r="FR345" s="238"/>
      <c r="FS345" s="238"/>
      <c r="FT345" s="238"/>
      <c r="FU345" s="238"/>
      <c r="FV345" s="238"/>
      <c r="FW345" s="238"/>
      <c r="FX345" s="238"/>
      <c r="FY345" s="238"/>
      <c r="FZ345" s="238"/>
      <c r="GA345" s="238"/>
      <c r="GB345" s="238"/>
      <c r="GC345" s="238"/>
      <c r="GD345" s="238"/>
      <c r="GE345" s="238"/>
      <c r="GF345" s="238"/>
      <c r="GG345" s="238"/>
      <c r="GH345" s="238"/>
      <c r="GI345" s="238"/>
      <c r="GJ345" s="238"/>
      <c r="GK345" s="238"/>
      <c r="GL345" s="238"/>
      <c r="GM345" s="238"/>
      <c r="GN345" s="238"/>
      <c r="GO345" s="238"/>
      <c r="GP345" s="238"/>
      <c r="GQ345" s="238"/>
      <c r="GR345" s="238"/>
      <c r="GS345" s="238"/>
      <c r="GT345" s="238"/>
      <c r="GU345" s="238"/>
      <c r="GV345" s="238"/>
      <c r="GW345" s="238"/>
      <c r="GX345" s="238"/>
      <c r="GY345" s="238"/>
      <c r="GZ345" s="238"/>
      <c r="HA345" s="238"/>
      <c r="HB345" s="238"/>
      <c r="HC345" s="238"/>
      <c r="HD345" s="238"/>
      <c r="HE345" s="238"/>
      <c r="HF345" s="238"/>
      <c r="HG345" s="238"/>
      <c r="HH345" s="238"/>
      <c r="HI345" s="238"/>
      <c r="HJ345" s="238"/>
      <c r="HK345" s="238"/>
      <c r="HL345" s="238"/>
      <c r="HM345" s="238"/>
      <c r="HN345" s="238"/>
      <c r="HO345" s="238"/>
      <c r="HP345" s="238"/>
      <c r="HQ345" s="238"/>
      <c r="HR345" s="238"/>
      <c r="HS345" s="238"/>
      <c r="HT345" s="238"/>
      <c r="HU345" s="238"/>
      <c r="HV345" s="238"/>
      <c r="HW345" s="238"/>
      <c r="HX345" s="238"/>
      <c r="HY345" s="238"/>
      <c r="HZ345" s="238"/>
      <c r="IA345" s="238"/>
      <c r="IB345" s="238"/>
      <c r="IC345" s="238"/>
      <c r="ID345" s="238"/>
      <c r="IE345" s="238"/>
      <c r="IF345" s="238"/>
      <c r="IG345" s="238"/>
      <c r="IH345" s="238"/>
      <c r="II345" s="238"/>
      <c r="IJ345" s="238"/>
      <c r="IK345" s="238"/>
      <c r="IL345" s="238"/>
      <c r="IM345" s="238"/>
      <c r="IN345" s="238"/>
      <c r="IO345" s="238"/>
      <c r="IP345" s="238"/>
      <c r="IQ345" s="238"/>
      <c r="IR345" s="238"/>
      <c r="IS345" s="238"/>
      <c r="IT345" s="238"/>
      <c r="IU345" s="238"/>
      <c r="IV345" s="238"/>
      <c r="IW345" s="238"/>
      <c r="IX345" s="238"/>
      <c r="IY345" s="238"/>
      <c r="IZ345" s="238"/>
      <c r="JA345" s="238"/>
      <c r="JB345" s="238"/>
      <c r="JC345" s="238"/>
      <c r="JD345" s="238"/>
      <c r="JE345" s="238"/>
      <c r="JF345" s="238"/>
      <c r="JG345" s="238"/>
      <c r="JH345" s="238"/>
      <c r="JI345" s="238"/>
      <c r="JJ345" s="238"/>
      <c r="JK345" s="238"/>
      <c r="JL345" s="238"/>
      <c r="JM345" s="238"/>
      <c r="JN345" s="238"/>
      <c r="JO345" s="238"/>
      <c r="JP345" s="238"/>
      <c r="JQ345" s="238"/>
      <c r="JR345" s="238"/>
      <c r="JS345" s="238"/>
      <c r="JT345" s="238"/>
      <c r="JU345" s="238"/>
      <c r="JV345" s="238"/>
      <c r="JW345" s="238"/>
      <c r="JX345" s="238"/>
      <c r="JY345" s="238"/>
      <c r="JZ345" s="238"/>
      <c r="KA345" s="238"/>
      <c r="KB345" s="238"/>
      <c r="KC345" s="238"/>
      <c r="KD345" s="238"/>
      <c r="KE345" s="238"/>
      <c r="KF345" s="238"/>
      <c r="KG345" s="238"/>
      <c r="KH345" s="238"/>
      <c r="KI345" s="238"/>
      <c r="KJ345" s="238"/>
      <c r="KK345" s="238"/>
      <c r="KL345" s="238"/>
      <c r="KM345" s="238"/>
      <c r="KN345" s="238"/>
      <c r="KO345" s="238"/>
      <c r="KP345" s="238"/>
      <c r="KQ345" s="238"/>
      <c r="KR345" s="238"/>
      <c r="KS345" s="238"/>
      <c r="KT345" s="238"/>
      <c r="KU345" s="238"/>
      <c r="KV345" s="238"/>
      <c r="KW345" s="238"/>
      <c r="KX345" s="238"/>
      <c r="KY345" s="238"/>
      <c r="KZ345" s="238"/>
      <c r="LA345" s="238"/>
      <c r="LB345" s="238"/>
      <c r="LC345" s="238"/>
      <c r="LD345" s="238"/>
      <c r="LE345" s="238"/>
      <c r="LF345" s="238"/>
      <c r="LG345" s="238"/>
      <c r="LH345" s="238"/>
      <c r="LI345" s="238"/>
      <c r="LJ345" s="238"/>
      <c r="LK345" s="238"/>
      <c r="LL345" s="238"/>
      <c r="LM345" s="238"/>
      <c r="LN345" s="238"/>
      <c r="LO345" s="238"/>
      <c r="LP345" s="238"/>
      <c r="LQ345" s="238"/>
      <c r="LR345" s="238"/>
      <c r="LS345" s="238"/>
      <c r="LT345" s="238"/>
      <c r="LU345" s="238"/>
      <c r="LV345" s="238"/>
      <c r="LW345" s="238"/>
      <c r="LX345" s="238"/>
      <c r="LY345" s="238"/>
      <c r="LZ345" s="238"/>
      <c r="MA345" s="238"/>
      <c r="MB345" s="238"/>
      <c r="MC345" s="238"/>
      <c r="MD345" s="238"/>
      <c r="ME345" s="238"/>
      <c r="MF345" s="238"/>
      <c r="MG345" s="238"/>
      <c r="MH345" s="238"/>
      <c r="MI345" s="238"/>
      <c r="MJ345" s="238"/>
      <c r="MK345" s="238"/>
      <c r="ML345" s="238"/>
      <c r="MM345" s="238"/>
      <c r="MN345" s="238"/>
      <c r="MO345" s="238"/>
      <c r="MP345" s="238"/>
      <c r="MQ345" s="238"/>
      <c r="MR345" s="238"/>
      <c r="MS345" s="238"/>
      <c r="MT345" s="238"/>
      <c r="MU345" s="238"/>
      <c r="MV345" s="238"/>
      <c r="MW345" s="238"/>
      <c r="MX345" s="238"/>
      <c r="MY345" s="238"/>
      <c r="MZ345" s="238"/>
      <c r="NA345" s="238"/>
      <c r="NB345" s="238"/>
      <c r="NC345" s="238"/>
      <c r="ND345" s="238"/>
      <c r="NE345" s="238"/>
      <c r="NF345" s="238"/>
      <c r="NG345" s="238"/>
      <c r="NH345" s="238"/>
      <c r="NI345" s="238"/>
      <c r="NJ345" s="238"/>
      <c r="NK345" s="238"/>
      <c r="NL345" s="238"/>
      <c r="NM345" s="238"/>
      <c r="NN345" s="238"/>
      <c r="NO345" s="238"/>
      <c r="NP345" s="238"/>
      <c r="NQ345" s="238"/>
      <c r="NR345" s="238"/>
      <c r="NS345" s="238"/>
      <c r="NT345" s="238"/>
      <c r="NU345" s="238"/>
      <c r="NV345" s="238"/>
      <c r="NW345" s="238"/>
      <c r="NX345" s="238"/>
      <c r="NY345" s="238"/>
      <c r="NZ345" s="238"/>
      <c r="OA345" s="238"/>
      <c r="OB345" s="238"/>
      <c r="OC345" s="238"/>
      <c r="OD345" s="238"/>
      <c r="OE345" s="238"/>
      <c r="OF345" s="238"/>
      <c r="OG345" s="238"/>
      <c r="OH345" s="238"/>
      <c r="OI345" s="238"/>
      <c r="OJ345" s="238"/>
      <c r="OK345" s="238"/>
      <c r="OL345" s="238"/>
      <c r="OM345" s="238"/>
      <c r="ON345" s="238"/>
      <c r="OO345" s="238"/>
      <c r="OP345" s="238"/>
      <c r="OQ345" s="238"/>
      <c r="OR345" s="238"/>
      <c r="OS345" s="238"/>
      <c r="OT345" s="238"/>
      <c r="OU345" s="238"/>
      <c r="OV345" s="238"/>
      <c r="OW345" s="238"/>
      <c r="OX345" s="238"/>
      <c r="OY345" s="238"/>
      <c r="OZ345" s="238"/>
      <c r="PA345" s="238"/>
      <c r="PB345" s="238"/>
      <c r="PC345" s="238"/>
      <c r="PD345" s="238"/>
      <c r="PE345" s="238"/>
      <c r="PF345" s="238"/>
      <c r="PG345" s="238"/>
      <c r="PH345" s="238"/>
      <c r="PI345" s="238"/>
      <c r="PJ345" s="238"/>
      <c r="PK345" s="238"/>
      <c r="PL345" s="238"/>
      <c r="PM345" s="238"/>
      <c r="PN345" s="238"/>
      <c r="PO345" s="238"/>
      <c r="PP345" s="238"/>
      <c r="PQ345" s="238"/>
      <c r="PR345" s="238"/>
      <c r="PS345" s="238"/>
      <c r="PT345" s="238"/>
      <c r="PU345" s="238"/>
      <c r="PV345" s="238"/>
      <c r="PW345" s="238"/>
      <c r="PX345" s="238"/>
      <c r="PY345" s="238"/>
      <c r="PZ345" s="238"/>
      <c r="QA345" s="238"/>
      <c r="QB345" s="238"/>
      <c r="QC345" s="238"/>
      <c r="QD345" s="238"/>
      <c r="QE345" s="238"/>
      <c r="QF345" s="238"/>
      <c r="QG345" s="238"/>
      <c r="QH345" s="238"/>
      <c r="QI345" s="238"/>
      <c r="QJ345" s="238"/>
      <c r="QK345" s="238"/>
      <c r="QL345" s="238"/>
      <c r="QM345" s="238"/>
      <c r="QN345" s="238"/>
      <c r="QO345" s="238"/>
      <c r="QP345" s="238"/>
      <c r="QQ345" s="238"/>
      <c r="QR345" s="238"/>
      <c r="QS345" s="238"/>
      <c r="QT345" s="238"/>
      <c r="QU345" s="238"/>
      <c r="QV345" s="238"/>
      <c r="QW345" s="238"/>
      <c r="QX345" s="238"/>
      <c r="QY345" s="238"/>
      <c r="QZ345" s="238"/>
      <c r="RA345" s="238"/>
      <c r="RB345" s="238"/>
      <c r="RC345" s="238"/>
      <c r="RD345" s="238"/>
      <c r="RE345" s="238"/>
      <c r="RF345" s="238"/>
      <c r="RG345" s="238"/>
      <c r="RH345" s="238"/>
      <c r="RI345" s="238"/>
      <c r="RJ345" s="238"/>
      <c r="RK345" s="238"/>
      <c r="RL345" s="238"/>
      <c r="RM345" s="238"/>
      <c r="RN345" s="238"/>
      <c r="RO345" s="238"/>
      <c r="RP345" s="238"/>
      <c r="RQ345" s="238"/>
      <c r="RR345" s="238"/>
      <c r="RS345" s="238"/>
      <c r="RT345" s="238"/>
      <c r="RU345" s="238"/>
      <c r="RV345" s="238"/>
      <c r="RW345" s="238"/>
      <c r="RX345" s="238"/>
      <c r="RY345" s="238"/>
      <c r="RZ345" s="238"/>
      <c r="SA345" s="238"/>
      <c r="SB345" s="238"/>
      <c r="SC345" s="238"/>
      <c r="SD345" s="238"/>
      <c r="SE345" s="238"/>
      <c r="SF345" s="238"/>
      <c r="SG345" s="238"/>
      <c r="SH345" s="238"/>
      <c r="SI345" s="238"/>
      <c r="SJ345" s="238"/>
      <c r="SK345" s="238"/>
      <c r="SL345" s="238"/>
      <c r="SM345" s="238"/>
      <c r="SN345" s="238"/>
      <c r="SO345" s="238"/>
      <c r="SP345" s="238"/>
      <c r="SQ345" s="238"/>
      <c r="SR345" s="238"/>
      <c r="SS345" s="238"/>
      <c r="ST345" s="238"/>
      <c r="SU345" s="238"/>
      <c r="SV345" s="238"/>
      <c r="SW345" s="238"/>
      <c r="SX345" s="238"/>
      <c r="SY345" s="238"/>
      <c r="SZ345" s="238"/>
      <c r="TA345" s="238"/>
      <c r="TB345" s="238"/>
      <c r="TC345" s="238"/>
      <c r="TD345" s="238"/>
      <c r="TE345" s="238"/>
      <c r="TF345" s="238"/>
      <c r="TG345" s="238"/>
      <c r="TH345" s="238"/>
      <c r="TI345" s="238"/>
      <c r="TJ345" s="238"/>
      <c r="TK345" s="238"/>
      <c r="TL345" s="238"/>
      <c r="TM345" s="238"/>
      <c r="TN345" s="238"/>
      <c r="TO345" s="238"/>
      <c r="TP345" s="238"/>
      <c r="TQ345" s="238"/>
      <c r="TR345" s="238"/>
      <c r="TS345" s="238"/>
      <c r="TT345" s="238"/>
      <c r="TU345" s="238"/>
      <c r="TV345" s="238"/>
      <c r="TW345" s="238"/>
      <c r="TX345" s="238"/>
      <c r="TY345" s="238"/>
      <c r="TZ345" s="238"/>
      <c r="UA345" s="238"/>
      <c r="UB345" s="238"/>
      <c r="UC345" s="238"/>
      <c r="UD345" s="238"/>
      <c r="UE345" s="238"/>
      <c r="UF345" s="238"/>
      <c r="UG345" s="238"/>
      <c r="UH345" s="238"/>
      <c r="UI345" s="238"/>
      <c r="UJ345" s="238"/>
      <c r="UK345" s="238"/>
      <c r="UL345" s="238"/>
      <c r="UM345" s="238"/>
      <c r="UN345" s="238"/>
      <c r="UO345" s="238"/>
      <c r="UP345" s="238"/>
      <c r="UQ345" s="238"/>
      <c r="UR345" s="238"/>
      <c r="US345" s="238"/>
      <c r="UT345" s="238"/>
      <c r="UU345" s="238"/>
      <c r="UV345" s="238"/>
      <c r="UW345" s="238"/>
      <c r="UX345" s="238"/>
      <c r="UY345" s="238"/>
      <c r="UZ345" s="238"/>
      <c r="VA345" s="238"/>
      <c r="VB345" s="238"/>
      <c r="VC345" s="238"/>
      <c r="VD345" s="238"/>
      <c r="VE345" s="238"/>
      <c r="VF345" s="238"/>
      <c r="VG345" s="238"/>
      <c r="VH345" s="238"/>
      <c r="VI345" s="238"/>
      <c r="VJ345" s="238"/>
      <c r="VK345" s="238"/>
      <c r="VL345" s="238"/>
      <c r="VM345" s="238"/>
      <c r="VN345" s="238"/>
      <c r="VO345" s="238"/>
      <c r="VP345" s="238"/>
      <c r="VQ345" s="238"/>
      <c r="VR345" s="238"/>
      <c r="VS345" s="238"/>
      <c r="VT345" s="238"/>
      <c r="VU345" s="238"/>
      <c r="VV345" s="238"/>
      <c r="VW345" s="238"/>
      <c r="VX345" s="238"/>
      <c r="VY345" s="238"/>
      <c r="VZ345" s="238"/>
      <c r="WA345" s="238"/>
      <c r="WB345" s="238"/>
      <c r="WC345" s="238"/>
      <c r="WD345" s="238"/>
      <c r="WE345" s="238"/>
      <c r="WF345" s="238"/>
      <c r="WG345" s="238"/>
      <c r="WH345" s="238"/>
      <c r="WI345" s="238"/>
      <c r="WJ345" s="238"/>
      <c r="WK345" s="238"/>
      <c r="WL345" s="238"/>
      <c r="WM345" s="238"/>
      <c r="WN345" s="238"/>
      <c r="WO345" s="238"/>
      <c r="WP345" s="238"/>
      <c r="WQ345" s="238"/>
      <c r="WR345" s="238"/>
      <c r="WS345" s="238"/>
      <c r="WT345" s="238"/>
      <c r="WU345" s="238"/>
      <c r="WV345" s="238"/>
      <c r="WW345" s="238"/>
      <c r="WX345" s="238"/>
      <c r="WY345" s="238"/>
      <c r="WZ345" s="238"/>
      <c r="XA345" s="238"/>
      <c r="XB345" s="238"/>
      <c r="XC345" s="238"/>
      <c r="XD345" s="238"/>
      <c r="XE345" s="238"/>
      <c r="XF345" s="238"/>
      <c r="XG345" s="238"/>
      <c r="XH345" s="238"/>
      <c r="XI345" s="238"/>
      <c r="XJ345" s="238"/>
      <c r="XK345" s="238"/>
      <c r="XL345" s="238"/>
      <c r="XM345" s="238"/>
      <c r="XN345" s="238"/>
      <c r="XO345" s="238"/>
      <c r="XP345" s="238"/>
      <c r="XQ345" s="238"/>
      <c r="XR345" s="238"/>
      <c r="XS345" s="238"/>
      <c r="XT345" s="238"/>
      <c r="XU345" s="238"/>
      <c r="XV345" s="238"/>
      <c r="XW345" s="238"/>
      <c r="XX345" s="238"/>
      <c r="XY345" s="238"/>
      <c r="XZ345" s="238"/>
      <c r="YA345" s="238"/>
      <c r="YB345" s="238"/>
      <c r="YC345" s="238"/>
      <c r="YD345" s="238"/>
      <c r="YE345" s="238"/>
      <c r="YF345" s="238"/>
      <c r="YG345" s="238"/>
      <c r="YH345" s="238"/>
      <c r="YI345" s="238"/>
      <c r="YJ345" s="238"/>
      <c r="YK345" s="238"/>
      <c r="YL345" s="238"/>
      <c r="YM345" s="238"/>
      <c r="YN345" s="238"/>
      <c r="YO345" s="238"/>
      <c r="YP345" s="238"/>
      <c r="YQ345" s="238"/>
      <c r="YR345" s="238"/>
      <c r="YS345" s="238"/>
      <c r="YT345" s="238"/>
      <c r="YU345" s="238"/>
      <c r="YV345" s="238"/>
      <c r="YW345" s="238"/>
      <c r="YX345" s="238"/>
      <c r="YY345" s="238"/>
      <c r="YZ345" s="238"/>
      <c r="ZA345" s="238"/>
      <c r="ZB345" s="238"/>
      <c r="ZC345" s="238"/>
      <c r="ZD345" s="238"/>
      <c r="ZE345" s="238"/>
      <c r="ZF345" s="238"/>
      <c r="ZG345" s="238"/>
      <c r="ZH345" s="238"/>
      <c r="ZI345" s="238"/>
      <c r="ZJ345" s="238"/>
      <c r="ZK345" s="238"/>
      <c r="ZL345" s="238"/>
      <c r="ZM345" s="238"/>
      <c r="ZN345" s="238"/>
      <c r="ZO345" s="238"/>
      <c r="ZP345" s="238"/>
      <c r="ZQ345" s="238"/>
      <c r="ZR345" s="238"/>
      <c r="ZS345" s="238"/>
      <c r="ZT345" s="238"/>
      <c r="ZU345" s="238"/>
      <c r="ZV345" s="238"/>
      <c r="ZW345" s="238"/>
      <c r="ZX345" s="238"/>
      <c r="ZY345" s="238"/>
      <c r="ZZ345" s="238"/>
      <c r="AAA345" s="238"/>
      <c r="AAB345" s="238"/>
      <c r="AAC345" s="238"/>
      <c r="AAD345" s="238"/>
      <c r="AAE345" s="238"/>
      <c r="AAF345" s="238"/>
      <c r="AAG345" s="238"/>
      <c r="AAH345" s="238"/>
      <c r="AAI345" s="238"/>
      <c r="AAJ345" s="238"/>
      <c r="AAK345" s="238"/>
      <c r="AAL345" s="238"/>
      <c r="AAM345" s="238"/>
      <c r="AAN345" s="238"/>
      <c r="AAO345" s="238"/>
      <c r="AAP345" s="238"/>
      <c r="AAQ345" s="238"/>
      <c r="AAR345" s="238"/>
      <c r="AAS345" s="238"/>
      <c r="AAT345" s="238"/>
      <c r="AAU345" s="238"/>
      <c r="AAV345" s="238"/>
      <c r="AAW345" s="238"/>
      <c r="AAX345" s="238"/>
      <c r="AAY345" s="238"/>
      <c r="AAZ345" s="238"/>
      <c r="ABA345" s="238"/>
      <c r="ABB345" s="238"/>
      <c r="ABC345" s="238"/>
      <c r="ABD345" s="238"/>
      <c r="ABE345" s="238"/>
      <c r="ABF345" s="238"/>
      <c r="ABG345" s="238"/>
      <c r="ABH345" s="238"/>
      <c r="ABI345" s="238"/>
      <c r="ABJ345" s="238"/>
      <c r="ABK345" s="238"/>
      <c r="ABL345" s="238"/>
      <c r="ABM345" s="238"/>
      <c r="ABN345" s="238"/>
      <c r="ABO345" s="238"/>
      <c r="ABP345" s="238"/>
      <c r="ABQ345" s="238"/>
      <c r="ABR345" s="238"/>
      <c r="ABS345" s="238"/>
      <c r="ABT345" s="238"/>
      <c r="ABU345" s="238"/>
      <c r="ABV345" s="238"/>
      <c r="ABW345" s="238"/>
      <c r="ABX345" s="238"/>
      <c r="ABY345" s="238"/>
      <c r="ABZ345" s="238"/>
      <c r="ACA345" s="238"/>
      <c r="ACB345" s="238"/>
      <c r="ACC345" s="238"/>
      <c r="ACD345" s="238"/>
      <c r="ACE345" s="238"/>
      <c r="ACF345" s="238"/>
      <c r="ACG345" s="238"/>
      <c r="ACH345" s="238"/>
      <c r="ACI345" s="238"/>
      <c r="ACJ345" s="238"/>
      <c r="ACK345" s="238"/>
      <c r="ACL345" s="238"/>
      <c r="ACM345" s="238"/>
      <c r="ACN345" s="238"/>
      <c r="ACO345" s="238"/>
      <c r="ACP345" s="238"/>
      <c r="ACQ345" s="238"/>
      <c r="ACR345" s="238"/>
      <c r="ACS345" s="238"/>
      <c r="ACT345" s="238"/>
      <c r="ACU345" s="238"/>
      <c r="ACV345" s="238"/>
      <c r="ACW345" s="238"/>
      <c r="ACX345" s="238"/>
      <c r="ACY345" s="238"/>
      <c r="ACZ345" s="238"/>
      <c r="ADA345" s="238"/>
      <c r="ADB345" s="238"/>
      <c r="ADC345" s="238"/>
      <c r="ADD345" s="238"/>
      <c r="ADE345" s="238"/>
      <c r="ADF345" s="238"/>
      <c r="ADG345" s="238"/>
      <c r="ADH345" s="238"/>
      <c r="ADI345" s="238"/>
      <c r="ADJ345" s="238"/>
      <c r="ADK345" s="238"/>
      <c r="ADL345" s="238"/>
      <c r="ADM345" s="238"/>
      <c r="ADN345" s="238"/>
      <c r="ADO345" s="238"/>
      <c r="ADP345" s="238"/>
      <c r="ADQ345" s="238"/>
      <c r="ADR345" s="238"/>
      <c r="ADS345" s="238"/>
      <c r="ADT345" s="238"/>
      <c r="ADU345" s="238"/>
      <c r="ADV345" s="238"/>
      <c r="ADW345" s="238"/>
      <c r="ADX345" s="238"/>
      <c r="ADY345" s="238"/>
      <c r="ADZ345" s="238"/>
      <c r="AEA345" s="238"/>
      <c r="AEB345" s="238"/>
      <c r="AEC345" s="238"/>
      <c r="AED345" s="238"/>
      <c r="AEE345" s="238"/>
      <c r="AEF345" s="238"/>
      <c r="AEG345" s="238"/>
      <c r="AEH345" s="238"/>
      <c r="AEI345" s="238"/>
      <c r="AEJ345" s="238"/>
      <c r="AEK345" s="238"/>
      <c r="AEL345" s="238"/>
      <c r="AEM345" s="238"/>
      <c r="AEN345" s="238"/>
      <c r="AEO345" s="238"/>
      <c r="AEP345" s="238"/>
      <c r="AEQ345" s="238"/>
      <c r="AER345" s="238"/>
      <c r="AES345" s="238"/>
      <c r="AET345" s="238"/>
      <c r="AEU345" s="238"/>
      <c r="AEV345" s="238"/>
      <c r="AEW345" s="238"/>
      <c r="AEX345" s="238"/>
      <c r="AEY345" s="238"/>
      <c r="AEZ345" s="238"/>
      <c r="AFA345" s="238"/>
      <c r="AFB345" s="238"/>
      <c r="AFC345" s="238"/>
      <c r="AFD345" s="238"/>
      <c r="AFE345" s="238"/>
      <c r="AFF345" s="238"/>
      <c r="AFG345" s="238"/>
      <c r="AFH345" s="238"/>
      <c r="AFI345" s="238"/>
      <c r="AFJ345" s="238"/>
      <c r="AFK345" s="238"/>
      <c r="AFL345" s="238"/>
      <c r="AFM345" s="238"/>
      <c r="AFN345" s="238"/>
      <c r="AFO345" s="238"/>
      <c r="AFP345" s="238"/>
      <c r="AFQ345" s="238"/>
      <c r="AFR345" s="238"/>
      <c r="AFS345" s="238"/>
      <c r="AFT345" s="238"/>
      <c r="AFU345" s="238"/>
      <c r="AFV345" s="238"/>
      <c r="AFW345" s="238"/>
      <c r="AFX345" s="238"/>
      <c r="AFY345" s="238"/>
      <c r="AFZ345" s="238"/>
      <c r="AGA345" s="238"/>
      <c r="AGB345" s="238"/>
      <c r="AGC345" s="238"/>
      <c r="AGD345" s="238"/>
      <c r="AGE345" s="238"/>
      <c r="AGF345" s="238"/>
      <c r="AGG345" s="238"/>
      <c r="AGH345" s="238"/>
      <c r="AGI345" s="238"/>
      <c r="AGJ345" s="238"/>
      <c r="AGK345" s="238"/>
      <c r="AGL345" s="238"/>
      <c r="AGM345" s="238"/>
      <c r="AGN345" s="238"/>
      <c r="AGO345" s="238"/>
      <c r="AGP345" s="238"/>
      <c r="AGQ345" s="238"/>
      <c r="AGR345" s="238"/>
      <c r="AGS345" s="238"/>
      <c r="AGT345" s="238"/>
      <c r="AGU345" s="238"/>
      <c r="AGV345" s="238"/>
      <c r="AGW345" s="238"/>
      <c r="AGX345" s="238"/>
      <c r="AGY345" s="238"/>
      <c r="AGZ345" s="238"/>
      <c r="AHA345" s="238"/>
      <c r="AHB345" s="238"/>
      <c r="AHC345" s="238"/>
      <c r="AHD345" s="238"/>
      <c r="AHE345" s="238"/>
      <c r="AHF345" s="238"/>
      <c r="AHG345" s="238"/>
      <c r="AHH345" s="238"/>
      <c r="AHI345" s="238"/>
      <c r="AHJ345" s="238"/>
      <c r="AHK345" s="238"/>
      <c r="AHL345" s="238"/>
      <c r="AHM345" s="238"/>
      <c r="AHN345" s="238"/>
      <c r="AHO345" s="238"/>
      <c r="AHP345" s="238"/>
      <c r="AHQ345" s="238"/>
      <c r="AHR345" s="238"/>
      <c r="AHS345" s="238"/>
      <c r="AHT345" s="238"/>
      <c r="AHU345" s="238"/>
      <c r="AHV345" s="238"/>
      <c r="AHW345" s="238"/>
      <c r="AHX345" s="238"/>
      <c r="AHY345" s="238"/>
      <c r="AHZ345" s="238"/>
      <c r="AIA345" s="238"/>
      <c r="AIB345" s="238"/>
      <c r="AIC345" s="238"/>
      <c r="AID345" s="238"/>
      <c r="AIE345" s="238"/>
      <c r="AIF345" s="238"/>
      <c r="AIG345" s="238"/>
      <c r="AIH345" s="238"/>
      <c r="AII345" s="238"/>
      <c r="AIJ345" s="238"/>
      <c r="AIK345" s="238"/>
      <c r="AIL345" s="238"/>
      <c r="AIM345" s="238"/>
      <c r="AIN345" s="238"/>
      <c r="AIO345" s="238"/>
      <c r="AIP345" s="238"/>
      <c r="AIQ345" s="238"/>
      <c r="AIR345" s="238"/>
      <c r="AIS345" s="238"/>
      <c r="AIT345" s="238"/>
      <c r="AIU345" s="238"/>
      <c r="AIV345" s="238"/>
      <c r="AIW345" s="238"/>
      <c r="AIX345" s="238"/>
      <c r="AIY345" s="238"/>
      <c r="AIZ345" s="238"/>
      <c r="AJA345" s="238"/>
      <c r="AJB345" s="238"/>
      <c r="AJC345" s="238"/>
      <c r="AJD345" s="238"/>
      <c r="AJE345" s="238"/>
      <c r="AJF345" s="238"/>
      <c r="AJG345" s="238"/>
      <c r="AJH345" s="238"/>
      <c r="AJI345" s="238"/>
      <c r="AJJ345" s="238"/>
      <c r="AJK345" s="238"/>
      <c r="AJL345" s="238"/>
      <c r="AJM345" s="238"/>
      <c r="AJN345" s="238"/>
      <c r="AJO345" s="238"/>
      <c r="AJP345" s="238"/>
      <c r="AJQ345" s="238"/>
      <c r="AJR345" s="238"/>
      <c r="AJS345" s="238"/>
      <c r="AJT345" s="238"/>
      <c r="AJU345" s="238"/>
      <c r="AJV345" s="238"/>
      <c r="AJW345" s="238"/>
      <c r="AJX345" s="238"/>
      <c r="AJY345" s="238"/>
      <c r="AJZ345" s="238"/>
      <c r="AKA345" s="238"/>
      <c r="AKB345" s="238"/>
      <c r="AKC345" s="238"/>
      <c r="AKD345" s="238"/>
      <c r="AKE345" s="238"/>
      <c r="AKF345" s="238"/>
      <c r="AKG345" s="238"/>
      <c r="AKH345" s="238"/>
      <c r="AKI345" s="238"/>
      <c r="AKJ345" s="238"/>
      <c r="AKK345" s="238"/>
      <c r="AKL345" s="238"/>
      <c r="AKM345" s="238"/>
      <c r="AKN345" s="238"/>
      <c r="AKO345" s="238"/>
      <c r="AKP345" s="238"/>
    </row>
    <row r="346" spans="1:978" x14ac:dyDescent="0.25">
      <c r="A346" s="305"/>
      <c r="B346" s="305"/>
      <c r="C346" s="242"/>
      <c r="D346" s="242"/>
      <c r="E346" s="269"/>
      <c r="F346" s="278" t="s">
        <v>387</v>
      </c>
      <c r="G346" s="278"/>
      <c r="H346" s="278"/>
      <c r="I346" s="278"/>
      <c r="J346" s="278"/>
      <c r="K346" s="278"/>
      <c r="L346" s="278"/>
      <c r="M346" s="278"/>
      <c r="N346" s="9">
        <f t="shared" ref="N346:AL346" si="227">ROUNDUP(AVERAGE(N344:N345),0)</f>
        <v>130</v>
      </c>
      <c r="O346" s="9">
        <f t="shared" si="227"/>
        <v>69</v>
      </c>
      <c r="P346" s="9">
        <f t="shared" si="227"/>
        <v>42</v>
      </c>
      <c r="Q346" s="9">
        <f t="shared" si="227"/>
        <v>47</v>
      </c>
      <c r="R346" s="9">
        <f t="shared" si="227"/>
        <v>52</v>
      </c>
      <c r="S346" s="9">
        <f t="shared" si="227"/>
        <v>148</v>
      </c>
      <c r="T346" s="9">
        <f t="shared" si="227"/>
        <v>376</v>
      </c>
      <c r="U346" s="9">
        <f t="shared" si="227"/>
        <v>712</v>
      </c>
      <c r="V346" s="9">
        <f t="shared" si="227"/>
        <v>730</v>
      </c>
      <c r="W346" s="9">
        <f t="shared" si="227"/>
        <v>692</v>
      </c>
      <c r="X346" s="9">
        <f t="shared" si="227"/>
        <v>707</v>
      </c>
      <c r="Y346" s="9">
        <f t="shared" si="227"/>
        <v>812</v>
      </c>
      <c r="Z346" s="9">
        <f t="shared" si="227"/>
        <v>896</v>
      </c>
      <c r="AA346" s="9">
        <f t="shared" si="227"/>
        <v>851</v>
      </c>
      <c r="AB346" s="9">
        <f t="shared" si="227"/>
        <v>904</v>
      </c>
      <c r="AC346" s="9">
        <f t="shared" si="227"/>
        <v>1041</v>
      </c>
      <c r="AD346" s="9">
        <f t="shared" si="227"/>
        <v>1227</v>
      </c>
      <c r="AE346" s="9">
        <f t="shared" si="227"/>
        <v>1270</v>
      </c>
      <c r="AF346" s="9">
        <f t="shared" si="227"/>
        <v>1011</v>
      </c>
      <c r="AG346" s="9">
        <f t="shared" si="227"/>
        <v>778</v>
      </c>
      <c r="AH346" s="9">
        <f t="shared" si="227"/>
        <v>662</v>
      </c>
      <c r="AI346" s="9">
        <f t="shared" si="227"/>
        <v>550</v>
      </c>
      <c r="AJ346" s="9">
        <f t="shared" si="227"/>
        <v>370</v>
      </c>
      <c r="AK346" s="9">
        <f t="shared" si="227"/>
        <v>206</v>
      </c>
      <c r="AL346" s="9">
        <f t="shared" si="227"/>
        <v>13146</v>
      </c>
      <c r="AM346" s="269"/>
      <c r="AN346" s="263"/>
      <c r="AO346" s="263"/>
      <c r="AP346" s="263"/>
      <c r="AQ346" s="263"/>
      <c r="AR346" s="263"/>
      <c r="AS346" s="263"/>
      <c r="AT346" s="263"/>
      <c r="AU346" s="263"/>
      <c r="AV346" s="263"/>
      <c r="AW346" s="263"/>
      <c r="AX346" s="263"/>
      <c r="AY346" s="263"/>
      <c r="AZ346" s="263"/>
      <c r="BA346" s="263"/>
      <c r="BB346" s="263"/>
      <c r="BC346" s="263"/>
      <c r="BD346" s="263"/>
      <c r="BE346" s="263"/>
      <c r="BF346" s="263"/>
      <c r="BG346" s="263"/>
      <c r="BH346" s="263"/>
      <c r="BI346" s="263"/>
      <c r="BJ346" s="263"/>
      <c r="BK346" s="263"/>
      <c r="BL346" s="242"/>
      <c r="BM346" s="242"/>
      <c r="BN346" s="242"/>
      <c r="BO346" s="242"/>
      <c r="BP346" s="242"/>
      <c r="BQ346" s="242"/>
      <c r="BR346" s="242"/>
      <c r="BS346" s="242"/>
      <c r="BT346" s="242"/>
      <c r="BU346" s="242"/>
      <c r="BV346" s="242"/>
      <c r="BW346" s="242"/>
      <c r="BX346" s="242"/>
      <c r="BY346" s="242"/>
      <c r="BZ346" s="242"/>
      <c r="CA346" s="242"/>
      <c r="CB346" s="242"/>
      <c r="CC346" s="242"/>
      <c r="CD346" s="242"/>
      <c r="CE346" s="242"/>
      <c r="CF346" s="242"/>
      <c r="CG346" s="242"/>
      <c r="CH346" s="242"/>
      <c r="CI346" s="242"/>
      <c r="CJ346" s="242"/>
      <c r="CK346" s="242"/>
      <c r="CL346" s="242"/>
      <c r="CM346" s="242"/>
      <c r="CN346" s="242"/>
      <c r="CO346" s="242"/>
      <c r="CP346" s="242"/>
      <c r="CQ346" s="242"/>
      <c r="CR346" s="242"/>
      <c r="CS346" s="242"/>
      <c r="CT346" s="242"/>
      <c r="CU346" s="242"/>
      <c r="CV346" s="242"/>
      <c r="CW346" s="242"/>
      <c r="CX346" s="242"/>
      <c r="CY346" s="242"/>
      <c r="CZ346" s="242"/>
      <c r="DA346" s="242"/>
      <c r="DB346" s="242"/>
      <c r="DC346" s="242"/>
      <c r="DD346" s="242"/>
      <c r="DE346" s="242"/>
      <c r="DF346" s="242"/>
      <c r="DG346" s="242"/>
      <c r="DH346" s="242"/>
      <c r="DI346" s="242"/>
      <c r="DJ346" s="242"/>
      <c r="DK346" s="242"/>
      <c r="DL346" s="242"/>
      <c r="DM346" s="242"/>
      <c r="DN346" s="242"/>
      <c r="DO346" s="242"/>
      <c r="DP346" s="242"/>
      <c r="DQ346" s="242"/>
      <c r="DR346" s="242"/>
      <c r="DS346" s="242"/>
      <c r="DT346" s="242"/>
      <c r="DU346" s="242"/>
      <c r="DV346" s="242"/>
      <c r="DW346" s="242"/>
      <c r="DX346" s="242"/>
      <c r="DY346" s="242"/>
      <c r="DZ346" s="242"/>
      <c r="EA346" s="242"/>
      <c r="EB346" s="242"/>
      <c r="EC346" s="242"/>
      <c r="ED346" s="242"/>
      <c r="EE346" s="252"/>
      <c r="EF346" s="238"/>
      <c r="EG346" s="238"/>
      <c r="EH346" s="238"/>
      <c r="EI346" s="238"/>
      <c r="EJ346" s="238"/>
      <c r="EK346" s="238"/>
      <c r="EL346" s="238"/>
      <c r="EM346" s="238"/>
      <c r="EN346" s="238"/>
      <c r="EO346" s="238"/>
      <c r="EP346" s="238"/>
      <c r="EQ346" s="238"/>
      <c r="ER346" s="238"/>
      <c r="ES346" s="238"/>
      <c r="ET346" s="238"/>
      <c r="EU346" s="238"/>
      <c r="EV346" s="238"/>
      <c r="EW346" s="238"/>
      <c r="EX346" s="238"/>
      <c r="EY346" s="238"/>
      <c r="EZ346" s="238"/>
      <c r="FA346" s="238"/>
      <c r="FB346" s="238"/>
      <c r="FC346" s="238"/>
      <c r="FD346" s="238"/>
      <c r="FE346" s="238"/>
      <c r="FF346" s="238"/>
      <c r="FG346" s="238"/>
      <c r="FH346" s="238"/>
      <c r="FI346" s="238"/>
      <c r="FJ346" s="238"/>
      <c r="FK346" s="238"/>
      <c r="FL346" s="238"/>
      <c r="FM346" s="238"/>
      <c r="FN346" s="238"/>
      <c r="FO346" s="238"/>
      <c r="FP346" s="238"/>
      <c r="FQ346" s="238"/>
      <c r="FR346" s="238"/>
      <c r="FS346" s="238"/>
      <c r="FT346" s="238"/>
      <c r="FU346" s="238"/>
      <c r="FV346" s="238"/>
      <c r="FW346" s="238"/>
      <c r="FX346" s="238"/>
      <c r="FY346" s="238"/>
      <c r="FZ346" s="238"/>
      <c r="GA346" s="238"/>
      <c r="GB346" s="238"/>
      <c r="GC346" s="238"/>
      <c r="GD346" s="238"/>
      <c r="GE346" s="238"/>
      <c r="GF346" s="238"/>
      <c r="GG346" s="238"/>
      <c r="GH346" s="238"/>
      <c r="GI346" s="238"/>
      <c r="GJ346" s="238"/>
      <c r="GK346" s="238"/>
      <c r="GL346" s="238"/>
      <c r="GM346" s="238"/>
      <c r="GN346" s="238"/>
      <c r="GO346" s="238"/>
      <c r="GP346" s="238"/>
      <c r="GQ346" s="238"/>
      <c r="GR346" s="238"/>
      <c r="GS346" s="238"/>
      <c r="GT346" s="238"/>
      <c r="GU346" s="238"/>
      <c r="GV346" s="238"/>
      <c r="GW346" s="238"/>
      <c r="GX346" s="238"/>
      <c r="GY346" s="238"/>
      <c r="GZ346" s="238"/>
      <c r="HA346" s="238"/>
      <c r="HB346" s="238"/>
      <c r="HC346" s="238"/>
      <c r="HD346" s="238"/>
      <c r="HE346" s="238"/>
      <c r="HF346" s="238"/>
      <c r="HG346" s="238"/>
      <c r="HH346" s="238"/>
      <c r="HI346" s="238"/>
      <c r="HJ346" s="238"/>
      <c r="HK346" s="238"/>
      <c r="HL346" s="238"/>
      <c r="HM346" s="238"/>
      <c r="HN346" s="238"/>
      <c r="HO346" s="238"/>
      <c r="HP346" s="238"/>
      <c r="HQ346" s="238"/>
      <c r="HR346" s="238"/>
      <c r="HS346" s="238"/>
      <c r="HT346" s="238"/>
      <c r="HU346" s="238"/>
      <c r="HV346" s="238"/>
      <c r="HW346" s="238"/>
      <c r="HX346" s="238"/>
      <c r="HY346" s="238"/>
      <c r="HZ346" s="238"/>
      <c r="IA346" s="238"/>
      <c r="IB346" s="238"/>
      <c r="IC346" s="238"/>
      <c r="ID346" s="238"/>
      <c r="IE346" s="238"/>
      <c r="IF346" s="238"/>
      <c r="IG346" s="238"/>
      <c r="IH346" s="238"/>
      <c r="II346" s="238"/>
      <c r="IJ346" s="238"/>
      <c r="IK346" s="238"/>
      <c r="IL346" s="238"/>
      <c r="IM346" s="238"/>
      <c r="IN346" s="238"/>
      <c r="IO346" s="238"/>
      <c r="IP346" s="238"/>
      <c r="IQ346" s="238"/>
      <c r="IR346" s="238"/>
      <c r="IS346" s="238"/>
      <c r="IT346" s="238"/>
      <c r="IU346" s="238"/>
      <c r="IV346" s="238"/>
      <c r="IW346" s="238"/>
      <c r="IX346" s="238"/>
      <c r="IY346" s="238"/>
      <c r="IZ346" s="238"/>
      <c r="JA346" s="238"/>
      <c r="JB346" s="238"/>
      <c r="JC346" s="238"/>
      <c r="JD346" s="238"/>
      <c r="JE346" s="238"/>
      <c r="JF346" s="238"/>
      <c r="JG346" s="238"/>
      <c r="JH346" s="238"/>
      <c r="JI346" s="238"/>
      <c r="JJ346" s="238"/>
      <c r="JK346" s="238"/>
      <c r="JL346" s="238"/>
      <c r="JM346" s="238"/>
      <c r="JN346" s="238"/>
      <c r="JO346" s="238"/>
      <c r="JP346" s="238"/>
      <c r="JQ346" s="238"/>
      <c r="JR346" s="238"/>
      <c r="JS346" s="238"/>
      <c r="JT346" s="238"/>
      <c r="JU346" s="238"/>
      <c r="JV346" s="238"/>
      <c r="JW346" s="238"/>
      <c r="JX346" s="238"/>
      <c r="JY346" s="238"/>
      <c r="JZ346" s="238"/>
      <c r="KA346" s="238"/>
      <c r="KB346" s="238"/>
      <c r="KC346" s="238"/>
      <c r="KD346" s="238"/>
      <c r="KE346" s="238"/>
      <c r="KF346" s="238"/>
      <c r="KG346" s="238"/>
      <c r="KH346" s="238"/>
      <c r="KI346" s="238"/>
      <c r="KJ346" s="238"/>
      <c r="KK346" s="238"/>
      <c r="KL346" s="238"/>
      <c r="KM346" s="238"/>
      <c r="KN346" s="238"/>
      <c r="KO346" s="238"/>
      <c r="KP346" s="238"/>
      <c r="KQ346" s="238"/>
      <c r="KR346" s="238"/>
      <c r="KS346" s="238"/>
      <c r="KT346" s="238"/>
      <c r="KU346" s="238"/>
      <c r="KV346" s="238"/>
      <c r="KW346" s="238"/>
      <c r="KX346" s="238"/>
      <c r="KY346" s="238"/>
      <c r="KZ346" s="238"/>
      <c r="LA346" s="238"/>
      <c r="LB346" s="238"/>
      <c r="LC346" s="238"/>
      <c r="LD346" s="238"/>
      <c r="LE346" s="238"/>
      <c r="LF346" s="238"/>
      <c r="LG346" s="238"/>
      <c r="LH346" s="238"/>
      <c r="LI346" s="238"/>
      <c r="LJ346" s="238"/>
      <c r="LK346" s="238"/>
      <c r="LL346" s="238"/>
      <c r="LM346" s="238"/>
      <c r="LN346" s="238"/>
      <c r="LO346" s="238"/>
      <c r="LP346" s="238"/>
      <c r="LQ346" s="238"/>
      <c r="LR346" s="238"/>
      <c r="LS346" s="238"/>
      <c r="LT346" s="238"/>
      <c r="LU346" s="238"/>
      <c r="LV346" s="238"/>
      <c r="LW346" s="238"/>
      <c r="LX346" s="238"/>
      <c r="LY346" s="238"/>
      <c r="LZ346" s="238"/>
      <c r="MA346" s="238"/>
      <c r="MB346" s="238"/>
      <c r="MC346" s="238"/>
      <c r="MD346" s="238"/>
      <c r="ME346" s="238"/>
      <c r="MF346" s="238"/>
      <c r="MG346" s="238"/>
      <c r="MH346" s="238"/>
      <c r="MI346" s="238"/>
      <c r="MJ346" s="238"/>
      <c r="MK346" s="238"/>
      <c r="ML346" s="238"/>
      <c r="MM346" s="238"/>
      <c r="MN346" s="238"/>
      <c r="MO346" s="238"/>
      <c r="MP346" s="238"/>
      <c r="MQ346" s="238"/>
      <c r="MR346" s="238"/>
      <c r="MS346" s="238"/>
      <c r="MT346" s="238"/>
      <c r="MU346" s="238"/>
      <c r="MV346" s="238"/>
      <c r="MW346" s="238"/>
      <c r="MX346" s="238"/>
      <c r="MY346" s="238"/>
      <c r="MZ346" s="238"/>
      <c r="NA346" s="238"/>
      <c r="NB346" s="238"/>
      <c r="NC346" s="238"/>
      <c r="ND346" s="238"/>
      <c r="NE346" s="238"/>
      <c r="NF346" s="238"/>
      <c r="NG346" s="238"/>
      <c r="NH346" s="238"/>
      <c r="NI346" s="238"/>
      <c r="NJ346" s="238"/>
      <c r="NK346" s="238"/>
      <c r="NL346" s="238"/>
      <c r="NM346" s="238"/>
      <c r="NN346" s="238"/>
      <c r="NO346" s="238"/>
      <c r="NP346" s="238"/>
      <c r="NQ346" s="238"/>
      <c r="NR346" s="238"/>
      <c r="NS346" s="238"/>
      <c r="NT346" s="238"/>
      <c r="NU346" s="238"/>
      <c r="NV346" s="238"/>
      <c r="NW346" s="238"/>
      <c r="NX346" s="238"/>
      <c r="NY346" s="238"/>
      <c r="NZ346" s="238"/>
      <c r="OA346" s="238"/>
      <c r="OB346" s="238"/>
      <c r="OC346" s="238"/>
      <c r="OD346" s="238"/>
      <c r="OE346" s="238"/>
      <c r="OF346" s="238"/>
      <c r="OG346" s="238"/>
      <c r="OH346" s="238"/>
      <c r="OI346" s="238"/>
      <c r="OJ346" s="238"/>
      <c r="OK346" s="238"/>
      <c r="OL346" s="238"/>
      <c r="OM346" s="238"/>
      <c r="ON346" s="238"/>
      <c r="OO346" s="238"/>
      <c r="OP346" s="238"/>
      <c r="OQ346" s="238"/>
      <c r="OR346" s="238"/>
      <c r="OS346" s="238"/>
      <c r="OT346" s="238"/>
      <c r="OU346" s="238"/>
      <c r="OV346" s="238"/>
      <c r="OW346" s="238"/>
      <c r="OX346" s="238"/>
      <c r="OY346" s="238"/>
      <c r="OZ346" s="238"/>
      <c r="PA346" s="238"/>
      <c r="PB346" s="238"/>
      <c r="PC346" s="238"/>
      <c r="PD346" s="238"/>
      <c r="PE346" s="238"/>
      <c r="PF346" s="238"/>
      <c r="PG346" s="238"/>
      <c r="PH346" s="238"/>
      <c r="PI346" s="238"/>
      <c r="PJ346" s="238"/>
      <c r="PK346" s="238"/>
      <c r="PL346" s="238"/>
      <c r="PM346" s="238"/>
      <c r="PN346" s="238"/>
      <c r="PO346" s="238"/>
      <c r="PP346" s="238"/>
      <c r="PQ346" s="238"/>
      <c r="PR346" s="238"/>
      <c r="PS346" s="238"/>
      <c r="PT346" s="238"/>
      <c r="PU346" s="238"/>
      <c r="PV346" s="238"/>
      <c r="PW346" s="238"/>
      <c r="PX346" s="238"/>
      <c r="PY346" s="238"/>
      <c r="PZ346" s="238"/>
      <c r="QA346" s="238"/>
      <c r="QB346" s="238"/>
      <c r="QC346" s="238"/>
      <c r="QD346" s="238"/>
      <c r="QE346" s="238"/>
      <c r="QF346" s="238"/>
      <c r="QG346" s="238"/>
      <c r="QH346" s="238"/>
      <c r="QI346" s="238"/>
      <c r="QJ346" s="238"/>
      <c r="QK346" s="238"/>
      <c r="QL346" s="238"/>
      <c r="QM346" s="238"/>
      <c r="QN346" s="238"/>
      <c r="QO346" s="238"/>
      <c r="QP346" s="238"/>
      <c r="QQ346" s="238"/>
      <c r="QR346" s="238"/>
      <c r="QS346" s="238"/>
      <c r="QT346" s="238"/>
      <c r="QU346" s="238"/>
      <c r="QV346" s="238"/>
      <c r="QW346" s="238"/>
      <c r="QX346" s="238"/>
      <c r="QY346" s="238"/>
      <c r="QZ346" s="238"/>
      <c r="RA346" s="238"/>
      <c r="RB346" s="238"/>
      <c r="RC346" s="238"/>
      <c r="RD346" s="238"/>
      <c r="RE346" s="238"/>
      <c r="RF346" s="238"/>
      <c r="RG346" s="238"/>
      <c r="RH346" s="238"/>
      <c r="RI346" s="238"/>
      <c r="RJ346" s="238"/>
      <c r="RK346" s="238"/>
      <c r="RL346" s="238"/>
      <c r="RM346" s="238"/>
      <c r="RN346" s="238"/>
      <c r="RO346" s="238"/>
      <c r="RP346" s="238"/>
      <c r="RQ346" s="238"/>
      <c r="RR346" s="238"/>
      <c r="RS346" s="238"/>
      <c r="RT346" s="238"/>
      <c r="RU346" s="238"/>
      <c r="RV346" s="238"/>
      <c r="RW346" s="238"/>
      <c r="RX346" s="238"/>
      <c r="RY346" s="238"/>
      <c r="RZ346" s="238"/>
      <c r="SA346" s="238"/>
      <c r="SB346" s="238"/>
      <c r="SC346" s="238"/>
      <c r="SD346" s="238"/>
      <c r="SE346" s="238"/>
      <c r="SF346" s="238"/>
      <c r="SG346" s="238"/>
      <c r="SH346" s="238"/>
      <c r="SI346" s="238"/>
      <c r="SJ346" s="238"/>
      <c r="SK346" s="238"/>
      <c r="SL346" s="238"/>
      <c r="SM346" s="238"/>
      <c r="SN346" s="238"/>
      <c r="SO346" s="238"/>
      <c r="SP346" s="238"/>
      <c r="SQ346" s="238"/>
      <c r="SR346" s="238"/>
      <c r="SS346" s="238"/>
      <c r="ST346" s="238"/>
      <c r="SU346" s="238"/>
      <c r="SV346" s="238"/>
      <c r="SW346" s="238"/>
      <c r="SX346" s="238"/>
      <c r="SY346" s="238"/>
      <c r="SZ346" s="238"/>
      <c r="TA346" s="238"/>
      <c r="TB346" s="238"/>
      <c r="TC346" s="238"/>
      <c r="TD346" s="238"/>
      <c r="TE346" s="238"/>
      <c r="TF346" s="238"/>
      <c r="TG346" s="238"/>
      <c r="TH346" s="238"/>
      <c r="TI346" s="238"/>
      <c r="TJ346" s="238"/>
      <c r="TK346" s="238"/>
      <c r="TL346" s="238"/>
      <c r="TM346" s="238"/>
      <c r="TN346" s="238"/>
      <c r="TO346" s="238"/>
      <c r="TP346" s="238"/>
      <c r="TQ346" s="238"/>
      <c r="TR346" s="238"/>
      <c r="TS346" s="238"/>
      <c r="TT346" s="238"/>
      <c r="TU346" s="238"/>
      <c r="TV346" s="238"/>
      <c r="TW346" s="238"/>
      <c r="TX346" s="238"/>
      <c r="TY346" s="238"/>
      <c r="TZ346" s="238"/>
      <c r="UA346" s="238"/>
      <c r="UB346" s="238"/>
      <c r="UC346" s="238"/>
      <c r="UD346" s="238"/>
      <c r="UE346" s="238"/>
      <c r="UF346" s="238"/>
      <c r="UG346" s="238"/>
      <c r="UH346" s="238"/>
      <c r="UI346" s="238"/>
      <c r="UJ346" s="238"/>
      <c r="UK346" s="238"/>
      <c r="UL346" s="238"/>
      <c r="UM346" s="238"/>
      <c r="UN346" s="238"/>
      <c r="UO346" s="238"/>
      <c r="UP346" s="238"/>
      <c r="UQ346" s="238"/>
      <c r="UR346" s="238"/>
      <c r="US346" s="238"/>
      <c r="UT346" s="238"/>
      <c r="UU346" s="238"/>
      <c r="UV346" s="238"/>
      <c r="UW346" s="238"/>
      <c r="UX346" s="238"/>
      <c r="UY346" s="238"/>
      <c r="UZ346" s="238"/>
      <c r="VA346" s="238"/>
      <c r="VB346" s="238"/>
      <c r="VC346" s="238"/>
      <c r="VD346" s="238"/>
      <c r="VE346" s="238"/>
      <c r="VF346" s="238"/>
      <c r="VG346" s="238"/>
      <c r="VH346" s="238"/>
      <c r="VI346" s="238"/>
      <c r="VJ346" s="238"/>
      <c r="VK346" s="238"/>
      <c r="VL346" s="238"/>
      <c r="VM346" s="238"/>
      <c r="VN346" s="238"/>
      <c r="VO346" s="238"/>
      <c r="VP346" s="238"/>
      <c r="VQ346" s="238"/>
      <c r="VR346" s="238"/>
      <c r="VS346" s="238"/>
      <c r="VT346" s="238"/>
      <c r="VU346" s="238"/>
      <c r="VV346" s="238"/>
      <c r="VW346" s="238"/>
      <c r="VX346" s="238"/>
      <c r="VY346" s="238"/>
      <c r="VZ346" s="238"/>
      <c r="WA346" s="238"/>
      <c r="WB346" s="238"/>
      <c r="WC346" s="238"/>
      <c r="WD346" s="238"/>
      <c r="WE346" s="238"/>
      <c r="WF346" s="238"/>
      <c r="WG346" s="238"/>
      <c r="WH346" s="238"/>
      <c r="WI346" s="238"/>
      <c r="WJ346" s="238"/>
      <c r="WK346" s="238"/>
      <c r="WL346" s="238"/>
      <c r="WM346" s="238"/>
      <c r="WN346" s="238"/>
      <c r="WO346" s="238"/>
      <c r="WP346" s="238"/>
      <c r="WQ346" s="238"/>
      <c r="WR346" s="238"/>
      <c r="WS346" s="238"/>
      <c r="WT346" s="238"/>
      <c r="WU346" s="238"/>
      <c r="WV346" s="238"/>
      <c r="WW346" s="238"/>
      <c r="WX346" s="238"/>
      <c r="WY346" s="238"/>
      <c r="WZ346" s="238"/>
      <c r="XA346" s="238"/>
      <c r="XB346" s="238"/>
      <c r="XC346" s="238"/>
      <c r="XD346" s="238"/>
      <c r="XE346" s="238"/>
      <c r="XF346" s="238"/>
      <c r="XG346" s="238"/>
      <c r="XH346" s="238"/>
      <c r="XI346" s="238"/>
      <c r="XJ346" s="238"/>
      <c r="XK346" s="238"/>
      <c r="XL346" s="238"/>
      <c r="XM346" s="238"/>
      <c r="XN346" s="238"/>
      <c r="XO346" s="238"/>
      <c r="XP346" s="238"/>
      <c r="XQ346" s="238"/>
      <c r="XR346" s="238"/>
      <c r="XS346" s="238"/>
      <c r="XT346" s="238"/>
      <c r="XU346" s="238"/>
      <c r="XV346" s="238"/>
      <c r="XW346" s="238"/>
      <c r="XX346" s="238"/>
      <c r="XY346" s="238"/>
      <c r="XZ346" s="238"/>
      <c r="YA346" s="238"/>
      <c r="YB346" s="238"/>
      <c r="YC346" s="238"/>
      <c r="YD346" s="238"/>
      <c r="YE346" s="238"/>
      <c r="YF346" s="238"/>
      <c r="YG346" s="238"/>
      <c r="YH346" s="238"/>
      <c r="YI346" s="238"/>
      <c r="YJ346" s="238"/>
      <c r="YK346" s="238"/>
      <c r="YL346" s="238"/>
      <c r="YM346" s="238"/>
      <c r="YN346" s="238"/>
      <c r="YO346" s="238"/>
      <c r="YP346" s="238"/>
      <c r="YQ346" s="238"/>
      <c r="YR346" s="238"/>
      <c r="YS346" s="238"/>
      <c r="YT346" s="238"/>
      <c r="YU346" s="238"/>
      <c r="YV346" s="238"/>
      <c r="YW346" s="238"/>
      <c r="YX346" s="238"/>
      <c r="YY346" s="238"/>
      <c r="YZ346" s="238"/>
      <c r="ZA346" s="238"/>
      <c r="ZB346" s="238"/>
      <c r="ZC346" s="238"/>
      <c r="ZD346" s="238"/>
      <c r="ZE346" s="238"/>
      <c r="ZF346" s="238"/>
      <c r="ZG346" s="238"/>
      <c r="ZH346" s="238"/>
      <c r="ZI346" s="238"/>
      <c r="ZJ346" s="238"/>
      <c r="ZK346" s="238"/>
      <c r="ZL346" s="238"/>
      <c r="ZM346" s="238"/>
      <c r="ZN346" s="238"/>
      <c r="ZO346" s="238"/>
      <c r="ZP346" s="238"/>
      <c r="ZQ346" s="238"/>
      <c r="ZR346" s="238"/>
      <c r="ZS346" s="238"/>
      <c r="ZT346" s="238"/>
      <c r="ZU346" s="238"/>
      <c r="ZV346" s="238"/>
      <c r="ZW346" s="238"/>
      <c r="ZX346" s="238"/>
      <c r="ZY346" s="238"/>
      <c r="ZZ346" s="238"/>
      <c r="AAA346" s="238"/>
      <c r="AAB346" s="238"/>
      <c r="AAC346" s="238"/>
      <c r="AAD346" s="238"/>
      <c r="AAE346" s="238"/>
      <c r="AAF346" s="238"/>
      <c r="AAG346" s="238"/>
      <c r="AAH346" s="238"/>
      <c r="AAI346" s="238"/>
      <c r="AAJ346" s="238"/>
      <c r="AAK346" s="238"/>
      <c r="AAL346" s="238"/>
      <c r="AAM346" s="238"/>
      <c r="AAN346" s="238"/>
      <c r="AAO346" s="238"/>
      <c r="AAP346" s="238"/>
      <c r="AAQ346" s="238"/>
      <c r="AAR346" s="238"/>
      <c r="AAS346" s="238"/>
      <c r="AAT346" s="238"/>
      <c r="AAU346" s="238"/>
      <c r="AAV346" s="238"/>
      <c r="AAW346" s="238"/>
      <c r="AAX346" s="238"/>
      <c r="AAY346" s="238"/>
      <c r="AAZ346" s="238"/>
      <c r="ABA346" s="238"/>
      <c r="ABB346" s="238"/>
      <c r="ABC346" s="238"/>
      <c r="ABD346" s="238"/>
      <c r="ABE346" s="238"/>
      <c r="ABF346" s="238"/>
      <c r="ABG346" s="238"/>
      <c r="ABH346" s="238"/>
      <c r="ABI346" s="238"/>
      <c r="ABJ346" s="238"/>
      <c r="ABK346" s="238"/>
      <c r="ABL346" s="238"/>
      <c r="ABM346" s="238"/>
      <c r="ABN346" s="238"/>
      <c r="ABO346" s="238"/>
      <c r="ABP346" s="238"/>
      <c r="ABQ346" s="238"/>
      <c r="ABR346" s="238"/>
      <c r="ABS346" s="238"/>
      <c r="ABT346" s="238"/>
      <c r="ABU346" s="238"/>
      <c r="ABV346" s="238"/>
      <c r="ABW346" s="238"/>
      <c r="ABX346" s="238"/>
      <c r="ABY346" s="238"/>
      <c r="ABZ346" s="238"/>
      <c r="ACA346" s="238"/>
      <c r="ACB346" s="238"/>
      <c r="ACC346" s="238"/>
      <c r="ACD346" s="238"/>
      <c r="ACE346" s="238"/>
      <c r="ACF346" s="238"/>
      <c r="ACG346" s="238"/>
      <c r="ACH346" s="238"/>
      <c r="ACI346" s="238"/>
      <c r="ACJ346" s="238"/>
      <c r="ACK346" s="238"/>
      <c r="ACL346" s="238"/>
      <c r="ACM346" s="238"/>
      <c r="ACN346" s="238"/>
      <c r="ACO346" s="238"/>
      <c r="ACP346" s="238"/>
      <c r="ACQ346" s="238"/>
      <c r="ACR346" s="238"/>
      <c r="ACS346" s="238"/>
      <c r="ACT346" s="238"/>
      <c r="ACU346" s="238"/>
      <c r="ACV346" s="238"/>
      <c r="ACW346" s="238"/>
      <c r="ACX346" s="238"/>
      <c r="ACY346" s="238"/>
      <c r="ACZ346" s="238"/>
      <c r="ADA346" s="238"/>
      <c r="ADB346" s="238"/>
      <c r="ADC346" s="238"/>
      <c r="ADD346" s="238"/>
      <c r="ADE346" s="238"/>
      <c r="ADF346" s="238"/>
      <c r="ADG346" s="238"/>
      <c r="ADH346" s="238"/>
      <c r="ADI346" s="238"/>
      <c r="ADJ346" s="238"/>
      <c r="ADK346" s="238"/>
      <c r="ADL346" s="238"/>
      <c r="ADM346" s="238"/>
      <c r="ADN346" s="238"/>
      <c r="ADO346" s="238"/>
      <c r="ADP346" s="238"/>
      <c r="ADQ346" s="238"/>
      <c r="ADR346" s="238"/>
      <c r="ADS346" s="238"/>
      <c r="ADT346" s="238"/>
      <c r="ADU346" s="238"/>
      <c r="ADV346" s="238"/>
      <c r="ADW346" s="238"/>
      <c r="ADX346" s="238"/>
      <c r="ADY346" s="238"/>
      <c r="ADZ346" s="238"/>
      <c r="AEA346" s="238"/>
      <c r="AEB346" s="238"/>
      <c r="AEC346" s="238"/>
      <c r="AED346" s="238"/>
      <c r="AEE346" s="238"/>
      <c r="AEF346" s="238"/>
      <c r="AEG346" s="238"/>
      <c r="AEH346" s="238"/>
      <c r="AEI346" s="238"/>
      <c r="AEJ346" s="238"/>
      <c r="AEK346" s="238"/>
      <c r="AEL346" s="238"/>
      <c r="AEM346" s="238"/>
      <c r="AEN346" s="238"/>
      <c r="AEO346" s="238"/>
      <c r="AEP346" s="238"/>
      <c r="AEQ346" s="238"/>
      <c r="AER346" s="238"/>
      <c r="AES346" s="238"/>
      <c r="AET346" s="238"/>
      <c r="AEU346" s="238"/>
      <c r="AEV346" s="238"/>
      <c r="AEW346" s="238"/>
      <c r="AEX346" s="238"/>
      <c r="AEY346" s="238"/>
      <c r="AEZ346" s="238"/>
      <c r="AFA346" s="238"/>
      <c r="AFB346" s="238"/>
      <c r="AFC346" s="238"/>
      <c r="AFD346" s="238"/>
      <c r="AFE346" s="238"/>
      <c r="AFF346" s="238"/>
      <c r="AFG346" s="238"/>
      <c r="AFH346" s="238"/>
      <c r="AFI346" s="238"/>
      <c r="AFJ346" s="238"/>
      <c r="AFK346" s="238"/>
      <c r="AFL346" s="238"/>
      <c r="AFM346" s="238"/>
      <c r="AFN346" s="238"/>
      <c r="AFO346" s="238"/>
      <c r="AFP346" s="238"/>
      <c r="AFQ346" s="238"/>
      <c r="AFR346" s="238"/>
      <c r="AFS346" s="238"/>
      <c r="AFT346" s="238"/>
      <c r="AFU346" s="238"/>
      <c r="AFV346" s="238"/>
      <c r="AFW346" s="238"/>
      <c r="AFX346" s="238"/>
      <c r="AFY346" s="238"/>
      <c r="AFZ346" s="238"/>
      <c r="AGA346" s="238"/>
      <c r="AGB346" s="238"/>
      <c r="AGC346" s="238"/>
      <c r="AGD346" s="238"/>
      <c r="AGE346" s="238"/>
      <c r="AGF346" s="238"/>
      <c r="AGG346" s="238"/>
      <c r="AGH346" s="238"/>
      <c r="AGI346" s="238"/>
      <c r="AGJ346" s="238"/>
      <c r="AGK346" s="238"/>
      <c r="AGL346" s="238"/>
      <c r="AGM346" s="238"/>
      <c r="AGN346" s="238"/>
      <c r="AGO346" s="238"/>
      <c r="AGP346" s="238"/>
      <c r="AGQ346" s="238"/>
      <c r="AGR346" s="238"/>
      <c r="AGS346" s="238"/>
      <c r="AGT346" s="238"/>
      <c r="AGU346" s="238"/>
      <c r="AGV346" s="238"/>
      <c r="AGW346" s="238"/>
      <c r="AGX346" s="238"/>
      <c r="AGY346" s="238"/>
      <c r="AGZ346" s="238"/>
      <c r="AHA346" s="238"/>
      <c r="AHB346" s="238"/>
      <c r="AHC346" s="238"/>
      <c r="AHD346" s="238"/>
      <c r="AHE346" s="238"/>
      <c r="AHF346" s="238"/>
      <c r="AHG346" s="238"/>
      <c r="AHH346" s="238"/>
      <c r="AHI346" s="238"/>
      <c r="AHJ346" s="238"/>
      <c r="AHK346" s="238"/>
      <c r="AHL346" s="238"/>
      <c r="AHM346" s="238"/>
      <c r="AHN346" s="238"/>
      <c r="AHO346" s="238"/>
      <c r="AHP346" s="238"/>
      <c r="AHQ346" s="238"/>
      <c r="AHR346" s="238"/>
      <c r="AHS346" s="238"/>
      <c r="AHT346" s="238"/>
      <c r="AHU346" s="238"/>
      <c r="AHV346" s="238"/>
      <c r="AHW346" s="238"/>
      <c r="AHX346" s="238"/>
      <c r="AHY346" s="238"/>
      <c r="AHZ346" s="238"/>
      <c r="AIA346" s="238"/>
      <c r="AIB346" s="238"/>
      <c r="AIC346" s="238"/>
      <c r="AID346" s="238"/>
      <c r="AIE346" s="238"/>
      <c r="AIF346" s="238"/>
      <c r="AIG346" s="238"/>
      <c r="AIH346" s="238"/>
      <c r="AII346" s="238"/>
      <c r="AIJ346" s="238"/>
      <c r="AIK346" s="238"/>
      <c r="AIL346" s="238"/>
      <c r="AIM346" s="238"/>
      <c r="AIN346" s="238"/>
      <c r="AIO346" s="238"/>
      <c r="AIP346" s="238"/>
      <c r="AIQ346" s="238"/>
      <c r="AIR346" s="238"/>
      <c r="AIS346" s="238"/>
      <c r="AIT346" s="238"/>
      <c r="AIU346" s="238"/>
      <c r="AIV346" s="238"/>
      <c r="AIW346" s="238"/>
      <c r="AIX346" s="238"/>
      <c r="AIY346" s="238"/>
      <c r="AIZ346" s="238"/>
      <c r="AJA346" s="238"/>
      <c r="AJB346" s="238"/>
      <c r="AJC346" s="238"/>
      <c r="AJD346" s="238"/>
      <c r="AJE346" s="238"/>
      <c r="AJF346" s="238"/>
      <c r="AJG346" s="238"/>
      <c r="AJH346" s="238"/>
      <c r="AJI346" s="238"/>
      <c r="AJJ346" s="238"/>
      <c r="AJK346" s="238"/>
      <c r="AJL346" s="238"/>
      <c r="AJM346" s="238"/>
      <c r="AJN346" s="238"/>
      <c r="AJO346" s="238"/>
      <c r="AJP346" s="238"/>
      <c r="AJQ346" s="238"/>
      <c r="AJR346" s="238"/>
      <c r="AJS346" s="238"/>
      <c r="AJT346" s="238"/>
      <c r="AJU346" s="238"/>
      <c r="AJV346" s="238"/>
      <c r="AJW346" s="238"/>
      <c r="AJX346" s="238"/>
      <c r="AJY346" s="238"/>
      <c r="AJZ346" s="238"/>
      <c r="AKA346" s="238"/>
      <c r="AKB346" s="238"/>
      <c r="AKC346" s="238"/>
      <c r="AKD346" s="238"/>
      <c r="AKE346" s="238"/>
      <c r="AKF346" s="238"/>
      <c r="AKG346" s="238"/>
      <c r="AKH346" s="238"/>
      <c r="AKI346" s="238"/>
      <c r="AKJ346" s="238"/>
      <c r="AKK346" s="238"/>
      <c r="AKL346" s="238"/>
      <c r="AKM346" s="238"/>
      <c r="AKN346" s="238"/>
      <c r="AKO346" s="238"/>
      <c r="AKP346" s="238"/>
    </row>
    <row r="347" spans="1:978" ht="15" customHeight="1" x14ac:dyDescent="0.25">
      <c r="A347" s="309">
        <v>76</v>
      </c>
      <c r="B347" s="309">
        <v>89</v>
      </c>
      <c r="C347" s="243" t="s">
        <v>339</v>
      </c>
      <c r="D347" s="243" t="s">
        <v>45</v>
      </c>
      <c r="E347" s="270">
        <v>1.8</v>
      </c>
      <c r="F347" s="91">
        <v>530446</v>
      </c>
      <c r="G347" s="21" t="s">
        <v>355</v>
      </c>
      <c r="H347" s="21" t="s">
        <v>279</v>
      </c>
      <c r="I347" s="243" t="s">
        <v>63</v>
      </c>
      <c r="J347" s="90">
        <v>45</v>
      </c>
      <c r="K347" s="270">
        <f>AVERAGE(J347:J348)</f>
        <v>45</v>
      </c>
      <c r="L347" s="286">
        <f>E347/K347</f>
        <v>0.04</v>
      </c>
      <c r="M347" s="91">
        <v>2</v>
      </c>
      <c r="N347" s="91">
        <v>119</v>
      </c>
      <c r="O347" s="91">
        <v>62</v>
      </c>
      <c r="P347" s="91">
        <v>52</v>
      </c>
      <c r="Q347" s="91">
        <v>38</v>
      </c>
      <c r="R347" s="91">
        <v>70</v>
      </c>
      <c r="S347" s="91">
        <v>218</v>
      </c>
      <c r="T347" s="91">
        <v>572</v>
      </c>
      <c r="U347" s="91">
        <v>954</v>
      </c>
      <c r="V347" s="91">
        <v>846</v>
      </c>
      <c r="W347" s="91">
        <v>726</v>
      </c>
      <c r="X347" s="91">
        <v>722</v>
      </c>
      <c r="Y347" s="91">
        <v>733</v>
      </c>
      <c r="Z347" s="91">
        <v>787</v>
      </c>
      <c r="AA347" s="91">
        <v>824</v>
      </c>
      <c r="AB347" s="91">
        <v>886</v>
      </c>
      <c r="AC347" s="91">
        <v>1013</v>
      </c>
      <c r="AD347" s="91">
        <v>1231</v>
      </c>
      <c r="AE347" s="91">
        <v>1266</v>
      </c>
      <c r="AF347" s="91">
        <v>943</v>
      </c>
      <c r="AG347" s="91">
        <v>634</v>
      </c>
      <c r="AH347" s="91">
        <v>546</v>
      </c>
      <c r="AI347" s="91">
        <v>461</v>
      </c>
      <c r="AJ347" s="91">
        <v>321</v>
      </c>
      <c r="AK347" s="91">
        <v>206</v>
      </c>
      <c r="AL347" s="91">
        <v>13127</v>
      </c>
      <c r="AM347" s="270">
        <v>1600</v>
      </c>
      <c r="AN347" s="264">
        <f>$L$347*(1+0.15*(N349/$AM$347)^4)</f>
        <v>4.0000313203750006E-2</v>
      </c>
      <c r="AO347" s="264">
        <f t="shared" ref="AO347:BK347" si="228">$L$347*(1+0.15*(O349/$AM$347)^4)</f>
        <v>4.0000013528139651E-2</v>
      </c>
      <c r="AP347" s="264">
        <f t="shared" si="228"/>
        <v>4.0000007784780273E-2</v>
      </c>
      <c r="AQ347" s="264">
        <f t="shared" si="228"/>
        <v>4.0000002587061462E-2</v>
      </c>
      <c r="AR347" s="264">
        <f t="shared" si="228"/>
        <v>4.0000025999366154E-2</v>
      </c>
      <c r="AS347" s="264">
        <f t="shared" si="228"/>
        <v>4.0003407682569277E-2</v>
      </c>
      <c r="AT347" s="264">
        <f t="shared" si="228"/>
        <v>4.0206323267676695E-2</v>
      </c>
      <c r="AU347" s="264">
        <f t="shared" si="228"/>
        <v>4.1590152850234381E-2</v>
      </c>
      <c r="AV347" s="264">
        <f t="shared" si="228"/>
        <v>4.0922873564467777E-2</v>
      </c>
      <c r="AW347" s="264">
        <f t="shared" si="228"/>
        <v>4.0390226503750001E-2</v>
      </c>
      <c r="AX347" s="264">
        <f t="shared" si="228"/>
        <v>4.053177546323334E-2</v>
      </c>
      <c r="AY347" s="264">
        <f t="shared" si="228"/>
        <v>4.0342372072670898E-2</v>
      </c>
      <c r="AZ347" s="264">
        <f t="shared" si="228"/>
        <v>4.0438696959999999E-2</v>
      </c>
      <c r="BA347" s="264">
        <f t="shared" si="228"/>
        <v>4.0519697012734376E-2</v>
      </c>
      <c r="BB347" s="264">
        <f t="shared" si="228"/>
        <v>4.0998791650014646E-2</v>
      </c>
      <c r="BC347" s="264">
        <f t="shared" si="228"/>
        <v>4.1551721928247985E-2</v>
      </c>
      <c r="BD347" s="264">
        <f t="shared" si="228"/>
        <v>4.322517725524902E-2</v>
      </c>
      <c r="BE347" s="264">
        <f t="shared" si="228"/>
        <v>4.3680648403750001E-2</v>
      </c>
      <c r="BF347" s="264">
        <f t="shared" si="228"/>
        <v>4.1050588684654235E-2</v>
      </c>
      <c r="BG347" s="264">
        <f t="shared" si="228"/>
        <v>4.0202753230483397E-2</v>
      </c>
      <c r="BH347" s="264">
        <f t="shared" si="228"/>
        <v>4.0105042066811522E-2</v>
      </c>
      <c r="BI347" s="264">
        <f t="shared" si="228"/>
        <v>4.0047000137734372E-2</v>
      </c>
      <c r="BJ347" s="264">
        <f t="shared" si="228"/>
        <v>4.0013738632202145E-2</v>
      </c>
      <c r="BK347" s="264">
        <f t="shared" si="228"/>
        <v>4.0002430942847597E-2</v>
      </c>
      <c r="BL347" s="243">
        <f>E347*(0.000001)*0.5</f>
        <v>8.9999999999999996E-7</v>
      </c>
      <c r="BM347" s="243">
        <v>860.4</v>
      </c>
      <c r="BN347" s="243">
        <v>0.45</v>
      </c>
      <c r="BO347" s="243">
        <v>293</v>
      </c>
      <c r="BP347" s="243">
        <v>0.5</v>
      </c>
      <c r="BQ347" s="243">
        <v>911.7</v>
      </c>
      <c r="BR347" s="243">
        <v>0.05</v>
      </c>
      <c r="BS347" s="243"/>
      <c r="BT347" s="243"/>
      <c r="BU347" s="243"/>
      <c r="BV347" s="243"/>
      <c r="BW347" s="243"/>
      <c r="BX347" s="243"/>
      <c r="BY347" s="243"/>
      <c r="BZ347" s="243"/>
      <c r="CA347" s="243"/>
      <c r="CB347" s="243"/>
      <c r="CC347" s="243"/>
      <c r="CD347" s="243"/>
      <c r="CE347" s="243"/>
      <c r="CF347" s="243"/>
      <c r="CG347" s="243"/>
      <c r="CH347" s="243"/>
      <c r="CI347" s="243"/>
      <c r="CJ347" s="243"/>
      <c r="CK347" s="243"/>
      <c r="CL347" s="243"/>
      <c r="CM347" s="243"/>
      <c r="CN347" s="243"/>
      <c r="CO347" s="243"/>
      <c r="CP347" s="243"/>
      <c r="CQ347" s="243"/>
      <c r="CR347" s="243"/>
      <c r="CS347" s="243"/>
      <c r="CT347" s="243"/>
      <c r="CU347" s="243"/>
      <c r="CV347" s="243"/>
      <c r="CW347" s="243"/>
      <c r="CX347" s="243"/>
      <c r="CY347" s="243"/>
      <c r="CZ347" s="243"/>
      <c r="DA347" s="243"/>
      <c r="DB347" s="243"/>
      <c r="DC347" s="243"/>
      <c r="DD347" s="243"/>
      <c r="DE347" s="243"/>
      <c r="DF347" s="243"/>
      <c r="DG347" s="243"/>
      <c r="DH347" s="243"/>
      <c r="DI347" s="243"/>
      <c r="DJ347" s="243"/>
      <c r="DK347" s="243"/>
      <c r="DL347" s="243"/>
      <c r="DM347" s="243"/>
      <c r="DN347" s="243"/>
      <c r="DO347" s="243"/>
      <c r="DP347" s="243"/>
      <c r="DQ347" s="243"/>
      <c r="DR347" s="243"/>
      <c r="DS347" s="243"/>
      <c r="DT347" s="243"/>
      <c r="DU347" s="243"/>
      <c r="DV347" s="243"/>
      <c r="DW347" s="243"/>
      <c r="DX347" s="243"/>
      <c r="DY347" s="243"/>
      <c r="DZ347" s="243"/>
      <c r="EA347" s="243">
        <f>BM347*BN347+BO347*BP347+BQ347*BR347+BS347*BT347+BU347*BV347+BW347*BX347+BY347*BZ347+CA347*CB347+CC347*CD347+CE347*CF347+CG347*CH347+CI347*CJ347+CK347*CL347+CM347*CN347+CO347*CP347+CQ347*CR347+CS347*CT347+CU347*CV347+CW347*CX347+CY347*CZ347+DA347*DB347</f>
        <v>579.2650000000001</v>
      </c>
      <c r="EB347" s="243">
        <f>(PI()+2*E347)*EA347</f>
        <v>3905.1686684816918</v>
      </c>
      <c r="EC347" s="243">
        <f>EB347/E347</f>
        <v>2169.5381491564954</v>
      </c>
      <c r="ED347" s="243">
        <f>PI()*EA347</f>
        <v>1819.8146684816918</v>
      </c>
      <c r="EE347" s="253">
        <f>SUM(BN347,BP347,BR347,BT347,BV347,BX347,BZ347,CB347,CD347)</f>
        <v>1</v>
      </c>
      <c r="EF347" s="238"/>
      <c r="EG347" s="238"/>
      <c r="EH347" s="238"/>
      <c r="EI347" s="238"/>
      <c r="EJ347" s="238"/>
      <c r="EK347" s="238"/>
      <c r="EL347" s="238"/>
      <c r="EM347" s="238"/>
      <c r="EN347" s="238"/>
      <c r="EO347" s="238"/>
      <c r="EP347" s="238"/>
      <c r="EQ347" s="238"/>
      <c r="ER347" s="238"/>
      <c r="ES347" s="238"/>
      <c r="ET347" s="238"/>
      <c r="EU347" s="238"/>
      <c r="EV347" s="238"/>
      <c r="EW347" s="238"/>
      <c r="EX347" s="238"/>
      <c r="EY347" s="238"/>
      <c r="EZ347" s="238"/>
      <c r="FA347" s="238"/>
      <c r="FB347" s="238"/>
      <c r="FC347" s="238"/>
      <c r="FD347" s="238"/>
      <c r="FE347" s="238"/>
      <c r="FF347" s="238"/>
      <c r="FG347" s="238"/>
      <c r="FH347" s="238"/>
      <c r="FI347" s="238"/>
      <c r="FJ347" s="238"/>
      <c r="FK347" s="238"/>
      <c r="FL347" s="238"/>
      <c r="FM347" s="238"/>
      <c r="FN347" s="238"/>
      <c r="FO347" s="238"/>
      <c r="FP347" s="238"/>
      <c r="FQ347" s="238"/>
      <c r="FR347" s="238"/>
      <c r="FS347" s="238"/>
      <c r="FT347" s="238"/>
      <c r="FU347" s="238"/>
      <c r="FV347" s="238"/>
      <c r="FW347" s="238"/>
      <c r="FX347" s="238"/>
      <c r="FY347" s="238"/>
      <c r="FZ347" s="238"/>
      <c r="GA347" s="238"/>
      <c r="GB347" s="238"/>
      <c r="GC347" s="238"/>
      <c r="GD347" s="238"/>
      <c r="GE347" s="238"/>
      <c r="GF347" s="238"/>
      <c r="GG347" s="238"/>
      <c r="GH347" s="238"/>
      <c r="GI347" s="238"/>
      <c r="GJ347" s="238"/>
      <c r="GK347" s="238"/>
      <c r="GL347" s="238"/>
      <c r="GM347" s="238"/>
      <c r="GN347" s="238"/>
      <c r="GO347" s="238"/>
      <c r="GP347" s="238"/>
      <c r="GQ347" s="238"/>
      <c r="GR347" s="238"/>
      <c r="GS347" s="238"/>
      <c r="GT347" s="238"/>
      <c r="GU347" s="238"/>
      <c r="GV347" s="238"/>
      <c r="GW347" s="238"/>
      <c r="GX347" s="238"/>
      <c r="GY347" s="238"/>
      <c r="GZ347" s="238"/>
      <c r="HA347" s="238"/>
      <c r="HB347" s="238"/>
      <c r="HC347" s="238"/>
      <c r="HD347" s="238"/>
      <c r="HE347" s="238"/>
      <c r="HF347" s="238"/>
      <c r="HG347" s="238"/>
      <c r="HH347" s="238"/>
      <c r="HI347" s="238"/>
      <c r="HJ347" s="238"/>
      <c r="HK347" s="238"/>
      <c r="HL347" s="238"/>
      <c r="HM347" s="238"/>
      <c r="HN347" s="238"/>
      <c r="HO347" s="238"/>
      <c r="HP347" s="238"/>
      <c r="HQ347" s="238"/>
      <c r="HR347" s="238"/>
      <c r="HS347" s="238"/>
      <c r="HT347" s="238"/>
      <c r="HU347" s="238"/>
      <c r="HV347" s="238"/>
      <c r="HW347" s="238"/>
      <c r="HX347" s="238"/>
      <c r="HY347" s="238"/>
      <c r="HZ347" s="238"/>
      <c r="IA347" s="238"/>
      <c r="IB347" s="238"/>
      <c r="IC347" s="238"/>
      <c r="ID347" s="238"/>
      <c r="IE347" s="238"/>
      <c r="IF347" s="238"/>
      <c r="IG347" s="238"/>
      <c r="IH347" s="238"/>
      <c r="II347" s="238"/>
      <c r="IJ347" s="238"/>
      <c r="IK347" s="238"/>
      <c r="IL347" s="238"/>
      <c r="IM347" s="238"/>
      <c r="IN347" s="238"/>
      <c r="IO347" s="238"/>
      <c r="IP347" s="238"/>
      <c r="IQ347" s="238"/>
      <c r="IR347" s="238"/>
      <c r="IS347" s="238"/>
      <c r="IT347" s="238"/>
      <c r="IU347" s="238"/>
      <c r="IV347" s="238"/>
      <c r="IW347" s="238"/>
      <c r="IX347" s="238"/>
      <c r="IY347" s="238"/>
      <c r="IZ347" s="238"/>
      <c r="JA347" s="238"/>
      <c r="JB347" s="238"/>
      <c r="JC347" s="238"/>
      <c r="JD347" s="238"/>
      <c r="JE347" s="238"/>
      <c r="JF347" s="238"/>
      <c r="JG347" s="238"/>
      <c r="JH347" s="238"/>
      <c r="JI347" s="238"/>
      <c r="JJ347" s="238"/>
      <c r="JK347" s="238"/>
      <c r="JL347" s="238"/>
      <c r="JM347" s="238"/>
      <c r="JN347" s="238"/>
      <c r="JO347" s="238"/>
      <c r="JP347" s="238"/>
      <c r="JQ347" s="238"/>
      <c r="JR347" s="238"/>
      <c r="JS347" s="238"/>
      <c r="JT347" s="238"/>
      <c r="JU347" s="238"/>
      <c r="JV347" s="238"/>
      <c r="JW347" s="238"/>
      <c r="JX347" s="238"/>
      <c r="JY347" s="238"/>
      <c r="JZ347" s="238"/>
      <c r="KA347" s="238"/>
      <c r="KB347" s="238"/>
      <c r="KC347" s="238"/>
      <c r="KD347" s="238"/>
      <c r="KE347" s="238"/>
      <c r="KF347" s="238"/>
      <c r="KG347" s="238"/>
      <c r="KH347" s="238"/>
      <c r="KI347" s="238"/>
      <c r="KJ347" s="238"/>
      <c r="KK347" s="238"/>
      <c r="KL347" s="238"/>
      <c r="KM347" s="238"/>
      <c r="KN347" s="238"/>
      <c r="KO347" s="238"/>
      <c r="KP347" s="238"/>
      <c r="KQ347" s="238"/>
      <c r="KR347" s="238"/>
      <c r="KS347" s="238"/>
      <c r="KT347" s="238"/>
      <c r="KU347" s="238"/>
      <c r="KV347" s="238"/>
      <c r="KW347" s="238"/>
      <c r="KX347" s="238"/>
      <c r="KY347" s="238"/>
      <c r="KZ347" s="238"/>
      <c r="LA347" s="238"/>
      <c r="LB347" s="238"/>
      <c r="LC347" s="238"/>
      <c r="LD347" s="238"/>
      <c r="LE347" s="238"/>
      <c r="LF347" s="238"/>
      <c r="LG347" s="238"/>
      <c r="LH347" s="238"/>
      <c r="LI347" s="238"/>
      <c r="LJ347" s="238"/>
      <c r="LK347" s="238"/>
      <c r="LL347" s="238"/>
      <c r="LM347" s="238"/>
      <c r="LN347" s="238"/>
      <c r="LO347" s="238"/>
      <c r="LP347" s="238"/>
      <c r="LQ347" s="238"/>
      <c r="LR347" s="238"/>
      <c r="LS347" s="238"/>
      <c r="LT347" s="238"/>
      <c r="LU347" s="238"/>
      <c r="LV347" s="238"/>
      <c r="LW347" s="238"/>
      <c r="LX347" s="238"/>
      <c r="LY347" s="238"/>
      <c r="LZ347" s="238"/>
      <c r="MA347" s="238"/>
      <c r="MB347" s="238"/>
      <c r="MC347" s="238"/>
      <c r="MD347" s="238"/>
      <c r="ME347" s="238"/>
      <c r="MF347" s="238"/>
      <c r="MG347" s="238"/>
      <c r="MH347" s="238"/>
      <c r="MI347" s="238"/>
      <c r="MJ347" s="238"/>
      <c r="MK347" s="238"/>
      <c r="ML347" s="238"/>
      <c r="MM347" s="238"/>
      <c r="MN347" s="238"/>
      <c r="MO347" s="238"/>
      <c r="MP347" s="238"/>
      <c r="MQ347" s="238"/>
      <c r="MR347" s="238"/>
      <c r="MS347" s="238"/>
      <c r="MT347" s="238"/>
      <c r="MU347" s="238"/>
      <c r="MV347" s="238"/>
      <c r="MW347" s="238"/>
      <c r="MX347" s="238"/>
      <c r="MY347" s="238"/>
      <c r="MZ347" s="238"/>
      <c r="NA347" s="238"/>
      <c r="NB347" s="238"/>
      <c r="NC347" s="238"/>
      <c r="ND347" s="238"/>
      <c r="NE347" s="238"/>
      <c r="NF347" s="238"/>
      <c r="NG347" s="238"/>
      <c r="NH347" s="238"/>
      <c r="NI347" s="238"/>
      <c r="NJ347" s="238"/>
      <c r="NK347" s="238"/>
      <c r="NL347" s="238"/>
      <c r="NM347" s="238"/>
      <c r="NN347" s="238"/>
      <c r="NO347" s="238"/>
      <c r="NP347" s="238"/>
      <c r="NQ347" s="238"/>
      <c r="NR347" s="238"/>
      <c r="NS347" s="238"/>
      <c r="NT347" s="238"/>
      <c r="NU347" s="238"/>
      <c r="NV347" s="238"/>
      <c r="NW347" s="238"/>
      <c r="NX347" s="238"/>
      <c r="NY347" s="238"/>
      <c r="NZ347" s="238"/>
      <c r="OA347" s="238"/>
      <c r="OB347" s="238"/>
      <c r="OC347" s="238"/>
      <c r="OD347" s="238"/>
      <c r="OE347" s="238"/>
      <c r="OF347" s="238"/>
      <c r="OG347" s="238"/>
      <c r="OH347" s="238"/>
      <c r="OI347" s="238"/>
      <c r="OJ347" s="238"/>
      <c r="OK347" s="238"/>
      <c r="OL347" s="238"/>
      <c r="OM347" s="238"/>
      <c r="ON347" s="238"/>
      <c r="OO347" s="238"/>
      <c r="OP347" s="238"/>
      <c r="OQ347" s="238"/>
      <c r="OR347" s="238"/>
      <c r="OS347" s="238"/>
      <c r="OT347" s="238"/>
      <c r="OU347" s="238"/>
      <c r="OV347" s="238"/>
      <c r="OW347" s="238"/>
      <c r="OX347" s="238"/>
      <c r="OY347" s="238"/>
      <c r="OZ347" s="238"/>
      <c r="PA347" s="238"/>
      <c r="PB347" s="238"/>
      <c r="PC347" s="238"/>
      <c r="PD347" s="238"/>
      <c r="PE347" s="238"/>
      <c r="PF347" s="238"/>
      <c r="PG347" s="238"/>
      <c r="PH347" s="238"/>
      <c r="PI347" s="238"/>
      <c r="PJ347" s="238"/>
      <c r="PK347" s="238"/>
      <c r="PL347" s="238"/>
      <c r="PM347" s="238"/>
      <c r="PN347" s="238"/>
      <c r="PO347" s="238"/>
      <c r="PP347" s="238"/>
      <c r="PQ347" s="238"/>
      <c r="PR347" s="238"/>
      <c r="PS347" s="238"/>
      <c r="PT347" s="238"/>
      <c r="PU347" s="238"/>
      <c r="PV347" s="238"/>
      <c r="PW347" s="238"/>
      <c r="PX347" s="238"/>
      <c r="PY347" s="238"/>
      <c r="PZ347" s="238"/>
      <c r="QA347" s="238"/>
      <c r="QB347" s="238"/>
      <c r="QC347" s="238"/>
      <c r="QD347" s="238"/>
      <c r="QE347" s="238"/>
      <c r="QF347" s="238"/>
      <c r="QG347" s="238"/>
      <c r="QH347" s="238"/>
      <c r="QI347" s="238"/>
      <c r="QJ347" s="238"/>
      <c r="QK347" s="238"/>
      <c r="QL347" s="238"/>
      <c r="QM347" s="238"/>
      <c r="QN347" s="238"/>
      <c r="QO347" s="238"/>
      <c r="QP347" s="238"/>
      <c r="QQ347" s="238"/>
      <c r="QR347" s="238"/>
      <c r="QS347" s="238"/>
      <c r="QT347" s="238"/>
      <c r="QU347" s="238"/>
      <c r="QV347" s="238"/>
      <c r="QW347" s="238"/>
      <c r="QX347" s="238"/>
      <c r="QY347" s="238"/>
      <c r="QZ347" s="238"/>
      <c r="RA347" s="238"/>
      <c r="RB347" s="238"/>
      <c r="RC347" s="238"/>
      <c r="RD347" s="238"/>
      <c r="RE347" s="238"/>
      <c r="RF347" s="238"/>
      <c r="RG347" s="238"/>
      <c r="RH347" s="238"/>
      <c r="RI347" s="238"/>
      <c r="RJ347" s="238"/>
      <c r="RK347" s="238"/>
      <c r="RL347" s="238"/>
      <c r="RM347" s="238"/>
      <c r="RN347" s="238"/>
      <c r="RO347" s="238"/>
      <c r="RP347" s="238"/>
      <c r="RQ347" s="238"/>
      <c r="RR347" s="238"/>
      <c r="RS347" s="238"/>
      <c r="RT347" s="238"/>
      <c r="RU347" s="238"/>
      <c r="RV347" s="238"/>
      <c r="RW347" s="238"/>
      <c r="RX347" s="238"/>
      <c r="RY347" s="238"/>
      <c r="RZ347" s="238"/>
      <c r="SA347" s="238"/>
      <c r="SB347" s="238"/>
      <c r="SC347" s="238"/>
      <c r="SD347" s="238"/>
      <c r="SE347" s="238"/>
      <c r="SF347" s="238"/>
      <c r="SG347" s="238"/>
      <c r="SH347" s="238"/>
      <c r="SI347" s="238"/>
      <c r="SJ347" s="238"/>
      <c r="SK347" s="238"/>
      <c r="SL347" s="238"/>
      <c r="SM347" s="238"/>
      <c r="SN347" s="238"/>
      <c r="SO347" s="238"/>
      <c r="SP347" s="238"/>
      <c r="SQ347" s="238"/>
      <c r="SR347" s="238"/>
      <c r="SS347" s="238"/>
      <c r="ST347" s="238"/>
      <c r="SU347" s="238"/>
      <c r="SV347" s="238"/>
      <c r="SW347" s="238"/>
      <c r="SX347" s="238"/>
      <c r="SY347" s="238"/>
      <c r="SZ347" s="238"/>
      <c r="TA347" s="238"/>
      <c r="TB347" s="238"/>
      <c r="TC347" s="238"/>
      <c r="TD347" s="238"/>
      <c r="TE347" s="238"/>
      <c r="TF347" s="238"/>
      <c r="TG347" s="238"/>
      <c r="TH347" s="238"/>
      <c r="TI347" s="238"/>
      <c r="TJ347" s="238"/>
      <c r="TK347" s="238"/>
      <c r="TL347" s="238"/>
      <c r="TM347" s="238"/>
      <c r="TN347" s="238"/>
      <c r="TO347" s="238"/>
      <c r="TP347" s="238"/>
      <c r="TQ347" s="238"/>
      <c r="TR347" s="238"/>
      <c r="TS347" s="238"/>
      <c r="TT347" s="238"/>
      <c r="TU347" s="238"/>
      <c r="TV347" s="238"/>
      <c r="TW347" s="238"/>
      <c r="TX347" s="238"/>
      <c r="TY347" s="238"/>
      <c r="TZ347" s="238"/>
      <c r="UA347" s="238"/>
      <c r="UB347" s="238"/>
      <c r="UC347" s="238"/>
      <c r="UD347" s="238"/>
      <c r="UE347" s="238"/>
      <c r="UF347" s="238"/>
      <c r="UG347" s="238"/>
      <c r="UH347" s="238"/>
      <c r="UI347" s="238"/>
      <c r="UJ347" s="238"/>
      <c r="UK347" s="238"/>
      <c r="UL347" s="238"/>
      <c r="UM347" s="238"/>
      <c r="UN347" s="238"/>
      <c r="UO347" s="238"/>
      <c r="UP347" s="238"/>
      <c r="UQ347" s="238"/>
      <c r="UR347" s="238"/>
      <c r="US347" s="238"/>
      <c r="UT347" s="238"/>
      <c r="UU347" s="238"/>
      <c r="UV347" s="238"/>
      <c r="UW347" s="238"/>
      <c r="UX347" s="238"/>
      <c r="UY347" s="238"/>
      <c r="UZ347" s="238"/>
      <c r="VA347" s="238"/>
      <c r="VB347" s="238"/>
      <c r="VC347" s="238"/>
      <c r="VD347" s="238"/>
      <c r="VE347" s="238"/>
      <c r="VF347" s="238"/>
      <c r="VG347" s="238"/>
      <c r="VH347" s="238"/>
      <c r="VI347" s="238"/>
      <c r="VJ347" s="238"/>
      <c r="VK347" s="238"/>
      <c r="VL347" s="238"/>
      <c r="VM347" s="238"/>
      <c r="VN347" s="238"/>
      <c r="VO347" s="238"/>
      <c r="VP347" s="238"/>
      <c r="VQ347" s="238"/>
      <c r="VR347" s="238"/>
      <c r="VS347" s="238"/>
      <c r="VT347" s="238"/>
      <c r="VU347" s="238"/>
      <c r="VV347" s="238"/>
      <c r="VW347" s="238"/>
      <c r="VX347" s="238"/>
      <c r="VY347" s="238"/>
      <c r="VZ347" s="238"/>
      <c r="WA347" s="238"/>
      <c r="WB347" s="238"/>
      <c r="WC347" s="238"/>
      <c r="WD347" s="238"/>
      <c r="WE347" s="238"/>
      <c r="WF347" s="238"/>
      <c r="WG347" s="238"/>
      <c r="WH347" s="238"/>
      <c r="WI347" s="238"/>
      <c r="WJ347" s="238"/>
      <c r="WK347" s="238"/>
      <c r="WL347" s="238"/>
      <c r="WM347" s="238"/>
      <c r="WN347" s="238"/>
      <c r="WO347" s="238"/>
      <c r="WP347" s="238"/>
      <c r="WQ347" s="238"/>
      <c r="WR347" s="238"/>
      <c r="WS347" s="238"/>
      <c r="WT347" s="238"/>
      <c r="WU347" s="238"/>
      <c r="WV347" s="238"/>
      <c r="WW347" s="238"/>
      <c r="WX347" s="238"/>
      <c r="WY347" s="238"/>
      <c r="WZ347" s="238"/>
      <c r="XA347" s="238"/>
      <c r="XB347" s="238"/>
      <c r="XC347" s="238"/>
      <c r="XD347" s="238"/>
      <c r="XE347" s="238"/>
      <c r="XF347" s="238"/>
      <c r="XG347" s="238"/>
      <c r="XH347" s="238"/>
      <c r="XI347" s="238"/>
      <c r="XJ347" s="238"/>
      <c r="XK347" s="238"/>
      <c r="XL347" s="238"/>
      <c r="XM347" s="238"/>
      <c r="XN347" s="238"/>
      <c r="XO347" s="238"/>
      <c r="XP347" s="238"/>
      <c r="XQ347" s="238"/>
      <c r="XR347" s="238"/>
      <c r="XS347" s="238"/>
      <c r="XT347" s="238"/>
      <c r="XU347" s="238"/>
      <c r="XV347" s="238"/>
      <c r="XW347" s="238"/>
      <c r="XX347" s="238"/>
      <c r="XY347" s="238"/>
      <c r="XZ347" s="238"/>
      <c r="YA347" s="238"/>
      <c r="YB347" s="238"/>
      <c r="YC347" s="238"/>
      <c r="YD347" s="238"/>
      <c r="YE347" s="238"/>
      <c r="YF347" s="238"/>
      <c r="YG347" s="238"/>
      <c r="YH347" s="238"/>
      <c r="YI347" s="238"/>
      <c r="YJ347" s="238"/>
      <c r="YK347" s="238"/>
      <c r="YL347" s="238"/>
      <c r="YM347" s="238"/>
      <c r="YN347" s="238"/>
      <c r="YO347" s="238"/>
      <c r="YP347" s="238"/>
      <c r="YQ347" s="238"/>
      <c r="YR347" s="238"/>
      <c r="YS347" s="238"/>
      <c r="YT347" s="238"/>
      <c r="YU347" s="238"/>
      <c r="YV347" s="238"/>
      <c r="YW347" s="238"/>
      <c r="YX347" s="238"/>
      <c r="YY347" s="238"/>
      <c r="YZ347" s="238"/>
      <c r="ZA347" s="238"/>
      <c r="ZB347" s="238"/>
      <c r="ZC347" s="238"/>
      <c r="ZD347" s="238"/>
      <c r="ZE347" s="238"/>
      <c r="ZF347" s="238"/>
      <c r="ZG347" s="238"/>
      <c r="ZH347" s="238"/>
      <c r="ZI347" s="238"/>
      <c r="ZJ347" s="238"/>
      <c r="ZK347" s="238"/>
      <c r="ZL347" s="238"/>
      <c r="ZM347" s="238"/>
      <c r="ZN347" s="238"/>
      <c r="ZO347" s="238"/>
      <c r="ZP347" s="238"/>
      <c r="ZQ347" s="238"/>
      <c r="ZR347" s="238"/>
      <c r="ZS347" s="238"/>
      <c r="ZT347" s="238"/>
      <c r="ZU347" s="238"/>
      <c r="ZV347" s="238"/>
      <c r="ZW347" s="238"/>
      <c r="ZX347" s="238"/>
      <c r="ZY347" s="238"/>
      <c r="ZZ347" s="238"/>
      <c r="AAA347" s="238"/>
      <c r="AAB347" s="238"/>
      <c r="AAC347" s="238"/>
      <c r="AAD347" s="238"/>
      <c r="AAE347" s="238"/>
      <c r="AAF347" s="238"/>
      <c r="AAG347" s="238"/>
      <c r="AAH347" s="238"/>
      <c r="AAI347" s="238"/>
      <c r="AAJ347" s="238"/>
      <c r="AAK347" s="238"/>
      <c r="AAL347" s="238"/>
      <c r="AAM347" s="238"/>
      <c r="AAN347" s="238"/>
      <c r="AAO347" s="238"/>
      <c r="AAP347" s="238"/>
      <c r="AAQ347" s="238"/>
      <c r="AAR347" s="238"/>
      <c r="AAS347" s="238"/>
      <c r="AAT347" s="238"/>
      <c r="AAU347" s="238"/>
      <c r="AAV347" s="238"/>
      <c r="AAW347" s="238"/>
      <c r="AAX347" s="238"/>
      <c r="AAY347" s="238"/>
      <c r="AAZ347" s="238"/>
      <c r="ABA347" s="238"/>
      <c r="ABB347" s="238"/>
      <c r="ABC347" s="238"/>
      <c r="ABD347" s="238"/>
      <c r="ABE347" s="238"/>
      <c r="ABF347" s="238"/>
      <c r="ABG347" s="238"/>
      <c r="ABH347" s="238"/>
      <c r="ABI347" s="238"/>
      <c r="ABJ347" s="238"/>
      <c r="ABK347" s="238"/>
      <c r="ABL347" s="238"/>
      <c r="ABM347" s="238"/>
      <c r="ABN347" s="238"/>
      <c r="ABO347" s="238"/>
      <c r="ABP347" s="238"/>
      <c r="ABQ347" s="238"/>
      <c r="ABR347" s="238"/>
      <c r="ABS347" s="238"/>
      <c r="ABT347" s="238"/>
      <c r="ABU347" s="238"/>
      <c r="ABV347" s="238"/>
      <c r="ABW347" s="238"/>
      <c r="ABX347" s="238"/>
      <c r="ABY347" s="238"/>
      <c r="ABZ347" s="238"/>
      <c r="ACA347" s="238"/>
      <c r="ACB347" s="238"/>
      <c r="ACC347" s="238"/>
      <c r="ACD347" s="238"/>
      <c r="ACE347" s="238"/>
      <c r="ACF347" s="238"/>
      <c r="ACG347" s="238"/>
      <c r="ACH347" s="238"/>
      <c r="ACI347" s="238"/>
      <c r="ACJ347" s="238"/>
      <c r="ACK347" s="238"/>
      <c r="ACL347" s="238"/>
      <c r="ACM347" s="238"/>
      <c r="ACN347" s="238"/>
      <c r="ACO347" s="238"/>
      <c r="ACP347" s="238"/>
      <c r="ACQ347" s="238"/>
      <c r="ACR347" s="238"/>
      <c r="ACS347" s="238"/>
      <c r="ACT347" s="238"/>
      <c r="ACU347" s="238"/>
      <c r="ACV347" s="238"/>
      <c r="ACW347" s="238"/>
      <c r="ACX347" s="238"/>
      <c r="ACY347" s="238"/>
      <c r="ACZ347" s="238"/>
      <c r="ADA347" s="238"/>
      <c r="ADB347" s="238"/>
      <c r="ADC347" s="238"/>
      <c r="ADD347" s="238"/>
      <c r="ADE347" s="238"/>
      <c r="ADF347" s="238"/>
      <c r="ADG347" s="238"/>
      <c r="ADH347" s="238"/>
      <c r="ADI347" s="238"/>
      <c r="ADJ347" s="238"/>
      <c r="ADK347" s="238"/>
      <c r="ADL347" s="238"/>
      <c r="ADM347" s="238"/>
      <c r="ADN347" s="238"/>
      <c r="ADO347" s="238"/>
      <c r="ADP347" s="238"/>
      <c r="ADQ347" s="238"/>
      <c r="ADR347" s="238"/>
      <c r="ADS347" s="238"/>
      <c r="ADT347" s="238"/>
      <c r="ADU347" s="238"/>
      <c r="ADV347" s="238"/>
      <c r="ADW347" s="238"/>
      <c r="ADX347" s="238"/>
      <c r="ADY347" s="238"/>
      <c r="ADZ347" s="238"/>
      <c r="AEA347" s="238"/>
      <c r="AEB347" s="238"/>
      <c r="AEC347" s="238"/>
      <c r="AED347" s="238"/>
      <c r="AEE347" s="238"/>
      <c r="AEF347" s="238"/>
      <c r="AEG347" s="238"/>
      <c r="AEH347" s="238"/>
      <c r="AEI347" s="238"/>
      <c r="AEJ347" s="238"/>
      <c r="AEK347" s="238"/>
      <c r="AEL347" s="238"/>
      <c r="AEM347" s="238"/>
      <c r="AEN347" s="238"/>
      <c r="AEO347" s="238"/>
      <c r="AEP347" s="238"/>
      <c r="AEQ347" s="238"/>
      <c r="AER347" s="238"/>
      <c r="AES347" s="238"/>
      <c r="AET347" s="238"/>
      <c r="AEU347" s="238"/>
      <c r="AEV347" s="238"/>
      <c r="AEW347" s="238"/>
      <c r="AEX347" s="238"/>
      <c r="AEY347" s="238"/>
      <c r="AEZ347" s="238"/>
      <c r="AFA347" s="238"/>
      <c r="AFB347" s="238"/>
      <c r="AFC347" s="238"/>
      <c r="AFD347" s="238"/>
      <c r="AFE347" s="238"/>
      <c r="AFF347" s="238"/>
      <c r="AFG347" s="238"/>
      <c r="AFH347" s="238"/>
      <c r="AFI347" s="238"/>
      <c r="AFJ347" s="238"/>
      <c r="AFK347" s="238"/>
      <c r="AFL347" s="238"/>
      <c r="AFM347" s="238"/>
      <c r="AFN347" s="238"/>
      <c r="AFO347" s="238"/>
      <c r="AFP347" s="238"/>
      <c r="AFQ347" s="238"/>
      <c r="AFR347" s="238"/>
      <c r="AFS347" s="238"/>
      <c r="AFT347" s="238"/>
      <c r="AFU347" s="238"/>
      <c r="AFV347" s="238"/>
      <c r="AFW347" s="238"/>
      <c r="AFX347" s="238"/>
      <c r="AFY347" s="238"/>
      <c r="AFZ347" s="238"/>
      <c r="AGA347" s="238"/>
      <c r="AGB347" s="238"/>
      <c r="AGC347" s="238"/>
      <c r="AGD347" s="238"/>
      <c r="AGE347" s="238"/>
      <c r="AGF347" s="238"/>
      <c r="AGG347" s="238"/>
      <c r="AGH347" s="238"/>
      <c r="AGI347" s="238"/>
      <c r="AGJ347" s="238"/>
      <c r="AGK347" s="238"/>
      <c r="AGL347" s="238"/>
      <c r="AGM347" s="238"/>
      <c r="AGN347" s="238"/>
      <c r="AGO347" s="238"/>
      <c r="AGP347" s="238"/>
      <c r="AGQ347" s="238"/>
      <c r="AGR347" s="238"/>
      <c r="AGS347" s="238"/>
      <c r="AGT347" s="238"/>
      <c r="AGU347" s="238"/>
      <c r="AGV347" s="238"/>
      <c r="AGW347" s="238"/>
      <c r="AGX347" s="238"/>
      <c r="AGY347" s="238"/>
      <c r="AGZ347" s="238"/>
      <c r="AHA347" s="238"/>
      <c r="AHB347" s="238"/>
      <c r="AHC347" s="238"/>
      <c r="AHD347" s="238"/>
      <c r="AHE347" s="238"/>
      <c r="AHF347" s="238"/>
      <c r="AHG347" s="238"/>
      <c r="AHH347" s="238"/>
      <c r="AHI347" s="238"/>
      <c r="AHJ347" s="238"/>
      <c r="AHK347" s="238"/>
      <c r="AHL347" s="238"/>
      <c r="AHM347" s="238"/>
      <c r="AHN347" s="238"/>
      <c r="AHO347" s="238"/>
      <c r="AHP347" s="238"/>
      <c r="AHQ347" s="238"/>
      <c r="AHR347" s="238"/>
      <c r="AHS347" s="238"/>
      <c r="AHT347" s="238"/>
      <c r="AHU347" s="238"/>
      <c r="AHV347" s="238"/>
      <c r="AHW347" s="238"/>
      <c r="AHX347" s="238"/>
      <c r="AHY347" s="238"/>
      <c r="AHZ347" s="238"/>
      <c r="AIA347" s="238"/>
      <c r="AIB347" s="238"/>
      <c r="AIC347" s="238"/>
      <c r="AID347" s="238"/>
      <c r="AIE347" s="238"/>
      <c r="AIF347" s="238"/>
      <c r="AIG347" s="238"/>
      <c r="AIH347" s="238"/>
      <c r="AII347" s="238"/>
      <c r="AIJ347" s="238"/>
      <c r="AIK347" s="238"/>
      <c r="AIL347" s="238"/>
      <c r="AIM347" s="238"/>
      <c r="AIN347" s="238"/>
      <c r="AIO347" s="238"/>
      <c r="AIP347" s="238"/>
      <c r="AIQ347" s="238"/>
      <c r="AIR347" s="238"/>
      <c r="AIS347" s="238"/>
      <c r="AIT347" s="238"/>
      <c r="AIU347" s="238"/>
      <c r="AIV347" s="238"/>
      <c r="AIW347" s="238"/>
      <c r="AIX347" s="238"/>
      <c r="AIY347" s="238"/>
      <c r="AIZ347" s="238"/>
      <c r="AJA347" s="238"/>
      <c r="AJB347" s="238"/>
      <c r="AJC347" s="238"/>
      <c r="AJD347" s="238"/>
      <c r="AJE347" s="238"/>
      <c r="AJF347" s="238"/>
      <c r="AJG347" s="238"/>
      <c r="AJH347" s="238"/>
      <c r="AJI347" s="238"/>
      <c r="AJJ347" s="238"/>
      <c r="AJK347" s="238"/>
      <c r="AJL347" s="238"/>
      <c r="AJM347" s="238"/>
      <c r="AJN347" s="238"/>
      <c r="AJO347" s="238"/>
      <c r="AJP347" s="238"/>
      <c r="AJQ347" s="238"/>
      <c r="AJR347" s="238"/>
      <c r="AJS347" s="238"/>
      <c r="AJT347" s="238"/>
      <c r="AJU347" s="238"/>
      <c r="AJV347" s="238"/>
      <c r="AJW347" s="238"/>
      <c r="AJX347" s="238"/>
      <c r="AJY347" s="238"/>
      <c r="AJZ347" s="238"/>
      <c r="AKA347" s="238"/>
      <c r="AKB347" s="238"/>
      <c r="AKC347" s="238"/>
      <c r="AKD347" s="238"/>
      <c r="AKE347" s="238"/>
      <c r="AKF347" s="238"/>
      <c r="AKG347" s="238"/>
      <c r="AKH347" s="238"/>
      <c r="AKI347" s="238"/>
      <c r="AKJ347" s="238"/>
      <c r="AKK347" s="238"/>
      <c r="AKL347" s="238"/>
      <c r="AKM347" s="238"/>
      <c r="AKN347" s="238"/>
      <c r="AKO347" s="238"/>
      <c r="AKP347" s="238"/>
    </row>
    <row r="348" spans="1:978" ht="15" customHeight="1" x14ac:dyDescent="0.25">
      <c r="A348" s="310"/>
      <c r="B348" s="310"/>
      <c r="C348" s="244"/>
      <c r="D348" s="244"/>
      <c r="E348" s="293"/>
      <c r="F348" s="91">
        <v>530098</v>
      </c>
      <c r="G348" s="21" t="s">
        <v>356</v>
      </c>
      <c r="H348" s="21" t="s">
        <v>355</v>
      </c>
      <c r="I348" s="244"/>
      <c r="J348" s="92">
        <v>45</v>
      </c>
      <c r="K348" s="271"/>
      <c r="L348" s="288"/>
      <c r="M348" s="91">
        <v>3</v>
      </c>
      <c r="N348" s="91">
        <v>153</v>
      </c>
      <c r="O348" s="91">
        <v>61</v>
      </c>
      <c r="P348" s="91">
        <v>56</v>
      </c>
      <c r="Q348" s="91">
        <v>44</v>
      </c>
      <c r="R348" s="91">
        <v>75</v>
      </c>
      <c r="S348" s="91">
        <v>276</v>
      </c>
      <c r="T348" s="91">
        <v>806</v>
      </c>
      <c r="U348" s="91">
        <v>1342</v>
      </c>
      <c r="V348" s="91">
        <v>1158</v>
      </c>
      <c r="W348" s="91">
        <v>890</v>
      </c>
      <c r="X348" s="91">
        <v>1023</v>
      </c>
      <c r="Y348" s="91">
        <v>831</v>
      </c>
      <c r="Z348" s="91">
        <v>877</v>
      </c>
      <c r="AA348" s="91">
        <v>912</v>
      </c>
      <c r="AB348" s="91">
        <v>1158</v>
      </c>
      <c r="AC348" s="91">
        <v>1269</v>
      </c>
      <c r="AD348" s="91">
        <v>1509</v>
      </c>
      <c r="AE348" s="91">
        <v>1566</v>
      </c>
      <c r="AF348" s="91">
        <v>1126</v>
      </c>
      <c r="AG348" s="91">
        <v>737</v>
      </c>
      <c r="AH348" s="91">
        <v>617</v>
      </c>
      <c r="AI348" s="91">
        <v>490</v>
      </c>
      <c r="AJ348" s="91">
        <v>378</v>
      </c>
      <c r="AK348" s="91">
        <v>248</v>
      </c>
      <c r="AL348" s="91">
        <v>16238</v>
      </c>
      <c r="AM348" s="293"/>
      <c r="AN348" s="265"/>
      <c r="AO348" s="265"/>
      <c r="AP348" s="265"/>
      <c r="AQ348" s="265"/>
      <c r="AR348" s="265"/>
      <c r="AS348" s="265"/>
      <c r="AT348" s="265"/>
      <c r="AU348" s="265"/>
      <c r="AV348" s="265"/>
      <c r="AW348" s="265"/>
      <c r="AX348" s="265"/>
      <c r="AY348" s="265"/>
      <c r="AZ348" s="265"/>
      <c r="BA348" s="265"/>
      <c r="BB348" s="265"/>
      <c r="BC348" s="265"/>
      <c r="BD348" s="265"/>
      <c r="BE348" s="265"/>
      <c r="BF348" s="265"/>
      <c r="BG348" s="265"/>
      <c r="BH348" s="265"/>
      <c r="BI348" s="265"/>
      <c r="BJ348" s="265"/>
      <c r="BK348" s="265"/>
      <c r="BL348" s="244"/>
      <c r="BM348" s="244"/>
      <c r="BN348" s="244"/>
      <c r="BO348" s="244"/>
      <c r="BP348" s="244"/>
      <c r="BQ348" s="244"/>
      <c r="BR348" s="244"/>
      <c r="BS348" s="244"/>
      <c r="BT348" s="244"/>
      <c r="BU348" s="244"/>
      <c r="BV348" s="244"/>
      <c r="BW348" s="244"/>
      <c r="BX348" s="244"/>
      <c r="BY348" s="244"/>
      <c r="BZ348" s="244"/>
      <c r="CA348" s="244"/>
      <c r="CB348" s="244"/>
      <c r="CC348" s="244"/>
      <c r="CD348" s="244"/>
      <c r="CE348" s="244"/>
      <c r="CF348" s="244"/>
      <c r="CG348" s="244"/>
      <c r="CH348" s="244"/>
      <c r="CI348" s="244"/>
      <c r="CJ348" s="244"/>
      <c r="CK348" s="244"/>
      <c r="CL348" s="244"/>
      <c r="CM348" s="244"/>
      <c r="CN348" s="244"/>
      <c r="CO348" s="244"/>
      <c r="CP348" s="244"/>
      <c r="CQ348" s="244"/>
      <c r="CR348" s="244"/>
      <c r="CS348" s="244"/>
      <c r="CT348" s="244"/>
      <c r="CU348" s="244"/>
      <c r="CV348" s="244"/>
      <c r="CW348" s="244"/>
      <c r="CX348" s="244"/>
      <c r="CY348" s="244"/>
      <c r="CZ348" s="244"/>
      <c r="DA348" s="244"/>
      <c r="DB348" s="244"/>
      <c r="DC348" s="244"/>
      <c r="DD348" s="244"/>
      <c r="DE348" s="244"/>
      <c r="DF348" s="244"/>
      <c r="DG348" s="244"/>
      <c r="DH348" s="244"/>
      <c r="DI348" s="244"/>
      <c r="DJ348" s="244"/>
      <c r="DK348" s="244"/>
      <c r="DL348" s="244"/>
      <c r="DM348" s="244"/>
      <c r="DN348" s="244"/>
      <c r="DO348" s="244"/>
      <c r="DP348" s="244"/>
      <c r="DQ348" s="244"/>
      <c r="DR348" s="244"/>
      <c r="DS348" s="244"/>
      <c r="DT348" s="244"/>
      <c r="DU348" s="244"/>
      <c r="DV348" s="244"/>
      <c r="DW348" s="244"/>
      <c r="DX348" s="244"/>
      <c r="DY348" s="244"/>
      <c r="DZ348" s="244"/>
      <c r="EA348" s="244"/>
      <c r="EB348" s="244"/>
      <c r="EC348" s="244"/>
      <c r="ED348" s="244"/>
      <c r="EE348" s="253"/>
      <c r="EF348" s="238"/>
      <c r="EG348" s="238"/>
      <c r="EH348" s="238"/>
      <c r="EI348" s="238"/>
      <c r="EJ348" s="238"/>
      <c r="EK348" s="238"/>
      <c r="EL348" s="238"/>
      <c r="EM348" s="238"/>
      <c r="EN348" s="238"/>
      <c r="EO348" s="238"/>
      <c r="EP348" s="238"/>
      <c r="EQ348" s="238"/>
      <c r="ER348" s="238"/>
      <c r="ES348" s="238"/>
      <c r="ET348" s="238"/>
      <c r="EU348" s="238"/>
      <c r="EV348" s="238"/>
      <c r="EW348" s="238"/>
      <c r="EX348" s="238"/>
      <c r="EY348" s="238"/>
      <c r="EZ348" s="238"/>
      <c r="FA348" s="238"/>
      <c r="FB348" s="238"/>
      <c r="FC348" s="238"/>
      <c r="FD348" s="238"/>
      <c r="FE348" s="238"/>
      <c r="FF348" s="238"/>
      <c r="FG348" s="238"/>
      <c r="FH348" s="238"/>
      <c r="FI348" s="238"/>
      <c r="FJ348" s="238"/>
      <c r="FK348" s="238"/>
      <c r="FL348" s="238"/>
      <c r="FM348" s="238"/>
      <c r="FN348" s="238"/>
      <c r="FO348" s="238"/>
      <c r="FP348" s="238"/>
      <c r="FQ348" s="238"/>
      <c r="FR348" s="238"/>
      <c r="FS348" s="238"/>
      <c r="FT348" s="238"/>
      <c r="FU348" s="238"/>
      <c r="FV348" s="238"/>
      <c r="FW348" s="238"/>
      <c r="FX348" s="238"/>
      <c r="FY348" s="238"/>
      <c r="FZ348" s="238"/>
      <c r="GA348" s="238"/>
      <c r="GB348" s="238"/>
      <c r="GC348" s="238"/>
      <c r="GD348" s="238"/>
      <c r="GE348" s="238"/>
      <c r="GF348" s="238"/>
      <c r="GG348" s="238"/>
      <c r="GH348" s="238"/>
      <c r="GI348" s="238"/>
      <c r="GJ348" s="238"/>
      <c r="GK348" s="238"/>
      <c r="GL348" s="238"/>
      <c r="GM348" s="238"/>
      <c r="GN348" s="238"/>
      <c r="GO348" s="238"/>
      <c r="GP348" s="238"/>
      <c r="GQ348" s="238"/>
      <c r="GR348" s="238"/>
      <c r="GS348" s="238"/>
      <c r="GT348" s="238"/>
      <c r="GU348" s="238"/>
      <c r="GV348" s="238"/>
      <c r="GW348" s="238"/>
      <c r="GX348" s="238"/>
      <c r="GY348" s="238"/>
      <c r="GZ348" s="238"/>
      <c r="HA348" s="238"/>
      <c r="HB348" s="238"/>
      <c r="HC348" s="238"/>
      <c r="HD348" s="238"/>
      <c r="HE348" s="238"/>
      <c r="HF348" s="238"/>
      <c r="HG348" s="238"/>
      <c r="HH348" s="238"/>
      <c r="HI348" s="238"/>
      <c r="HJ348" s="238"/>
      <c r="HK348" s="238"/>
      <c r="HL348" s="238"/>
      <c r="HM348" s="238"/>
      <c r="HN348" s="238"/>
      <c r="HO348" s="238"/>
      <c r="HP348" s="238"/>
      <c r="HQ348" s="238"/>
      <c r="HR348" s="238"/>
      <c r="HS348" s="238"/>
      <c r="HT348" s="238"/>
      <c r="HU348" s="238"/>
      <c r="HV348" s="238"/>
      <c r="HW348" s="238"/>
      <c r="HX348" s="238"/>
      <c r="HY348" s="238"/>
      <c r="HZ348" s="238"/>
      <c r="IA348" s="238"/>
      <c r="IB348" s="238"/>
      <c r="IC348" s="238"/>
      <c r="ID348" s="238"/>
      <c r="IE348" s="238"/>
      <c r="IF348" s="238"/>
      <c r="IG348" s="238"/>
      <c r="IH348" s="238"/>
      <c r="II348" s="238"/>
      <c r="IJ348" s="238"/>
      <c r="IK348" s="238"/>
      <c r="IL348" s="238"/>
      <c r="IM348" s="238"/>
      <c r="IN348" s="238"/>
      <c r="IO348" s="238"/>
      <c r="IP348" s="238"/>
      <c r="IQ348" s="238"/>
      <c r="IR348" s="238"/>
      <c r="IS348" s="238"/>
      <c r="IT348" s="238"/>
      <c r="IU348" s="238"/>
      <c r="IV348" s="238"/>
      <c r="IW348" s="238"/>
      <c r="IX348" s="238"/>
      <c r="IY348" s="238"/>
      <c r="IZ348" s="238"/>
      <c r="JA348" s="238"/>
      <c r="JB348" s="238"/>
      <c r="JC348" s="238"/>
      <c r="JD348" s="238"/>
      <c r="JE348" s="238"/>
      <c r="JF348" s="238"/>
      <c r="JG348" s="238"/>
      <c r="JH348" s="238"/>
      <c r="JI348" s="238"/>
      <c r="JJ348" s="238"/>
      <c r="JK348" s="238"/>
      <c r="JL348" s="238"/>
      <c r="JM348" s="238"/>
      <c r="JN348" s="238"/>
      <c r="JO348" s="238"/>
      <c r="JP348" s="238"/>
      <c r="JQ348" s="238"/>
      <c r="JR348" s="238"/>
      <c r="JS348" s="238"/>
      <c r="JT348" s="238"/>
      <c r="JU348" s="238"/>
      <c r="JV348" s="238"/>
      <c r="JW348" s="238"/>
      <c r="JX348" s="238"/>
      <c r="JY348" s="238"/>
      <c r="JZ348" s="238"/>
      <c r="KA348" s="238"/>
      <c r="KB348" s="238"/>
      <c r="KC348" s="238"/>
      <c r="KD348" s="238"/>
      <c r="KE348" s="238"/>
      <c r="KF348" s="238"/>
      <c r="KG348" s="238"/>
      <c r="KH348" s="238"/>
      <c r="KI348" s="238"/>
      <c r="KJ348" s="238"/>
      <c r="KK348" s="238"/>
      <c r="KL348" s="238"/>
      <c r="KM348" s="238"/>
      <c r="KN348" s="238"/>
      <c r="KO348" s="238"/>
      <c r="KP348" s="238"/>
      <c r="KQ348" s="238"/>
      <c r="KR348" s="238"/>
      <c r="KS348" s="238"/>
      <c r="KT348" s="238"/>
      <c r="KU348" s="238"/>
      <c r="KV348" s="238"/>
      <c r="KW348" s="238"/>
      <c r="KX348" s="238"/>
      <c r="KY348" s="238"/>
      <c r="KZ348" s="238"/>
      <c r="LA348" s="238"/>
      <c r="LB348" s="238"/>
      <c r="LC348" s="238"/>
      <c r="LD348" s="238"/>
      <c r="LE348" s="238"/>
      <c r="LF348" s="238"/>
      <c r="LG348" s="238"/>
      <c r="LH348" s="238"/>
      <c r="LI348" s="238"/>
      <c r="LJ348" s="238"/>
      <c r="LK348" s="238"/>
      <c r="LL348" s="238"/>
      <c r="LM348" s="238"/>
      <c r="LN348" s="238"/>
      <c r="LO348" s="238"/>
      <c r="LP348" s="238"/>
      <c r="LQ348" s="238"/>
      <c r="LR348" s="238"/>
      <c r="LS348" s="238"/>
      <c r="LT348" s="238"/>
      <c r="LU348" s="238"/>
      <c r="LV348" s="238"/>
      <c r="LW348" s="238"/>
      <c r="LX348" s="238"/>
      <c r="LY348" s="238"/>
      <c r="LZ348" s="238"/>
      <c r="MA348" s="238"/>
      <c r="MB348" s="238"/>
      <c r="MC348" s="238"/>
      <c r="MD348" s="238"/>
      <c r="ME348" s="238"/>
      <c r="MF348" s="238"/>
      <c r="MG348" s="238"/>
      <c r="MH348" s="238"/>
      <c r="MI348" s="238"/>
      <c r="MJ348" s="238"/>
      <c r="MK348" s="238"/>
      <c r="ML348" s="238"/>
      <c r="MM348" s="238"/>
      <c r="MN348" s="238"/>
      <c r="MO348" s="238"/>
      <c r="MP348" s="238"/>
      <c r="MQ348" s="238"/>
      <c r="MR348" s="238"/>
      <c r="MS348" s="238"/>
      <c r="MT348" s="238"/>
      <c r="MU348" s="238"/>
      <c r="MV348" s="238"/>
      <c r="MW348" s="238"/>
      <c r="MX348" s="238"/>
      <c r="MY348" s="238"/>
      <c r="MZ348" s="238"/>
      <c r="NA348" s="238"/>
      <c r="NB348" s="238"/>
      <c r="NC348" s="238"/>
      <c r="ND348" s="238"/>
      <c r="NE348" s="238"/>
      <c r="NF348" s="238"/>
      <c r="NG348" s="238"/>
      <c r="NH348" s="238"/>
      <c r="NI348" s="238"/>
      <c r="NJ348" s="238"/>
      <c r="NK348" s="238"/>
      <c r="NL348" s="238"/>
      <c r="NM348" s="238"/>
      <c r="NN348" s="238"/>
      <c r="NO348" s="238"/>
      <c r="NP348" s="238"/>
      <c r="NQ348" s="238"/>
      <c r="NR348" s="238"/>
      <c r="NS348" s="238"/>
      <c r="NT348" s="238"/>
      <c r="NU348" s="238"/>
      <c r="NV348" s="238"/>
      <c r="NW348" s="238"/>
      <c r="NX348" s="238"/>
      <c r="NY348" s="238"/>
      <c r="NZ348" s="238"/>
      <c r="OA348" s="238"/>
      <c r="OB348" s="238"/>
      <c r="OC348" s="238"/>
      <c r="OD348" s="238"/>
      <c r="OE348" s="238"/>
      <c r="OF348" s="238"/>
      <c r="OG348" s="238"/>
      <c r="OH348" s="238"/>
      <c r="OI348" s="238"/>
      <c r="OJ348" s="238"/>
      <c r="OK348" s="238"/>
      <c r="OL348" s="238"/>
      <c r="OM348" s="238"/>
      <c r="ON348" s="238"/>
      <c r="OO348" s="238"/>
      <c r="OP348" s="238"/>
      <c r="OQ348" s="238"/>
      <c r="OR348" s="238"/>
      <c r="OS348" s="238"/>
      <c r="OT348" s="238"/>
      <c r="OU348" s="238"/>
      <c r="OV348" s="238"/>
      <c r="OW348" s="238"/>
      <c r="OX348" s="238"/>
      <c r="OY348" s="238"/>
      <c r="OZ348" s="238"/>
      <c r="PA348" s="238"/>
      <c r="PB348" s="238"/>
      <c r="PC348" s="238"/>
      <c r="PD348" s="238"/>
      <c r="PE348" s="238"/>
      <c r="PF348" s="238"/>
      <c r="PG348" s="238"/>
      <c r="PH348" s="238"/>
      <c r="PI348" s="238"/>
      <c r="PJ348" s="238"/>
      <c r="PK348" s="238"/>
      <c r="PL348" s="238"/>
      <c r="PM348" s="238"/>
      <c r="PN348" s="238"/>
      <c r="PO348" s="238"/>
      <c r="PP348" s="238"/>
      <c r="PQ348" s="238"/>
      <c r="PR348" s="238"/>
      <c r="PS348" s="238"/>
      <c r="PT348" s="238"/>
      <c r="PU348" s="238"/>
      <c r="PV348" s="238"/>
      <c r="PW348" s="238"/>
      <c r="PX348" s="238"/>
      <c r="PY348" s="238"/>
      <c r="PZ348" s="238"/>
      <c r="QA348" s="238"/>
      <c r="QB348" s="238"/>
      <c r="QC348" s="238"/>
      <c r="QD348" s="238"/>
      <c r="QE348" s="238"/>
      <c r="QF348" s="238"/>
      <c r="QG348" s="238"/>
      <c r="QH348" s="238"/>
      <c r="QI348" s="238"/>
      <c r="QJ348" s="238"/>
      <c r="QK348" s="238"/>
      <c r="QL348" s="238"/>
      <c r="QM348" s="238"/>
      <c r="QN348" s="238"/>
      <c r="QO348" s="238"/>
      <c r="QP348" s="238"/>
      <c r="QQ348" s="238"/>
      <c r="QR348" s="238"/>
      <c r="QS348" s="238"/>
      <c r="QT348" s="238"/>
      <c r="QU348" s="238"/>
      <c r="QV348" s="238"/>
      <c r="QW348" s="238"/>
      <c r="QX348" s="238"/>
      <c r="QY348" s="238"/>
      <c r="QZ348" s="238"/>
      <c r="RA348" s="238"/>
      <c r="RB348" s="238"/>
      <c r="RC348" s="238"/>
      <c r="RD348" s="238"/>
      <c r="RE348" s="238"/>
      <c r="RF348" s="238"/>
      <c r="RG348" s="238"/>
      <c r="RH348" s="238"/>
      <c r="RI348" s="238"/>
      <c r="RJ348" s="238"/>
      <c r="RK348" s="238"/>
      <c r="RL348" s="238"/>
      <c r="RM348" s="238"/>
      <c r="RN348" s="238"/>
      <c r="RO348" s="238"/>
      <c r="RP348" s="238"/>
      <c r="RQ348" s="238"/>
      <c r="RR348" s="238"/>
      <c r="RS348" s="238"/>
      <c r="RT348" s="238"/>
      <c r="RU348" s="238"/>
      <c r="RV348" s="238"/>
      <c r="RW348" s="238"/>
      <c r="RX348" s="238"/>
      <c r="RY348" s="238"/>
      <c r="RZ348" s="238"/>
      <c r="SA348" s="238"/>
      <c r="SB348" s="238"/>
      <c r="SC348" s="238"/>
      <c r="SD348" s="238"/>
      <c r="SE348" s="238"/>
      <c r="SF348" s="238"/>
      <c r="SG348" s="238"/>
      <c r="SH348" s="238"/>
      <c r="SI348" s="238"/>
      <c r="SJ348" s="238"/>
      <c r="SK348" s="238"/>
      <c r="SL348" s="238"/>
      <c r="SM348" s="238"/>
      <c r="SN348" s="238"/>
      <c r="SO348" s="238"/>
      <c r="SP348" s="238"/>
      <c r="SQ348" s="238"/>
      <c r="SR348" s="238"/>
      <c r="SS348" s="238"/>
      <c r="ST348" s="238"/>
      <c r="SU348" s="238"/>
      <c r="SV348" s="238"/>
      <c r="SW348" s="238"/>
      <c r="SX348" s="238"/>
      <c r="SY348" s="238"/>
      <c r="SZ348" s="238"/>
      <c r="TA348" s="238"/>
      <c r="TB348" s="238"/>
      <c r="TC348" s="238"/>
      <c r="TD348" s="238"/>
      <c r="TE348" s="238"/>
      <c r="TF348" s="238"/>
      <c r="TG348" s="238"/>
      <c r="TH348" s="238"/>
      <c r="TI348" s="238"/>
      <c r="TJ348" s="238"/>
      <c r="TK348" s="238"/>
      <c r="TL348" s="238"/>
      <c r="TM348" s="238"/>
      <c r="TN348" s="238"/>
      <c r="TO348" s="238"/>
      <c r="TP348" s="238"/>
      <c r="TQ348" s="238"/>
      <c r="TR348" s="238"/>
      <c r="TS348" s="238"/>
      <c r="TT348" s="238"/>
      <c r="TU348" s="238"/>
      <c r="TV348" s="238"/>
      <c r="TW348" s="238"/>
      <c r="TX348" s="238"/>
      <c r="TY348" s="238"/>
      <c r="TZ348" s="238"/>
      <c r="UA348" s="238"/>
      <c r="UB348" s="238"/>
      <c r="UC348" s="238"/>
      <c r="UD348" s="238"/>
      <c r="UE348" s="238"/>
      <c r="UF348" s="238"/>
      <c r="UG348" s="238"/>
      <c r="UH348" s="238"/>
      <c r="UI348" s="238"/>
      <c r="UJ348" s="238"/>
      <c r="UK348" s="238"/>
      <c r="UL348" s="238"/>
      <c r="UM348" s="238"/>
      <c r="UN348" s="238"/>
      <c r="UO348" s="238"/>
      <c r="UP348" s="238"/>
      <c r="UQ348" s="238"/>
      <c r="UR348" s="238"/>
      <c r="US348" s="238"/>
      <c r="UT348" s="238"/>
      <c r="UU348" s="238"/>
      <c r="UV348" s="238"/>
      <c r="UW348" s="238"/>
      <c r="UX348" s="238"/>
      <c r="UY348" s="238"/>
      <c r="UZ348" s="238"/>
      <c r="VA348" s="238"/>
      <c r="VB348" s="238"/>
      <c r="VC348" s="238"/>
      <c r="VD348" s="238"/>
      <c r="VE348" s="238"/>
      <c r="VF348" s="238"/>
      <c r="VG348" s="238"/>
      <c r="VH348" s="238"/>
      <c r="VI348" s="238"/>
      <c r="VJ348" s="238"/>
      <c r="VK348" s="238"/>
      <c r="VL348" s="238"/>
      <c r="VM348" s="238"/>
      <c r="VN348" s="238"/>
      <c r="VO348" s="238"/>
      <c r="VP348" s="238"/>
      <c r="VQ348" s="238"/>
      <c r="VR348" s="238"/>
      <c r="VS348" s="238"/>
      <c r="VT348" s="238"/>
      <c r="VU348" s="238"/>
      <c r="VV348" s="238"/>
      <c r="VW348" s="238"/>
      <c r="VX348" s="238"/>
      <c r="VY348" s="238"/>
      <c r="VZ348" s="238"/>
      <c r="WA348" s="238"/>
      <c r="WB348" s="238"/>
      <c r="WC348" s="238"/>
      <c r="WD348" s="238"/>
      <c r="WE348" s="238"/>
      <c r="WF348" s="238"/>
      <c r="WG348" s="238"/>
      <c r="WH348" s="238"/>
      <c r="WI348" s="238"/>
      <c r="WJ348" s="238"/>
      <c r="WK348" s="238"/>
      <c r="WL348" s="238"/>
      <c r="WM348" s="238"/>
      <c r="WN348" s="238"/>
      <c r="WO348" s="238"/>
      <c r="WP348" s="238"/>
      <c r="WQ348" s="238"/>
      <c r="WR348" s="238"/>
      <c r="WS348" s="238"/>
      <c r="WT348" s="238"/>
      <c r="WU348" s="238"/>
      <c r="WV348" s="238"/>
      <c r="WW348" s="238"/>
      <c r="WX348" s="238"/>
      <c r="WY348" s="238"/>
      <c r="WZ348" s="238"/>
      <c r="XA348" s="238"/>
      <c r="XB348" s="238"/>
      <c r="XC348" s="238"/>
      <c r="XD348" s="238"/>
      <c r="XE348" s="238"/>
      <c r="XF348" s="238"/>
      <c r="XG348" s="238"/>
      <c r="XH348" s="238"/>
      <c r="XI348" s="238"/>
      <c r="XJ348" s="238"/>
      <c r="XK348" s="238"/>
      <c r="XL348" s="238"/>
      <c r="XM348" s="238"/>
      <c r="XN348" s="238"/>
      <c r="XO348" s="238"/>
      <c r="XP348" s="238"/>
      <c r="XQ348" s="238"/>
      <c r="XR348" s="238"/>
      <c r="XS348" s="238"/>
      <c r="XT348" s="238"/>
      <c r="XU348" s="238"/>
      <c r="XV348" s="238"/>
      <c r="XW348" s="238"/>
      <c r="XX348" s="238"/>
      <c r="XY348" s="238"/>
      <c r="XZ348" s="238"/>
      <c r="YA348" s="238"/>
      <c r="YB348" s="238"/>
      <c r="YC348" s="238"/>
      <c r="YD348" s="238"/>
      <c r="YE348" s="238"/>
      <c r="YF348" s="238"/>
      <c r="YG348" s="238"/>
      <c r="YH348" s="238"/>
      <c r="YI348" s="238"/>
      <c r="YJ348" s="238"/>
      <c r="YK348" s="238"/>
      <c r="YL348" s="238"/>
      <c r="YM348" s="238"/>
      <c r="YN348" s="238"/>
      <c r="YO348" s="238"/>
      <c r="YP348" s="238"/>
      <c r="YQ348" s="238"/>
      <c r="YR348" s="238"/>
      <c r="YS348" s="238"/>
      <c r="YT348" s="238"/>
      <c r="YU348" s="238"/>
      <c r="YV348" s="238"/>
      <c r="YW348" s="238"/>
      <c r="YX348" s="238"/>
      <c r="YY348" s="238"/>
      <c r="YZ348" s="238"/>
      <c r="ZA348" s="238"/>
      <c r="ZB348" s="238"/>
      <c r="ZC348" s="238"/>
      <c r="ZD348" s="238"/>
      <c r="ZE348" s="238"/>
      <c r="ZF348" s="238"/>
      <c r="ZG348" s="238"/>
      <c r="ZH348" s="238"/>
      <c r="ZI348" s="238"/>
      <c r="ZJ348" s="238"/>
      <c r="ZK348" s="238"/>
      <c r="ZL348" s="238"/>
      <c r="ZM348" s="238"/>
      <c r="ZN348" s="238"/>
      <c r="ZO348" s="238"/>
      <c r="ZP348" s="238"/>
      <c r="ZQ348" s="238"/>
      <c r="ZR348" s="238"/>
      <c r="ZS348" s="238"/>
      <c r="ZT348" s="238"/>
      <c r="ZU348" s="238"/>
      <c r="ZV348" s="238"/>
      <c r="ZW348" s="238"/>
      <c r="ZX348" s="238"/>
      <c r="ZY348" s="238"/>
      <c r="ZZ348" s="238"/>
      <c r="AAA348" s="238"/>
      <c r="AAB348" s="238"/>
      <c r="AAC348" s="238"/>
      <c r="AAD348" s="238"/>
      <c r="AAE348" s="238"/>
      <c r="AAF348" s="238"/>
      <c r="AAG348" s="238"/>
      <c r="AAH348" s="238"/>
      <c r="AAI348" s="238"/>
      <c r="AAJ348" s="238"/>
      <c r="AAK348" s="238"/>
      <c r="AAL348" s="238"/>
      <c r="AAM348" s="238"/>
      <c r="AAN348" s="238"/>
      <c r="AAO348" s="238"/>
      <c r="AAP348" s="238"/>
      <c r="AAQ348" s="238"/>
      <c r="AAR348" s="238"/>
      <c r="AAS348" s="238"/>
      <c r="AAT348" s="238"/>
      <c r="AAU348" s="238"/>
      <c r="AAV348" s="238"/>
      <c r="AAW348" s="238"/>
      <c r="AAX348" s="238"/>
      <c r="AAY348" s="238"/>
      <c r="AAZ348" s="238"/>
      <c r="ABA348" s="238"/>
      <c r="ABB348" s="238"/>
      <c r="ABC348" s="238"/>
      <c r="ABD348" s="238"/>
      <c r="ABE348" s="238"/>
      <c r="ABF348" s="238"/>
      <c r="ABG348" s="238"/>
      <c r="ABH348" s="238"/>
      <c r="ABI348" s="238"/>
      <c r="ABJ348" s="238"/>
      <c r="ABK348" s="238"/>
      <c r="ABL348" s="238"/>
      <c r="ABM348" s="238"/>
      <c r="ABN348" s="238"/>
      <c r="ABO348" s="238"/>
      <c r="ABP348" s="238"/>
      <c r="ABQ348" s="238"/>
      <c r="ABR348" s="238"/>
      <c r="ABS348" s="238"/>
      <c r="ABT348" s="238"/>
      <c r="ABU348" s="238"/>
      <c r="ABV348" s="238"/>
      <c r="ABW348" s="238"/>
      <c r="ABX348" s="238"/>
      <c r="ABY348" s="238"/>
      <c r="ABZ348" s="238"/>
      <c r="ACA348" s="238"/>
      <c r="ACB348" s="238"/>
      <c r="ACC348" s="238"/>
      <c r="ACD348" s="238"/>
      <c r="ACE348" s="238"/>
      <c r="ACF348" s="238"/>
      <c r="ACG348" s="238"/>
      <c r="ACH348" s="238"/>
      <c r="ACI348" s="238"/>
      <c r="ACJ348" s="238"/>
      <c r="ACK348" s="238"/>
      <c r="ACL348" s="238"/>
      <c r="ACM348" s="238"/>
      <c r="ACN348" s="238"/>
      <c r="ACO348" s="238"/>
      <c r="ACP348" s="238"/>
      <c r="ACQ348" s="238"/>
      <c r="ACR348" s="238"/>
      <c r="ACS348" s="238"/>
      <c r="ACT348" s="238"/>
      <c r="ACU348" s="238"/>
      <c r="ACV348" s="238"/>
      <c r="ACW348" s="238"/>
      <c r="ACX348" s="238"/>
      <c r="ACY348" s="238"/>
      <c r="ACZ348" s="238"/>
      <c r="ADA348" s="238"/>
      <c r="ADB348" s="238"/>
      <c r="ADC348" s="238"/>
      <c r="ADD348" s="238"/>
      <c r="ADE348" s="238"/>
      <c r="ADF348" s="238"/>
      <c r="ADG348" s="238"/>
      <c r="ADH348" s="238"/>
      <c r="ADI348" s="238"/>
      <c r="ADJ348" s="238"/>
      <c r="ADK348" s="238"/>
      <c r="ADL348" s="238"/>
      <c r="ADM348" s="238"/>
      <c r="ADN348" s="238"/>
      <c r="ADO348" s="238"/>
      <c r="ADP348" s="238"/>
      <c r="ADQ348" s="238"/>
      <c r="ADR348" s="238"/>
      <c r="ADS348" s="238"/>
      <c r="ADT348" s="238"/>
      <c r="ADU348" s="238"/>
      <c r="ADV348" s="238"/>
      <c r="ADW348" s="238"/>
      <c r="ADX348" s="238"/>
      <c r="ADY348" s="238"/>
      <c r="ADZ348" s="238"/>
      <c r="AEA348" s="238"/>
      <c r="AEB348" s="238"/>
      <c r="AEC348" s="238"/>
      <c r="AED348" s="238"/>
      <c r="AEE348" s="238"/>
      <c r="AEF348" s="238"/>
      <c r="AEG348" s="238"/>
      <c r="AEH348" s="238"/>
      <c r="AEI348" s="238"/>
      <c r="AEJ348" s="238"/>
      <c r="AEK348" s="238"/>
      <c r="AEL348" s="238"/>
      <c r="AEM348" s="238"/>
      <c r="AEN348" s="238"/>
      <c r="AEO348" s="238"/>
      <c r="AEP348" s="238"/>
      <c r="AEQ348" s="238"/>
      <c r="AER348" s="238"/>
      <c r="AES348" s="238"/>
      <c r="AET348" s="238"/>
      <c r="AEU348" s="238"/>
      <c r="AEV348" s="238"/>
      <c r="AEW348" s="238"/>
      <c r="AEX348" s="238"/>
      <c r="AEY348" s="238"/>
      <c r="AEZ348" s="238"/>
      <c r="AFA348" s="238"/>
      <c r="AFB348" s="238"/>
      <c r="AFC348" s="238"/>
      <c r="AFD348" s="238"/>
      <c r="AFE348" s="238"/>
      <c r="AFF348" s="238"/>
      <c r="AFG348" s="238"/>
      <c r="AFH348" s="238"/>
      <c r="AFI348" s="238"/>
      <c r="AFJ348" s="238"/>
      <c r="AFK348" s="238"/>
      <c r="AFL348" s="238"/>
      <c r="AFM348" s="238"/>
      <c r="AFN348" s="238"/>
      <c r="AFO348" s="238"/>
      <c r="AFP348" s="238"/>
      <c r="AFQ348" s="238"/>
      <c r="AFR348" s="238"/>
      <c r="AFS348" s="238"/>
      <c r="AFT348" s="238"/>
      <c r="AFU348" s="238"/>
      <c r="AFV348" s="238"/>
      <c r="AFW348" s="238"/>
      <c r="AFX348" s="238"/>
      <c r="AFY348" s="238"/>
      <c r="AFZ348" s="238"/>
      <c r="AGA348" s="238"/>
      <c r="AGB348" s="238"/>
      <c r="AGC348" s="238"/>
      <c r="AGD348" s="238"/>
      <c r="AGE348" s="238"/>
      <c r="AGF348" s="238"/>
      <c r="AGG348" s="238"/>
      <c r="AGH348" s="238"/>
      <c r="AGI348" s="238"/>
      <c r="AGJ348" s="238"/>
      <c r="AGK348" s="238"/>
      <c r="AGL348" s="238"/>
      <c r="AGM348" s="238"/>
      <c r="AGN348" s="238"/>
      <c r="AGO348" s="238"/>
      <c r="AGP348" s="238"/>
      <c r="AGQ348" s="238"/>
      <c r="AGR348" s="238"/>
      <c r="AGS348" s="238"/>
      <c r="AGT348" s="238"/>
      <c r="AGU348" s="238"/>
      <c r="AGV348" s="238"/>
      <c r="AGW348" s="238"/>
      <c r="AGX348" s="238"/>
      <c r="AGY348" s="238"/>
      <c r="AGZ348" s="238"/>
      <c r="AHA348" s="238"/>
      <c r="AHB348" s="238"/>
      <c r="AHC348" s="238"/>
      <c r="AHD348" s="238"/>
      <c r="AHE348" s="238"/>
      <c r="AHF348" s="238"/>
      <c r="AHG348" s="238"/>
      <c r="AHH348" s="238"/>
      <c r="AHI348" s="238"/>
      <c r="AHJ348" s="238"/>
      <c r="AHK348" s="238"/>
      <c r="AHL348" s="238"/>
      <c r="AHM348" s="238"/>
      <c r="AHN348" s="238"/>
      <c r="AHO348" s="238"/>
      <c r="AHP348" s="238"/>
      <c r="AHQ348" s="238"/>
      <c r="AHR348" s="238"/>
      <c r="AHS348" s="238"/>
      <c r="AHT348" s="238"/>
      <c r="AHU348" s="238"/>
      <c r="AHV348" s="238"/>
      <c r="AHW348" s="238"/>
      <c r="AHX348" s="238"/>
      <c r="AHY348" s="238"/>
      <c r="AHZ348" s="238"/>
      <c r="AIA348" s="238"/>
      <c r="AIB348" s="238"/>
      <c r="AIC348" s="238"/>
      <c r="AID348" s="238"/>
      <c r="AIE348" s="238"/>
      <c r="AIF348" s="238"/>
      <c r="AIG348" s="238"/>
      <c r="AIH348" s="238"/>
      <c r="AII348" s="238"/>
      <c r="AIJ348" s="238"/>
      <c r="AIK348" s="238"/>
      <c r="AIL348" s="238"/>
      <c r="AIM348" s="238"/>
      <c r="AIN348" s="238"/>
      <c r="AIO348" s="238"/>
      <c r="AIP348" s="238"/>
      <c r="AIQ348" s="238"/>
      <c r="AIR348" s="238"/>
      <c r="AIS348" s="238"/>
      <c r="AIT348" s="238"/>
      <c r="AIU348" s="238"/>
      <c r="AIV348" s="238"/>
      <c r="AIW348" s="238"/>
      <c r="AIX348" s="238"/>
      <c r="AIY348" s="238"/>
      <c r="AIZ348" s="238"/>
      <c r="AJA348" s="238"/>
      <c r="AJB348" s="238"/>
      <c r="AJC348" s="238"/>
      <c r="AJD348" s="238"/>
      <c r="AJE348" s="238"/>
      <c r="AJF348" s="238"/>
      <c r="AJG348" s="238"/>
      <c r="AJH348" s="238"/>
      <c r="AJI348" s="238"/>
      <c r="AJJ348" s="238"/>
      <c r="AJK348" s="238"/>
      <c r="AJL348" s="238"/>
      <c r="AJM348" s="238"/>
      <c r="AJN348" s="238"/>
      <c r="AJO348" s="238"/>
      <c r="AJP348" s="238"/>
      <c r="AJQ348" s="238"/>
      <c r="AJR348" s="238"/>
      <c r="AJS348" s="238"/>
      <c r="AJT348" s="238"/>
      <c r="AJU348" s="238"/>
      <c r="AJV348" s="238"/>
      <c r="AJW348" s="238"/>
      <c r="AJX348" s="238"/>
      <c r="AJY348" s="238"/>
      <c r="AJZ348" s="238"/>
      <c r="AKA348" s="238"/>
      <c r="AKB348" s="238"/>
      <c r="AKC348" s="238"/>
      <c r="AKD348" s="238"/>
      <c r="AKE348" s="238"/>
      <c r="AKF348" s="238"/>
      <c r="AKG348" s="238"/>
      <c r="AKH348" s="238"/>
      <c r="AKI348" s="238"/>
      <c r="AKJ348" s="238"/>
      <c r="AKK348" s="238"/>
      <c r="AKL348" s="238"/>
      <c r="AKM348" s="238"/>
      <c r="AKN348" s="238"/>
      <c r="AKO348" s="238"/>
      <c r="AKP348" s="238"/>
    </row>
    <row r="349" spans="1:978" ht="15" customHeight="1" x14ac:dyDescent="0.25">
      <c r="A349" s="311"/>
      <c r="B349" s="311"/>
      <c r="C349" s="245"/>
      <c r="D349" s="245"/>
      <c r="E349" s="271"/>
      <c r="F349" s="341" t="s">
        <v>387</v>
      </c>
      <c r="G349" s="342"/>
      <c r="H349" s="342"/>
      <c r="I349" s="342"/>
      <c r="J349" s="342"/>
      <c r="K349" s="342"/>
      <c r="L349" s="342"/>
      <c r="M349" s="343"/>
      <c r="N349" s="90">
        <f t="shared" ref="N349:AL349" si="229">ROUNDUP(AVERAGE(N347:N348),0)</f>
        <v>136</v>
      </c>
      <c r="O349" s="90">
        <f t="shared" si="229"/>
        <v>62</v>
      </c>
      <c r="P349" s="90">
        <f t="shared" si="229"/>
        <v>54</v>
      </c>
      <c r="Q349" s="90">
        <f t="shared" si="229"/>
        <v>41</v>
      </c>
      <c r="R349" s="90">
        <f t="shared" si="229"/>
        <v>73</v>
      </c>
      <c r="S349" s="90">
        <f t="shared" si="229"/>
        <v>247</v>
      </c>
      <c r="T349" s="90">
        <f t="shared" si="229"/>
        <v>689</v>
      </c>
      <c r="U349" s="90">
        <f t="shared" si="229"/>
        <v>1148</v>
      </c>
      <c r="V349" s="90">
        <f t="shared" si="229"/>
        <v>1002</v>
      </c>
      <c r="W349" s="90">
        <f t="shared" si="229"/>
        <v>808</v>
      </c>
      <c r="X349" s="90">
        <f t="shared" si="229"/>
        <v>873</v>
      </c>
      <c r="Y349" s="90">
        <f t="shared" si="229"/>
        <v>782</v>
      </c>
      <c r="Z349" s="90">
        <f t="shared" si="229"/>
        <v>832</v>
      </c>
      <c r="AA349" s="90">
        <f t="shared" si="229"/>
        <v>868</v>
      </c>
      <c r="AB349" s="90">
        <f t="shared" si="229"/>
        <v>1022</v>
      </c>
      <c r="AC349" s="90">
        <f t="shared" si="229"/>
        <v>1141</v>
      </c>
      <c r="AD349" s="90">
        <f t="shared" si="229"/>
        <v>1370</v>
      </c>
      <c r="AE349" s="90">
        <f t="shared" si="229"/>
        <v>1416</v>
      </c>
      <c r="AF349" s="90">
        <f t="shared" si="229"/>
        <v>1035</v>
      </c>
      <c r="AG349" s="90">
        <f t="shared" si="229"/>
        <v>686</v>
      </c>
      <c r="AH349" s="90">
        <f t="shared" si="229"/>
        <v>582</v>
      </c>
      <c r="AI349" s="90">
        <f t="shared" si="229"/>
        <v>476</v>
      </c>
      <c r="AJ349" s="90">
        <f t="shared" si="229"/>
        <v>350</v>
      </c>
      <c r="AK349" s="90">
        <f t="shared" si="229"/>
        <v>227</v>
      </c>
      <c r="AL349" s="90">
        <f t="shared" si="229"/>
        <v>14683</v>
      </c>
      <c r="AM349" s="271"/>
      <c r="AN349" s="266"/>
      <c r="AO349" s="266"/>
      <c r="AP349" s="266"/>
      <c r="AQ349" s="266"/>
      <c r="AR349" s="266"/>
      <c r="AS349" s="266"/>
      <c r="AT349" s="266"/>
      <c r="AU349" s="266"/>
      <c r="AV349" s="266"/>
      <c r="AW349" s="266"/>
      <c r="AX349" s="266"/>
      <c r="AY349" s="266"/>
      <c r="AZ349" s="266"/>
      <c r="BA349" s="266"/>
      <c r="BB349" s="266"/>
      <c r="BC349" s="266"/>
      <c r="BD349" s="266"/>
      <c r="BE349" s="266"/>
      <c r="BF349" s="266"/>
      <c r="BG349" s="266"/>
      <c r="BH349" s="266"/>
      <c r="BI349" s="266"/>
      <c r="BJ349" s="266"/>
      <c r="BK349" s="266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5"/>
      <c r="DZ349" s="245"/>
      <c r="EA349" s="245"/>
      <c r="EB349" s="245"/>
      <c r="EC349" s="245"/>
      <c r="ED349" s="245"/>
      <c r="EE349" s="253"/>
      <c r="EF349" s="238"/>
      <c r="EG349" s="238"/>
      <c r="EH349" s="238"/>
      <c r="EI349" s="238"/>
      <c r="EJ349" s="238"/>
      <c r="EK349" s="238"/>
      <c r="EL349" s="238"/>
      <c r="EM349" s="238"/>
      <c r="EN349" s="238"/>
      <c r="EO349" s="238"/>
      <c r="EP349" s="238"/>
      <c r="EQ349" s="238"/>
      <c r="ER349" s="238"/>
      <c r="ES349" s="238"/>
      <c r="ET349" s="238"/>
      <c r="EU349" s="238"/>
      <c r="EV349" s="238"/>
      <c r="EW349" s="238"/>
      <c r="EX349" s="238"/>
      <c r="EY349" s="238"/>
      <c r="EZ349" s="238"/>
      <c r="FA349" s="238"/>
      <c r="FB349" s="238"/>
      <c r="FC349" s="238"/>
      <c r="FD349" s="238"/>
      <c r="FE349" s="238"/>
      <c r="FF349" s="238"/>
      <c r="FG349" s="238"/>
      <c r="FH349" s="238"/>
      <c r="FI349" s="238"/>
      <c r="FJ349" s="238"/>
      <c r="FK349" s="238"/>
      <c r="FL349" s="238"/>
      <c r="FM349" s="238"/>
      <c r="FN349" s="238"/>
      <c r="FO349" s="238"/>
      <c r="FP349" s="238"/>
      <c r="FQ349" s="238"/>
      <c r="FR349" s="238"/>
      <c r="FS349" s="238"/>
      <c r="FT349" s="238"/>
      <c r="FU349" s="238"/>
      <c r="FV349" s="238"/>
      <c r="FW349" s="238"/>
      <c r="FX349" s="238"/>
      <c r="FY349" s="238"/>
      <c r="FZ349" s="238"/>
      <c r="GA349" s="238"/>
      <c r="GB349" s="238"/>
      <c r="GC349" s="238"/>
      <c r="GD349" s="238"/>
      <c r="GE349" s="238"/>
      <c r="GF349" s="238"/>
      <c r="GG349" s="238"/>
      <c r="GH349" s="238"/>
      <c r="GI349" s="238"/>
      <c r="GJ349" s="238"/>
      <c r="GK349" s="238"/>
      <c r="GL349" s="238"/>
      <c r="GM349" s="238"/>
      <c r="GN349" s="238"/>
      <c r="GO349" s="238"/>
      <c r="GP349" s="238"/>
      <c r="GQ349" s="238"/>
      <c r="GR349" s="238"/>
      <c r="GS349" s="238"/>
      <c r="GT349" s="238"/>
      <c r="GU349" s="238"/>
      <c r="GV349" s="238"/>
      <c r="GW349" s="238"/>
      <c r="GX349" s="238"/>
      <c r="GY349" s="238"/>
      <c r="GZ349" s="238"/>
      <c r="HA349" s="238"/>
      <c r="HB349" s="238"/>
      <c r="HC349" s="238"/>
      <c r="HD349" s="238"/>
      <c r="HE349" s="238"/>
      <c r="HF349" s="238"/>
      <c r="HG349" s="238"/>
      <c r="HH349" s="238"/>
      <c r="HI349" s="238"/>
      <c r="HJ349" s="238"/>
      <c r="HK349" s="238"/>
      <c r="HL349" s="238"/>
      <c r="HM349" s="238"/>
      <c r="HN349" s="238"/>
      <c r="HO349" s="238"/>
      <c r="HP349" s="238"/>
      <c r="HQ349" s="238"/>
      <c r="HR349" s="238"/>
      <c r="HS349" s="238"/>
      <c r="HT349" s="238"/>
      <c r="HU349" s="238"/>
      <c r="HV349" s="238"/>
      <c r="HW349" s="238"/>
      <c r="HX349" s="238"/>
      <c r="HY349" s="238"/>
      <c r="HZ349" s="238"/>
      <c r="IA349" s="238"/>
      <c r="IB349" s="238"/>
      <c r="IC349" s="238"/>
      <c r="ID349" s="238"/>
      <c r="IE349" s="238"/>
      <c r="IF349" s="238"/>
      <c r="IG349" s="238"/>
      <c r="IH349" s="238"/>
      <c r="II349" s="238"/>
      <c r="IJ349" s="238"/>
      <c r="IK349" s="238"/>
      <c r="IL349" s="238"/>
      <c r="IM349" s="238"/>
      <c r="IN349" s="238"/>
      <c r="IO349" s="238"/>
      <c r="IP349" s="238"/>
      <c r="IQ349" s="238"/>
      <c r="IR349" s="238"/>
      <c r="IS349" s="238"/>
      <c r="IT349" s="238"/>
      <c r="IU349" s="238"/>
      <c r="IV349" s="238"/>
      <c r="IW349" s="238"/>
      <c r="IX349" s="238"/>
      <c r="IY349" s="238"/>
      <c r="IZ349" s="238"/>
      <c r="JA349" s="238"/>
      <c r="JB349" s="238"/>
      <c r="JC349" s="238"/>
      <c r="JD349" s="238"/>
      <c r="JE349" s="238"/>
      <c r="JF349" s="238"/>
      <c r="JG349" s="238"/>
      <c r="JH349" s="238"/>
      <c r="JI349" s="238"/>
      <c r="JJ349" s="238"/>
      <c r="JK349" s="238"/>
      <c r="JL349" s="238"/>
      <c r="JM349" s="238"/>
      <c r="JN349" s="238"/>
      <c r="JO349" s="238"/>
      <c r="JP349" s="238"/>
      <c r="JQ349" s="238"/>
      <c r="JR349" s="238"/>
      <c r="JS349" s="238"/>
      <c r="JT349" s="238"/>
      <c r="JU349" s="238"/>
      <c r="JV349" s="238"/>
      <c r="JW349" s="238"/>
      <c r="JX349" s="238"/>
      <c r="JY349" s="238"/>
      <c r="JZ349" s="238"/>
      <c r="KA349" s="238"/>
      <c r="KB349" s="238"/>
      <c r="KC349" s="238"/>
      <c r="KD349" s="238"/>
      <c r="KE349" s="238"/>
      <c r="KF349" s="238"/>
      <c r="KG349" s="238"/>
      <c r="KH349" s="238"/>
      <c r="KI349" s="238"/>
      <c r="KJ349" s="238"/>
      <c r="KK349" s="238"/>
      <c r="KL349" s="238"/>
      <c r="KM349" s="238"/>
      <c r="KN349" s="238"/>
      <c r="KO349" s="238"/>
      <c r="KP349" s="238"/>
      <c r="KQ349" s="238"/>
      <c r="KR349" s="238"/>
      <c r="KS349" s="238"/>
      <c r="KT349" s="238"/>
      <c r="KU349" s="238"/>
      <c r="KV349" s="238"/>
      <c r="KW349" s="238"/>
      <c r="KX349" s="238"/>
      <c r="KY349" s="238"/>
      <c r="KZ349" s="238"/>
      <c r="LA349" s="238"/>
      <c r="LB349" s="238"/>
      <c r="LC349" s="238"/>
      <c r="LD349" s="238"/>
      <c r="LE349" s="238"/>
      <c r="LF349" s="238"/>
      <c r="LG349" s="238"/>
      <c r="LH349" s="238"/>
      <c r="LI349" s="238"/>
      <c r="LJ349" s="238"/>
      <c r="LK349" s="238"/>
      <c r="LL349" s="238"/>
      <c r="LM349" s="238"/>
      <c r="LN349" s="238"/>
      <c r="LO349" s="238"/>
      <c r="LP349" s="238"/>
      <c r="LQ349" s="238"/>
      <c r="LR349" s="238"/>
      <c r="LS349" s="238"/>
      <c r="LT349" s="238"/>
      <c r="LU349" s="238"/>
      <c r="LV349" s="238"/>
      <c r="LW349" s="238"/>
      <c r="LX349" s="238"/>
      <c r="LY349" s="238"/>
      <c r="LZ349" s="238"/>
      <c r="MA349" s="238"/>
      <c r="MB349" s="238"/>
      <c r="MC349" s="238"/>
      <c r="MD349" s="238"/>
      <c r="ME349" s="238"/>
      <c r="MF349" s="238"/>
      <c r="MG349" s="238"/>
      <c r="MH349" s="238"/>
      <c r="MI349" s="238"/>
      <c r="MJ349" s="238"/>
      <c r="MK349" s="238"/>
      <c r="ML349" s="238"/>
      <c r="MM349" s="238"/>
      <c r="MN349" s="238"/>
      <c r="MO349" s="238"/>
      <c r="MP349" s="238"/>
      <c r="MQ349" s="238"/>
      <c r="MR349" s="238"/>
      <c r="MS349" s="238"/>
      <c r="MT349" s="238"/>
      <c r="MU349" s="238"/>
      <c r="MV349" s="238"/>
      <c r="MW349" s="238"/>
      <c r="MX349" s="238"/>
      <c r="MY349" s="238"/>
      <c r="MZ349" s="238"/>
      <c r="NA349" s="238"/>
      <c r="NB349" s="238"/>
      <c r="NC349" s="238"/>
      <c r="ND349" s="238"/>
      <c r="NE349" s="238"/>
      <c r="NF349" s="238"/>
      <c r="NG349" s="238"/>
      <c r="NH349" s="238"/>
      <c r="NI349" s="238"/>
      <c r="NJ349" s="238"/>
      <c r="NK349" s="238"/>
      <c r="NL349" s="238"/>
      <c r="NM349" s="238"/>
      <c r="NN349" s="238"/>
      <c r="NO349" s="238"/>
      <c r="NP349" s="238"/>
      <c r="NQ349" s="238"/>
      <c r="NR349" s="238"/>
      <c r="NS349" s="238"/>
      <c r="NT349" s="238"/>
      <c r="NU349" s="238"/>
      <c r="NV349" s="238"/>
      <c r="NW349" s="238"/>
      <c r="NX349" s="238"/>
      <c r="NY349" s="238"/>
      <c r="NZ349" s="238"/>
      <c r="OA349" s="238"/>
      <c r="OB349" s="238"/>
      <c r="OC349" s="238"/>
      <c r="OD349" s="238"/>
      <c r="OE349" s="238"/>
      <c r="OF349" s="238"/>
      <c r="OG349" s="238"/>
      <c r="OH349" s="238"/>
      <c r="OI349" s="238"/>
      <c r="OJ349" s="238"/>
      <c r="OK349" s="238"/>
      <c r="OL349" s="238"/>
      <c r="OM349" s="238"/>
      <c r="ON349" s="238"/>
      <c r="OO349" s="238"/>
      <c r="OP349" s="238"/>
      <c r="OQ349" s="238"/>
      <c r="OR349" s="238"/>
      <c r="OS349" s="238"/>
      <c r="OT349" s="238"/>
      <c r="OU349" s="238"/>
      <c r="OV349" s="238"/>
      <c r="OW349" s="238"/>
      <c r="OX349" s="238"/>
      <c r="OY349" s="238"/>
      <c r="OZ349" s="238"/>
      <c r="PA349" s="238"/>
      <c r="PB349" s="238"/>
      <c r="PC349" s="238"/>
      <c r="PD349" s="238"/>
      <c r="PE349" s="238"/>
      <c r="PF349" s="238"/>
      <c r="PG349" s="238"/>
      <c r="PH349" s="238"/>
      <c r="PI349" s="238"/>
      <c r="PJ349" s="238"/>
      <c r="PK349" s="238"/>
      <c r="PL349" s="238"/>
      <c r="PM349" s="238"/>
      <c r="PN349" s="238"/>
      <c r="PO349" s="238"/>
      <c r="PP349" s="238"/>
      <c r="PQ349" s="238"/>
      <c r="PR349" s="238"/>
      <c r="PS349" s="238"/>
      <c r="PT349" s="238"/>
      <c r="PU349" s="238"/>
      <c r="PV349" s="238"/>
      <c r="PW349" s="238"/>
      <c r="PX349" s="238"/>
      <c r="PY349" s="238"/>
      <c r="PZ349" s="238"/>
      <c r="QA349" s="238"/>
      <c r="QB349" s="238"/>
      <c r="QC349" s="238"/>
      <c r="QD349" s="238"/>
      <c r="QE349" s="238"/>
      <c r="QF349" s="238"/>
      <c r="QG349" s="238"/>
      <c r="QH349" s="238"/>
      <c r="QI349" s="238"/>
      <c r="QJ349" s="238"/>
      <c r="QK349" s="238"/>
      <c r="QL349" s="238"/>
      <c r="QM349" s="238"/>
      <c r="QN349" s="238"/>
      <c r="QO349" s="238"/>
      <c r="QP349" s="238"/>
      <c r="QQ349" s="238"/>
      <c r="QR349" s="238"/>
      <c r="QS349" s="238"/>
      <c r="QT349" s="238"/>
      <c r="QU349" s="238"/>
      <c r="QV349" s="238"/>
      <c r="QW349" s="238"/>
      <c r="QX349" s="238"/>
      <c r="QY349" s="238"/>
      <c r="QZ349" s="238"/>
      <c r="RA349" s="238"/>
      <c r="RB349" s="238"/>
      <c r="RC349" s="238"/>
      <c r="RD349" s="238"/>
      <c r="RE349" s="238"/>
      <c r="RF349" s="238"/>
      <c r="RG349" s="238"/>
      <c r="RH349" s="238"/>
      <c r="RI349" s="238"/>
      <c r="RJ349" s="238"/>
      <c r="RK349" s="238"/>
      <c r="RL349" s="238"/>
      <c r="RM349" s="238"/>
      <c r="RN349" s="238"/>
      <c r="RO349" s="238"/>
      <c r="RP349" s="238"/>
      <c r="RQ349" s="238"/>
      <c r="RR349" s="238"/>
      <c r="RS349" s="238"/>
      <c r="RT349" s="238"/>
      <c r="RU349" s="238"/>
      <c r="RV349" s="238"/>
      <c r="RW349" s="238"/>
      <c r="RX349" s="238"/>
      <c r="RY349" s="238"/>
      <c r="RZ349" s="238"/>
      <c r="SA349" s="238"/>
      <c r="SB349" s="238"/>
      <c r="SC349" s="238"/>
      <c r="SD349" s="238"/>
      <c r="SE349" s="238"/>
      <c r="SF349" s="238"/>
      <c r="SG349" s="238"/>
      <c r="SH349" s="238"/>
      <c r="SI349" s="238"/>
      <c r="SJ349" s="238"/>
      <c r="SK349" s="238"/>
      <c r="SL349" s="238"/>
      <c r="SM349" s="238"/>
      <c r="SN349" s="238"/>
      <c r="SO349" s="238"/>
      <c r="SP349" s="238"/>
      <c r="SQ349" s="238"/>
      <c r="SR349" s="238"/>
      <c r="SS349" s="238"/>
      <c r="ST349" s="238"/>
      <c r="SU349" s="238"/>
      <c r="SV349" s="238"/>
      <c r="SW349" s="238"/>
      <c r="SX349" s="238"/>
      <c r="SY349" s="238"/>
      <c r="SZ349" s="238"/>
      <c r="TA349" s="238"/>
      <c r="TB349" s="238"/>
      <c r="TC349" s="238"/>
      <c r="TD349" s="238"/>
      <c r="TE349" s="238"/>
      <c r="TF349" s="238"/>
      <c r="TG349" s="238"/>
      <c r="TH349" s="238"/>
      <c r="TI349" s="238"/>
      <c r="TJ349" s="238"/>
      <c r="TK349" s="238"/>
      <c r="TL349" s="238"/>
      <c r="TM349" s="238"/>
      <c r="TN349" s="238"/>
      <c r="TO349" s="238"/>
      <c r="TP349" s="238"/>
      <c r="TQ349" s="238"/>
      <c r="TR349" s="238"/>
      <c r="TS349" s="238"/>
      <c r="TT349" s="238"/>
      <c r="TU349" s="238"/>
      <c r="TV349" s="238"/>
      <c r="TW349" s="238"/>
      <c r="TX349" s="238"/>
      <c r="TY349" s="238"/>
      <c r="TZ349" s="238"/>
      <c r="UA349" s="238"/>
      <c r="UB349" s="238"/>
      <c r="UC349" s="238"/>
      <c r="UD349" s="238"/>
      <c r="UE349" s="238"/>
      <c r="UF349" s="238"/>
      <c r="UG349" s="238"/>
      <c r="UH349" s="238"/>
      <c r="UI349" s="238"/>
      <c r="UJ349" s="238"/>
      <c r="UK349" s="238"/>
      <c r="UL349" s="238"/>
      <c r="UM349" s="238"/>
      <c r="UN349" s="238"/>
      <c r="UO349" s="238"/>
      <c r="UP349" s="238"/>
      <c r="UQ349" s="238"/>
      <c r="UR349" s="238"/>
      <c r="US349" s="238"/>
      <c r="UT349" s="238"/>
      <c r="UU349" s="238"/>
      <c r="UV349" s="238"/>
      <c r="UW349" s="238"/>
      <c r="UX349" s="238"/>
      <c r="UY349" s="238"/>
      <c r="UZ349" s="238"/>
      <c r="VA349" s="238"/>
      <c r="VB349" s="238"/>
      <c r="VC349" s="238"/>
      <c r="VD349" s="238"/>
      <c r="VE349" s="238"/>
      <c r="VF349" s="238"/>
      <c r="VG349" s="238"/>
      <c r="VH349" s="238"/>
      <c r="VI349" s="238"/>
      <c r="VJ349" s="238"/>
      <c r="VK349" s="238"/>
      <c r="VL349" s="238"/>
      <c r="VM349" s="238"/>
      <c r="VN349" s="238"/>
      <c r="VO349" s="238"/>
      <c r="VP349" s="238"/>
      <c r="VQ349" s="238"/>
      <c r="VR349" s="238"/>
      <c r="VS349" s="238"/>
      <c r="VT349" s="238"/>
      <c r="VU349" s="238"/>
      <c r="VV349" s="238"/>
      <c r="VW349" s="238"/>
      <c r="VX349" s="238"/>
      <c r="VY349" s="238"/>
      <c r="VZ349" s="238"/>
      <c r="WA349" s="238"/>
      <c r="WB349" s="238"/>
      <c r="WC349" s="238"/>
      <c r="WD349" s="238"/>
      <c r="WE349" s="238"/>
      <c r="WF349" s="238"/>
      <c r="WG349" s="238"/>
      <c r="WH349" s="238"/>
      <c r="WI349" s="238"/>
      <c r="WJ349" s="238"/>
      <c r="WK349" s="238"/>
      <c r="WL349" s="238"/>
      <c r="WM349" s="238"/>
      <c r="WN349" s="238"/>
      <c r="WO349" s="238"/>
      <c r="WP349" s="238"/>
      <c r="WQ349" s="238"/>
      <c r="WR349" s="238"/>
      <c r="WS349" s="238"/>
      <c r="WT349" s="238"/>
      <c r="WU349" s="238"/>
      <c r="WV349" s="238"/>
      <c r="WW349" s="238"/>
      <c r="WX349" s="238"/>
      <c r="WY349" s="238"/>
      <c r="WZ349" s="238"/>
      <c r="XA349" s="238"/>
      <c r="XB349" s="238"/>
      <c r="XC349" s="238"/>
      <c r="XD349" s="238"/>
      <c r="XE349" s="238"/>
      <c r="XF349" s="238"/>
      <c r="XG349" s="238"/>
      <c r="XH349" s="238"/>
      <c r="XI349" s="238"/>
      <c r="XJ349" s="238"/>
      <c r="XK349" s="238"/>
      <c r="XL349" s="238"/>
      <c r="XM349" s="238"/>
      <c r="XN349" s="238"/>
      <c r="XO349" s="238"/>
      <c r="XP349" s="238"/>
      <c r="XQ349" s="238"/>
      <c r="XR349" s="238"/>
      <c r="XS349" s="238"/>
      <c r="XT349" s="238"/>
      <c r="XU349" s="238"/>
      <c r="XV349" s="238"/>
      <c r="XW349" s="238"/>
      <c r="XX349" s="238"/>
      <c r="XY349" s="238"/>
      <c r="XZ349" s="238"/>
      <c r="YA349" s="238"/>
      <c r="YB349" s="238"/>
      <c r="YC349" s="238"/>
      <c r="YD349" s="238"/>
      <c r="YE349" s="238"/>
      <c r="YF349" s="238"/>
      <c r="YG349" s="238"/>
      <c r="YH349" s="238"/>
      <c r="YI349" s="238"/>
      <c r="YJ349" s="238"/>
      <c r="YK349" s="238"/>
      <c r="YL349" s="238"/>
      <c r="YM349" s="238"/>
      <c r="YN349" s="238"/>
      <c r="YO349" s="238"/>
      <c r="YP349" s="238"/>
      <c r="YQ349" s="238"/>
      <c r="YR349" s="238"/>
      <c r="YS349" s="238"/>
      <c r="YT349" s="238"/>
      <c r="YU349" s="238"/>
      <c r="YV349" s="238"/>
      <c r="YW349" s="238"/>
      <c r="YX349" s="238"/>
      <c r="YY349" s="238"/>
      <c r="YZ349" s="238"/>
      <c r="ZA349" s="238"/>
      <c r="ZB349" s="238"/>
      <c r="ZC349" s="238"/>
      <c r="ZD349" s="238"/>
      <c r="ZE349" s="238"/>
      <c r="ZF349" s="238"/>
      <c r="ZG349" s="238"/>
      <c r="ZH349" s="238"/>
      <c r="ZI349" s="238"/>
      <c r="ZJ349" s="238"/>
      <c r="ZK349" s="238"/>
      <c r="ZL349" s="238"/>
      <c r="ZM349" s="238"/>
      <c r="ZN349" s="238"/>
      <c r="ZO349" s="238"/>
      <c r="ZP349" s="238"/>
      <c r="ZQ349" s="238"/>
      <c r="ZR349" s="238"/>
      <c r="ZS349" s="238"/>
      <c r="ZT349" s="238"/>
      <c r="ZU349" s="238"/>
      <c r="ZV349" s="238"/>
      <c r="ZW349" s="238"/>
      <c r="ZX349" s="238"/>
      <c r="ZY349" s="238"/>
      <c r="ZZ349" s="238"/>
      <c r="AAA349" s="238"/>
      <c r="AAB349" s="238"/>
      <c r="AAC349" s="238"/>
      <c r="AAD349" s="238"/>
      <c r="AAE349" s="238"/>
      <c r="AAF349" s="238"/>
      <c r="AAG349" s="238"/>
      <c r="AAH349" s="238"/>
      <c r="AAI349" s="238"/>
      <c r="AAJ349" s="238"/>
      <c r="AAK349" s="238"/>
      <c r="AAL349" s="238"/>
      <c r="AAM349" s="238"/>
      <c r="AAN349" s="238"/>
      <c r="AAO349" s="238"/>
      <c r="AAP349" s="238"/>
      <c r="AAQ349" s="238"/>
      <c r="AAR349" s="238"/>
      <c r="AAS349" s="238"/>
      <c r="AAT349" s="238"/>
      <c r="AAU349" s="238"/>
      <c r="AAV349" s="238"/>
      <c r="AAW349" s="238"/>
      <c r="AAX349" s="238"/>
      <c r="AAY349" s="238"/>
      <c r="AAZ349" s="238"/>
      <c r="ABA349" s="238"/>
      <c r="ABB349" s="238"/>
      <c r="ABC349" s="238"/>
      <c r="ABD349" s="238"/>
      <c r="ABE349" s="238"/>
      <c r="ABF349" s="238"/>
      <c r="ABG349" s="238"/>
      <c r="ABH349" s="238"/>
      <c r="ABI349" s="238"/>
      <c r="ABJ349" s="238"/>
      <c r="ABK349" s="238"/>
      <c r="ABL349" s="238"/>
      <c r="ABM349" s="238"/>
      <c r="ABN349" s="238"/>
      <c r="ABO349" s="238"/>
      <c r="ABP349" s="238"/>
      <c r="ABQ349" s="238"/>
      <c r="ABR349" s="238"/>
      <c r="ABS349" s="238"/>
      <c r="ABT349" s="238"/>
      <c r="ABU349" s="238"/>
      <c r="ABV349" s="238"/>
      <c r="ABW349" s="238"/>
      <c r="ABX349" s="238"/>
      <c r="ABY349" s="238"/>
      <c r="ABZ349" s="238"/>
      <c r="ACA349" s="238"/>
      <c r="ACB349" s="238"/>
      <c r="ACC349" s="238"/>
      <c r="ACD349" s="238"/>
      <c r="ACE349" s="238"/>
      <c r="ACF349" s="238"/>
      <c r="ACG349" s="238"/>
      <c r="ACH349" s="238"/>
      <c r="ACI349" s="238"/>
      <c r="ACJ349" s="238"/>
      <c r="ACK349" s="238"/>
      <c r="ACL349" s="238"/>
      <c r="ACM349" s="238"/>
      <c r="ACN349" s="238"/>
      <c r="ACO349" s="238"/>
      <c r="ACP349" s="238"/>
      <c r="ACQ349" s="238"/>
      <c r="ACR349" s="238"/>
      <c r="ACS349" s="238"/>
      <c r="ACT349" s="238"/>
      <c r="ACU349" s="238"/>
      <c r="ACV349" s="238"/>
      <c r="ACW349" s="238"/>
      <c r="ACX349" s="238"/>
      <c r="ACY349" s="238"/>
      <c r="ACZ349" s="238"/>
      <c r="ADA349" s="238"/>
      <c r="ADB349" s="238"/>
      <c r="ADC349" s="238"/>
      <c r="ADD349" s="238"/>
      <c r="ADE349" s="238"/>
      <c r="ADF349" s="238"/>
      <c r="ADG349" s="238"/>
      <c r="ADH349" s="238"/>
      <c r="ADI349" s="238"/>
      <c r="ADJ349" s="238"/>
      <c r="ADK349" s="238"/>
      <c r="ADL349" s="238"/>
      <c r="ADM349" s="238"/>
      <c r="ADN349" s="238"/>
      <c r="ADO349" s="238"/>
      <c r="ADP349" s="238"/>
      <c r="ADQ349" s="238"/>
      <c r="ADR349" s="238"/>
      <c r="ADS349" s="238"/>
      <c r="ADT349" s="238"/>
      <c r="ADU349" s="238"/>
      <c r="ADV349" s="238"/>
      <c r="ADW349" s="238"/>
      <c r="ADX349" s="238"/>
      <c r="ADY349" s="238"/>
      <c r="ADZ349" s="238"/>
      <c r="AEA349" s="238"/>
      <c r="AEB349" s="238"/>
      <c r="AEC349" s="238"/>
      <c r="AED349" s="238"/>
      <c r="AEE349" s="238"/>
      <c r="AEF349" s="238"/>
      <c r="AEG349" s="238"/>
      <c r="AEH349" s="238"/>
      <c r="AEI349" s="238"/>
      <c r="AEJ349" s="238"/>
      <c r="AEK349" s="238"/>
      <c r="AEL349" s="238"/>
      <c r="AEM349" s="238"/>
      <c r="AEN349" s="238"/>
      <c r="AEO349" s="238"/>
      <c r="AEP349" s="238"/>
      <c r="AEQ349" s="238"/>
      <c r="AER349" s="238"/>
      <c r="AES349" s="238"/>
      <c r="AET349" s="238"/>
      <c r="AEU349" s="238"/>
      <c r="AEV349" s="238"/>
      <c r="AEW349" s="238"/>
      <c r="AEX349" s="238"/>
      <c r="AEY349" s="238"/>
      <c r="AEZ349" s="238"/>
      <c r="AFA349" s="238"/>
      <c r="AFB349" s="238"/>
      <c r="AFC349" s="238"/>
      <c r="AFD349" s="238"/>
      <c r="AFE349" s="238"/>
      <c r="AFF349" s="238"/>
      <c r="AFG349" s="238"/>
      <c r="AFH349" s="238"/>
      <c r="AFI349" s="238"/>
      <c r="AFJ349" s="238"/>
      <c r="AFK349" s="238"/>
      <c r="AFL349" s="238"/>
      <c r="AFM349" s="238"/>
      <c r="AFN349" s="238"/>
      <c r="AFO349" s="238"/>
      <c r="AFP349" s="238"/>
      <c r="AFQ349" s="238"/>
      <c r="AFR349" s="238"/>
      <c r="AFS349" s="238"/>
      <c r="AFT349" s="238"/>
      <c r="AFU349" s="238"/>
      <c r="AFV349" s="238"/>
      <c r="AFW349" s="238"/>
      <c r="AFX349" s="238"/>
      <c r="AFY349" s="238"/>
      <c r="AFZ349" s="238"/>
      <c r="AGA349" s="238"/>
      <c r="AGB349" s="238"/>
      <c r="AGC349" s="238"/>
      <c r="AGD349" s="238"/>
      <c r="AGE349" s="238"/>
      <c r="AGF349" s="238"/>
      <c r="AGG349" s="238"/>
      <c r="AGH349" s="238"/>
      <c r="AGI349" s="238"/>
      <c r="AGJ349" s="238"/>
      <c r="AGK349" s="238"/>
      <c r="AGL349" s="238"/>
      <c r="AGM349" s="238"/>
      <c r="AGN349" s="238"/>
      <c r="AGO349" s="238"/>
      <c r="AGP349" s="238"/>
      <c r="AGQ349" s="238"/>
      <c r="AGR349" s="238"/>
      <c r="AGS349" s="238"/>
      <c r="AGT349" s="238"/>
      <c r="AGU349" s="238"/>
      <c r="AGV349" s="238"/>
      <c r="AGW349" s="238"/>
      <c r="AGX349" s="238"/>
      <c r="AGY349" s="238"/>
      <c r="AGZ349" s="238"/>
      <c r="AHA349" s="238"/>
      <c r="AHB349" s="238"/>
      <c r="AHC349" s="238"/>
      <c r="AHD349" s="238"/>
      <c r="AHE349" s="238"/>
      <c r="AHF349" s="238"/>
      <c r="AHG349" s="238"/>
      <c r="AHH349" s="238"/>
      <c r="AHI349" s="238"/>
      <c r="AHJ349" s="238"/>
      <c r="AHK349" s="238"/>
      <c r="AHL349" s="238"/>
      <c r="AHM349" s="238"/>
      <c r="AHN349" s="238"/>
      <c r="AHO349" s="238"/>
      <c r="AHP349" s="238"/>
      <c r="AHQ349" s="238"/>
      <c r="AHR349" s="238"/>
      <c r="AHS349" s="238"/>
      <c r="AHT349" s="238"/>
      <c r="AHU349" s="238"/>
      <c r="AHV349" s="238"/>
      <c r="AHW349" s="238"/>
      <c r="AHX349" s="238"/>
      <c r="AHY349" s="238"/>
      <c r="AHZ349" s="238"/>
      <c r="AIA349" s="238"/>
      <c r="AIB349" s="238"/>
      <c r="AIC349" s="238"/>
      <c r="AID349" s="238"/>
      <c r="AIE349" s="238"/>
      <c r="AIF349" s="238"/>
      <c r="AIG349" s="238"/>
      <c r="AIH349" s="238"/>
      <c r="AII349" s="238"/>
      <c r="AIJ349" s="238"/>
      <c r="AIK349" s="238"/>
      <c r="AIL349" s="238"/>
      <c r="AIM349" s="238"/>
      <c r="AIN349" s="238"/>
      <c r="AIO349" s="238"/>
      <c r="AIP349" s="238"/>
      <c r="AIQ349" s="238"/>
      <c r="AIR349" s="238"/>
      <c r="AIS349" s="238"/>
      <c r="AIT349" s="238"/>
      <c r="AIU349" s="238"/>
      <c r="AIV349" s="238"/>
      <c r="AIW349" s="238"/>
      <c r="AIX349" s="238"/>
      <c r="AIY349" s="238"/>
      <c r="AIZ349" s="238"/>
      <c r="AJA349" s="238"/>
      <c r="AJB349" s="238"/>
      <c r="AJC349" s="238"/>
      <c r="AJD349" s="238"/>
      <c r="AJE349" s="238"/>
      <c r="AJF349" s="238"/>
      <c r="AJG349" s="238"/>
      <c r="AJH349" s="238"/>
      <c r="AJI349" s="238"/>
      <c r="AJJ349" s="238"/>
      <c r="AJK349" s="238"/>
      <c r="AJL349" s="238"/>
      <c r="AJM349" s="238"/>
      <c r="AJN349" s="238"/>
      <c r="AJO349" s="238"/>
      <c r="AJP349" s="238"/>
      <c r="AJQ349" s="238"/>
      <c r="AJR349" s="238"/>
      <c r="AJS349" s="238"/>
      <c r="AJT349" s="238"/>
      <c r="AJU349" s="238"/>
      <c r="AJV349" s="238"/>
      <c r="AJW349" s="238"/>
      <c r="AJX349" s="238"/>
      <c r="AJY349" s="238"/>
      <c r="AJZ349" s="238"/>
      <c r="AKA349" s="238"/>
      <c r="AKB349" s="238"/>
      <c r="AKC349" s="238"/>
      <c r="AKD349" s="238"/>
      <c r="AKE349" s="238"/>
      <c r="AKF349" s="238"/>
      <c r="AKG349" s="238"/>
      <c r="AKH349" s="238"/>
      <c r="AKI349" s="238"/>
      <c r="AKJ349" s="238"/>
      <c r="AKK349" s="238"/>
      <c r="AKL349" s="238"/>
      <c r="AKM349" s="238"/>
      <c r="AKN349" s="238"/>
      <c r="AKO349" s="238"/>
      <c r="AKP349" s="238"/>
    </row>
    <row r="350" spans="1:978" ht="15" customHeight="1" x14ac:dyDescent="0.25">
      <c r="A350" s="303">
        <v>77</v>
      </c>
      <c r="B350" s="303">
        <v>65</v>
      </c>
      <c r="C350" s="240" t="s">
        <v>359</v>
      </c>
      <c r="D350" s="240" t="s">
        <v>49</v>
      </c>
      <c r="E350" s="267">
        <v>4.5999999999999996</v>
      </c>
      <c r="F350" s="93">
        <v>530447</v>
      </c>
      <c r="G350" s="29" t="s">
        <v>360</v>
      </c>
      <c r="H350" s="29" t="s">
        <v>358</v>
      </c>
      <c r="I350" s="240" t="s">
        <v>63</v>
      </c>
      <c r="J350" s="93">
        <v>45</v>
      </c>
      <c r="K350" s="267">
        <f>AVERAGE(J350:J353)</f>
        <v>47.5</v>
      </c>
      <c r="L350" s="289">
        <f>E350/K350</f>
        <v>9.6842105263157882E-2</v>
      </c>
      <c r="M350" s="240">
        <v>2</v>
      </c>
      <c r="N350" s="93">
        <v>66</v>
      </c>
      <c r="O350" s="93">
        <v>28</v>
      </c>
      <c r="P350" s="93">
        <v>17</v>
      </c>
      <c r="Q350" s="93">
        <v>16</v>
      </c>
      <c r="R350" s="93">
        <v>44</v>
      </c>
      <c r="S350" s="93">
        <v>144</v>
      </c>
      <c r="T350" s="93">
        <v>405</v>
      </c>
      <c r="U350" s="93">
        <v>682</v>
      </c>
      <c r="V350" s="93">
        <v>609</v>
      </c>
      <c r="W350" s="93">
        <v>539</v>
      </c>
      <c r="X350" s="93">
        <v>549</v>
      </c>
      <c r="Y350" s="93">
        <v>524</v>
      </c>
      <c r="Z350" s="93">
        <v>567</v>
      </c>
      <c r="AA350" s="93">
        <v>559</v>
      </c>
      <c r="AB350" s="93">
        <v>567</v>
      </c>
      <c r="AC350" s="93">
        <v>748</v>
      </c>
      <c r="AD350" s="93">
        <v>818</v>
      </c>
      <c r="AE350" s="93">
        <v>876</v>
      </c>
      <c r="AF350" s="93">
        <v>709</v>
      </c>
      <c r="AG350" s="93">
        <v>517</v>
      </c>
      <c r="AH350" s="93">
        <v>483</v>
      </c>
      <c r="AI350" s="93">
        <v>382</v>
      </c>
      <c r="AJ350" s="93">
        <v>208</v>
      </c>
      <c r="AK350" s="93">
        <v>116</v>
      </c>
      <c r="AL350" s="93">
        <v>9083</v>
      </c>
      <c r="AM350" s="267">
        <v>1600</v>
      </c>
      <c r="AN350" s="261">
        <f>$L$350*(1+0.15*(N354/$AM$350)^4)</f>
        <v>9.6842147321417035E-2</v>
      </c>
      <c r="AO350" s="261">
        <f t="shared" ref="AO350:BK350" si="230">$L$350*(1+0.15*(O354/$AM$350)^4)</f>
        <v>9.6842108589353049E-2</v>
      </c>
      <c r="AP350" s="261">
        <f t="shared" si="230"/>
        <v>9.684210578239566E-2</v>
      </c>
      <c r="AQ350" s="261">
        <f t="shared" si="230"/>
        <v>9.6842105883436627E-2</v>
      </c>
      <c r="AR350" s="261">
        <f t="shared" si="230"/>
        <v>9.684211607916543E-2</v>
      </c>
      <c r="AS350" s="261">
        <f t="shared" si="230"/>
        <v>9.6842663936219667E-2</v>
      </c>
      <c r="AT350" s="261">
        <f t="shared" si="230"/>
        <v>9.6885938205217043E-2</v>
      </c>
      <c r="AU350" s="261">
        <f t="shared" si="230"/>
        <v>9.7356283194073273E-2</v>
      </c>
      <c r="AV350" s="261">
        <f t="shared" si="230"/>
        <v>9.7344531040874274E-2</v>
      </c>
      <c r="AW350" s="261">
        <f t="shared" si="230"/>
        <v>9.7202493371039936E-2</v>
      </c>
      <c r="AX350" s="261">
        <f t="shared" si="230"/>
        <v>9.7338731092631567E-2</v>
      </c>
      <c r="AY350" s="261">
        <f t="shared" si="230"/>
        <v>9.7414945703481845E-2</v>
      </c>
      <c r="AZ350" s="261">
        <f t="shared" si="230"/>
        <v>9.757770684431244E-2</v>
      </c>
      <c r="BA350" s="261">
        <f t="shared" si="230"/>
        <v>9.7478490175567409E-2</v>
      </c>
      <c r="BB350" s="261">
        <f t="shared" si="230"/>
        <v>9.7528589960027237E-2</v>
      </c>
      <c r="BC350" s="261">
        <f t="shared" si="230"/>
        <v>9.7988301450526311E-2</v>
      </c>
      <c r="BD350" s="261">
        <f t="shared" si="230"/>
        <v>9.8443871867510788E-2</v>
      </c>
      <c r="BE350" s="261">
        <f t="shared" si="230"/>
        <v>9.8572666473067422E-2</v>
      </c>
      <c r="BF350" s="261">
        <f t="shared" si="230"/>
        <v>9.7854064038152222E-2</v>
      </c>
      <c r="BG350" s="261">
        <f t="shared" si="230"/>
        <v>9.7116195978260836E-2</v>
      </c>
      <c r="BH350" s="261">
        <f t="shared" si="230"/>
        <v>9.6939635092099588E-2</v>
      </c>
      <c r="BI350" s="261">
        <f t="shared" si="230"/>
        <v>9.6873872536918676E-2</v>
      </c>
      <c r="BJ350" s="261">
        <f t="shared" si="230"/>
        <v>9.6857999786425411E-2</v>
      </c>
      <c r="BK350" s="261">
        <f t="shared" si="230"/>
        <v>9.6842564884868407E-2</v>
      </c>
      <c r="BL350" s="240">
        <f>E350*(0.000001)*0.5</f>
        <v>2.2999999999999996E-6</v>
      </c>
      <c r="BM350" s="240">
        <v>293</v>
      </c>
      <c r="BN350" s="240">
        <v>0.02</v>
      </c>
      <c r="BO350" s="240">
        <v>911.7</v>
      </c>
      <c r="BP350" s="240">
        <v>0.05</v>
      </c>
      <c r="BQ350" s="240">
        <v>4348.8999999999996</v>
      </c>
      <c r="BR350" s="240">
        <v>0.15</v>
      </c>
      <c r="BS350" s="240">
        <v>3643.4</v>
      </c>
      <c r="BT350" s="240">
        <v>5.0000000000000001E-3</v>
      </c>
      <c r="BU350" s="240">
        <v>651.70000000000005</v>
      </c>
      <c r="BV350" s="240">
        <v>0.55000000000000004</v>
      </c>
      <c r="BW350" s="240">
        <v>2015.6</v>
      </c>
      <c r="BX350" s="240">
        <v>1.4999999999999999E-2</v>
      </c>
      <c r="BY350" s="240">
        <v>819.6</v>
      </c>
      <c r="BZ350" s="240">
        <v>0.2</v>
      </c>
      <c r="CA350" s="240">
        <v>1341.6</v>
      </c>
      <c r="CB350" s="240">
        <v>0.01</v>
      </c>
      <c r="CC350" s="240"/>
      <c r="CD350" s="240"/>
      <c r="CE350" s="240"/>
      <c r="CF350" s="240"/>
      <c r="CG350" s="240"/>
      <c r="CH350" s="240"/>
      <c r="CI350" s="240"/>
      <c r="CJ350" s="240"/>
      <c r="CK350" s="240"/>
      <c r="CL350" s="240"/>
      <c r="CM350" s="240"/>
      <c r="CN350" s="240"/>
      <c r="CO350" s="240"/>
      <c r="CP350" s="240"/>
      <c r="CQ350" s="240"/>
      <c r="CR350" s="240"/>
      <c r="CS350" s="240"/>
      <c r="CT350" s="240"/>
      <c r="CU350" s="240"/>
      <c r="CV350" s="240"/>
      <c r="CW350" s="240"/>
      <c r="CX350" s="240"/>
      <c r="CY350" s="240"/>
      <c r="CZ350" s="240"/>
      <c r="DA350" s="240"/>
      <c r="DB350" s="240"/>
      <c r="DC350" s="240"/>
      <c r="DD350" s="240"/>
      <c r="DE350" s="240"/>
      <c r="DF350" s="240"/>
      <c r="DG350" s="240"/>
      <c r="DH350" s="240"/>
      <c r="DI350" s="240"/>
      <c r="DJ350" s="240"/>
      <c r="DK350" s="240"/>
      <c r="DL350" s="240"/>
      <c r="DM350" s="240"/>
      <c r="DN350" s="240"/>
      <c r="DO350" s="240"/>
      <c r="DP350" s="240"/>
      <c r="DQ350" s="240"/>
      <c r="DR350" s="240"/>
      <c r="DS350" s="240"/>
      <c r="DT350" s="240"/>
      <c r="DU350" s="240"/>
      <c r="DV350" s="240"/>
      <c r="DW350" s="240"/>
      <c r="DX350" s="240"/>
      <c r="DY350" s="240"/>
      <c r="DZ350" s="240"/>
      <c r="EA350" s="240">
        <f>BM350*BN350+BO350*BP350+BQ350*BR350+BS350*BT350+BU350*BV350+BW350*BX350+BY350*BZ350+CA350*CB350+CC350*CD350+CE350*CF350+CG350*CH350+CI350*CJ350+CK350*CL350+CM350*CN350+CO350*CP350+CQ350*CR350+CS350*CT350+CU350*CV350+CW350*CX350+CY350*CZ350+DA350*DB350</f>
        <v>1288.002</v>
      </c>
      <c r="EB350" s="240">
        <f>(PI()+2*E350)*EA350</f>
        <v>15895.996021008959</v>
      </c>
      <c r="EC350" s="240">
        <f>EB350/E350</f>
        <v>3455.6513089149912</v>
      </c>
      <c r="ED350" s="240">
        <f>PI()*EA350</f>
        <v>4046.3776210089604</v>
      </c>
      <c r="EE350" s="252">
        <f>SUM(BN350,BP350,BR350,BT350,BV350,BX350,BZ350,CB350,CD350)</f>
        <v>1</v>
      </c>
      <c r="EF350" s="238"/>
      <c r="EG350" s="238"/>
      <c r="EH350" s="238"/>
      <c r="EI350" s="238"/>
      <c r="EJ350" s="238"/>
      <c r="EK350" s="238"/>
      <c r="EL350" s="238"/>
      <c r="EM350" s="238"/>
      <c r="EN350" s="238"/>
      <c r="EO350" s="238"/>
      <c r="EP350" s="238"/>
      <c r="EQ350" s="238"/>
      <c r="ER350" s="238"/>
      <c r="ES350" s="238"/>
      <c r="ET350" s="238"/>
      <c r="EU350" s="238"/>
      <c r="EV350" s="238"/>
      <c r="EW350" s="238"/>
      <c r="EX350" s="238"/>
      <c r="EY350" s="238"/>
      <c r="EZ350" s="238"/>
      <c r="FA350" s="238"/>
      <c r="FB350" s="238"/>
      <c r="FC350" s="238"/>
      <c r="FD350" s="238"/>
      <c r="FE350" s="238"/>
      <c r="FF350" s="238"/>
      <c r="FG350" s="238"/>
      <c r="FH350" s="238"/>
      <c r="FI350" s="238"/>
      <c r="FJ350" s="238"/>
      <c r="FK350" s="238"/>
      <c r="FL350" s="238"/>
      <c r="FM350" s="238"/>
      <c r="FN350" s="238"/>
      <c r="FO350" s="238"/>
      <c r="FP350" s="238"/>
      <c r="FQ350" s="238"/>
      <c r="FR350" s="238"/>
      <c r="FS350" s="238"/>
      <c r="FT350" s="238"/>
      <c r="FU350" s="238"/>
      <c r="FV350" s="238"/>
      <c r="FW350" s="238"/>
      <c r="FX350" s="238"/>
      <c r="FY350" s="238"/>
      <c r="FZ350" s="238"/>
      <c r="GA350" s="238"/>
      <c r="GB350" s="238"/>
      <c r="GC350" s="238"/>
      <c r="GD350" s="238"/>
      <c r="GE350" s="238"/>
      <c r="GF350" s="238"/>
      <c r="GG350" s="238"/>
      <c r="GH350" s="238"/>
      <c r="GI350" s="238"/>
      <c r="GJ350" s="238"/>
      <c r="GK350" s="238"/>
      <c r="GL350" s="238"/>
      <c r="GM350" s="238"/>
      <c r="GN350" s="238"/>
      <c r="GO350" s="238"/>
      <c r="GP350" s="238"/>
      <c r="GQ350" s="238"/>
      <c r="GR350" s="238"/>
      <c r="GS350" s="238"/>
      <c r="GT350" s="238"/>
      <c r="GU350" s="238"/>
      <c r="GV350" s="238"/>
      <c r="GW350" s="238"/>
      <c r="GX350" s="238"/>
      <c r="GY350" s="238"/>
      <c r="GZ350" s="238"/>
      <c r="HA350" s="238"/>
      <c r="HB350" s="238"/>
      <c r="HC350" s="238"/>
      <c r="HD350" s="238"/>
      <c r="HE350" s="238"/>
      <c r="HF350" s="238"/>
      <c r="HG350" s="238"/>
      <c r="HH350" s="238"/>
      <c r="HI350" s="238"/>
      <c r="HJ350" s="238"/>
      <c r="HK350" s="238"/>
      <c r="HL350" s="238"/>
      <c r="HM350" s="238"/>
      <c r="HN350" s="238"/>
      <c r="HO350" s="238"/>
      <c r="HP350" s="238"/>
      <c r="HQ350" s="238"/>
      <c r="HR350" s="238"/>
      <c r="HS350" s="238"/>
      <c r="HT350" s="238"/>
      <c r="HU350" s="238"/>
      <c r="HV350" s="238"/>
      <c r="HW350" s="238"/>
      <c r="HX350" s="238"/>
      <c r="HY350" s="238"/>
      <c r="HZ350" s="238"/>
      <c r="IA350" s="238"/>
      <c r="IB350" s="238"/>
      <c r="IC350" s="238"/>
      <c r="ID350" s="238"/>
      <c r="IE350" s="238"/>
      <c r="IF350" s="238"/>
      <c r="IG350" s="238"/>
      <c r="IH350" s="238"/>
      <c r="II350" s="238"/>
      <c r="IJ350" s="238"/>
      <c r="IK350" s="238"/>
      <c r="IL350" s="238"/>
      <c r="IM350" s="238"/>
      <c r="IN350" s="238"/>
      <c r="IO350" s="238"/>
      <c r="IP350" s="238"/>
      <c r="IQ350" s="238"/>
      <c r="IR350" s="238"/>
      <c r="IS350" s="238"/>
      <c r="IT350" s="238"/>
      <c r="IU350" s="238"/>
      <c r="IV350" s="238"/>
      <c r="IW350" s="238"/>
      <c r="IX350" s="238"/>
      <c r="IY350" s="238"/>
      <c r="IZ350" s="238"/>
      <c r="JA350" s="238"/>
      <c r="JB350" s="238"/>
      <c r="JC350" s="238"/>
      <c r="JD350" s="238"/>
      <c r="JE350" s="238"/>
      <c r="JF350" s="238"/>
      <c r="JG350" s="238"/>
      <c r="JH350" s="238"/>
      <c r="JI350" s="238"/>
      <c r="JJ350" s="238"/>
      <c r="JK350" s="238"/>
      <c r="JL350" s="238"/>
      <c r="JM350" s="238"/>
      <c r="JN350" s="238"/>
      <c r="JO350" s="238"/>
      <c r="JP350" s="238"/>
      <c r="JQ350" s="238"/>
      <c r="JR350" s="238"/>
      <c r="JS350" s="238"/>
      <c r="JT350" s="238"/>
      <c r="JU350" s="238"/>
      <c r="JV350" s="238"/>
      <c r="JW350" s="238"/>
      <c r="JX350" s="238"/>
      <c r="JY350" s="238"/>
      <c r="JZ350" s="238"/>
      <c r="KA350" s="238"/>
      <c r="KB350" s="238"/>
      <c r="KC350" s="238"/>
      <c r="KD350" s="238"/>
      <c r="KE350" s="238"/>
      <c r="KF350" s="238"/>
      <c r="KG350" s="238"/>
      <c r="KH350" s="238"/>
      <c r="KI350" s="238"/>
      <c r="KJ350" s="238"/>
      <c r="KK350" s="238"/>
      <c r="KL350" s="238"/>
      <c r="KM350" s="238"/>
      <c r="KN350" s="238"/>
      <c r="KO350" s="238"/>
      <c r="KP350" s="238"/>
      <c r="KQ350" s="238"/>
      <c r="KR350" s="238"/>
      <c r="KS350" s="238"/>
      <c r="KT350" s="238"/>
      <c r="KU350" s="238"/>
      <c r="KV350" s="238"/>
      <c r="KW350" s="238"/>
      <c r="KX350" s="238"/>
      <c r="KY350" s="238"/>
      <c r="KZ350" s="238"/>
      <c r="LA350" s="238"/>
      <c r="LB350" s="238"/>
      <c r="LC350" s="238"/>
      <c r="LD350" s="238"/>
      <c r="LE350" s="238"/>
      <c r="LF350" s="238"/>
      <c r="LG350" s="238"/>
      <c r="LH350" s="238"/>
      <c r="LI350" s="238"/>
      <c r="LJ350" s="238"/>
      <c r="LK350" s="238"/>
      <c r="LL350" s="238"/>
      <c r="LM350" s="238"/>
      <c r="LN350" s="238"/>
      <c r="LO350" s="238"/>
      <c r="LP350" s="238"/>
      <c r="LQ350" s="238"/>
      <c r="LR350" s="238"/>
      <c r="LS350" s="238"/>
      <c r="LT350" s="238"/>
      <c r="LU350" s="238"/>
      <c r="LV350" s="238"/>
      <c r="LW350" s="238"/>
      <c r="LX350" s="238"/>
      <c r="LY350" s="238"/>
      <c r="LZ350" s="238"/>
      <c r="MA350" s="238"/>
      <c r="MB350" s="238"/>
      <c r="MC350" s="238"/>
      <c r="MD350" s="238"/>
      <c r="ME350" s="238"/>
      <c r="MF350" s="238"/>
      <c r="MG350" s="238"/>
      <c r="MH350" s="238"/>
      <c r="MI350" s="238"/>
      <c r="MJ350" s="238"/>
      <c r="MK350" s="238"/>
      <c r="ML350" s="238"/>
      <c r="MM350" s="238"/>
      <c r="MN350" s="238"/>
      <c r="MO350" s="238"/>
      <c r="MP350" s="238"/>
      <c r="MQ350" s="238"/>
      <c r="MR350" s="238"/>
      <c r="MS350" s="238"/>
      <c r="MT350" s="238"/>
      <c r="MU350" s="238"/>
      <c r="MV350" s="238"/>
      <c r="MW350" s="238"/>
      <c r="MX350" s="238"/>
      <c r="MY350" s="238"/>
      <c r="MZ350" s="238"/>
      <c r="NA350" s="238"/>
      <c r="NB350" s="238"/>
      <c r="NC350" s="238"/>
      <c r="ND350" s="238"/>
      <c r="NE350" s="238"/>
      <c r="NF350" s="238"/>
      <c r="NG350" s="238"/>
      <c r="NH350" s="238"/>
      <c r="NI350" s="238"/>
      <c r="NJ350" s="238"/>
      <c r="NK350" s="238"/>
      <c r="NL350" s="238"/>
      <c r="NM350" s="238"/>
      <c r="NN350" s="238"/>
      <c r="NO350" s="238"/>
      <c r="NP350" s="238"/>
      <c r="NQ350" s="238"/>
      <c r="NR350" s="238"/>
      <c r="NS350" s="238"/>
      <c r="NT350" s="238"/>
      <c r="NU350" s="238"/>
      <c r="NV350" s="238"/>
      <c r="NW350" s="238"/>
      <c r="NX350" s="238"/>
      <c r="NY350" s="238"/>
      <c r="NZ350" s="238"/>
      <c r="OA350" s="238"/>
      <c r="OB350" s="238"/>
      <c r="OC350" s="238"/>
      <c r="OD350" s="238"/>
      <c r="OE350" s="238"/>
      <c r="OF350" s="238"/>
      <c r="OG350" s="238"/>
      <c r="OH350" s="238"/>
      <c r="OI350" s="238"/>
      <c r="OJ350" s="238"/>
      <c r="OK350" s="238"/>
      <c r="OL350" s="238"/>
      <c r="OM350" s="238"/>
      <c r="ON350" s="238"/>
      <c r="OO350" s="238"/>
      <c r="OP350" s="238"/>
      <c r="OQ350" s="238"/>
      <c r="OR350" s="238"/>
      <c r="OS350" s="238"/>
      <c r="OT350" s="238"/>
      <c r="OU350" s="238"/>
      <c r="OV350" s="238"/>
      <c r="OW350" s="238"/>
      <c r="OX350" s="238"/>
      <c r="OY350" s="238"/>
      <c r="OZ350" s="238"/>
      <c r="PA350" s="238"/>
      <c r="PB350" s="238"/>
      <c r="PC350" s="238"/>
      <c r="PD350" s="238"/>
      <c r="PE350" s="238"/>
      <c r="PF350" s="238"/>
      <c r="PG350" s="238"/>
      <c r="PH350" s="238"/>
      <c r="PI350" s="238"/>
      <c r="PJ350" s="238"/>
      <c r="PK350" s="238"/>
      <c r="PL350" s="238"/>
      <c r="PM350" s="238"/>
      <c r="PN350" s="238"/>
      <c r="PO350" s="238"/>
      <c r="PP350" s="238"/>
      <c r="PQ350" s="238"/>
      <c r="PR350" s="238"/>
      <c r="PS350" s="238"/>
      <c r="PT350" s="238"/>
      <c r="PU350" s="238"/>
      <c r="PV350" s="238"/>
      <c r="PW350" s="238"/>
      <c r="PX350" s="238"/>
      <c r="PY350" s="238"/>
      <c r="PZ350" s="238"/>
      <c r="QA350" s="238"/>
      <c r="QB350" s="238"/>
      <c r="QC350" s="238"/>
      <c r="QD350" s="238"/>
      <c r="QE350" s="238"/>
      <c r="QF350" s="238"/>
      <c r="QG350" s="238"/>
      <c r="QH350" s="238"/>
      <c r="QI350" s="238"/>
      <c r="QJ350" s="238"/>
      <c r="QK350" s="238"/>
      <c r="QL350" s="238"/>
      <c r="QM350" s="238"/>
      <c r="QN350" s="238"/>
      <c r="QO350" s="238"/>
      <c r="QP350" s="238"/>
      <c r="QQ350" s="238"/>
      <c r="QR350" s="238"/>
      <c r="QS350" s="238"/>
      <c r="QT350" s="238"/>
      <c r="QU350" s="238"/>
      <c r="QV350" s="238"/>
      <c r="QW350" s="238"/>
      <c r="QX350" s="238"/>
      <c r="QY350" s="238"/>
      <c r="QZ350" s="238"/>
      <c r="RA350" s="238"/>
      <c r="RB350" s="238"/>
      <c r="RC350" s="238"/>
      <c r="RD350" s="238"/>
      <c r="RE350" s="238"/>
      <c r="RF350" s="238"/>
      <c r="RG350" s="238"/>
      <c r="RH350" s="238"/>
      <c r="RI350" s="238"/>
      <c r="RJ350" s="238"/>
      <c r="RK350" s="238"/>
      <c r="RL350" s="238"/>
      <c r="RM350" s="238"/>
      <c r="RN350" s="238"/>
      <c r="RO350" s="238"/>
      <c r="RP350" s="238"/>
      <c r="RQ350" s="238"/>
      <c r="RR350" s="238"/>
      <c r="RS350" s="238"/>
      <c r="RT350" s="238"/>
      <c r="RU350" s="238"/>
      <c r="RV350" s="238"/>
      <c r="RW350" s="238"/>
      <c r="RX350" s="238"/>
      <c r="RY350" s="238"/>
      <c r="RZ350" s="238"/>
      <c r="SA350" s="238"/>
      <c r="SB350" s="238"/>
      <c r="SC350" s="238"/>
      <c r="SD350" s="238"/>
      <c r="SE350" s="238"/>
      <c r="SF350" s="238"/>
      <c r="SG350" s="238"/>
      <c r="SH350" s="238"/>
      <c r="SI350" s="238"/>
      <c r="SJ350" s="238"/>
      <c r="SK350" s="238"/>
      <c r="SL350" s="238"/>
      <c r="SM350" s="238"/>
      <c r="SN350" s="238"/>
      <c r="SO350" s="238"/>
      <c r="SP350" s="238"/>
      <c r="SQ350" s="238"/>
      <c r="SR350" s="238"/>
      <c r="SS350" s="238"/>
      <c r="ST350" s="238"/>
      <c r="SU350" s="238"/>
      <c r="SV350" s="238"/>
      <c r="SW350" s="238"/>
      <c r="SX350" s="238"/>
      <c r="SY350" s="238"/>
      <c r="SZ350" s="238"/>
      <c r="TA350" s="238"/>
      <c r="TB350" s="238"/>
      <c r="TC350" s="238"/>
      <c r="TD350" s="238"/>
      <c r="TE350" s="238"/>
      <c r="TF350" s="238"/>
      <c r="TG350" s="238"/>
      <c r="TH350" s="238"/>
      <c r="TI350" s="238"/>
      <c r="TJ350" s="238"/>
      <c r="TK350" s="238"/>
      <c r="TL350" s="238"/>
      <c r="TM350" s="238"/>
      <c r="TN350" s="238"/>
      <c r="TO350" s="238"/>
      <c r="TP350" s="238"/>
      <c r="TQ350" s="238"/>
      <c r="TR350" s="238"/>
      <c r="TS350" s="238"/>
      <c r="TT350" s="238"/>
      <c r="TU350" s="238"/>
      <c r="TV350" s="238"/>
      <c r="TW350" s="238"/>
      <c r="TX350" s="238"/>
      <c r="TY350" s="238"/>
      <c r="TZ350" s="238"/>
      <c r="UA350" s="238"/>
      <c r="UB350" s="238"/>
      <c r="UC350" s="238"/>
      <c r="UD350" s="238"/>
      <c r="UE350" s="238"/>
      <c r="UF350" s="238"/>
      <c r="UG350" s="238"/>
      <c r="UH350" s="238"/>
      <c r="UI350" s="238"/>
      <c r="UJ350" s="238"/>
      <c r="UK350" s="238"/>
      <c r="UL350" s="238"/>
      <c r="UM350" s="238"/>
      <c r="UN350" s="238"/>
      <c r="UO350" s="238"/>
      <c r="UP350" s="238"/>
      <c r="UQ350" s="238"/>
      <c r="UR350" s="238"/>
      <c r="US350" s="238"/>
      <c r="UT350" s="238"/>
      <c r="UU350" s="238"/>
      <c r="UV350" s="238"/>
      <c r="UW350" s="238"/>
      <c r="UX350" s="238"/>
      <c r="UY350" s="238"/>
      <c r="UZ350" s="238"/>
      <c r="VA350" s="238"/>
      <c r="VB350" s="238"/>
      <c r="VC350" s="238"/>
      <c r="VD350" s="238"/>
      <c r="VE350" s="238"/>
      <c r="VF350" s="238"/>
      <c r="VG350" s="238"/>
      <c r="VH350" s="238"/>
      <c r="VI350" s="238"/>
      <c r="VJ350" s="238"/>
      <c r="VK350" s="238"/>
      <c r="VL350" s="238"/>
      <c r="VM350" s="238"/>
      <c r="VN350" s="238"/>
      <c r="VO350" s="238"/>
      <c r="VP350" s="238"/>
      <c r="VQ350" s="238"/>
      <c r="VR350" s="238"/>
      <c r="VS350" s="238"/>
      <c r="VT350" s="238"/>
      <c r="VU350" s="238"/>
      <c r="VV350" s="238"/>
      <c r="VW350" s="238"/>
      <c r="VX350" s="238"/>
      <c r="VY350" s="238"/>
      <c r="VZ350" s="238"/>
      <c r="WA350" s="238"/>
      <c r="WB350" s="238"/>
      <c r="WC350" s="238"/>
      <c r="WD350" s="238"/>
      <c r="WE350" s="238"/>
      <c r="WF350" s="238"/>
      <c r="WG350" s="238"/>
      <c r="WH350" s="238"/>
      <c r="WI350" s="238"/>
      <c r="WJ350" s="238"/>
      <c r="WK350" s="238"/>
      <c r="WL350" s="238"/>
      <c r="WM350" s="238"/>
      <c r="WN350" s="238"/>
      <c r="WO350" s="238"/>
      <c r="WP350" s="238"/>
      <c r="WQ350" s="238"/>
      <c r="WR350" s="238"/>
      <c r="WS350" s="238"/>
      <c r="WT350" s="238"/>
      <c r="WU350" s="238"/>
      <c r="WV350" s="238"/>
      <c r="WW350" s="238"/>
      <c r="WX350" s="238"/>
      <c r="WY350" s="238"/>
      <c r="WZ350" s="238"/>
      <c r="XA350" s="238"/>
      <c r="XB350" s="238"/>
      <c r="XC350" s="238"/>
      <c r="XD350" s="238"/>
      <c r="XE350" s="238"/>
      <c r="XF350" s="238"/>
      <c r="XG350" s="238"/>
      <c r="XH350" s="238"/>
      <c r="XI350" s="238"/>
      <c r="XJ350" s="238"/>
      <c r="XK350" s="238"/>
      <c r="XL350" s="238"/>
      <c r="XM350" s="238"/>
      <c r="XN350" s="238"/>
      <c r="XO350" s="238"/>
      <c r="XP350" s="238"/>
      <c r="XQ350" s="238"/>
      <c r="XR350" s="238"/>
      <c r="XS350" s="238"/>
      <c r="XT350" s="238"/>
      <c r="XU350" s="238"/>
      <c r="XV350" s="238"/>
      <c r="XW350" s="238"/>
      <c r="XX350" s="238"/>
      <c r="XY350" s="238"/>
      <c r="XZ350" s="238"/>
      <c r="YA350" s="238"/>
      <c r="YB350" s="238"/>
      <c r="YC350" s="238"/>
      <c r="YD350" s="238"/>
      <c r="YE350" s="238"/>
      <c r="YF350" s="238"/>
      <c r="YG350" s="238"/>
      <c r="YH350" s="238"/>
      <c r="YI350" s="238"/>
      <c r="YJ350" s="238"/>
      <c r="YK350" s="238"/>
      <c r="YL350" s="238"/>
      <c r="YM350" s="238"/>
      <c r="YN350" s="238"/>
      <c r="YO350" s="238"/>
      <c r="YP350" s="238"/>
      <c r="YQ350" s="238"/>
      <c r="YR350" s="238"/>
      <c r="YS350" s="238"/>
      <c r="YT350" s="238"/>
      <c r="YU350" s="238"/>
      <c r="YV350" s="238"/>
      <c r="YW350" s="238"/>
      <c r="YX350" s="238"/>
      <c r="YY350" s="238"/>
      <c r="YZ350" s="238"/>
      <c r="ZA350" s="238"/>
      <c r="ZB350" s="238"/>
      <c r="ZC350" s="238"/>
      <c r="ZD350" s="238"/>
      <c r="ZE350" s="238"/>
      <c r="ZF350" s="238"/>
      <c r="ZG350" s="238"/>
      <c r="ZH350" s="238"/>
      <c r="ZI350" s="238"/>
      <c r="ZJ350" s="238"/>
      <c r="ZK350" s="238"/>
      <c r="ZL350" s="238"/>
      <c r="ZM350" s="238"/>
      <c r="ZN350" s="238"/>
      <c r="ZO350" s="238"/>
      <c r="ZP350" s="238"/>
      <c r="ZQ350" s="238"/>
      <c r="ZR350" s="238"/>
      <c r="ZS350" s="238"/>
      <c r="ZT350" s="238"/>
      <c r="ZU350" s="238"/>
      <c r="ZV350" s="238"/>
      <c r="ZW350" s="238"/>
      <c r="ZX350" s="238"/>
      <c r="ZY350" s="238"/>
      <c r="ZZ350" s="238"/>
      <c r="AAA350" s="238"/>
      <c r="AAB350" s="238"/>
      <c r="AAC350" s="238"/>
      <c r="AAD350" s="238"/>
      <c r="AAE350" s="238"/>
      <c r="AAF350" s="238"/>
      <c r="AAG350" s="238"/>
      <c r="AAH350" s="238"/>
      <c r="AAI350" s="238"/>
      <c r="AAJ350" s="238"/>
      <c r="AAK350" s="238"/>
      <c r="AAL350" s="238"/>
      <c r="AAM350" s="238"/>
      <c r="AAN350" s="238"/>
      <c r="AAO350" s="238"/>
      <c r="AAP350" s="238"/>
      <c r="AAQ350" s="238"/>
      <c r="AAR350" s="238"/>
      <c r="AAS350" s="238"/>
      <c r="AAT350" s="238"/>
      <c r="AAU350" s="238"/>
      <c r="AAV350" s="238"/>
      <c r="AAW350" s="238"/>
      <c r="AAX350" s="238"/>
      <c r="AAY350" s="238"/>
      <c r="AAZ350" s="238"/>
      <c r="ABA350" s="238"/>
      <c r="ABB350" s="238"/>
      <c r="ABC350" s="238"/>
      <c r="ABD350" s="238"/>
      <c r="ABE350" s="238"/>
      <c r="ABF350" s="238"/>
      <c r="ABG350" s="238"/>
      <c r="ABH350" s="238"/>
      <c r="ABI350" s="238"/>
      <c r="ABJ350" s="238"/>
      <c r="ABK350" s="238"/>
      <c r="ABL350" s="238"/>
      <c r="ABM350" s="238"/>
      <c r="ABN350" s="238"/>
      <c r="ABO350" s="238"/>
      <c r="ABP350" s="238"/>
      <c r="ABQ350" s="238"/>
      <c r="ABR350" s="238"/>
      <c r="ABS350" s="238"/>
      <c r="ABT350" s="238"/>
      <c r="ABU350" s="238"/>
      <c r="ABV350" s="238"/>
      <c r="ABW350" s="238"/>
      <c r="ABX350" s="238"/>
      <c r="ABY350" s="238"/>
      <c r="ABZ350" s="238"/>
      <c r="ACA350" s="238"/>
      <c r="ACB350" s="238"/>
      <c r="ACC350" s="238"/>
      <c r="ACD350" s="238"/>
      <c r="ACE350" s="238"/>
      <c r="ACF350" s="238"/>
      <c r="ACG350" s="238"/>
      <c r="ACH350" s="238"/>
      <c r="ACI350" s="238"/>
      <c r="ACJ350" s="238"/>
      <c r="ACK350" s="238"/>
      <c r="ACL350" s="238"/>
      <c r="ACM350" s="238"/>
      <c r="ACN350" s="238"/>
      <c r="ACO350" s="238"/>
      <c r="ACP350" s="238"/>
      <c r="ACQ350" s="238"/>
      <c r="ACR350" s="238"/>
      <c r="ACS350" s="238"/>
      <c r="ACT350" s="238"/>
      <c r="ACU350" s="238"/>
      <c r="ACV350" s="238"/>
      <c r="ACW350" s="238"/>
      <c r="ACX350" s="238"/>
      <c r="ACY350" s="238"/>
      <c r="ACZ350" s="238"/>
      <c r="ADA350" s="238"/>
      <c r="ADB350" s="238"/>
      <c r="ADC350" s="238"/>
      <c r="ADD350" s="238"/>
      <c r="ADE350" s="238"/>
      <c r="ADF350" s="238"/>
      <c r="ADG350" s="238"/>
      <c r="ADH350" s="238"/>
      <c r="ADI350" s="238"/>
      <c r="ADJ350" s="238"/>
      <c r="ADK350" s="238"/>
      <c r="ADL350" s="238"/>
      <c r="ADM350" s="238"/>
      <c r="ADN350" s="238"/>
      <c r="ADO350" s="238"/>
      <c r="ADP350" s="238"/>
      <c r="ADQ350" s="238"/>
      <c r="ADR350" s="238"/>
      <c r="ADS350" s="238"/>
      <c r="ADT350" s="238"/>
      <c r="ADU350" s="238"/>
      <c r="ADV350" s="238"/>
      <c r="ADW350" s="238"/>
      <c r="ADX350" s="238"/>
      <c r="ADY350" s="238"/>
      <c r="ADZ350" s="238"/>
      <c r="AEA350" s="238"/>
      <c r="AEB350" s="238"/>
      <c r="AEC350" s="238"/>
      <c r="AED350" s="238"/>
      <c r="AEE350" s="238"/>
      <c r="AEF350" s="238"/>
      <c r="AEG350" s="238"/>
      <c r="AEH350" s="238"/>
      <c r="AEI350" s="238"/>
      <c r="AEJ350" s="238"/>
      <c r="AEK350" s="238"/>
      <c r="AEL350" s="238"/>
      <c r="AEM350" s="238"/>
      <c r="AEN350" s="238"/>
      <c r="AEO350" s="238"/>
      <c r="AEP350" s="238"/>
      <c r="AEQ350" s="238"/>
      <c r="AER350" s="238"/>
      <c r="AES350" s="238"/>
      <c r="AET350" s="238"/>
      <c r="AEU350" s="238"/>
      <c r="AEV350" s="238"/>
      <c r="AEW350" s="238"/>
      <c r="AEX350" s="238"/>
      <c r="AEY350" s="238"/>
      <c r="AEZ350" s="238"/>
      <c r="AFA350" s="238"/>
      <c r="AFB350" s="238"/>
      <c r="AFC350" s="238"/>
      <c r="AFD350" s="238"/>
      <c r="AFE350" s="238"/>
      <c r="AFF350" s="238"/>
      <c r="AFG350" s="238"/>
      <c r="AFH350" s="238"/>
      <c r="AFI350" s="238"/>
      <c r="AFJ350" s="238"/>
      <c r="AFK350" s="238"/>
      <c r="AFL350" s="238"/>
      <c r="AFM350" s="238"/>
      <c r="AFN350" s="238"/>
      <c r="AFO350" s="238"/>
      <c r="AFP350" s="238"/>
      <c r="AFQ350" s="238"/>
      <c r="AFR350" s="238"/>
      <c r="AFS350" s="238"/>
      <c r="AFT350" s="238"/>
      <c r="AFU350" s="238"/>
      <c r="AFV350" s="238"/>
      <c r="AFW350" s="238"/>
      <c r="AFX350" s="238"/>
      <c r="AFY350" s="238"/>
      <c r="AFZ350" s="238"/>
      <c r="AGA350" s="238"/>
      <c r="AGB350" s="238"/>
      <c r="AGC350" s="238"/>
      <c r="AGD350" s="238"/>
      <c r="AGE350" s="238"/>
      <c r="AGF350" s="238"/>
      <c r="AGG350" s="238"/>
      <c r="AGH350" s="238"/>
      <c r="AGI350" s="238"/>
      <c r="AGJ350" s="238"/>
      <c r="AGK350" s="238"/>
      <c r="AGL350" s="238"/>
      <c r="AGM350" s="238"/>
      <c r="AGN350" s="238"/>
      <c r="AGO350" s="238"/>
      <c r="AGP350" s="238"/>
      <c r="AGQ350" s="238"/>
      <c r="AGR350" s="238"/>
      <c r="AGS350" s="238"/>
      <c r="AGT350" s="238"/>
      <c r="AGU350" s="238"/>
      <c r="AGV350" s="238"/>
      <c r="AGW350" s="238"/>
      <c r="AGX350" s="238"/>
      <c r="AGY350" s="238"/>
      <c r="AGZ350" s="238"/>
      <c r="AHA350" s="238"/>
      <c r="AHB350" s="238"/>
      <c r="AHC350" s="238"/>
      <c r="AHD350" s="238"/>
      <c r="AHE350" s="238"/>
      <c r="AHF350" s="238"/>
      <c r="AHG350" s="238"/>
      <c r="AHH350" s="238"/>
      <c r="AHI350" s="238"/>
      <c r="AHJ350" s="238"/>
      <c r="AHK350" s="238"/>
      <c r="AHL350" s="238"/>
      <c r="AHM350" s="238"/>
      <c r="AHN350" s="238"/>
      <c r="AHO350" s="238"/>
      <c r="AHP350" s="238"/>
      <c r="AHQ350" s="238"/>
      <c r="AHR350" s="238"/>
      <c r="AHS350" s="238"/>
      <c r="AHT350" s="238"/>
      <c r="AHU350" s="238"/>
      <c r="AHV350" s="238"/>
      <c r="AHW350" s="238"/>
      <c r="AHX350" s="238"/>
      <c r="AHY350" s="238"/>
      <c r="AHZ350" s="238"/>
      <c r="AIA350" s="238"/>
      <c r="AIB350" s="238"/>
      <c r="AIC350" s="238"/>
      <c r="AID350" s="238"/>
      <c r="AIE350" s="238"/>
      <c r="AIF350" s="238"/>
      <c r="AIG350" s="238"/>
      <c r="AIH350" s="238"/>
      <c r="AII350" s="238"/>
      <c r="AIJ350" s="238"/>
      <c r="AIK350" s="238"/>
      <c r="AIL350" s="238"/>
      <c r="AIM350" s="238"/>
      <c r="AIN350" s="238"/>
      <c r="AIO350" s="238"/>
      <c r="AIP350" s="238"/>
      <c r="AIQ350" s="238"/>
      <c r="AIR350" s="238"/>
      <c r="AIS350" s="238"/>
      <c r="AIT350" s="238"/>
      <c r="AIU350" s="238"/>
      <c r="AIV350" s="238"/>
      <c r="AIW350" s="238"/>
      <c r="AIX350" s="238"/>
      <c r="AIY350" s="238"/>
      <c r="AIZ350" s="238"/>
      <c r="AJA350" s="238"/>
      <c r="AJB350" s="238"/>
      <c r="AJC350" s="238"/>
      <c r="AJD350" s="238"/>
      <c r="AJE350" s="238"/>
      <c r="AJF350" s="238"/>
      <c r="AJG350" s="238"/>
      <c r="AJH350" s="238"/>
      <c r="AJI350" s="238"/>
      <c r="AJJ350" s="238"/>
      <c r="AJK350" s="238"/>
      <c r="AJL350" s="238"/>
      <c r="AJM350" s="238"/>
      <c r="AJN350" s="238"/>
      <c r="AJO350" s="238"/>
      <c r="AJP350" s="238"/>
      <c r="AJQ350" s="238"/>
      <c r="AJR350" s="238"/>
      <c r="AJS350" s="238"/>
      <c r="AJT350" s="238"/>
      <c r="AJU350" s="238"/>
      <c r="AJV350" s="238"/>
      <c r="AJW350" s="238"/>
      <c r="AJX350" s="238"/>
      <c r="AJY350" s="238"/>
      <c r="AJZ350" s="238"/>
      <c r="AKA350" s="238"/>
      <c r="AKB350" s="238"/>
      <c r="AKC350" s="238"/>
      <c r="AKD350" s="238"/>
      <c r="AKE350" s="238"/>
      <c r="AKF350" s="238"/>
      <c r="AKG350" s="238"/>
      <c r="AKH350" s="238"/>
      <c r="AKI350" s="238"/>
      <c r="AKJ350" s="238"/>
      <c r="AKK350" s="238"/>
      <c r="AKL350" s="238"/>
      <c r="AKM350" s="238"/>
      <c r="AKN350" s="238"/>
      <c r="AKO350" s="238"/>
      <c r="AKP350" s="238"/>
    </row>
    <row r="351" spans="1:978" ht="15" customHeight="1" x14ac:dyDescent="0.25">
      <c r="A351" s="304"/>
      <c r="B351" s="304"/>
      <c r="C351" s="241"/>
      <c r="D351" s="241"/>
      <c r="E351" s="268"/>
      <c r="F351" s="94">
        <v>530113</v>
      </c>
      <c r="G351" s="33" t="s">
        <v>361</v>
      </c>
      <c r="H351" s="33" t="s">
        <v>360</v>
      </c>
      <c r="I351" s="241"/>
      <c r="J351" s="94">
        <v>55</v>
      </c>
      <c r="K351" s="268"/>
      <c r="L351" s="291"/>
      <c r="M351" s="241"/>
      <c r="N351" s="94">
        <v>61</v>
      </c>
      <c r="O351" s="94">
        <v>25</v>
      </c>
      <c r="P351" s="94">
        <v>16</v>
      </c>
      <c r="Q351" s="94">
        <v>19</v>
      </c>
      <c r="R351" s="94">
        <v>49</v>
      </c>
      <c r="S351" s="94">
        <v>154</v>
      </c>
      <c r="T351" s="94">
        <v>454</v>
      </c>
      <c r="U351" s="94">
        <v>800</v>
      </c>
      <c r="V351" s="94">
        <v>755</v>
      </c>
      <c r="W351" s="94">
        <v>665</v>
      </c>
      <c r="X351" s="94">
        <v>679</v>
      </c>
      <c r="Y351" s="94">
        <v>638</v>
      </c>
      <c r="Z351" s="94">
        <v>676</v>
      </c>
      <c r="AA351" s="94">
        <v>667</v>
      </c>
      <c r="AB351" s="94">
        <v>699</v>
      </c>
      <c r="AC351" s="94">
        <v>779</v>
      </c>
      <c r="AD351" s="94">
        <v>859</v>
      </c>
      <c r="AE351" s="94">
        <v>846</v>
      </c>
      <c r="AF351" s="94">
        <v>749</v>
      </c>
      <c r="AG351" s="94">
        <v>554</v>
      </c>
      <c r="AH351" s="94">
        <v>462</v>
      </c>
      <c r="AI351" s="94">
        <v>345</v>
      </c>
      <c r="AJ351" s="94">
        <v>199</v>
      </c>
      <c r="AK351" s="94">
        <v>120</v>
      </c>
      <c r="AL351" s="94">
        <v>10062</v>
      </c>
      <c r="AM351" s="268"/>
      <c r="AN351" s="26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62"/>
      <c r="BH351" s="262"/>
      <c r="BI351" s="262"/>
      <c r="BJ351" s="262"/>
      <c r="BK351" s="262"/>
      <c r="BL351" s="241"/>
      <c r="BM351" s="241"/>
      <c r="BN351" s="241"/>
      <c r="BO351" s="241"/>
      <c r="BP351" s="241"/>
      <c r="BQ351" s="241"/>
      <c r="BR351" s="241"/>
      <c r="BS351" s="241"/>
      <c r="BT351" s="241"/>
      <c r="BU351" s="241"/>
      <c r="BV351" s="241"/>
      <c r="BW351" s="241"/>
      <c r="BX351" s="241"/>
      <c r="BY351" s="241"/>
      <c r="BZ351" s="241"/>
      <c r="CA351" s="241"/>
      <c r="CB351" s="241"/>
      <c r="CC351" s="241"/>
      <c r="CD351" s="241"/>
      <c r="CE351" s="241"/>
      <c r="CF351" s="241"/>
      <c r="CG351" s="241"/>
      <c r="CH351" s="241"/>
      <c r="CI351" s="241"/>
      <c r="CJ351" s="241"/>
      <c r="CK351" s="241"/>
      <c r="CL351" s="241"/>
      <c r="CM351" s="241"/>
      <c r="CN351" s="241"/>
      <c r="CO351" s="241"/>
      <c r="CP351" s="241"/>
      <c r="CQ351" s="241"/>
      <c r="CR351" s="241"/>
      <c r="CS351" s="241"/>
      <c r="CT351" s="241"/>
      <c r="CU351" s="241"/>
      <c r="CV351" s="241"/>
      <c r="CW351" s="241"/>
      <c r="CX351" s="241"/>
      <c r="CY351" s="241"/>
      <c r="CZ351" s="241"/>
      <c r="DA351" s="241"/>
      <c r="DB351" s="241"/>
      <c r="DC351" s="241"/>
      <c r="DD351" s="241"/>
      <c r="DE351" s="241"/>
      <c r="DF351" s="241"/>
      <c r="DG351" s="241"/>
      <c r="DH351" s="241"/>
      <c r="DI351" s="241"/>
      <c r="DJ351" s="241"/>
      <c r="DK351" s="241"/>
      <c r="DL351" s="241"/>
      <c r="DM351" s="241"/>
      <c r="DN351" s="241"/>
      <c r="DO351" s="241"/>
      <c r="DP351" s="241"/>
      <c r="DQ351" s="241"/>
      <c r="DR351" s="241"/>
      <c r="DS351" s="241"/>
      <c r="DT351" s="241"/>
      <c r="DU351" s="241"/>
      <c r="DV351" s="241"/>
      <c r="DW351" s="241"/>
      <c r="DX351" s="241"/>
      <c r="DY351" s="241"/>
      <c r="DZ351" s="241"/>
      <c r="EA351" s="241"/>
      <c r="EB351" s="241"/>
      <c r="EC351" s="241"/>
      <c r="ED351" s="241"/>
      <c r="EE351" s="252"/>
      <c r="EF351" s="238"/>
      <c r="EG351" s="238"/>
      <c r="EH351" s="238"/>
      <c r="EI351" s="238"/>
      <c r="EJ351" s="238"/>
      <c r="EK351" s="238"/>
      <c r="EL351" s="238"/>
      <c r="EM351" s="238"/>
      <c r="EN351" s="238"/>
      <c r="EO351" s="238"/>
      <c r="EP351" s="238"/>
      <c r="EQ351" s="238"/>
      <c r="ER351" s="238"/>
      <c r="ES351" s="238"/>
      <c r="ET351" s="238"/>
      <c r="EU351" s="238"/>
      <c r="EV351" s="238"/>
      <c r="EW351" s="238"/>
      <c r="EX351" s="238"/>
      <c r="EY351" s="238"/>
      <c r="EZ351" s="238"/>
      <c r="FA351" s="238"/>
      <c r="FB351" s="238"/>
      <c r="FC351" s="238"/>
      <c r="FD351" s="238"/>
      <c r="FE351" s="238"/>
      <c r="FF351" s="238"/>
      <c r="FG351" s="238"/>
      <c r="FH351" s="238"/>
      <c r="FI351" s="238"/>
      <c r="FJ351" s="238"/>
      <c r="FK351" s="238"/>
      <c r="FL351" s="238"/>
      <c r="FM351" s="238"/>
      <c r="FN351" s="238"/>
      <c r="FO351" s="238"/>
      <c r="FP351" s="238"/>
      <c r="FQ351" s="238"/>
      <c r="FR351" s="238"/>
      <c r="FS351" s="238"/>
      <c r="FT351" s="238"/>
      <c r="FU351" s="238"/>
      <c r="FV351" s="238"/>
      <c r="FW351" s="238"/>
      <c r="FX351" s="238"/>
      <c r="FY351" s="238"/>
      <c r="FZ351" s="238"/>
      <c r="GA351" s="238"/>
      <c r="GB351" s="238"/>
      <c r="GC351" s="238"/>
      <c r="GD351" s="238"/>
      <c r="GE351" s="238"/>
      <c r="GF351" s="238"/>
      <c r="GG351" s="238"/>
      <c r="GH351" s="238"/>
      <c r="GI351" s="238"/>
      <c r="GJ351" s="238"/>
      <c r="GK351" s="238"/>
      <c r="GL351" s="238"/>
      <c r="GM351" s="238"/>
      <c r="GN351" s="238"/>
      <c r="GO351" s="238"/>
      <c r="GP351" s="238"/>
      <c r="GQ351" s="238"/>
      <c r="GR351" s="238"/>
      <c r="GS351" s="238"/>
      <c r="GT351" s="238"/>
      <c r="GU351" s="238"/>
      <c r="GV351" s="238"/>
      <c r="GW351" s="238"/>
      <c r="GX351" s="238"/>
      <c r="GY351" s="238"/>
      <c r="GZ351" s="238"/>
      <c r="HA351" s="238"/>
      <c r="HB351" s="238"/>
      <c r="HC351" s="238"/>
      <c r="HD351" s="238"/>
      <c r="HE351" s="238"/>
      <c r="HF351" s="238"/>
      <c r="HG351" s="238"/>
      <c r="HH351" s="238"/>
      <c r="HI351" s="238"/>
      <c r="HJ351" s="238"/>
      <c r="HK351" s="238"/>
      <c r="HL351" s="238"/>
      <c r="HM351" s="238"/>
      <c r="HN351" s="238"/>
      <c r="HO351" s="238"/>
      <c r="HP351" s="238"/>
      <c r="HQ351" s="238"/>
      <c r="HR351" s="238"/>
      <c r="HS351" s="238"/>
      <c r="HT351" s="238"/>
      <c r="HU351" s="238"/>
      <c r="HV351" s="238"/>
      <c r="HW351" s="238"/>
      <c r="HX351" s="238"/>
      <c r="HY351" s="238"/>
      <c r="HZ351" s="238"/>
      <c r="IA351" s="238"/>
      <c r="IB351" s="238"/>
      <c r="IC351" s="238"/>
      <c r="ID351" s="238"/>
      <c r="IE351" s="238"/>
      <c r="IF351" s="238"/>
      <c r="IG351" s="238"/>
      <c r="IH351" s="238"/>
      <c r="II351" s="238"/>
      <c r="IJ351" s="238"/>
      <c r="IK351" s="238"/>
      <c r="IL351" s="238"/>
      <c r="IM351" s="238"/>
      <c r="IN351" s="238"/>
      <c r="IO351" s="238"/>
      <c r="IP351" s="238"/>
      <c r="IQ351" s="238"/>
      <c r="IR351" s="238"/>
      <c r="IS351" s="238"/>
      <c r="IT351" s="238"/>
      <c r="IU351" s="238"/>
      <c r="IV351" s="238"/>
      <c r="IW351" s="238"/>
      <c r="IX351" s="238"/>
      <c r="IY351" s="238"/>
      <c r="IZ351" s="238"/>
      <c r="JA351" s="238"/>
      <c r="JB351" s="238"/>
      <c r="JC351" s="238"/>
      <c r="JD351" s="238"/>
      <c r="JE351" s="238"/>
      <c r="JF351" s="238"/>
      <c r="JG351" s="238"/>
      <c r="JH351" s="238"/>
      <c r="JI351" s="238"/>
      <c r="JJ351" s="238"/>
      <c r="JK351" s="238"/>
      <c r="JL351" s="238"/>
      <c r="JM351" s="238"/>
      <c r="JN351" s="238"/>
      <c r="JO351" s="238"/>
      <c r="JP351" s="238"/>
      <c r="JQ351" s="238"/>
      <c r="JR351" s="238"/>
      <c r="JS351" s="238"/>
      <c r="JT351" s="238"/>
      <c r="JU351" s="238"/>
      <c r="JV351" s="238"/>
      <c r="JW351" s="238"/>
      <c r="JX351" s="238"/>
      <c r="JY351" s="238"/>
      <c r="JZ351" s="238"/>
      <c r="KA351" s="238"/>
      <c r="KB351" s="238"/>
      <c r="KC351" s="238"/>
      <c r="KD351" s="238"/>
      <c r="KE351" s="238"/>
      <c r="KF351" s="238"/>
      <c r="KG351" s="238"/>
      <c r="KH351" s="238"/>
      <c r="KI351" s="238"/>
      <c r="KJ351" s="238"/>
      <c r="KK351" s="238"/>
      <c r="KL351" s="238"/>
      <c r="KM351" s="238"/>
      <c r="KN351" s="238"/>
      <c r="KO351" s="238"/>
      <c r="KP351" s="238"/>
      <c r="KQ351" s="238"/>
      <c r="KR351" s="238"/>
      <c r="KS351" s="238"/>
      <c r="KT351" s="238"/>
      <c r="KU351" s="238"/>
      <c r="KV351" s="238"/>
      <c r="KW351" s="238"/>
      <c r="KX351" s="238"/>
      <c r="KY351" s="238"/>
      <c r="KZ351" s="238"/>
      <c r="LA351" s="238"/>
      <c r="LB351" s="238"/>
      <c r="LC351" s="238"/>
      <c r="LD351" s="238"/>
      <c r="LE351" s="238"/>
      <c r="LF351" s="238"/>
      <c r="LG351" s="238"/>
      <c r="LH351" s="238"/>
      <c r="LI351" s="238"/>
      <c r="LJ351" s="238"/>
      <c r="LK351" s="238"/>
      <c r="LL351" s="238"/>
      <c r="LM351" s="238"/>
      <c r="LN351" s="238"/>
      <c r="LO351" s="238"/>
      <c r="LP351" s="238"/>
      <c r="LQ351" s="238"/>
      <c r="LR351" s="238"/>
      <c r="LS351" s="238"/>
      <c r="LT351" s="238"/>
      <c r="LU351" s="238"/>
      <c r="LV351" s="238"/>
      <c r="LW351" s="238"/>
      <c r="LX351" s="238"/>
      <c r="LY351" s="238"/>
      <c r="LZ351" s="238"/>
      <c r="MA351" s="238"/>
      <c r="MB351" s="238"/>
      <c r="MC351" s="238"/>
      <c r="MD351" s="238"/>
      <c r="ME351" s="238"/>
      <c r="MF351" s="238"/>
      <c r="MG351" s="238"/>
      <c r="MH351" s="238"/>
      <c r="MI351" s="238"/>
      <c r="MJ351" s="238"/>
      <c r="MK351" s="238"/>
      <c r="ML351" s="238"/>
      <c r="MM351" s="238"/>
      <c r="MN351" s="238"/>
      <c r="MO351" s="238"/>
      <c r="MP351" s="238"/>
      <c r="MQ351" s="238"/>
      <c r="MR351" s="238"/>
      <c r="MS351" s="238"/>
      <c r="MT351" s="238"/>
      <c r="MU351" s="238"/>
      <c r="MV351" s="238"/>
      <c r="MW351" s="238"/>
      <c r="MX351" s="238"/>
      <c r="MY351" s="238"/>
      <c r="MZ351" s="238"/>
      <c r="NA351" s="238"/>
      <c r="NB351" s="238"/>
      <c r="NC351" s="238"/>
      <c r="ND351" s="238"/>
      <c r="NE351" s="238"/>
      <c r="NF351" s="238"/>
      <c r="NG351" s="238"/>
      <c r="NH351" s="238"/>
      <c r="NI351" s="238"/>
      <c r="NJ351" s="238"/>
      <c r="NK351" s="238"/>
      <c r="NL351" s="238"/>
      <c r="NM351" s="238"/>
      <c r="NN351" s="238"/>
      <c r="NO351" s="238"/>
      <c r="NP351" s="238"/>
      <c r="NQ351" s="238"/>
      <c r="NR351" s="238"/>
      <c r="NS351" s="238"/>
      <c r="NT351" s="238"/>
      <c r="NU351" s="238"/>
      <c r="NV351" s="238"/>
      <c r="NW351" s="238"/>
      <c r="NX351" s="238"/>
      <c r="NY351" s="238"/>
      <c r="NZ351" s="238"/>
      <c r="OA351" s="238"/>
      <c r="OB351" s="238"/>
      <c r="OC351" s="238"/>
      <c r="OD351" s="238"/>
      <c r="OE351" s="238"/>
      <c r="OF351" s="238"/>
      <c r="OG351" s="238"/>
      <c r="OH351" s="238"/>
      <c r="OI351" s="238"/>
      <c r="OJ351" s="238"/>
      <c r="OK351" s="238"/>
      <c r="OL351" s="238"/>
      <c r="OM351" s="238"/>
      <c r="ON351" s="238"/>
      <c r="OO351" s="238"/>
      <c r="OP351" s="238"/>
      <c r="OQ351" s="238"/>
      <c r="OR351" s="238"/>
      <c r="OS351" s="238"/>
      <c r="OT351" s="238"/>
      <c r="OU351" s="238"/>
      <c r="OV351" s="238"/>
      <c r="OW351" s="238"/>
      <c r="OX351" s="238"/>
      <c r="OY351" s="238"/>
      <c r="OZ351" s="238"/>
      <c r="PA351" s="238"/>
      <c r="PB351" s="238"/>
      <c r="PC351" s="238"/>
      <c r="PD351" s="238"/>
      <c r="PE351" s="238"/>
      <c r="PF351" s="238"/>
      <c r="PG351" s="238"/>
      <c r="PH351" s="238"/>
      <c r="PI351" s="238"/>
      <c r="PJ351" s="238"/>
      <c r="PK351" s="238"/>
      <c r="PL351" s="238"/>
      <c r="PM351" s="238"/>
      <c r="PN351" s="238"/>
      <c r="PO351" s="238"/>
      <c r="PP351" s="238"/>
      <c r="PQ351" s="238"/>
      <c r="PR351" s="238"/>
      <c r="PS351" s="238"/>
      <c r="PT351" s="238"/>
      <c r="PU351" s="238"/>
      <c r="PV351" s="238"/>
      <c r="PW351" s="238"/>
      <c r="PX351" s="238"/>
      <c r="PY351" s="238"/>
      <c r="PZ351" s="238"/>
      <c r="QA351" s="238"/>
      <c r="QB351" s="238"/>
      <c r="QC351" s="238"/>
      <c r="QD351" s="238"/>
      <c r="QE351" s="238"/>
      <c r="QF351" s="238"/>
      <c r="QG351" s="238"/>
      <c r="QH351" s="238"/>
      <c r="QI351" s="238"/>
      <c r="QJ351" s="238"/>
      <c r="QK351" s="238"/>
      <c r="QL351" s="238"/>
      <c r="QM351" s="238"/>
      <c r="QN351" s="238"/>
      <c r="QO351" s="238"/>
      <c r="QP351" s="238"/>
      <c r="QQ351" s="238"/>
      <c r="QR351" s="238"/>
      <c r="QS351" s="238"/>
      <c r="QT351" s="238"/>
      <c r="QU351" s="238"/>
      <c r="QV351" s="238"/>
      <c r="QW351" s="238"/>
      <c r="QX351" s="238"/>
      <c r="QY351" s="238"/>
      <c r="QZ351" s="238"/>
      <c r="RA351" s="238"/>
      <c r="RB351" s="238"/>
      <c r="RC351" s="238"/>
      <c r="RD351" s="238"/>
      <c r="RE351" s="238"/>
      <c r="RF351" s="238"/>
      <c r="RG351" s="238"/>
      <c r="RH351" s="238"/>
      <c r="RI351" s="238"/>
      <c r="RJ351" s="238"/>
      <c r="RK351" s="238"/>
      <c r="RL351" s="238"/>
      <c r="RM351" s="238"/>
      <c r="RN351" s="238"/>
      <c r="RO351" s="238"/>
      <c r="RP351" s="238"/>
      <c r="RQ351" s="238"/>
      <c r="RR351" s="238"/>
      <c r="RS351" s="238"/>
      <c r="RT351" s="238"/>
      <c r="RU351" s="238"/>
      <c r="RV351" s="238"/>
      <c r="RW351" s="238"/>
      <c r="RX351" s="238"/>
      <c r="RY351" s="238"/>
      <c r="RZ351" s="238"/>
      <c r="SA351" s="238"/>
      <c r="SB351" s="238"/>
      <c r="SC351" s="238"/>
      <c r="SD351" s="238"/>
      <c r="SE351" s="238"/>
      <c r="SF351" s="238"/>
      <c r="SG351" s="238"/>
      <c r="SH351" s="238"/>
      <c r="SI351" s="238"/>
      <c r="SJ351" s="238"/>
      <c r="SK351" s="238"/>
      <c r="SL351" s="238"/>
      <c r="SM351" s="238"/>
      <c r="SN351" s="238"/>
      <c r="SO351" s="238"/>
      <c r="SP351" s="238"/>
      <c r="SQ351" s="238"/>
      <c r="SR351" s="238"/>
      <c r="SS351" s="238"/>
      <c r="ST351" s="238"/>
      <c r="SU351" s="238"/>
      <c r="SV351" s="238"/>
      <c r="SW351" s="238"/>
      <c r="SX351" s="238"/>
      <c r="SY351" s="238"/>
      <c r="SZ351" s="238"/>
      <c r="TA351" s="238"/>
      <c r="TB351" s="238"/>
      <c r="TC351" s="238"/>
      <c r="TD351" s="238"/>
      <c r="TE351" s="238"/>
      <c r="TF351" s="238"/>
      <c r="TG351" s="238"/>
      <c r="TH351" s="238"/>
      <c r="TI351" s="238"/>
      <c r="TJ351" s="238"/>
      <c r="TK351" s="238"/>
      <c r="TL351" s="238"/>
      <c r="TM351" s="238"/>
      <c r="TN351" s="238"/>
      <c r="TO351" s="238"/>
      <c r="TP351" s="238"/>
      <c r="TQ351" s="238"/>
      <c r="TR351" s="238"/>
      <c r="TS351" s="238"/>
      <c r="TT351" s="238"/>
      <c r="TU351" s="238"/>
      <c r="TV351" s="238"/>
      <c r="TW351" s="238"/>
      <c r="TX351" s="238"/>
      <c r="TY351" s="238"/>
      <c r="TZ351" s="238"/>
      <c r="UA351" s="238"/>
      <c r="UB351" s="238"/>
      <c r="UC351" s="238"/>
      <c r="UD351" s="238"/>
      <c r="UE351" s="238"/>
      <c r="UF351" s="238"/>
      <c r="UG351" s="238"/>
      <c r="UH351" s="238"/>
      <c r="UI351" s="238"/>
      <c r="UJ351" s="238"/>
      <c r="UK351" s="238"/>
      <c r="UL351" s="238"/>
      <c r="UM351" s="238"/>
      <c r="UN351" s="238"/>
      <c r="UO351" s="238"/>
      <c r="UP351" s="238"/>
      <c r="UQ351" s="238"/>
      <c r="UR351" s="238"/>
      <c r="US351" s="238"/>
      <c r="UT351" s="238"/>
      <c r="UU351" s="238"/>
      <c r="UV351" s="238"/>
      <c r="UW351" s="238"/>
      <c r="UX351" s="238"/>
      <c r="UY351" s="238"/>
      <c r="UZ351" s="238"/>
      <c r="VA351" s="238"/>
      <c r="VB351" s="238"/>
      <c r="VC351" s="238"/>
      <c r="VD351" s="238"/>
      <c r="VE351" s="238"/>
      <c r="VF351" s="238"/>
      <c r="VG351" s="238"/>
      <c r="VH351" s="238"/>
      <c r="VI351" s="238"/>
      <c r="VJ351" s="238"/>
      <c r="VK351" s="238"/>
      <c r="VL351" s="238"/>
      <c r="VM351" s="238"/>
      <c r="VN351" s="238"/>
      <c r="VO351" s="238"/>
      <c r="VP351" s="238"/>
      <c r="VQ351" s="238"/>
      <c r="VR351" s="238"/>
      <c r="VS351" s="238"/>
      <c r="VT351" s="238"/>
      <c r="VU351" s="238"/>
      <c r="VV351" s="238"/>
      <c r="VW351" s="238"/>
      <c r="VX351" s="238"/>
      <c r="VY351" s="238"/>
      <c r="VZ351" s="238"/>
      <c r="WA351" s="238"/>
      <c r="WB351" s="238"/>
      <c r="WC351" s="238"/>
      <c r="WD351" s="238"/>
      <c r="WE351" s="238"/>
      <c r="WF351" s="238"/>
      <c r="WG351" s="238"/>
      <c r="WH351" s="238"/>
      <c r="WI351" s="238"/>
      <c r="WJ351" s="238"/>
      <c r="WK351" s="238"/>
      <c r="WL351" s="238"/>
      <c r="WM351" s="238"/>
      <c r="WN351" s="238"/>
      <c r="WO351" s="238"/>
      <c r="WP351" s="238"/>
      <c r="WQ351" s="238"/>
      <c r="WR351" s="238"/>
      <c r="WS351" s="238"/>
      <c r="WT351" s="238"/>
      <c r="WU351" s="238"/>
      <c r="WV351" s="238"/>
      <c r="WW351" s="238"/>
      <c r="WX351" s="238"/>
      <c r="WY351" s="238"/>
      <c r="WZ351" s="238"/>
      <c r="XA351" s="238"/>
      <c r="XB351" s="238"/>
      <c r="XC351" s="238"/>
      <c r="XD351" s="238"/>
      <c r="XE351" s="238"/>
      <c r="XF351" s="238"/>
      <c r="XG351" s="238"/>
      <c r="XH351" s="238"/>
      <c r="XI351" s="238"/>
      <c r="XJ351" s="238"/>
      <c r="XK351" s="238"/>
      <c r="XL351" s="238"/>
      <c r="XM351" s="238"/>
      <c r="XN351" s="238"/>
      <c r="XO351" s="238"/>
      <c r="XP351" s="238"/>
      <c r="XQ351" s="238"/>
      <c r="XR351" s="238"/>
      <c r="XS351" s="238"/>
      <c r="XT351" s="238"/>
      <c r="XU351" s="238"/>
      <c r="XV351" s="238"/>
      <c r="XW351" s="238"/>
      <c r="XX351" s="238"/>
      <c r="XY351" s="238"/>
      <c r="XZ351" s="238"/>
      <c r="YA351" s="238"/>
      <c r="YB351" s="238"/>
      <c r="YC351" s="238"/>
      <c r="YD351" s="238"/>
      <c r="YE351" s="238"/>
      <c r="YF351" s="238"/>
      <c r="YG351" s="238"/>
      <c r="YH351" s="238"/>
      <c r="YI351" s="238"/>
      <c r="YJ351" s="238"/>
      <c r="YK351" s="238"/>
      <c r="YL351" s="238"/>
      <c r="YM351" s="238"/>
      <c r="YN351" s="238"/>
      <c r="YO351" s="238"/>
      <c r="YP351" s="238"/>
      <c r="YQ351" s="238"/>
      <c r="YR351" s="238"/>
      <c r="YS351" s="238"/>
      <c r="YT351" s="238"/>
      <c r="YU351" s="238"/>
      <c r="YV351" s="238"/>
      <c r="YW351" s="238"/>
      <c r="YX351" s="238"/>
      <c r="YY351" s="238"/>
      <c r="YZ351" s="238"/>
      <c r="ZA351" s="238"/>
      <c r="ZB351" s="238"/>
      <c r="ZC351" s="238"/>
      <c r="ZD351" s="238"/>
      <c r="ZE351" s="238"/>
      <c r="ZF351" s="238"/>
      <c r="ZG351" s="238"/>
      <c r="ZH351" s="238"/>
      <c r="ZI351" s="238"/>
      <c r="ZJ351" s="238"/>
      <c r="ZK351" s="238"/>
      <c r="ZL351" s="238"/>
      <c r="ZM351" s="238"/>
      <c r="ZN351" s="238"/>
      <c r="ZO351" s="238"/>
      <c r="ZP351" s="238"/>
      <c r="ZQ351" s="238"/>
      <c r="ZR351" s="238"/>
      <c r="ZS351" s="238"/>
      <c r="ZT351" s="238"/>
      <c r="ZU351" s="238"/>
      <c r="ZV351" s="238"/>
      <c r="ZW351" s="238"/>
      <c r="ZX351" s="238"/>
      <c r="ZY351" s="238"/>
      <c r="ZZ351" s="238"/>
      <c r="AAA351" s="238"/>
      <c r="AAB351" s="238"/>
      <c r="AAC351" s="238"/>
      <c r="AAD351" s="238"/>
      <c r="AAE351" s="238"/>
      <c r="AAF351" s="238"/>
      <c r="AAG351" s="238"/>
      <c r="AAH351" s="238"/>
      <c r="AAI351" s="238"/>
      <c r="AAJ351" s="238"/>
      <c r="AAK351" s="238"/>
      <c r="AAL351" s="238"/>
      <c r="AAM351" s="238"/>
      <c r="AAN351" s="238"/>
      <c r="AAO351" s="238"/>
      <c r="AAP351" s="238"/>
      <c r="AAQ351" s="238"/>
      <c r="AAR351" s="238"/>
      <c r="AAS351" s="238"/>
      <c r="AAT351" s="238"/>
      <c r="AAU351" s="238"/>
      <c r="AAV351" s="238"/>
      <c r="AAW351" s="238"/>
      <c r="AAX351" s="238"/>
      <c r="AAY351" s="238"/>
      <c r="AAZ351" s="238"/>
      <c r="ABA351" s="238"/>
      <c r="ABB351" s="238"/>
      <c r="ABC351" s="238"/>
      <c r="ABD351" s="238"/>
      <c r="ABE351" s="238"/>
      <c r="ABF351" s="238"/>
      <c r="ABG351" s="238"/>
      <c r="ABH351" s="238"/>
      <c r="ABI351" s="238"/>
      <c r="ABJ351" s="238"/>
      <c r="ABK351" s="238"/>
      <c r="ABL351" s="238"/>
      <c r="ABM351" s="238"/>
      <c r="ABN351" s="238"/>
      <c r="ABO351" s="238"/>
      <c r="ABP351" s="238"/>
      <c r="ABQ351" s="238"/>
      <c r="ABR351" s="238"/>
      <c r="ABS351" s="238"/>
      <c r="ABT351" s="238"/>
      <c r="ABU351" s="238"/>
      <c r="ABV351" s="238"/>
      <c r="ABW351" s="238"/>
      <c r="ABX351" s="238"/>
      <c r="ABY351" s="238"/>
      <c r="ABZ351" s="238"/>
      <c r="ACA351" s="238"/>
      <c r="ACB351" s="238"/>
      <c r="ACC351" s="238"/>
      <c r="ACD351" s="238"/>
      <c r="ACE351" s="238"/>
      <c r="ACF351" s="238"/>
      <c r="ACG351" s="238"/>
      <c r="ACH351" s="238"/>
      <c r="ACI351" s="238"/>
      <c r="ACJ351" s="238"/>
      <c r="ACK351" s="238"/>
      <c r="ACL351" s="238"/>
      <c r="ACM351" s="238"/>
      <c r="ACN351" s="238"/>
      <c r="ACO351" s="238"/>
      <c r="ACP351" s="238"/>
      <c r="ACQ351" s="238"/>
      <c r="ACR351" s="238"/>
      <c r="ACS351" s="238"/>
      <c r="ACT351" s="238"/>
      <c r="ACU351" s="238"/>
      <c r="ACV351" s="238"/>
      <c r="ACW351" s="238"/>
      <c r="ACX351" s="238"/>
      <c r="ACY351" s="238"/>
      <c r="ACZ351" s="238"/>
      <c r="ADA351" s="238"/>
      <c r="ADB351" s="238"/>
      <c r="ADC351" s="238"/>
      <c r="ADD351" s="238"/>
      <c r="ADE351" s="238"/>
      <c r="ADF351" s="238"/>
      <c r="ADG351" s="238"/>
      <c r="ADH351" s="238"/>
      <c r="ADI351" s="238"/>
      <c r="ADJ351" s="238"/>
      <c r="ADK351" s="238"/>
      <c r="ADL351" s="238"/>
      <c r="ADM351" s="238"/>
      <c r="ADN351" s="238"/>
      <c r="ADO351" s="238"/>
      <c r="ADP351" s="238"/>
      <c r="ADQ351" s="238"/>
      <c r="ADR351" s="238"/>
      <c r="ADS351" s="238"/>
      <c r="ADT351" s="238"/>
      <c r="ADU351" s="238"/>
      <c r="ADV351" s="238"/>
      <c r="ADW351" s="238"/>
      <c r="ADX351" s="238"/>
      <c r="ADY351" s="238"/>
      <c r="ADZ351" s="238"/>
      <c r="AEA351" s="238"/>
      <c r="AEB351" s="238"/>
      <c r="AEC351" s="238"/>
      <c r="AED351" s="238"/>
      <c r="AEE351" s="238"/>
      <c r="AEF351" s="238"/>
      <c r="AEG351" s="238"/>
      <c r="AEH351" s="238"/>
      <c r="AEI351" s="238"/>
      <c r="AEJ351" s="238"/>
      <c r="AEK351" s="238"/>
      <c r="AEL351" s="238"/>
      <c r="AEM351" s="238"/>
      <c r="AEN351" s="238"/>
      <c r="AEO351" s="238"/>
      <c r="AEP351" s="238"/>
      <c r="AEQ351" s="238"/>
      <c r="AER351" s="238"/>
      <c r="AES351" s="238"/>
      <c r="AET351" s="238"/>
      <c r="AEU351" s="238"/>
      <c r="AEV351" s="238"/>
      <c r="AEW351" s="238"/>
      <c r="AEX351" s="238"/>
      <c r="AEY351" s="238"/>
      <c r="AEZ351" s="238"/>
      <c r="AFA351" s="238"/>
      <c r="AFB351" s="238"/>
      <c r="AFC351" s="238"/>
      <c r="AFD351" s="238"/>
      <c r="AFE351" s="238"/>
      <c r="AFF351" s="238"/>
      <c r="AFG351" s="238"/>
      <c r="AFH351" s="238"/>
      <c r="AFI351" s="238"/>
      <c r="AFJ351" s="238"/>
      <c r="AFK351" s="238"/>
      <c r="AFL351" s="238"/>
      <c r="AFM351" s="238"/>
      <c r="AFN351" s="238"/>
      <c r="AFO351" s="238"/>
      <c r="AFP351" s="238"/>
      <c r="AFQ351" s="238"/>
      <c r="AFR351" s="238"/>
      <c r="AFS351" s="238"/>
      <c r="AFT351" s="238"/>
      <c r="AFU351" s="238"/>
      <c r="AFV351" s="238"/>
      <c r="AFW351" s="238"/>
      <c r="AFX351" s="238"/>
      <c r="AFY351" s="238"/>
      <c r="AFZ351" s="238"/>
      <c r="AGA351" s="238"/>
      <c r="AGB351" s="238"/>
      <c r="AGC351" s="238"/>
      <c r="AGD351" s="238"/>
      <c r="AGE351" s="238"/>
      <c r="AGF351" s="238"/>
      <c r="AGG351" s="238"/>
      <c r="AGH351" s="238"/>
      <c r="AGI351" s="238"/>
      <c r="AGJ351" s="238"/>
      <c r="AGK351" s="238"/>
      <c r="AGL351" s="238"/>
      <c r="AGM351" s="238"/>
      <c r="AGN351" s="238"/>
      <c r="AGO351" s="238"/>
      <c r="AGP351" s="238"/>
      <c r="AGQ351" s="238"/>
      <c r="AGR351" s="238"/>
      <c r="AGS351" s="238"/>
      <c r="AGT351" s="238"/>
      <c r="AGU351" s="238"/>
      <c r="AGV351" s="238"/>
      <c r="AGW351" s="238"/>
      <c r="AGX351" s="238"/>
      <c r="AGY351" s="238"/>
      <c r="AGZ351" s="238"/>
      <c r="AHA351" s="238"/>
      <c r="AHB351" s="238"/>
      <c r="AHC351" s="238"/>
      <c r="AHD351" s="238"/>
      <c r="AHE351" s="238"/>
      <c r="AHF351" s="238"/>
      <c r="AHG351" s="238"/>
      <c r="AHH351" s="238"/>
      <c r="AHI351" s="238"/>
      <c r="AHJ351" s="238"/>
      <c r="AHK351" s="238"/>
      <c r="AHL351" s="238"/>
      <c r="AHM351" s="238"/>
      <c r="AHN351" s="238"/>
      <c r="AHO351" s="238"/>
      <c r="AHP351" s="238"/>
      <c r="AHQ351" s="238"/>
      <c r="AHR351" s="238"/>
      <c r="AHS351" s="238"/>
      <c r="AHT351" s="238"/>
      <c r="AHU351" s="238"/>
      <c r="AHV351" s="238"/>
      <c r="AHW351" s="238"/>
      <c r="AHX351" s="238"/>
      <c r="AHY351" s="238"/>
      <c r="AHZ351" s="238"/>
      <c r="AIA351" s="238"/>
      <c r="AIB351" s="238"/>
      <c r="AIC351" s="238"/>
      <c r="AID351" s="238"/>
      <c r="AIE351" s="238"/>
      <c r="AIF351" s="238"/>
      <c r="AIG351" s="238"/>
      <c r="AIH351" s="238"/>
      <c r="AII351" s="238"/>
      <c r="AIJ351" s="238"/>
      <c r="AIK351" s="238"/>
      <c r="AIL351" s="238"/>
      <c r="AIM351" s="238"/>
      <c r="AIN351" s="238"/>
      <c r="AIO351" s="238"/>
      <c r="AIP351" s="238"/>
      <c r="AIQ351" s="238"/>
      <c r="AIR351" s="238"/>
      <c r="AIS351" s="238"/>
      <c r="AIT351" s="238"/>
      <c r="AIU351" s="238"/>
      <c r="AIV351" s="238"/>
      <c r="AIW351" s="238"/>
      <c r="AIX351" s="238"/>
      <c r="AIY351" s="238"/>
      <c r="AIZ351" s="238"/>
      <c r="AJA351" s="238"/>
      <c r="AJB351" s="238"/>
      <c r="AJC351" s="238"/>
      <c r="AJD351" s="238"/>
      <c r="AJE351" s="238"/>
      <c r="AJF351" s="238"/>
      <c r="AJG351" s="238"/>
      <c r="AJH351" s="238"/>
      <c r="AJI351" s="238"/>
      <c r="AJJ351" s="238"/>
      <c r="AJK351" s="238"/>
      <c r="AJL351" s="238"/>
      <c r="AJM351" s="238"/>
      <c r="AJN351" s="238"/>
      <c r="AJO351" s="238"/>
      <c r="AJP351" s="238"/>
      <c r="AJQ351" s="238"/>
      <c r="AJR351" s="238"/>
      <c r="AJS351" s="238"/>
      <c r="AJT351" s="238"/>
      <c r="AJU351" s="238"/>
      <c r="AJV351" s="238"/>
      <c r="AJW351" s="238"/>
      <c r="AJX351" s="238"/>
      <c r="AJY351" s="238"/>
      <c r="AJZ351" s="238"/>
      <c r="AKA351" s="238"/>
      <c r="AKB351" s="238"/>
      <c r="AKC351" s="238"/>
      <c r="AKD351" s="238"/>
      <c r="AKE351" s="238"/>
      <c r="AKF351" s="238"/>
      <c r="AKG351" s="238"/>
      <c r="AKH351" s="238"/>
      <c r="AKI351" s="238"/>
      <c r="AKJ351" s="238"/>
      <c r="AKK351" s="238"/>
      <c r="AKL351" s="238"/>
      <c r="AKM351" s="238"/>
      <c r="AKN351" s="238"/>
      <c r="AKO351" s="238"/>
      <c r="AKP351" s="238"/>
    </row>
    <row r="352" spans="1:978" ht="15" customHeight="1" x14ac:dyDescent="0.25">
      <c r="A352" s="304"/>
      <c r="B352" s="304"/>
      <c r="C352" s="241"/>
      <c r="D352" s="241"/>
      <c r="E352" s="268"/>
      <c r="F352" s="94">
        <v>530112</v>
      </c>
      <c r="G352" s="33" t="s">
        <v>264</v>
      </c>
      <c r="H352" s="33" t="s">
        <v>361</v>
      </c>
      <c r="I352" s="241"/>
      <c r="J352" s="94">
        <v>50</v>
      </c>
      <c r="K352" s="268"/>
      <c r="L352" s="291"/>
      <c r="M352" s="241"/>
      <c r="N352" s="94">
        <v>79</v>
      </c>
      <c r="O352" s="94">
        <v>50</v>
      </c>
      <c r="P352" s="94">
        <v>38</v>
      </c>
      <c r="Q352" s="94">
        <v>38</v>
      </c>
      <c r="R352" s="94">
        <v>62</v>
      </c>
      <c r="S352" s="94">
        <v>156</v>
      </c>
      <c r="T352" s="94">
        <v>435</v>
      </c>
      <c r="U352" s="94">
        <v>792</v>
      </c>
      <c r="V352" s="94">
        <v>800</v>
      </c>
      <c r="W352" s="94">
        <v>759</v>
      </c>
      <c r="X352" s="94">
        <v>883</v>
      </c>
      <c r="Y352" s="94">
        <v>964</v>
      </c>
      <c r="Z352" s="94">
        <v>1003</v>
      </c>
      <c r="AA352" s="94">
        <v>946</v>
      </c>
      <c r="AB352" s="94">
        <v>995</v>
      </c>
      <c r="AC352" s="94">
        <v>1098</v>
      </c>
      <c r="AD352" s="94">
        <v>1173</v>
      </c>
      <c r="AE352" s="94">
        <v>1172</v>
      </c>
      <c r="AF352" s="94">
        <v>1088</v>
      </c>
      <c r="AG352" s="94">
        <v>712</v>
      </c>
      <c r="AH352" s="94">
        <v>452</v>
      </c>
      <c r="AI352" s="94">
        <v>353</v>
      </c>
      <c r="AJ352" s="94">
        <v>597</v>
      </c>
      <c r="AK352" s="94">
        <v>156</v>
      </c>
      <c r="AL352" s="94">
        <v>13654</v>
      </c>
      <c r="AM352" s="268"/>
      <c r="AN352" s="26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62"/>
      <c r="BH352" s="262"/>
      <c r="BI352" s="262"/>
      <c r="BJ352" s="262"/>
      <c r="BK352" s="262"/>
      <c r="BL352" s="241"/>
      <c r="BM352" s="241"/>
      <c r="BN352" s="241"/>
      <c r="BO352" s="241"/>
      <c r="BP352" s="241"/>
      <c r="BQ352" s="241"/>
      <c r="BR352" s="241"/>
      <c r="BS352" s="241"/>
      <c r="BT352" s="241"/>
      <c r="BU352" s="241"/>
      <c r="BV352" s="241"/>
      <c r="BW352" s="241"/>
      <c r="BX352" s="241"/>
      <c r="BY352" s="241"/>
      <c r="BZ352" s="241"/>
      <c r="CA352" s="241"/>
      <c r="CB352" s="241"/>
      <c r="CC352" s="241"/>
      <c r="CD352" s="241"/>
      <c r="CE352" s="241"/>
      <c r="CF352" s="241"/>
      <c r="CG352" s="241"/>
      <c r="CH352" s="241"/>
      <c r="CI352" s="241"/>
      <c r="CJ352" s="241"/>
      <c r="CK352" s="241"/>
      <c r="CL352" s="241"/>
      <c r="CM352" s="241"/>
      <c r="CN352" s="241"/>
      <c r="CO352" s="241"/>
      <c r="CP352" s="241"/>
      <c r="CQ352" s="241"/>
      <c r="CR352" s="241"/>
      <c r="CS352" s="241"/>
      <c r="CT352" s="241"/>
      <c r="CU352" s="241"/>
      <c r="CV352" s="241"/>
      <c r="CW352" s="241"/>
      <c r="CX352" s="241"/>
      <c r="CY352" s="241"/>
      <c r="CZ352" s="241"/>
      <c r="DA352" s="241"/>
      <c r="DB352" s="241"/>
      <c r="DC352" s="241"/>
      <c r="DD352" s="241"/>
      <c r="DE352" s="241"/>
      <c r="DF352" s="241"/>
      <c r="DG352" s="241"/>
      <c r="DH352" s="241"/>
      <c r="DI352" s="241"/>
      <c r="DJ352" s="241"/>
      <c r="DK352" s="241"/>
      <c r="DL352" s="241"/>
      <c r="DM352" s="241"/>
      <c r="DN352" s="241"/>
      <c r="DO352" s="241"/>
      <c r="DP352" s="241"/>
      <c r="DQ352" s="241"/>
      <c r="DR352" s="241"/>
      <c r="DS352" s="241"/>
      <c r="DT352" s="241"/>
      <c r="DU352" s="241"/>
      <c r="DV352" s="241"/>
      <c r="DW352" s="241"/>
      <c r="DX352" s="241"/>
      <c r="DY352" s="241"/>
      <c r="DZ352" s="241"/>
      <c r="EA352" s="241"/>
      <c r="EB352" s="241"/>
      <c r="EC352" s="241"/>
      <c r="ED352" s="241"/>
      <c r="EE352" s="252"/>
      <c r="EF352" s="238"/>
      <c r="EG352" s="238"/>
      <c r="EH352" s="238"/>
      <c r="EI352" s="238"/>
      <c r="EJ352" s="238"/>
      <c r="EK352" s="238"/>
      <c r="EL352" s="238"/>
      <c r="EM352" s="238"/>
      <c r="EN352" s="238"/>
      <c r="EO352" s="238"/>
      <c r="EP352" s="238"/>
      <c r="EQ352" s="238"/>
      <c r="ER352" s="238"/>
      <c r="ES352" s="238"/>
      <c r="ET352" s="238"/>
      <c r="EU352" s="238"/>
      <c r="EV352" s="238"/>
      <c r="EW352" s="238"/>
      <c r="EX352" s="238"/>
      <c r="EY352" s="238"/>
      <c r="EZ352" s="238"/>
      <c r="FA352" s="238"/>
      <c r="FB352" s="238"/>
      <c r="FC352" s="238"/>
      <c r="FD352" s="238"/>
      <c r="FE352" s="238"/>
      <c r="FF352" s="238"/>
      <c r="FG352" s="238"/>
      <c r="FH352" s="238"/>
      <c r="FI352" s="238"/>
      <c r="FJ352" s="238"/>
      <c r="FK352" s="238"/>
      <c r="FL352" s="238"/>
      <c r="FM352" s="238"/>
      <c r="FN352" s="238"/>
      <c r="FO352" s="238"/>
      <c r="FP352" s="238"/>
      <c r="FQ352" s="238"/>
      <c r="FR352" s="238"/>
      <c r="FS352" s="238"/>
      <c r="FT352" s="238"/>
      <c r="FU352" s="238"/>
      <c r="FV352" s="238"/>
      <c r="FW352" s="238"/>
      <c r="FX352" s="238"/>
      <c r="FY352" s="238"/>
      <c r="FZ352" s="238"/>
      <c r="GA352" s="238"/>
      <c r="GB352" s="238"/>
      <c r="GC352" s="238"/>
      <c r="GD352" s="238"/>
      <c r="GE352" s="238"/>
      <c r="GF352" s="238"/>
      <c r="GG352" s="238"/>
      <c r="GH352" s="238"/>
      <c r="GI352" s="238"/>
      <c r="GJ352" s="238"/>
      <c r="GK352" s="238"/>
      <c r="GL352" s="238"/>
      <c r="GM352" s="238"/>
      <c r="GN352" s="238"/>
      <c r="GO352" s="238"/>
      <c r="GP352" s="238"/>
      <c r="GQ352" s="238"/>
      <c r="GR352" s="238"/>
      <c r="GS352" s="238"/>
      <c r="GT352" s="238"/>
      <c r="GU352" s="238"/>
      <c r="GV352" s="238"/>
      <c r="GW352" s="238"/>
      <c r="GX352" s="238"/>
      <c r="GY352" s="238"/>
      <c r="GZ352" s="238"/>
      <c r="HA352" s="238"/>
      <c r="HB352" s="238"/>
      <c r="HC352" s="238"/>
      <c r="HD352" s="238"/>
      <c r="HE352" s="238"/>
      <c r="HF352" s="238"/>
      <c r="HG352" s="238"/>
      <c r="HH352" s="238"/>
      <c r="HI352" s="238"/>
      <c r="HJ352" s="238"/>
      <c r="HK352" s="238"/>
      <c r="HL352" s="238"/>
      <c r="HM352" s="238"/>
      <c r="HN352" s="238"/>
      <c r="HO352" s="238"/>
      <c r="HP352" s="238"/>
      <c r="HQ352" s="238"/>
      <c r="HR352" s="238"/>
      <c r="HS352" s="238"/>
      <c r="HT352" s="238"/>
      <c r="HU352" s="238"/>
      <c r="HV352" s="238"/>
      <c r="HW352" s="238"/>
      <c r="HX352" s="238"/>
      <c r="HY352" s="238"/>
      <c r="HZ352" s="238"/>
      <c r="IA352" s="238"/>
      <c r="IB352" s="238"/>
      <c r="IC352" s="238"/>
      <c r="ID352" s="238"/>
      <c r="IE352" s="238"/>
      <c r="IF352" s="238"/>
      <c r="IG352" s="238"/>
      <c r="IH352" s="238"/>
      <c r="II352" s="238"/>
      <c r="IJ352" s="238"/>
      <c r="IK352" s="238"/>
      <c r="IL352" s="238"/>
      <c r="IM352" s="238"/>
      <c r="IN352" s="238"/>
      <c r="IO352" s="238"/>
      <c r="IP352" s="238"/>
      <c r="IQ352" s="238"/>
      <c r="IR352" s="238"/>
      <c r="IS352" s="238"/>
      <c r="IT352" s="238"/>
      <c r="IU352" s="238"/>
      <c r="IV352" s="238"/>
      <c r="IW352" s="238"/>
      <c r="IX352" s="238"/>
      <c r="IY352" s="238"/>
      <c r="IZ352" s="238"/>
      <c r="JA352" s="238"/>
      <c r="JB352" s="238"/>
      <c r="JC352" s="238"/>
      <c r="JD352" s="238"/>
      <c r="JE352" s="238"/>
      <c r="JF352" s="238"/>
      <c r="JG352" s="238"/>
      <c r="JH352" s="238"/>
      <c r="JI352" s="238"/>
      <c r="JJ352" s="238"/>
      <c r="JK352" s="238"/>
      <c r="JL352" s="238"/>
      <c r="JM352" s="238"/>
      <c r="JN352" s="238"/>
      <c r="JO352" s="238"/>
      <c r="JP352" s="238"/>
      <c r="JQ352" s="238"/>
      <c r="JR352" s="238"/>
      <c r="JS352" s="238"/>
      <c r="JT352" s="238"/>
      <c r="JU352" s="238"/>
      <c r="JV352" s="238"/>
      <c r="JW352" s="238"/>
      <c r="JX352" s="238"/>
      <c r="JY352" s="238"/>
      <c r="JZ352" s="238"/>
      <c r="KA352" s="238"/>
      <c r="KB352" s="238"/>
      <c r="KC352" s="238"/>
      <c r="KD352" s="238"/>
      <c r="KE352" s="238"/>
      <c r="KF352" s="238"/>
      <c r="KG352" s="238"/>
      <c r="KH352" s="238"/>
      <c r="KI352" s="238"/>
      <c r="KJ352" s="238"/>
      <c r="KK352" s="238"/>
      <c r="KL352" s="238"/>
      <c r="KM352" s="238"/>
      <c r="KN352" s="238"/>
      <c r="KO352" s="238"/>
      <c r="KP352" s="238"/>
      <c r="KQ352" s="238"/>
      <c r="KR352" s="238"/>
      <c r="KS352" s="238"/>
      <c r="KT352" s="238"/>
      <c r="KU352" s="238"/>
      <c r="KV352" s="238"/>
      <c r="KW352" s="238"/>
      <c r="KX352" s="238"/>
      <c r="KY352" s="238"/>
      <c r="KZ352" s="238"/>
      <c r="LA352" s="238"/>
      <c r="LB352" s="238"/>
      <c r="LC352" s="238"/>
      <c r="LD352" s="238"/>
      <c r="LE352" s="238"/>
      <c r="LF352" s="238"/>
      <c r="LG352" s="238"/>
      <c r="LH352" s="238"/>
      <c r="LI352" s="238"/>
      <c r="LJ352" s="238"/>
      <c r="LK352" s="238"/>
      <c r="LL352" s="238"/>
      <c r="LM352" s="238"/>
      <c r="LN352" s="238"/>
      <c r="LO352" s="238"/>
      <c r="LP352" s="238"/>
      <c r="LQ352" s="238"/>
      <c r="LR352" s="238"/>
      <c r="LS352" s="238"/>
      <c r="LT352" s="238"/>
      <c r="LU352" s="238"/>
      <c r="LV352" s="238"/>
      <c r="LW352" s="238"/>
      <c r="LX352" s="238"/>
      <c r="LY352" s="238"/>
      <c r="LZ352" s="238"/>
      <c r="MA352" s="238"/>
      <c r="MB352" s="238"/>
      <c r="MC352" s="238"/>
      <c r="MD352" s="238"/>
      <c r="ME352" s="238"/>
      <c r="MF352" s="238"/>
      <c r="MG352" s="238"/>
      <c r="MH352" s="238"/>
      <c r="MI352" s="238"/>
      <c r="MJ352" s="238"/>
      <c r="MK352" s="238"/>
      <c r="ML352" s="238"/>
      <c r="MM352" s="238"/>
      <c r="MN352" s="238"/>
      <c r="MO352" s="238"/>
      <c r="MP352" s="238"/>
      <c r="MQ352" s="238"/>
      <c r="MR352" s="238"/>
      <c r="MS352" s="238"/>
      <c r="MT352" s="238"/>
      <c r="MU352" s="238"/>
      <c r="MV352" s="238"/>
      <c r="MW352" s="238"/>
      <c r="MX352" s="238"/>
      <c r="MY352" s="238"/>
      <c r="MZ352" s="238"/>
      <c r="NA352" s="238"/>
      <c r="NB352" s="238"/>
      <c r="NC352" s="238"/>
      <c r="ND352" s="238"/>
      <c r="NE352" s="238"/>
      <c r="NF352" s="238"/>
      <c r="NG352" s="238"/>
      <c r="NH352" s="238"/>
      <c r="NI352" s="238"/>
      <c r="NJ352" s="238"/>
      <c r="NK352" s="238"/>
      <c r="NL352" s="238"/>
      <c r="NM352" s="238"/>
      <c r="NN352" s="238"/>
      <c r="NO352" s="238"/>
      <c r="NP352" s="238"/>
      <c r="NQ352" s="238"/>
      <c r="NR352" s="238"/>
      <c r="NS352" s="238"/>
      <c r="NT352" s="238"/>
      <c r="NU352" s="238"/>
      <c r="NV352" s="238"/>
      <c r="NW352" s="238"/>
      <c r="NX352" s="238"/>
      <c r="NY352" s="238"/>
      <c r="NZ352" s="238"/>
      <c r="OA352" s="238"/>
      <c r="OB352" s="238"/>
      <c r="OC352" s="238"/>
      <c r="OD352" s="238"/>
      <c r="OE352" s="238"/>
      <c r="OF352" s="238"/>
      <c r="OG352" s="238"/>
      <c r="OH352" s="238"/>
      <c r="OI352" s="238"/>
      <c r="OJ352" s="238"/>
      <c r="OK352" s="238"/>
      <c r="OL352" s="238"/>
      <c r="OM352" s="238"/>
      <c r="ON352" s="238"/>
      <c r="OO352" s="238"/>
      <c r="OP352" s="238"/>
      <c r="OQ352" s="238"/>
      <c r="OR352" s="238"/>
      <c r="OS352" s="238"/>
      <c r="OT352" s="238"/>
      <c r="OU352" s="238"/>
      <c r="OV352" s="238"/>
      <c r="OW352" s="238"/>
      <c r="OX352" s="238"/>
      <c r="OY352" s="238"/>
      <c r="OZ352" s="238"/>
      <c r="PA352" s="238"/>
      <c r="PB352" s="238"/>
      <c r="PC352" s="238"/>
      <c r="PD352" s="238"/>
      <c r="PE352" s="238"/>
      <c r="PF352" s="238"/>
      <c r="PG352" s="238"/>
      <c r="PH352" s="238"/>
      <c r="PI352" s="238"/>
      <c r="PJ352" s="238"/>
      <c r="PK352" s="238"/>
      <c r="PL352" s="238"/>
      <c r="PM352" s="238"/>
      <c r="PN352" s="238"/>
      <c r="PO352" s="238"/>
      <c r="PP352" s="238"/>
      <c r="PQ352" s="238"/>
      <c r="PR352" s="238"/>
      <c r="PS352" s="238"/>
      <c r="PT352" s="238"/>
      <c r="PU352" s="238"/>
      <c r="PV352" s="238"/>
      <c r="PW352" s="238"/>
      <c r="PX352" s="238"/>
      <c r="PY352" s="238"/>
      <c r="PZ352" s="238"/>
      <c r="QA352" s="238"/>
      <c r="QB352" s="238"/>
      <c r="QC352" s="238"/>
      <c r="QD352" s="238"/>
      <c r="QE352" s="238"/>
      <c r="QF352" s="238"/>
      <c r="QG352" s="238"/>
      <c r="QH352" s="238"/>
      <c r="QI352" s="238"/>
      <c r="QJ352" s="238"/>
      <c r="QK352" s="238"/>
      <c r="QL352" s="238"/>
      <c r="QM352" s="238"/>
      <c r="QN352" s="238"/>
      <c r="QO352" s="238"/>
      <c r="QP352" s="238"/>
      <c r="QQ352" s="238"/>
      <c r="QR352" s="238"/>
      <c r="QS352" s="238"/>
      <c r="QT352" s="238"/>
      <c r="QU352" s="238"/>
      <c r="QV352" s="238"/>
      <c r="QW352" s="238"/>
      <c r="QX352" s="238"/>
      <c r="QY352" s="238"/>
      <c r="QZ352" s="238"/>
      <c r="RA352" s="238"/>
      <c r="RB352" s="238"/>
      <c r="RC352" s="238"/>
      <c r="RD352" s="238"/>
      <c r="RE352" s="238"/>
      <c r="RF352" s="238"/>
      <c r="RG352" s="238"/>
      <c r="RH352" s="238"/>
      <c r="RI352" s="238"/>
      <c r="RJ352" s="238"/>
      <c r="RK352" s="238"/>
      <c r="RL352" s="238"/>
      <c r="RM352" s="238"/>
      <c r="RN352" s="238"/>
      <c r="RO352" s="238"/>
      <c r="RP352" s="238"/>
      <c r="RQ352" s="238"/>
      <c r="RR352" s="238"/>
      <c r="RS352" s="238"/>
      <c r="RT352" s="238"/>
      <c r="RU352" s="238"/>
      <c r="RV352" s="238"/>
      <c r="RW352" s="238"/>
      <c r="RX352" s="238"/>
      <c r="RY352" s="238"/>
      <c r="RZ352" s="238"/>
      <c r="SA352" s="238"/>
      <c r="SB352" s="238"/>
      <c r="SC352" s="238"/>
      <c r="SD352" s="238"/>
      <c r="SE352" s="238"/>
      <c r="SF352" s="238"/>
      <c r="SG352" s="238"/>
      <c r="SH352" s="238"/>
      <c r="SI352" s="238"/>
      <c r="SJ352" s="238"/>
      <c r="SK352" s="238"/>
      <c r="SL352" s="238"/>
      <c r="SM352" s="238"/>
      <c r="SN352" s="238"/>
      <c r="SO352" s="238"/>
      <c r="SP352" s="238"/>
      <c r="SQ352" s="238"/>
      <c r="SR352" s="238"/>
      <c r="SS352" s="238"/>
      <c r="ST352" s="238"/>
      <c r="SU352" s="238"/>
      <c r="SV352" s="238"/>
      <c r="SW352" s="238"/>
      <c r="SX352" s="238"/>
      <c r="SY352" s="238"/>
      <c r="SZ352" s="238"/>
      <c r="TA352" s="238"/>
      <c r="TB352" s="238"/>
      <c r="TC352" s="238"/>
      <c r="TD352" s="238"/>
      <c r="TE352" s="238"/>
      <c r="TF352" s="238"/>
      <c r="TG352" s="238"/>
      <c r="TH352" s="238"/>
      <c r="TI352" s="238"/>
      <c r="TJ352" s="238"/>
      <c r="TK352" s="238"/>
      <c r="TL352" s="238"/>
      <c r="TM352" s="238"/>
      <c r="TN352" s="238"/>
      <c r="TO352" s="238"/>
      <c r="TP352" s="238"/>
      <c r="TQ352" s="238"/>
      <c r="TR352" s="238"/>
      <c r="TS352" s="238"/>
      <c r="TT352" s="238"/>
      <c r="TU352" s="238"/>
      <c r="TV352" s="238"/>
      <c r="TW352" s="238"/>
      <c r="TX352" s="238"/>
      <c r="TY352" s="238"/>
      <c r="TZ352" s="238"/>
      <c r="UA352" s="238"/>
      <c r="UB352" s="238"/>
      <c r="UC352" s="238"/>
      <c r="UD352" s="238"/>
      <c r="UE352" s="238"/>
      <c r="UF352" s="238"/>
      <c r="UG352" s="238"/>
      <c r="UH352" s="238"/>
      <c r="UI352" s="238"/>
      <c r="UJ352" s="238"/>
      <c r="UK352" s="238"/>
      <c r="UL352" s="238"/>
      <c r="UM352" s="238"/>
      <c r="UN352" s="238"/>
      <c r="UO352" s="238"/>
      <c r="UP352" s="238"/>
      <c r="UQ352" s="238"/>
      <c r="UR352" s="238"/>
      <c r="US352" s="238"/>
      <c r="UT352" s="238"/>
      <c r="UU352" s="238"/>
      <c r="UV352" s="238"/>
      <c r="UW352" s="238"/>
      <c r="UX352" s="238"/>
      <c r="UY352" s="238"/>
      <c r="UZ352" s="238"/>
      <c r="VA352" s="238"/>
      <c r="VB352" s="238"/>
      <c r="VC352" s="238"/>
      <c r="VD352" s="238"/>
      <c r="VE352" s="238"/>
      <c r="VF352" s="238"/>
      <c r="VG352" s="238"/>
      <c r="VH352" s="238"/>
      <c r="VI352" s="238"/>
      <c r="VJ352" s="238"/>
      <c r="VK352" s="238"/>
      <c r="VL352" s="238"/>
      <c r="VM352" s="238"/>
      <c r="VN352" s="238"/>
      <c r="VO352" s="238"/>
      <c r="VP352" s="238"/>
      <c r="VQ352" s="238"/>
      <c r="VR352" s="238"/>
      <c r="VS352" s="238"/>
      <c r="VT352" s="238"/>
      <c r="VU352" s="238"/>
      <c r="VV352" s="238"/>
      <c r="VW352" s="238"/>
      <c r="VX352" s="238"/>
      <c r="VY352" s="238"/>
      <c r="VZ352" s="238"/>
      <c r="WA352" s="238"/>
      <c r="WB352" s="238"/>
      <c r="WC352" s="238"/>
      <c r="WD352" s="238"/>
      <c r="WE352" s="238"/>
      <c r="WF352" s="238"/>
      <c r="WG352" s="238"/>
      <c r="WH352" s="238"/>
      <c r="WI352" s="238"/>
      <c r="WJ352" s="238"/>
      <c r="WK352" s="238"/>
      <c r="WL352" s="238"/>
      <c r="WM352" s="238"/>
      <c r="WN352" s="238"/>
      <c r="WO352" s="238"/>
      <c r="WP352" s="238"/>
      <c r="WQ352" s="238"/>
      <c r="WR352" s="238"/>
      <c r="WS352" s="238"/>
      <c r="WT352" s="238"/>
      <c r="WU352" s="238"/>
      <c r="WV352" s="238"/>
      <c r="WW352" s="238"/>
      <c r="WX352" s="238"/>
      <c r="WY352" s="238"/>
      <c r="WZ352" s="238"/>
      <c r="XA352" s="238"/>
      <c r="XB352" s="238"/>
      <c r="XC352" s="238"/>
      <c r="XD352" s="238"/>
      <c r="XE352" s="238"/>
      <c r="XF352" s="238"/>
      <c r="XG352" s="238"/>
      <c r="XH352" s="238"/>
      <c r="XI352" s="238"/>
      <c r="XJ352" s="238"/>
      <c r="XK352" s="238"/>
      <c r="XL352" s="238"/>
      <c r="XM352" s="238"/>
      <c r="XN352" s="238"/>
      <c r="XO352" s="238"/>
      <c r="XP352" s="238"/>
      <c r="XQ352" s="238"/>
      <c r="XR352" s="238"/>
      <c r="XS352" s="238"/>
      <c r="XT352" s="238"/>
      <c r="XU352" s="238"/>
      <c r="XV352" s="238"/>
      <c r="XW352" s="238"/>
      <c r="XX352" s="238"/>
      <c r="XY352" s="238"/>
      <c r="XZ352" s="238"/>
      <c r="YA352" s="238"/>
      <c r="YB352" s="238"/>
      <c r="YC352" s="238"/>
      <c r="YD352" s="238"/>
      <c r="YE352" s="238"/>
      <c r="YF352" s="238"/>
      <c r="YG352" s="238"/>
      <c r="YH352" s="238"/>
      <c r="YI352" s="238"/>
      <c r="YJ352" s="238"/>
      <c r="YK352" s="238"/>
      <c r="YL352" s="238"/>
      <c r="YM352" s="238"/>
      <c r="YN352" s="238"/>
      <c r="YO352" s="238"/>
      <c r="YP352" s="238"/>
      <c r="YQ352" s="238"/>
      <c r="YR352" s="238"/>
      <c r="YS352" s="238"/>
      <c r="YT352" s="238"/>
      <c r="YU352" s="238"/>
      <c r="YV352" s="238"/>
      <c r="YW352" s="238"/>
      <c r="YX352" s="238"/>
      <c r="YY352" s="238"/>
      <c r="YZ352" s="238"/>
      <c r="ZA352" s="238"/>
      <c r="ZB352" s="238"/>
      <c r="ZC352" s="238"/>
      <c r="ZD352" s="238"/>
      <c r="ZE352" s="238"/>
      <c r="ZF352" s="238"/>
      <c r="ZG352" s="238"/>
      <c r="ZH352" s="238"/>
      <c r="ZI352" s="238"/>
      <c r="ZJ352" s="238"/>
      <c r="ZK352" s="238"/>
      <c r="ZL352" s="238"/>
      <c r="ZM352" s="238"/>
      <c r="ZN352" s="238"/>
      <c r="ZO352" s="238"/>
      <c r="ZP352" s="238"/>
      <c r="ZQ352" s="238"/>
      <c r="ZR352" s="238"/>
      <c r="ZS352" s="238"/>
      <c r="ZT352" s="238"/>
      <c r="ZU352" s="238"/>
      <c r="ZV352" s="238"/>
      <c r="ZW352" s="238"/>
      <c r="ZX352" s="238"/>
      <c r="ZY352" s="238"/>
      <c r="ZZ352" s="238"/>
      <c r="AAA352" s="238"/>
      <c r="AAB352" s="238"/>
      <c r="AAC352" s="238"/>
      <c r="AAD352" s="238"/>
      <c r="AAE352" s="238"/>
      <c r="AAF352" s="238"/>
      <c r="AAG352" s="238"/>
      <c r="AAH352" s="238"/>
      <c r="AAI352" s="238"/>
      <c r="AAJ352" s="238"/>
      <c r="AAK352" s="238"/>
      <c r="AAL352" s="238"/>
      <c r="AAM352" s="238"/>
      <c r="AAN352" s="238"/>
      <c r="AAO352" s="238"/>
      <c r="AAP352" s="238"/>
      <c r="AAQ352" s="238"/>
      <c r="AAR352" s="238"/>
      <c r="AAS352" s="238"/>
      <c r="AAT352" s="238"/>
      <c r="AAU352" s="238"/>
      <c r="AAV352" s="238"/>
      <c r="AAW352" s="238"/>
      <c r="AAX352" s="238"/>
      <c r="AAY352" s="238"/>
      <c r="AAZ352" s="238"/>
      <c r="ABA352" s="238"/>
      <c r="ABB352" s="238"/>
      <c r="ABC352" s="238"/>
      <c r="ABD352" s="238"/>
      <c r="ABE352" s="238"/>
      <c r="ABF352" s="238"/>
      <c r="ABG352" s="238"/>
      <c r="ABH352" s="238"/>
      <c r="ABI352" s="238"/>
      <c r="ABJ352" s="238"/>
      <c r="ABK352" s="238"/>
      <c r="ABL352" s="238"/>
      <c r="ABM352" s="238"/>
      <c r="ABN352" s="238"/>
      <c r="ABO352" s="238"/>
      <c r="ABP352" s="238"/>
      <c r="ABQ352" s="238"/>
      <c r="ABR352" s="238"/>
      <c r="ABS352" s="238"/>
      <c r="ABT352" s="238"/>
      <c r="ABU352" s="238"/>
      <c r="ABV352" s="238"/>
      <c r="ABW352" s="238"/>
      <c r="ABX352" s="238"/>
      <c r="ABY352" s="238"/>
      <c r="ABZ352" s="238"/>
      <c r="ACA352" s="238"/>
      <c r="ACB352" s="238"/>
      <c r="ACC352" s="238"/>
      <c r="ACD352" s="238"/>
      <c r="ACE352" s="238"/>
      <c r="ACF352" s="238"/>
      <c r="ACG352" s="238"/>
      <c r="ACH352" s="238"/>
      <c r="ACI352" s="238"/>
      <c r="ACJ352" s="238"/>
      <c r="ACK352" s="238"/>
      <c r="ACL352" s="238"/>
      <c r="ACM352" s="238"/>
      <c r="ACN352" s="238"/>
      <c r="ACO352" s="238"/>
      <c r="ACP352" s="238"/>
      <c r="ACQ352" s="238"/>
      <c r="ACR352" s="238"/>
      <c r="ACS352" s="238"/>
      <c r="ACT352" s="238"/>
      <c r="ACU352" s="238"/>
      <c r="ACV352" s="238"/>
      <c r="ACW352" s="238"/>
      <c r="ACX352" s="238"/>
      <c r="ACY352" s="238"/>
      <c r="ACZ352" s="238"/>
      <c r="ADA352" s="238"/>
      <c r="ADB352" s="238"/>
      <c r="ADC352" s="238"/>
      <c r="ADD352" s="238"/>
      <c r="ADE352" s="238"/>
      <c r="ADF352" s="238"/>
      <c r="ADG352" s="238"/>
      <c r="ADH352" s="238"/>
      <c r="ADI352" s="238"/>
      <c r="ADJ352" s="238"/>
      <c r="ADK352" s="238"/>
      <c r="ADL352" s="238"/>
      <c r="ADM352" s="238"/>
      <c r="ADN352" s="238"/>
      <c r="ADO352" s="238"/>
      <c r="ADP352" s="238"/>
      <c r="ADQ352" s="238"/>
      <c r="ADR352" s="238"/>
      <c r="ADS352" s="238"/>
      <c r="ADT352" s="238"/>
      <c r="ADU352" s="238"/>
      <c r="ADV352" s="238"/>
      <c r="ADW352" s="238"/>
      <c r="ADX352" s="238"/>
      <c r="ADY352" s="238"/>
      <c r="ADZ352" s="238"/>
      <c r="AEA352" s="238"/>
      <c r="AEB352" s="238"/>
      <c r="AEC352" s="238"/>
      <c r="AED352" s="238"/>
      <c r="AEE352" s="238"/>
      <c r="AEF352" s="238"/>
      <c r="AEG352" s="238"/>
      <c r="AEH352" s="238"/>
      <c r="AEI352" s="238"/>
      <c r="AEJ352" s="238"/>
      <c r="AEK352" s="238"/>
      <c r="AEL352" s="238"/>
      <c r="AEM352" s="238"/>
      <c r="AEN352" s="238"/>
      <c r="AEO352" s="238"/>
      <c r="AEP352" s="238"/>
      <c r="AEQ352" s="238"/>
      <c r="AER352" s="238"/>
      <c r="AES352" s="238"/>
      <c r="AET352" s="238"/>
      <c r="AEU352" s="238"/>
      <c r="AEV352" s="238"/>
      <c r="AEW352" s="238"/>
      <c r="AEX352" s="238"/>
      <c r="AEY352" s="238"/>
      <c r="AEZ352" s="238"/>
      <c r="AFA352" s="238"/>
      <c r="AFB352" s="238"/>
      <c r="AFC352" s="238"/>
      <c r="AFD352" s="238"/>
      <c r="AFE352" s="238"/>
      <c r="AFF352" s="238"/>
      <c r="AFG352" s="238"/>
      <c r="AFH352" s="238"/>
      <c r="AFI352" s="238"/>
      <c r="AFJ352" s="238"/>
      <c r="AFK352" s="238"/>
      <c r="AFL352" s="238"/>
      <c r="AFM352" s="238"/>
      <c r="AFN352" s="238"/>
      <c r="AFO352" s="238"/>
      <c r="AFP352" s="238"/>
      <c r="AFQ352" s="238"/>
      <c r="AFR352" s="238"/>
      <c r="AFS352" s="238"/>
      <c r="AFT352" s="238"/>
      <c r="AFU352" s="238"/>
      <c r="AFV352" s="238"/>
      <c r="AFW352" s="238"/>
      <c r="AFX352" s="238"/>
      <c r="AFY352" s="238"/>
      <c r="AFZ352" s="238"/>
      <c r="AGA352" s="238"/>
      <c r="AGB352" s="238"/>
      <c r="AGC352" s="238"/>
      <c r="AGD352" s="238"/>
      <c r="AGE352" s="238"/>
      <c r="AGF352" s="238"/>
      <c r="AGG352" s="238"/>
      <c r="AGH352" s="238"/>
      <c r="AGI352" s="238"/>
      <c r="AGJ352" s="238"/>
      <c r="AGK352" s="238"/>
      <c r="AGL352" s="238"/>
      <c r="AGM352" s="238"/>
      <c r="AGN352" s="238"/>
      <c r="AGO352" s="238"/>
      <c r="AGP352" s="238"/>
      <c r="AGQ352" s="238"/>
      <c r="AGR352" s="238"/>
      <c r="AGS352" s="238"/>
      <c r="AGT352" s="238"/>
      <c r="AGU352" s="238"/>
      <c r="AGV352" s="238"/>
      <c r="AGW352" s="238"/>
      <c r="AGX352" s="238"/>
      <c r="AGY352" s="238"/>
      <c r="AGZ352" s="238"/>
      <c r="AHA352" s="238"/>
      <c r="AHB352" s="238"/>
      <c r="AHC352" s="238"/>
      <c r="AHD352" s="238"/>
      <c r="AHE352" s="238"/>
      <c r="AHF352" s="238"/>
      <c r="AHG352" s="238"/>
      <c r="AHH352" s="238"/>
      <c r="AHI352" s="238"/>
      <c r="AHJ352" s="238"/>
      <c r="AHK352" s="238"/>
      <c r="AHL352" s="238"/>
      <c r="AHM352" s="238"/>
      <c r="AHN352" s="238"/>
      <c r="AHO352" s="238"/>
      <c r="AHP352" s="238"/>
      <c r="AHQ352" s="238"/>
      <c r="AHR352" s="238"/>
      <c r="AHS352" s="238"/>
      <c r="AHT352" s="238"/>
      <c r="AHU352" s="238"/>
      <c r="AHV352" s="238"/>
      <c r="AHW352" s="238"/>
      <c r="AHX352" s="238"/>
      <c r="AHY352" s="238"/>
      <c r="AHZ352" s="238"/>
      <c r="AIA352" s="238"/>
      <c r="AIB352" s="238"/>
      <c r="AIC352" s="238"/>
      <c r="AID352" s="238"/>
      <c r="AIE352" s="238"/>
      <c r="AIF352" s="238"/>
      <c r="AIG352" s="238"/>
      <c r="AIH352" s="238"/>
      <c r="AII352" s="238"/>
      <c r="AIJ352" s="238"/>
      <c r="AIK352" s="238"/>
      <c r="AIL352" s="238"/>
      <c r="AIM352" s="238"/>
      <c r="AIN352" s="238"/>
      <c r="AIO352" s="238"/>
      <c r="AIP352" s="238"/>
      <c r="AIQ352" s="238"/>
      <c r="AIR352" s="238"/>
      <c r="AIS352" s="238"/>
      <c r="AIT352" s="238"/>
      <c r="AIU352" s="238"/>
      <c r="AIV352" s="238"/>
      <c r="AIW352" s="238"/>
      <c r="AIX352" s="238"/>
      <c r="AIY352" s="238"/>
      <c r="AIZ352" s="238"/>
      <c r="AJA352" s="238"/>
      <c r="AJB352" s="238"/>
      <c r="AJC352" s="238"/>
      <c r="AJD352" s="238"/>
      <c r="AJE352" s="238"/>
      <c r="AJF352" s="238"/>
      <c r="AJG352" s="238"/>
      <c r="AJH352" s="238"/>
      <c r="AJI352" s="238"/>
      <c r="AJJ352" s="238"/>
      <c r="AJK352" s="238"/>
      <c r="AJL352" s="238"/>
      <c r="AJM352" s="238"/>
      <c r="AJN352" s="238"/>
      <c r="AJO352" s="238"/>
      <c r="AJP352" s="238"/>
      <c r="AJQ352" s="238"/>
      <c r="AJR352" s="238"/>
      <c r="AJS352" s="238"/>
      <c r="AJT352" s="238"/>
      <c r="AJU352" s="238"/>
      <c r="AJV352" s="238"/>
      <c r="AJW352" s="238"/>
      <c r="AJX352" s="238"/>
      <c r="AJY352" s="238"/>
      <c r="AJZ352" s="238"/>
      <c r="AKA352" s="238"/>
      <c r="AKB352" s="238"/>
      <c r="AKC352" s="238"/>
      <c r="AKD352" s="238"/>
      <c r="AKE352" s="238"/>
      <c r="AKF352" s="238"/>
      <c r="AKG352" s="238"/>
      <c r="AKH352" s="238"/>
      <c r="AKI352" s="238"/>
      <c r="AKJ352" s="238"/>
      <c r="AKK352" s="238"/>
      <c r="AKL352" s="238"/>
      <c r="AKM352" s="238"/>
      <c r="AKN352" s="238"/>
      <c r="AKO352" s="238"/>
      <c r="AKP352" s="238"/>
    </row>
    <row r="353" spans="1:978" ht="25.5" x14ac:dyDescent="0.25">
      <c r="A353" s="304"/>
      <c r="B353" s="304"/>
      <c r="C353" s="241"/>
      <c r="D353" s="241"/>
      <c r="E353" s="268"/>
      <c r="F353" s="95">
        <v>530420</v>
      </c>
      <c r="G353" s="30" t="s">
        <v>299</v>
      </c>
      <c r="H353" s="30" t="s">
        <v>362</v>
      </c>
      <c r="I353" s="242"/>
      <c r="J353" s="95">
        <v>40</v>
      </c>
      <c r="K353" s="269"/>
      <c r="L353" s="290"/>
      <c r="M353" s="242"/>
      <c r="N353" s="95">
        <v>58</v>
      </c>
      <c r="O353" s="95">
        <v>37</v>
      </c>
      <c r="P353" s="95">
        <v>16</v>
      </c>
      <c r="Q353" s="95">
        <v>16</v>
      </c>
      <c r="R353" s="95">
        <v>31</v>
      </c>
      <c r="S353" s="95">
        <v>47</v>
      </c>
      <c r="T353" s="95">
        <v>206</v>
      </c>
      <c r="U353" s="95">
        <v>499</v>
      </c>
      <c r="V353" s="95">
        <v>596</v>
      </c>
      <c r="W353" s="95">
        <v>574</v>
      </c>
      <c r="X353" s="95">
        <v>641</v>
      </c>
      <c r="Y353" s="95">
        <v>723</v>
      </c>
      <c r="Z353" s="95">
        <v>790</v>
      </c>
      <c r="AA353" s="95">
        <v>753</v>
      </c>
      <c r="AB353" s="95">
        <v>721</v>
      </c>
      <c r="AC353" s="95">
        <v>764</v>
      </c>
      <c r="AD353" s="95">
        <v>836</v>
      </c>
      <c r="AE353" s="95">
        <v>866</v>
      </c>
      <c r="AF353" s="95">
        <v>741</v>
      </c>
      <c r="AG353" s="95">
        <v>588</v>
      </c>
      <c r="AH353" s="95">
        <v>433</v>
      </c>
      <c r="AI353" s="95">
        <v>303</v>
      </c>
      <c r="AJ353" s="95">
        <v>158</v>
      </c>
      <c r="AK353" s="95">
        <v>87</v>
      </c>
      <c r="AL353" s="95">
        <v>9361</v>
      </c>
      <c r="AM353" s="268"/>
      <c r="AN353" s="26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62"/>
      <c r="BH353" s="262"/>
      <c r="BI353" s="262"/>
      <c r="BJ353" s="262"/>
      <c r="BK353" s="262"/>
      <c r="BL353" s="241"/>
      <c r="BM353" s="241"/>
      <c r="BN353" s="241"/>
      <c r="BO353" s="241"/>
      <c r="BP353" s="241"/>
      <c r="BQ353" s="241"/>
      <c r="BR353" s="241"/>
      <c r="BS353" s="241"/>
      <c r="BT353" s="241"/>
      <c r="BU353" s="241"/>
      <c r="BV353" s="241"/>
      <c r="BW353" s="241"/>
      <c r="BX353" s="241"/>
      <c r="BY353" s="241"/>
      <c r="BZ353" s="241"/>
      <c r="CA353" s="241"/>
      <c r="CB353" s="241"/>
      <c r="CC353" s="241"/>
      <c r="CD353" s="241"/>
      <c r="CE353" s="241"/>
      <c r="CF353" s="241"/>
      <c r="CG353" s="241"/>
      <c r="CH353" s="241"/>
      <c r="CI353" s="241"/>
      <c r="CJ353" s="241"/>
      <c r="CK353" s="241"/>
      <c r="CL353" s="241"/>
      <c r="CM353" s="241"/>
      <c r="CN353" s="241"/>
      <c r="CO353" s="241"/>
      <c r="CP353" s="241"/>
      <c r="CQ353" s="241"/>
      <c r="CR353" s="241"/>
      <c r="CS353" s="241"/>
      <c r="CT353" s="241"/>
      <c r="CU353" s="241"/>
      <c r="CV353" s="241"/>
      <c r="CW353" s="241"/>
      <c r="CX353" s="241"/>
      <c r="CY353" s="241"/>
      <c r="CZ353" s="241"/>
      <c r="DA353" s="241"/>
      <c r="DB353" s="241"/>
      <c r="DC353" s="241"/>
      <c r="DD353" s="241"/>
      <c r="DE353" s="241"/>
      <c r="DF353" s="241"/>
      <c r="DG353" s="241"/>
      <c r="DH353" s="241"/>
      <c r="DI353" s="241"/>
      <c r="DJ353" s="241"/>
      <c r="DK353" s="241"/>
      <c r="DL353" s="241"/>
      <c r="DM353" s="241"/>
      <c r="DN353" s="241"/>
      <c r="DO353" s="241"/>
      <c r="DP353" s="241"/>
      <c r="DQ353" s="241"/>
      <c r="DR353" s="241"/>
      <c r="DS353" s="241"/>
      <c r="DT353" s="241"/>
      <c r="DU353" s="241"/>
      <c r="DV353" s="241"/>
      <c r="DW353" s="241"/>
      <c r="DX353" s="241"/>
      <c r="DY353" s="241"/>
      <c r="DZ353" s="241"/>
      <c r="EA353" s="241"/>
      <c r="EB353" s="241"/>
      <c r="EC353" s="241"/>
      <c r="ED353" s="241"/>
      <c r="EE353" s="252"/>
      <c r="EF353" s="238"/>
      <c r="EG353" s="238"/>
      <c r="EH353" s="238"/>
      <c r="EI353" s="238"/>
      <c r="EJ353" s="238"/>
      <c r="EK353" s="238"/>
      <c r="EL353" s="238"/>
      <c r="EM353" s="238"/>
      <c r="EN353" s="238"/>
      <c r="EO353" s="238"/>
      <c r="EP353" s="238"/>
      <c r="EQ353" s="238"/>
      <c r="ER353" s="238"/>
      <c r="ES353" s="238"/>
      <c r="ET353" s="238"/>
      <c r="EU353" s="238"/>
      <c r="EV353" s="238"/>
      <c r="EW353" s="238"/>
      <c r="EX353" s="238"/>
      <c r="EY353" s="238"/>
      <c r="EZ353" s="238"/>
      <c r="FA353" s="238"/>
      <c r="FB353" s="238"/>
      <c r="FC353" s="238"/>
      <c r="FD353" s="238"/>
      <c r="FE353" s="238"/>
      <c r="FF353" s="238"/>
      <c r="FG353" s="238"/>
      <c r="FH353" s="238"/>
      <c r="FI353" s="238"/>
      <c r="FJ353" s="238"/>
      <c r="FK353" s="238"/>
      <c r="FL353" s="238"/>
      <c r="FM353" s="238"/>
      <c r="FN353" s="238"/>
      <c r="FO353" s="238"/>
      <c r="FP353" s="238"/>
      <c r="FQ353" s="238"/>
      <c r="FR353" s="238"/>
      <c r="FS353" s="238"/>
      <c r="FT353" s="238"/>
      <c r="FU353" s="238"/>
      <c r="FV353" s="238"/>
      <c r="FW353" s="238"/>
      <c r="FX353" s="238"/>
      <c r="FY353" s="238"/>
      <c r="FZ353" s="238"/>
      <c r="GA353" s="238"/>
      <c r="GB353" s="238"/>
      <c r="GC353" s="238"/>
      <c r="GD353" s="238"/>
      <c r="GE353" s="238"/>
      <c r="GF353" s="238"/>
      <c r="GG353" s="238"/>
      <c r="GH353" s="238"/>
      <c r="GI353" s="238"/>
      <c r="GJ353" s="238"/>
      <c r="GK353" s="238"/>
      <c r="GL353" s="238"/>
      <c r="GM353" s="238"/>
      <c r="GN353" s="238"/>
      <c r="GO353" s="238"/>
      <c r="GP353" s="238"/>
      <c r="GQ353" s="238"/>
      <c r="GR353" s="238"/>
      <c r="GS353" s="238"/>
      <c r="GT353" s="238"/>
      <c r="GU353" s="238"/>
      <c r="GV353" s="238"/>
      <c r="GW353" s="238"/>
      <c r="GX353" s="238"/>
      <c r="GY353" s="238"/>
      <c r="GZ353" s="238"/>
      <c r="HA353" s="238"/>
      <c r="HB353" s="238"/>
      <c r="HC353" s="238"/>
      <c r="HD353" s="238"/>
      <c r="HE353" s="238"/>
      <c r="HF353" s="238"/>
      <c r="HG353" s="238"/>
      <c r="HH353" s="238"/>
      <c r="HI353" s="238"/>
      <c r="HJ353" s="238"/>
      <c r="HK353" s="238"/>
      <c r="HL353" s="238"/>
      <c r="HM353" s="238"/>
      <c r="HN353" s="238"/>
      <c r="HO353" s="238"/>
      <c r="HP353" s="238"/>
      <c r="HQ353" s="238"/>
      <c r="HR353" s="238"/>
      <c r="HS353" s="238"/>
      <c r="HT353" s="238"/>
      <c r="HU353" s="238"/>
      <c r="HV353" s="238"/>
      <c r="HW353" s="238"/>
      <c r="HX353" s="238"/>
      <c r="HY353" s="238"/>
      <c r="HZ353" s="238"/>
      <c r="IA353" s="238"/>
      <c r="IB353" s="238"/>
      <c r="IC353" s="238"/>
      <c r="ID353" s="238"/>
      <c r="IE353" s="238"/>
      <c r="IF353" s="238"/>
      <c r="IG353" s="238"/>
      <c r="IH353" s="238"/>
      <c r="II353" s="238"/>
      <c r="IJ353" s="238"/>
      <c r="IK353" s="238"/>
      <c r="IL353" s="238"/>
      <c r="IM353" s="238"/>
      <c r="IN353" s="238"/>
      <c r="IO353" s="238"/>
      <c r="IP353" s="238"/>
      <c r="IQ353" s="238"/>
      <c r="IR353" s="238"/>
      <c r="IS353" s="238"/>
      <c r="IT353" s="238"/>
      <c r="IU353" s="238"/>
      <c r="IV353" s="238"/>
      <c r="IW353" s="238"/>
      <c r="IX353" s="238"/>
      <c r="IY353" s="238"/>
      <c r="IZ353" s="238"/>
      <c r="JA353" s="238"/>
      <c r="JB353" s="238"/>
      <c r="JC353" s="238"/>
      <c r="JD353" s="238"/>
      <c r="JE353" s="238"/>
      <c r="JF353" s="238"/>
      <c r="JG353" s="238"/>
      <c r="JH353" s="238"/>
      <c r="JI353" s="238"/>
      <c r="JJ353" s="238"/>
      <c r="JK353" s="238"/>
      <c r="JL353" s="238"/>
      <c r="JM353" s="238"/>
      <c r="JN353" s="238"/>
      <c r="JO353" s="238"/>
      <c r="JP353" s="238"/>
      <c r="JQ353" s="238"/>
      <c r="JR353" s="238"/>
      <c r="JS353" s="238"/>
      <c r="JT353" s="238"/>
      <c r="JU353" s="238"/>
      <c r="JV353" s="238"/>
      <c r="JW353" s="238"/>
      <c r="JX353" s="238"/>
      <c r="JY353" s="238"/>
      <c r="JZ353" s="238"/>
      <c r="KA353" s="238"/>
      <c r="KB353" s="238"/>
      <c r="KC353" s="238"/>
      <c r="KD353" s="238"/>
      <c r="KE353" s="238"/>
      <c r="KF353" s="238"/>
      <c r="KG353" s="238"/>
      <c r="KH353" s="238"/>
      <c r="KI353" s="238"/>
      <c r="KJ353" s="238"/>
      <c r="KK353" s="238"/>
      <c r="KL353" s="238"/>
      <c r="KM353" s="238"/>
      <c r="KN353" s="238"/>
      <c r="KO353" s="238"/>
      <c r="KP353" s="238"/>
      <c r="KQ353" s="238"/>
      <c r="KR353" s="238"/>
      <c r="KS353" s="238"/>
      <c r="KT353" s="238"/>
      <c r="KU353" s="238"/>
      <c r="KV353" s="238"/>
      <c r="KW353" s="238"/>
      <c r="KX353" s="238"/>
      <c r="KY353" s="238"/>
      <c r="KZ353" s="238"/>
      <c r="LA353" s="238"/>
      <c r="LB353" s="238"/>
      <c r="LC353" s="238"/>
      <c r="LD353" s="238"/>
      <c r="LE353" s="238"/>
      <c r="LF353" s="238"/>
      <c r="LG353" s="238"/>
      <c r="LH353" s="238"/>
      <c r="LI353" s="238"/>
      <c r="LJ353" s="238"/>
      <c r="LK353" s="238"/>
      <c r="LL353" s="238"/>
      <c r="LM353" s="238"/>
      <c r="LN353" s="238"/>
      <c r="LO353" s="238"/>
      <c r="LP353" s="238"/>
      <c r="LQ353" s="238"/>
      <c r="LR353" s="238"/>
      <c r="LS353" s="238"/>
      <c r="LT353" s="238"/>
      <c r="LU353" s="238"/>
      <c r="LV353" s="238"/>
      <c r="LW353" s="238"/>
      <c r="LX353" s="238"/>
      <c r="LY353" s="238"/>
      <c r="LZ353" s="238"/>
      <c r="MA353" s="238"/>
      <c r="MB353" s="238"/>
      <c r="MC353" s="238"/>
      <c r="MD353" s="238"/>
      <c r="ME353" s="238"/>
      <c r="MF353" s="238"/>
      <c r="MG353" s="238"/>
      <c r="MH353" s="238"/>
      <c r="MI353" s="238"/>
      <c r="MJ353" s="238"/>
      <c r="MK353" s="238"/>
      <c r="ML353" s="238"/>
      <c r="MM353" s="238"/>
      <c r="MN353" s="238"/>
      <c r="MO353" s="238"/>
      <c r="MP353" s="238"/>
      <c r="MQ353" s="238"/>
      <c r="MR353" s="238"/>
      <c r="MS353" s="238"/>
      <c r="MT353" s="238"/>
      <c r="MU353" s="238"/>
      <c r="MV353" s="238"/>
      <c r="MW353" s="238"/>
      <c r="MX353" s="238"/>
      <c r="MY353" s="238"/>
      <c r="MZ353" s="238"/>
      <c r="NA353" s="238"/>
      <c r="NB353" s="238"/>
      <c r="NC353" s="238"/>
      <c r="ND353" s="238"/>
      <c r="NE353" s="238"/>
      <c r="NF353" s="238"/>
      <c r="NG353" s="238"/>
      <c r="NH353" s="238"/>
      <c r="NI353" s="238"/>
      <c r="NJ353" s="238"/>
      <c r="NK353" s="238"/>
      <c r="NL353" s="238"/>
      <c r="NM353" s="238"/>
      <c r="NN353" s="238"/>
      <c r="NO353" s="238"/>
      <c r="NP353" s="238"/>
      <c r="NQ353" s="238"/>
      <c r="NR353" s="238"/>
      <c r="NS353" s="238"/>
      <c r="NT353" s="238"/>
      <c r="NU353" s="238"/>
      <c r="NV353" s="238"/>
      <c r="NW353" s="238"/>
      <c r="NX353" s="238"/>
      <c r="NY353" s="238"/>
      <c r="NZ353" s="238"/>
      <c r="OA353" s="238"/>
      <c r="OB353" s="238"/>
      <c r="OC353" s="238"/>
      <c r="OD353" s="238"/>
      <c r="OE353" s="238"/>
      <c r="OF353" s="238"/>
      <c r="OG353" s="238"/>
      <c r="OH353" s="238"/>
      <c r="OI353" s="238"/>
      <c r="OJ353" s="238"/>
      <c r="OK353" s="238"/>
      <c r="OL353" s="238"/>
      <c r="OM353" s="238"/>
      <c r="ON353" s="238"/>
      <c r="OO353" s="238"/>
      <c r="OP353" s="238"/>
      <c r="OQ353" s="238"/>
      <c r="OR353" s="238"/>
      <c r="OS353" s="238"/>
      <c r="OT353" s="238"/>
      <c r="OU353" s="238"/>
      <c r="OV353" s="238"/>
      <c r="OW353" s="238"/>
      <c r="OX353" s="238"/>
      <c r="OY353" s="238"/>
      <c r="OZ353" s="238"/>
      <c r="PA353" s="238"/>
      <c r="PB353" s="238"/>
      <c r="PC353" s="238"/>
      <c r="PD353" s="238"/>
      <c r="PE353" s="238"/>
      <c r="PF353" s="238"/>
      <c r="PG353" s="238"/>
      <c r="PH353" s="238"/>
      <c r="PI353" s="238"/>
      <c r="PJ353" s="238"/>
      <c r="PK353" s="238"/>
      <c r="PL353" s="238"/>
      <c r="PM353" s="238"/>
      <c r="PN353" s="238"/>
      <c r="PO353" s="238"/>
      <c r="PP353" s="238"/>
      <c r="PQ353" s="238"/>
      <c r="PR353" s="238"/>
      <c r="PS353" s="238"/>
      <c r="PT353" s="238"/>
      <c r="PU353" s="238"/>
      <c r="PV353" s="238"/>
      <c r="PW353" s="238"/>
      <c r="PX353" s="238"/>
      <c r="PY353" s="238"/>
      <c r="PZ353" s="238"/>
      <c r="QA353" s="238"/>
      <c r="QB353" s="238"/>
      <c r="QC353" s="238"/>
      <c r="QD353" s="238"/>
      <c r="QE353" s="238"/>
      <c r="QF353" s="238"/>
      <c r="QG353" s="238"/>
      <c r="QH353" s="238"/>
      <c r="QI353" s="238"/>
      <c r="QJ353" s="238"/>
      <c r="QK353" s="238"/>
      <c r="QL353" s="238"/>
      <c r="QM353" s="238"/>
      <c r="QN353" s="238"/>
      <c r="QO353" s="238"/>
      <c r="QP353" s="238"/>
      <c r="QQ353" s="238"/>
      <c r="QR353" s="238"/>
      <c r="QS353" s="238"/>
      <c r="QT353" s="238"/>
      <c r="QU353" s="238"/>
      <c r="QV353" s="238"/>
      <c r="QW353" s="238"/>
      <c r="QX353" s="238"/>
      <c r="QY353" s="238"/>
      <c r="QZ353" s="238"/>
      <c r="RA353" s="238"/>
      <c r="RB353" s="238"/>
      <c r="RC353" s="238"/>
      <c r="RD353" s="238"/>
      <c r="RE353" s="238"/>
      <c r="RF353" s="238"/>
      <c r="RG353" s="238"/>
      <c r="RH353" s="238"/>
      <c r="RI353" s="238"/>
      <c r="RJ353" s="238"/>
      <c r="RK353" s="238"/>
      <c r="RL353" s="238"/>
      <c r="RM353" s="238"/>
      <c r="RN353" s="238"/>
      <c r="RO353" s="238"/>
      <c r="RP353" s="238"/>
      <c r="RQ353" s="238"/>
      <c r="RR353" s="238"/>
      <c r="RS353" s="238"/>
      <c r="RT353" s="238"/>
      <c r="RU353" s="238"/>
      <c r="RV353" s="238"/>
      <c r="RW353" s="238"/>
      <c r="RX353" s="238"/>
      <c r="RY353" s="238"/>
      <c r="RZ353" s="238"/>
      <c r="SA353" s="238"/>
      <c r="SB353" s="238"/>
      <c r="SC353" s="238"/>
      <c r="SD353" s="238"/>
      <c r="SE353" s="238"/>
      <c r="SF353" s="238"/>
      <c r="SG353" s="238"/>
      <c r="SH353" s="238"/>
      <c r="SI353" s="238"/>
      <c r="SJ353" s="238"/>
      <c r="SK353" s="238"/>
      <c r="SL353" s="238"/>
      <c r="SM353" s="238"/>
      <c r="SN353" s="238"/>
      <c r="SO353" s="238"/>
      <c r="SP353" s="238"/>
      <c r="SQ353" s="238"/>
      <c r="SR353" s="238"/>
      <c r="SS353" s="238"/>
      <c r="ST353" s="238"/>
      <c r="SU353" s="238"/>
      <c r="SV353" s="238"/>
      <c r="SW353" s="238"/>
      <c r="SX353" s="238"/>
      <c r="SY353" s="238"/>
      <c r="SZ353" s="238"/>
      <c r="TA353" s="238"/>
      <c r="TB353" s="238"/>
      <c r="TC353" s="238"/>
      <c r="TD353" s="238"/>
      <c r="TE353" s="238"/>
      <c r="TF353" s="238"/>
      <c r="TG353" s="238"/>
      <c r="TH353" s="238"/>
      <c r="TI353" s="238"/>
      <c r="TJ353" s="238"/>
      <c r="TK353" s="238"/>
      <c r="TL353" s="238"/>
      <c r="TM353" s="238"/>
      <c r="TN353" s="238"/>
      <c r="TO353" s="238"/>
      <c r="TP353" s="238"/>
      <c r="TQ353" s="238"/>
      <c r="TR353" s="238"/>
      <c r="TS353" s="238"/>
      <c r="TT353" s="238"/>
      <c r="TU353" s="238"/>
      <c r="TV353" s="238"/>
      <c r="TW353" s="238"/>
      <c r="TX353" s="238"/>
      <c r="TY353" s="238"/>
      <c r="TZ353" s="238"/>
      <c r="UA353" s="238"/>
      <c r="UB353" s="238"/>
      <c r="UC353" s="238"/>
      <c r="UD353" s="238"/>
      <c r="UE353" s="238"/>
      <c r="UF353" s="238"/>
      <c r="UG353" s="238"/>
      <c r="UH353" s="238"/>
      <c r="UI353" s="238"/>
      <c r="UJ353" s="238"/>
      <c r="UK353" s="238"/>
      <c r="UL353" s="238"/>
      <c r="UM353" s="238"/>
      <c r="UN353" s="238"/>
      <c r="UO353" s="238"/>
      <c r="UP353" s="238"/>
      <c r="UQ353" s="238"/>
      <c r="UR353" s="238"/>
      <c r="US353" s="238"/>
      <c r="UT353" s="238"/>
      <c r="UU353" s="238"/>
      <c r="UV353" s="238"/>
      <c r="UW353" s="238"/>
      <c r="UX353" s="238"/>
      <c r="UY353" s="238"/>
      <c r="UZ353" s="238"/>
      <c r="VA353" s="238"/>
      <c r="VB353" s="238"/>
      <c r="VC353" s="238"/>
      <c r="VD353" s="238"/>
      <c r="VE353" s="238"/>
      <c r="VF353" s="238"/>
      <c r="VG353" s="238"/>
      <c r="VH353" s="238"/>
      <c r="VI353" s="238"/>
      <c r="VJ353" s="238"/>
      <c r="VK353" s="238"/>
      <c r="VL353" s="238"/>
      <c r="VM353" s="238"/>
      <c r="VN353" s="238"/>
      <c r="VO353" s="238"/>
      <c r="VP353" s="238"/>
      <c r="VQ353" s="238"/>
      <c r="VR353" s="238"/>
      <c r="VS353" s="238"/>
      <c r="VT353" s="238"/>
      <c r="VU353" s="238"/>
      <c r="VV353" s="238"/>
      <c r="VW353" s="238"/>
      <c r="VX353" s="238"/>
      <c r="VY353" s="238"/>
      <c r="VZ353" s="238"/>
      <c r="WA353" s="238"/>
      <c r="WB353" s="238"/>
      <c r="WC353" s="238"/>
      <c r="WD353" s="238"/>
      <c r="WE353" s="238"/>
      <c r="WF353" s="238"/>
      <c r="WG353" s="238"/>
      <c r="WH353" s="238"/>
      <c r="WI353" s="238"/>
      <c r="WJ353" s="238"/>
      <c r="WK353" s="238"/>
      <c r="WL353" s="238"/>
      <c r="WM353" s="238"/>
      <c r="WN353" s="238"/>
      <c r="WO353" s="238"/>
      <c r="WP353" s="238"/>
      <c r="WQ353" s="238"/>
      <c r="WR353" s="238"/>
      <c r="WS353" s="238"/>
      <c r="WT353" s="238"/>
      <c r="WU353" s="238"/>
      <c r="WV353" s="238"/>
      <c r="WW353" s="238"/>
      <c r="WX353" s="238"/>
      <c r="WY353" s="238"/>
      <c r="WZ353" s="238"/>
      <c r="XA353" s="238"/>
      <c r="XB353" s="238"/>
      <c r="XC353" s="238"/>
      <c r="XD353" s="238"/>
      <c r="XE353" s="238"/>
      <c r="XF353" s="238"/>
      <c r="XG353" s="238"/>
      <c r="XH353" s="238"/>
      <c r="XI353" s="238"/>
      <c r="XJ353" s="238"/>
      <c r="XK353" s="238"/>
      <c r="XL353" s="238"/>
      <c r="XM353" s="238"/>
      <c r="XN353" s="238"/>
      <c r="XO353" s="238"/>
      <c r="XP353" s="238"/>
      <c r="XQ353" s="238"/>
      <c r="XR353" s="238"/>
      <c r="XS353" s="238"/>
      <c r="XT353" s="238"/>
      <c r="XU353" s="238"/>
      <c r="XV353" s="238"/>
      <c r="XW353" s="238"/>
      <c r="XX353" s="238"/>
      <c r="XY353" s="238"/>
      <c r="XZ353" s="238"/>
      <c r="YA353" s="238"/>
      <c r="YB353" s="238"/>
      <c r="YC353" s="238"/>
      <c r="YD353" s="238"/>
      <c r="YE353" s="238"/>
      <c r="YF353" s="238"/>
      <c r="YG353" s="238"/>
      <c r="YH353" s="238"/>
      <c r="YI353" s="238"/>
      <c r="YJ353" s="238"/>
      <c r="YK353" s="238"/>
      <c r="YL353" s="238"/>
      <c r="YM353" s="238"/>
      <c r="YN353" s="238"/>
      <c r="YO353" s="238"/>
      <c r="YP353" s="238"/>
      <c r="YQ353" s="238"/>
      <c r="YR353" s="238"/>
      <c r="YS353" s="238"/>
      <c r="YT353" s="238"/>
      <c r="YU353" s="238"/>
      <c r="YV353" s="238"/>
      <c r="YW353" s="238"/>
      <c r="YX353" s="238"/>
      <c r="YY353" s="238"/>
      <c r="YZ353" s="238"/>
      <c r="ZA353" s="238"/>
      <c r="ZB353" s="238"/>
      <c r="ZC353" s="238"/>
      <c r="ZD353" s="238"/>
      <c r="ZE353" s="238"/>
      <c r="ZF353" s="238"/>
      <c r="ZG353" s="238"/>
      <c r="ZH353" s="238"/>
      <c r="ZI353" s="238"/>
      <c r="ZJ353" s="238"/>
      <c r="ZK353" s="238"/>
      <c r="ZL353" s="238"/>
      <c r="ZM353" s="238"/>
      <c r="ZN353" s="238"/>
      <c r="ZO353" s="238"/>
      <c r="ZP353" s="238"/>
      <c r="ZQ353" s="238"/>
      <c r="ZR353" s="238"/>
      <c r="ZS353" s="238"/>
      <c r="ZT353" s="238"/>
      <c r="ZU353" s="238"/>
      <c r="ZV353" s="238"/>
      <c r="ZW353" s="238"/>
      <c r="ZX353" s="238"/>
      <c r="ZY353" s="238"/>
      <c r="ZZ353" s="238"/>
      <c r="AAA353" s="238"/>
      <c r="AAB353" s="238"/>
      <c r="AAC353" s="238"/>
      <c r="AAD353" s="238"/>
      <c r="AAE353" s="238"/>
      <c r="AAF353" s="238"/>
      <c r="AAG353" s="238"/>
      <c r="AAH353" s="238"/>
      <c r="AAI353" s="238"/>
      <c r="AAJ353" s="238"/>
      <c r="AAK353" s="238"/>
      <c r="AAL353" s="238"/>
      <c r="AAM353" s="238"/>
      <c r="AAN353" s="238"/>
      <c r="AAO353" s="238"/>
      <c r="AAP353" s="238"/>
      <c r="AAQ353" s="238"/>
      <c r="AAR353" s="238"/>
      <c r="AAS353" s="238"/>
      <c r="AAT353" s="238"/>
      <c r="AAU353" s="238"/>
      <c r="AAV353" s="238"/>
      <c r="AAW353" s="238"/>
      <c r="AAX353" s="238"/>
      <c r="AAY353" s="238"/>
      <c r="AAZ353" s="238"/>
      <c r="ABA353" s="238"/>
      <c r="ABB353" s="238"/>
      <c r="ABC353" s="238"/>
      <c r="ABD353" s="238"/>
      <c r="ABE353" s="238"/>
      <c r="ABF353" s="238"/>
      <c r="ABG353" s="238"/>
      <c r="ABH353" s="238"/>
      <c r="ABI353" s="238"/>
      <c r="ABJ353" s="238"/>
      <c r="ABK353" s="238"/>
      <c r="ABL353" s="238"/>
      <c r="ABM353" s="238"/>
      <c r="ABN353" s="238"/>
      <c r="ABO353" s="238"/>
      <c r="ABP353" s="238"/>
      <c r="ABQ353" s="238"/>
      <c r="ABR353" s="238"/>
      <c r="ABS353" s="238"/>
      <c r="ABT353" s="238"/>
      <c r="ABU353" s="238"/>
      <c r="ABV353" s="238"/>
      <c r="ABW353" s="238"/>
      <c r="ABX353" s="238"/>
      <c r="ABY353" s="238"/>
      <c r="ABZ353" s="238"/>
      <c r="ACA353" s="238"/>
      <c r="ACB353" s="238"/>
      <c r="ACC353" s="238"/>
      <c r="ACD353" s="238"/>
      <c r="ACE353" s="238"/>
      <c r="ACF353" s="238"/>
      <c r="ACG353" s="238"/>
      <c r="ACH353" s="238"/>
      <c r="ACI353" s="238"/>
      <c r="ACJ353" s="238"/>
      <c r="ACK353" s="238"/>
      <c r="ACL353" s="238"/>
      <c r="ACM353" s="238"/>
      <c r="ACN353" s="238"/>
      <c r="ACO353" s="238"/>
      <c r="ACP353" s="238"/>
      <c r="ACQ353" s="238"/>
      <c r="ACR353" s="238"/>
      <c r="ACS353" s="238"/>
      <c r="ACT353" s="238"/>
      <c r="ACU353" s="238"/>
      <c r="ACV353" s="238"/>
      <c r="ACW353" s="238"/>
      <c r="ACX353" s="238"/>
      <c r="ACY353" s="238"/>
      <c r="ACZ353" s="238"/>
      <c r="ADA353" s="238"/>
      <c r="ADB353" s="238"/>
      <c r="ADC353" s="238"/>
      <c r="ADD353" s="238"/>
      <c r="ADE353" s="238"/>
      <c r="ADF353" s="238"/>
      <c r="ADG353" s="238"/>
      <c r="ADH353" s="238"/>
      <c r="ADI353" s="238"/>
      <c r="ADJ353" s="238"/>
      <c r="ADK353" s="238"/>
      <c r="ADL353" s="238"/>
      <c r="ADM353" s="238"/>
      <c r="ADN353" s="238"/>
      <c r="ADO353" s="238"/>
      <c r="ADP353" s="238"/>
      <c r="ADQ353" s="238"/>
      <c r="ADR353" s="238"/>
      <c r="ADS353" s="238"/>
      <c r="ADT353" s="238"/>
      <c r="ADU353" s="238"/>
      <c r="ADV353" s="238"/>
      <c r="ADW353" s="238"/>
      <c r="ADX353" s="238"/>
      <c r="ADY353" s="238"/>
      <c r="ADZ353" s="238"/>
      <c r="AEA353" s="238"/>
      <c r="AEB353" s="238"/>
      <c r="AEC353" s="238"/>
      <c r="AED353" s="238"/>
      <c r="AEE353" s="238"/>
      <c r="AEF353" s="238"/>
      <c r="AEG353" s="238"/>
      <c r="AEH353" s="238"/>
      <c r="AEI353" s="238"/>
      <c r="AEJ353" s="238"/>
      <c r="AEK353" s="238"/>
      <c r="AEL353" s="238"/>
      <c r="AEM353" s="238"/>
      <c r="AEN353" s="238"/>
      <c r="AEO353" s="238"/>
      <c r="AEP353" s="238"/>
      <c r="AEQ353" s="238"/>
      <c r="AER353" s="238"/>
      <c r="AES353" s="238"/>
      <c r="AET353" s="238"/>
      <c r="AEU353" s="238"/>
      <c r="AEV353" s="238"/>
      <c r="AEW353" s="238"/>
      <c r="AEX353" s="238"/>
      <c r="AEY353" s="238"/>
      <c r="AEZ353" s="238"/>
      <c r="AFA353" s="238"/>
      <c r="AFB353" s="238"/>
      <c r="AFC353" s="238"/>
      <c r="AFD353" s="238"/>
      <c r="AFE353" s="238"/>
      <c r="AFF353" s="238"/>
      <c r="AFG353" s="238"/>
      <c r="AFH353" s="238"/>
      <c r="AFI353" s="238"/>
      <c r="AFJ353" s="238"/>
      <c r="AFK353" s="238"/>
      <c r="AFL353" s="238"/>
      <c r="AFM353" s="238"/>
      <c r="AFN353" s="238"/>
      <c r="AFO353" s="238"/>
      <c r="AFP353" s="238"/>
      <c r="AFQ353" s="238"/>
      <c r="AFR353" s="238"/>
      <c r="AFS353" s="238"/>
      <c r="AFT353" s="238"/>
      <c r="AFU353" s="238"/>
      <c r="AFV353" s="238"/>
      <c r="AFW353" s="238"/>
      <c r="AFX353" s="238"/>
      <c r="AFY353" s="238"/>
      <c r="AFZ353" s="238"/>
      <c r="AGA353" s="238"/>
      <c r="AGB353" s="238"/>
      <c r="AGC353" s="238"/>
      <c r="AGD353" s="238"/>
      <c r="AGE353" s="238"/>
      <c r="AGF353" s="238"/>
      <c r="AGG353" s="238"/>
      <c r="AGH353" s="238"/>
      <c r="AGI353" s="238"/>
      <c r="AGJ353" s="238"/>
      <c r="AGK353" s="238"/>
      <c r="AGL353" s="238"/>
      <c r="AGM353" s="238"/>
      <c r="AGN353" s="238"/>
      <c r="AGO353" s="238"/>
      <c r="AGP353" s="238"/>
      <c r="AGQ353" s="238"/>
      <c r="AGR353" s="238"/>
      <c r="AGS353" s="238"/>
      <c r="AGT353" s="238"/>
      <c r="AGU353" s="238"/>
      <c r="AGV353" s="238"/>
      <c r="AGW353" s="238"/>
      <c r="AGX353" s="238"/>
      <c r="AGY353" s="238"/>
      <c r="AGZ353" s="238"/>
      <c r="AHA353" s="238"/>
      <c r="AHB353" s="238"/>
      <c r="AHC353" s="238"/>
      <c r="AHD353" s="238"/>
      <c r="AHE353" s="238"/>
      <c r="AHF353" s="238"/>
      <c r="AHG353" s="238"/>
      <c r="AHH353" s="238"/>
      <c r="AHI353" s="238"/>
      <c r="AHJ353" s="238"/>
      <c r="AHK353" s="238"/>
      <c r="AHL353" s="238"/>
      <c r="AHM353" s="238"/>
      <c r="AHN353" s="238"/>
      <c r="AHO353" s="238"/>
      <c r="AHP353" s="238"/>
      <c r="AHQ353" s="238"/>
      <c r="AHR353" s="238"/>
      <c r="AHS353" s="238"/>
      <c r="AHT353" s="238"/>
      <c r="AHU353" s="238"/>
      <c r="AHV353" s="238"/>
      <c r="AHW353" s="238"/>
      <c r="AHX353" s="238"/>
      <c r="AHY353" s="238"/>
      <c r="AHZ353" s="238"/>
      <c r="AIA353" s="238"/>
      <c r="AIB353" s="238"/>
      <c r="AIC353" s="238"/>
      <c r="AID353" s="238"/>
      <c r="AIE353" s="238"/>
      <c r="AIF353" s="238"/>
      <c r="AIG353" s="238"/>
      <c r="AIH353" s="238"/>
      <c r="AII353" s="238"/>
      <c r="AIJ353" s="238"/>
      <c r="AIK353" s="238"/>
      <c r="AIL353" s="238"/>
      <c r="AIM353" s="238"/>
      <c r="AIN353" s="238"/>
      <c r="AIO353" s="238"/>
      <c r="AIP353" s="238"/>
      <c r="AIQ353" s="238"/>
      <c r="AIR353" s="238"/>
      <c r="AIS353" s="238"/>
      <c r="AIT353" s="238"/>
      <c r="AIU353" s="238"/>
      <c r="AIV353" s="238"/>
      <c r="AIW353" s="238"/>
      <c r="AIX353" s="238"/>
      <c r="AIY353" s="238"/>
      <c r="AIZ353" s="238"/>
      <c r="AJA353" s="238"/>
      <c r="AJB353" s="238"/>
      <c r="AJC353" s="238"/>
      <c r="AJD353" s="238"/>
      <c r="AJE353" s="238"/>
      <c r="AJF353" s="238"/>
      <c r="AJG353" s="238"/>
      <c r="AJH353" s="238"/>
      <c r="AJI353" s="238"/>
      <c r="AJJ353" s="238"/>
      <c r="AJK353" s="238"/>
      <c r="AJL353" s="238"/>
      <c r="AJM353" s="238"/>
      <c r="AJN353" s="238"/>
      <c r="AJO353" s="238"/>
      <c r="AJP353" s="238"/>
      <c r="AJQ353" s="238"/>
      <c r="AJR353" s="238"/>
      <c r="AJS353" s="238"/>
      <c r="AJT353" s="238"/>
      <c r="AJU353" s="238"/>
      <c r="AJV353" s="238"/>
      <c r="AJW353" s="238"/>
      <c r="AJX353" s="238"/>
      <c r="AJY353" s="238"/>
      <c r="AJZ353" s="238"/>
      <c r="AKA353" s="238"/>
      <c r="AKB353" s="238"/>
      <c r="AKC353" s="238"/>
      <c r="AKD353" s="238"/>
      <c r="AKE353" s="238"/>
      <c r="AKF353" s="238"/>
      <c r="AKG353" s="238"/>
      <c r="AKH353" s="238"/>
      <c r="AKI353" s="238"/>
      <c r="AKJ353" s="238"/>
      <c r="AKK353" s="238"/>
      <c r="AKL353" s="238"/>
      <c r="AKM353" s="238"/>
      <c r="AKN353" s="238"/>
      <c r="AKO353" s="238"/>
      <c r="AKP353" s="238"/>
    </row>
    <row r="354" spans="1:978" x14ac:dyDescent="0.25">
      <c r="A354" s="305"/>
      <c r="B354" s="305"/>
      <c r="C354" s="242"/>
      <c r="D354" s="242"/>
      <c r="E354" s="269"/>
      <c r="F354" s="278" t="s">
        <v>387</v>
      </c>
      <c r="G354" s="278"/>
      <c r="H354" s="278"/>
      <c r="I354" s="278"/>
      <c r="J354" s="278"/>
      <c r="K354" s="278"/>
      <c r="L354" s="278"/>
      <c r="M354" s="278"/>
      <c r="N354" s="95">
        <f t="shared" ref="N354:AL354" si="231">ROUNDUP(AVERAGE(N350:N353),0)</f>
        <v>66</v>
      </c>
      <c r="O354" s="95">
        <f t="shared" si="231"/>
        <v>35</v>
      </c>
      <c r="P354" s="95">
        <f t="shared" si="231"/>
        <v>22</v>
      </c>
      <c r="Q354" s="95">
        <f t="shared" si="231"/>
        <v>23</v>
      </c>
      <c r="R354" s="95">
        <f t="shared" si="231"/>
        <v>47</v>
      </c>
      <c r="S354" s="95">
        <f t="shared" si="231"/>
        <v>126</v>
      </c>
      <c r="T354" s="95">
        <f t="shared" si="231"/>
        <v>375</v>
      </c>
      <c r="U354" s="95">
        <f t="shared" si="231"/>
        <v>694</v>
      </c>
      <c r="V354" s="95">
        <f t="shared" si="231"/>
        <v>690</v>
      </c>
      <c r="W354" s="95">
        <f t="shared" si="231"/>
        <v>635</v>
      </c>
      <c r="X354" s="95">
        <f t="shared" si="231"/>
        <v>688</v>
      </c>
      <c r="Y354" s="95">
        <f t="shared" si="231"/>
        <v>713</v>
      </c>
      <c r="Z354" s="95">
        <f t="shared" si="231"/>
        <v>759</v>
      </c>
      <c r="AA354" s="95">
        <f t="shared" si="231"/>
        <v>732</v>
      </c>
      <c r="AB354" s="95">
        <f t="shared" si="231"/>
        <v>746</v>
      </c>
      <c r="AC354" s="95">
        <f t="shared" si="231"/>
        <v>848</v>
      </c>
      <c r="AD354" s="95">
        <f t="shared" si="231"/>
        <v>922</v>
      </c>
      <c r="AE354" s="95">
        <f t="shared" si="231"/>
        <v>940</v>
      </c>
      <c r="AF354" s="95">
        <f t="shared" si="231"/>
        <v>822</v>
      </c>
      <c r="AG354" s="95">
        <f t="shared" si="231"/>
        <v>593</v>
      </c>
      <c r="AH354" s="95">
        <f t="shared" si="231"/>
        <v>458</v>
      </c>
      <c r="AI354" s="95">
        <f t="shared" si="231"/>
        <v>346</v>
      </c>
      <c r="AJ354" s="95">
        <f t="shared" si="231"/>
        <v>291</v>
      </c>
      <c r="AK354" s="95">
        <f t="shared" si="231"/>
        <v>120</v>
      </c>
      <c r="AL354" s="95">
        <f t="shared" si="231"/>
        <v>10540</v>
      </c>
      <c r="AM354" s="269"/>
      <c r="AN354" s="263"/>
      <c r="AO354" s="263"/>
      <c r="AP354" s="263"/>
      <c r="AQ354" s="263"/>
      <c r="AR354" s="263"/>
      <c r="AS354" s="263"/>
      <c r="AT354" s="263"/>
      <c r="AU354" s="263"/>
      <c r="AV354" s="263"/>
      <c r="AW354" s="263"/>
      <c r="AX354" s="263"/>
      <c r="AY354" s="263"/>
      <c r="AZ354" s="263"/>
      <c r="BA354" s="263"/>
      <c r="BB354" s="263"/>
      <c r="BC354" s="263"/>
      <c r="BD354" s="263"/>
      <c r="BE354" s="263"/>
      <c r="BF354" s="263"/>
      <c r="BG354" s="263"/>
      <c r="BH354" s="263"/>
      <c r="BI354" s="263"/>
      <c r="BJ354" s="263"/>
      <c r="BK354" s="263"/>
      <c r="BL354" s="242"/>
      <c r="BM354" s="242"/>
      <c r="BN354" s="242"/>
      <c r="BO354" s="242"/>
      <c r="BP354" s="242"/>
      <c r="BQ354" s="242"/>
      <c r="BR354" s="242"/>
      <c r="BS354" s="242"/>
      <c r="BT354" s="242"/>
      <c r="BU354" s="242"/>
      <c r="BV354" s="242"/>
      <c r="BW354" s="242"/>
      <c r="BX354" s="242"/>
      <c r="BY354" s="242"/>
      <c r="BZ354" s="242"/>
      <c r="CA354" s="242"/>
      <c r="CB354" s="242"/>
      <c r="CC354" s="242"/>
      <c r="CD354" s="242"/>
      <c r="CE354" s="242"/>
      <c r="CF354" s="242"/>
      <c r="CG354" s="242"/>
      <c r="CH354" s="242"/>
      <c r="CI354" s="242"/>
      <c r="CJ354" s="242"/>
      <c r="CK354" s="242"/>
      <c r="CL354" s="242"/>
      <c r="CM354" s="242"/>
      <c r="CN354" s="242"/>
      <c r="CO354" s="242"/>
      <c r="CP354" s="242"/>
      <c r="CQ354" s="242"/>
      <c r="CR354" s="242"/>
      <c r="CS354" s="242"/>
      <c r="CT354" s="242"/>
      <c r="CU354" s="242"/>
      <c r="CV354" s="242"/>
      <c r="CW354" s="242"/>
      <c r="CX354" s="242"/>
      <c r="CY354" s="242"/>
      <c r="CZ354" s="242"/>
      <c r="DA354" s="242"/>
      <c r="DB354" s="242"/>
      <c r="DC354" s="242"/>
      <c r="DD354" s="242"/>
      <c r="DE354" s="242"/>
      <c r="DF354" s="242"/>
      <c r="DG354" s="242"/>
      <c r="DH354" s="242"/>
      <c r="DI354" s="242"/>
      <c r="DJ354" s="242"/>
      <c r="DK354" s="242"/>
      <c r="DL354" s="242"/>
      <c r="DM354" s="242"/>
      <c r="DN354" s="242"/>
      <c r="DO354" s="242"/>
      <c r="DP354" s="242"/>
      <c r="DQ354" s="242"/>
      <c r="DR354" s="242"/>
      <c r="DS354" s="242"/>
      <c r="DT354" s="242"/>
      <c r="DU354" s="242"/>
      <c r="DV354" s="242"/>
      <c r="DW354" s="242"/>
      <c r="DX354" s="242"/>
      <c r="DY354" s="242"/>
      <c r="DZ354" s="242"/>
      <c r="EA354" s="242"/>
      <c r="EB354" s="242"/>
      <c r="EC354" s="242"/>
      <c r="ED354" s="242"/>
      <c r="EE354" s="252"/>
      <c r="EF354" s="238"/>
      <c r="EG354" s="238"/>
      <c r="EH354" s="238"/>
      <c r="EI354" s="238"/>
      <c r="EJ354" s="238"/>
      <c r="EK354" s="238"/>
      <c r="EL354" s="238"/>
      <c r="EM354" s="238"/>
      <c r="EN354" s="238"/>
      <c r="EO354" s="238"/>
      <c r="EP354" s="238"/>
      <c r="EQ354" s="238"/>
      <c r="ER354" s="238"/>
      <c r="ES354" s="238"/>
      <c r="ET354" s="238"/>
      <c r="EU354" s="238"/>
      <c r="EV354" s="238"/>
      <c r="EW354" s="238"/>
      <c r="EX354" s="238"/>
      <c r="EY354" s="238"/>
      <c r="EZ354" s="238"/>
      <c r="FA354" s="238"/>
      <c r="FB354" s="238"/>
      <c r="FC354" s="238"/>
      <c r="FD354" s="238"/>
      <c r="FE354" s="238"/>
      <c r="FF354" s="238"/>
      <c r="FG354" s="238"/>
      <c r="FH354" s="238"/>
      <c r="FI354" s="238"/>
      <c r="FJ354" s="238"/>
      <c r="FK354" s="238"/>
      <c r="FL354" s="238"/>
      <c r="FM354" s="238"/>
      <c r="FN354" s="238"/>
      <c r="FO354" s="238"/>
      <c r="FP354" s="238"/>
      <c r="FQ354" s="238"/>
      <c r="FR354" s="238"/>
      <c r="FS354" s="238"/>
      <c r="FT354" s="238"/>
      <c r="FU354" s="238"/>
      <c r="FV354" s="238"/>
      <c r="FW354" s="238"/>
      <c r="FX354" s="238"/>
      <c r="FY354" s="238"/>
      <c r="FZ354" s="238"/>
      <c r="GA354" s="238"/>
      <c r="GB354" s="238"/>
      <c r="GC354" s="238"/>
      <c r="GD354" s="238"/>
      <c r="GE354" s="238"/>
      <c r="GF354" s="238"/>
      <c r="GG354" s="238"/>
      <c r="GH354" s="238"/>
      <c r="GI354" s="238"/>
      <c r="GJ354" s="238"/>
      <c r="GK354" s="238"/>
      <c r="GL354" s="238"/>
      <c r="GM354" s="238"/>
      <c r="GN354" s="238"/>
      <c r="GO354" s="238"/>
      <c r="GP354" s="238"/>
      <c r="GQ354" s="238"/>
      <c r="GR354" s="238"/>
      <c r="GS354" s="238"/>
      <c r="GT354" s="238"/>
      <c r="GU354" s="238"/>
      <c r="GV354" s="238"/>
      <c r="GW354" s="238"/>
      <c r="GX354" s="238"/>
      <c r="GY354" s="238"/>
      <c r="GZ354" s="238"/>
      <c r="HA354" s="238"/>
      <c r="HB354" s="238"/>
      <c r="HC354" s="238"/>
      <c r="HD354" s="238"/>
      <c r="HE354" s="238"/>
      <c r="HF354" s="238"/>
      <c r="HG354" s="238"/>
      <c r="HH354" s="238"/>
      <c r="HI354" s="238"/>
      <c r="HJ354" s="238"/>
      <c r="HK354" s="238"/>
      <c r="HL354" s="238"/>
      <c r="HM354" s="238"/>
      <c r="HN354" s="238"/>
      <c r="HO354" s="238"/>
      <c r="HP354" s="238"/>
      <c r="HQ354" s="238"/>
      <c r="HR354" s="238"/>
      <c r="HS354" s="238"/>
      <c r="HT354" s="238"/>
      <c r="HU354" s="238"/>
      <c r="HV354" s="238"/>
      <c r="HW354" s="238"/>
      <c r="HX354" s="238"/>
      <c r="HY354" s="238"/>
      <c r="HZ354" s="238"/>
      <c r="IA354" s="238"/>
      <c r="IB354" s="238"/>
      <c r="IC354" s="238"/>
      <c r="ID354" s="238"/>
      <c r="IE354" s="238"/>
      <c r="IF354" s="238"/>
      <c r="IG354" s="238"/>
      <c r="IH354" s="238"/>
      <c r="II354" s="238"/>
      <c r="IJ354" s="238"/>
      <c r="IK354" s="238"/>
      <c r="IL354" s="238"/>
      <c r="IM354" s="238"/>
      <c r="IN354" s="238"/>
      <c r="IO354" s="238"/>
      <c r="IP354" s="238"/>
      <c r="IQ354" s="238"/>
      <c r="IR354" s="238"/>
      <c r="IS354" s="238"/>
      <c r="IT354" s="238"/>
      <c r="IU354" s="238"/>
      <c r="IV354" s="238"/>
      <c r="IW354" s="238"/>
      <c r="IX354" s="238"/>
      <c r="IY354" s="238"/>
      <c r="IZ354" s="238"/>
      <c r="JA354" s="238"/>
      <c r="JB354" s="238"/>
      <c r="JC354" s="238"/>
      <c r="JD354" s="238"/>
      <c r="JE354" s="238"/>
      <c r="JF354" s="238"/>
      <c r="JG354" s="238"/>
      <c r="JH354" s="238"/>
      <c r="JI354" s="238"/>
      <c r="JJ354" s="238"/>
      <c r="JK354" s="238"/>
      <c r="JL354" s="238"/>
      <c r="JM354" s="238"/>
      <c r="JN354" s="238"/>
      <c r="JO354" s="238"/>
      <c r="JP354" s="238"/>
      <c r="JQ354" s="238"/>
      <c r="JR354" s="238"/>
      <c r="JS354" s="238"/>
      <c r="JT354" s="238"/>
      <c r="JU354" s="238"/>
      <c r="JV354" s="238"/>
      <c r="JW354" s="238"/>
      <c r="JX354" s="238"/>
      <c r="JY354" s="238"/>
      <c r="JZ354" s="238"/>
      <c r="KA354" s="238"/>
      <c r="KB354" s="238"/>
      <c r="KC354" s="238"/>
      <c r="KD354" s="238"/>
      <c r="KE354" s="238"/>
      <c r="KF354" s="238"/>
      <c r="KG354" s="238"/>
      <c r="KH354" s="238"/>
      <c r="KI354" s="238"/>
      <c r="KJ354" s="238"/>
      <c r="KK354" s="238"/>
      <c r="KL354" s="238"/>
      <c r="KM354" s="238"/>
      <c r="KN354" s="238"/>
      <c r="KO354" s="238"/>
      <c r="KP354" s="238"/>
      <c r="KQ354" s="238"/>
      <c r="KR354" s="238"/>
      <c r="KS354" s="238"/>
      <c r="KT354" s="238"/>
      <c r="KU354" s="238"/>
      <c r="KV354" s="238"/>
      <c r="KW354" s="238"/>
      <c r="KX354" s="238"/>
      <c r="KY354" s="238"/>
      <c r="KZ354" s="238"/>
      <c r="LA354" s="238"/>
      <c r="LB354" s="238"/>
      <c r="LC354" s="238"/>
      <c r="LD354" s="238"/>
      <c r="LE354" s="238"/>
      <c r="LF354" s="238"/>
      <c r="LG354" s="238"/>
      <c r="LH354" s="238"/>
      <c r="LI354" s="238"/>
      <c r="LJ354" s="238"/>
      <c r="LK354" s="238"/>
      <c r="LL354" s="238"/>
      <c r="LM354" s="238"/>
      <c r="LN354" s="238"/>
      <c r="LO354" s="238"/>
      <c r="LP354" s="238"/>
      <c r="LQ354" s="238"/>
      <c r="LR354" s="238"/>
      <c r="LS354" s="238"/>
      <c r="LT354" s="238"/>
      <c r="LU354" s="238"/>
      <c r="LV354" s="238"/>
      <c r="LW354" s="238"/>
      <c r="LX354" s="238"/>
      <c r="LY354" s="238"/>
      <c r="LZ354" s="238"/>
      <c r="MA354" s="238"/>
      <c r="MB354" s="238"/>
      <c r="MC354" s="238"/>
      <c r="MD354" s="238"/>
      <c r="ME354" s="238"/>
      <c r="MF354" s="238"/>
      <c r="MG354" s="238"/>
      <c r="MH354" s="238"/>
      <c r="MI354" s="238"/>
      <c r="MJ354" s="238"/>
      <c r="MK354" s="238"/>
      <c r="ML354" s="238"/>
      <c r="MM354" s="238"/>
      <c r="MN354" s="238"/>
      <c r="MO354" s="238"/>
      <c r="MP354" s="238"/>
      <c r="MQ354" s="238"/>
      <c r="MR354" s="238"/>
      <c r="MS354" s="238"/>
      <c r="MT354" s="238"/>
      <c r="MU354" s="238"/>
      <c r="MV354" s="238"/>
      <c r="MW354" s="238"/>
      <c r="MX354" s="238"/>
      <c r="MY354" s="238"/>
      <c r="MZ354" s="238"/>
      <c r="NA354" s="238"/>
      <c r="NB354" s="238"/>
      <c r="NC354" s="238"/>
      <c r="ND354" s="238"/>
      <c r="NE354" s="238"/>
      <c r="NF354" s="238"/>
      <c r="NG354" s="238"/>
      <c r="NH354" s="238"/>
      <c r="NI354" s="238"/>
      <c r="NJ354" s="238"/>
      <c r="NK354" s="238"/>
      <c r="NL354" s="238"/>
      <c r="NM354" s="238"/>
      <c r="NN354" s="238"/>
      <c r="NO354" s="238"/>
      <c r="NP354" s="238"/>
      <c r="NQ354" s="238"/>
      <c r="NR354" s="238"/>
      <c r="NS354" s="238"/>
      <c r="NT354" s="238"/>
      <c r="NU354" s="238"/>
      <c r="NV354" s="238"/>
      <c r="NW354" s="238"/>
      <c r="NX354" s="238"/>
      <c r="NY354" s="238"/>
      <c r="NZ354" s="238"/>
      <c r="OA354" s="238"/>
      <c r="OB354" s="238"/>
      <c r="OC354" s="238"/>
      <c r="OD354" s="238"/>
      <c r="OE354" s="238"/>
      <c r="OF354" s="238"/>
      <c r="OG354" s="238"/>
      <c r="OH354" s="238"/>
      <c r="OI354" s="238"/>
      <c r="OJ354" s="238"/>
      <c r="OK354" s="238"/>
      <c r="OL354" s="238"/>
      <c r="OM354" s="238"/>
      <c r="ON354" s="238"/>
      <c r="OO354" s="238"/>
      <c r="OP354" s="238"/>
      <c r="OQ354" s="238"/>
      <c r="OR354" s="238"/>
      <c r="OS354" s="238"/>
      <c r="OT354" s="238"/>
      <c r="OU354" s="238"/>
      <c r="OV354" s="238"/>
      <c r="OW354" s="238"/>
      <c r="OX354" s="238"/>
      <c r="OY354" s="238"/>
      <c r="OZ354" s="238"/>
      <c r="PA354" s="238"/>
      <c r="PB354" s="238"/>
      <c r="PC354" s="238"/>
      <c r="PD354" s="238"/>
      <c r="PE354" s="238"/>
      <c r="PF354" s="238"/>
      <c r="PG354" s="238"/>
      <c r="PH354" s="238"/>
      <c r="PI354" s="238"/>
      <c r="PJ354" s="238"/>
      <c r="PK354" s="238"/>
      <c r="PL354" s="238"/>
      <c r="PM354" s="238"/>
      <c r="PN354" s="238"/>
      <c r="PO354" s="238"/>
      <c r="PP354" s="238"/>
      <c r="PQ354" s="238"/>
      <c r="PR354" s="238"/>
      <c r="PS354" s="238"/>
      <c r="PT354" s="238"/>
      <c r="PU354" s="238"/>
      <c r="PV354" s="238"/>
      <c r="PW354" s="238"/>
      <c r="PX354" s="238"/>
      <c r="PY354" s="238"/>
      <c r="PZ354" s="238"/>
      <c r="QA354" s="238"/>
      <c r="QB354" s="238"/>
      <c r="QC354" s="238"/>
      <c r="QD354" s="238"/>
      <c r="QE354" s="238"/>
      <c r="QF354" s="238"/>
      <c r="QG354" s="238"/>
      <c r="QH354" s="238"/>
      <c r="QI354" s="238"/>
      <c r="QJ354" s="238"/>
      <c r="QK354" s="238"/>
      <c r="QL354" s="238"/>
      <c r="QM354" s="238"/>
      <c r="QN354" s="238"/>
      <c r="QO354" s="238"/>
      <c r="QP354" s="238"/>
      <c r="QQ354" s="238"/>
      <c r="QR354" s="238"/>
      <c r="QS354" s="238"/>
      <c r="QT354" s="238"/>
      <c r="QU354" s="238"/>
      <c r="QV354" s="238"/>
      <c r="QW354" s="238"/>
      <c r="QX354" s="238"/>
      <c r="QY354" s="238"/>
      <c r="QZ354" s="238"/>
      <c r="RA354" s="238"/>
      <c r="RB354" s="238"/>
      <c r="RC354" s="238"/>
      <c r="RD354" s="238"/>
      <c r="RE354" s="238"/>
      <c r="RF354" s="238"/>
      <c r="RG354" s="238"/>
      <c r="RH354" s="238"/>
      <c r="RI354" s="238"/>
      <c r="RJ354" s="238"/>
      <c r="RK354" s="238"/>
      <c r="RL354" s="238"/>
      <c r="RM354" s="238"/>
      <c r="RN354" s="238"/>
      <c r="RO354" s="238"/>
      <c r="RP354" s="238"/>
      <c r="RQ354" s="238"/>
      <c r="RR354" s="238"/>
      <c r="RS354" s="238"/>
      <c r="RT354" s="238"/>
      <c r="RU354" s="238"/>
      <c r="RV354" s="238"/>
      <c r="RW354" s="238"/>
      <c r="RX354" s="238"/>
      <c r="RY354" s="238"/>
      <c r="RZ354" s="238"/>
      <c r="SA354" s="238"/>
      <c r="SB354" s="238"/>
      <c r="SC354" s="238"/>
      <c r="SD354" s="238"/>
      <c r="SE354" s="238"/>
      <c r="SF354" s="238"/>
      <c r="SG354" s="238"/>
      <c r="SH354" s="238"/>
      <c r="SI354" s="238"/>
      <c r="SJ354" s="238"/>
      <c r="SK354" s="238"/>
      <c r="SL354" s="238"/>
      <c r="SM354" s="238"/>
      <c r="SN354" s="238"/>
      <c r="SO354" s="238"/>
      <c r="SP354" s="238"/>
      <c r="SQ354" s="238"/>
      <c r="SR354" s="238"/>
      <c r="SS354" s="238"/>
      <c r="ST354" s="238"/>
      <c r="SU354" s="238"/>
      <c r="SV354" s="238"/>
      <c r="SW354" s="238"/>
      <c r="SX354" s="238"/>
      <c r="SY354" s="238"/>
      <c r="SZ354" s="238"/>
      <c r="TA354" s="238"/>
      <c r="TB354" s="238"/>
      <c r="TC354" s="238"/>
      <c r="TD354" s="238"/>
      <c r="TE354" s="238"/>
      <c r="TF354" s="238"/>
      <c r="TG354" s="238"/>
      <c r="TH354" s="238"/>
      <c r="TI354" s="238"/>
      <c r="TJ354" s="238"/>
      <c r="TK354" s="238"/>
      <c r="TL354" s="238"/>
      <c r="TM354" s="238"/>
      <c r="TN354" s="238"/>
      <c r="TO354" s="238"/>
      <c r="TP354" s="238"/>
      <c r="TQ354" s="238"/>
      <c r="TR354" s="238"/>
      <c r="TS354" s="238"/>
      <c r="TT354" s="238"/>
      <c r="TU354" s="238"/>
      <c r="TV354" s="238"/>
      <c r="TW354" s="238"/>
      <c r="TX354" s="238"/>
      <c r="TY354" s="238"/>
      <c r="TZ354" s="238"/>
      <c r="UA354" s="238"/>
      <c r="UB354" s="238"/>
      <c r="UC354" s="238"/>
      <c r="UD354" s="238"/>
      <c r="UE354" s="238"/>
      <c r="UF354" s="238"/>
      <c r="UG354" s="238"/>
      <c r="UH354" s="238"/>
      <c r="UI354" s="238"/>
      <c r="UJ354" s="238"/>
      <c r="UK354" s="238"/>
      <c r="UL354" s="238"/>
      <c r="UM354" s="238"/>
      <c r="UN354" s="238"/>
      <c r="UO354" s="238"/>
      <c r="UP354" s="238"/>
      <c r="UQ354" s="238"/>
      <c r="UR354" s="238"/>
      <c r="US354" s="238"/>
      <c r="UT354" s="238"/>
      <c r="UU354" s="238"/>
      <c r="UV354" s="238"/>
      <c r="UW354" s="238"/>
      <c r="UX354" s="238"/>
      <c r="UY354" s="238"/>
      <c r="UZ354" s="238"/>
      <c r="VA354" s="238"/>
      <c r="VB354" s="238"/>
      <c r="VC354" s="238"/>
      <c r="VD354" s="238"/>
      <c r="VE354" s="238"/>
      <c r="VF354" s="238"/>
      <c r="VG354" s="238"/>
      <c r="VH354" s="238"/>
      <c r="VI354" s="238"/>
      <c r="VJ354" s="238"/>
      <c r="VK354" s="238"/>
      <c r="VL354" s="238"/>
      <c r="VM354" s="238"/>
      <c r="VN354" s="238"/>
      <c r="VO354" s="238"/>
      <c r="VP354" s="238"/>
      <c r="VQ354" s="238"/>
      <c r="VR354" s="238"/>
      <c r="VS354" s="238"/>
      <c r="VT354" s="238"/>
      <c r="VU354" s="238"/>
      <c r="VV354" s="238"/>
      <c r="VW354" s="238"/>
      <c r="VX354" s="238"/>
      <c r="VY354" s="238"/>
      <c r="VZ354" s="238"/>
      <c r="WA354" s="238"/>
      <c r="WB354" s="238"/>
      <c r="WC354" s="238"/>
      <c r="WD354" s="238"/>
      <c r="WE354" s="238"/>
      <c r="WF354" s="238"/>
      <c r="WG354" s="238"/>
      <c r="WH354" s="238"/>
      <c r="WI354" s="238"/>
      <c r="WJ354" s="238"/>
      <c r="WK354" s="238"/>
      <c r="WL354" s="238"/>
      <c r="WM354" s="238"/>
      <c r="WN354" s="238"/>
      <c r="WO354" s="238"/>
      <c r="WP354" s="238"/>
      <c r="WQ354" s="238"/>
      <c r="WR354" s="238"/>
      <c r="WS354" s="238"/>
      <c r="WT354" s="238"/>
      <c r="WU354" s="238"/>
      <c r="WV354" s="238"/>
      <c r="WW354" s="238"/>
      <c r="WX354" s="238"/>
      <c r="WY354" s="238"/>
      <c r="WZ354" s="238"/>
      <c r="XA354" s="238"/>
      <c r="XB354" s="238"/>
      <c r="XC354" s="238"/>
      <c r="XD354" s="238"/>
      <c r="XE354" s="238"/>
      <c r="XF354" s="238"/>
      <c r="XG354" s="238"/>
      <c r="XH354" s="238"/>
      <c r="XI354" s="238"/>
      <c r="XJ354" s="238"/>
      <c r="XK354" s="238"/>
      <c r="XL354" s="238"/>
      <c r="XM354" s="238"/>
      <c r="XN354" s="238"/>
      <c r="XO354" s="238"/>
      <c r="XP354" s="238"/>
      <c r="XQ354" s="238"/>
      <c r="XR354" s="238"/>
      <c r="XS354" s="238"/>
      <c r="XT354" s="238"/>
      <c r="XU354" s="238"/>
      <c r="XV354" s="238"/>
      <c r="XW354" s="238"/>
      <c r="XX354" s="238"/>
      <c r="XY354" s="238"/>
      <c r="XZ354" s="238"/>
      <c r="YA354" s="238"/>
      <c r="YB354" s="238"/>
      <c r="YC354" s="238"/>
      <c r="YD354" s="238"/>
      <c r="YE354" s="238"/>
      <c r="YF354" s="238"/>
      <c r="YG354" s="238"/>
      <c r="YH354" s="238"/>
      <c r="YI354" s="238"/>
      <c r="YJ354" s="238"/>
      <c r="YK354" s="238"/>
      <c r="YL354" s="238"/>
      <c r="YM354" s="238"/>
      <c r="YN354" s="238"/>
      <c r="YO354" s="238"/>
      <c r="YP354" s="238"/>
      <c r="YQ354" s="238"/>
      <c r="YR354" s="238"/>
      <c r="YS354" s="238"/>
      <c r="YT354" s="238"/>
      <c r="YU354" s="238"/>
      <c r="YV354" s="238"/>
      <c r="YW354" s="238"/>
      <c r="YX354" s="238"/>
      <c r="YY354" s="238"/>
      <c r="YZ354" s="238"/>
      <c r="ZA354" s="238"/>
      <c r="ZB354" s="238"/>
      <c r="ZC354" s="238"/>
      <c r="ZD354" s="238"/>
      <c r="ZE354" s="238"/>
      <c r="ZF354" s="238"/>
      <c r="ZG354" s="238"/>
      <c r="ZH354" s="238"/>
      <c r="ZI354" s="238"/>
      <c r="ZJ354" s="238"/>
      <c r="ZK354" s="238"/>
      <c r="ZL354" s="238"/>
      <c r="ZM354" s="238"/>
      <c r="ZN354" s="238"/>
      <c r="ZO354" s="238"/>
      <c r="ZP354" s="238"/>
      <c r="ZQ354" s="238"/>
      <c r="ZR354" s="238"/>
      <c r="ZS354" s="238"/>
      <c r="ZT354" s="238"/>
      <c r="ZU354" s="238"/>
      <c r="ZV354" s="238"/>
      <c r="ZW354" s="238"/>
      <c r="ZX354" s="238"/>
      <c r="ZY354" s="238"/>
      <c r="ZZ354" s="238"/>
      <c r="AAA354" s="238"/>
      <c r="AAB354" s="238"/>
      <c r="AAC354" s="238"/>
      <c r="AAD354" s="238"/>
      <c r="AAE354" s="238"/>
      <c r="AAF354" s="238"/>
      <c r="AAG354" s="238"/>
      <c r="AAH354" s="238"/>
      <c r="AAI354" s="238"/>
      <c r="AAJ354" s="238"/>
      <c r="AAK354" s="238"/>
      <c r="AAL354" s="238"/>
      <c r="AAM354" s="238"/>
      <c r="AAN354" s="238"/>
      <c r="AAO354" s="238"/>
      <c r="AAP354" s="238"/>
      <c r="AAQ354" s="238"/>
      <c r="AAR354" s="238"/>
      <c r="AAS354" s="238"/>
      <c r="AAT354" s="238"/>
      <c r="AAU354" s="238"/>
      <c r="AAV354" s="238"/>
      <c r="AAW354" s="238"/>
      <c r="AAX354" s="238"/>
      <c r="AAY354" s="238"/>
      <c r="AAZ354" s="238"/>
      <c r="ABA354" s="238"/>
      <c r="ABB354" s="238"/>
      <c r="ABC354" s="238"/>
      <c r="ABD354" s="238"/>
      <c r="ABE354" s="238"/>
      <c r="ABF354" s="238"/>
      <c r="ABG354" s="238"/>
      <c r="ABH354" s="238"/>
      <c r="ABI354" s="238"/>
      <c r="ABJ354" s="238"/>
      <c r="ABK354" s="238"/>
      <c r="ABL354" s="238"/>
      <c r="ABM354" s="238"/>
      <c r="ABN354" s="238"/>
      <c r="ABO354" s="238"/>
      <c r="ABP354" s="238"/>
      <c r="ABQ354" s="238"/>
      <c r="ABR354" s="238"/>
      <c r="ABS354" s="238"/>
      <c r="ABT354" s="238"/>
      <c r="ABU354" s="238"/>
      <c r="ABV354" s="238"/>
      <c r="ABW354" s="238"/>
      <c r="ABX354" s="238"/>
      <c r="ABY354" s="238"/>
      <c r="ABZ354" s="238"/>
      <c r="ACA354" s="238"/>
      <c r="ACB354" s="238"/>
      <c r="ACC354" s="238"/>
      <c r="ACD354" s="238"/>
      <c r="ACE354" s="238"/>
      <c r="ACF354" s="238"/>
      <c r="ACG354" s="238"/>
      <c r="ACH354" s="238"/>
      <c r="ACI354" s="238"/>
      <c r="ACJ354" s="238"/>
      <c r="ACK354" s="238"/>
      <c r="ACL354" s="238"/>
      <c r="ACM354" s="238"/>
      <c r="ACN354" s="238"/>
      <c r="ACO354" s="238"/>
      <c r="ACP354" s="238"/>
      <c r="ACQ354" s="238"/>
      <c r="ACR354" s="238"/>
      <c r="ACS354" s="238"/>
      <c r="ACT354" s="238"/>
      <c r="ACU354" s="238"/>
      <c r="ACV354" s="238"/>
      <c r="ACW354" s="238"/>
      <c r="ACX354" s="238"/>
      <c r="ACY354" s="238"/>
      <c r="ACZ354" s="238"/>
      <c r="ADA354" s="238"/>
      <c r="ADB354" s="238"/>
      <c r="ADC354" s="238"/>
      <c r="ADD354" s="238"/>
      <c r="ADE354" s="238"/>
      <c r="ADF354" s="238"/>
      <c r="ADG354" s="238"/>
      <c r="ADH354" s="238"/>
      <c r="ADI354" s="238"/>
      <c r="ADJ354" s="238"/>
      <c r="ADK354" s="238"/>
      <c r="ADL354" s="238"/>
      <c r="ADM354" s="238"/>
      <c r="ADN354" s="238"/>
      <c r="ADO354" s="238"/>
      <c r="ADP354" s="238"/>
      <c r="ADQ354" s="238"/>
      <c r="ADR354" s="238"/>
      <c r="ADS354" s="238"/>
      <c r="ADT354" s="238"/>
      <c r="ADU354" s="238"/>
      <c r="ADV354" s="238"/>
      <c r="ADW354" s="238"/>
      <c r="ADX354" s="238"/>
      <c r="ADY354" s="238"/>
      <c r="ADZ354" s="238"/>
      <c r="AEA354" s="238"/>
      <c r="AEB354" s="238"/>
      <c r="AEC354" s="238"/>
      <c r="AED354" s="238"/>
      <c r="AEE354" s="238"/>
      <c r="AEF354" s="238"/>
      <c r="AEG354" s="238"/>
      <c r="AEH354" s="238"/>
      <c r="AEI354" s="238"/>
      <c r="AEJ354" s="238"/>
      <c r="AEK354" s="238"/>
      <c r="AEL354" s="238"/>
      <c r="AEM354" s="238"/>
      <c r="AEN354" s="238"/>
      <c r="AEO354" s="238"/>
      <c r="AEP354" s="238"/>
      <c r="AEQ354" s="238"/>
      <c r="AER354" s="238"/>
      <c r="AES354" s="238"/>
      <c r="AET354" s="238"/>
      <c r="AEU354" s="238"/>
      <c r="AEV354" s="238"/>
      <c r="AEW354" s="238"/>
      <c r="AEX354" s="238"/>
      <c r="AEY354" s="238"/>
      <c r="AEZ354" s="238"/>
      <c r="AFA354" s="238"/>
      <c r="AFB354" s="238"/>
      <c r="AFC354" s="238"/>
      <c r="AFD354" s="238"/>
      <c r="AFE354" s="238"/>
      <c r="AFF354" s="238"/>
      <c r="AFG354" s="238"/>
      <c r="AFH354" s="238"/>
      <c r="AFI354" s="238"/>
      <c r="AFJ354" s="238"/>
      <c r="AFK354" s="238"/>
      <c r="AFL354" s="238"/>
      <c r="AFM354" s="238"/>
      <c r="AFN354" s="238"/>
      <c r="AFO354" s="238"/>
      <c r="AFP354" s="238"/>
      <c r="AFQ354" s="238"/>
      <c r="AFR354" s="238"/>
      <c r="AFS354" s="238"/>
      <c r="AFT354" s="238"/>
      <c r="AFU354" s="238"/>
      <c r="AFV354" s="238"/>
      <c r="AFW354" s="238"/>
      <c r="AFX354" s="238"/>
      <c r="AFY354" s="238"/>
      <c r="AFZ354" s="238"/>
      <c r="AGA354" s="238"/>
      <c r="AGB354" s="238"/>
      <c r="AGC354" s="238"/>
      <c r="AGD354" s="238"/>
      <c r="AGE354" s="238"/>
      <c r="AGF354" s="238"/>
      <c r="AGG354" s="238"/>
      <c r="AGH354" s="238"/>
      <c r="AGI354" s="238"/>
      <c r="AGJ354" s="238"/>
      <c r="AGK354" s="238"/>
      <c r="AGL354" s="238"/>
      <c r="AGM354" s="238"/>
      <c r="AGN354" s="238"/>
      <c r="AGO354" s="238"/>
      <c r="AGP354" s="238"/>
      <c r="AGQ354" s="238"/>
      <c r="AGR354" s="238"/>
      <c r="AGS354" s="238"/>
      <c r="AGT354" s="238"/>
      <c r="AGU354" s="238"/>
      <c r="AGV354" s="238"/>
      <c r="AGW354" s="238"/>
      <c r="AGX354" s="238"/>
      <c r="AGY354" s="238"/>
      <c r="AGZ354" s="238"/>
      <c r="AHA354" s="238"/>
      <c r="AHB354" s="238"/>
      <c r="AHC354" s="238"/>
      <c r="AHD354" s="238"/>
      <c r="AHE354" s="238"/>
      <c r="AHF354" s="238"/>
      <c r="AHG354" s="238"/>
      <c r="AHH354" s="238"/>
      <c r="AHI354" s="238"/>
      <c r="AHJ354" s="238"/>
      <c r="AHK354" s="238"/>
      <c r="AHL354" s="238"/>
      <c r="AHM354" s="238"/>
      <c r="AHN354" s="238"/>
      <c r="AHO354" s="238"/>
      <c r="AHP354" s="238"/>
      <c r="AHQ354" s="238"/>
      <c r="AHR354" s="238"/>
      <c r="AHS354" s="238"/>
      <c r="AHT354" s="238"/>
      <c r="AHU354" s="238"/>
      <c r="AHV354" s="238"/>
      <c r="AHW354" s="238"/>
      <c r="AHX354" s="238"/>
      <c r="AHY354" s="238"/>
      <c r="AHZ354" s="238"/>
      <c r="AIA354" s="238"/>
      <c r="AIB354" s="238"/>
      <c r="AIC354" s="238"/>
      <c r="AID354" s="238"/>
      <c r="AIE354" s="238"/>
      <c r="AIF354" s="238"/>
      <c r="AIG354" s="238"/>
      <c r="AIH354" s="238"/>
      <c r="AII354" s="238"/>
      <c r="AIJ354" s="238"/>
      <c r="AIK354" s="238"/>
      <c r="AIL354" s="238"/>
      <c r="AIM354" s="238"/>
      <c r="AIN354" s="238"/>
      <c r="AIO354" s="238"/>
      <c r="AIP354" s="238"/>
      <c r="AIQ354" s="238"/>
      <c r="AIR354" s="238"/>
      <c r="AIS354" s="238"/>
      <c r="AIT354" s="238"/>
      <c r="AIU354" s="238"/>
      <c r="AIV354" s="238"/>
      <c r="AIW354" s="238"/>
      <c r="AIX354" s="238"/>
      <c r="AIY354" s="238"/>
      <c r="AIZ354" s="238"/>
      <c r="AJA354" s="238"/>
      <c r="AJB354" s="238"/>
      <c r="AJC354" s="238"/>
      <c r="AJD354" s="238"/>
      <c r="AJE354" s="238"/>
      <c r="AJF354" s="238"/>
      <c r="AJG354" s="238"/>
      <c r="AJH354" s="238"/>
      <c r="AJI354" s="238"/>
      <c r="AJJ354" s="238"/>
      <c r="AJK354" s="238"/>
      <c r="AJL354" s="238"/>
      <c r="AJM354" s="238"/>
      <c r="AJN354" s="238"/>
      <c r="AJO354" s="238"/>
      <c r="AJP354" s="238"/>
      <c r="AJQ354" s="238"/>
      <c r="AJR354" s="238"/>
      <c r="AJS354" s="238"/>
      <c r="AJT354" s="238"/>
      <c r="AJU354" s="238"/>
      <c r="AJV354" s="238"/>
      <c r="AJW354" s="238"/>
      <c r="AJX354" s="238"/>
      <c r="AJY354" s="238"/>
      <c r="AJZ354" s="238"/>
      <c r="AKA354" s="238"/>
      <c r="AKB354" s="238"/>
      <c r="AKC354" s="238"/>
      <c r="AKD354" s="238"/>
      <c r="AKE354" s="238"/>
      <c r="AKF354" s="238"/>
      <c r="AKG354" s="238"/>
      <c r="AKH354" s="238"/>
      <c r="AKI354" s="238"/>
      <c r="AKJ354" s="238"/>
      <c r="AKK354" s="238"/>
      <c r="AKL354" s="238"/>
      <c r="AKM354" s="238"/>
      <c r="AKN354" s="238"/>
      <c r="AKO354" s="238"/>
      <c r="AKP354" s="238"/>
    </row>
    <row r="355" spans="1:978" ht="21" x14ac:dyDescent="0.25">
      <c r="A355" s="103">
        <v>77</v>
      </c>
      <c r="B355" s="103">
        <v>78</v>
      </c>
      <c r="C355" s="92" t="s">
        <v>339</v>
      </c>
      <c r="D355" s="92" t="s">
        <v>45</v>
      </c>
      <c r="E355" s="127">
        <v>3.1</v>
      </c>
      <c r="F355" s="92">
        <v>530089</v>
      </c>
      <c r="G355" s="23" t="s">
        <v>363</v>
      </c>
      <c r="H355" s="23" t="s">
        <v>364</v>
      </c>
      <c r="I355" s="92" t="s">
        <v>63</v>
      </c>
      <c r="J355" s="92">
        <v>45</v>
      </c>
      <c r="K355" s="127">
        <f>AVERAGE(J355)</f>
        <v>45</v>
      </c>
      <c r="L355" s="154">
        <f>E355/K355</f>
        <v>6.8888888888888888E-2</v>
      </c>
      <c r="M355" s="92">
        <v>1</v>
      </c>
      <c r="N355" s="92">
        <v>23</v>
      </c>
      <c r="O355" s="92">
        <v>13</v>
      </c>
      <c r="P355" s="92">
        <v>8</v>
      </c>
      <c r="Q355" s="92">
        <v>3</v>
      </c>
      <c r="R355" s="92">
        <v>5</v>
      </c>
      <c r="S355" s="92">
        <v>17</v>
      </c>
      <c r="T355" s="92">
        <v>68</v>
      </c>
      <c r="U355" s="92">
        <v>141</v>
      </c>
      <c r="V355" s="92">
        <v>128</v>
      </c>
      <c r="W355" s="92">
        <v>119</v>
      </c>
      <c r="X355" s="92">
        <v>116</v>
      </c>
      <c r="Y355" s="92">
        <v>133</v>
      </c>
      <c r="Z355" s="92">
        <v>140</v>
      </c>
      <c r="AA355" s="92">
        <v>146</v>
      </c>
      <c r="AB355" s="92">
        <v>164</v>
      </c>
      <c r="AC355" s="92">
        <v>230</v>
      </c>
      <c r="AD355" s="92">
        <v>308</v>
      </c>
      <c r="AE355" s="92">
        <v>342</v>
      </c>
      <c r="AF355" s="92">
        <v>219</v>
      </c>
      <c r="AG355" s="92">
        <v>150</v>
      </c>
      <c r="AH355" s="92">
        <v>107</v>
      </c>
      <c r="AI355" s="92">
        <v>84</v>
      </c>
      <c r="AJ355" s="92">
        <v>55</v>
      </c>
      <c r="AK355" s="92">
        <v>52</v>
      </c>
      <c r="AL355" s="92">
        <v>2634</v>
      </c>
      <c r="AM355" s="126">
        <v>800</v>
      </c>
      <c r="AN355" s="180">
        <f>$L$355*(1+0.15*(N355/$AM$355)^4)</f>
        <v>6.8888895948679738E-2</v>
      </c>
      <c r="AO355" s="180">
        <f t="shared" ref="AO355:BK355" si="232">$L$355*(1+0.15*(O355/$AM$355)^4)</f>
        <v>6.8888889609421924E-2</v>
      </c>
      <c r="AP355" s="180">
        <f t="shared" si="232"/>
        <v>6.8888888992222216E-2</v>
      </c>
      <c r="AQ355" s="180">
        <f t="shared" si="232"/>
        <v>6.8888888890932351E-2</v>
      </c>
      <c r="AR355" s="180">
        <f t="shared" si="232"/>
        <v>6.8888888904656304E-2</v>
      </c>
      <c r="AS355" s="180">
        <f t="shared" si="232"/>
        <v>6.8888890995945362E-2</v>
      </c>
      <c r="AT355" s="180">
        <f t="shared" si="232"/>
        <v>6.8889428295347221E-2</v>
      </c>
      <c r="AU355" s="180">
        <f t="shared" si="232"/>
        <v>6.8898860307338605E-2</v>
      </c>
      <c r="AV355" s="180">
        <f t="shared" si="232"/>
        <v>6.8895660942222214E-2</v>
      </c>
      <c r="AW355" s="180">
        <f t="shared" si="232"/>
        <v>6.8893947931492255E-2</v>
      </c>
      <c r="AX355" s="180">
        <f t="shared" si="232"/>
        <v>6.889345674534722E-2</v>
      </c>
      <c r="AY355" s="180">
        <f t="shared" si="232"/>
        <v>6.8896782705906295E-2</v>
      </c>
      <c r="AZ355" s="180">
        <f t="shared" si="232"/>
        <v>6.8898580425347231E-2</v>
      </c>
      <c r="BA355" s="180">
        <f t="shared" si="232"/>
        <v>6.8900351720542527E-2</v>
      </c>
      <c r="BB355" s="180">
        <f t="shared" si="232"/>
        <v>6.8907138595347223E-2</v>
      </c>
      <c r="BC355" s="180">
        <f t="shared" si="232"/>
        <v>6.8959486797417535E-2</v>
      </c>
      <c r="BD355" s="180">
        <f t="shared" si="232"/>
        <v>6.9115918945347229E-2</v>
      </c>
      <c r="BE355" s="180">
        <f t="shared" si="232"/>
        <v>6.923402064033421E-2</v>
      </c>
      <c r="BF355" s="180">
        <f t="shared" si="232"/>
        <v>6.8946919474135476E-2</v>
      </c>
      <c r="BG355" s="180">
        <f t="shared" si="232"/>
        <v>6.8901660495334194E-2</v>
      </c>
      <c r="BH355" s="180">
        <f t="shared" si="232"/>
        <v>6.8892195747312562E-2</v>
      </c>
      <c r="BI355" s="180">
        <f t="shared" si="232"/>
        <v>6.8890144912013881E-2</v>
      </c>
      <c r="BJ355" s="180">
        <f t="shared" si="232"/>
        <v>6.8889119739617241E-2</v>
      </c>
      <c r="BK355" s="180">
        <f t="shared" si="232"/>
        <v>6.8889073345347232E-2</v>
      </c>
      <c r="BL355" s="91">
        <f>E355*(0.000001)*0.5</f>
        <v>1.55E-6</v>
      </c>
      <c r="BM355" s="91">
        <v>651.70000000000005</v>
      </c>
      <c r="BN355" s="91">
        <v>0.48</v>
      </c>
      <c r="BO355" s="91">
        <v>911.7</v>
      </c>
      <c r="BP355" s="91">
        <v>0.01</v>
      </c>
      <c r="BQ355" s="91">
        <v>293</v>
      </c>
      <c r="BR355" s="91">
        <v>0.35</v>
      </c>
      <c r="BS355" s="187">
        <v>193.6</v>
      </c>
      <c r="BT355" s="187">
        <v>0.15</v>
      </c>
      <c r="BU355" s="187">
        <v>725.6</v>
      </c>
      <c r="BV355" s="187">
        <v>0.01</v>
      </c>
      <c r="BW355" s="187"/>
      <c r="BX355" s="187"/>
      <c r="BY355" s="187"/>
      <c r="BZ355" s="187"/>
      <c r="CA355" s="187"/>
      <c r="CB355" s="187"/>
      <c r="CC355" s="91"/>
      <c r="CD355" s="91"/>
      <c r="CE355" s="187"/>
      <c r="CF355" s="187"/>
      <c r="CG355" s="187"/>
      <c r="CH355" s="187"/>
      <c r="CI355" s="187"/>
      <c r="CJ355" s="187"/>
      <c r="CK355" s="187"/>
      <c r="CL355" s="187"/>
      <c r="CM355" s="187"/>
      <c r="CN355" s="187"/>
      <c r="CO355" s="187"/>
      <c r="CP355" s="187"/>
      <c r="CQ355" s="187"/>
      <c r="CR355" s="187"/>
      <c r="CS355" s="187"/>
      <c r="CT355" s="187"/>
      <c r="CU355" s="187"/>
      <c r="CV355" s="187"/>
      <c r="CW355" s="187"/>
      <c r="CX355" s="187"/>
      <c r="CY355" s="187"/>
      <c r="CZ355" s="187"/>
      <c r="DA355" s="187"/>
      <c r="DB355" s="187"/>
      <c r="DC355" s="187"/>
      <c r="DD355" s="187"/>
      <c r="DE355" s="187"/>
      <c r="DF355" s="187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7">
        <f>BM355*BN355+BO355*BP355+BQ355*BR355+BS355*BT355+BU355*BV355+BW355*BX355+BY355*BZ355+CA355*CB355+CC355*CD355+CE355*CF355+CG355*CH355+CI355*CJ355+CK355*CL355+CM355*CN355+CO355*CP355+CQ355*CR355+CS355*CT355+CU355*CV355+CW355*CX355+CY355*CZ355+DA355*DB355</f>
        <v>460.77900000000011</v>
      </c>
      <c r="EB355" s="114">
        <f>(PI()+2*E355)*EA355</f>
        <v>4304.4097213284522</v>
      </c>
      <c r="EC355" s="7">
        <f>EB355/E355</f>
        <v>1388.5192649446619</v>
      </c>
      <c r="ED355" s="7">
        <f>PI()*EA355</f>
        <v>1447.5799213284515</v>
      </c>
      <c r="EE355" s="220">
        <f>SUM(BN355,BP355,BR355,BT355,BV355,BX355,BZ355,CB355,CD355,CF355,CH355,CJ355,CL355,CN355,CP355,CR355,CT355,CV355,CX355,CZ355,DB355)</f>
        <v>1</v>
      </c>
      <c r="EF355" s="215"/>
      <c r="EG355" s="215"/>
      <c r="EH355" s="215"/>
      <c r="EI355" s="215"/>
      <c r="EJ355" s="215"/>
      <c r="EK355" s="215"/>
      <c r="EL355" s="215"/>
      <c r="EM355" s="215"/>
      <c r="EN355" s="215"/>
      <c r="EO355" s="215"/>
      <c r="EP355" s="215"/>
      <c r="EQ355" s="215"/>
      <c r="ER355" s="215"/>
      <c r="ES355" s="215"/>
      <c r="ET355" s="215"/>
      <c r="EU355" s="215"/>
      <c r="EV355" s="215"/>
      <c r="EW355" s="215"/>
      <c r="EX355" s="215"/>
      <c r="EY355" s="215"/>
      <c r="EZ355" s="215"/>
      <c r="FA355" s="215"/>
      <c r="FB355" s="215"/>
      <c r="FC355" s="215"/>
      <c r="FD355" s="215"/>
      <c r="FE355" s="215"/>
      <c r="FF355" s="215"/>
      <c r="FG355" s="215"/>
      <c r="FH355" s="215"/>
      <c r="FI355" s="215"/>
      <c r="FJ355" s="215"/>
      <c r="FK355" s="215"/>
      <c r="FL355" s="215"/>
      <c r="FM355" s="215"/>
      <c r="FN355" s="215"/>
      <c r="FO355" s="215"/>
      <c r="FP355" s="215"/>
      <c r="FQ355" s="215"/>
      <c r="FR355" s="215"/>
      <c r="FS355" s="215"/>
      <c r="FT355" s="215"/>
      <c r="FU355" s="215"/>
      <c r="FV355" s="215"/>
      <c r="FW355" s="215"/>
      <c r="FX355" s="215"/>
      <c r="FY355" s="215"/>
      <c r="FZ355" s="215"/>
      <c r="GA355" s="215"/>
      <c r="GB355" s="215"/>
      <c r="GC355" s="215"/>
      <c r="GD355" s="215"/>
      <c r="GE355" s="215"/>
      <c r="GF355" s="215"/>
      <c r="GG355" s="215"/>
      <c r="GH355" s="215"/>
      <c r="GI355" s="215"/>
      <c r="GJ355" s="215"/>
      <c r="GK355" s="215"/>
      <c r="GL355" s="215"/>
      <c r="GM355" s="215"/>
      <c r="GN355" s="215"/>
      <c r="GO355" s="215"/>
      <c r="GP355" s="215"/>
      <c r="GQ355" s="215"/>
      <c r="GR355" s="215"/>
      <c r="GS355" s="215"/>
      <c r="GT355" s="215"/>
      <c r="GU355" s="215"/>
      <c r="GV355" s="215"/>
      <c r="GW355" s="215"/>
      <c r="GX355" s="215"/>
      <c r="GY355" s="215"/>
      <c r="GZ355" s="215"/>
      <c r="HA355" s="215"/>
      <c r="HB355" s="215"/>
      <c r="HC355" s="215"/>
      <c r="HD355" s="215"/>
      <c r="HE355" s="215"/>
      <c r="HF355" s="215"/>
      <c r="HG355" s="215"/>
      <c r="HH355" s="215"/>
      <c r="HI355" s="215"/>
      <c r="HJ355" s="215"/>
      <c r="HK355" s="215"/>
      <c r="HL355" s="215"/>
      <c r="HM355" s="215"/>
      <c r="HN355" s="215"/>
      <c r="HO355" s="215"/>
      <c r="HP355" s="215"/>
      <c r="HQ355" s="215"/>
      <c r="HR355" s="215"/>
      <c r="HS355" s="215"/>
      <c r="HT355" s="215"/>
      <c r="HU355" s="215"/>
      <c r="HV355" s="215"/>
      <c r="HW355" s="215"/>
      <c r="HX355" s="215"/>
      <c r="HY355" s="215"/>
      <c r="HZ355" s="215"/>
      <c r="IA355" s="215"/>
      <c r="IB355" s="215"/>
      <c r="IC355" s="215"/>
      <c r="ID355" s="215"/>
      <c r="IE355" s="215"/>
      <c r="IF355" s="215"/>
      <c r="IG355" s="215"/>
      <c r="IH355" s="215"/>
      <c r="II355" s="215"/>
      <c r="IJ355" s="215"/>
      <c r="IK355" s="215"/>
      <c r="IL355" s="215"/>
      <c r="IM355" s="215"/>
      <c r="IN355" s="215"/>
      <c r="IO355" s="215"/>
      <c r="IP355" s="215"/>
      <c r="IQ355" s="215"/>
      <c r="IR355" s="215"/>
      <c r="IS355" s="215"/>
      <c r="IT355" s="215"/>
      <c r="IU355" s="215"/>
      <c r="IV355" s="215"/>
      <c r="IW355" s="215"/>
      <c r="IX355" s="215"/>
      <c r="IY355" s="215"/>
      <c r="IZ355" s="215"/>
      <c r="JA355" s="215"/>
      <c r="JB355" s="215"/>
      <c r="JC355" s="215"/>
      <c r="JD355" s="215"/>
      <c r="JE355" s="215"/>
      <c r="JF355" s="215"/>
      <c r="JG355" s="215"/>
      <c r="JH355" s="215"/>
      <c r="JI355" s="215"/>
      <c r="JJ355" s="215"/>
      <c r="JK355" s="215"/>
      <c r="JL355" s="215"/>
      <c r="JM355" s="215"/>
      <c r="JN355" s="215"/>
      <c r="JO355" s="215"/>
      <c r="JP355" s="215"/>
      <c r="JQ355" s="215"/>
      <c r="JR355" s="215"/>
      <c r="JS355" s="215"/>
      <c r="JT355" s="215"/>
      <c r="JU355" s="215"/>
      <c r="JV355" s="215"/>
      <c r="JW355" s="215"/>
      <c r="JX355" s="215"/>
      <c r="JY355" s="215"/>
      <c r="JZ355" s="215"/>
      <c r="KA355" s="215"/>
      <c r="KB355" s="215"/>
      <c r="KC355" s="215"/>
      <c r="KD355" s="215"/>
      <c r="KE355" s="215"/>
      <c r="KF355" s="215"/>
      <c r="KG355" s="215"/>
      <c r="KH355" s="215"/>
      <c r="KI355" s="215"/>
      <c r="KJ355" s="215"/>
      <c r="KK355" s="215"/>
      <c r="KL355" s="215"/>
      <c r="KM355" s="215"/>
      <c r="KN355" s="215"/>
      <c r="KO355" s="215"/>
      <c r="KP355" s="215"/>
      <c r="KQ355" s="215"/>
      <c r="KR355" s="215"/>
      <c r="KS355" s="215"/>
      <c r="KT355" s="215"/>
      <c r="KU355" s="215"/>
      <c r="KV355" s="215"/>
      <c r="KW355" s="215"/>
      <c r="KX355" s="215"/>
      <c r="KY355" s="215"/>
      <c r="KZ355" s="215"/>
      <c r="LA355" s="215"/>
      <c r="LB355" s="215"/>
      <c r="LC355" s="215"/>
      <c r="LD355" s="215"/>
      <c r="LE355" s="215"/>
      <c r="LF355" s="215"/>
      <c r="LG355" s="215"/>
      <c r="LH355" s="215"/>
      <c r="LI355" s="215"/>
      <c r="LJ355" s="215"/>
      <c r="LK355" s="215"/>
      <c r="LL355" s="215"/>
      <c r="LM355" s="215"/>
      <c r="LN355" s="215"/>
      <c r="LO355" s="215"/>
      <c r="LP355" s="215"/>
      <c r="LQ355" s="215"/>
      <c r="LR355" s="215"/>
      <c r="LS355" s="215"/>
      <c r="LT355" s="215"/>
      <c r="LU355" s="215"/>
      <c r="LV355" s="215"/>
      <c r="LW355" s="215"/>
      <c r="LX355" s="215"/>
      <c r="LY355" s="215"/>
      <c r="LZ355" s="215"/>
      <c r="MA355" s="215"/>
      <c r="MB355" s="215"/>
      <c r="MC355" s="215"/>
      <c r="MD355" s="215"/>
      <c r="ME355" s="215"/>
      <c r="MF355" s="215"/>
      <c r="MG355" s="215"/>
      <c r="MH355" s="215"/>
      <c r="MI355" s="215"/>
      <c r="MJ355" s="215"/>
      <c r="MK355" s="215"/>
      <c r="ML355" s="215"/>
      <c r="MM355" s="215"/>
      <c r="MN355" s="215"/>
      <c r="MO355" s="215"/>
      <c r="MP355" s="215"/>
      <c r="MQ355" s="215"/>
      <c r="MR355" s="215"/>
      <c r="MS355" s="215"/>
      <c r="MT355" s="215"/>
      <c r="MU355" s="215"/>
      <c r="MV355" s="215"/>
      <c r="MW355" s="215"/>
      <c r="MX355" s="215"/>
      <c r="MY355" s="215"/>
      <c r="MZ355" s="215"/>
      <c r="NA355" s="215"/>
      <c r="NB355" s="215"/>
      <c r="NC355" s="215"/>
      <c r="ND355" s="215"/>
      <c r="NE355" s="215"/>
      <c r="NF355" s="215"/>
      <c r="NG355" s="215"/>
      <c r="NH355" s="215"/>
      <c r="NI355" s="215"/>
      <c r="NJ355" s="215"/>
      <c r="NK355" s="215"/>
      <c r="NL355" s="215"/>
      <c r="NM355" s="215"/>
      <c r="NN355" s="215"/>
      <c r="NO355" s="215"/>
      <c r="NP355" s="215"/>
      <c r="NQ355" s="215"/>
      <c r="NR355" s="215"/>
      <c r="NS355" s="215"/>
      <c r="NT355" s="215"/>
      <c r="NU355" s="215"/>
      <c r="NV355" s="215"/>
      <c r="NW355" s="215"/>
      <c r="NX355" s="215"/>
      <c r="NY355" s="215"/>
      <c r="NZ355" s="215"/>
      <c r="OA355" s="215"/>
      <c r="OB355" s="215"/>
      <c r="OC355" s="215"/>
      <c r="OD355" s="215"/>
      <c r="OE355" s="215"/>
      <c r="OF355" s="215"/>
      <c r="OG355" s="215"/>
      <c r="OH355" s="215"/>
      <c r="OI355" s="215"/>
      <c r="OJ355" s="215"/>
      <c r="OK355" s="215"/>
      <c r="OL355" s="215"/>
      <c r="OM355" s="215"/>
      <c r="ON355" s="215"/>
      <c r="OO355" s="215"/>
      <c r="OP355" s="215"/>
      <c r="OQ355" s="215"/>
      <c r="OR355" s="215"/>
      <c r="OS355" s="215"/>
      <c r="OT355" s="215"/>
      <c r="OU355" s="215"/>
      <c r="OV355" s="215"/>
      <c r="OW355" s="215"/>
      <c r="OX355" s="215"/>
      <c r="OY355" s="215"/>
      <c r="OZ355" s="215"/>
      <c r="PA355" s="215"/>
      <c r="PB355" s="215"/>
      <c r="PC355" s="215"/>
      <c r="PD355" s="215"/>
      <c r="PE355" s="215"/>
      <c r="PF355" s="215"/>
      <c r="PG355" s="215"/>
      <c r="PH355" s="215"/>
      <c r="PI355" s="215"/>
      <c r="PJ355" s="215"/>
      <c r="PK355" s="215"/>
      <c r="PL355" s="215"/>
      <c r="PM355" s="215"/>
      <c r="PN355" s="215"/>
      <c r="PO355" s="215"/>
      <c r="PP355" s="215"/>
      <c r="PQ355" s="215"/>
      <c r="PR355" s="215"/>
      <c r="PS355" s="215"/>
      <c r="PT355" s="215"/>
      <c r="PU355" s="215"/>
      <c r="PV355" s="215"/>
      <c r="PW355" s="215"/>
      <c r="PX355" s="215"/>
      <c r="PY355" s="215"/>
      <c r="PZ355" s="215"/>
      <c r="QA355" s="215"/>
      <c r="QB355" s="215"/>
      <c r="QC355" s="215"/>
      <c r="QD355" s="215"/>
      <c r="QE355" s="215"/>
      <c r="QF355" s="215"/>
      <c r="QG355" s="215"/>
      <c r="QH355" s="215"/>
      <c r="QI355" s="215"/>
      <c r="QJ355" s="215"/>
      <c r="QK355" s="215"/>
      <c r="QL355" s="215"/>
      <c r="QM355" s="215"/>
      <c r="QN355" s="215"/>
      <c r="QO355" s="215"/>
      <c r="QP355" s="215"/>
      <c r="QQ355" s="215"/>
      <c r="QR355" s="215"/>
      <c r="QS355" s="215"/>
      <c r="QT355" s="215"/>
      <c r="QU355" s="215"/>
      <c r="QV355" s="215"/>
      <c r="QW355" s="215"/>
      <c r="QX355" s="215"/>
      <c r="QY355" s="215"/>
      <c r="QZ355" s="215"/>
      <c r="RA355" s="215"/>
      <c r="RB355" s="215"/>
      <c r="RC355" s="215"/>
      <c r="RD355" s="215"/>
      <c r="RE355" s="215"/>
      <c r="RF355" s="215"/>
      <c r="RG355" s="215"/>
      <c r="RH355" s="215"/>
      <c r="RI355" s="215"/>
      <c r="RJ355" s="215"/>
      <c r="RK355" s="215"/>
      <c r="RL355" s="215"/>
      <c r="RM355" s="215"/>
      <c r="RN355" s="215"/>
      <c r="RO355" s="215"/>
      <c r="RP355" s="215"/>
      <c r="RQ355" s="215"/>
      <c r="RR355" s="215"/>
      <c r="RS355" s="215"/>
      <c r="RT355" s="215"/>
      <c r="RU355" s="215"/>
      <c r="RV355" s="215"/>
      <c r="RW355" s="215"/>
      <c r="RX355" s="215"/>
      <c r="RY355" s="215"/>
      <c r="RZ355" s="215"/>
      <c r="SA355" s="215"/>
      <c r="SB355" s="215"/>
      <c r="SC355" s="215"/>
      <c r="SD355" s="215"/>
      <c r="SE355" s="215"/>
      <c r="SF355" s="215"/>
      <c r="SG355" s="215"/>
      <c r="SH355" s="215"/>
      <c r="SI355" s="215"/>
      <c r="SJ355" s="215"/>
      <c r="SK355" s="215"/>
      <c r="SL355" s="215"/>
      <c r="SM355" s="215"/>
      <c r="SN355" s="215"/>
      <c r="SO355" s="215"/>
      <c r="SP355" s="215"/>
      <c r="SQ355" s="215"/>
      <c r="SR355" s="215"/>
      <c r="SS355" s="215"/>
      <c r="ST355" s="215"/>
      <c r="SU355" s="215"/>
      <c r="SV355" s="215"/>
      <c r="SW355" s="215"/>
      <c r="SX355" s="215"/>
      <c r="SY355" s="215"/>
      <c r="SZ355" s="215"/>
      <c r="TA355" s="215"/>
      <c r="TB355" s="215"/>
      <c r="TC355" s="215"/>
      <c r="TD355" s="215"/>
      <c r="TE355" s="215"/>
      <c r="TF355" s="215"/>
      <c r="TG355" s="215"/>
      <c r="TH355" s="215"/>
      <c r="TI355" s="215"/>
      <c r="TJ355" s="215"/>
      <c r="TK355" s="215"/>
      <c r="TL355" s="215"/>
      <c r="TM355" s="215"/>
      <c r="TN355" s="215"/>
      <c r="TO355" s="215"/>
      <c r="TP355" s="215"/>
      <c r="TQ355" s="215"/>
      <c r="TR355" s="215"/>
      <c r="TS355" s="215"/>
      <c r="TT355" s="215"/>
      <c r="TU355" s="215"/>
      <c r="TV355" s="215"/>
      <c r="TW355" s="215"/>
      <c r="TX355" s="215"/>
      <c r="TY355" s="215"/>
      <c r="TZ355" s="215"/>
      <c r="UA355" s="215"/>
      <c r="UB355" s="215"/>
      <c r="UC355" s="215"/>
      <c r="UD355" s="215"/>
      <c r="UE355" s="215"/>
      <c r="UF355" s="215"/>
      <c r="UG355" s="215"/>
      <c r="UH355" s="215"/>
      <c r="UI355" s="215"/>
      <c r="UJ355" s="215"/>
      <c r="UK355" s="215"/>
      <c r="UL355" s="215"/>
      <c r="UM355" s="215"/>
      <c r="UN355" s="215"/>
      <c r="UO355" s="215"/>
      <c r="UP355" s="215"/>
      <c r="UQ355" s="215"/>
      <c r="UR355" s="215"/>
      <c r="US355" s="215"/>
      <c r="UT355" s="215"/>
      <c r="UU355" s="215"/>
      <c r="UV355" s="215"/>
      <c r="UW355" s="215"/>
      <c r="UX355" s="215"/>
      <c r="UY355" s="215"/>
      <c r="UZ355" s="215"/>
      <c r="VA355" s="215"/>
      <c r="VB355" s="215"/>
      <c r="VC355" s="215"/>
      <c r="VD355" s="215"/>
      <c r="VE355" s="215"/>
      <c r="VF355" s="215"/>
      <c r="VG355" s="215"/>
      <c r="VH355" s="215"/>
      <c r="VI355" s="215"/>
      <c r="VJ355" s="215"/>
      <c r="VK355" s="215"/>
      <c r="VL355" s="215"/>
      <c r="VM355" s="215"/>
      <c r="VN355" s="215"/>
      <c r="VO355" s="215"/>
      <c r="VP355" s="215"/>
      <c r="VQ355" s="215"/>
      <c r="VR355" s="215"/>
      <c r="VS355" s="215"/>
      <c r="VT355" s="215"/>
      <c r="VU355" s="215"/>
      <c r="VV355" s="215"/>
      <c r="VW355" s="215"/>
      <c r="VX355" s="215"/>
      <c r="VY355" s="215"/>
      <c r="VZ355" s="215"/>
      <c r="WA355" s="215"/>
      <c r="WB355" s="215"/>
      <c r="WC355" s="215"/>
      <c r="WD355" s="215"/>
      <c r="WE355" s="215"/>
      <c r="WF355" s="215"/>
      <c r="WG355" s="215"/>
      <c r="WH355" s="215"/>
      <c r="WI355" s="215"/>
      <c r="WJ355" s="215"/>
      <c r="WK355" s="215"/>
      <c r="WL355" s="215"/>
      <c r="WM355" s="215"/>
      <c r="WN355" s="215"/>
      <c r="WO355" s="215"/>
      <c r="WP355" s="215"/>
      <c r="WQ355" s="215"/>
      <c r="WR355" s="215"/>
      <c r="WS355" s="215"/>
      <c r="WT355" s="215"/>
      <c r="WU355" s="215"/>
      <c r="WV355" s="215"/>
      <c r="WW355" s="215"/>
      <c r="WX355" s="215"/>
      <c r="WY355" s="215"/>
      <c r="WZ355" s="215"/>
      <c r="XA355" s="215"/>
      <c r="XB355" s="215"/>
      <c r="XC355" s="215"/>
      <c r="XD355" s="215"/>
      <c r="XE355" s="215"/>
      <c r="XF355" s="215"/>
      <c r="XG355" s="215"/>
      <c r="XH355" s="215"/>
      <c r="XI355" s="215"/>
      <c r="XJ355" s="215"/>
      <c r="XK355" s="215"/>
      <c r="XL355" s="215"/>
      <c r="XM355" s="215"/>
      <c r="XN355" s="215"/>
      <c r="XO355" s="215"/>
      <c r="XP355" s="215"/>
      <c r="XQ355" s="215"/>
      <c r="XR355" s="215"/>
      <c r="XS355" s="215"/>
      <c r="XT355" s="215"/>
      <c r="XU355" s="215"/>
      <c r="XV355" s="215"/>
      <c r="XW355" s="215"/>
      <c r="XX355" s="215"/>
      <c r="XY355" s="215"/>
      <c r="XZ355" s="215"/>
      <c r="YA355" s="215"/>
      <c r="YB355" s="215"/>
      <c r="YC355" s="215"/>
      <c r="YD355" s="215"/>
      <c r="YE355" s="215"/>
      <c r="YF355" s="215"/>
      <c r="YG355" s="215"/>
      <c r="YH355" s="215"/>
      <c r="YI355" s="215"/>
      <c r="YJ355" s="215"/>
      <c r="YK355" s="215"/>
      <c r="YL355" s="215"/>
      <c r="YM355" s="215"/>
      <c r="YN355" s="215"/>
      <c r="YO355" s="215"/>
      <c r="YP355" s="215"/>
      <c r="YQ355" s="215"/>
      <c r="YR355" s="215"/>
      <c r="YS355" s="215"/>
      <c r="YT355" s="215"/>
      <c r="YU355" s="215"/>
      <c r="YV355" s="215"/>
      <c r="YW355" s="215"/>
      <c r="YX355" s="215"/>
      <c r="YY355" s="215"/>
      <c r="YZ355" s="215"/>
      <c r="ZA355" s="215"/>
      <c r="ZB355" s="215"/>
      <c r="ZC355" s="215"/>
      <c r="ZD355" s="215"/>
      <c r="ZE355" s="215"/>
      <c r="ZF355" s="215"/>
      <c r="ZG355" s="215"/>
      <c r="ZH355" s="215"/>
      <c r="ZI355" s="215"/>
      <c r="ZJ355" s="215"/>
      <c r="ZK355" s="215"/>
      <c r="ZL355" s="215"/>
      <c r="ZM355" s="215"/>
      <c r="ZN355" s="215"/>
      <c r="ZO355" s="215"/>
      <c r="ZP355" s="215"/>
      <c r="ZQ355" s="215"/>
      <c r="ZR355" s="215"/>
      <c r="ZS355" s="215"/>
      <c r="ZT355" s="215"/>
      <c r="ZU355" s="215"/>
      <c r="ZV355" s="215"/>
      <c r="ZW355" s="215"/>
      <c r="ZX355" s="215"/>
      <c r="ZY355" s="215"/>
      <c r="ZZ355" s="215"/>
      <c r="AAA355" s="215"/>
      <c r="AAB355" s="215"/>
      <c r="AAC355" s="215"/>
      <c r="AAD355" s="215"/>
      <c r="AAE355" s="215"/>
      <c r="AAF355" s="215"/>
      <c r="AAG355" s="215"/>
      <c r="AAH355" s="215"/>
      <c r="AAI355" s="215"/>
      <c r="AAJ355" s="215"/>
      <c r="AAK355" s="215"/>
      <c r="AAL355" s="215"/>
      <c r="AAM355" s="215"/>
      <c r="AAN355" s="215"/>
      <c r="AAO355" s="215"/>
      <c r="AAP355" s="215"/>
      <c r="AAQ355" s="215"/>
      <c r="AAR355" s="215"/>
      <c r="AAS355" s="215"/>
      <c r="AAT355" s="215"/>
      <c r="AAU355" s="215"/>
      <c r="AAV355" s="215"/>
      <c r="AAW355" s="215"/>
      <c r="AAX355" s="215"/>
      <c r="AAY355" s="215"/>
      <c r="AAZ355" s="215"/>
      <c r="ABA355" s="215"/>
      <c r="ABB355" s="215"/>
      <c r="ABC355" s="215"/>
      <c r="ABD355" s="215"/>
      <c r="ABE355" s="215"/>
      <c r="ABF355" s="215"/>
      <c r="ABG355" s="215"/>
      <c r="ABH355" s="215"/>
      <c r="ABI355" s="215"/>
      <c r="ABJ355" s="215"/>
      <c r="ABK355" s="215"/>
      <c r="ABL355" s="215"/>
      <c r="ABM355" s="215"/>
      <c r="ABN355" s="215"/>
      <c r="ABO355" s="215"/>
      <c r="ABP355" s="215"/>
      <c r="ABQ355" s="215"/>
      <c r="ABR355" s="215"/>
      <c r="ABS355" s="215"/>
      <c r="ABT355" s="215"/>
      <c r="ABU355" s="215"/>
      <c r="ABV355" s="215"/>
      <c r="ABW355" s="215"/>
      <c r="ABX355" s="215"/>
      <c r="ABY355" s="215"/>
      <c r="ABZ355" s="215"/>
      <c r="ACA355" s="215"/>
      <c r="ACB355" s="215"/>
      <c r="ACC355" s="215"/>
      <c r="ACD355" s="215"/>
      <c r="ACE355" s="215"/>
      <c r="ACF355" s="215"/>
      <c r="ACG355" s="215"/>
      <c r="ACH355" s="215"/>
      <c r="ACI355" s="215"/>
      <c r="ACJ355" s="215"/>
      <c r="ACK355" s="215"/>
      <c r="ACL355" s="215"/>
      <c r="ACM355" s="215"/>
      <c r="ACN355" s="215"/>
      <c r="ACO355" s="215"/>
      <c r="ACP355" s="215"/>
      <c r="ACQ355" s="215"/>
      <c r="ACR355" s="215"/>
      <c r="ACS355" s="215"/>
      <c r="ACT355" s="215"/>
      <c r="ACU355" s="215"/>
      <c r="ACV355" s="215"/>
      <c r="ACW355" s="215"/>
      <c r="ACX355" s="215"/>
      <c r="ACY355" s="215"/>
      <c r="ACZ355" s="215"/>
      <c r="ADA355" s="215"/>
      <c r="ADB355" s="215"/>
      <c r="ADC355" s="215"/>
      <c r="ADD355" s="215"/>
      <c r="ADE355" s="215"/>
      <c r="ADF355" s="215"/>
      <c r="ADG355" s="215"/>
      <c r="ADH355" s="215"/>
      <c r="ADI355" s="215"/>
      <c r="ADJ355" s="215"/>
      <c r="ADK355" s="215"/>
      <c r="ADL355" s="215"/>
      <c r="ADM355" s="215"/>
      <c r="ADN355" s="215"/>
      <c r="ADO355" s="215"/>
      <c r="ADP355" s="215"/>
      <c r="ADQ355" s="215"/>
      <c r="ADR355" s="215"/>
      <c r="ADS355" s="215"/>
      <c r="ADT355" s="215"/>
      <c r="ADU355" s="215"/>
      <c r="ADV355" s="215"/>
      <c r="ADW355" s="215"/>
      <c r="ADX355" s="215"/>
      <c r="ADY355" s="215"/>
      <c r="ADZ355" s="215"/>
      <c r="AEA355" s="215"/>
      <c r="AEB355" s="215"/>
      <c r="AEC355" s="215"/>
      <c r="AED355" s="215"/>
      <c r="AEE355" s="215"/>
      <c r="AEF355" s="215"/>
      <c r="AEG355" s="215"/>
      <c r="AEH355" s="215"/>
      <c r="AEI355" s="215"/>
      <c r="AEJ355" s="215"/>
      <c r="AEK355" s="215"/>
      <c r="AEL355" s="215"/>
      <c r="AEM355" s="215"/>
      <c r="AEN355" s="215"/>
      <c r="AEO355" s="215"/>
      <c r="AEP355" s="215"/>
      <c r="AEQ355" s="215"/>
      <c r="AER355" s="215"/>
      <c r="AES355" s="215"/>
      <c r="AET355" s="215"/>
      <c r="AEU355" s="215"/>
      <c r="AEV355" s="215"/>
      <c r="AEW355" s="215"/>
      <c r="AEX355" s="215"/>
      <c r="AEY355" s="215"/>
      <c r="AEZ355" s="215"/>
      <c r="AFA355" s="215"/>
      <c r="AFB355" s="215"/>
      <c r="AFC355" s="215"/>
      <c r="AFD355" s="215"/>
      <c r="AFE355" s="215"/>
      <c r="AFF355" s="215"/>
      <c r="AFG355" s="215"/>
      <c r="AFH355" s="215"/>
      <c r="AFI355" s="215"/>
      <c r="AFJ355" s="215"/>
      <c r="AFK355" s="215"/>
      <c r="AFL355" s="215"/>
      <c r="AFM355" s="215"/>
      <c r="AFN355" s="215"/>
      <c r="AFO355" s="215"/>
      <c r="AFP355" s="215"/>
      <c r="AFQ355" s="215"/>
      <c r="AFR355" s="215"/>
      <c r="AFS355" s="215"/>
      <c r="AFT355" s="215"/>
      <c r="AFU355" s="215"/>
      <c r="AFV355" s="215"/>
      <c r="AFW355" s="215"/>
      <c r="AFX355" s="215"/>
      <c r="AFY355" s="215"/>
      <c r="AFZ355" s="215"/>
      <c r="AGA355" s="215"/>
      <c r="AGB355" s="215"/>
      <c r="AGC355" s="215"/>
      <c r="AGD355" s="215"/>
      <c r="AGE355" s="215"/>
      <c r="AGF355" s="215"/>
      <c r="AGG355" s="215"/>
      <c r="AGH355" s="215"/>
      <c r="AGI355" s="215"/>
      <c r="AGJ355" s="215"/>
      <c r="AGK355" s="215"/>
      <c r="AGL355" s="215"/>
      <c r="AGM355" s="215"/>
      <c r="AGN355" s="215"/>
      <c r="AGO355" s="215"/>
      <c r="AGP355" s="215"/>
      <c r="AGQ355" s="215"/>
      <c r="AGR355" s="215"/>
      <c r="AGS355" s="215"/>
      <c r="AGT355" s="215"/>
      <c r="AGU355" s="215"/>
      <c r="AGV355" s="215"/>
      <c r="AGW355" s="215"/>
      <c r="AGX355" s="215"/>
      <c r="AGY355" s="215"/>
      <c r="AGZ355" s="215"/>
      <c r="AHA355" s="215"/>
      <c r="AHB355" s="215"/>
      <c r="AHC355" s="215"/>
      <c r="AHD355" s="215"/>
      <c r="AHE355" s="215"/>
      <c r="AHF355" s="215"/>
      <c r="AHG355" s="215"/>
      <c r="AHH355" s="215"/>
      <c r="AHI355" s="215"/>
      <c r="AHJ355" s="215"/>
      <c r="AHK355" s="215"/>
      <c r="AHL355" s="215"/>
      <c r="AHM355" s="215"/>
      <c r="AHN355" s="215"/>
      <c r="AHO355" s="215"/>
      <c r="AHP355" s="215"/>
      <c r="AHQ355" s="215"/>
      <c r="AHR355" s="215"/>
      <c r="AHS355" s="215"/>
      <c r="AHT355" s="215"/>
      <c r="AHU355" s="215"/>
      <c r="AHV355" s="215"/>
      <c r="AHW355" s="215"/>
      <c r="AHX355" s="215"/>
      <c r="AHY355" s="215"/>
      <c r="AHZ355" s="215"/>
      <c r="AIA355" s="215"/>
      <c r="AIB355" s="215"/>
      <c r="AIC355" s="215"/>
      <c r="AID355" s="215"/>
      <c r="AIE355" s="215"/>
      <c r="AIF355" s="215"/>
      <c r="AIG355" s="215"/>
      <c r="AIH355" s="215"/>
      <c r="AII355" s="215"/>
      <c r="AIJ355" s="215"/>
      <c r="AIK355" s="215"/>
      <c r="AIL355" s="215"/>
      <c r="AIM355" s="215"/>
      <c r="AIN355" s="215"/>
      <c r="AIO355" s="215"/>
      <c r="AIP355" s="215"/>
      <c r="AIQ355" s="215"/>
      <c r="AIR355" s="215"/>
      <c r="AIS355" s="215"/>
      <c r="AIT355" s="215"/>
      <c r="AIU355" s="215"/>
      <c r="AIV355" s="215"/>
      <c r="AIW355" s="215"/>
      <c r="AIX355" s="215"/>
      <c r="AIY355" s="215"/>
      <c r="AIZ355" s="215"/>
      <c r="AJA355" s="215"/>
      <c r="AJB355" s="215"/>
      <c r="AJC355" s="215"/>
      <c r="AJD355" s="215"/>
      <c r="AJE355" s="215"/>
      <c r="AJF355" s="215"/>
      <c r="AJG355" s="215"/>
      <c r="AJH355" s="215"/>
      <c r="AJI355" s="215"/>
      <c r="AJJ355" s="215"/>
      <c r="AJK355" s="215"/>
      <c r="AJL355" s="215"/>
      <c r="AJM355" s="215"/>
      <c r="AJN355" s="215"/>
      <c r="AJO355" s="215"/>
      <c r="AJP355" s="215"/>
      <c r="AJQ355" s="215"/>
      <c r="AJR355" s="215"/>
      <c r="AJS355" s="215"/>
      <c r="AJT355" s="215"/>
      <c r="AJU355" s="215"/>
      <c r="AJV355" s="215"/>
      <c r="AJW355" s="215"/>
      <c r="AJX355" s="215"/>
      <c r="AJY355" s="215"/>
      <c r="AJZ355" s="215"/>
      <c r="AKA355" s="215"/>
      <c r="AKB355" s="215"/>
      <c r="AKC355" s="215"/>
      <c r="AKD355" s="215"/>
      <c r="AKE355" s="215"/>
      <c r="AKF355" s="215"/>
      <c r="AKG355" s="215"/>
      <c r="AKH355" s="215"/>
      <c r="AKI355" s="215"/>
      <c r="AKJ355" s="215"/>
      <c r="AKK355" s="215"/>
      <c r="AKL355" s="215"/>
      <c r="AKM355" s="215"/>
      <c r="AKN355" s="215"/>
      <c r="AKO355" s="215"/>
      <c r="AKP355" s="215"/>
    </row>
    <row r="356" spans="1:978" ht="25.5" x14ac:dyDescent="0.25">
      <c r="A356" s="303">
        <v>78</v>
      </c>
      <c r="B356" s="303">
        <v>82</v>
      </c>
      <c r="C356" s="240" t="s">
        <v>365</v>
      </c>
      <c r="D356" s="240" t="s">
        <v>124</v>
      </c>
      <c r="E356" s="267">
        <v>3.6</v>
      </c>
      <c r="F356" s="93">
        <v>530381</v>
      </c>
      <c r="G356" s="29" t="s">
        <v>366</v>
      </c>
      <c r="H356" s="29" t="s">
        <v>367</v>
      </c>
      <c r="I356" s="240" t="s">
        <v>63</v>
      </c>
      <c r="J356" s="93">
        <v>40</v>
      </c>
      <c r="K356" s="267">
        <f>AVERAGE(J356:J358)</f>
        <v>36.666666666666664</v>
      </c>
      <c r="L356" s="289">
        <f>E356/K356</f>
        <v>9.818181818181819E-2</v>
      </c>
      <c r="M356" s="240">
        <v>1</v>
      </c>
      <c r="N356" s="93">
        <v>20</v>
      </c>
      <c r="O356" s="93">
        <v>4</v>
      </c>
      <c r="P356" s="93">
        <v>6</v>
      </c>
      <c r="Q356" s="93">
        <v>7</v>
      </c>
      <c r="R356" s="93">
        <v>10</v>
      </c>
      <c r="S356" s="93">
        <v>56</v>
      </c>
      <c r="T356" s="93">
        <v>200</v>
      </c>
      <c r="U356" s="93">
        <v>351</v>
      </c>
      <c r="V356" s="93">
        <v>296</v>
      </c>
      <c r="W356" s="93">
        <v>238</v>
      </c>
      <c r="X356" s="93">
        <v>251</v>
      </c>
      <c r="Y356" s="93">
        <v>235</v>
      </c>
      <c r="Z356" s="93">
        <v>257</v>
      </c>
      <c r="AA356" s="93">
        <v>235</v>
      </c>
      <c r="AB356" s="93">
        <v>264</v>
      </c>
      <c r="AC356" s="93">
        <v>319</v>
      </c>
      <c r="AD356" s="93">
        <v>325</v>
      </c>
      <c r="AE356" s="93">
        <v>340</v>
      </c>
      <c r="AF356" s="93">
        <v>250</v>
      </c>
      <c r="AG356" s="93">
        <v>177</v>
      </c>
      <c r="AH356" s="93">
        <v>142</v>
      </c>
      <c r="AI356" s="93">
        <v>106</v>
      </c>
      <c r="AJ356" s="93">
        <v>57</v>
      </c>
      <c r="AK356" s="93">
        <v>41</v>
      </c>
      <c r="AL356" s="93">
        <v>3877</v>
      </c>
      <c r="AM356" s="267">
        <v>800</v>
      </c>
      <c r="AN356" s="261">
        <f>$L$356*(1+0.15*(N359/$AM$356)^4)</f>
        <v>9.8181832226839932E-2</v>
      </c>
      <c r="AO356" s="261">
        <f t="shared" ref="AO356:BK356" si="233">$L$356*(1+0.15*(O359/$AM$356)^4)</f>
        <v>9.8181818541370744E-2</v>
      </c>
      <c r="AP356" s="261">
        <f t="shared" si="233"/>
        <v>9.8181818268146759E-2</v>
      </c>
      <c r="AQ356" s="261">
        <f t="shared" si="233"/>
        <v>9.8181818268146759E-2</v>
      </c>
      <c r="AR356" s="261">
        <f t="shared" si="233"/>
        <v>9.8181819563075284E-2</v>
      </c>
      <c r="AS356" s="261">
        <f t="shared" si="233"/>
        <v>9.8182500423302566E-2</v>
      </c>
      <c r="AT356" s="261">
        <f t="shared" si="233"/>
        <v>9.8353840729510394E-2</v>
      </c>
      <c r="AU356" s="261">
        <f t="shared" si="233"/>
        <v>0.10083100920408426</v>
      </c>
      <c r="AV356" s="261">
        <f t="shared" si="233"/>
        <v>9.9777745554261818E-2</v>
      </c>
      <c r="AW356" s="261">
        <f t="shared" si="233"/>
        <v>9.8806111780114086E-2</v>
      </c>
      <c r="AX356" s="261">
        <f t="shared" si="233"/>
        <v>9.8679485202095629E-2</v>
      </c>
      <c r="AY356" s="261">
        <f t="shared" si="233"/>
        <v>9.8258645596868352E-2</v>
      </c>
      <c r="AZ356" s="261">
        <f t="shared" si="233"/>
        <v>9.8715231787855573E-2</v>
      </c>
      <c r="BA356" s="261">
        <f t="shared" si="233"/>
        <v>9.8679485202095629E-2</v>
      </c>
      <c r="BB356" s="261">
        <f t="shared" si="233"/>
        <v>9.9290019017401018E-2</v>
      </c>
      <c r="BC356" s="261">
        <f t="shared" si="233"/>
        <v>9.9579132991022737E-2</v>
      </c>
      <c r="BD356" s="261">
        <f t="shared" si="233"/>
        <v>9.9130198573224873E-2</v>
      </c>
      <c r="BE356" s="261">
        <f t="shared" si="233"/>
        <v>9.9322099962507113E-2</v>
      </c>
      <c r="BF356" s="261">
        <f t="shared" si="233"/>
        <v>9.8578043681931835E-2</v>
      </c>
      <c r="BG356" s="261">
        <f t="shared" si="233"/>
        <v>9.8293352981931814E-2</v>
      </c>
      <c r="BH356" s="261">
        <f t="shared" si="233"/>
        <v>9.8230679738181836E-2</v>
      </c>
      <c r="BI356" s="261">
        <f t="shared" si="233"/>
        <v>9.8194484332493351E-2</v>
      </c>
      <c r="BJ356" s="261">
        <f t="shared" si="233"/>
        <v>9.818314906762074E-2</v>
      </c>
      <c r="BK356" s="261">
        <f t="shared" si="233"/>
        <v>9.8181993631996187E-2</v>
      </c>
      <c r="BL356" s="240">
        <f>E356*(0.000001)*0.5</f>
        <v>1.7999999999999999E-6</v>
      </c>
      <c r="BM356" s="240">
        <v>651.70000000000005</v>
      </c>
      <c r="BN356" s="240">
        <v>0.25</v>
      </c>
      <c r="BO356" s="240">
        <v>2268.8000000000002</v>
      </c>
      <c r="BP356" s="240">
        <v>0.15</v>
      </c>
      <c r="BQ356" s="240">
        <v>1522.8</v>
      </c>
      <c r="BR356" s="240">
        <v>0.01</v>
      </c>
      <c r="BS356" s="240">
        <v>3258.2</v>
      </c>
      <c r="BT356" s="240">
        <v>0.12</v>
      </c>
      <c r="BU356" s="240">
        <v>819.6</v>
      </c>
      <c r="BV356" s="240">
        <v>0.15</v>
      </c>
      <c r="BW356" s="240">
        <v>940.5</v>
      </c>
      <c r="BX356" s="240">
        <v>0.08</v>
      </c>
      <c r="BY356" s="240">
        <v>779.3</v>
      </c>
      <c r="BZ356" s="240">
        <v>0.02</v>
      </c>
      <c r="CA356" s="240">
        <v>725.6</v>
      </c>
      <c r="CB356" s="240">
        <v>0.2</v>
      </c>
      <c r="CC356" s="240">
        <v>193.6</v>
      </c>
      <c r="CD356" s="240">
        <v>0.02</v>
      </c>
      <c r="CE356" s="240">
        <v>1875.5</v>
      </c>
      <c r="CF356" s="240">
        <v>0.01</v>
      </c>
      <c r="CG356" s="240"/>
      <c r="CH356" s="240"/>
      <c r="CI356" s="240"/>
      <c r="CJ356" s="240"/>
      <c r="CK356" s="240"/>
      <c r="CL356" s="240"/>
      <c r="CM356" s="240"/>
      <c r="CN356" s="240"/>
      <c r="CO356" s="240"/>
      <c r="CP356" s="240"/>
      <c r="CQ356" s="240"/>
      <c r="CR356" s="240"/>
      <c r="CS356" s="240"/>
      <c r="CT356" s="240"/>
      <c r="CU356" s="240"/>
      <c r="CV356" s="240"/>
      <c r="CW356" s="240"/>
      <c r="CX356" s="240"/>
      <c r="CY356" s="240"/>
      <c r="CZ356" s="240"/>
      <c r="DA356" s="240"/>
      <c r="DB356" s="240"/>
      <c r="DC356" s="240"/>
      <c r="DD356" s="240"/>
      <c r="DE356" s="240"/>
      <c r="DF356" s="240"/>
      <c r="DG356" s="240"/>
      <c r="DH356" s="240"/>
      <c r="DI356" s="240"/>
      <c r="DJ356" s="240"/>
      <c r="DK356" s="240"/>
      <c r="DL356" s="240"/>
      <c r="DM356" s="240"/>
      <c r="DN356" s="240"/>
      <c r="DO356" s="240"/>
      <c r="DP356" s="240"/>
      <c r="DQ356" s="240"/>
      <c r="DR356" s="240"/>
      <c r="DS356" s="240"/>
      <c r="DT356" s="240"/>
      <c r="DU356" s="240"/>
      <c r="DV356" s="240"/>
      <c r="DW356" s="240"/>
      <c r="DX356" s="240"/>
      <c r="DY356" s="240"/>
      <c r="DZ356" s="240"/>
      <c r="EA356" s="240">
        <f>BM356*BN356+BO356*BP356+BQ356*BR356+BS356*BT356+BU356*BV356+BW356*BX356+BY356*BZ356+CA356*CB356+CC356*CD356+CE356*CF356+CG356*CH356+CI356*CJ356+CK356*CL356+CM356*CN356+CO356*CP356+CQ356*CR356+CS356*CT356+CU356*CV356+CW356*CX356+CY356*CZ356+DA356*DB356</f>
        <v>1290.97</v>
      </c>
      <c r="EB356" s="240">
        <f>(PI()+2*E356)*EA356</f>
        <v>13350.685868004815</v>
      </c>
      <c r="EC356" s="240">
        <f>EB356/E356</f>
        <v>3708.5238522235595</v>
      </c>
      <c r="ED356" s="240">
        <f>PI()*EA356</f>
        <v>4055.7018680048154</v>
      </c>
      <c r="EE356" s="252">
        <f>SUM(BN356,BP356,BR356,BT356,BV356,BX356,BZ356,CB356,CD356)</f>
        <v>1</v>
      </c>
      <c r="EF356" s="238"/>
      <c r="EG356" s="238"/>
      <c r="EH356" s="238"/>
      <c r="EI356" s="238"/>
      <c r="EJ356" s="238"/>
      <c r="EK356" s="238"/>
      <c r="EL356" s="238"/>
      <c r="EM356" s="238"/>
      <c r="EN356" s="238"/>
      <c r="EO356" s="238"/>
      <c r="EP356" s="238"/>
      <c r="EQ356" s="238"/>
      <c r="ER356" s="238"/>
      <c r="ES356" s="238"/>
      <c r="ET356" s="238"/>
      <c r="EU356" s="238"/>
      <c r="EV356" s="238"/>
      <c r="EW356" s="238"/>
      <c r="EX356" s="238"/>
      <c r="EY356" s="238"/>
      <c r="EZ356" s="238"/>
      <c r="FA356" s="238"/>
      <c r="FB356" s="238"/>
      <c r="FC356" s="238"/>
      <c r="FD356" s="238"/>
      <c r="FE356" s="238"/>
      <c r="FF356" s="238"/>
      <c r="FG356" s="238"/>
      <c r="FH356" s="238"/>
      <c r="FI356" s="238"/>
      <c r="FJ356" s="238"/>
      <c r="FK356" s="238"/>
      <c r="FL356" s="238"/>
      <c r="FM356" s="238"/>
      <c r="FN356" s="238"/>
      <c r="FO356" s="238"/>
      <c r="FP356" s="238"/>
      <c r="FQ356" s="238"/>
      <c r="FR356" s="238"/>
      <c r="FS356" s="238"/>
      <c r="FT356" s="238"/>
      <c r="FU356" s="238"/>
      <c r="FV356" s="238"/>
      <c r="FW356" s="238"/>
      <c r="FX356" s="238"/>
      <c r="FY356" s="238"/>
      <c r="FZ356" s="238"/>
      <c r="GA356" s="238"/>
      <c r="GB356" s="238"/>
      <c r="GC356" s="238"/>
      <c r="GD356" s="238"/>
      <c r="GE356" s="238"/>
      <c r="GF356" s="238"/>
      <c r="GG356" s="238"/>
      <c r="GH356" s="238"/>
      <c r="GI356" s="238"/>
      <c r="GJ356" s="238"/>
      <c r="GK356" s="238"/>
      <c r="GL356" s="238"/>
      <c r="GM356" s="238"/>
      <c r="GN356" s="238"/>
      <c r="GO356" s="238"/>
      <c r="GP356" s="238"/>
      <c r="GQ356" s="238"/>
      <c r="GR356" s="238"/>
      <c r="GS356" s="238"/>
      <c r="GT356" s="238"/>
      <c r="GU356" s="238"/>
      <c r="GV356" s="238"/>
      <c r="GW356" s="238"/>
      <c r="GX356" s="238"/>
      <c r="GY356" s="238"/>
      <c r="GZ356" s="238"/>
      <c r="HA356" s="238"/>
      <c r="HB356" s="238"/>
      <c r="HC356" s="238"/>
      <c r="HD356" s="238"/>
      <c r="HE356" s="238"/>
      <c r="HF356" s="238"/>
      <c r="HG356" s="238"/>
      <c r="HH356" s="238"/>
      <c r="HI356" s="238"/>
      <c r="HJ356" s="238"/>
      <c r="HK356" s="238"/>
      <c r="HL356" s="238"/>
      <c r="HM356" s="238"/>
      <c r="HN356" s="238"/>
      <c r="HO356" s="238"/>
      <c r="HP356" s="238"/>
      <c r="HQ356" s="238"/>
      <c r="HR356" s="238"/>
      <c r="HS356" s="238"/>
      <c r="HT356" s="238"/>
      <c r="HU356" s="238"/>
      <c r="HV356" s="238"/>
      <c r="HW356" s="238"/>
      <c r="HX356" s="238"/>
      <c r="HY356" s="238"/>
      <c r="HZ356" s="238"/>
      <c r="IA356" s="238"/>
      <c r="IB356" s="238"/>
      <c r="IC356" s="238"/>
      <c r="ID356" s="238"/>
      <c r="IE356" s="238"/>
      <c r="IF356" s="238"/>
      <c r="IG356" s="238"/>
      <c r="IH356" s="238"/>
      <c r="II356" s="238"/>
      <c r="IJ356" s="238"/>
      <c r="IK356" s="238"/>
      <c r="IL356" s="238"/>
      <c r="IM356" s="238"/>
      <c r="IN356" s="238"/>
      <c r="IO356" s="238"/>
      <c r="IP356" s="238"/>
      <c r="IQ356" s="238"/>
      <c r="IR356" s="238"/>
      <c r="IS356" s="238"/>
      <c r="IT356" s="238"/>
      <c r="IU356" s="238"/>
      <c r="IV356" s="238"/>
      <c r="IW356" s="238"/>
      <c r="IX356" s="238"/>
      <c r="IY356" s="238"/>
      <c r="IZ356" s="238"/>
      <c r="JA356" s="238"/>
      <c r="JB356" s="238"/>
      <c r="JC356" s="238"/>
      <c r="JD356" s="238"/>
      <c r="JE356" s="238"/>
      <c r="JF356" s="238"/>
      <c r="JG356" s="238"/>
      <c r="JH356" s="238"/>
      <c r="JI356" s="238"/>
      <c r="JJ356" s="238"/>
      <c r="JK356" s="238"/>
      <c r="JL356" s="238"/>
      <c r="JM356" s="238"/>
      <c r="JN356" s="238"/>
      <c r="JO356" s="238"/>
      <c r="JP356" s="238"/>
      <c r="JQ356" s="238"/>
      <c r="JR356" s="238"/>
      <c r="JS356" s="238"/>
      <c r="JT356" s="238"/>
      <c r="JU356" s="238"/>
      <c r="JV356" s="238"/>
      <c r="JW356" s="238"/>
      <c r="JX356" s="238"/>
      <c r="JY356" s="238"/>
      <c r="JZ356" s="238"/>
      <c r="KA356" s="238"/>
      <c r="KB356" s="238"/>
      <c r="KC356" s="238"/>
      <c r="KD356" s="238"/>
      <c r="KE356" s="238"/>
      <c r="KF356" s="238"/>
      <c r="KG356" s="238"/>
      <c r="KH356" s="238"/>
      <c r="KI356" s="238"/>
      <c r="KJ356" s="238"/>
      <c r="KK356" s="238"/>
      <c r="KL356" s="238"/>
      <c r="KM356" s="238"/>
      <c r="KN356" s="238"/>
      <c r="KO356" s="238"/>
      <c r="KP356" s="238"/>
      <c r="KQ356" s="238"/>
      <c r="KR356" s="238"/>
      <c r="KS356" s="238"/>
      <c r="KT356" s="238"/>
      <c r="KU356" s="238"/>
      <c r="KV356" s="238"/>
      <c r="KW356" s="238"/>
      <c r="KX356" s="238"/>
      <c r="KY356" s="238"/>
      <c r="KZ356" s="238"/>
      <c r="LA356" s="238"/>
      <c r="LB356" s="238"/>
      <c r="LC356" s="238"/>
      <c r="LD356" s="238"/>
      <c r="LE356" s="238"/>
      <c r="LF356" s="238"/>
      <c r="LG356" s="238"/>
      <c r="LH356" s="238"/>
      <c r="LI356" s="238"/>
      <c r="LJ356" s="238"/>
      <c r="LK356" s="238"/>
      <c r="LL356" s="238"/>
      <c r="LM356" s="238"/>
      <c r="LN356" s="238"/>
      <c r="LO356" s="238"/>
      <c r="LP356" s="238"/>
      <c r="LQ356" s="238"/>
      <c r="LR356" s="238"/>
      <c r="LS356" s="238"/>
      <c r="LT356" s="238"/>
      <c r="LU356" s="238"/>
      <c r="LV356" s="238"/>
      <c r="LW356" s="238"/>
      <c r="LX356" s="238"/>
      <c r="LY356" s="238"/>
      <c r="LZ356" s="238"/>
      <c r="MA356" s="238"/>
      <c r="MB356" s="238"/>
      <c r="MC356" s="238"/>
      <c r="MD356" s="238"/>
      <c r="ME356" s="238"/>
      <c r="MF356" s="238"/>
      <c r="MG356" s="238"/>
      <c r="MH356" s="238"/>
      <c r="MI356" s="238"/>
      <c r="MJ356" s="238"/>
      <c r="MK356" s="238"/>
      <c r="ML356" s="238"/>
      <c r="MM356" s="238"/>
      <c r="MN356" s="238"/>
      <c r="MO356" s="238"/>
      <c r="MP356" s="238"/>
      <c r="MQ356" s="238"/>
      <c r="MR356" s="238"/>
      <c r="MS356" s="238"/>
      <c r="MT356" s="238"/>
      <c r="MU356" s="238"/>
      <c r="MV356" s="238"/>
      <c r="MW356" s="238"/>
      <c r="MX356" s="238"/>
      <c r="MY356" s="238"/>
      <c r="MZ356" s="238"/>
      <c r="NA356" s="238"/>
      <c r="NB356" s="238"/>
      <c r="NC356" s="238"/>
      <c r="ND356" s="238"/>
      <c r="NE356" s="238"/>
      <c r="NF356" s="238"/>
      <c r="NG356" s="238"/>
      <c r="NH356" s="238"/>
      <c r="NI356" s="238"/>
      <c r="NJ356" s="238"/>
      <c r="NK356" s="238"/>
      <c r="NL356" s="238"/>
      <c r="NM356" s="238"/>
      <c r="NN356" s="238"/>
      <c r="NO356" s="238"/>
      <c r="NP356" s="238"/>
      <c r="NQ356" s="238"/>
      <c r="NR356" s="238"/>
      <c r="NS356" s="238"/>
      <c r="NT356" s="238"/>
      <c r="NU356" s="238"/>
      <c r="NV356" s="238"/>
      <c r="NW356" s="238"/>
      <c r="NX356" s="238"/>
      <c r="NY356" s="238"/>
      <c r="NZ356" s="238"/>
      <c r="OA356" s="238"/>
      <c r="OB356" s="238"/>
      <c r="OC356" s="238"/>
      <c r="OD356" s="238"/>
      <c r="OE356" s="238"/>
      <c r="OF356" s="238"/>
      <c r="OG356" s="238"/>
      <c r="OH356" s="238"/>
      <c r="OI356" s="238"/>
      <c r="OJ356" s="238"/>
      <c r="OK356" s="238"/>
      <c r="OL356" s="238"/>
      <c r="OM356" s="238"/>
      <c r="ON356" s="238"/>
      <c r="OO356" s="238"/>
      <c r="OP356" s="238"/>
      <c r="OQ356" s="238"/>
      <c r="OR356" s="238"/>
      <c r="OS356" s="238"/>
      <c r="OT356" s="238"/>
      <c r="OU356" s="238"/>
      <c r="OV356" s="238"/>
      <c r="OW356" s="238"/>
      <c r="OX356" s="238"/>
      <c r="OY356" s="238"/>
      <c r="OZ356" s="238"/>
      <c r="PA356" s="238"/>
      <c r="PB356" s="238"/>
      <c r="PC356" s="238"/>
      <c r="PD356" s="238"/>
      <c r="PE356" s="238"/>
      <c r="PF356" s="238"/>
      <c r="PG356" s="238"/>
      <c r="PH356" s="238"/>
      <c r="PI356" s="238"/>
      <c r="PJ356" s="238"/>
      <c r="PK356" s="238"/>
      <c r="PL356" s="238"/>
      <c r="PM356" s="238"/>
      <c r="PN356" s="238"/>
      <c r="PO356" s="238"/>
      <c r="PP356" s="238"/>
      <c r="PQ356" s="238"/>
      <c r="PR356" s="238"/>
      <c r="PS356" s="238"/>
      <c r="PT356" s="238"/>
      <c r="PU356" s="238"/>
      <c r="PV356" s="238"/>
      <c r="PW356" s="238"/>
      <c r="PX356" s="238"/>
      <c r="PY356" s="238"/>
      <c r="PZ356" s="238"/>
      <c r="QA356" s="238"/>
      <c r="QB356" s="238"/>
      <c r="QC356" s="238"/>
      <c r="QD356" s="238"/>
      <c r="QE356" s="238"/>
      <c r="QF356" s="238"/>
      <c r="QG356" s="238"/>
      <c r="QH356" s="238"/>
      <c r="QI356" s="238"/>
      <c r="QJ356" s="238"/>
      <c r="QK356" s="238"/>
      <c r="QL356" s="238"/>
      <c r="QM356" s="238"/>
      <c r="QN356" s="238"/>
      <c r="QO356" s="238"/>
      <c r="QP356" s="238"/>
      <c r="QQ356" s="238"/>
      <c r="QR356" s="238"/>
      <c r="QS356" s="238"/>
      <c r="QT356" s="238"/>
      <c r="QU356" s="238"/>
      <c r="QV356" s="238"/>
      <c r="QW356" s="238"/>
      <c r="QX356" s="238"/>
      <c r="QY356" s="238"/>
      <c r="QZ356" s="238"/>
      <c r="RA356" s="238"/>
      <c r="RB356" s="238"/>
      <c r="RC356" s="238"/>
      <c r="RD356" s="238"/>
      <c r="RE356" s="238"/>
      <c r="RF356" s="238"/>
      <c r="RG356" s="238"/>
      <c r="RH356" s="238"/>
      <c r="RI356" s="238"/>
      <c r="RJ356" s="238"/>
      <c r="RK356" s="238"/>
      <c r="RL356" s="238"/>
      <c r="RM356" s="238"/>
      <c r="RN356" s="238"/>
      <c r="RO356" s="238"/>
      <c r="RP356" s="238"/>
      <c r="RQ356" s="238"/>
      <c r="RR356" s="238"/>
      <c r="RS356" s="238"/>
      <c r="RT356" s="238"/>
      <c r="RU356" s="238"/>
      <c r="RV356" s="238"/>
      <c r="RW356" s="238"/>
      <c r="RX356" s="238"/>
      <c r="RY356" s="238"/>
      <c r="RZ356" s="238"/>
      <c r="SA356" s="238"/>
      <c r="SB356" s="238"/>
      <c r="SC356" s="238"/>
      <c r="SD356" s="238"/>
      <c r="SE356" s="238"/>
      <c r="SF356" s="238"/>
      <c r="SG356" s="238"/>
      <c r="SH356" s="238"/>
      <c r="SI356" s="238"/>
      <c r="SJ356" s="238"/>
      <c r="SK356" s="238"/>
      <c r="SL356" s="238"/>
      <c r="SM356" s="238"/>
      <c r="SN356" s="238"/>
      <c r="SO356" s="238"/>
      <c r="SP356" s="238"/>
      <c r="SQ356" s="238"/>
      <c r="SR356" s="238"/>
      <c r="SS356" s="238"/>
      <c r="ST356" s="238"/>
      <c r="SU356" s="238"/>
      <c r="SV356" s="238"/>
      <c r="SW356" s="238"/>
      <c r="SX356" s="238"/>
      <c r="SY356" s="238"/>
      <c r="SZ356" s="238"/>
      <c r="TA356" s="238"/>
      <c r="TB356" s="238"/>
      <c r="TC356" s="238"/>
      <c r="TD356" s="238"/>
      <c r="TE356" s="238"/>
      <c r="TF356" s="238"/>
      <c r="TG356" s="238"/>
      <c r="TH356" s="238"/>
      <c r="TI356" s="238"/>
      <c r="TJ356" s="238"/>
      <c r="TK356" s="238"/>
      <c r="TL356" s="238"/>
      <c r="TM356" s="238"/>
      <c r="TN356" s="238"/>
      <c r="TO356" s="238"/>
      <c r="TP356" s="238"/>
      <c r="TQ356" s="238"/>
      <c r="TR356" s="238"/>
      <c r="TS356" s="238"/>
      <c r="TT356" s="238"/>
      <c r="TU356" s="238"/>
      <c r="TV356" s="238"/>
      <c r="TW356" s="238"/>
      <c r="TX356" s="238"/>
      <c r="TY356" s="238"/>
      <c r="TZ356" s="238"/>
      <c r="UA356" s="238"/>
      <c r="UB356" s="238"/>
      <c r="UC356" s="238"/>
      <c r="UD356" s="238"/>
      <c r="UE356" s="238"/>
      <c r="UF356" s="238"/>
      <c r="UG356" s="238"/>
      <c r="UH356" s="238"/>
      <c r="UI356" s="238"/>
      <c r="UJ356" s="238"/>
      <c r="UK356" s="238"/>
      <c r="UL356" s="238"/>
      <c r="UM356" s="238"/>
      <c r="UN356" s="238"/>
      <c r="UO356" s="238"/>
      <c r="UP356" s="238"/>
      <c r="UQ356" s="238"/>
      <c r="UR356" s="238"/>
      <c r="US356" s="238"/>
      <c r="UT356" s="238"/>
      <c r="UU356" s="238"/>
      <c r="UV356" s="238"/>
      <c r="UW356" s="238"/>
      <c r="UX356" s="238"/>
      <c r="UY356" s="238"/>
      <c r="UZ356" s="238"/>
      <c r="VA356" s="238"/>
      <c r="VB356" s="238"/>
      <c r="VC356" s="238"/>
      <c r="VD356" s="238"/>
      <c r="VE356" s="238"/>
      <c r="VF356" s="238"/>
      <c r="VG356" s="238"/>
      <c r="VH356" s="238"/>
      <c r="VI356" s="238"/>
      <c r="VJ356" s="238"/>
      <c r="VK356" s="238"/>
      <c r="VL356" s="238"/>
      <c r="VM356" s="238"/>
      <c r="VN356" s="238"/>
      <c r="VO356" s="238"/>
      <c r="VP356" s="238"/>
      <c r="VQ356" s="238"/>
      <c r="VR356" s="238"/>
      <c r="VS356" s="238"/>
      <c r="VT356" s="238"/>
      <c r="VU356" s="238"/>
      <c r="VV356" s="238"/>
      <c r="VW356" s="238"/>
      <c r="VX356" s="238"/>
      <c r="VY356" s="238"/>
      <c r="VZ356" s="238"/>
      <c r="WA356" s="238"/>
      <c r="WB356" s="238"/>
      <c r="WC356" s="238"/>
      <c r="WD356" s="238"/>
      <c r="WE356" s="238"/>
      <c r="WF356" s="238"/>
      <c r="WG356" s="238"/>
      <c r="WH356" s="238"/>
      <c r="WI356" s="238"/>
      <c r="WJ356" s="238"/>
      <c r="WK356" s="238"/>
      <c r="WL356" s="238"/>
      <c r="WM356" s="238"/>
      <c r="WN356" s="238"/>
      <c r="WO356" s="238"/>
      <c r="WP356" s="238"/>
      <c r="WQ356" s="238"/>
      <c r="WR356" s="238"/>
      <c r="WS356" s="238"/>
      <c r="WT356" s="238"/>
      <c r="WU356" s="238"/>
      <c r="WV356" s="238"/>
      <c r="WW356" s="238"/>
      <c r="WX356" s="238"/>
      <c r="WY356" s="238"/>
      <c r="WZ356" s="238"/>
      <c r="XA356" s="238"/>
      <c r="XB356" s="238"/>
      <c r="XC356" s="238"/>
      <c r="XD356" s="238"/>
      <c r="XE356" s="238"/>
      <c r="XF356" s="238"/>
      <c r="XG356" s="238"/>
      <c r="XH356" s="238"/>
      <c r="XI356" s="238"/>
      <c r="XJ356" s="238"/>
      <c r="XK356" s="238"/>
      <c r="XL356" s="238"/>
      <c r="XM356" s="238"/>
      <c r="XN356" s="238"/>
      <c r="XO356" s="238"/>
      <c r="XP356" s="238"/>
      <c r="XQ356" s="238"/>
      <c r="XR356" s="238"/>
      <c r="XS356" s="238"/>
      <c r="XT356" s="238"/>
      <c r="XU356" s="238"/>
      <c r="XV356" s="238"/>
      <c r="XW356" s="238"/>
      <c r="XX356" s="238"/>
      <c r="XY356" s="238"/>
      <c r="XZ356" s="238"/>
      <c r="YA356" s="238"/>
      <c r="YB356" s="238"/>
      <c r="YC356" s="238"/>
      <c r="YD356" s="238"/>
      <c r="YE356" s="238"/>
      <c r="YF356" s="238"/>
      <c r="YG356" s="238"/>
      <c r="YH356" s="238"/>
      <c r="YI356" s="238"/>
      <c r="YJ356" s="238"/>
      <c r="YK356" s="238"/>
      <c r="YL356" s="238"/>
      <c r="YM356" s="238"/>
      <c r="YN356" s="238"/>
      <c r="YO356" s="238"/>
      <c r="YP356" s="238"/>
      <c r="YQ356" s="238"/>
      <c r="YR356" s="238"/>
      <c r="YS356" s="238"/>
      <c r="YT356" s="238"/>
      <c r="YU356" s="238"/>
      <c r="YV356" s="238"/>
      <c r="YW356" s="238"/>
      <c r="YX356" s="238"/>
      <c r="YY356" s="238"/>
      <c r="YZ356" s="238"/>
      <c r="ZA356" s="238"/>
      <c r="ZB356" s="238"/>
      <c r="ZC356" s="238"/>
      <c r="ZD356" s="238"/>
      <c r="ZE356" s="238"/>
      <c r="ZF356" s="238"/>
      <c r="ZG356" s="238"/>
      <c r="ZH356" s="238"/>
      <c r="ZI356" s="238"/>
      <c r="ZJ356" s="238"/>
      <c r="ZK356" s="238"/>
      <c r="ZL356" s="238"/>
      <c r="ZM356" s="238"/>
      <c r="ZN356" s="238"/>
      <c r="ZO356" s="238"/>
      <c r="ZP356" s="238"/>
      <c r="ZQ356" s="238"/>
      <c r="ZR356" s="238"/>
      <c r="ZS356" s="238"/>
      <c r="ZT356" s="238"/>
      <c r="ZU356" s="238"/>
      <c r="ZV356" s="238"/>
      <c r="ZW356" s="238"/>
      <c r="ZX356" s="238"/>
      <c r="ZY356" s="238"/>
      <c r="ZZ356" s="238"/>
      <c r="AAA356" s="238"/>
      <c r="AAB356" s="238"/>
      <c r="AAC356" s="238"/>
      <c r="AAD356" s="238"/>
      <c r="AAE356" s="238"/>
      <c r="AAF356" s="238"/>
      <c r="AAG356" s="238"/>
      <c r="AAH356" s="238"/>
      <c r="AAI356" s="238"/>
      <c r="AAJ356" s="238"/>
      <c r="AAK356" s="238"/>
      <c r="AAL356" s="238"/>
      <c r="AAM356" s="238"/>
      <c r="AAN356" s="238"/>
      <c r="AAO356" s="238"/>
      <c r="AAP356" s="238"/>
      <c r="AAQ356" s="238"/>
      <c r="AAR356" s="238"/>
      <c r="AAS356" s="238"/>
      <c r="AAT356" s="238"/>
      <c r="AAU356" s="238"/>
      <c r="AAV356" s="238"/>
      <c r="AAW356" s="238"/>
      <c r="AAX356" s="238"/>
      <c r="AAY356" s="238"/>
      <c r="AAZ356" s="238"/>
      <c r="ABA356" s="238"/>
      <c r="ABB356" s="238"/>
      <c r="ABC356" s="238"/>
      <c r="ABD356" s="238"/>
      <c r="ABE356" s="238"/>
      <c r="ABF356" s="238"/>
      <c r="ABG356" s="238"/>
      <c r="ABH356" s="238"/>
      <c r="ABI356" s="238"/>
      <c r="ABJ356" s="238"/>
      <c r="ABK356" s="238"/>
      <c r="ABL356" s="238"/>
      <c r="ABM356" s="238"/>
      <c r="ABN356" s="238"/>
      <c r="ABO356" s="238"/>
      <c r="ABP356" s="238"/>
      <c r="ABQ356" s="238"/>
      <c r="ABR356" s="238"/>
      <c r="ABS356" s="238"/>
      <c r="ABT356" s="238"/>
      <c r="ABU356" s="238"/>
      <c r="ABV356" s="238"/>
      <c r="ABW356" s="238"/>
      <c r="ABX356" s="238"/>
      <c r="ABY356" s="238"/>
      <c r="ABZ356" s="238"/>
      <c r="ACA356" s="238"/>
      <c r="ACB356" s="238"/>
      <c r="ACC356" s="238"/>
      <c r="ACD356" s="238"/>
      <c r="ACE356" s="238"/>
      <c r="ACF356" s="238"/>
      <c r="ACG356" s="238"/>
      <c r="ACH356" s="238"/>
      <c r="ACI356" s="238"/>
      <c r="ACJ356" s="238"/>
      <c r="ACK356" s="238"/>
      <c r="ACL356" s="238"/>
      <c r="ACM356" s="238"/>
      <c r="ACN356" s="238"/>
      <c r="ACO356" s="238"/>
      <c r="ACP356" s="238"/>
      <c r="ACQ356" s="238"/>
      <c r="ACR356" s="238"/>
      <c r="ACS356" s="238"/>
      <c r="ACT356" s="238"/>
      <c r="ACU356" s="238"/>
      <c r="ACV356" s="238"/>
      <c r="ACW356" s="238"/>
      <c r="ACX356" s="238"/>
      <c r="ACY356" s="238"/>
      <c r="ACZ356" s="238"/>
      <c r="ADA356" s="238"/>
      <c r="ADB356" s="238"/>
      <c r="ADC356" s="238"/>
      <c r="ADD356" s="238"/>
      <c r="ADE356" s="238"/>
      <c r="ADF356" s="238"/>
      <c r="ADG356" s="238"/>
      <c r="ADH356" s="238"/>
      <c r="ADI356" s="238"/>
      <c r="ADJ356" s="238"/>
      <c r="ADK356" s="238"/>
      <c r="ADL356" s="238"/>
      <c r="ADM356" s="238"/>
      <c r="ADN356" s="238"/>
      <c r="ADO356" s="238"/>
      <c r="ADP356" s="238"/>
      <c r="ADQ356" s="238"/>
      <c r="ADR356" s="238"/>
      <c r="ADS356" s="238"/>
      <c r="ADT356" s="238"/>
      <c r="ADU356" s="238"/>
      <c r="ADV356" s="238"/>
      <c r="ADW356" s="238"/>
      <c r="ADX356" s="238"/>
      <c r="ADY356" s="238"/>
      <c r="ADZ356" s="238"/>
      <c r="AEA356" s="238"/>
      <c r="AEB356" s="238"/>
      <c r="AEC356" s="238"/>
      <c r="AED356" s="238"/>
      <c r="AEE356" s="238"/>
      <c r="AEF356" s="238"/>
      <c r="AEG356" s="238"/>
      <c r="AEH356" s="238"/>
      <c r="AEI356" s="238"/>
      <c r="AEJ356" s="238"/>
      <c r="AEK356" s="238"/>
      <c r="AEL356" s="238"/>
      <c r="AEM356" s="238"/>
      <c r="AEN356" s="238"/>
      <c r="AEO356" s="238"/>
      <c r="AEP356" s="238"/>
      <c r="AEQ356" s="238"/>
      <c r="AER356" s="238"/>
      <c r="AES356" s="238"/>
      <c r="AET356" s="238"/>
      <c r="AEU356" s="238"/>
      <c r="AEV356" s="238"/>
      <c r="AEW356" s="238"/>
      <c r="AEX356" s="238"/>
      <c r="AEY356" s="238"/>
      <c r="AEZ356" s="238"/>
      <c r="AFA356" s="238"/>
      <c r="AFB356" s="238"/>
      <c r="AFC356" s="238"/>
      <c r="AFD356" s="238"/>
      <c r="AFE356" s="238"/>
      <c r="AFF356" s="238"/>
      <c r="AFG356" s="238"/>
      <c r="AFH356" s="238"/>
      <c r="AFI356" s="238"/>
      <c r="AFJ356" s="238"/>
      <c r="AFK356" s="238"/>
      <c r="AFL356" s="238"/>
      <c r="AFM356" s="238"/>
      <c r="AFN356" s="238"/>
      <c r="AFO356" s="238"/>
      <c r="AFP356" s="238"/>
      <c r="AFQ356" s="238"/>
      <c r="AFR356" s="238"/>
      <c r="AFS356" s="238"/>
      <c r="AFT356" s="238"/>
      <c r="AFU356" s="238"/>
      <c r="AFV356" s="238"/>
      <c r="AFW356" s="238"/>
      <c r="AFX356" s="238"/>
      <c r="AFY356" s="238"/>
      <c r="AFZ356" s="238"/>
      <c r="AGA356" s="238"/>
      <c r="AGB356" s="238"/>
      <c r="AGC356" s="238"/>
      <c r="AGD356" s="238"/>
      <c r="AGE356" s="238"/>
      <c r="AGF356" s="238"/>
      <c r="AGG356" s="238"/>
      <c r="AGH356" s="238"/>
      <c r="AGI356" s="238"/>
      <c r="AGJ356" s="238"/>
      <c r="AGK356" s="238"/>
      <c r="AGL356" s="238"/>
      <c r="AGM356" s="238"/>
      <c r="AGN356" s="238"/>
      <c r="AGO356" s="238"/>
      <c r="AGP356" s="238"/>
      <c r="AGQ356" s="238"/>
      <c r="AGR356" s="238"/>
      <c r="AGS356" s="238"/>
      <c r="AGT356" s="238"/>
      <c r="AGU356" s="238"/>
      <c r="AGV356" s="238"/>
      <c r="AGW356" s="238"/>
      <c r="AGX356" s="238"/>
      <c r="AGY356" s="238"/>
      <c r="AGZ356" s="238"/>
      <c r="AHA356" s="238"/>
      <c r="AHB356" s="238"/>
      <c r="AHC356" s="238"/>
      <c r="AHD356" s="238"/>
      <c r="AHE356" s="238"/>
      <c r="AHF356" s="238"/>
      <c r="AHG356" s="238"/>
      <c r="AHH356" s="238"/>
      <c r="AHI356" s="238"/>
      <c r="AHJ356" s="238"/>
      <c r="AHK356" s="238"/>
      <c r="AHL356" s="238"/>
      <c r="AHM356" s="238"/>
      <c r="AHN356" s="238"/>
      <c r="AHO356" s="238"/>
      <c r="AHP356" s="238"/>
      <c r="AHQ356" s="238"/>
      <c r="AHR356" s="238"/>
      <c r="AHS356" s="238"/>
      <c r="AHT356" s="238"/>
      <c r="AHU356" s="238"/>
      <c r="AHV356" s="238"/>
      <c r="AHW356" s="238"/>
      <c r="AHX356" s="238"/>
      <c r="AHY356" s="238"/>
      <c r="AHZ356" s="238"/>
      <c r="AIA356" s="238"/>
      <c r="AIB356" s="238"/>
      <c r="AIC356" s="238"/>
      <c r="AID356" s="238"/>
      <c r="AIE356" s="238"/>
      <c r="AIF356" s="238"/>
      <c r="AIG356" s="238"/>
      <c r="AIH356" s="238"/>
      <c r="AII356" s="238"/>
      <c r="AIJ356" s="238"/>
      <c r="AIK356" s="238"/>
      <c r="AIL356" s="238"/>
      <c r="AIM356" s="238"/>
      <c r="AIN356" s="238"/>
      <c r="AIO356" s="238"/>
      <c r="AIP356" s="238"/>
      <c r="AIQ356" s="238"/>
      <c r="AIR356" s="238"/>
      <c r="AIS356" s="238"/>
      <c r="AIT356" s="238"/>
      <c r="AIU356" s="238"/>
      <c r="AIV356" s="238"/>
      <c r="AIW356" s="238"/>
      <c r="AIX356" s="238"/>
      <c r="AIY356" s="238"/>
      <c r="AIZ356" s="238"/>
      <c r="AJA356" s="238"/>
      <c r="AJB356" s="238"/>
      <c r="AJC356" s="238"/>
      <c r="AJD356" s="238"/>
      <c r="AJE356" s="238"/>
      <c r="AJF356" s="238"/>
      <c r="AJG356" s="238"/>
      <c r="AJH356" s="238"/>
      <c r="AJI356" s="238"/>
      <c r="AJJ356" s="238"/>
      <c r="AJK356" s="238"/>
      <c r="AJL356" s="238"/>
      <c r="AJM356" s="238"/>
      <c r="AJN356" s="238"/>
      <c r="AJO356" s="238"/>
      <c r="AJP356" s="238"/>
      <c r="AJQ356" s="238"/>
      <c r="AJR356" s="238"/>
      <c r="AJS356" s="238"/>
      <c r="AJT356" s="238"/>
      <c r="AJU356" s="238"/>
      <c r="AJV356" s="238"/>
      <c r="AJW356" s="238"/>
      <c r="AJX356" s="238"/>
      <c r="AJY356" s="238"/>
      <c r="AJZ356" s="238"/>
      <c r="AKA356" s="238"/>
      <c r="AKB356" s="238"/>
      <c r="AKC356" s="238"/>
      <c r="AKD356" s="238"/>
      <c r="AKE356" s="238"/>
      <c r="AKF356" s="238"/>
      <c r="AKG356" s="238"/>
      <c r="AKH356" s="238"/>
      <c r="AKI356" s="238"/>
      <c r="AKJ356" s="238"/>
      <c r="AKK356" s="238"/>
      <c r="AKL356" s="238"/>
      <c r="AKM356" s="238"/>
      <c r="AKN356" s="238"/>
      <c r="AKO356" s="238"/>
      <c r="AKP356" s="238"/>
    </row>
    <row r="357" spans="1:978" ht="25.5" x14ac:dyDescent="0.25">
      <c r="A357" s="304"/>
      <c r="B357" s="304"/>
      <c r="C357" s="241"/>
      <c r="D357" s="241"/>
      <c r="E357" s="268"/>
      <c r="F357" s="94">
        <v>530194</v>
      </c>
      <c r="G357" s="33" t="s">
        <v>368</v>
      </c>
      <c r="H357" s="33" t="s">
        <v>366</v>
      </c>
      <c r="I357" s="241"/>
      <c r="J357" s="94">
        <v>35</v>
      </c>
      <c r="K357" s="268"/>
      <c r="L357" s="291"/>
      <c r="M357" s="241"/>
      <c r="N357" s="94">
        <v>27</v>
      </c>
      <c r="O357" s="94">
        <v>15</v>
      </c>
      <c r="P357" s="94">
        <v>5</v>
      </c>
      <c r="Q357" s="94">
        <v>5</v>
      </c>
      <c r="R357" s="94">
        <v>12</v>
      </c>
      <c r="S357" s="94">
        <v>65</v>
      </c>
      <c r="T357" s="94">
        <v>259</v>
      </c>
      <c r="U357" s="94">
        <v>551</v>
      </c>
      <c r="V357" s="94">
        <v>458</v>
      </c>
      <c r="W357" s="94">
        <v>378</v>
      </c>
      <c r="X357" s="94">
        <v>371</v>
      </c>
      <c r="Y357" s="94">
        <v>368</v>
      </c>
      <c r="Z357" s="94">
        <v>340</v>
      </c>
      <c r="AA357" s="94">
        <v>370</v>
      </c>
      <c r="AB357" s="94">
        <v>497</v>
      </c>
      <c r="AC357" s="94">
        <v>498</v>
      </c>
      <c r="AD357" s="94">
        <v>434</v>
      </c>
      <c r="AE357" s="94">
        <v>430</v>
      </c>
      <c r="AF357" s="94">
        <v>358</v>
      </c>
      <c r="AG357" s="94">
        <v>251</v>
      </c>
      <c r="AH357" s="94">
        <v>224</v>
      </c>
      <c r="AI357" s="94">
        <v>145</v>
      </c>
      <c r="AJ357" s="94">
        <v>82</v>
      </c>
      <c r="AK357" s="94">
        <v>44</v>
      </c>
      <c r="AL357" s="94">
        <v>5574</v>
      </c>
      <c r="AM357" s="268"/>
      <c r="AN357" s="26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62"/>
      <c r="BH357" s="262"/>
      <c r="BI357" s="262"/>
      <c r="BJ357" s="262"/>
      <c r="BK357" s="262"/>
      <c r="BL357" s="241"/>
      <c r="BM357" s="241"/>
      <c r="BN357" s="241"/>
      <c r="BO357" s="241"/>
      <c r="BP357" s="241"/>
      <c r="BQ357" s="241"/>
      <c r="BR357" s="241"/>
      <c r="BS357" s="241"/>
      <c r="BT357" s="241"/>
      <c r="BU357" s="241"/>
      <c r="BV357" s="241"/>
      <c r="BW357" s="241"/>
      <c r="BX357" s="241"/>
      <c r="BY357" s="241"/>
      <c r="BZ357" s="241"/>
      <c r="CA357" s="241"/>
      <c r="CB357" s="241"/>
      <c r="CC357" s="241"/>
      <c r="CD357" s="241"/>
      <c r="CE357" s="241"/>
      <c r="CF357" s="241"/>
      <c r="CG357" s="241"/>
      <c r="CH357" s="241"/>
      <c r="CI357" s="241"/>
      <c r="CJ357" s="241"/>
      <c r="CK357" s="241"/>
      <c r="CL357" s="241"/>
      <c r="CM357" s="241"/>
      <c r="CN357" s="241"/>
      <c r="CO357" s="241"/>
      <c r="CP357" s="241"/>
      <c r="CQ357" s="241"/>
      <c r="CR357" s="241"/>
      <c r="CS357" s="241"/>
      <c r="CT357" s="241"/>
      <c r="CU357" s="241"/>
      <c r="CV357" s="241"/>
      <c r="CW357" s="241"/>
      <c r="CX357" s="241"/>
      <c r="CY357" s="241"/>
      <c r="CZ357" s="241"/>
      <c r="DA357" s="241"/>
      <c r="DB357" s="241"/>
      <c r="DC357" s="241"/>
      <c r="DD357" s="241"/>
      <c r="DE357" s="241"/>
      <c r="DF357" s="241"/>
      <c r="DG357" s="241"/>
      <c r="DH357" s="241"/>
      <c r="DI357" s="241"/>
      <c r="DJ357" s="241"/>
      <c r="DK357" s="241"/>
      <c r="DL357" s="241"/>
      <c r="DM357" s="241"/>
      <c r="DN357" s="241"/>
      <c r="DO357" s="241"/>
      <c r="DP357" s="241"/>
      <c r="DQ357" s="241"/>
      <c r="DR357" s="241"/>
      <c r="DS357" s="241"/>
      <c r="DT357" s="241"/>
      <c r="DU357" s="241"/>
      <c r="DV357" s="241"/>
      <c r="DW357" s="241"/>
      <c r="DX357" s="241"/>
      <c r="DY357" s="241"/>
      <c r="DZ357" s="241"/>
      <c r="EA357" s="241"/>
      <c r="EB357" s="241"/>
      <c r="EC357" s="241"/>
      <c r="ED357" s="241"/>
      <c r="EE357" s="252"/>
      <c r="EF357" s="238"/>
      <c r="EG357" s="238"/>
      <c r="EH357" s="238"/>
      <c r="EI357" s="238"/>
      <c r="EJ357" s="238"/>
      <c r="EK357" s="238"/>
      <c r="EL357" s="238"/>
      <c r="EM357" s="238"/>
      <c r="EN357" s="238"/>
      <c r="EO357" s="238"/>
      <c r="EP357" s="238"/>
      <c r="EQ357" s="238"/>
      <c r="ER357" s="238"/>
      <c r="ES357" s="238"/>
      <c r="ET357" s="238"/>
      <c r="EU357" s="238"/>
      <c r="EV357" s="238"/>
      <c r="EW357" s="238"/>
      <c r="EX357" s="238"/>
      <c r="EY357" s="238"/>
      <c r="EZ357" s="238"/>
      <c r="FA357" s="238"/>
      <c r="FB357" s="238"/>
      <c r="FC357" s="238"/>
      <c r="FD357" s="238"/>
      <c r="FE357" s="238"/>
      <c r="FF357" s="238"/>
      <c r="FG357" s="238"/>
      <c r="FH357" s="238"/>
      <c r="FI357" s="238"/>
      <c r="FJ357" s="238"/>
      <c r="FK357" s="238"/>
      <c r="FL357" s="238"/>
      <c r="FM357" s="238"/>
      <c r="FN357" s="238"/>
      <c r="FO357" s="238"/>
      <c r="FP357" s="238"/>
      <c r="FQ357" s="238"/>
      <c r="FR357" s="238"/>
      <c r="FS357" s="238"/>
      <c r="FT357" s="238"/>
      <c r="FU357" s="238"/>
      <c r="FV357" s="238"/>
      <c r="FW357" s="238"/>
      <c r="FX357" s="238"/>
      <c r="FY357" s="238"/>
      <c r="FZ357" s="238"/>
      <c r="GA357" s="238"/>
      <c r="GB357" s="238"/>
      <c r="GC357" s="238"/>
      <c r="GD357" s="238"/>
      <c r="GE357" s="238"/>
      <c r="GF357" s="238"/>
      <c r="GG357" s="238"/>
      <c r="GH357" s="238"/>
      <c r="GI357" s="238"/>
      <c r="GJ357" s="238"/>
      <c r="GK357" s="238"/>
      <c r="GL357" s="238"/>
      <c r="GM357" s="238"/>
      <c r="GN357" s="238"/>
      <c r="GO357" s="238"/>
      <c r="GP357" s="238"/>
      <c r="GQ357" s="238"/>
      <c r="GR357" s="238"/>
      <c r="GS357" s="238"/>
      <c r="GT357" s="238"/>
      <c r="GU357" s="238"/>
      <c r="GV357" s="238"/>
      <c r="GW357" s="238"/>
      <c r="GX357" s="238"/>
      <c r="GY357" s="238"/>
      <c r="GZ357" s="238"/>
      <c r="HA357" s="238"/>
      <c r="HB357" s="238"/>
      <c r="HC357" s="238"/>
      <c r="HD357" s="238"/>
      <c r="HE357" s="238"/>
      <c r="HF357" s="238"/>
      <c r="HG357" s="238"/>
      <c r="HH357" s="238"/>
      <c r="HI357" s="238"/>
      <c r="HJ357" s="238"/>
      <c r="HK357" s="238"/>
      <c r="HL357" s="238"/>
      <c r="HM357" s="238"/>
      <c r="HN357" s="238"/>
      <c r="HO357" s="238"/>
      <c r="HP357" s="238"/>
      <c r="HQ357" s="238"/>
      <c r="HR357" s="238"/>
      <c r="HS357" s="238"/>
      <c r="HT357" s="238"/>
      <c r="HU357" s="238"/>
      <c r="HV357" s="238"/>
      <c r="HW357" s="238"/>
      <c r="HX357" s="238"/>
      <c r="HY357" s="238"/>
      <c r="HZ357" s="238"/>
      <c r="IA357" s="238"/>
      <c r="IB357" s="238"/>
      <c r="IC357" s="238"/>
      <c r="ID357" s="238"/>
      <c r="IE357" s="238"/>
      <c r="IF357" s="238"/>
      <c r="IG357" s="238"/>
      <c r="IH357" s="238"/>
      <c r="II357" s="238"/>
      <c r="IJ357" s="238"/>
      <c r="IK357" s="238"/>
      <c r="IL357" s="238"/>
      <c r="IM357" s="238"/>
      <c r="IN357" s="238"/>
      <c r="IO357" s="238"/>
      <c r="IP357" s="238"/>
      <c r="IQ357" s="238"/>
      <c r="IR357" s="238"/>
      <c r="IS357" s="238"/>
      <c r="IT357" s="238"/>
      <c r="IU357" s="238"/>
      <c r="IV357" s="238"/>
      <c r="IW357" s="238"/>
      <c r="IX357" s="238"/>
      <c r="IY357" s="238"/>
      <c r="IZ357" s="238"/>
      <c r="JA357" s="238"/>
      <c r="JB357" s="238"/>
      <c r="JC357" s="238"/>
      <c r="JD357" s="238"/>
      <c r="JE357" s="238"/>
      <c r="JF357" s="238"/>
      <c r="JG357" s="238"/>
      <c r="JH357" s="238"/>
      <c r="JI357" s="238"/>
      <c r="JJ357" s="238"/>
      <c r="JK357" s="238"/>
      <c r="JL357" s="238"/>
      <c r="JM357" s="238"/>
      <c r="JN357" s="238"/>
      <c r="JO357" s="238"/>
      <c r="JP357" s="238"/>
      <c r="JQ357" s="238"/>
      <c r="JR357" s="238"/>
      <c r="JS357" s="238"/>
      <c r="JT357" s="238"/>
      <c r="JU357" s="238"/>
      <c r="JV357" s="238"/>
      <c r="JW357" s="238"/>
      <c r="JX357" s="238"/>
      <c r="JY357" s="238"/>
      <c r="JZ357" s="238"/>
      <c r="KA357" s="238"/>
      <c r="KB357" s="238"/>
      <c r="KC357" s="238"/>
      <c r="KD357" s="238"/>
      <c r="KE357" s="238"/>
      <c r="KF357" s="238"/>
      <c r="KG357" s="238"/>
      <c r="KH357" s="238"/>
      <c r="KI357" s="238"/>
      <c r="KJ357" s="238"/>
      <c r="KK357" s="238"/>
      <c r="KL357" s="238"/>
      <c r="KM357" s="238"/>
      <c r="KN357" s="238"/>
      <c r="KO357" s="238"/>
      <c r="KP357" s="238"/>
      <c r="KQ357" s="238"/>
      <c r="KR357" s="238"/>
      <c r="KS357" s="238"/>
      <c r="KT357" s="238"/>
      <c r="KU357" s="238"/>
      <c r="KV357" s="238"/>
      <c r="KW357" s="238"/>
      <c r="KX357" s="238"/>
      <c r="KY357" s="238"/>
      <c r="KZ357" s="238"/>
      <c r="LA357" s="238"/>
      <c r="LB357" s="238"/>
      <c r="LC357" s="238"/>
      <c r="LD357" s="238"/>
      <c r="LE357" s="238"/>
      <c r="LF357" s="238"/>
      <c r="LG357" s="238"/>
      <c r="LH357" s="238"/>
      <c r="LI357" s="238"/>
      <c r="LJ357" s="238"/>
      <c r="LK357" s="238"/>
      <c r="LL357" s="238"/>
      <c r="LM357" s="238"/>
      <c r="LN357" s="238"/>
      <c r="LO357" s="238"/>
      <c r="LP357" s="238"/>
      <c r="LQ357" s="238"/>
      <c r="LR357" s="238"/>
      <c r="LS357" s="238"/>
      <c r="LT357" s="238"/>
      <c r="LU357" s="238"/>
      <c r="LV357" s="238"/>
      <c r="LW357" s="238"/>
      <c r="LX357" s="238"/>
      <c r="LY357" s="238"/>
      <c r="LZ357" s="238"/>
      <c r="MA357" s="238"/>
      <c r="MB357" s="238"/>
      <c r="MC357" s="238"/>
      <c r="MD357" s="238"/>
      <c r="ME357" s="238"/>
      <c r="MF357" s="238"/>
      <c r="MG357" s="238"/>
      <c r="MH357" s="238"/>
      <c r="MI357" s="238"/>
      <c r="MJ357" s="238"/>
      <c r="MK357" s="238"/>
      <c r="ML357" s="238"/>
      <c r="MM357" s="238"/>
      <c r="MN357" s="238"/>
      <c r="MO357" s="238"/>
      <c r="MP357" s="238"/>
      <c r="MQ357" s="238"/>
      <c r="MR357" s="238"/>
      <c r="MS357" s="238"/>
      <c r="MT357" s="238"/>
      <c r="MU357" s="238"/>
      <c r="MV357" s="238"/>
      <c r="MW357" s="238"/>
      <c r="MX357" s="238"/>
      <c r="MY357" s="238"/>
      <c r="MZ357" s="238"/>
      <c r="NA357" s="238"/>
      <c r="NB357" s="238"/>
      <c r="NC357" s="238"/>
      <c r="ND357" s="238"/>
      <c r="NE357" s="238"/>
      <c r="NF357" s="238"/>
      <c r="NG357" s="238"/>
      <c r="NH357" s="238"/>
      <c r="NI357" s="238"/>
      <c r="NJ357" s="238"/>
      <c r="NK357" s="238"/>
      <c r="NL357" s="238"/>
      <c r="NM357" s="238"/>
      <c r="NN357" s="238"/>
      <c r="NO357" s="238"/>
      <c r="NP357" s="238"/>
      <c r="NQ357" s="238"/>
      <c r="NR357" s="238"/>
      <c r="NS357" s="238"/>
      <c r="NT357" s="238"/>
      <c r="NU357" s="238"/>
      <c r="NV357" s="238"/>
      <c r="NW357" s="238"/>
      <c r="NX357" s="238"/>
      <c r="NY357" s="238"/>
      <c r="NZ357" s="238"/>
      <c r="OA357" s="238"/>
      <c r="OB357" s="238"/>
      <c r="OC357" s="238"/>
      <c r="OD357" s="238"/>
      <c r="OE357" s="238"/>
      <c r="OF357" s="238"/>
      <c r="OG357" s="238"/>
      <c r="OH357" s="238"/>
      <c r="OI357" s="238"/>
      <c r="OJ357" s="238"/>
      <c r="OK357" s="238"/>
      <c r="OL357" s="238"/>
      <c r="OM357" s="238"/>
      <c r="ON357" s="238"/>
      <c r="OO357" s="238"/>
      <c r="OP357" s="238"/>
      <c r="OQ357" s="238"/>
      <c r="OR357" s="238"/>
      <c r="OS357" s="238"/>
      <c r="OT357" s="238"/>
      <c r="OU357" s="238"/>
      <c r="OV357" s="238"/>
      <c r="OW357" s="238"/>
      <c r="OX357" s="238"/>
      <c r="OY357" s="238"/>
      <c r="OZ357" s="238"/>
      <c r="PA357" s="238"/>
      <c r="PB357" s="238"/>
      <c r="PC357" s="238"/>
      <c r="PD357" s="238"/>
      <c r="PE357" s="238"/>
      <c r="PF357" s="238"/>
      <c r="PG357" s="238"/>
      <c r="PH357" s="238"/>
      <c r="PI357" s="238"/>
      <c r="PJ357" s="238"/>
      <c r="PK357" s="238"/>
      <c r="PL357" s="238"/>
      <c r="PM357" s="238"/>
      <c r="PN357" s="238"/>
      <c r="PO357" s="238"/>
      <c r="PP357" s="238"/>
      <c r="PQ357" s="238"/>
      <c r="PR357" s="238"/>
      <c r="PS357" s="238"/>
      <c r="PT357" s="238"/>
      <c r="PU357" s="238"/>
      <c r="PV357" s="238"/>
      <c r="PW357" s="238"/>
      <c r="PX357" s="238"/>
      <c r="PY357" s="238"/>
      <c r="PZ357" s="238"/>
      <c r="QA357" s="238"/>
      <c r="QB357" s="238"/>
      <c r="QC357" s="238"/>
      <c r="QD357" s="238"/>
      <c r="QE357" s="238"/>
      <c r="QF357" s="238"/>
      <c r="QG357" s="238"/>
      <c r="QH357" s="238"/>
      <c r="QI357" s="238"/>
      <c r="QJ357" s="238"/>
      <c r="QK357" s="238"/>
      <c r="QL357" s="238"/>
      <c r="QM357" s="238"/>
      <c r="QN357" s="238"/>
      <c r="QO357" s="238"/>
      <c r="QP357" s="238"/>
      <c r="QQ357" s="238"/>
      <c r="QR357" s="238"/>
      <c r="QS357" s="238"/>
      <c r="QT357" s="238"/>
      <c r="QU357" s="238"/>
      <c r="QV357" s="238"/>
      <c r="QW357" s="238"/>
      <c r="QX357" s="238"/>
      <c r="QY357" s="238"/>
      <c r="QZ357" s="238"/>
      <c r="RA357" s="238"/>
      <c r="RB357" s="238"/>
      <c r="RC357" s="238"/>
      <c r="RD357" s="238"/>
      <c r="RE357" s="238"/>
      <c r="RF357" s="238"/>
      <c r="RG357" s="238"/>
      <c r="RH357" s="238"/>
      <c r="RI357" s="238"/>
      <c r="RJ357" s="238"/>
      <c r="RK357" s="238"/>
      <c r="RL357" s="238"/>
      <c r="RM357" s="238"/>
      <c r="RN357" s="238"/>
      <c r="RO357" s="238"/>
      <c r="RP357" s="238"/>
      <c r="RQ357" s="238"/>
      <c r="RR357" s="238"/>
      <c r="RS357" s="238"/>
      <c r="RT357" s="238"/>
      <c r="RU357" s="238"/>
      <c r="RV357" s="238"/>
      <c r="RW357" s="238"/>
      <c r="RX357" s="238"/>
      <c r="RY357" s="238"/>
      <c r="RZ357" s="238"/>
      <c r="SA357" s="238"/>
      <c r="SB357" s="238"/>
      <c r="SC357" s="238"/>
      <c r="SD357" s="238"/>
      <c r="SE357" s="238"/>
      <c r="SF357" s="238"/>
      <c r="SG357" s="238"/>
      <c r="SH357" s="238"/>
      <c r="SI357" s="238"/>
      <c r="SJ357" s="238"/>
      <c r="SK357" s="238"/>
      <c r="SL357" s="238"/>
      <c r="SM357" s="238"/>
      <c r="SN357" s="238"/>
      <c r="SO357" s="238"/>
      <c r="SP357" s="238"/>
      <c r="SQ357" s="238"/>
      <c r="SR357" s="238"/>
      <c r="SS357" s="238"/>
      <c r="ST357" s="238"/>
      <c r="SU357" s="238"/>
      <c r="SV357" s="238"/>
      <c r="SW357" s="238"/>
      <c r="SX357" s="238"/>
      <c r="SY357" s="238"/>
      <c r="SZ357" s="238"/>
      <c r="TA357" s="238"/>
      <c r="TB357" s="238"/>
      <c r="TC357" s="238"/>
      <c r="TD357" s="238"/>
      <c r="TE357" s="238"/>
      <c r="TF357" s="238"/>
      <c r="TG357" s="238"/>
      <c r="TH357" s="238"/>
      <c r="TI357" s="238"/>
      <c r="TJ357" s="238"/>
      <c r="TK357" s="238"/>
      <c r="TL357" s="238"/>
      <c r="TM357" s="238"/>
      <c r="TN357" s="238"/>
      <c r="TO357" s="238"/>
      <c r="TP357" s="238"/>
      <c r="TQ357" s="238"/>
      <c r="TR357" s="238"/>
      <c r="TS357" s="238"/>
      <c r="TT357" s="238"/>
      <c r="TU357" s="238"/>
      <c r="TV357" s="238"/>
      <c r="TW357" s="238"/>
      <c r="TX357" s="238"/>
      <c r="TY357" s="238"/>
      <c r="TZ357" s="238"/>
      <c r="UA357" s="238"/>
      <c r="UB357" s="238"/>
      <c r="UC357" s="238"/>
      <c r="UD357" s="238"/>
      <c r="UE357" s="238"/>
      <c r="UF357" s="238"/>
      <c r="UG357" s="238"/>
      <c r="UH357" s="238"/>
      <c r="UI357" s="238"/>
      <c r="UJ357" s="238"/>
      <c r="UK357" s="238"/>
      <c r="UL357" s="238"/>
      <c r="UM357" s="238"/>
      <c r="UN357" s="238"/>
      <c r="UO357" s="238"/>
      <c r="UP357" s="238"/>
      <c r="UQ357" s="238"/>
      <c r="UR357" s="238"/>
      <c r="US357" s="238"/>
      <c r="UT357" s="238"/>
      <c r="UU357" s="238"/>
      <c r="UV357" s="238"/>
      <c r="UW357" s="238"/>
      <c r="UX357" s="238"/>
      <c r="UY357" s="238"/>
      <c r="UZ357" s="238"/>
      <c r="VA357" s="238"/>
      <c r="VB357" s="238"/>
      <c r="VC357" s="238"/>
      <c r="VD357" s="238"/>
      <c r="VE357" s="238"/>
      <c r="VF357" s="238"/>
      <c r="VG357" s="238"/>
      <c r="VH357" s="238"/>
      <c r="VI357" s="238"/>
      <c r="VJ357" s="238"/>
      <c r="VK357" s="238"/>
      <c r="VL357" s="238"/>
      <c r="VM357" s="238"/>
      <c r="VN357" s="238"/>
      <c r="VO357" s="238"/>
      <c r="VP357" s="238"/>
      <c r="VQ357" s="238"/>
      <c r="VR357" s="238"/>
      <c r="VS357" s="238"/>
      <c r="VT357" s="238"/>
      <c r="VU357" s="238"/>
      <c r="VV357" s="238"/>
      <c r="VW357" s="238"/>
      <c r="VX357" s="238"/>
      <c r="VY357" s="238"/>
      <c r="VZ357" s="238"/>
      <c r="WA357" s="238"/>
      <c r="WB357" s="238"/>
      <c r="WC357" s="238"/>
      <c r="WD357" s="238"/>
      <c r="WE357" s="238"/>
      <c r="WF357" s="238"/>
      <c r="WG357" s="238"/>
      <c r="WH357" s="238"/>
      <c r="WI357" s="238"/>
      <c r="WJ357" s="238"/>
      <c r="WK357" s="238"/>
      <c r="WL357" s="238"/>
      <c r="WM357" s="238"/>
      <c r="WN357" s="238"/>
      <c r="WO357" s="238"/>
      <c r="WP357" s="238"/>
      <c r="WQ357" s="238"/>
      <c r="WR357" s="238"/>
      <c r="WS357" s="238"/>
      <c r="WT357" s="238"/>
      <c r="WU357" s="238"/>
      <c r="WV357" s="238"/>
      <c r="WW357" s="238"/>
      <c r="WX357" s="238"/>
      <c r="WY357" s="238"/>
      <c r="WZ357" s="238"/>
      <c r="XA357" s="238"/>
      <c r="XB357" s="238"/>
      <c r="XC357" s="238"/>
      <c r="XD357" s="238"/>
      <c r="XE357" s="238"/>
      <c r="XF357" s="238"/>
      <c r="XG357" s="238"/>
      <c r="XH357" s="238"/>
      <c r="XI357" s="238"/>
      <c r="XJ357" s="238"/>
      <c r="XK357" s="238"/>
      <c r="XL357" s="238"/>
      <c r="XM357" s="238"/>
      <c r="XN357" s="238"/>
      <c r="XO357" s="238"/>
      <c r="XP357" s="238"/>
      <c r="XQ357" s="238"/>
      <c r="XR357" s="238"/>
      <c r="XS357" s="238"/>
      <c r="XT357" s="238"/>
      <c r="XU357" s="238"/>
      <c r="XV357" s="238"/>
      <c r="XW357" s="238"/>
      <c r="XX357" s="238"/>
      <c r="XY357" s="238"/>
      <c r="XZ357" s="238"/>
      <c r="YA357" s="238"/>
      <c r="YB357" s="238"/>
      <c r="YC357" s="238"/>
      <c r="YD357" s="238"/>
      <c r="YE357" s="238"/>
      <c r="YF357" s="238"/>
      <c r="YG357" s="238"/>
      <c r="YH357" s="238"/>
      <c r="YI357" s="238"/>
      <c r="YJ357" s="238"/>
      <c r="YK357" s="238"/>
      <c r="YL357" s="238"/>
      <c r="YM357" s="238"/>
      <c r="YN357" s="238"/>
      <c r="YO357" s="238"/>
      <c r="YP357" s="238"/>
      <c r="YQ357" s="238"/>
      <c r="YR357" s="238"/>
      <c r="YS357" s="238"/>
      <c r="YT357" s="238"/>
      <c r="YU357" s="238"/>
      <c r="YV357" s="238"/>
      <c r="YW357" s="238"/>
      <c r="YX357" s="238"/>
      <c r="YY357" s="238"/>
      <c r="YZ357" s="238"/>
      <c r="ZA357" s="238"/>
      <c r="ZB357" s="238"/>
      <c r="ZC357" s="238"/>
      <c r="ZD357" s="238"/>
      <c r="ZE357" s="238"/>
      <c r="ZF357" s="238"/>
      <c r="ZG357" s="238"/>
      <c r="ZH357" s="238"/>
      <c r="ZI357" s="238"/>
      <c r="ZJ357" s="238"/>
      <c r="ZK357" s="238"/>
      <c r="ZL357" s="238"/>
      <c r="ZM357" s="238"/>
      <c r="ZN357" s="238"/>
      <c r="ZO357" s="238"/>
      <c r="ZP357" s="238"/>
      <c r="ZQ357" s="238"/>
      <c r="ZR357" s="238"/>
      <c r="ZS357" s="238"/>
      <c r="ZT357" s="238"/>
      <c r="ZU357" s="238"/>
      <c r="ZV357" s="238"/>
      <c r="ZW357" s="238"/>
      <c r="ZX357" s="238"/>
      <c r="ZY357" s="238"/>
      <c r="ZZ357" s="238"/>
      <c r="AAA357" s="238"/>
      <c r="AAB357" s="238"/>
      <c r="AAC357" s="238"/>
      <c r="AAD357" s="238"/>
      <c r="AAE357" s="238"/>
      <c r="AAF357" s="238"/>
      <c r="AAG357" s="238"/>
      <c r="AAH357" s="238"/>
      <c r="AAI357" s="238"/>
      <c r="AAJ357" s="238"/>
      <c r="AAK357" s="238"/>
      <c r="AAL357" s="238"/>
      <c r="AAM357" s="238"/>
      <c r="AAN357" s="238"/>
      <c r="AAO357" s="238"/>
      <c r="AAP357" s="238"/>
      <c r="AAQ357" s="238"/>
      <c r="AAR357" s="238"/>
      <c r="AAS357" s="238"/>
      <c r="AAT357" s="238"/>
      <c r="AAU357" s="238"/>
      <c r="AAV357" s="238"/>
      <c r="AAW357" s="238"/>
      <c r="AAX357" s="238"/>
      <c r="AAY357" s="238"/>
      <c r="AAZ357" s="238"/>
      <c r="ABA357" s="238"/>
      <c r="ABB357" s="238"/>
      <c r="ABC357" s="238"/>
      <c r="ABD357" s="238"/>
      <c r="ABE357" s="238"/>
      <c r="ABF357" s="238"/>
      <c r="ABG357" s="238"/>
      <c r="ABH357" s="238"/>
      <c r="ABI357" s="238"/>
      <c r="ABJ357" s="238"/>
      <c r="ABK357" s="238"/>
      <c r="ABL357" s="238"/>
      <c r="ABM357" s="238"/>
      <c r="ABN357" s="238"/>
      <c r="ABO357" s="238"/>
      <c r="ABP357" s="238"/>
      <c r="ABQ357" s="238"/>
      <c r="ABR357" s="238"/>
      <c r="ABS357" s="238"/>
      <c r="ABT357" s="238"/>
      <c r="ABU357" s="238"/>
      <c r="ABV357" s="238"/>
      <c r="ABW357" s="238"/>
      <c r="ABX357" s="238"/>
      <c r="ABY357" s="238"/>
      <c r="ABZ357" s="238"/>
      <c r="ACA357" s="238"/>
      <c r="ACB357" s="238"/>
      <c r="ACC357" s="238"/>
      <c r="ACD357" s="238"/>
      <c r="ACE357" s="238"/>
      <c r="ACF357" s="238"/>
      <c r="ACG357" s="238"/>
      <c r="ACH357" s="238"/>
      <c r="ACI357" s="238"/>
      <c r="ACJ357" s="238"/>
      <c r="ACK357" s="238"/>
      <c r="ACL357" s="238"/>
      <c r="ACM357" s="238"/>
      <c r="ACN357" s="238"/>
      <c r="ACO357" s="238"/>
      <c r="ACP357" s="238"/>
      <c r="ACQ357" s="238"/>
      <c r="ACR357" s="238"/>
      <c r="ACS357" s="238"/>
      <c r="ACT357" s="238"/>
      <c r="ACU357" s="238"/>
      <c r="ACV357" s="238"/>
      <c r="ACW357" s="238"/>
      <c r="ACX357" s="238"/>
      <c r="ACY357" s="238"/>
      <c r="ACZ357" s="238"/>
      <c r="ADA357" s="238"/>
      <c r="ADB357" s="238"/>
      <c r="ADC357" s="238"/>
      <c r="ADD357" s="238"/>
      <c r="ADE357" s="238"/>
      <c r="ADF357" s="238"/>
      <c r="ADG357" s="238"/>
      <c r="ADH357" s="238"/>
      <c r="ADI357" s="238"/>
      <c r="ADJ357" s="238"/>
      <c r="ADK357" s="238"/>
      <c r="ADL357" s="238"/>
      <c r="ADM357" s="238"/>
      <c r="ADN357" s="238"/>
      <c r="ADO357" s="238"/>
      <c r="ADP357" s="238"/>
      <c r="ADQ357" s="238"/>
      <c r="ADR357" s="238"/>
      <c r="ADS357" s="238"/>
      <c r="ADT357" s="238"/>
      <c r="ADU357" s="238"/>
      <c r="ADV357" s="238"/>
      <c r="ADW357" s="238"/>
      <c r="ADX357" s="238"/>
      <c r="ADY357" s="238"/>
      <c r="ADZ357" s="238"/>
      <c r="AEA357" s="238"/>
      <c r="AEB357" s="238"/>
      <c r="AEC357" s="238"/>
      <c r="AED357" s="238"/>
      <c r="AEE357" s="238"/>
      <c r="AEF357" s="238"/>
      <c r="AEG357" s="238"/>
      <c r="AEH357" s="238"/>
      <c r="AEI357" s="238"/>
      <c r="AEJ357" s="238"/>
      <c r="AEK357" s="238"/>
      <c r="AEL357" s="238"/>
      <c r="AEM357" s="238"/>
      <c r="AEN357" s="238"/>
      <c r="AEO357" s="238"/>
      <c r="AEP357" s="238"/>
      <c r="AEQ357" s="238"/>
      <c r="AER357" s="238"/>
      <c r="AES357" s="238"/>
      <c r="AET357" s="238"/>
      <c r="AEU357" s="238"/>
      <c r="AEV357" s="238"/>
      <c r="AEW357" s="238"/>
      <c r="AEX357" s="238"/>
      <c r="AEY357" s="238"/>
      <c r="AEZ357" s="238"/>
      <c r="AFA357" s="238"/>
      <c r="AFB357" s="238"/>
      <c r="AFC357" s="238"/>
      <c r="AFD357" s="238"/>
      <c r="AFE357" s="238"/>
      <c r="AFF357" s="238"/>
      <c r="AFG357" s="238"/>
      <c r="AFH357" s="238"/>
      <c r="AFI357" s="238"/>
      <c r="AFJ357" s="238"/>
      <c r="AFK357" s="238"/>
      <c r="AFL357" s="238"/>
      <c r="AFM357" s="238"/>
      <c r="AFN357" s="238"/>
      <c r="AFO357" s="238"/>
      <c r="AFP357" s="238"/>
      <c r="AFQ357" s="238"/>
      <c r="AFR357" s="238"/>
      <c r="AFS357" s="238"/>
      <c r="AFT357" s="238"/>
      <c r="AFU357" s="238"/>
      <c r="AFV357" s="238"/>
      <c r="AFW357" s="238"/>
      <c r="AFX357" s="238"/>
      <c r="AFY357" s="238"/>
      <c r="AFZ357" s="238"/>
      <c r="AGA357" s="238"/>
      <c r="AGB357" s="238"/>
      <c r="AGC357" s="238"/>
      <c r="AGD357" s="238"/>
      <c r="AGE357" s="238"/>
      <c r="AGF357" s="238"/>
      <c r="AGG357" s="238"/>
      <c r="AGH357" s="238"/>
      <c r="AGI357" s="238"/>
      <c r="AGJ357" s="238"/>
      <c r="AGK357" s="238"/>
      <c r="AGL357" s="238"/>
      <c r="AGM357" s="238"/>
      <c r="AGN357" s="238"/>
      <c r="AGO357" s="238"/>
      <c r="AGP357" s="238"/>
      <c r="AGQ357" s="238"/>
      <c r="AGR357" s="238"/>
      <c r="AGS357" s="238"/>
      <c r="AGT357" s="238"/>
      <c r="AGU357" s="238"/>
      <c r="AGV357" s="238"/>
      <c r="AGW357" s="238"/>
      <c r="AGX357" s="238"/>
      <c r="AGY357" s="238"/>
      <c r="AGZ357" s="238"/>
      <c r="AHA357" s="238"/>
      <c r="AHB357" s="238"/>
      <c r="AHC357" s="238"/>
      <c r="AHD357" s="238"/>
      <c r="AHE357" s="238"/>
      <c r="AHF357" s="238"/>
      <c r="AHG357" s="238"/>
      <c r="AHH357" s="238"/>
      <c r="AHI357" s="238"/>
      <c r="AHJ357" s="238"/>
      <c r="AHK357" s="238"/>
      <c r="AHL357" s="238"/>
      <c r="AHM357" s="238"/>
      <c r="AHN357" s="238"/>
      <c r="AHO357" s="238"/>
      <c r="AHP357" s="238"/>
      <c r="AHQ357" s="238"/>
      <c r="AHR357" s="238"/>
      <c r="AHS357" s="238"/>
      <c r="AHT357" s="238"/>
      <c r="AHU357" s="238"/>
      <c r="AHV357" s="238"/>
      <c r="AHW357" s="238"/>
      <c r="AHX357" s="238"/>
      <c r="AHY357" s="238"/>
      <c r="AHZ357" s="238"/>
      <c r="AIA357" s="238"/>
      <c r="AIB357" s="238"/>
      <c r="AIC357" s="238"/>
      <c r="AID357" s="238"/>
      <c r="AIE357" s="238"/>
      <c r="AIF357" s="238"/>
      <c r="AIG357" s="238"/>
      <c r="AIH357" s="238"/>
      <c r="AII357" s="238"/>
      <c r="AIJ357" s="238"/>
      <c r="AIK357" s="238"/>
      <c r="AIL357" s="238"/>
      <c r="AIM357" s="238"/>
      <c r="AIN357" s="238"/>
      <c r="AIO357" s="238"/>
      <c r="AIP357" s="238"/>
      <c r="AIQ357" s="238"/>
      <c r="AIR357" s="238"/>
      <c r="AIS357" s="238"/>
      <c r="AIT357" s="238"/>
      <c r="AIU357" s="238"/>
      <c r="AIV357" s="238"/>
      <c r="AIW357" s="238"/>
      <c r="AIX357" s="238"/>
      <c r="AIY357" s="238"/>
      <c r="AIZ357" s="238"/>
      <c r="AJA357" s="238"/>
      <c r="AJB357" s="238"/>
      <c r="AJC357" s="238"/>
      <c r="AJD357" s="238"/>
      <c r="AJE357" s="238"/>
      <c r="AJF357" s="238"/>
      <c r="AJG357" s="238"/>
      <c r="AJH357" s="238"/>
      <c r="AJI357" s="238"/>
      <c r="AJJ357" s="238"/>
      <c r="AJK357" s="238"/>
      <c r="AJL357" s="238"/>
      <c r="AJM357" s="238"/>
      <c r="AJN357" s="238"/>
      <c r="AJO357" s="238"/>
      <c r="AJP357" s="238"/>
      <c r="AJQ357" s="238"/>
      <c r="AJR357" s="238"/>
      <c r="AJS357" s="238"/>
      <c r="AJT357" s="238"/>
      <c r="AJU357" s="238"/>
      <c r="AJV357" s="238"/>
      <c r="AJW357" s="238"/>
      <c r="AJX357" s="238"/>
      <c r="AJY357" s="238"/>
      <c r="AJZ357" s="238"/>
      <c r="AKA357" s="238"/>
      <c r="AKB357" s="238"/>
      <c r="AKC357" s="238"/>
      <c r="AKD357" s="238"/>
      <c r="AKE357" s="238"/>
      <c r="AKF357" s="238"/>
      <c r="AKG357" s="238"/>
      <c r="AKH357" s="238"/>
      <c r="AKI357" s="238"/>
      <c r="AKJ357" s="238"/>
      <c r="AKK357" s="238"/>
      <c r="AKL357" s="238"/>
      <c r="AKM357" s="238"/>
      <c r="AKN357" s="238"/>
      <c r="AKO357" s="238"/>
      <c r="AKP357" s="238"/>
    </row>
    <row r="358" spans="1:978" ht="25.5" x14ac:dyDescent="0.25">
      <c r="A358" s="304"/>
      <c r="B358" s="304"/>
      <c r="C358" s="241"/>
      <c r="D358" s="241"/>
      <c r="E358" s="268"/>
      <c r="F358" s="95">
        <v>530177</v>
      </c>
      <c r="G358" s="30" t="s">
        <v>369</v>
      </c>
      <c r="H358" s="30" t="s">
        <v>368</v>
      </c>
      <c r="I358" s="242"/>
      <c r="J358" s="95">
        <v>35</v>
      </c>
      <c r="K358" s="269"/>
      <c r="L358" s="290"/>
      <c r="M358" s="242"/>
      <c r="N358" s="95">
        <v>26</v>
      </c>
      <c r="O358" s="95">
        <v>10</v>
      </c>
      <c r="P358" s="95">
        <v>8</v>
      </c>
      <c r="Q358" s="95">
        <v>8</v>
      </c>
      <c r="R358" s="95">
        <v>20</v>
      </c>
      <c r="S358" s="95">
        <v>77</v>
      </c>
      <c r="T358" s="95">
        <v>329</v>
      </c>
      <c r="U358" s="95">
        <v>661</v>
      </c>
      <c r="V358" s="95">
        <v>621</v>
      </c>
      <c r="W358" s="95">
        <v>472</v>
      </c>
      <c r="X358" s="95">
        <v>406</v>
      </c>
      <c r="Y358" s="95">
        <v>42</v>
      </c>
      <c r="Z358" s="95">
        <v>448</v>
      </c>
      <c r="AA358" s="95">
        <v>424</v>
      </c>
      <c r="AB358" s="95">
        <v>496</v>
      </c>
      <c r="AC358" s="95">
        <v>515</v>
      </c>
      <c r="AD358" s="95">
        <v>448</v>
      </c>
      <c r="AE358" s="95">
        <v>496</v>
      </c>
      <c r="AF358" s="95">
        <v>362</v>
      </c>
      <c r="AG358" s="95">
        <v>280</v>
      </c>
      <c r="AH358" s="95">
        <v>210</v>
      </c>
      <c r="AI358" s="95">
        <v>158</v>
      </c>
      <c r="AJ358" s="95">
        <v>94</v>
      </c>
      <c r="AK358" s="95">
        <v>54</v>
      </c>
      <c r="AL358" s="95">
        <v>7050</v>
      </c>
      <c r="AM358" s="268"/>
      <c r="AN358" s="26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62"/>
      <c r="BH358" s="262"/>
      <c r="BI358" s="262"/>
      <c r="BJ358" s="262"/>
      <c r="BK358" s="262"/>
      <c r="BL358" s="241"/>
      <c r="BM358" s="241"/>
      <c r="BN358" s="241"/>
      <c r="BO358" s="241"/>
      <c r="BP358" s="241"/>
      <c r="BQ358" s="241"/>
      <c r="BR358" s="241"/>
      <c r="BS358" s="241"/>
      <c r="BT358" s="241"/>
      <c r="BU358" s="241"/>
      <c r="BV358" s="241"/>
      <c r="BW358" s="241"/>
      <c r="BX358" s="241"/>
      <c r="BY358" s="241"/>
      <c r="BZ358" s="241"/>
      <c r="CA358" s="241"/>
      <c r="CB358" s="241"/>
      <c r="CC358" s="241"/>
      <c r="CD358" s="241"/>
      <c r="CE358" s="241"/>
      <c r="CF358" s="241"/>
      <c r="CG358" s="241"/>
      <c r="CH358" s="241"/>
      <c r="CI358" s="241"/>
      <c r="CJ358" s="241"/>
      <c r="CK358" s="241"/>
      <c r="CL358" s="241"/>
      <c r="CM358" s="241"/>
      <c r="CN358" s="241"/>
      <c r="CO358" s="241"/>
      <c r="CP358" s="241"/>
      <c r="CQ358" s="241"/>
      <c r="CR358" s="241"/>
      <c r="CS358" s="241"/>
      <c r="CT358" s="241"/>
      <c r="CU358" s="241"/>
      <c r="CV358" s="241"/>
      <c r="CW358" s="241"/>
      <c r="CX358" s="241"/>
      <c r="CY358" s="241"/>
      <c r="CZ358" s="241"/>
      <c r="DA358" s="241"/>
      <c r="DB358" s="241"/>
      <c r="DC358" s="241"/>
      <c r="DD358" s="241"/>
      <c r="DE358" s="241"/>
      <c r="DF358" s="241"/>
      <c r="DG358" s="241"/>
      <c r="DH358" s="241"/>
      <c r="DI358" s="241"/>
      <c r="DJ358" s="241"/>
      <c r="DK358" s="241"/>
      <c r="DL358" s="241"/>
      <c r="DM358" s="241"/>
      <c r="DN358" s="241"/>
      <c r="DO358" s="241"/>
      <c r="DP358" s="241"/>
      <c r="DQ358" s="241"/>
      <c r="DR358" s="241"/>
      <c r="DS358" s="241"/>
      <c r="DT358" s="241"/>
      <c r="DU358" s="241"/>
      <c r="DV358" s="241"/>
      <c r="DW358" s="241"/>
      <c r="DX358" s="241"/>
      <c r="DY358" s="241"/>
      <c r="DZ358" s="241"/>
      <c r="EA358" s="241"/>
      <c r="EB358" s="241"/>
      <c r="EC358" s="241"/>
      <c r="ED358" s="241"/>
      <c r="EE358" s="252"/>
      <c r="EF358" s="238"/>
      <c r="EG358" s="238"/>
      <c r="EH358" s="238"/>
      <c r="EI358" s="238"/>
      <c r="EJ358" s="238"/>
      <c r="EK358" s="238"/>
      <c r="EL358" s="238"/>
      <c r="EM358" s="238"/>
      <c r="EN358" s="238"/>
      <c r="EO358" s="238"/>
      <c r="EP358" s="238"/>
      <c r="EQ358" s="238"/>
      <c r="ER358" s="238"/>
      <c r="ES358" s="238"/>
      <c r="ET358" s="238"/>
      <c r="EU358" s="238"/>
      <c r="EV358" s="238"/>
      <c r="EW358" s="238"/>
      <c r="EX358" s="238"/>
      <c r="EY358" s="238"/>
      <c r="EZ358" s="238"/>
      <c r="FA358" s="238"/>
      <c r="FB358" s="238"/>
      <c r="FC358" s="238"/>
      <c r="FD358" s="238"/>
      <c r="FE358" s="238"/>
      <c r="FF358" s="238"/>
      <c r="FG358" s="238"/>
      <c r="FH358" s="238"/>
      <c r="FI358" s="238"/>
      <c r="FJ358" s="238"/>
      <c r="FK358" s="238"/>
      <c r="FL358" s="238"/>
      <c r="FM358" s="238"/>
      <c r="FN358" s="238"/>
      <c r="FO358" s="238"/>
      <c r="FP358" s="238"/>
      <c r="FQ358" s="238"/>
      <c r="FR358" s="238"/>
      <c r="FS358" s="238"/>
      <c r="FT358" s="238"/>
      <c r="FU358" s="238"/>
      <c r="FV358" s="238"/>
      <c r="FW358" s="238"/>
      <c r="FX358" s="238"/>
      <c r="FY358" s="238"/>
      <c r="FZ358" s="238"/>
      <c r="GA358" s="238"/>
      <c r="GB358" s="238"/>
      <c r="GC358" s="238"/>
      <c r="GD358" s="238"/>
      <c r="GE358" s="238"/>
      <c r="GF358" s="238"/>
      <c r="GG358" s="238"/>
      <c r="GH358" s="238"/>
      <c r="GI358" s="238"/>
      <c r="GJ358" s="238"/>
      <c r="GK358" s="238"/>
      <c r="GL358" s="238"/>
      <c r="GM358" s="238"/>
      <c r="GN358" s="238"/>
      <c r="GO358" s="238"/>
      <c r="GP358" s="238"/>
      <c r="GQ358" s="238"/>
      <c r="GR358" s="238"/>
      <c r="GS358" s="238"/>
      <c r="GT358" s="238"/>
      <c r="GU358" s="238"/>
      <c r="GV358" s="238"/>
      <c r="GW358" s="238"/>
      <c r="GX358" s="238"/>
      <c r="GY358" s="238"/>
      <c r="GZ358" s="238"/>
      <c r="HA358" s="238"/>
      <c r="HB358" s="238"/>
      <c r="HC358" s="238"/>
      <c r="HD358" s="238"/>
      <c r="HE358" s="238"/>
      <c r="HF358" s="238"/>
      <c r="HG358" s="238"/>
      <c r="HH358" s="238"/>
      <c r="HI358" s="238"/>
      <c r="HJ358" s="238"/>
      <c r="HK358" s="238"/>
      <c r="HL358" s="238"/>
      <c r="HM358" s="238"/>
      <c r="HN358" s="238"/>
      <c r="HO358" s="238"/>
      <c r="HP358" s="238"/>
      <c r="HQ358" s="238"/>
      <c r="HR358" s="238"/>
      <c r="HS358" s="238"/>
      <c r="HT358" s="238"/>
      <c r="HU358" s="238"/>
      <c r="HV358" s="238"/>
      <c r="HW358" s="238"/>
      <c r="HX358" s="238"/>
      <c r="HY358" s="238"/>
      <c r="HZ358" s="238"/>
      <c r="IA358" s="238"/>
      <c r="IB358" s="238"/>
      <c r="IC358" s="238"/>
      <c r="ID358" s="238"/>
      <c r="IE358" s="238"/>
      <c r="IF358" s="238"/>
      <c r="IG358" s="238"/>
      <c r="IH358" s="238"/>
      <c r="II358" s="238"/>
      <c r="IJ358" s="238"/>
      <c r="IK358" s="238"/>
      <c r="IL358" s="238"/>
      <c r="IM358" s="238"/>
      <c r="IN358" s="238"/>
      <c r="IO358" s="238"/>
      <c r="IP358" s="238"/>
      <c r="IQ358" s="238"/>
      <c r="IR358" s="238"/>
      <c r="IS358" s="238"/>
      <c r="IT358" s="238"/>
      <c r="IU358" s="238"/>
      <c r="IV358" s="238"/>
      <c r="IW358" s="238"/>
      <c r="IX358" s="238"/>
      <c r="IY358" s="238"/>
      <c r="IZ358" s="238"/>
      <c r="JA358" s="238"/>
      <c r="JB358" s="238"/>
      <c r="JC358" s="238"/>
      <c r="JD358" s="238"/>
      <c r="JE358" s="238"/>
      <c r="JF358" s="238"/>
      <c r="JG358" s="238"/>
      <c r="JH358" s="238"/>
      <c r="JI358" s="238"/>
      <c r="JJ358" s="238"/>
      <c r="JK358" s="238"/>
      <c r="JL358" s="238"/>
      <c r="JM358" s="238"/>
      <c r="JN358" s="238"/>
      <c r="JO358" s="238"/>
      <c r="JP358" s="238"/>
      <c r="JQ358" s="238"/>
      <c r="JR358" s="238"/>
      <c r="JS358" s="238"/>
      <c r="JT358" s="238"/>
      <c r="JU358" s="238"/>
      <c r="JV358" s="238"/>
      <c r="JW358" s="238"/>
      <c r="JX358" s="238"/>
      <c r="JY358" s="238"/>
      <c r="JZ358" s="238"/>
      <c r="KA358" s="238"/>
      <c r="KB358" s="238"/>
      <c r="KC358" s="238"/>
      <c r="KD358" s="238"/>
      <c r="KE358" s="238"/>
      <c r="KF358" s="238"/>
      <c r="KG358" s="238"/>
      <c r="KH358" s="238"/>
      <c r="KI358" s="238"/>
      <c r="KJ358" s="238"/>
      <c r="KK358" s="238"/>
      <c r="KL358" s="238"/>
      <c r="KM358" s="238"/>
      <c r="KN358" s="238"/>
      <c r="KO358" s="238"/>
      <c r="KP358" s="238"/>
      <c r="KQ358" s="238"/>
      <c r="KR358" s="238"/>
      <c r="KS358" s="238"/>
      <c r="KT358" s="238"/>
      <c r="KU358" s="238"/>
      <c r="KV358" s="238"/>
      <c r="KW358" s="238"/>
      <c r="KX358" s="238"/>
      <c r="KY358" s="238"/>
      <c r="KZ358" s="238"/>
      <c r="LA358" s="238"/>
      <c r="LB358" s="238"/>
      <c r="LC358" s="238"/>
      <c r="LD358" s="238"/>
      <c r="LE358" s="238"/>
      <c r="LF358" s="238"/>
      <c r="LG358" s="238"/>
      <c r="LH358" s="238"/>
      <c r="LI358" s="238"/>
      <c r="LJ358" s="238"/>
      <c r="LK358" s="238"/>
      <c r="LL358" s="238"/>
      <c r="LM358" s="238"/>
      <c r="LN358" s="238"/>
      <c r="LO358" s="238"/>
      <c r="LP358" s="238"/>
      <c r="LQ358" s="238"/>
      <c r="LR358" s="238"/>
      <c r="LS358" s="238"/>
      <c r="LT358" s="238"/>
      <c r="LU358" s="238"/>
      <c r="LV358" s="238"/>
      <c r="LW358" s="238"/>
      <c r="LX358" s="238"/>
      <c r="LY358" s="238"/>
      <c r="LZ358" s="238"/>
      <c r="MA358" s="238"/>
      <c r="MB358" s="238"/>
      <c r="MC358" s="238"/>
      <c r="MD358" s="238"/>
      <c r="ME358" s="238"/>
      <c r="MF358" s="238"/>
      <c r="MG358" s="238"/>
      <c r="MH358" s="238"/>
      <c r="MI358" s="238"/>
      <c r="MJ358" s="238"/>
      <c r="MK358" s="238"/>
      <c r="ML358" s="238"/>
      <c r="MM358" s="238"/>
      <c r="MN358" s="238"/>
      <c r="MO358" s="238"/>
      <c r="MP358" s="238"/>
      <c r="MQ358" s="238"/>
      <c r="MR358" s="238"/>
      <c r="MS358" s="238"/>
      <c r="MT358" s="238"/>
      <c r="MU358" s="238"/>
      <c r="MV358" s="238"/>
      <c r="MW358" s="238"/>
      <c r="MX358" s="238"/>
      <c r="MY358" s="238"/>
      <c r="MZ358" s="238"/>
      <c r="NA358" s="238"/>
      <c r="NB358" s="238"/>
      <c r="NC358" s="238"/>
      <c r="ND358" s="238"/>
      <c r="NE358" s="238"/>
      <c r="NF358" s="238"/>
      <c r="NG358" s="238"/>
      <c r="NH358" s="238"/>
      <c r="NI358" s="238"/>
      <c r="NJ358" s="238"/>
      <c r="NK358" s="238"/>
      <c r="NL358" s="238"/>
      <c r="NM358" s="238"/>
      <c r="NN358" s="238"/>
      <c r="NO358" s="238"/>
      <c r="NP358" s="238"/>
      <c r="NQ358" s="238"/>
      <c r="NR358" s="238"/>
      <c r="NS358" s="238"/>
      <c r="NT358" s="238"/>
      <c r="NU358" s="238"/>
      <c r="NV358" s="238"/>
      <c r="NW358" s="238"/>
      <c r="NX358" s="238"/>
      <c r="NY358" s="238"/>
      <c r="NZ358" s="238"/>
      <c r="OA358" s="238"/>
      <c r="OB358" s="238"/>
      <c r="OC358" s="238"/>
      <c r="OD358" s="238"/>
      <c r="OE358" s="238"/>
      <c r="OF358" s="238"/>
      <c r="OG358" s="238"/>
      <c r="OH358" s="238"/>
      <c r="OI358" s="238"/>
      <c r="OJ358" s="238"/>
      <c r="OK358" s="238"/>
      <c r="OL358" s="238"/>
      <c r="OM358" s="238"/>
      <c r="ON358" s="238"/>
      <c r="OO358" s="238"/>
      <c r="OP358" s="238"/>
      <c r="OQ358" s="238"/>
      <c r="OR358" s="238"/>
      <c r="OS358" s="238"/>
      <c r="OT358" s="238"/>
      <c r="OU358" s="238"/>
      <c r="OV358" s="238"/>
      <c r="OW358" s="238"/>
      <c r="OX358" s="238"/>
      <c r="OY358" s="238"/>
      <c r="OZ358" s="238"/>
      <c r="PA358" s="238"/>
      <c r="PB358" s="238"/>
      <c r="PC358" s="238"/>
      <c r="PD358" s="238"/>
      <c r="PE358" s="238"/>
      <c r="PF358" s="238"/>
      <c r="PG358" s="238"/>
      <c r="PH358" s="238"/>
      <c r="PI358" s="238"/>
      <c r="PJ358" s="238"/>
      <c r="PK358" s="238"/>
      <c r="PL358" s="238"/>
      <c r="PM358" s="238"/>
      <c r="PN358" s="238"/>
      <c r="PO358" s="238"/>
      <c r="PP358" s="238"/>
      <c r="PQ358" s="238"/>
      <c r="PR358" s="238"/>
      <c r="PS358" s="238"/>
      <c r="PT358" s="238"/>
      <c r="PU358" s="238"/>
      <c r="PV358" s="238"/>
      <c r="PW358" s="238"/>
      <c r="PX358" s="238"/>
      <c r="PY358" s="238"/>
      <c r="PZ358" s="238"/>
      <c r="QA358" s="238"/>
      <c r="QB358" s="238"/>
      <c r="QC358" s="238"/>
      <c r="QD358" s="238"/>
      <c r="QE358" s="238"/>
      <c r="QF358" s="238"/>
      <c r="QG358" s="238"/>
      <c r="QH358" s="238"/>
      <c r="QI358" s="238"/>
      <c r="QJ358" s="238"/>
      <c r="QK358" s="238"/>
      <c r="QL358" s="238"/>
      <c r="QM358" s="238"/>
      <c r="QN358" s="238"/>
      <c r="QO358" s="238"/>
      <c r="QP358" s="238"/>
      <c r="QQ358" s="238"/>
      <c r="QR358" s="238"/>
      <c r="QS358" s="238"/>
      <c r="QT358" s="238"/>
      <c r="QU358" s="238"/>
      <c r="QV358" s="238"/>
      <c r="QW358" s="238"/>
      <c r="QX358" s="238"/>
      <c r="QY358" s="238"/>
      <c r="QZ358" s="238"/>
      <c r="RA358" s="238"/>
      <c r="RB358" s="238"/>
      <c r="RC358" s="238"/>
      <c r="RD358" s="238"/>
      <c r="RE358" s="238"/>
      <c r="RF358" s="238"/>
      <c r="RG358" s="238"/>
      <c r="RH358" s="238"/>
      <c r="RI358" s="238"/>
      <c r="RJ358" s="238"/>
      <c r="RK358" s="238"/>
      <c r="RL358" s="238"/>
      <c r="RM358" s="238"/>
      <c r="RN358" s="238"/>
      <c r="RO358" s="238"/>
      <c r="RP358" s="238"/>
      <c r="RQ358" s="238"/>
      <c r="RR358" s="238"/>
      <c r="RS358" s="238"/>
      <c r="RT358" s="238"/>
      <c r="RU358" s="238"/>
      <c r="RV358" s="238"/>
      <c r="RW358" s="238"/>
      <c r="RX358" s="238"/>
      <c r="RY358" s="238"/>
      <c r="RZ358" s="238"/>
      <c r="SA358" s="238"/>
      <c r="SB358" s="238"/>
      <c r="SC358" s="238"/>
      <c r="SD358" s="238"/>
      <c r="SE358" s="238"/>
      <c r="SF358" s="238"/>
      <c r="SG358" s="238"/>
      <c r="SH358" s="238"/>
      <c r="SI358" s="238"/>
      <c r="SJ358" s="238"/>
      <c r="SK358" s="238"/>
      <c r="SL358" s="238"/>
      <c r="SM358" s="238"/>
      <c r="SN358" s="238"/>
      <c r="SO358" s="238"/>
      <c r="SP358" s="238"/>
      <c r="SQ358" s="238"/>
      <c r="SR358" s="238"/>
      <c r="SS358" s="238"/>
      <c r="ST358" s="238"/>
      <c r="SU358" s="238"/>
      <c r="SV358" s="238"/>
      <c r="SW358" s="238"/>
      <c r="SX358" s="238"/>
      <c r="SY358" s="238"/>
      <c r="SZ358" s="238"/>
      <c r="TA358" s="238"/>
      <c r="TB358" s="238"/>
      <c r="TC358" s="238"/>
      <c r="TD358" s="238"/>
      <c r="TE358" s="238"/>
      <c r="TF358" s="238"/>
      <c r="TG358" s="238"/>
      <c r="TH358" s="238"/>
      <c r="TI358" s="238"/>
      <c r="TJ358" s="238"/>
      <c r="TK358" s="238"/>
      <c r="TL358" s="238"/>
      <c r="TM358" s="238"/>
      <c r="TN358" s="238"/>
      <c r="TO358" s="238"/>
      <c r="TP358" s="238"/>
      <c r="TQ358" s="238"/>
      <c r="TR358" s="238"/>
      <c r="TS358" s="238"/>
      <c r="TT358" s="238"/>
      <c r="TU358" s="238"/>
      <c r="TV358" s="238"/>
      <c r="TW358" s="238"/>
      <c r="TX358" s="238"/>
      <c r="TY358" s="238"/>
      <c r="TZ358" s="238"/>
      <c r="UA358" s="238"/>
      <c r="UB358" s="238"/>
      <c r="UC358" s="238"/>
      <c r="UD358" s="238"/>
      <c r="UE358" s="238"/>
      <c r="UF358" s="238"/>
      <c r="UG358" s="238"/>
      <c r="UH358" s="238"/>
      <c r="UI358" s="238"/>
      <c r="UJ358" s="238"/>
      <c r="UK358" s="238"/>
      <c r="UL358" s="238"/>
      <c r="UM358" s="238"/>
      <c r="UN358" s="238"/>
      <c r="UO358" s="238"/>
      <c r="UP358" s="238"/>
      <c r="UQ358" s="238"/>
      <c r="UR358" s="238"/>
      <c r="US358" s="238"/>
      <c r="UT358" s="238"/>
      <c r="UU358" s="238"/>
      <c r="UV358" s="238"/>
      <c r="UW358" s="238"/>
      <c r="UX358" s="238"/>
      <c r="UY358" s="238"/>
      <c r="UZ358" s="238"/>
      <c r="VA358" s="238"/>
      <c r="VB358" s="238"/>
      <c r="VC358" s="238"/>
      <c r="VD358" s="238"/>
      <c r="VE358" s="238"/>
      <c r="VF358" s="238"/>
      <c r="VG358" s="238"/>
      <c r="VH358" s="238"/>
      <c r="VI358" s="238"/>
      <c r="VJ358" s="238"/>
      <c r="VK358" s="238"/>
      <c r="VL358" s="238"/>
      <c r="VM358" s="238"/>
      <c r="VN358" s="238"/>
      <c r="VO358" s="238"/>
      <c r="VP358" s="238"/>
      <c r="VQ358" s="238"/>
      <c r="VR358" s="238"/>
      <c r="VS358" s="238"/>
      <c r="VT358" s="238"/>
      <c r="VU358" s="238"/>
      <c r="VV358" s="238"/>
      <c r="VW358" s="238"/>
      <c r="VX358" s="238"/>
      <c r="VY358" s="238"/>
      <c r="VZ358" s="238"/>
      <c r="WA358" s="238"/>
      <c r="WB358" s="238"/>
      <c r="WC358" s="238"/>
      <c r="WD358" s="238"/>
      <c r="WE358" s="238"/>
      <c r="WF358" s="238"/>
      <c r="WG358" s="238"/>
      <c r="WH358" s="238"/>
      <c r="WI358" s="238"/>
      <c r="WJ358" s="238"/>
      <c r="WK358" s="238"/>
      <c r="WL358" s="238"/>
      <c r="WM358" s="238"/>
      <c r="WN358" s="238"/>
      <c r="WO358" s="238"/>
      <c r="WP358" s="238"/>
      <c r="WQ358" s="238"/>
      <c r="WR358" s="238"/>
      <c r="WS358" s="238"/>
      <c r="WT358" s="238"/>
      <c r="WU358" s="238"/>
      <c r="WV358" s="238"/>
      <c r="WW358" s="238"/>
      <c r="WX358" s="238"/>
      <c r="WY358" s="238"/>
      <c r="WZ358" s="238"/>
      <c r="XA358" s="238"/>
      <c r="XB358" s="238"/>
      <c r="XC358" s="238"/>
      <c r="XD358" s="238"/>
      <c r="XE358" s="238"/>
      <c r="XF358" s="238"/>
      <c r="XG358" s="238"/>
      <c r="XH358" s="238"/>
      <c r="XI358" s="238"/>
      <c r="XJ358" s="238"/>
      <c r="XK358" s="238"/>
      <c r="XL358" s="238"/>
      <c r="XM358" s="238"/>
      <c r="XN358" s="238"/>
      <c r="XO358" s="238"/>
      <c r="XP358" s="238"/>
      <c r="XQ358" s="238"/>
      <c r="XR358" s="238"/>
      <c r="XS358" s="238"/>
      <c r="XT358" s="238"/>
      <c r="XU358" s="238"/>
      <c r="XV358" s="238"/>
      <c r="XW358" s="238"/>
      <c r="XX358" s="238"/>
      <c r="XY358" s="238"/>
      <c r="XZ358" s="238"/>
      <c r="YA358" s="238"/>
      <c r="YB358" s="238"/>
      <c r="YC358" s="238"/>
      <c r="YD358" s="238"/>
      <c r="YE358" s="238"/>
      <c r="YF358" s="238"/>
      <c r="YG358" s="238"/>
      <c r="YH358" s="238"/>
      <c r="YI358" s="238"/>
      <c r="YJ358" s="238"/>
      <c r="YK358" s="238"/>
      <c r="YL358" s="238"/>
      <c r="YM358" s="238"/>
      <c r="YN358" s="238"/>
      <c r="YO358" s="238"/>
      <c r="YP358" s="238"/>
      <c r="YQ358" s="238"/>
      <c r="YR358" s="238"/>
      <c r="YS358" s="238"/>
      <c r="YT358" s="238"/>
      <c r="YU358" s="238"/>
      <c r="YV358" s="238"/>
      <c r="YW358" s="238"/>
      <c r="YX358" s="238"/>
      <c r="YY358" s="238"/>
      <c r="YZ358" s="238"/>
      <c r="ZA358" s="238"/>
      <c r="ZB358" s="238"/>
      <c r="ZC358" s="238"/>
      <c r="ZD358" s="238"/>
      <c r="ZE358" s="238"/>
      <c r="ZF358" s="238"/>
      <c r="ZG358" s="238"/>
      <c r="ZH358" s="238"/>
      <c r="ZI358" s="238"/>
      <c r="ZJ358" s="238"/>
      <c r="ZK358" s="238"/>
      <c r="ZL358" s="238"/>
      <c r="ZM358" s="238"/>
      <c r="ZN358" s="238"/>
      <c r="ZO358" s="238"/>
      <c r="ZP358" s="238"/>
      <c r="ZQ358" s="238"/>
      <c r="ZR358" s="238"/>
      <c r="ZS358" s="238"/>
      <c r="ZT358" s="238"/>
      <c r="ZU358" s="238"/>
      <c r="ZV358" s="238"/>
      <c r="ZW358" s="238"/>
      <c r="ZX358" s="238"/>
      <c r="ZY358" s="238"/>
      <c r="ZZ358" s="238"/>
      <c r="AAA358" s="238"/>
      <c r="AAB358" s="238"/>
      <c r="AAC358" s="238"/>
      <c r="AAD358" s="238"/>
      <c r="AAE358" s="238"/>
      <c r="AAF358" s="238"/>
      <c r="AAG358" s="238"/>
      <c r="AAH358" s="238"/>
      <c r="AAI358" s="238"/>
      <c r="AAJ358" s="238"/>
      <c r="AAK358" s="238"/>
      <c r="AAL358" s="238"/>
      <c r="AAM358" s="238"/>
      <c r="AAN358" s="238"/>
      <c r="AAO358" s="238"/>
      <c r="AAP358" s="238"/>
      <c r="AAQ358" s="238"/>
      <c r="AAR358" s="238"/>
      <c r="AAS358" s="238"/>
      <c r="AAT358" s="238"/>
      <c r="AAU358" s="238"/>
      <c r="AAV358" s="238"/>
      <c r="AAW358" s="238"/>
      <c r="AAX358" s="238"/>
      <c r="AAY358" s="238"/>
      <c r="AAZ358" s="238"/>
      <c r="ABA358" s="238"/>
      <c r="ABB358" s="238"/>
      <c r="ABC358" s="238"/>
      <c r="ABD358" s="238"/>
      <c r="ABE358" s="238"/>
      <c r="ABF358" s="238"/>
      <c r="ABG358" s="238"/>
      <c r="ABH358" s="238"/>
      <c r="ABI358" s="238"/>
      <c r="ABJ358" s="238"/>
      <c r="ABK358" s="238"/>
      <c r="ABL358" s="238"/>
      <c r="ABM358" s="238"/>
      <c r="ABN358" s="238"/>
      <c r="ABO358" s="238"/>
      <c r="ABP358" s="238"/>
      <c r="ABQ358" s="238"/>
      <c r="ABR358" s="238"/>
      <c r="ABS358" s="238"/>
      <c r="ABT358" s="238"/>
      <c r="ABU358" s="238"/>
      <c r="ABV358" s="238"/>
      <c r="ABW358" s="238"/>
      <c r="ABX358" s="238"/>
      <c r="ABY358" s="238"/>
      <c r="ABZ358" s="238"/>
      <c r="ACA358" s="238"/>
      <c r="ACB358" s="238"/>
      <c r="ACC358" s="238"/>
      <c r="ACD358" s="238"/>
      <c r="ACE358" s="238"/>
      <c r="ACF358" s="238"/>
      <c r="ACG358" s="238"/>
      <c r="ACH358" s="238"/>
      <c r="ACI358" s="238"/>
      <c r="ACJ358" s="238"/>
      <c r="ACK358" s="238"/>
      <c r="ACL358" s="238"/>
      <c r="ACM358" s="238"/>
      <c r="ACN358" s="238"/>
      <c r="ACO358" s="238"/>
      <c r="ACP358" s="238"/>
      <c r="ACQ358" s="238"/>
      <c r="ACR358" s="238"/>
      <c r="ACS358" s="238"/>
      <c r="ACT358" s="238"/>
      <c r="ACU358" s="238"/>
      <c r="ACV358" s="238"/>
      <c r="ACW358" s="238"/>
      <c r="ACX358" s="238"/>
      <c r="ACY358" s="238"/>
      <c r="ACZ358" s="238"/>
      <c r="ADA358" s="238"/>
      <c r="ADB358" s="238"/>
      <c r="ADC358" s="238"/>
      <c r="ADD358" s="238"/>
      <c r="ADE358" s="238"/>
      <c r="ADF358" s="238"/>
      <c r="ADG358" s="238"/>
      <c r="ADH358" s="238"/>
      <c r="ADI358" s="238"/>
      <c r="ADJ358" s="238"/>
      <c r="ADK358" s="238"/>
      <c r="ADL358" s="238"/>
      <c r="ADM358" s="238"/>
      <c r="ADN358" s="238"/>
      <c r="ADO358" s="238"/>
      <c r="ADP358" s="238"/>
      <c r="ADQ358" s="238"/>
      <c r="ADR358" s="238"/>
      <c r="ADS358" s="238"/>
      <c r="ADT358" s="238"/>
      <c r="ADU358" s="238"/>
      <c r="ADV358" s="238"/>
      <c r="ADW358" s="238"/>
      <c r="ADX358" s="238"/>
      <c r="ADY358" s="238"/>
      <c r="ADZ358" s="238"/>
      <c r="AEA358" s="238"/>
      <c r="AEB358" s="238"/>
      <c r="AEC358" s="238"/>
      <c r="AED358" s="238"/>
      <c r="AEE358" s="238"/>
      <c r="AEF358" s="238"/>
      <c r="AEG358" s="238"/>
      <c r="AEH358" s="238"/>
      <c r="AEI358" s="238"/>
      <c r="AEJ358" s="238"/>
      <c r="AEK358" s="238"/>
      <c r="AEL358" s="238"/>
      <c r="AEM358" s="238"/>
      <c r="AEN358" s="238"/>
      <c r="AEO358" s="238"/>
      <c r="AEP358" s="238"/>
      <c r="AEQ358" s="238"/>
      <c r="AER358" s="238"/>
      <c r="AES358" s="238"/>
      <c r="AET358" s="238"/>
      <c r="AEU358" s="238"/>
      <c r="AEV358" s="238"/>
      <c r="AEW358" s="238"/>
      <c r="AEX358" s="238"/>
      <c r="AEY358" s="238"/>
      <c r="AEZ358" s="238"/>
      <c r="AFA358" s="238"/>
      <c r="AFB358" s="238"/>
      <c r="AFC358" s="238"/>
      <c r="AFD358" s="238"/>
      <c r="AFE358" s="238"/>
      <c r="AFF358" s="238"/>
      <c r="AFG358" s="238"/>
      <c r="AFH358" s="238"/>
      <c r="AFI358" s="238"/>
      <c r="AFJ358" s="238"/>
      <c r="AFK358" s="238"/>
      <c r="AFL358" s="238"/>
      <c r="AFM358" s="238"/>
      <c r="AFN358" s="238"/>
      <c r="AFO358" s="238"/>
      <c r="AFP358" s="238"/>
      <c r="AFQ358" s="238"/>
      <c r="AFR358" s="238"/>
      <c r="AFS358" s="238"/>
      <c r="AFT358" s="238"/>
      <c r="AFU358" s="238"/>
      <c r="AFV358" s="238"/>
      <c r="AFW358" s="238"/>
      <c r="AFX358" s="238"/>
      <c r="AFY358" s="238"/>
      <c r="AFZ358" s="238"/>
      <c r="AGA358" s="238"/>
      <c r="AGB358" s="238"/>
      <c r="AGC358" s="238"/>
      <c r="AGD358" s="238"/>
      <c r="AGE358" s="238"/>
      <c r="AGF358" s="238"/>
      <c r="AGG358" s="238"/>
      <c r="AGH358" s="238"/>
      <c r="AGI358" s="238"/>
      <c r="AGJ358" s="238"/>
      <c r="AGK358" s="238"/>
      <c r="AGL358" s="238"/>
      <c r="AGM358" s="238"/>
      <c r="AGN358" s="238"/>
      <c r="AGO358" s="238"/>
      <c r="AGP358" s="238"/>
      <c r="AGQ358" s="238"/>
      <c r="AGR358" s="238"/>
      <c r="AGS358" s="238"/>
      <c r="AGT358" s="238"/>
      <c r="AGU358" s="238"/>
      <c r="AGV358" s="238"/>
      <c r="AGW358" s="238"/>
      <c r="AGX358" s="238"/>
      <c r="AGY358" s="238"/>
      <c r="AGZ358" s="238"/>
      <c r="AHA358" s="238"/>
      <c r="AHB358" s="238"/>
      <c r="AHC358" s="238"/>
      <c r="AHD358" s="238"/>
      <c r="AHE358" s="238"/>
      <c r="AHF358" s="238"/>
      <c r="AHG358" s="238"/>
      <c r="AHH358" s="238"/>
      <c r="AHI358" s="238"/>
      <c r="AHJ358" s="238"/>
      <c r="AHK358" s="238"/>
      <c r="AHL358" s="238"/>
      <c r="AHM358" s="238"/>
      <c r="AHN358" s="238"/>
      <c r="AHO358" s="238"/>
      <c r="AHP358" s="238"/>
      <c r="AHQ358" s="238"/>
      <c r="AHR358" s="238"/>
      <c r="AHS358" s="238"/>
      <c r="AHT358" s="238"/>
      <c r="AHU358" s="238"/>
      <c r="AHV358" s="238"/>
      <c r="AHW358" s="238"/>
      <c r="AHX358" s="238"/>
      <c r="AHY358" s="238"/>
      <c r="AHZ358" s="238"/>
      <c r="AIA358" s="238"/>
      <c r="AIB358" s="238"/>
      <c r="AIC358" s="238"/>
      <c r="AID358" s="238"/>
      <c r="AIE358" s="238"/>
      <c r="AIF358" s="238"/>
      <c r="AIG358" s="238"/>
      <c r="AIH358" s="238"/>
      <c r="AII358" s="238"/>
      <c r="AIJ358" s="238"/>
      <c r="AIK358" s="238"/>
      <c r="AIL358" s="238"/>
      <c r="AIM358" s="238"/>
      <c r="AIN358" s="238"/>
      <c r="AIO358" s="238"/>
      <c r="AIP358" s="238"/>
      <c r="AIQ358" s="238"/>
      <c r="AIR358" s="238"/>
      <c r="AIS358" s="238"/>
      <c r="AIT358" s="238"/>
      <c r="AIU358" s="238"/>
      <c r="AIV358" s="238"/>
      <c r="AIW358" s="238"/>
      <c r="AIX358" s="238"/>
      <c r="AIY358" s="238"/>
      <c r="AIZ358" s="238"/>
      <c r="AJA358" s="238"/>
      <c r="AJB358" s="238"/>
      <c r="AJC358" s="238"/>
      <c r="AJD358" s="238"/>
      <c r="AJE358" s="238"/>
      <c r="AJF358" s="238"/>
      <c r="AJG358" s="238"/>
      <c r="AJH358" s="238"/>
      <c r="AJI358" s="238"/>
      <c r="AJJ358" s="238"/>
      <c r="AJK358" s="238"/>
      <c r="AJL358" s="238"/>
      <c r="AJM358" s="238"/>
      <c r="AJN358" s="238"/>
      <c r="AJO358" s="238"/>
      <c r="AJP358" s="238"/>
      <c r="AJQ358" s="238"/>
      <c r="AJR358" s="238"/>
      <c r="AJS358" s="238"/>
      <c r="AJT358" s="238"/>
      <c r="AJU358" s="238"/>
      <c r="AJV358" s="238"/>
      <c r="AJW358" s="238"/>
      <c r="AJX358" s="238"/>
      <c r="AJY358" s="238"/>
      <c r="AJZ358" s="238"/>
      <c r="AKA358" s="238"/>
      <c r="AKB358" s="238"/>
      <c r="AKC358" s="238"/>
      <c r="AKD358" s="238"/>
      <c r="AKE358" s="238"/>
      <c r="AKF358" s="238"/>
      <c r="AKG358" s="238"/>
      <c r="AKH358" s="238"/>
      <c r="AKI358" s="238"/>
      <c r="AKJ358" s="238"/>
      <c r="AKK358" s="238"/>
      <c r="AKL358" s="238"/>
      <c r="AKM358" s="238"/>
      <c r="AKN358" s="238"/>
      <c r="AKO358" s="238"/>
      <c r="AKP358" s="238"/>
    </row>
    <row r="359" spans="1:978" x14ac:dyDescent="0.25">
      <c r="A359" s="305"/>
      <c r="B359" s="305"/>
      <c r="C359" s="242"/>
      <c r="D359" s="242"/>
      <c r="E359" s="269"/>
      <c r="F359" s="278" t="s">
        <v>387</v>
      </c>
      <c r="G359" s="278"/>
      <c r="H359" s="278"/>
      <c r="I359" s="278"/>
      <c r="J359" s="278"/>
      <c r="K359" s="278"/>
      <c r="L359" s="278"/>
      <c r="M359" s="278"/>
      <c r="N359" s="9">
        <f t="shared" ref="N359:AL359" si="234">ROUNDUP(AVERAGE(N356:N358),0)</f>
        <v>25</v>
      </c>
      <c r="O359" s="9">
        <f t="shared" si="234"/>
        <v>10</v>
      </c>
      <c r="P359" s="9">
        <f t="shared" si="234"/>
        <v>7</v>
      </c>
      <c r="Q359" s="9">
        <f t="shared" si="234"/>
        <v>7</v>
      </c>
      <c r="R359" s="9">
        <f t="shared" si="234"/>
        <v>14</v>
      </c>
      <c r="S359" s="9">
        <f t="shared" si="234"/>
        <v>66</v>
      </c>
      <c r="T359" s="9">
        <f t="shared" si="234"/>
        <v>263</v>
      </c>
      <c r="U359" s="9">
        <f t="shared" si="234"/>
        <v>521</v>
      </c>
      <c r="V359" s="9">
        <f t="shared" si="234"/>
        <v>459</v>
      </c>
      <c r="W359" s="9">
        <f t="shared" si="234"/>
        <v>363</v>
      </c>
      <c r="X359" s="9">
        <f t="shared" si="234"/>
        <v>343</v>
      </c>
      <c r="Y359" s="9">
        <f t="shared" si="234"/>
        <v>215</v>
      </c>
      <c r="Z359" s="9">
        <f t="shared" si="234"/>
        <v>349</v>
      </c>
      <c r="AA359" s="9">
        <f t="shared" si="234"/>
        <v>343</v>
      </c>
      <c r="AB359" s="9">
        <f t="shared" si="234"/>
        <v>419</v>
      </c>
      <c r="AC359" s="9">
        <f t="shared" si="234"/>
        <v>444</v>
      </c>
      <c r="AD359" s="9">
        <f t="shared" si="234"/>
        <v>403</v>
      </c>
      <c r="AE359" s="9">
        <f t="shared" si="234"/>
        <v>422</v>
      </c>
      <c r="AF359" s="9">
        <f t="shared" si="234"/>
        <v>324</v>
      </c>
      <c r="AG359" s="9">
        <f t="shared" si="234"/>
        <v>236</v>
      </c>
      <c r="AH359" s="9">
        <f t="shared" si="234"/>
        <v>192</v>
      </c>
      <c r="AI359" s="9">
        <f t="shared" si="234"/>
        <v>137</v>
      </c>
      <c r="AJ359" s="9">
        <f t="shared" si="234"/>
        <v>78</v>
      </c>
      <c r="AK359" s="9">
        <f t="shared" si="234"/>
        <v>47</v>
      </c>
      <c r="AL359" s="9">
        <f t="shared" si="234"/>
        <v>5501</v>
      </c>
      <c r="AM359" s="269"/>
      <c r="AN359" s="263"/>
      <c r="AO359" s="263"/>
      <c r="AP359" s="263"/>
      <c r="AQ359" s="263"/>
      <c r="AR359" s="263"/>
      <c r="AS359" s="263"/>
      <c r="AT359" s="263"/>
      <c r="AU359" s="263"/>
      <c r="AV359" s="263"/>
      <c r="AW359" s="263"/>
      <c r="AX359" s="263"/>
      <c r="AY359" s="263"/>
      <c r="AZ359" s="263"/>
      <c r="BA359" s="263"/>
      <c r="BB359" s="263"/>
      <c r="BC359" s="263"/>
      <c r="BD359" s="263"/>
      <c r="BE359" s="263"/>
      <c r="BF359" s="263"/>
      <c r="BG359" s="263"/>
      <c r="BH359" s="263"/>
      <c r="BI359" s="263"/>
      <c r="BJ359" s="263"/>
      <c r="BK359" s="263"/>
      <c r="BL359" s="242"/>
      <c r="BM359" s="242"/>
      <c r="BN359" s="242"/>
      <c r="BO359" s="242"/>
      <c r="BP359" s="242"/>
      <c r="BQ359" s="242"/>
      <c r="BR359" s="242"/>
      <c r="BS359" s="242"/>
      <c r="BT359" s="242"/>
      <c r="BU359" s="242"/>
      <c r="BV359" s="242"/>
      <c r="BW359" s="242"/>
      <c r="BX359" s="242"/>
      <c r="BY359" s="242"/>
      <c r="BZ359" s="242"/>
      <c r="CA359" s="242"/>
      <c r="CB359" s="242"/>
      <c r="CC359" s="242"/>
      <c r="CD359" s="242"/>
      <c r="CE359" s="242"/>
      <c r="CF359" s="242"/>
      <c r="CG359" s="242"/>
      <c r="CH359" s="242"/>
      <c r="CI359" s="242"/>
      <c r="CJ359" s="242"/>
      <c r="CK359" s="242"/>
      <c r="CL359" s="242"/>
      <c r="CM359" s="242"/>
      <c r="CN359" s="242"/>
      <c r="CO359" s="242"/>
      <c r="CP359" s="242"/>
      <c r="CQ359" s="242"/>
      <c r="CR359" s="242"/>
      <c r="CS359" s="242"/>
      <c r="CT359" s="242"/>
      <c r="CU359" s="242"/>
      <c r="CV359" s="242"/>
      <c r="CW359" s="242"/>
      <c r="CX359" s="242"/>
      <c r="CY359" s="242"/>
      <c r="CZ359" s="242"/>
      <c r="DA359" s="242"/>
      <c r="DB359" s="242"/>
      <c r="DC359" s="242"/>
      <c r="DD359" s="242"/>
      <c r="DE359" s="242"/>
      <c r="DF359" s="242"/>
      <c r="DG359" s="242"/>
      <c r="DH359" s="242"/>
      <c r="DI359" s="242"/>
      <c r="DJ359" s="242"/>
      <c r="DK359" s="242"/>
      <c r="DL359" s="242"/>
      <c r="DM359" s="242"/>
      <c r="DN359" s="242"/>
      <c r="DO359" s="242"/>
      <c r="DP359" s="242"/>
      <c r="DQ359" s="242"/>
      <c r="DR359" s="242"/>
      <c r="DS359" s="242"/>
      <c r="DT359" s="242"/>
      <c r="DU359" s="242"/>
      <c r="DV359" s="242"/>
      <c r="DW359" s="242"/>
      <c r="DX359" s="242"/>
      <c r="DY359" s="242"/>
      <c r="DZ359" s="242"/>
      <c r="EA359" s="242"/>
      <c r="EB359" s="242"/>
      <c r="EC359" s="242"/>
      <c r="ED359" s="242"/>
      <c r="EE359" s="252"/>
      <c r="EF359" s="238"/>
      <c r="EG359" s="238"/>
      <c r="EH359" s="238"/>
      <c r="EI359" s="238"/>
      <c r="EJ359" s="238"/>
      <c r="EK359" s="238"/>
      <c r="EL359" s="238"/>
      <c r="EM359" s="238"/>
      <c r="EN359" s="238"/>
      <c r="EO359" s="238"/>
      <c r="EP359" s="238"/>
      <c r="EQ359" s="238"/>
      <c r="ER359" s="238"/>
      <c r="ES359" s="238"/>
      <c r="ET359" s="238"/>
      <c r="EU359" s="238"/>
      <c r="EV359" s="238"/>
      <c r="EW359" s="238"/>
      <c r="EX359" s="238"/>
      <c r="EY359" s="238"/>
      <c r="EZ359" s="238"/>
      <c r="FA359" s="238"/>
      <c r="FB359" s="238"/>
      <c r="FC359" s="238"/>
      <c r="FD359" s="238"/>
      <c r="FE359" s="238"/>
      <c r="FF359" s="238"/>
      <c r="FG359" s="238"/>
      <c r="FH359" s="238"/>
      <c r="FI359" s="238"/>
      <c r="FJ359" s="238"/>
      <c r="FK359" s="238"/>
      <c r="FL359" s="238"/>
      <c r="FM359" s="238"/>
      <c r="FN359" s="238"/>
      <c r="FO359" s="238"/>
      <c r="FP359" s="238"/>
      <c r="FQ359" s="238"/>
      <c r="FR359" s="238"/>
      <c r="FS359" s="238"/>
      <c r="FT359" s="238"/>
      <c r="FU359" s="238"/>
      <c r="FV359" s="238"/>
      <c r="FW359" s="238"/>
      <c r="FX359" s="238"/>
      <c r="FY359" s="238"/>
      <c r="FZ359" s="238"/>
      <c r="GA359" s="238"/>
      <c r="GB359" s="238"/>
      <c r="GC359" s="238"/>
      <c r="GD359" s="238"/>
      <c r="GE359" s="238"/>
      <c r="GF359" s="238"/>
      <c r="GG359" s="238"/>
      <c r="GH359" s="238"/>
      <c r="GI359" s="238"/>
      <c r="GJ359" s="238"/>
      <c r="GK359" s="238"/>
      <c r="GL359" s="238"/>
      <c r="GM359" s="238"/>
      <c r="GN359" s="238"/>
      <c r="GO359" s="238"/>
      <c r="GP359" s="238"/>
      <c r="GQ359" s="238"/>
      <c r="GR359" s="238"/>
      <c r="GS359" s="238"/>
      <c r="GT359" s="238"/>
      <c r="GU359" s="238"/>
      <c r="GV359" s="238"/>
      <c r="GW359" s="238"/>
      <c r="GX359" s="238"/>
      <c r="GY359" s="238"/>
      <c r="GZ359" s="238"/>
      <c r="HA359" s="238"/>
      <c r="HB359" s="238"/>
      <c r="HC359" s="238"/>
      <c r="HD359" s="238"/>
      <c r="HE359" s="238"/>
      <c r="HF359" s="238"/>
      <c r="HG359" s="238"/>
      <c r="HH359" s="238"/>
      <c r="HI359" s="238"/>
      <c r="HJ359" s="238"/>
      <c r="HK359" s="238"/>
      <c r="HL359" s="238"/>
      <c r="HM359" s="238"/>
      <c r="HN359" s="238"/>
      <c r="HO359" s="238"/>
      <c r="HP359" s="238"/>
      <c r="HQ359" s="238"/>
      <c r="HR359" s="238"/>
      <c r="HS359" s="238"/>
      <c r="HT359" s="238"/>
      <c r="HU359" s="238"/>
      <c r="HV359" s="238"/>
      <c r="HW359" s="238"/>
      <c r="HX359" s="238"/>
      <c r="HY359" s="238"/>
      <c r="HZ359" s="238"/>
      <c r="IA359" s="238"/>
      <c r="IB359" s="238"/>
      <c r="IC359" s="238"/>
      <c r="ID359" s="238"/>
      <c r="IE359" s="238"/>
      <c r="IF359" s="238"/>
      <c r="IG359" s="238"/>
      <c r="IH359" s="238"/>
      <c r="II359" s="238"/>
      <c r="IJ359" s="238"/>
      <c r="IK359" s="238"/>
      <c r="IL359" s="238"/>
      <c r="IM359" s="238"/>
      <c r="IN359" s="238"/>
      <c r="IO359" s="238"/>
      <c r="IP359" s="238"/>
      <c r="IQ359" s="238"/>
      <c r="IR359" s="238"/>
      <c r="IS359" s="238"/>
      <c r="IT359" s="238"/>
      <c r="IU359" s="238"/>
      <c r="IV359" s="238"/>
      <c r="IW359" s="238"/>
      <c r="IX359" s="238"/>
      <c r="IY359" s="238"/>
      <c r="IZ359" s="238"/>
      <c r="JA359" s="238"/>
      <c r="JB359" s="238"/>
      <c r="JC359" s="238"/>
      <c r="JD359" s="238"/>
      <c r="JE359" s="238"/>
      <c r="JF359" s="238"/>
      <c r="JG359" s="238"/>
      <c r="JH359" s="238"/>
      <c r="JI359" s="238"/>
      <c r="JJ359" s="238"/>
      <c r="JK359" s="238"/>
      <c r="JL359" s="238"/>
      <c r="JM359" s="238"/>
      <c r="JN359" s="238"/>
      <c r="JO359" s="238"/>
      <c r="JP359" s="238"/>
      <c r="JQ359" s="238"/>
      <c r="JR359" s="238"/>
      <c r="JS359" s="238"/>
      <c r="JT359" s="238"/>
      <c r="JU359" s="238"/>
      <c r="JV359" s="238"/>
      <c r="JW359" s="238"/>
      <c r="JX359" s="238"/>
      <c r="JY359" s="238"/>
      <c r="JZ359" s="238"/>
      <c r="KA359" s="238"/>
      <c r="KB359" s="238"/>
      <c r="KC359" s="238"/>
      <c r="KD359" s="238"/>
      <c r="KE359" s="238"/>
      <c r="KF359" s="238"/>
      <c r="KG359" s="238"/>
      <c r="KH359" s="238"/>
      <c r="KI359" s="238"/>
      <c r="KJ359" s="238"/>
      <c r="KK359" s="238"/>
      <c r="KL359" s="238"/>
      <c r="KM359" s="238"/>
      <c r="KN359" s="238"/>
      <c r="KO359" s="238"/>
      <c r="KP359" s="238"/>
      <c r="KQ359" s="238"/>
      <c r="KR359" s="238"/>
      <c r="KS359" s="238"/>
      <c r="KT359" s="238"/>
      <c r="KU359" s="238"/>
      <c r="KV359" s="238"/>
      <c r="KW359" s="238"/>
      <c r="KX359" s="238"/>
      <c r="KY359" s="238"/>
      <c r="KZ359" s="238"/>
      <c r="LA359" s="238"/>
      <c r="LB359" s="238"/>
      <c r="LC359" s="238"/>
      <c r="LD359" s="238"/>
      <c r="LE359" s="238"/>
      <c r="LF359" s="238"/>
      <c r="LG359" s="238"/>
      <c r="LH359" s="238"/>
      <c r="LI359" s="238"/>
      <c r="LJ359" s="238"/>
      <c r="LK359" s="238"/>
      <c r="LL359" s="238"/>
      <c r="LM359" s="238"/>
      <c r="LN359" s="238"/>
      <c r="LO359" s="238"/>
      <c r="LP359" s="238"/>
      <c r="LQ359" s="238"/>
      <c r="LR359" s="238"/>
      <c r="LS359" s="238"/>
      <c r="LT359" s="238"/>
      <c r="LU359" s="238"/>
      <c r="LV359" s="238"/>
      <c r="LW359" s="238"/>
      <c r="LX359" s="238"/>
      <c r="LY359" s="238"/>
      <c r="LZ359" s="238"/>
      <c r="MA359" s="238"/>
      <c r="MB359" s="238"/>
      <c r="MC359" s="238"/>
      <c r="MD359" s="238"/>
      <c r="ME359" s="238"/>
      <c r="MF359" s="238"/>
      <c r="MG359" s="238"/>
      <c r="MH359" s="238"/>
      <c r="MI359" s="238"/>
      <c r="MJ359" s="238"/>
      <c r="MK359" s="238"/>
      <c r="ML359" s="238"/>
      <c r="MM359" s="238"/>
      <c r="MN359" s="238"/>
      <c r="MO359" s="238"/>
      <c r="MP359" s="238"/>
      <c r="MQ359" s="238"/>
      <c r="MR359" s="238"/>
      <c r="MS359" s="238"/>
      <c r="MT359" s="238"/>
      <c r="MU359" s="238"/>
      <c r="MV359" s="238"/>
      <c r="MW359" s="238"/>
      <c r="MX359" s="238"/>
      <c r="MY359" s="238"/>
      <c r="MZ359" s="238"/>
      <c r="NA359" s="238"/>
      <c r="NB359" s="238"/>
      <c r="NC359" s="238"/>
      <c r="ND359" s="238"/>
      <c r="NE359" s="238"/>
      <c r="NF359" s="238"/>
      <c r="NG359" s="238"/>
      <c r="NH359" s="238"/>
      <c r="NI359" s="238"/>
      <c r="NJ359" s="238"/>
      <c r="NK359" s="238"/>
      <c r="NL359" s="238"/>
      <c r="NM359" s="238"/>
      <c r="NN359" s="238"/>
      <c r="NO359" s="238"/>
      <c r="NP359" s="238"/>
      <c r="NQ359" s="238"/>
      <c r="NR359" s="238"/>
      <c r="NS359" s="238"/>
      <c r="NT359" s="238"/>
      <c r="NU359" s="238"/>
      <c r="NV359" s="238"/>
      <c r="NW359" s="238"/>
      <c r="NX359" s="238"/>
      <c r="NY359" s="238"/>
      <c r="NZ359" s="238"/>
      <c r="OA359" s="238"/>
      <c r="OB359" s="238"/>
      <c r="OC359" s="238"/>
      <c r="OD359" s="238"/>
      <c r="OE359" s="238"/>
      <c r="OF359" s="238"/>
      <c r="OG359" s="238"/>
      <c r="OH359" s="238"/>
      <c r="OI359" s="238"/>
      <c r="OJ359" s="238"/>
      <c r="OK359" s="238"/>
      <c r="OL359" s="238"/>
      <c r="OM359" s="238"/>
      <c r="ON359" s="238"/>
      <c r="OO359" s="238"/>
      <c r="OP359" s="238"/>
      <c r="OQ359" s="238"/>
      <c r="OR359" s="238"/>
      <c r="OS359" s="238"/>
      <c r="OT359" s="238"/>
      <c r="OU359" s="238"/>
      <c r="OV359" s="238"/>
      <c r="OW359" s="238"/>
      <c r="OX359" s="238"/>
      <c r="OY359" s="238"/>
      <c r="OZ359" s="238"/>
      <c r="PA359" s="238"/>
      <c r="PB359" s="238"/>
      <c r="PC359" s="238"/>
      <c r="PD359" s="238"/>
      <c r="PE359" s="238"/>
      <c r="PF359" s="238"/>
      <c r="PG359" s="238"/>
      <c r="PH359" s="238"/>
      <c r="PI359" s="238"/>
      <c r="PJ359" s="238"/>
      <c r="PK359" s="238"/>
      <c r="PL359" s="238"/>
      <c r="PM359" s="238"/>
      <c r="PN359" s="238"/>
      <c r="PO359" s="238"/>
      <c r="PP359" s="238"/>
      <c r="PQ359" s="238"/>
      <c r="PR359" s="238"/>
      <c r="PS359" s="238"/>
      <c r="PT359" s="238"/>
      <c r="PU359" s="238"/>
      <c r="PV359" s="238"/>
      <c r="PW359" s="238"/>
      <c r="PX359" s="238"/>
      <c r="PY359" s="238"/>
      <c r="PZ359" s="238"/>
      <c r="QA359" s="238"/>
      <c r="QB359" s="238"/>
      <c r="QC359" s="238"/>
      <c r="QD359" s="238"/>
      <c r="QE359" s="238"/>
      <c r="QF359" s="238"/>
      <c r="QG359" s="238"/>
      <c r="QH359" s="238"/>
      <c r="QI359" s="238"/>
      <c r="QJ359" s="238"/>
      <c r="QK359" s="238"/>
      <c r="QL359" s="238"/>
      <c r="QM359" s="238"/>
      <c r="QN359" s="238"/>
      <c r="QO359" s="238"/>
      <c r="QP359" s="238"/>
      <c r="QQ359" s="238"/>
      <c r="QR359" s="238"/>
      <c r="QS359" s="238"/>
      <c r="QT359" s="238"/>
      <c r="QU359" s="238"/>
      <c r="QV359" s="238"/>
      <c r="QW359" s="238"/>
      <c r="QX359" s="238"/>
      <c r="QY359" s="238"/>
      <c r="QZ359" s="238"/>
      <c r="RA359" s="238"/>
      <c r="RB359" s="238"/>
      <c r="RC359" s="238"/>
      <c r="RD359" s="238"/>
      <c r="RE359" s="238"/>
      <c r="RF359" s="238"/>
      <c r="RG359" s="238"/>
      <c r="RH359" s="238"/>
      <c r="RI359" s="238"/>
      <c r="RJ359" s="238"/>
      <c r="RK359" s="238"/>
      <c r="RL359" s="238"/>
      <c r="RM359" s="238"/>
      <c r="RN359" s="238"/>
      <c r="RO359" s="238"/>
      <c r="RP359" s="238"/>
      <c r="RQ359" s="238"/>
      <c r="RR359" s="238"/>
      <c r="RS359" s="238"/>
      <c r="RT359" s="238"/>
      <c r="RU359" s="238"/>
      <c r="RV359" s="238"/>
      <c r="RW359" s="238"/>
      <c r="RX359" s="238"/>
      <c r="RY359" s="238"/>
      <c r="RZ359" s="238"/>
      <c r="SA359" s="238"/>
      <c r="SB359" s="238"/>
      <c r="SC359" s="238"/>
      <c r="SD359" s="238"/>
      <c r="SE359" s="238"/>
      <c r="SF359" s="238"/>
      <c r="SG359" s="238"/>
      <c r="SH359" s="238"/>
      <c r="SI359" s="238"/>
      <c r="SJ359" s="238"/>
      <c r="SK359" s="238"/>
      <c r="SL359" s="238"/>
      <c r="SM359" s="238"/>
      <c r="SN359" s="238"/>
      <c r="SO359" s="238"/>
      <c r="SP359" s="238"/>
      <c r="SQ359" s="238"/>
      <c r="SR359" s="238"/>
      <c r="SS359" s="238"/>
      <c r="ST359" s="238"/>
      <c r="SU359" s="238"/>
      <c r="SV359" s="238"/>
      <c r="SW359" s="238"/>
      <c r="SX359" s="238"/>
      <c r="SY359" s="238"/>
      <c r="SZ359" s="238"/>
      <c r="TA359" s="238"/>
      <c r="TB359" s="238"/>
      <c r="TC359" s="238"/>
      <c r="TD359" s="238"/>
      <c r="TE359" s="238"/>
      <c r="TF359" s="238"/>
      <c r="TG359" s="238"/>
      <c r="TH359" s="238"/>
      <c r="TI359" s="238"/>
      <c r="TJ359" s="238"/>
      <c r="TK359" s="238"/>
      <c r="TL359" s="238"/>
      <c r="TM359" s="238"/>
      <c r="TN359" s="238"/>
      <c r="TO359" s="238"/>
      <c r="TP359" s="238"/>
      <c r="TQ359" s="238"/>
      <c r="TR359" s="238"/>
      <c r="TS359" s="238"/>
      <c r="TT359" s="238"/>
      <c r="TU359" s="238"/>
      <c r="TV359" s="238"/>
      <c r="TW359" s="238"/>
      <c r="TX359" s="238"/>
      <c r="TY359" s="238"/>
      <c r="TZ359" s="238"/>
      <c r="UA359" s="238"/>
      <c r="UB359" s="238"/>
      <c r="UC359" s="238"/>
      <c r="UD359" s="238"/>
      <c r="UE359" s="238"/>
      <c r="UF359" s="238"/>
      <c r="UG359" s="238"/>
      <c r="UH359" s="238"/>
      <c r="UI359" s="238"/>
      <c r="UJ359" s="238"/>
      <c r="UK359" s="238"/>
      <c r="UL359" s="238"/>
      <c r="UM359" s="238"/>
      <c r="UN359" s="238"/>
      <c r="UO359" s="238"/>
      <c r="UP359" s="238"/>
      <c r="UQ359" s="238"/>
      <c r="UR359" s="238"/>
      <c r="US359" s="238"/>
      <c r="UT359" s="238"/>
      <c r="UU359" s="238"/>
      <c r="UV359" s="238"/>
      <c r="UW359" s="238"/>
      <c r="UX359" s="238"/>
      <c r="UY359" s="238"/>
      <c r="UZ359" s="238"/>
      <c r="VA359" s="238"/>
      <c r="VB359" s="238"/>
      <c r="VC359" s="238"/>
      <c r="VD359" s="238"/>
      <c r="VE359" s="238"/>
      <c r="VF359" s="238"/>
      <c r="VG359" s="238"/>
      <c r="VH359" s="238"/>
      <c r="VI359" s="238"/>
      <c r="VJ359" s="238"/>
      <c r="VK359" s="238"/>
      <c r="VL359" s="238"/>
      <c r="VM359" s="238"/>
      <c r="VN359" s="238"/>
      <c r="VO359" s="238"/>
      <c r="VP359" s="238"/>
      <c r="VQ359" s="238"/>
      <c r="VR359" s="238"/>
      <c r="VS359" s="238"/>
      <c r="VT359" s="238"/>
      <c r="VU359" s="238"/>
      <c r="VV359" s="238"/>
      <c r="VW359" s="238"/>
      <c r="VX359" s="238"/>
      <c r="VY359" s="238"/>
      <c r="VZ359" s="238"/>
      <c r="WA359" s="238"/>
      <c r="WB359" s="238"/>
      <c r="WC359" s="238"/>
      <c r="WD359" s="238"/>
      <c r="WE359" s="238"/>
      <c r="WF359" s="238"/>
      <c r="WG359" s="238"/>
      <c r="WH359" s="238"/>
      <c r="WI359" s="238"/>
      <c r="WJ359" s="238"/>
      <c r="WK359" s="238"/>
      <c r="WL359" s="238"/>
      <c r="WM359" s="238"/>
      <c r="WN359" s="238"/>
      <c r="WO359" s="238"/>
      <c r="WP359" s="238"/>
      <c r="WQ359" s="238"/>
      <c r="WR359" s="238"/>
      <c r="WS359" s="238"/>
      <c r="WT359" s="238"/>
      <c r="WU359" s="238"/>
      <c r="WV359" s="238"/>
      <c r="WW359" s="238"/>
      <c r="WX359" s="238"/>
      <c r="WY359" s="238"/>
      <c r="WZ359" s="238"/>
      <c r="XA359" s="238"/>
      <c r="XB359" s="238"/>
      <c r="XC359" s="238"/>
      <c r="XD359" s="238"/>
      <c r="XE359" s="238"/>
      <c r="XF359" s="238"/>
      <c r="XG359" s="238"/>
      <c r="XH359" s="238"/>
      <c r="XI359" s="238"/>
      <c r="XJ359" s="238"/>
      <c r="XK359" s="238"/>
      <c r="XL359" s="238"/>
      <c r="XM359" s="238"/>
      <c r="XN359" s="238"/>
      <c r="XO359" s="238"/>
      <c r="XP359" s="238"/>
      <c r="XQ359" s="238"/>
      <c r="XR359" s="238"/>
      <c r="XS359" s="238"/>
      <c r="XT359" s="238"/>
      <c r="XU359" s="238"/>
      <c r="XV359" s="238"/>
      <c r="XW359" s="238"/>
      <c r="XX359" s="238"/>
      <c r="XY359" s="238"/>
      <c r="XZ359" s="238"/>
      <c r="YA359" s="238"/>
      <c r="YB359" s="238"/>
      <c r="YC359" s="238"/>
      <c r="YD359" s="238"/>
      <c r="YE359" s="238"/>
      <c r="YF359" s="238"/>
      <c r="YG359" s="238"/>
      <c r="YH359" s="238"/>
      <c r="YI359" s="238"/>
      <c r="YJ359" s="238"/>
      <c r="YK359" s="238"/>
      <c r="YL359" s="238"/>
      <c r="YM359" s="238"/>
      <c r="YN359" s="238"/>
      <c r="YO359" s="238"/>
      <c r="YP359" s="238"/>
      <c r="YQ359" s="238"/>
      <c r="YR359" s="238"/>
      <c r="YS359" s="238"/>
      <c r="YT359" s="238"/>
      <c r="YU359" s="238"/>
      <c r="YV359" s="238"/>
      <c r="YW359" s="238"/>
      <c r="YX359" s="238"/>
      <c r="YY359" s="238"/>
      <c r="YZ359" s="238"/>
      <c r="ZA359" s="238"/>
      <c r="ZB359" s="238"/>
      <c r="ZC359" s="238"/>
      <c r="ZD359" s="238"/>
      <c r="ZE359" s="238"/>
      <c r="ZF359" s="238"/>
      <c r="ZG359" s="238"/>
      <c r="ZH359" s="238"/>
      <c r="ZI359" s="238"/>
      <c r="ZJ359" s="238"/>
      <c r="ZK359" s="238"/>
      <c r="ZL359" s="238"/>
      <c r="ZM359" s="238"/>
      <c r="ZN359" s="238"/>
      <c r="ZO359" s="238"/>
      <c r="ZP359" s="238"/>
      <c r="ZQ359" s="238"/>
      <c r="ZR359" s="238"/>
      <c r="ZS359" s="238"/>
      <c r="ZT359" s="238"/>
      <c r="ZU359" s="238"/>
      <c r="ZV359" s="238"/>
      <c r="ZW359" s="238"/>
      <c r="ZX359" s="238"/>
      <c r="ZY359" s="238"/>
      <c r="ZZ359" s="238"/>
      <c r="AAA359" s="238"/>
      <c r="AAB359" s="238"/>
      <c r="AAC359" s="238"/>
      <c r="AAD359" s="238"/>
      <c r="AAE359" s="238"/>
      <c r="AAF359" s="238"/>
      <c r="AAG359" s="238"/>
      <c r="AAH359" s="238"/>
      <c r="AAI359" s="238"/>
      <c r="AAJ359" s="238"/>
      <c r="AAK359" s="238"/>
      <c r="AAL359" s="238"/>
      <c r="AAM359" s="238"/>
      <c r="AAN359" s="238"/>
      <c r="AAO359" s="238"/>
      <c r="AAP359" s="238"/>
      <c r="AAQ359" s="238"/>
      <c r="AAR359" s="238"/>
      <c r="AAS359" s="238"/>
      <c r="AAT359" s="238"/>
      <c r="AAU359" s="238"/>
      <c r="AAV359" s="238"/>
      <c r="AAW359" s="238"/>
      <c r="AAX359" s="238"/>
      <c r="AAY359" s="238"/>
      <c r="AAZ359" s="238"/>
      <c r="ABA359" s="238"/>
      <c r="ABB359" s="238"/>
      <c r="ABC359" s="238"/>
      <c r="ABD359" s="238"/>
      <c r="ABE359" s="238"/>
      <c r="ABF359" s="238"/>
      <c r="ABG359" s="238"/>
      <c r="ABH359" s="238"/>
      <c r="ABI359" s="238"/>
      <c r="ABJ359" s="238"/>
      <c r="ABK359" s="238"/>
      <c r="ABL359" s="238"/>
      <c r="ABM359" s="238"/>
      <c r="ABN359" s="238"/>
      <c r="ABO359" s="238"/>
      <c r="ABP359" s="238"/>
      <c r="ABQ359" s="238"/>
      <c r="ABR359" s="238"/>
      <c r="ABS359" s="238"/>
      <c r="ABT359" s="238"/>
      <c r="ABU359" s="238"/>
      <c r="ABV359" s="238"/>
      <c r="ABW359" s="238"/>
      <c r="ABX359" s="238"/>
      <c r="ABY359" s="238"/>
      <c r="ABZ359" s="238"/>
      <c r="ACA359" s="238"/>
      <c r="ACB359" s="238"/>
      <c r="ACC359" s="238"/>
      <c r="ACD359" s="238"/>
      <c r="ACE359" s="238"/>
      <c r="ACF359" s="238"/>
      <c r="ACG359" s="238"/>
      <c r="ACH359" s="238"/>
      <c r="ACI359" s="238"/>
      <c r="ACJ359" s="238"/>
      <c r="ACK359" s="238"/>
      <c r="ACL359" s="238"/>
      <c r="ACM359" s="238"/>
      <c r="ACN359" s="238"/>
      <c r="ACO359" s="238"/>
      <c r="ACP359" s="238"/>
      <c r="ACQ359" s="238"/>
      <c r="ACR359" s="238"/>
      <c r="ACS359" s="238"/>
      <c r="ACT359" s="238"/>
      <c r="ACU359" s="238"/>
      <c r="ACV359" s="238"/>
      <c r="ACW359" s="238"/>
      <c r="ACX359" s="238"/>
      <c r="ACY359" s="238"/>
      <c r="ACZ359" s="238"/>
      <c r="ADA359" s="238"/>
      <c r="ADB359" s="238"/>
      <c r="ADC359" s="238"/>
      <c r="ADD359" s="238"/>
      <c r="ADE359" s="238"/>
      <c r="ADF359" s="238"/>
      <c r="ADG359" s="238"/>
      <c r="ADH359" s="238"/>
      <c r="ADI359" s="238"/>
      <c r="ADJ359" s="238"/>
      <c r="ADK359" s="238"/>
      <c r="ADL359" s="238"/>
      <c r="ADM359" s="238"/>
      <c r="ADN359" s="238"/>
      <c r="ADO359" s="238"/>
      <c r="ADP359" s="238"/>
      <c r="ADQ359" s="238"/>
      <c r="ADR359" s="238"/>
      <c r="ADS359" s="238"/>
      <c r="ADT359" s="238"/>
      <c r="ADU359" s="238"/>
      <c r="ADV359" s="238"/>
      <c r="ADW359" s="238"/>
      <c r="ADX359" s="238"/>
      <c r="ADY359" s="238"/>
      <c r="ADZ359" s="238"/>
      <c r="AEA359" s="238"/>
      <c r="AEB359" s="238"/>
      <c r="AEC359" s="238"/>
      <c r="AED359" s="238"/>
      <c r="AEE359" s="238"/>
      <c r="AEF359" s="238"/>
      <c r="AEG359" s="238"/>
      <c r="AEH359" s="238"/>
      <c r="AEI359" s="238"/>
      <c r="AEJ359" s="238"/>
      <c r="AEK359" s="238"/>
      <c r="AEL359" s="238"/>
      <c r="AEM359" s="238"/>
      <c r="AEN359" s="238"/>
      <c r="AEO359" s="238"/>
      <c r="AEP359" s="238"/>
      <c r="AEQ359" s="238"/>
      <c r="AER359" s="238"/>
      <c r="AES359" s="238"/>
      <c r="AET359" s="238"/>
      <c r="AEU359" s="238"/>
      <c r="AEV359" s="238"/>
      <c r="AEW359" s="238"/>
      <c r="AEX359" s="238"/>
      <c r="AEY359" s="238"/>
      <c r="AEZ359" s="238"/>
      <c r="AFA359" s="238"/>
      <c r="AFB359" s="238"/>
      <c r="AFC359" s="238"/>
      <c r="AFD359" s="238"/>
      <c r="AFE359" s="238"/>
      <c r="AFF359" s="238"/>
      <c r="AFG359" s="238"/>
      <c r="AFH359" s="238"/>
      <c r="AFI359" s="238"/>
      <c r="AFJ359" s="238"/>
      <c r="AFK359" s="238"/>
      <c r="AFL359" s="238"/>
      <c r="AFM359" s="238"/>
      <c r="AFN359" s="238"/>
      <c r="AFO359" s="238"/>
      <c r="AFP359" s="238"/>
      <c r="AFQ359" s="238"/>
      <c r="AFR359" s="238"/>
      <c r="AFS359" s="238"/>
      <c r="AFT359" s="238"/>
      <c r="AFU359" s="238"/>
      <c r="AFV359" s="238"/>
      <c r="AFW359" s="238"/>
      <c r="AFX359" s="238"/>
      <c r="AFY359" s="238"/>
      <c r="AFZ359" s="238"/>
      <c r="AGA359" s="238"/>
      <c r="AGB359" s="238"/>
      <c r="AGC359" s="238"/>
      <c r="AGD359" s="238"/>
      <c r="AGE359" s="238"/>
      <c r="AGF359" s="238"/>
      <c r="AGG359" s="238"/>
      <c r="AGH359" s="238"/>
      <c r="AGI359" s="238"/>
      <c r="AGJ359" s="238"/>
      <c r="AGK359" s="238"/>
      <c r="AGL359" s="238"/>
      <c r="AGM359" s="238"/>
      <c r="AGN359" s="238"/>
      <c r="AGO359" s="238"/>
      <c r="AGP359" s="238"/>
      <c r="AGQ359" s="238"/>
      <c r="AGR359" s="238"/>
      <c r="AGS359" s="238"/>
      <c r="AGT359" s="238"/>
      <c r="AGU359" s="238"/>
      <c r="AGV359" s="238"/>
      <c r="AGW359" s="238"/>
      <c r="AGX359" s="238"/>
      <c r="AGY359" s="238"/>
      <c r="AGZ359" s="238"/>
      <c r="AHA359" s="238"/>
      <c r="AHB359" s="238"/>
      <c r="AHC359" s="238"/>
      <c r="AHD359" s="238"/>
      <c r="AHE359" s="238"/>
      <c r="AHF359" s="238"/>
      <c r="AHG359" s="238"/>
      <c r="AHH359" s="238"/>
      <c r="AHI359" s="238"/>
      <c r="AHJ359" s="238"/>
      <c r="AHK359" s="238"/>
      <c r="AHL359" s="238"/>
      <c r="AHM359" s="238"/>
      <c r="AHN359" s="238"/>
      <c r="AHO359" s="238"/>
      <c r="AHP359" s="238"/>
      <c r="AHQ359" s="238"/>
      <c r="AHR359" s="238"/>
      <c r="AHS359" s="238"/>
      <c r="AHT359" s="238"/>
      <c r="AHU359" s="238"/>
      <c r="AHV359" s="238"/>
      <c r="AHW359" s="238"/>
      <c r="AHX359" s="238"/>
      <c r="AHY359" s="238"/>
      <c r="AHZ359" s="238"/>
      <c r="AIA359" s="238"/>
      <c r="AIB359" s="238"/>
      <c r="AIC359" s="238"/>
      <c r="AID359" s="238"/>
      <c r="AIE359" s="238"/>
      <c r="AIF359" s="238"/>
      <c r="AIG359" s="238"/>
      <c r="AIH359" s="238"/>
      <c r="AII359" s="238"/>
      <c r="AIJ359" s="238"/>
      <c r="AIK359" s="238"/>
      <c r="AIL359" s="238"/>
      <c r="AIM359" s="238"/>
      <c r="AIN359" s="238"/>
      <c r="AIO359" s="238"/>
      <c r="AIP359" s="238"/>
      <c r="AIQ359" s="238"/>
      <c r="AIR359" s="238"/>
      <c r="AIS359" s="238"/>
      <c r="AIT359" s="238"/>
      <c r="AIU359" s="238"/>
      <c r="AIV359" s="238"/>
      <c r="AIW359" s="238"/>
      <c r="AIX359" s="238"/>
      <c r="AIY359" s="238"/>
      <c r="AIZ359" s="238"/>
      <c r="AJA359" s="238"/>
      <c r="AJB359" s="238"/>
      <c r="AJC359" s="238"/>
      <c r="AJD359" s="238"/>
      <c r="AJE359" s="238"/>
      <c r="AJF359" s="238"/>
      <c r="AJG359" s="238"/>
      <c r="AJH359" s="238"/>
      <c r="AJI359" s="238"/>
      <c r="AJJ359" s="238"/>
      <c r="AJK359" s="238"/>
      <c r="AJL359" s="238"/>
      <c r="AJM359" s="238"/>
      <c r="AJN359" s="238"/>
      <c r="AJO359" s="238"/>
      <c r="AJP359" s="238"/>
      <c r="AJQ359" s="238"/>
      <c r="AJR359" s="238"/>
      <c r="AJS359" s="238"/>
      <c r="AJT359" s="238"/>
      <c r="AJU359" s="238"/>
      <c r="AJV359" s="238"/>
      <c r="AJW359" s="238"/>
      <c r="AJX359" s="238"/>
      <c r="AJY359" s="238"/>
      <c r="AJZ359" s="238"/>
      <c r="AKA359" s="238"/>
      <c r="AKB359" s="238"/>
      <c r="AKC359" s="238"/>
      <c r="AKD359" s="238"/>
      <c r="AKE359" s="238"/>
      <c r="AKF359" s="238"/>
      <c r="AKG359" s="238"/>
      <c r="AKH359" s="238"/>
      <c r="AKI359" s="238"/>
      <c r="AKJ359" s="238"/>
      <c r="AKK359" s="238"/>
      <c r="AKL359" s="238"/>
      <c r="AKM359" s="238"/>
      <c r="AKN359" s="238"/>
      <c r="AKO359" s="238"/>
      <c r="AKP359" s="238"/>
    </row>
    <row r="360" spans="1:978" ht="25.5" x14ac:dyDescent="0.25">
      <c r="A360" s="40">
        <v>79</v>
      </c>
      <c r="B360" s="102">
        <v>80</v>
      </c>
      <c r="C360" s="91" t="s">
        <v>359</v>
      </c>
      <c r="D360" s="91" t="s">
        <v>49</v>
      </c>
      <c r="E360" s="126">
        <v>1.8</v>
      </c>
      <c r="F360" s="91">
        <v>530072</v>
      </c>
      <c r="G360" s="21" t="s">
        <v>370</v>
      </c>
      <c r="H360" s="21" t="s">
        <v>371</v>
      </c>
      <c r="I360" s="91" t="s">
        <v>63</v>
      </c>
      <c r="J360" s="91">
        <v>45</v>
      </c>
      <c r="K360" s="126">
        <f>AVERAGE(J360)</f>
        <v>45</v>
      </c>
      <c r="L360" s="153">
        <f>E360/K360</f>
        <v>0.04</v>
      </c>
      <c r="M360" s="91">
        <v>2</v>
      </c>
      <c r="N360" s="91">
        <v>80</v>
      </c>
      <c r="O360" s="91">
        <v>47</v>
      </c>
      <c r="P360" s="91">
        <v>35</v>
      </c>
      <c r="Q360" s="91">
        <v>21</v>
      </c>
      <c r="R360" s="91">
        <v>36</v>
      </c>
      <c r="S360" s="91">
        <v>80</v>
      </c>
      <c r="T360" s="91">
        <v>280</v>
      </c>
      <c r="U360" s="91">
        <v>518</v>
      </c>
      <c r="V360" s="91">
        <v>503</v>
      </c>
      <c r="W360" s="91">
        <v>532</v>
      </c>
      <c r="X360" s="91">
        <v>595</v>
      </c>
      <c r="Y360" s="91">
        <v>686</v>
      </c>
      <c r="Z360" s="91">
        <v>697</v>
      </c>
      <c r="AA360" s="91">
        <v>708</v>
      </c>
      <c r="AB360" s="91">
        <v>903</v>
      </c>
      <c r="AC360" s="91">
        <v>945</v>
      </c>
      <c r="AD360" s="91">
        <v>1000</v>
      </c>
      <c r="AE360" s="91">
        <v>1002</v>
      </c>
      <c r="AF360" s="91">
        <v>869</v>
      </c>
      <c r="AG360" s="91">
        <v>653</v>
      </c>
      <c r="AH360" s="91">
        <v>547</v>
      </c>
      <c r="AI360" s="91">
        <v>432</v>
      </c>
      <c r="AJ360" s="91">
        <v>257</v>
      </c>
      <c r="AK360" s="91">
        <v>161</v>
      </c>
      <c r="AL360" s="91">
        <v>10689</v>
      </c>
      <c r="AM360" s="126">
        <v>1600</v>
      </c>
      <c r="AN360" s="176">
        <f>$L$360*(1+0.15*(N360/$AM$360)^4)</f>
        <v>4.0000037500000002E-2</v>
      </c>
      <c r="AO360" s="176">
        <f t="shared" ref="AO360:BK360" si="235">$L$360*(1+0.15*(O360/$AM$360)^4)</f>
        <v>4.0000004467481379E-2</v>
      </c>
      <c r="AP360" s="176">
        <f t="shared" si="235"/>
        <v>4.0000001373863218E-2</v>
      </c>
      <c r="AQ360" s="176">
        <f t="shared" si="235"/>
        <v>4.0000000178052678E-2</v>
      </c>
      <c r="AR360" s="176">
        <f t="shared" si="235"/>
        <v>4.0000001537734378E-2</v>
      </c>
      <c r="AS360" s="176">
        <f t="shared" si="235"/>
        <v>4.0000037500000002E-2</v>
      </c>
      <c r="AT360" s="176">
        <f t="shared" si="235"/>
        <v>4.0005627343750003E-2</v>
      </c>
      <c r="AU360" s="176">
        <f t="shared" si="235"/>
        <v>4.0065915926186524E-2</v>
      </c>
      <c r="AV360" s="176">
        <f t="shared" si="235"/>
        <v>4.0058606159131774E-2</v>
      </c>
      <c r="AW360" s="176">
        <f t="shared" si="235"/>
        <v>4.0073336106484378E-2</v>
      </c>
      <c r="AX360" s="176">
        <f t="shared" si="235"/>
        <v>4.0114746430015565E-2</v>
      </c>
      <c r="AY360" s="176">
        <f t="shared" si="235"/>
        <v>4.0202753230483397E-2</v>
      </c>
      <c r="AZ360" s="176">
        <f t="shared" si="235"/>
        <v>4.0216073960401312E-2</v>
      </c>
      <c r="BA360" s="176">
        <f t="shared" si="235"/>
        <v>4.0230040525234372E-2</v>
      </c>
      <c r="BB360" s="176">
        <f t="shared" si="235"/>
        <v>4.0608726657666933E-2</v>
      </c>
      <c r="BC360" s="176">
        <f t="shared" si="235"/>
        <v>4.0730127243614203E-2</v>
      </c>
      <c r="BD360" s="176">
        <f t="shared" si="235"/>
        <v>4.0915527343750001E-2</v>
      </c>
      <c r="BE360" s="176">
        <f t="shared" si="235"/>
        <v>4.0922873564467777E-2</v>
      </c>
      <c r="BF360" s="176">
        <f t="shared" si="235"/>
        <v>4.0522096071705017E-2</v>
      </c>
      <c r="BG360" s="176">
        <f t="shared" si="235"/>
        <v>4.0166465425367129E-2</v>
      </c>
      <c r="BH360" s="176">
        <f t="shared" si="235"/>
        <v>4.0081963524488222E-2</v>
      </c>
      <c r="BI360" s="176">
        <f t="shared" si="235"/>
        <v>4.0031886459999999E-2</v>
      </c>
      <c r="BJ360" s="176">
        <f t="shared" si="235"/>
        <v>4.0003993960938421E-2</v>
      </c>
      <c r="BK360" s="176">
        <f t="shared" si="235"/>
        <v>4.0000615141211851E-2</v>
      </c>
      <c r="BL360" s="91">
        <f>E360*(0.000001)*0.5</f>
        <v>8.9999999999999996E-7</v>
      </c>
      <c r="BM360" s="91">
        <v>1649.6</v>
      </c>
      <c r="BN360" s="91">
        <v>0.45</v>
      </c>
      <c r="BO360" s="91">
        <v>2472.5</v>
      </c>
      <c r="BP360" s="91">
        <v>0.48</v>
      </c>
      <c r="BQ360" s="91">
        <v>4223.7</v>
      </c>
      <c r="BR360" s="91">
        <v>0.01</v>
      </c>
      <c r="BS360" s="187">
        <v>1215.9000000000001</v>
      </c>
      <c r="BT360" s="187">
        <v>0.01</v>
      </c>
      <c r="BU360" s="187">
        <v>2632.4</v>
      </c>
      <c r="BV360" s="187">
        <v>0.04</v>
      </c>
      <c r="BW360" s="187">
        <v>290.8</v>
      </c>
      <c r="BX360" s="187">
        <v>0.01</v>
      </c>
      <c r="BY360" s="187"/>
      <c r="BZ360" s="187"/>
      <c r="CA360" s="187"/>
      <c r="CB360" s="187"/>
      <c r="CC360" s="91"/>
      <c r="CD360" s="91"/>
      <c r="CE360" s="187"/>
      <c r="CF360" s="187"/>
      <c r="CG360" s="187"/>
      <c r="CH360" s="187"/>
      <c r="CI360" s="187"/>
      <c r="CJ360" s="187"/>
      <c r="CK360" s="187"/>
      <c r="CL360" s="187"/>
      <c r="CM360" s="187"/>
      <c r="CN360" s="187"/>
      <c r="CO360" s="187"/>
      <c r="CP360" s="187"/>
      <c r="CQ360" s="187"/>
      <c r="CR360" s="187"/>
      <c r="CS360" s="187"/>
      <c r="CT360" s="187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7">
        <f>BM360*BN360+BO360*BP360+BQ360*BR360+BS360*BT360+BU360*BV360+BW360*BX360+BY360*BZ360+CA360*CB360+CC360*CD360+CE360*CF360+CG360*CH360+CI360*CJ360+CK360*CL360+CM360*CN360+CO360*CP360+CQ360*CR360+CS360*CT360+CU360*CV360+CW360*CX360+CY360*CZ360+DA360*DB360</f>
        <v>2091.7199999999998</v>
      </c>
      <c r="EB360" s="114">
        <f>(PI()+2*E360)*EA360</f>
        <v>14101.524185366839</v>
      </c>
      <c r="EC360" s="7">
        <f>EB360/E360</f>
        <v>7834.180102981577</v>
      </c>
      <c r="ED360" s="7">
        <f>PI()*EA360</f>
        <v>6571.3321853668413</v>
      </c>
      <c r="EE360" s="220">
        <f>SUM(BN360,BP360,BR360,BT360,BV360,BX360,BZ360,CB360,CD360,CF360,CH360,CJ360,CL360,CN360,CP360,CR360,CT360,CV360,CX360,CZ360,DB360)</f>
        <v>1</v>
      </c>
      <c r="EF360" s="215"/>
      <c r="EG360" s="215"/>
      <c r="EH360" s="215"/>
      <c r="EI360" s="215"/>
      <c r="EJ360" s="215"/>
      <c r="EK360" s="215"/>
      <c r="EL360" s="215"/>
      <c r="EM360" s="215"/>
      <c r="EN360" s="215"/>
      <c r="EO360" s="215"/>
      <c r="EP360" s="215"/>
      <c r="EQ360" s="215"/>
      <c r="ER360" s="215"/>
      <c r="ES360" s="215"/>
      <c r="ET360" s="215"/>
      <c r="EU360" s="215"/>
      <c r="EV360" s="215"/>
      <c r="EW360" s="215"/>
      <c r="EX360" s="215"/>
      <c r="EY360" s="215"/>
      <c r="EZ360" s="215"/>
      <c r="FA360" s="215"/>
      <c r="FB360" s="215"/>
      <c r="FC360" s="215"/>
      <c r="FD360" s="215"/>
      <c r="FE360" s="215"/>
      <c r="FF360" s="215"/>
      <c r="FG360" s="215"/>
      <c r="FH360" s="215"/>
      <c r="FI360" s="215"/>
      <c r="FJ360" s="215"/>
      <c r="FK360" s="215"/>
      <c r="FL360" s="215"/>
      <c r="FM360" s="215"/>
      <c r="FN360" s="215"/>
      <c r="FO360" s="215"/>
      <c r="FP360" s="215"/>
      <c r="FQ360" s="215"/>
      <c r="FR360" s="215"/>
      <c r="FS360" s="215"/>
      <c r="FT360" s="215"/>
      <c r="FU360" s="215"/>
      <c r="FV360" s="215"/>
      <c r="FW360" s="215"/>
      <c r="FX360" s="215"/>
      <c r="FY360" s="215"/>
      <c r="FZ360" s="215"/>
      <c r="GA360" s="215"/>
      <c r="GB360" s="215"/>
      <c r="GC360" s="215"/>
      <c r="GD360" s="215"/>
      <c r="GE360" s="215"/>
      <c r="GF360" s="215"/>
      <c r="GG360" s="215"/>
      <c r="GH360" s="215"/>
      <c r="GI360" s="215"/>
      <c r="GJ360" s="215"/>
      <c r="GK360" s="215"/>
      <c r="GL360" s="215"/>
      <c r="GM360" s="215"/>
      <c r="GN360" s="215"/>
      <c r="GO360" s="215"/>
      <c r="GP360" s="215"/>
      <c r="GQ360" s="215"/>
      <c r="GR360" s="215"/>
      <c r="GS360" s="215"/>
      <c r="GT360" s="215"/>
      <c r="GU360" s="215"/>
      <c r="GV360" s="215"/>
      <c r="GW360" s="215"/>
      <c r="GX360" s="215"/>
      <c r="GY360" s="215"/>
      <c r="GZ360" s="215"/>
      <c r="HA360" s="215"/>
      <c r="HB360" s="215"/>
      <c r="HC360" s="215"/>
      <c r="HD360" s="215"/>
      <c r="HE360" s="215"/>
      <c r="HF360" s="215"/>
      <c r="HG360" s="215"/>
      <c r="HH360" s="215"/>
      <c r="HI360" s="215"/>
      <c r="HJ360" s="215"/>
      <c r="HK360" s="215"/>
      <c r="HL360" s="215"/>
      <c r="HM360" s="215"/>
      <c r="HN360" s="215"/>
      <c r="HO360" s="215"/>
      <c r="HP360" s="215"/>
      <c r="HQ360" s="215"/>
      <c r="HR360" s="215"/>
      <c r="HS360" s="215"/>
      <c r="HT360" s="215"/>
      <c r="HU360" s="215"/>
      <c r="HV360" s="215"/>
      <c r="HW360" s="215"/>
      <c r="HX360" s="215"/>
      <c r="HY360" s="215"/>
      <c r="HZ360" s="215"/>
      <c r="IA360" s="215"/>
      <c r="IB360" s="215"/>
      <c r="IC360" s="215"/>
      <c r="ID360" s="215"/>
      <c r="IE360" s="215"/>
      <c r="IF360" s="215"/>
      <c r="IG360" s="215"/>
      <c r="IH360" s="215"/>
      <c r="II360" s="215"/>
      <c r="IJ360" s="215"/>
      <c r="IK360" s="215"/>
      <c r="IL360" s="215"/>
      <c r="IM360" s="215"/>
      <c r="IN360" s="215"/>
      <c r="IO360" s="215"/>
      <c r="IP360" s="215"/>
      <c r="IQ360" s="215"/>
      <c r="IR360" s="215"/>
      <c r="IS360" s="215"/>
      <c r="IT360" s="215"/>
      <c r="IU360" s="215"/>
      <c r="IV360" s="215"/>
      <c r="IW360" s="215"/>
      <c r="IX360" s="215"/>
      <c r="IY360" s="215"/>
      <c r="IZ360" s="215"/>
      <c r="JA360" s="215"/>
      <c r="JB360" s="215"/>
      <c r="JC360" s="215"/>
      <c r="JD360" s="215"/>
      <c r="JE360" s="215"/>
      <c r="JF360" s="215"/>
      <c r="JG360" s="215"/>
      <c r="JH360" s="215"/>
      <c r="JI360" s="215"/>
      <c r="JJ360" s="215"/>
      <c r="JK360" s="215"/>
      <c r="JL360" s="215"/>
      <c r="JM360" s="215"/>
      <c r="JN360" s="215"/>
      <c r="JO360" s="215"/>
      <c r="JP360" s="215"/>
      <c r="JQ360" s="215"/>
      <c r="JR360" s="215"/>
      <c r="JS360" s="215"/>
      <c r="JT360" s="215"/>
      <c r="JU360" s="215"/>
      <c r="JV360" s="215"/>
      <c r="JW360" s="215"/>
      <c r="JX360" s="215"/>
      <c r="JY360" s="215"/>
      <c r="JZ360" s="215"/>
      <c r="KA360" s="215"/>
      <c r="KB360" s="215"/>
      <c r="KC360" s="215"/>
      <c r="KD360" s="215"/>
      <c r="KE360" s="215"/>
      <c r="KF360" s="215"/>
      <c r="KG360" s="215"/>
      <c r="KH360" s="215"/>
      <c r="KI360" s="215"/>
      <c r="KJ360" s="215"/>
      <c r="KK360" s="215"/>
      <c r="KL360" s="215"/>
      <c r="KM360" s="215"/>
      <c r="KN360" s="215"/>
      <c r="KO360" s="215"/>
      <c r="KP360" s="215"/>
      <c r="KQ360" s="215"/>
      <c r="KR360" s="215"/>
      <c r="KS360" s="215"/>
      <c r="KT360" s="215"/>
      <c r="KU360" s="215"/>
      <c r="KV360" s="215"/>
      <c r="KW360" s="215"/>
      <c r="KX360" s="215"/>
      <c r="KY360" s="215"/>
      <c r="KZ360" s="215"/>
      <c r="LA360" s="215"/>
      <c r="LB360" s="215"/>
      <c r="LC360" s="215"/>
      <c r="LD360" s="215"/>
      <c r="LE360" s="215"/>
      <c r="LF360" s="215"/>
      <c r="LG360" s="215"/>
      <c r="LH360" s="215"/>
      <c r="LI360" s="215"/>
      <c r="LJ360" s="215"/>
      <c r="LK360" s="215"/>
      <c r="LL360" s="215"/>
      <c r="LM360" s="215"/>
      <c r="LN360" s="215"/>
      <c r="LO360" s="215"/>
      <c r="LP360" s="215"/>
      <c r="LQ360" s="215"/>
      <c r="LR360" s="215"/>
      <c r="LS360" s="215"/>
      <c r="LT360" s="215"/>
      <c r="LU360" s="215"/>
      <c r="LV360" s="215"/>
      <c r="LW360" s="215"/>
      <c r="LX360" s="215"/>
      <c r="LY360" s="215"/>
      <c r="LZ360" s="215"/>
      <c r="MA360" s="215"/>
      <c r="MB360" s="215"/>
      <c r="MC360" s="215"/>
      <c r="MD360" s="215"/>
      <c r="ME360" s="215"/>
      <c r="MF360" s="215"/>
      <c r="MG360" s="215"/>
      <c r="MH360" s="215"/>
      <c r="MI360" s="215"/>
      <c r="MJ360" s="215"/>
      <c r="MK360" s="215"/>
      <c r="ML360" s="215"/>
      <c r="MM360" s="215"/>
      <c r="MN360" s="215"/>
      <c r="MO360" s="215"/>
      <c r="MP360" s="215"/>
      <c r="MQ360" s="215"/>
      <c r="MR360" s="215"/>
      <c r="MS360" s="215"/>
      <c r="MT360" s="215"/>
      <c r="MU360" s="215"/>
      <c r="MV360" s="215"/>
      <c r="MW360" s="215"/>
      <c r="MX360" s="215"/>
      <c r="MY360" s="215"/>
      <c r="MZ360" s="215"/>
      <c r="NA360" s="215"/>
      <c r="NB360" s="215"/>
      <c r="NC360" s="215"/>
      <c r="ND360" s="215"/>
      <c r="NE360" s="215"/>
      <c r="NF360" s="215"/>
      <c r="NG360" s="215"/>
      <c r="NH360" s="215"/>
      <c r="NI360" s="215"/>
      <c r="NJ360" s="215"/>
      <c r="NK360" s="215"/>
      <c r="NL360" s="215"/>
      <c r="NM360" s="215"/>
      <c r="NN360" s="215"/>
      <c r="NO360" s="215"/>
      <c r="NP360" s="215"/>
      <c r="NQ360" s="215"/>
      <c r="NR360" s="215"/>
      <c r="NS360" s="215"/>
      <c r="NT360" s="215"/>
      <c r="NU360" s="215"/>
      <c r="NV360" s="215"/>
      <c r="NW360" s="215"/>
      <c r="NX360" s="215"/>
      <c r="NY360" s="215"/>
      <c r="NZ360" s="215"/>
      <c r="OA360" s="215"/>
      <c r="OB360" s="215"/>
      <c r="OC360" s="215"/>
      <c r="OD360" s="215"/>
      <c r="OE360" s="215"/>
      <c r="OF360" s="215"/>
      <c r="OG360" s="215"/>
      <c r="OH360" s="215"/>
      <c r="OI360" s="215"/>
      <c r="OJ360" s="215"/>
      <c r="OK360" s="215"/>
      <c r="OL360" s="215"/>
      <c r="OM360" s="215"/>
      <c r="ON360" s="215"/>
      <c r="OO360" s="215"/>
      <c r="OP360" s="215"/>
      <c r="OQ360" s="215"/>
      <c r="OR360" s="215"/>
      <c r="OS360" s="215"/>
      <c r="OT360" s="215"/>
      <c r="OU360" s="215"/>
      <c r="OV360" s="215"/>
      <c r="OW360" s="215"/>
      <c r="OX360" s="215"/>
      <c r="OY360" s="215"/>
      <c r="OZ360" s="215"/>
      <c r="PA360" s="215"/>
      <c r="PB360" s="215"/>
      <c r="PC360" s="215"/>
      <c r="PD360" s="215"/>
      <c r="PE360" s="215"/>
      <c r="PF360" s="215"/>
      <c r="PG360" s="215"/>
      <c r="PH360" s="215"/>
      <c r="PI360" s="215"/>
      <c r="PJ360" s="215"/>
      <c r="PK360" s="215"/>
      <c r="PL360" s="215"/>
      <c r="PM360" s="215"/>
      <c r="PN360" s="215"/>
      <c r="PO360" s="215"/>
      <c r="PP360" s="215"/>
      <c r="PQ360" s="215"/>
      <c r="PR360" s="215"/>
      <c r="PS360" s="215"/>
      <c r="PT360" s="215"/>
      <c r="PU360" s="215"/>
      <c r="PV360" s="215"/>
      <c r="PW360" s="215"/>
      <c r="PX360" s="215"/>
      <c r="PY360" s="215"/>
      <c r="PZ360" s="215"/>
      <c r="QA360" s="215"/>
      <c r="QB360" s="215"/>
      <c r="QC360" s="215"/>
      <c r="QD360" s="215"/>
      <c r="QE360" s="215"/>
      <c r="QF360" s="215"/>
      <c r="QG360" s="215"/>
      <c r="QH360" s="215"/>
      <c r="QI360" s="215"/>
      <c r="QJ360" s="215"/>
      <c r="QK360" s="215"/>
      <c r="QL360" s="215"/>
      <c r="QM360" s="215"/>
      <c r="QN360" s="215"/>
      <c r="QO360" s="215"/>
      <c r="QP360" s="215"/>
      <c r="QQ360" s="215"/>
      <c r="QR360" s="215"/>
      <c r="QS360" s="215"/>
      <c r="QT360" s="215"/>
      <c r="QU360" s="215"/>
      <c r="QV360" s="215"/>
      <c r="QW360" s="215"/>
      <c r="QX360" s="215"/>
      <c r="QY360" s="215"/>
      <c r="QZ360" s="215"/>
      <c r="RA360" s="215"/>
      <c r="RB360" s="215"/>
      <c r="RC360" s="215"/>
      <c r="RD360" s="215"/>
      <c r="RE360" s="215"/>
      <c r="RF360" s="215"/>
      <c r="RG360" s="215"/>
      <c r="RH360" s="215"/>
      <c r="RI360" s="215"/>
      <c r="RJ360" s="215"/>
      <c r="RK360" s="215"/>
      <c r="RL360" s="215"/>
      <c r="RM360" s="215"/>
      <c r="RN360" s="215"/>
      <c r="RO360" s="215"/>
      <c r="RP360" s="215"/>
      <c r="RQ360" s="215"/>
      <c r="RR360" s="215"/>
      <c r="RS360" s="215"/>
      <c r="RT360" s="215"/>
      <c r="RU360" s="215"/>
      <c r="RV360" s="215"/>
      <c r="RW360" s="215"/>
      <c r="RX360" s="215"/>
      <c r="RY360" s="215"/>
      <c r="RZ360" s="215"/>
      <c r="SA360" s="215"/>
      <c r="SB360" s="215"/>
      <c r="SC360" s="215"/>
      <c r="SD360" s="215"/>
      <c r="SE360" s="215"/>
      <c r="SF360" s="215"/>
      <c r="SG360" s="215"/>
      <c r="SH360" s="215"/>
      <c r="SI360" s="215"/>
      <c r="SJ360" s="215"/>
      <c r="SK360" s="215"/>
      <c r="SL360" s="215"/>
      <c r="SM360" s="215"/>
      <c r="SN360" s="215"/>
      <c r="SO360" s="215"/>
      <c r="SP360" s="215"/>
      <c r="SQ360" s="215"/>
      <c r="SR360" s="215"/>
      <c r="SS360" s="215"/>
      <c r="ST360" s="215"/>
      <c r="SU360" s="215"/>
      <c r="SV360" s="215"/>
      <c r="SW360" s="215"/>
      <c r="SX360" s="215"/>
      <c r="SY360" s="215"/>
      <c r="SZ360" s="215"/>
      <c r="TA360" s="215"/>
      <c r="TB360" s="215"/>
      <c r="TC360" s="215"/>
      <c r="TD360" s="215"/>
      <c r="TE360" s="215"/>
      <c r="TF360" s="215"/>
      <c r="TG360" s="215"/>
      <c r="TH360" s="215"/>
      <c r="TI360" s="215"/>
      <c r="TJ360" s="215"/>
      <c r="TK360" s="215"/>
      <c r="TL360" s="215"/>
      <c r="TM360" s="215"/>
      <c r="TN360" s="215"/>
      <c r="TO360" s="215"/>
      <c r="TP360" s="215"/>
      <c r="TQ360" s="215"/>
      <c r="TR360" s="215"/>
      <c r="TS360" s="215"/>
      <c r="TT360" s="215"/>
      <c r="TU360" s="215"/>
      <c r="TV360" s="215"/>
      <c r="TW360" s="215"/>
      <c r="TX360" s="215"/>
      <c r="TY360" s="215"/>
      <c r="TZ360" s="215"/>
      <c r="UA360" s="215"/>
      <c r="UB360" s="215"/>
      <c r="UC360" s="215"/>
      <c r="UD360" s="215"/>
      <c r="UE360" s="215"/>
      <c r="UF360" s="215"/>
      <c r="UG360" s="215"/>
      <c r="UH360" s="215"/>
      <c r="UI360" s="215"/>
      <c r="UJ360" s="215"/>
      <c r="UK360" s="215"/>
      <c r="UL360" s="215"/>
      <c r="UM360" s="215"/>
      <c r="UN360" s="215"/>
      <c r="UO360" s="215"/>
      <c r="UP360" s="215"/>
      <c r="UQ360" s="215"/>
      <c r="UR360" s="215"/>
      <c r="US360" s="215"/>
      <c r="UT360" s="215"/>
      <c r="UU360" s="215"/>
      <c r="UV360" s="215"/>
      <c r="UW360" s="215"/>
      <c r="UX360" s="215"/>
      <c r="UY360" s="215"/>
      <c r="UZ360" s="215"/>
      <c r="VA360" s="215"/>
      <c r="VB360" s="215"/>
      <c r="VC360" s="215"/>
      <c r="VD360" s="215"/>
      <c r="VE360" s="215"/>
      <c r="VF360" s="215"/>
      <c r="VG360" s="215"/>
      <c r="VH360" s="215"/>
      <c r="VI360" s="215"/>
      <c r="VJ360" s="215"/>
      <c r="VK360" s="215"/>
      <c r="VL360" s="215"/>
      <c r="VM360" s="215"/>
      <c r="VN360" s="215"/>
      <c r="VO360" s="215"/>
      <c r="VP360" s="215"/>
      <c r="VQ360" s="215"/>
      <c r="VR360" s="215"/>
      <c r="VS360" s="215"/>
      <c r="VT360" s="215"/>
      <c r="VU360" s="215"/>
      <c r="VV360" s="215"/>
      <c r="VW360" s="215"/>
      <c r="VX360" s="215"/>
      <c r="VY360" s="215"/>
      <c r="VZ360" s="215"/>
      <c r="WA360" s="215"/>
      <c r="WB360" s="215"/>
      <c r="WC360" s="215"/>
      <c r="WD360" s="215"/>
      <c r="WE360" s="215"/>
      <c r="WF360" s="215"/>
      <c r="WG360" s="215"/>
      <c r="WH360" s="215"/>
      <c r="WI360" s="215"/>
      <c r="WJ360" s="215"/>
      <c r="WK360" s="215"/>
      <c r="WL360" s="215"/>
      <c r="WM360" s="215"/>
      <c r="WN360" s="215"/>
      <c r="WO360" s="215"/>
      <c r="WP360" s="215"/>
      <c r="WQ360" s="215"/>
      <c r="WR360" s="215"/>
      <c r="WS360" s="215"/>
      <c r="WT360" s="215"/>
      <c r="WU360" s="215"/>
      <c r="WV360" s="215"/>
      <c r="WW360" s="215"/>
      <c r="WX360" s="215"/>
      <c r="WY360" s="215"/>
      <c r="WZ360" s="215"/>
      <c r="XA360" s="215"/>
      <c r="XB360" s="215"/>
      <c r="XC360" s="215"/>
      <c r="XD360" s="215"/>
      <c r="XE360" s="215"/>
      <c r="XF360" s="215"/>
      <c r="XG360" s="215"/>
      <c r="XH360" s="215"/>
      <c r="XI360" s="215"/>
      <c r="XJ360" s="215"/>
      <c r="XK360" s="215"/>
      <c r="XL360" s="215"/>
      <c r="XM360" s="215"/>
      <c r="XN360" s="215"/>
      <c r="XO360" s="215"/>
      <c r="XP360" s="215"/>
      <c r="XQ360" s="215"/>
      <c r="XR360" s="215"/>
      <c r="XS360" s="215"/>
      <c r="XT360" s="215"/>
      <c r="XU360" s="215"/>
      <c r="XV360" s="215"/>
      <c r="XW360" s="215"/>
      <c r="XX360" s="215"/>
      <c r="XY360" s="215"/>
      <c r="XZ360" s="215"/>
      <c r="YA360" s="215"/>
      <c r="YB360" s="215"/>
      <c r="YC360" s="215"/>
      <c r="YD360" s="215"/>
      <c r="YE360" s="215"/>
      <c r="YF360" s="215"/>
      <c r="YG360" s="215"/>
      <c r="YH360" s="215"/>
      <c r="YI360" s="215"/>
      <c r="YJ360" s="215"/>
      <c r="YK360" s="215"/>
      <c r="YL360" s="215"/>
      <c r="YM360" s="215"/>
      <c r="YN360" s="215"/>
      <c r="YO360" s="215"/>
      <c r="YP360" s="215"/>
      <c r="YQ360" s="215"/>
      <c r="YR360" s="215"/>
      <c r="YS360" s="215"/>
      <c r="YT360" s="215"/>
      <c r="YU360" s="215"/>
      <c r="YV360" s="215"/>
      <c r="YW360" s="215"/>
      <c r="YX360" s="215"/>
      <c r="YY360" s="215"/>
      <c r="YZ360" s="215"/>
      <c r="ZA360" s="215"/>
      <c r="ZB360" s="215"/>
      <c r="ZC360" s="215"/>
      <c r="ZD360" s="215"/>
      <c r="ZE360" s="215"/>
      <c r="ZF360" s="215"/>
      <c r="ZG360" s="215"/>
      <c r="ZH360" s="215"/>
      <c r="ZI360" s="215"/>
      <c r="ZJ360" s="215"/>
      <c r="ZK360" s="215"/>
      <c r="ZL360" s="215"/>
      <c r="ZM360" s="215"/>
      <c r="ZN360" s="215"/>
      <c r="ZO360" s="215"/>
      <c r="ZP360" s="215"/>
      <c r="ZQ360" s="215"/>
      <c r="ZR360" s="215"/>
      <c r="ZS360" s="215"/>
      <c r="ZT360" s="215"/>
      <c r="ZU360" s="215"/>
      <c r="ZV360" s="215"/>
      <c r="ZW360" s="215"/>
      <c r="ZX360" s="215"/>
      <c r="ZY360" s="215"/>
      <c r="ZZ360" s="215"/>
      <c r="AAA360" s="215"/>
      <c r="AAB360" s="215"/>
      <c r="AAC360" s="215"/>
      <c r="AAD360" s="215"/>
      <c r="AAE360" s="215"/>
      <c r="AAF360" s="215"/>
      <c r="AAG360" s="215"/>
      <c r="AAH360" s="215"/>
      <c r="AAI360" s="215"/>
      <c r="AAJ360" s="215"/>
      <c r="AAK360" s="215"/>
      <c r="AAL360" s="215"/>
      <c r="AAM360" s="215"/>
      <c r="AAN360" s="215"/>
      <c r="AAO360" s="215"/>
      <c r="AAP360" s="215"/>
      <c r="AAQ360" s="215"/>
      <c r="AAR360" s="215"/>
      <c r="AAS360" s="215"/>
      <c r="AAT360" s="215"/>
      <c r="AAU360" s="215"/>
      <c r="AAV360" s="215"/>
      <c r="AAW360" s="215"/>
      <c r="AAX360" s="215"/>
      <c r="AAY360" s="215"/>
      <c r="AAZ360" s="215"/>
      <c r="ABA360" s="215"/>
      <c r="ABB360" s="215"/>
      <c r="ABC360" s="215"/>
      <c r="ABD360" s="215"/>
      <c r="ABE360" s="215"/>
      <c r="ABF360" s="215"/>
      <c r="ABG360" s="215"/>
      <c r="ABH360" s="215"/>
      <c r="ABI360" s="215"/>
      <c r="ABJ360" s="215"/>
      <c r="ABK360" s="215"/>
      <c r="ABL360" s="215"/>
      <c r="ABM360" s="215"/>
      <c r="ABN360" s="215"/>
      <c r="ABO360" s="215"/>
      <c r="ABP360" s="215"/>
      <c r="ABQ360" s="215"/>
      <c r="ABR360" s="215"/>
      <c r="ABS360" s="215"/>
      <c r="ABT360" s="215"/>
      <c r="ABU360" s="215"/>
      <c r="ABV360" s="215"/>
      <c r="ABW360" s="215"/>
      <c r="ABX360" s="215"/>
      <c r="ABY360" s="215"/>
      <c r="ABZ360" s="215"/>
      <c r="ACA360" s="215"/>
      <c r="ACB360" s="215"/>
      <c r="ACC360" s="215"/>
      <c r="ACD360" s="215"/>
      <c r="ACE360" s="215"/>
      <c r="ACF360" s="215"/>
      <c r="ACG360" s="215"/>
      <c r="ACH360" s="215"/>
      <c r="ACI360" s="215"/>
      <c r="ACJ360" s="215"/>
      <c r="ACK360" s="215"/>
      <c r="ACL360" s="215"/>
      <c r="ACM360" s="215"/>
      <c r="ACN360" s="215"/>
      <c r="ACO360" s="215"/>
      <c r="ACP360" s="215"/>
      <c r="ACQ360" s="215"/>
      <c r="ACR360" s="215"/>
      <c r="ACS360" s="215"/>
      <c r="ACT360" s="215"/>
      <c r="ACU360" s="215"/>
      <c r="ACV360" s="215"/>
      <c r="ACW360" s="215"/>
      <c r="ACX360" s="215"/>
      <c r="ACY360" s="215"/>
      <c r="ACZ360" s="215"/>
      <c r="ADA360" s="215"/>
      <c r="ADB360" s="215"/>
      <c r="ADC360" s="215"/>
      <c r="ADD360" s="215"/>
      <c r="ADE360" s="215"/>
      <c r="ADF360" s="215"/>
      <c r="ADG360" s="215"/>
      <c r="ADH360" s="215"/>
      <c r="ADI360" s="215"/>
      <c r="ADJ360" s="215"/>
      <c r="ADK360" s="215"/>
      <c r="ADL360" s="215"/>
      <c r="ADM360" s="215"/>
      <c r="ADN360" s="215"/>
      <c r="ADO360" s="215"/>
      <c r="ADP360" s="215"/>
      <c r="ADQ360" s="215"/>
      <c r="ADR360" s="215"/>
      <c r="ADS360" s="215"/>
      <c r="ADT360" s="215"/>
      <c r="ADU360" s="215"/>
      <c r="ADV360" s="215"/>
      <c r="ADW360" s="215"/>
      <c r="ADX360" s="215"/>
      <c r="ADY360" s="215"/>
      <c r="ADZ360" s="215"/>
      <c r="AEA360" s="215"/>
      <c r="AEB360" s="215"/>
      <c r="AEC360" s="215"/>
      <c r="AED360" s="215"/>
      <c r="AEE360" s="215"/>
      <c r="AEF360" s="215"/>
      <c r="AEG360" s="215"/>
      <c r="AEH360" s="215"/>
      <c r="AEI360" s="215"/>
      <c r="AEJ360" s="215"/>
      <c r="AEK360" s="215"/>
      <c r="AEL360" s="215"/>
      <c r="AEM360" s="215"/>
      <c r="AEN360" s="215"/>
      <c r="AEO360" s="215"/>
      <c r="AEP360" s="215"/>
      <c r="AEQ360" s="215"/>
      <c r="AER360" s="215"/>
      <c r="AES360" s="215"/>
      <c r="AET360" s="215"/>
      <c r="AEU360" s="215"/>
      <c r="AEV360" s="215"/>
      <c r="AEW360" s="215"/>
      <c r="AEX360" s="215"/>
      <c r="AEY360" s="215"/>
      <c r="AEZ360" s="215"/>
      <c r="AFA360" s="215"/>
      <c r="AFB360" s="215"/>
      <c r="AFC360" s="215"/>
      <c r="AFD360" s="215"/>
      <c r="AFE360" s="215"/>
      <c r="AFF360" s="215"/>
      <c r="AFG360" s="215"/>
      <c r="AFH360" s="215"/>
      <c r="AFI360" s="215"/>
      <c r="AFJ360" s="215"/>
      <c r="AFK360" s="215"/>
      <c r="AFL360" s="215"/>
      <c r="AFM360" s="215"/>
      <c r="AFN360" s="215"/>
      <c r="AFO360" s="215"/>
      <c r="AFP360" s="215"/>
      <c r="AFQ360" s="215"/>
      <c r="AFR360" s="215"/>
      <c r="AFS360" s="215"/>
      <c r="AFT360" s="215"/>
      <c r="AFU360" s="215"/>
      <c r="AFV360" s="215"/>
      <c r="AFW360" s="215"/>
      <c r="AFX360" s="215"/>
      <c r="AFY360" s="215"/>
      <c r="AFZ360" s="215"/>
      <c r="AGA360" s="215"/>
      <c r="AGB360" s="215"/>
      <c r="AGC360" s="215"/>
      <c r="AGD360" s="215"/>
      <c r="AGE360" s="215"/>
      <c r="AGF360" s="215"/>
      <c r="AGG360" s="215"/>
      <c r="AGH360" s="215"/>
      <c r="AGI360" s="215"/>
      <c r="AGJ360" s="215"/>
      <c r="AGK360" s="215"/>
      <c r="AGL360" s="215"/>
      <c r="AGM360" s="215"/>
      <c r="AGN360" s="215"/>
      <c r="AGO360" s="215"/>
      <c r="AGP360" s="215"/>
      <c r="AGQ360" s="215"/>
      <c r="AGR360" s="215"/>
      <c r="AGS360" s="215"/>
      <c r="AGT360" s="215"/>
      <c r="AGU360" s="215"/>
      <c r="AGV360" s="215"/>
      <c r="AGW360" s="215"/>
      <c r="AGX360" s="215"/>
      <c r="AGY360" s="215"/>
      <c r="AGZ360" s="215"/>
      <c r="AHA360" s="215"/>
      <c r="AHB360" s="215"/>
      <c r="AHC360" s="215"/>
      <c r="AHD360" s="215"/>
      <c r="AHE360" s="215"/>
      <c r="AHF360" s="215"/>
      <c r="AHG360" s="215"/>
      <c r="AHH360" s="215"/>
      <c r="AHI360" s="215"/>
      <c r="AHJ360" s="215"/>
      <c r="AHK360" s="215"/>
      <c r="AHL360" s="215"/>
      <c r="AHM360" s="215"/>
      <c r="AHN360" s="215"/>
      <c r="AHO360" s="215"/>
      <c r="AHP360" s="215"/>
      <c r="AHQ360" s="215"/>
      <c r="AHR360" s="215"/>
      <c r="AHS360" s="215"/>
      <c r="AHT360" s="215"/>
      <c r="AHU360" s="215"/>
      <c r="AHV360" s="215"/>
      <c r="AHW360" s="215"/>
      <c r="AHX360" s="215"/>
      <c r="AHY360" s="215"/>
      <c r="AHZ360" s="215"/>
      <c r="AIA360" s="215"/>
      <c r="AIB360" s="215"/>
      <c r="AIC360" s="215"/>
      <c r="AID360" s="215"/>
      <c r="AIE360" s="215"/>
      <c r="AIF360" s="215"/>
      <c r="AIG360" s="215"/>
      <c r="AIH360" s="215"/>
      <c r="AII360" s="215"/>
      <c r="AIJ360" s="215"/>
      <c r="AIK360" s="215"/>
      <c r="AIL360" s="215"/>
      <c r="AIM360" s="215"/>
      <c r="AIN360" s="215"/>
      <c r="AIO360" s="215"/>
      <c r="AIP360" s="215"/>
      <c r="AIQ360" s="215"/>
      <c r="AIR360" s="215"/>
      <c r="AIS360" s="215"/>
      <c r="AIT360" s="215"/>
      <c r="AIU360" s="215"/>
      <c r="AIV360" s="215"/>
      <c r="AIW360" s="215"/>
      <c r="AIX360" s="215"/>
      <c r="AIY360" s="215"/>
      <c r="AIZ360" s="215"/>
      <c r="AJA360" s="215"/>
      <c r="AJB360" s="215"/>
      <c r="AJC360" s="215"/>
      <c r="AJD360" s="215"/>
      <c r="AJE360" s="215"/>
      <c r="AJF360" s="215"/>
      <c r="AJG360" s="215"/>
      <c r="AJH360" s="215"/>
      <c r="AJI360" s="215"/>
      <c r="AJJ360" s="215"/>
      <c r="AJK360" s="215"/>
      <c r="AJL360" s="215"/>
      <c r="AJM360" s="215"/>
      <c r="AJN360" s="215"/>
      <c r="AJO360" s="215"/>
      <c r="AJP360" s="215"/>
      <c r="AJQ360" s="215"/>
      <c r="AJR360" s="215"/>
      <c r="AJS360" s="215"/>
      <c r="AJT360" s="215"/>
      <c r="AJU360" s="215"/>
      <c r="AJV360" s="215"/>
      <c r="AJW360" s="215"/>
      <c r="AJX360" s="215"/>
      <c r="AJY360" s="215"/>
      <c r="AJZ360" s="215"/>
      <c r="AKA360" s="215"/>
      <c r="AKB360" s="215"/>
      <c r="AKC360" s="215"/>
      <c r="AKD360" s="215"/>
      <c r="AKE360" s="215"/>
      <c r="AKF360" s="215"/>
      <c r="AKG360" s="215"/>
      <c r="AKH360" s="215"/>
      <c r="AKI360" s="215"/>
      <c r="AKJ360" s="215"/>
      <c r="AKK360" s="215"/>
      <c r="AKL360" s="215"/>
      <c r="AKM360" s="215"/>
      <c r="AKN360" s="215"/>
      <c r="AKO360" s="215"/>
      <c r="AKP360" s="215"/>
    </row>
    <row r="361" spans="1:978" ht="38.25" x14ac:dyDescent="0.25">
      <c r="A361" s="303">
        <v>79</v>
      </c>
      <c r="B361" s="303">
        <v>83</v>
      </c>
      <c r="C361" s="240" t="s">
        <v>46</v>
      </c>
      <c r="D361" s="240" t="s">
        <v>45</v>
      </c>
      <c r="E361" s="267">
        <v>3.4</v>
      </c>
      <c r="F361" s="93">
        <v>530190</v>
      </c>
      <c r="G361" s="29" t="s">
        <v>338</v>
      </c>
      <c r="H361" s="29" t="s">
        <v>304</v>
      </c>
      <c r="I361" s="240" t="s">
        <v>63</v>
      </c>
      <c r="J361" s="93">
        <v>45</v>
      </c>
      <c r="K361" s="267">
        <f>AVERAGE(J361:J362)</f>
        <v>37.5</v>
      </c>
      <c r="L361" s="289">
        <f>E361/K361</f>
        <v>9.0666666666666659E-2</v>
      </c>
      <c r="M361" s="240">
        <v>1</v>
      </c>
      <c r="N361" s="93">
        <v>39</v>
      </c>
      <c r="O361" s="93">
        <v>15</v>
      </c>
      <c r="P361" s="93">
        <v>15</v>
      </c>
      <c r="Q361" s="93">
        <v>8</v>
      </c>
      <c r="R361" s="93">
        <v>14</v>
      </c>
      <c r="S361" s="93">
        <v>43</v>
      </c>
      <c r="T361" s="93">
        <v>111</v>
      </c>
      <c r="U361" s="93">
        <v>274</v>
      </c>
      <c r="V361" s="93">
        <v>308</v>
      </c>
      <c r="W361" s="93">
        <v>459</v>
      </c>
      <c r="X361" s="93">
        <v>502</v>
      </c>
      <c r="Y361" s="93">
        <v>561</v>
      </c>
      <c r="Z361" s="93">
        <v>588</v>
      </c>
      <c r="AA361" s="93">
        <v>593</v>
      </c>
      <c r="AB361" s="93">
        <v>596</v>
      </c>
      <c r="AC361" s="93">
        <v>613</v>
      </c>
      <c r="AD361" s="93">
        <v>632</v>
      </c>
      <c r="AE361" s="93">
        <v>684</v>
      </c>
      <c r="AF361" s="93">
        <v>671</v>
      </c>
      <c r="AG361" s="93">
        <v>468</v>
      </c>
      <c r="AH361" s="93">
        <v>284</v>
      </c>
      <c r="AI361" s="93">
        <v>201</v>
      </c>
      <c r="AJ361" s="93">
        <v>117</v>
      </c>
      <c r="AK361" s="93">
        <v>82</v>
      </c>
      <c r="AL361" s="93">
        <v>7363</v>
      </c>
      <c r="AM361" s="130">
        <v>800</v>
      </c>
      <c r="AN361" s="261">
        <f>$L$361*(1+0.15*(N363/$AM$363)^4)</f>
        <v>9.066676049076236E-2</v>
      </c>
      <c r="AO361" s="261">
        <f t="shared" ref="AO361:BK361" si="236">$L$361*(1+0.15*(O363/$AM$363)^4)</f>
        <v>9.0666671979166669E-2</v>
      </c>
      <c r="AP361" s="261">
        <f t="shared" si="236"/>
        <v>9.0666668347574864E-2</v>
      </c>
      <c r="AQ361" s="261">
        <f t="shared" si="236"/>
        <v>9.0666666884512373E-2</v>
      </c>
      <c r="AR361" s="261">
        <f t="shared" si="236"/>
        <v>9.0666667355166666E-2</v>
      </c>
      <c r="AS361" s="261">
        <f t="shared" si="236"/>
        <v>9.0666706042949866E-2</v>
      </c>
      <c r="AT361" s="261">
        <f t="shared" si="236"/>
        <v>9.066915043310611E-2</v>
      </c>
      <c r="AU361" s="261">
        <f t="shared" si="236"/>
        <v>9.0751762644449854E-2</v>
      </c>
      <c r="AV361" s="261">
        <f t="shared" si="236"/>
        <v>9.0840522024981121E-2</v>
      </c>
      <c r="AW361" s="261">
        <f t="shared" si="236"/>
        <v>9.12889466861979E-2</v>
      </c>
      <c r="AX361" s="261">
        <f t="shared" si="236"/>
        <v>9.1791292691231111E-2</v>
      </c>
      <c r="AY361" s="261">
        <f t="shared" si="236"/>
        <v>9.2429226666666656E-2</v>
      </c>
      <c r="AZ361" s="261">
        <f t="shared" si="236"/>
        <v>9.2843278709697899E-2</v>
      </c>
      <c r="BA361" s="261">
        <f t="shared" si="236"/>
        <v>9.3094351666666672E-2</v>
      </c>
      <c r="BB361" s="261">
        <f t="shared" si="236"/>
        <v>9.3002317273356117E-2</v>
      </c>
      <c r="BC361" s="261">
        <f t="shared" si="236"/>
        <v>9.3955413216074868E-2</v>
      </c>
      <c r="BD361" s="261">
        <f t="shared" si="236"/>
        <v>9.4582006154697917E-2</v>
      </c>
      <c r="BE361" s="261">
        <f t="shared" si="236"/>
        <v>9.5541295539043627E-2</v>
      </c>
      <c r="BF361" s="261">
        <f t="shared" si="236"/>
        <v>9.4296196238199848E-2</v>
      </c>
      <c r="BG361" s="261">
        <f t="shared" si="236"/>
        <v>9.1791292691231111E-2</v>
      </c>
      <c r="BH361" s="261">
        <f t="shared" si="236"/>
        <v>9.1001953121856119E-2</v>
      </c>
      <c r="BI361" s="261">
        <f t="shared" si="236"/>
        <v>9.0771421083731124E-2</v>
      </c>
      <c r="BJ361" s="261">
        <f t="shared" si="236"/>
        <v>9.0676444984356119E-2</v>
      </c>
      <c r="BK361" s="261">
        <f t="shared" si="236"/>
        <v>9.0668242431231102E-2</v>
      </c>
      <c r="BL361" s="240">
        <f>E361*(0.000001)*0.5</f>
        <v>1.6999999999999998E-6</v>
      </c>
      <c r="BM361" s="240">
        <v>1649.6</v>
      </c>
      <c r="BN361" s="240">
        <v>0.25</v>
      </c>
      <c r="BO361" s="240">
        <v>4223.7</v>
      </c>
      <c r="BP361" s="240">
        <v>0.01</v>
      </c>
      <c r="BQ361" s="240">
        <v>2472.5</v>
      </c>
      <c r="BR361" s="240">
        <v>0.01</v>
      </c>
      <c r="BS361" s="240">
        <v>2317.9</v>
      </c>
      <c r="BT361" s="240">
        <v>0.12</v>
      </c>
      <c r="BU361" s="240">
        <v>1164</v>
      </c>
      <c r="BV361" s="240">
        <v>0.33</v>
      </c>
      <c r="BW361" s="240">
        <v>3013.2</v>
      </c>
      <c r="BX361" s="240">
        <v>0.04</v>
      </c>
      <c r="BY361" s="240">
        <v>5585.8</v>
      </c>
      <c r="BZ361" s="240">
        <v>0.08</v>
      </c>
      <c r="CA361" s="240">
        <v>5597.2</v>
      </c>
      <c r="CB361" s="240">
        <v>0.05</v>
      </c>
      <c r="CC361" s="240">
        <v>5210.8999999999996</v>
      </c>
      <c r="CD361" s="240">
        <v>0.04</v>
      </c>
      <c r="CE361" s="240">
        <v>4008.5</v>
      </c>
      <c r="CF361" s="240">
        <v>0.03</v>
      </c>
      <c r="CG361" s="240">
        <v>1964.9</v>
      </c>
      <c r="CH361" s="240">
        <v>0.04</v>
      </c>
      <c r="CI361" s="240"/>
      <c r="CJ361" s="240"/>
      <c r="CK361" s="240"/>
      <c r="CL361" s="240"/>
      <c r="CM361" s="240"/>
      <c r="CN361" s="240"/>
      <c r="CO361" s="240"/>
      <c r="CP361" s="240"/>
      <c r="CQ361" s="240"/>
      <c r="CR361" s="240"/>
      <c r="CS361" s="240"/>
      <c r="CT361" s="240"/>
      <c r="CU361" s="240"/>
      <c r="CV361" s="240"/>
      <c r="CW361" s="240"/>
      <c r="CX361" s="240"/>
      <c r="CY361" s="240"/>
      <c r="CZ361" s="240"/>
      <c r="DA361" s="240"/>
      <c r="DB361" s="240"/>
      <c r="DC361" s="240"/>
      <c r="DD361" s="240"/>
      <c r="DE361" s="240"/>
      <c r="DF361" s="240"/>
      <c r="DG361" s="240"/>
      <c r="DH361" s="240"/>
      <c r="DI361" s="240"/>
      <c r="DJ361" s="240"/>
      <c r="DK361" s="240"/>
      <c r="DL361" s="240"/>
      <c r="DM361" s="240"/>
      <c r="DN361" s="240"/>
      <c r="DO361" s="240"/>
      <c r="DP361" s="240"/>
      <c r="DQ361" s="240"/>
      <c r="DR361" s="240"/>
      <c r="DS361" s="240"/>
      <c r="DT361" s="240"/>
      <c r="DU361" s="240"/>
      <c r="DV361" s="240"/>
      <c r="DW361" s="240"/>
      <c r="DX361" s="240"/>
      <c r="DY361" s="240"/>
      <c r="DZ361" s="240"/>
      <c r="EA361" s="240">
        <f>BM361*BN361+BO361*BP361+BQ361*BR361+BS361*BT361+BU361*BV361+BW361*BX361+BY361*BZ361+CA361*CB361+CC361*CD361+CE361*CF361+CG361*CH361+CI361*CJ361+CK361*CL361+CM361*CN361+CO361*CP361+CQ361*CR361+CS361*CT361+CU361*CV361+CW361*CX361+CY361*CZ361+DA361*DB361</f>
        <v>2396.1690000000003</v>
      </c>
      <c r="EB361" s="240">
        <f>(PI()+2*E361)*EA361</f>
        <v>23821.736127159606</v>
      </c>
      <c r="EC361" s="240">
        <f>EB361/E361</f>
        <v>7006.3929785763548</v>
      </c>
      <c r="ED361" s="240">
        <f>PI()*EA361</f>
        <v>7527.7869271596019</v>
      </c>
      <c r="EE361" s="252">
        <f>SUM(BN361,BP361,BR361,BT361,BV361,BX361,BZ361,CB361,CD361,CF361,CH361)</f>
        <v>1</v>
      </c>
      <c r="EF361" s="238"/>
      <c r="EG361" s="238"/>
      <c r="EH361" s="238"/>
      <c r="EI361" s="238"/>
      <c r="EJ361" s="238"/>
      <c r="EK361" s="238"/>
      <c r="EL361" s="238"/>
      <c r="EM361" s="238"/>
      <c r="EN361" s="238"/>
      <c r="EO361" s="238"/>
      <c r="EP361" s="238"/>
      <c r="EQ361" s="238"/>
      <c r="ER361" s="238"/>
      <c r="ES361" s="238"/>
      <c r="ET361" s="238"/>
      <c r="EU361" s="238"/>
      <c r="EV361" s="238"/>
      <c r="EW361" s="238"/>
      <c r="EX361" s="238"/>
      <c r="EY361" s="238"/>
      <c r="EZ361" s="238"/>
      <c r="FA361" s="238"/>
      <c r="FB361" s="238"/>
      <c r="FC361" s="238"/>
      <c r="FD361" s="238"/>
      <c r="FE361" s="238"/>
      <c r="FF361" s="238"/>
      <c r="FG361" s="238"/>
      <c r="FH361" s="238"/>
      <c r="FI361" s="238"/>
      <c r="FJ361" s="238"/>
      <c r="FK361" s="238"/>
      <c r="FL361" s="238"/>
      <c r="FM361" s="238"/>
      <c r="FN361" s="238"/>
      <c r="FO361" s="238"/>
      <c r="FP361" s="238"/>
      <c r="FQ361" s="238"/>
      <c r="FR361" s="238"/>
      <c r="FS361" s="238"/>
      <c r="FT361" s="238"/>
      <c r="FU361" s="238"/>
      <c r="FV361" s="238"/>
      <c r="FW361" s="238"/>
      <c r="FX361" s="238"/>
      <c r="FY361" s="238"/>
      <c r="FZ361" s="238"/>
      <c r="GA361" s="238"/>
      <c r="GB361" s="238"/>
      <c r="GC361" s="238"/>
      <c r="GD361" s="238"/>
      <c r="GE361" s="238"/>
      <c r="GF361" s="238"/>
      <c r="GG361" s="238"/>
      <c r="GH361" s="238"/>
      <c r="GI361" s="238"/>
      <c r="GJ361" s="238"/>
      <c r="GK361" s="238"/>
      <c r="GL361" s="238"/>
      <c r="GM361" s="238"/>
      <c r="GN361" s="238"/>
      <c r="GO361" s="238"/>
      <c r="GP361" s="238"/>
      <c r="GQ361" s="238"/>
      <c r="GR361" s="238"/>
      <c r="GS361" s="238"/>
      <c r="GT361" s="238"/>
      <c r="GU361" s="238"/>
      <c r="GV361" s="238"/>
      <c r="GW361" s="238"/>
      <c r="GX361" s="238"/>
      <c r="GY361" s="238"/>
      <c r="GZ361" s="238"/>
      <c r="HA361" s="238"/>
      <c r="HB361" s="238"/>
      <c r="HC361" s="238"/>
      <c r="HD361" s="238"/>
      <c r="HE361" s="238"/>
      <c r="HF361" s="238"/>
      <c r="HG361" s="238"/>
      <c r="HH361" s="238"/>
      <c r="HI361" s="238"/>
      <c r="HJ361" s="238"/>
      <c r="HK361" s="238"/>
      <c r="HL361" s="238"/>
      <c r="HM361" s="238"/>
      <c r="HN361" s="238"/>
      <c r="HO361" s="238"/>
      <c r="HP361" s="238"/>
      <c r="HQ361" s="238"/>
      <c r="HR361" s="238"/>
      <c r="HS361" s="238"/>
      <c r="HT361" s="238"/>
      <c r="HU361" s="238"/>
      <c r="HV361" s="238"/>
      <c r="HW361" s="238"/>
      <c r="HX361" s="238"/>
      <c r="HY361" s="238"/>
      <c r="HZ361" s="238"/>
      <c r="IA361" s="238"/>
      <c r="IB361" s="238"/>
      <c r="IC361" s="238"/>
      <c r="ID361" s="238"/>
      <c r="IE361" s="238"/>
      <c r="IF361" s="238"/>
      <c r="IG361" s="238"/>
      <c r="IH361" s="238"/>
      <c r="II361" s="238"/>
      <c r="IJ361" s="238"/>
      <c r="IK361" s="238"/>
      <c r="IL361" s="238"/>
      <c r="IM361" s="238"/>
      <c r="IN361" s="238"/>
      <c r="IO361" s="238"/>
      <c r="IP361" s="238"/>
      <c r="IQ361" s="238"/>
      <c r="IR361" s="238"/>
      <c r="IS361" s="238"/>
      <c r="IT361" s="238"/>
      <c r="IU361" s="238"/>
      <c r="IV361" s="238"/>
      <c r="IW361" s="238"/>
      <c r="IX361" s="238"/>
      <c r="IY361" s="238"/>
      <c r="IZ361" s="238"/>
      <c r="JA361" s="238"/>
      <c r="JB361" s="238"/>
      <c r="JC361" s="238"/>
      <c r="JD361" s="238"/>
      <c r="JE361" s="238"/>
      <c r="JF361" s="238"/>
      <c r="JG361" s="238"/>
      <c r="JH361" s="238"/>
      <c r="JI361" s="238"/>
      <c r="JJ361" s="238"/>
      <c r="JK361" s="238"/>
      <c r="JL361" s="238"/>
      <c r="JM361" s="238"/>
      <c r="JN361" s="238"/>
      <c r="JO361" s="238"/>
      <c r="JP361" s="238"/>
      <c r="JQ361" s="238"/>
      <c r="JR361" s="238"/>
      <c r="JS361" s="238"/>
      <c r="JT361" s="238"/>
      <c r="JU361" s="238"/>
      <c r="JV361" s="238"/>
      <c r="JW361" s="238"/>
      <c r="JX361" s="238"/>
      <c r="JY361" s="238"/>
      <c r="JZ361" s="238"/>
      <c r="KA361" s="238"/>
      <c r="KB361" s="238"/>
      <c r="KC361" s="238"/>
      <c r="KD361" s="238"/>
      <c r="KE361" s="238"/>
      <c r="KF361" s="238"/>
      <c r="KG361" s="238"/>
      <c r="KH361" s="238"/>
      <c r="KI361" s="238"/>
      <c r="KJ361" s="238"/>
      <c r="KK361" s="238"/>
      <c r="KL361" s="238"/>
      <c r="KM361" s="238"/>
      <c r="KN361" s="238"/>
      <c r="KO361" s="238"/>
      <c r="KP361" s="238"/>
      <c r="KQ361" s="238"/>
      <c r="KR361" s="238"/>
      <c r="KS361" s="238"/>
      <c r="KT361" s="238"/>
      <c r="KU361" s="238"/>
      <c r="KV361" s="238"/>
      <c r="KW361" s="238"/>
      <c r="KX361" s="238"/>
      <c r="KY361" s="238"/>
      <c r="KZ361" s="238"/>
      <c r="LA361" s="238"/>
      <c r="LB361" s="238"/>
      <c r="LC361" s="238"/>
      <c r="LD361" s="238"/>
      <c r="LE361" s="238"/>
      <c r="LF361" s="238"/>
      <c r="LG361" s="238"/>
      <c r="LH361" s="238"/>
      <c r="LI361" s="238"/>
      <c r="LJ361" s="238"/>
      <c r="LK361" s="238"/>
      <c r="LL361" s="238"/>
      <c r="LM361" s="238"/>
      <c r="LN361" s="238"/>
      <c r="LO361" s="238"/>
      <c r="LP361" s="238"/>
      <c r="LQ361" s="238"/>
      <c r="LR361" s="238"/>
      <c r="LS361" s="238"/>
      <c r="LT361" s="238"/>
      <c r="LU361" s="238"/>
      <c r="LV361" s="238"/>
      <c r="LW361" s="238"/>
      <c r="LX361" s="238"/>
      <c r="LY361" s="238"/>
      <c r="LZ361" s="238"/>
      <c r="MA361" s="238"/>
      <c r="MB361" s="238"/>
      <c r="MC361" s="238"/>
      <c r="MD361" s="238"/>
      <c r="ME361" s="238"/>
      <c r="MF361" s="238"/>
      <c r="MG361" s="238"/>
      <c r="MH361" s="238"/>
      <c r="MI361" s="238"/>
      <c r="MJ361" s="238"/>
      <c r="MK361" s="238"/>
      <c r="ML361" s="238"/>
      <c r="MM361" s="238"/>
      <c r="MN361" s="238"/>
      <c r="MO361" s="238"/>
      <c r="MP361" s="238"/>
      <c r="MQ361" s="238"/>
      <c r="MR361" s="238"/>
      <c r="MS361" s="238"/>
      <c r="MT361" s="238"/>
      <c r="MU361" s="238"/>
      <c r="MV361" s="238"/>
      <c r="MW361" s="238"/>
      <c r="MX361" s="238"/>
      <c r="MY361" s="238"/>
      <c r="MZ361" s="238"/>
      <c r="NA361" s="238"/>
      <c r="NB361" s="238"/>
      <c r="NC361" s="238"/>
      <c r="ND361" s="238"/>
      <c r="NE361" s="238"/>
      <c r="NF361" s="238"/>
      <c r="NG361" s="238"/>
      <c r="NH361" s="238"/>
      <c r="NI361" s="238"/>
      <c r="NJ361" s="238"/>
      <c r="NK361" s="238"/>
      <c r="NL361" s="238"/>
      <c r="NM361" s="238"/>
      <c r="NN361" s="238"/>
      <c r="NO361" s="238"/>
      <c r="NP361" s="238"/>
      <c r="NQ361" s="238"/>
      <c r="NR361" s="238"/>
      <c r="NS361" s="238"/>
      <c r="NT361" s="238"/>
      <c r="NU361" s="238"/>
      <c r="NV361" s="238"/>
      <c r="NW361" s="238"/>
      <c r="NX361" s="238"/>
      <c r="NY361" s="238"/>
      <c r="NZ361" s="238"/>
      <c r="OA361" s="238"/>
      <c r="OB361" s="238"/>
      <c r="OC361" s="238"/>
      <c r="OD361" s="238"/>
      <c r="OE361" s="238"/>
      <c r="OF361" s="238"/>
      <c r="OG361" s="238"/>
      <c r="OH361" s="238"/>
      <c r="OI361" s="238"/>
      <c r="OJ361" s="238"/>
      <c r="OK361" s="238"/>
      <c r="OL361" s="238"/>
      <c r="OM361" s="238"/>
      <c r="ON361" s="238"/>
      <c r="OO361" s="238"/>
      <c r="OP361" s="238"/>
      <c r="OQ361" s="238"/>
      <c r="OR361" s="238"/>
      <c r="OS361" s="238"/>
      <c r="OT361" s="238"/>
      <c r="OU361" s="238"/>
      <c r="OV361" s="238"/>
      <c r="OW361" s="238"/>
      <c r="OX361" s="238"/>
      <c r="OY361" s="238"/>
      <c r="OZ361" s="238"/>
      <c r="PA361" s="238"/>
      <c r="PB361" s="238"/>
      <c r="PC361" s="238"/>
      <c r="PD361" s="238"/>
      <c r="PE361" s="238"/>
      <c r="PF361" s="238"/>
      <c r="PG361" s="238"/>
      <c r="PH361" s="238"/>
      <c r="PI361" s="238"/>
      <c r="PJ361" s="238"/>
      <c r="PK361" s="238"/>
      <c r="PL361" s="238"/>
      <c r="PM361" s="238"/>
      <c r="PN361" s="238"/>
      <c r="PO361" s="238"/>
      <c r="PP361" s="238"/>
      <c r="PQ361" s="238"/>
      <c r="PR361" s="238"/>
      <c r="PS361" s="238"/>
      <c r="PT361" s="238"/>
      <c r="PU361" s="238"/>
      <c r="PV361" s="238"/>
      <c r="PW361" s="238"/>
      <c r="PX361" s="238"/>
      <c r="PY361" s="238"/>
      <c r="PZ361" s="238"/>
      <c r="QA361" s="238"/>
      <c r="QB361" s="238"/>
      <c r="QC361" s="238"/>
      <c r="QD361" s="238"/>
      <c r="QE361" s="238"/>
      <c r="QF361" s="238"/>
      <c r="QG361" s="238"/>
      <c r="QH361" s="238"/>
      <c r="QI361" s="238"/>
      <c r="QJ361" s="238"/>
      <c r="QK361" s="238"/>
      <c r="QL361" s="238"/>
      <c r="QM361" s="238"/>
      <c r="QN361" s="238"/>
      <c r="QO361" s="238"/>
      <c r="QP361" s="238"/>
      <c r="QQ361" s="238"/>
      <c r="QR361" s="238"/>
      <c r="QS361" s="238"/>
      <c r="QT361" s="238"/>
      <c r="QU361" s="238"/>
      <c r="QV361" s="238"/>
      <c r="QW361" s="238"/>
      <c r="QX361" s="238"/>
      <c r="QY361" s="238"/>
      <c r="QZ361" s="238"/>
      <c r="RA361" s="238"/>
      <c r="RB361" s="238"/>
      <c r="RC361" s="238"/>
      <c r="RD361" s="238"/>
      <c r="RE361" s="238"/>
      <c r="RF361" s="238"/>
      <c r="RG361" s="238"/>
      <c r="RH361" s="238"/>
      <c r="RI361" s="238"/>
      <c r="RJ361" s="238"/>
      <c r="RK361" s="238"/>
      <c r="RL361" s="238"/>
      <c r="RM361" s="238"/>
      <c r="RN361" s="238"/>
      <c r="RO361" s="238"/>
      <c r="RP361" s="238"/>
      <c r="RQ361" s="238"/>
      <c r="RR361" s="238"/>
      <c r="RS361" s="238"/>
      <c r="RT361" s="238"/>
      <c r="RU361" s="238"/>
      <c r="RV361" s="238"/>
      <c r="RW361" s="238"/>
      <c r="RX361" s="238"/>
      <c r="RY361" s="238"/>
      <c r="RZ361" s="238"/>
      <c r="SA361" s="238"/>
      <c r="SB361" s="238"/>
      <c r="SC361" s="238"/>
      <c r="SD361" s="238"/>
      <c r="SE361" s="238"/>
      <c r="SF361" s="238"/>
      <c r="SG361" s="238"/>
      <c r="SH361" s="238"/>
      <c r="SI361" s="238"/>
      <c r="SJ361" s="238"/>
      <c r="SK361" s="238"/>
      <c r="SL361" s="238"/>
      <c r="SM361" s="238"/>
      <c r="SN361" s="238"/>
      <c r="SO361" s="238"/>
      <c r="SP361" s="238"/>
      <c r="SQ361" s="238"/>
      <c r="SR361" s="238"/>
      <c r="SS361" s="238"/>
      <c r="ST361" s="238"/>
      <c r="SU361" s="238"/>
      <c r="SV361" s="238"/>
      <c r="SW361" s="238"/>
      <c r="SX361" s="238"/>
      <c r="SY361" s="238"/>
      <c r="SZ361" s="238"/>
      <c r="TA361" s="238"/>
      <c r="TB361" s="238"/>
      <c r="TC361" s="238"/>
      <c r="TD361" s="238"/>
      <c r="TE361" s="238"/>
      <c r="TF361" s="238"/>
      <c r="TG361" s="238"/>
      <c r="TH361" s="238"/>
      <c r="TI361" s="238"/>
      <c r="TJ361" s="238"/>
      <c r="TK361" s="238"/>
      <c r="TL361" s="238"/>
      <c r="TM361" s="238"/>
      <c r="TN361" s="238"/>
      <c r="TO361" s="238"/>
      <c r="TP361" s="238"/>
      <c r="TQ361" s="238"/>
      <c r="TR361" s="238"/>
      <c r="TS361" s="238"/>
      <c r="TT361" s="238"/>
      <c r="TU361" s="238"/>
      <c r="TV361" s="238"/>
      <c r="TW361" s="238"/>
      <c r="TX361" s="238"/>
      <c r="TY361" s="238"/>
      <c r="TZ361" s="238"/>
      <c r="UA361" s="238"/>
      <c r="UB361" s="238"/>
      <c r="UC361" s="238"/>
      <c r="UD361" s="238"/>
      <c r="UE361" s="238"/>
      <c r="UF361" s="238"/>
      <c r="UG361" s="238"/>
      <c r="UH361" s="238"/>
      <c r="UI361" s="238"/>
      <c r="UJ361" s="238"/>
      <c r="UK361" s="238"/>
      <c r="UL361" s="238"/>
      <c r="UM361" s="238"/>
      <c r="UN361" s="238"/>
      <c r="UO361" s="238"/>
      <c r="UP361" s="238"/>
      <c r="UQ361" s="238"/>
      <c r="UR361" s="238"/>
      <c r="US361" s="238"/>
      <c r="UT361" s="238"/>
      <c r="UU361" s="238"/>
      <c r="UV361" s="238"/>
      <c r="UW361" s="238"/>
      <c r="UX361" s="238"/>
      <c r="UY361" s="238"/>
      <c r="UZ361" s="238"/>
      <c r="VA361" s="238"/>
      <c r="VB361" s="238"/>
      <c r="VC361" s="238"/>
      <c r="VD361" s="238"/>
      <c r="VE361" s="238"/>
      <c r="VF361" s="238"/>
      <c r="VG361" s="238"/>
      <c r="VH361" s="238"/>
      <c r="VI361" s="238"/>
      <c r="VJ361" s="238"/>
      <c r="VK361" s="238"/>
      <c r="VL361" s="238"/>
      <c r="VM361" s="238"/>
      <c r="VN361" s="238"/>
      <c r="VO361" s="238"/>
      <c r="VP361" s="238"/>
      <c r="VQ361" s="238"/>
      <c r="VR361" s="238"/>
      <c r="VS361" s="238"/>
      <c r="VT361" s="238"/>
      <c r="VU361" s="238"/>
      <c r="VV361" s="238"/>
      <c r="VW361" s="238"/>
      <c r="VX361" s="238"/>
      <c r="VY361" s="238"/>
      <c r="VZ361" s="238"/>
      <c r="WA361" s="238"/>
      <c r="WB361" s="238"/>
      <c r="WC361" s="238"/>
      <c r="WD361" s="238"/>
      <c r="WE361" s="238"/>
      <c r="WF361" s="238"/>
      <c r="WG361" s="238"/>
      <c r="WH361" s="238"/>
      <c r="WI361" s="238"/>
      <c r="WJ361" s="238"/>
      <c r="WK361" s="238"/>
      <c r="WL361" s="238"/>
      <c r="WM361" s="238"/>
      <c r="WN361" s="238"/>
      <c r="WO361" s="238"/>
      <c r="WP361" s="238"/>
      <c r="WQ361" s="238"/>
      <c r="WR361" s="238"/>
      <c r="WS361" s="238"/>
      <c r="WT361" s="238"/>
      <c r="WU361" s="238"/>
      <c r="WV361" s="238"/>
      <c r="WW361" s="238"/>
      <c r="WX361" s="238"/>
      <c r="WY361" s="238"/>
      <c r="WZ361" s="238"/>
      <c r="XA361" s="238"/>
      <c r="XB361" s="238"/>
      <c r="XC361" s="238"/>
      <c r="XD361" s="238"/>
      <c r="XE361" s="238"/>
      <c r="XF361" s="238"/>
      <c r="XG361" s="238"/>
      <c r="XH361" s="238"/>
      <c r="XI361" s="238"/>
      <c r="XJ361" s="238"/>
      <c r="XK361" s="238"/>
      <c r="XL361" s="238"/>
      <c r="XM361" s="238"/>
      <c r="XN361" s="238"/>
      <c r="XO361" s="238"/>
      <c r="XP361" s="238"/>
      <c r="XQ361" s="238"/>
      <c r="XR361" s="238"/>
      <c r="XS361" s="238"/>
      <c r="XT361" s="238"/>
      <c r="XU361" s="238"/>
      <c r="XV361" s="238"/>
      <c r="XW361" s="238"/>
      <c r="XX361" s="238"/>
      <c r="XY361" s="238"/>
      <c r="XZ361" s="238"/>
      <c r="YA361" s="238"/>
      <c r="YB361" s="238"/>
      <c r="YC361" s="238"/>
      <c r="YD361" s="238"/>
      <c r="YE361" s="238"/>
      <c r="YF361" s="238"/>
      <c r="YG361" s="238"/>
      <c r="YH361" s="238"/>
      <c r="YI361" s="238"/>
      <c r="YJ361" s="238"/>
      <c r="YK361" s="238"/>
      <c r="YL361" s="238"/>
      <c r="YM361" s="238"/>
      <c r="YN361" s="238"/>
      <c r="YO361" s="238"/>
      <c r="YP361" s="238"/>
      <c r="YQ361" s="238"/>
      <c r="YR361" s="238"/>
      <c r="YS361" s="238"/>
      <c r="YT361" s="238"/>
      <c r="YU361" s="238"/>
      <c r="YV361" s="238"/>
      <c r="YW361" s="238"/>
      <c r="YX361" s="238"/>
      <c r="YY361" s="238"/>
      <c r="YZ361" s="238"/>
      <c r="ZA361" s="238"/>
      <c r="ZB361" s="238"/>
      <c r="ZC361" s="238"/>
      <c r="ZD361" s="238"/>
      <c r="ZE361" s="238"/>
      <c r="ZF361" s="238"/>
      <c r="ZG361" s="238"/>
      <c r="ZH361" s="238"/>
      <c r="ZI361" s="238"/>
      <c r="ZJ361" s="238"/>
      <c r="ZK361" s="238"/>
      <c r="ZL361" s="238"/>
      <c r="ZM361" s="238"/>
      <c r="ZN361" s="238"/>
      <c r="ZO361" s="238"/>
      <c r="ZP361" s="238"/>
      <c r="ZQ361" s="238"/>
      <c r="ZR361" s="238"/>
      <c r="ZS361" s="238"/>
      <c r="ZT361" s="238"/>
      <c r="ZU361" s="238"/>
      <c r="ZV361" s="238"/>
      <c r="ZW361" s="238"/>
      <c r="ZX361" s="238"/>
      <c r="ZY361" s="238"/>
      <c r="ZZ361" s="238"/>
      <c r="AAA361" s="238"/>
      <c r="AAB361" s="238"/>
      <c r="AAC361" s="238"/>
      <c r="AAD361" s="238"/>
      <c r="AAE361" s="238"/>
      <c r="AAF361" s="238"/>
      <c r="AAG361" s="238"/>
      <c r="AAH361" s="238"/>
      <c r="AAI361" s="238"/>
      <c r="AAJ361" s="238"/>
      <c r="AAK361" s="238"/>
      <c r="AAL361" s="238"/>
      <c r="AAM361" s="238"/>
      <c r="AAN361" s="238"/>
      <c r="AAO361" s="238"/>
      <c r="AAP361" s="238"/>
      <c r="AAQ361" s="238"/>
      <c r="AAR361" s="238"/>
      <c r="AAS361" s="238"/>
      <c r="AAT361" s="238"/>
      <c r="AAU361" s="238"/>
      <c r="AAV361" s="238"/>
      <c r="AAW361" s="238"/>
      <c r="AAX361" s="238"/>
      <c r="AAY361" s="238"/>
      <c r="AAZ361" s="238"/>
      <c r="ABA361" s="238"/>
      <c r="ABB361" s="238"/>
      <c r="ABC361" s="238"/>
      <c r="ABD361" s="238"/>
      <c r="ABE361" s="238"/>
      <c r="ABF361" s="238"/>
      <c r="ABG361" s="238"/>
      <c r="ABH361" s="238"/>
      <c r="ABI361" s="238"/>
      <c r="ABJ361" s="238"/>
      <c r="ABK361" s="238"/>
      <c r="ABL361" s="238"/>
      <c r="ABM361" s="238"/>
      <c r="ABN361" s="238"/>
      <c r="ABO361" s="238"/>
      <c r="ABP361" s="238"/>
      <c r="ABQ361" s="238"/>
      <c r="ABR361" s="238"/>
      <c r="ABS361" s="238"/>
      <c r="ABT361" s="238"/>
      <c r="ABU361" s="238"/>
      <c r="ABV361" s="238"/>
      <c r="ABW361" s="238"/>
      <c r="ABX361" s="238"/>
      <c r="ABY361" s="238"/>
      <c r="ABZ361" s="238"/>
      <c r="ACA361" s="238"/>
      <c r="ACB361" s="238"/>
      <c r="ACC361" s="238"/>
      <c r="ACD361" s="238"/>
      <c r="ACE361" s="238"/>
      <c r="ACF361" s="238"/>
      <c r="ACG361" s="238"/>
      <c r="ACH361" s="238"/>
      <c r="ACI361" s="238"/>
      <c r="ACJ361" s="238"/>
      <c r="ACK361" s="238"/>
      <c r="ACL361" s="238"/>
      <c r="ACM361" s="238"/>
      <c r="ACN361" s="238"/>
      <c r="ACO361" s="238"/>
      <c r="ACP361" s="238"/>
      <c r="ACQ361" s="238"/>
      <c r="ACR361" s="238"/>
      <c r="ACS361" s="238"/>
      <c r="ACT361" s="238"/>
      <c r="ACU361" s="238"/>
      <c r="ACV361" s="238"/>
      <c r="ACW361" s="238"/>
      <c r="ACX361" s="238"/>
      <c r="ACY361" s="238"/>
      <c r="ACZ361" s="238"/>
      <c r="ADA361" s="238"/>
      <c r="ADB361" s="238"/>
      <c r="ADC361" s="238"/>
      <c r="ADD361" s="238"/>
      <c r="ADE361" s="238"/>
      <c r="ADF361" s="238"/>
      <c r="ADG361" s="238"/>
      <c r="ADH361" s="238"/>
      <c r="ADI361" s="238"/>
      <c r="ADJ361" s="238"/>
      <c r="ADK361" s="238"/>
      <c r="ADL361" s="238"/>
      <c r="ADM361" s="238"/>
      <c r="ADN361" s="238"/>
      <c r="ADO361" s="238"/>
      <c r="ADP361" s="238"/>
      <c r="ADQ361" s="238"/>
      <c r="ADR361" s="238"/>
      <c r="ADS361" s="238"/>
      <c r="ADT361" s="238"/>
      <c r="ADU361" s="238"/>
      <c r="ADV361" s="238"/>
      <c r="ADW361" s="238"/>
      <c r="ADX361" s="238"/>
      <c r="ADY361" s="238"/>
      <c r="ADZ361" s="238"/>
      <c r="AEA361" s="238"/>
      <c r="AEB361" s="238"/>
      <c r="AEC361" s="238"/>
      <c r="AED361" s="238"/>
      <c r="AEE361" s="238"/>
      <c r="AEF361" s="238"/>
      <c r="AEG361" s="238"/>
      <c r="AEH361" s="238"/>
      <c r="AEI361" s="238"/>
      <c r="AEJ361" s="238"/>
      <c r="AEK361" s="238"/>
      <c r="AEL361" s="238"/>
      <c r="AEM361" s="238"/>
      <c r="AEN361" s="238"/>
      <c r="AEO361" s="238"/>
      <c r="AEP361" s="238"/>
      <c r="AEQ361" s="238"/>
      <c r="AER361" s="238"/>
      <c r="AES361" s="238"/>
      <c r="AET361" s="238"/>
      <c r="AEU361" s="238"/>
      <c r="AEV361" s="238"/>
      <c r="AEW361" s="238"/>
      <c r="AEX361" s="238"/>
      <c r="AEY361" s="238"/>
      <c r="AEZ361" s="238"/>
      <c r="AFA361" s="238"/>
      <c r="AFB361" s="238"/>
      <c r="AFC361" s="238"/>
      <c r="AFD361" s="238"/>
      <c r="AFE361" s="238"/>
      <c r="AFF361" s="238"/>
      <c r="AFG361" s="238"/>
      <c r="AFH361" s="238"/>
      <c r="AFI361" s="238"/>
      <c r="AFJ361" s="238"/>
      <c r="AFK361" s="238"/>
      <c r="AFL361" s="238"/>
      <c r="AFM361" s="238"/>
      <c r="AFN361" s="238"/>
      <c r="AFO361" s="238"/>
      <c r="AFP361" s="238"/>
      <c r="AFQ361" s="238"/>
      <c r="AFR361" s="238"/>
      <c r="AFS361" s="238"/>
      <c r="AFT361" s="238"/>
      <c r="AFU361" s="238"/>
      <c r="AFV361" s="238"/>
      <c r="AFW361" s="238"/>
      <c r="AFX361" s="238"/>
      <c r="AFY361" s="238"/>
      <c r="AFZ361" s="238"/>
      <c r="AGA361" s="238"/>
      <c r="AGB361" s="238"/>
      <c r="AGC361" s="238"/>
      <c r="AGD361" s="238"/>
      <c r="AGE361" s="238"/>
      <c r="AGF361" s="238"/>
      <c r="AGG361" s="238"/>
      <c r="AGH361" s="238"/>
      <c r="AGI361" s="238"/>
      <c r="AGJ361" s="238"/>
      <c r="AGK361" s="238"/>
      <c r="AGL361" s="238"/>
      <c r="AGM361" s="238"/>
      <c r="AGN361" s="238"/>
      <c r="AGO361" s="238"/>
      <c r="AGP361" s="238"/>
      <c r="AGQ361" s="238"/>
      <c r="AGR361" s="238"/>
      <c r="AGS361" s="238"/>
      <c r="AGT361" s="238"/>
      <c r="AGU361" s="238"/>
      <c r="AGV361" s="238"/>
      <c r="AGW361" s="238"/>
      <c r="AGX361" s="238"/>
      <c r="AGY361" s="238"/>
      <c r="AGZ361" s="238"/>
      <c r="AHA361" s="238"/>
      <c r="AHB361" s="238"/>
      <c r="AHC361" s="238"/>
      <c r="AHD361" s="238"/>
      <c r="AHE361" s="238"/>
      <c r="AHF361" s="238"/>
      <c r="AHG361" s="238"/>
      <c r="AHH361" s="238"/>
      <c r="AHI361" s="238"/>
      <c r="AHJ361" s="238"/>
      <c r="AHK361" s="238"/>
      <c r="AHL361" s="238"/>
      <c r="AHM361" s="238"/>
      <c r="AHN361" s="238"/>
      <c r="AHO361" s="238"/>
      <c r="AHP361" s="238"/>
      <c r="AHQ361" s="238"/>
      <c r="AHR361" s="238"/>
      <c r="AHS361" s="238"/>
      <c r="AHT361" s="238"/>
      <c r="AHU361" s="238"/>
      <c r="AHV361" s="238"/>
      <c r="AHW361" s="238"/>
      <c r="AHX361" s="238"/>
      <c r="AHY361" s="238"/>
      <c r="AHZ361" s="238"/>
      <c r="AIA361" s="238"/>
      <c r="AIB361" s="238"/>
      <c r="AIC361" s="238"/>
      <c r="AID361" s="238"/>
      <c r="AIE361" s="238"/>
      <c r="AIF361" s="238"/>
      <c r="AIG361" s="238"/>
      <c r="AIH361" s="238"/>
      <c r="AII361" s="238"/>
      <c r="AIJ361" s="238"/>
      <c r="AIK361" s="238"/>
      <c r="AIL361" s="238"/>
      <c r="AIM361" s="238"/>
      <c r="AIN361" s="238"/>
      <c r="AIO361" s="238"/>
      <c r="AIP361" s="238"/>
      <c r="AIQ361" s="238"/>
      <c r="AIR361" s="238"/>
      <c r="AIS361" s="238"/>
      <c r="AIT361" s="238"/>
      <c r="AIU361" s="238"/>
      <c r="AIV361" s="238"/>
      <c r="AIW361" s="238"/>
      <c r="AIX361" s="238"/>
      <c r="AIY361" s="238"/>
      <c r="AIZ361" s="238"/>
      <c r="AJA361" s="238"/>
      <c r="AJB361" s="238"/>
      <c r="AJC361" s="238"/>
      <c r="AJD361" s="238"/>
      <c r="AJE361" s="238"/>
      <c r="AJF361" s="238"/>
      <c r="AJG361" s="238"/>
      <c r="AJH361" s="238"/>
      <c r="AJI361" s="238"/>
      <c r="AJJ361" s="238"/>
      <c r="AJK361" s="238"/>
      <c r="AJL361" s="238"/>
      <c r="AJM361" s="238"/>
      <c r="AJN361" s="238"/>
      <c r="AJO361" s="238"/>
      <c r="AJP361" s="238"/>
      <c r="AJQ361" s="238"/>
      <c r="AJR361" s="238"/>
      <c r="AJS361" s="238"/>
      <c r="AJT361" s="238"/>
      <c r="AJU361" s="238"/>
      <c r="AJV361" s="238"/>
      <c r="AJW361" s="238"/>
      <c r="AJX361" s="238"/>
      <c r="AJY361" s="238"/>
      <c r="AJZ361" s="238"/>
      <c r="AKA361" s="238"/>
      <c r="AKB361" s="238"/>
      <c r="AKC361" s="238"/>
      <c r="AKD361" s="238"/>
      <c r="AKE361" s="238"/>
      <c r="AKF361" s="238"/>
      <c r="AKG361" s="238"/>
      <c r="AKH361" s="238"/>
      <c r="AKI361" s="238"/>
      <c r="AKJ361" s="238"/>
      <c r="AKK361" s="238"/>
      <c r="AKL361" s="238"/>
      <c r="AKM361" s="238"/>
      <c r="AKN361" s="238"/>
      <c r="AKO361" s="238"/>
      <c r="AKP361" s="238"/>
    </row>
    <row r="362" spans="1:978" x14ac:dyDescent="0.25">
      <c r="A362" s="304"/>
      <c r="B362" s="304"/>
      <c r="C362" s="241"/>
      <c r="D362" s="241"/>
      <c r="E362" s="268"/>
      <c r="F362" s="95">
        <v>530189</v>
      </c>
      <c r="G362" s="30" t="s">
        <v>337</v>
      </c>
      <c r="H362" s="30" t="s">
        <v>338</v>
      </c>
      <c r="I362" s="242"/>
      <c r="J362" s="95">
        <v>30</v>
      </c>
      <c r="K362" s="269"/>
      <c r="L362" s="290"/>
      <c r="M362" s="242"/>
      <c r="N362" s="95">
        <v>42</v>
      </c>
      <c r="O362" s="95">
        <v>24</v>
      </c>
      <c r="P362" s="95">
        <v>15</v>
      </c>
      <c r="Q362" s="95">
        <v>9</v>
      </c>
      <c r="R362" s="95">
        <v>9</v>
      </c>
      <c r="S362" s="95">
        <v>22</v>
      </c>
      <c r="T362" s="95">
        <v>75</v>
      </c>
      <c r="U362" s="95">
        <v>176</v>
      </c>
      <c r="V362" s="95">
        <v>229</v>
      </c>
      <c r="W362" s="95">
        <v>280</v>
      </c>
      <c r="X362" s="95">
        <v>356</v>
      </c>
      <c r="Y362" s="95">
        <v>398</v>
      </c>
      <c r="Z362" s="95">
        <v>424</v>
      </c>
      <c r="AA362" s="95">
        <v>446</v>
      </c>
      <c r="AB362" s="95">
        <v>434</v>
      </c>
      <c r="AC362" s="95">
        <v>508</v>
      </c>
      <c r="AD362" s="95">
        <v>539</v>
      </c>
      <c r="AE362" s="95">
        <v>553</v>
      </c>
      <c r="AF362" s="95">
        <v>478</v>
      </c>
      <c r="AG362" s="95">
        <v>390</v>
      </c>
      <c r="AH362" s="95">
        <v>350</v>
      </c>
      <c r="AI362" s="95">
        <v>273</v>
      </c>
      <c r="AJ362" s="95">
        <v>144</v>
      </c>
      <c r="AK362" s="95">
        <v>84</v>
      </c>
      <c r="AL362" s="95">
        <v>5638</v>
      </c>
      <c r="AM362" s="132">
        <v>1600</v>
      </c>
      <c r="AN362" s="26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62"/>
      <c r="BH362" s="262"/>
      <c r="BI362" s="262"/>
      <c r="BJ362" s="262"/>
      <c r="BK362" s="262"/>
      <c r="BL362" s="241"/>
      <c r="BM362" s="241"/>
      <c r="BN362" s="241"/>
      <c r="BO362" s="241"/>
      <c r="BP362" s="241"/>
      <c r="BQ362" s="241"/>
      <c r="BR362" s="241"/>
      <c r="BS362" s="241"/>
      <c r="BT362" s="241"/>
      <c r="BU362" s="241"/>
      <c r="BV362" s="241"/>
      <c r="BW362" s="241"/>
      <c r="BX362" s="241"/>
      <c r="BY362" s="241"/>
      <c r="BZ362" s="241"/>
      <c r="CA362" s="241"/>
      <c r="CB362" s="241"/>
      <c r="CC362" s="241"/>
      <c r="CD362" s="241"/>
      <c r="CE362" s="241"/>
      <c r="CF362" s="241"/>
      <c r="CG362" s="241"/>
      <c r="CH362" s="241"/>
      <c r="CI362" s="241"/>
      <c r="CJ362" s="241"/>
      <c r="CK362" s="241"/>
      <c r="CL362" s="241"/>
      <c r="CM362" s="241"/>
      <c r="CN362" s="241"/>
      <c r="CO362" s="241"/>
      <c r="CP362" s="241"/>
      <c r="CQ362" s="241"/>
      <c r="CR362" s="241"/>
      <c r="CS362" s="241"/>
      <c r="CT362" s="241"/>
      <c r="CU362" s="241"/>
      <c r="CV362" s="241"/>
      <c r="CW362" s="241"/>
      <c r="CX362" s="241"/>
      <c r="CY362" s="241"/>
      <c r="CZ362" s="241"/>
      <c r="DA362" s="241"/>
      <c r="DB362" s="241"/>
      <c r="DC362" s="241"/>
      <c r="DD362" s="241"/>
      <c r="DE362" s="241"/>
      <c r="DF362" s="241"/>
      <c r="DG362" s="241"/>
      <c r="DH362" s="241"/>
      <c r="DI362" s="241"/>
      <c r="DJ362" s="241"/>
      <c r="DK362" s="241"/>
      <c r="DL362" s="241"/>
      <c r="DM362" s="241"/>
      <c r="DN362" s="241"/>
      <c r="DO362" s="241"/>
      <c r="DP362" s="241"/>
      <c r="DQ362" s="241"/>
      <c r="DR362" s="241"/>
      <c r="DS362" s="241"/>
      <c r="DT362" s="241"/>
      <c r="DU362" s="241"/>
      <c r="DV362" s="241"/>
      <c r="DW362" s="241"/>
      <c r="DX362" s="241"/>
      <c r="DY362" s="241"/>
      <c r="DZ362" s="241"/>
      <c r="EA362" s="241"/>
      <c r="EB362" s="241"/>
      <c r="EC362" s="241"/>
      <c r="ED362" s="241"/>
      <c r="EE362" s="252"/>
      <c r="EF362" s="238"/>
      <c r="EG362" s="238"/>
      <c r="EH362" s="238"/>
      <c r="EI362" s="238"/>
      <c r="EJ362" s="238"/>
      <c r="EK362" s="238"/>
      <c r="EL362" s="238"/>
      <c r="EM362" s="238"/>
      <c r="EN362" s="238"/>
      <c r="EO362" s="238"/>
      <c r="EP362" s="238"/>
      <c r="EQ362" s="238"/>
      <c r="ER362" s="238"/>
      <c r="ES362" s="238"/>
      <c r="ET362" s="238"/>
      <c r="EU362" s="238"/>
      <c r="EV362" s="238"/>
      <c r="EW362" s="238"/>
      <c r="EX362" s="238"/>
      <c r="EY362" s="238"/>
      <c r="EZ362" s="238"/>
      <c r="FA362" s="238"/>
      <c r="FB362" s="238"/>
      <c r="FC362" s="238"/>
      <c r="FD362" s="238"/>
      <c r="FE362" s="238"/>
      <c r="FF362" s="238"/>
      <c r="FG362" s="238"/>
      <c r="FH362" s="238"/>
      <c r="FI362" s="238"/>
      <c r="FJ362" s="238"/>
      <c r="FK362" s="238"/>
      <c r="FL362" s="238"/>
      <c r="FM362" s="238"/>
      <c r="FN362" s="238"/>
      <c r="FO362" s="238"/>
      <c r="FP362" s="238"/>
      <c r="FQ362" s="238"/>
      <c r="FR362" s="238"/>
      <c r="FS362" s="238"/>
      <c r="FT362" s="238"/>
      <c r="FU362" s="238"/>
      <c r="FV362" s="238"/>
      <c r="FW362" s="238"/>
      <c r="FX362" s="238"/>
      <c r="FY362" s="238"/>
      <c r="FZ362" s="238"/>
      <c r="GA362" s="238"/>
      <c r="GB362" s="238"/>
      <c r="GC362" s="238"/>
      <c r="GD362" s="238"/>
      <c r="GE362" s="238"/>
      <c r="GF362" s="238"/>
      <c r="GG362" s="238"/>
      <c r="GH362" s="238"/>
      <c r="GI362" s="238"/>
      <c r="GJ362" s="238"/>
      <c r="GK362" s="238"/>
      <c r="GL362" s="238"/>
      <c r="GM362" s="238"/>
      <c r="GN362" s="238"/>
      <c r="GO362" s="238"/>
      <c r="GP362" s="238"/>
      <c r="GQ362" s="238"/>
      <c r="GR362" s="238"/>
      <c r="GS362" s="238"/>
      <c r="GT362" s="238"/>
      <c r="GU362" s="238"/>
      <c r="GV362" s="238"/>
      <c r="GW362" s="238"/>
      <c r="GX362" s="238"/>
      <c r="GY362" s="238"/>
      <c r="GZ362" s="238"/>
      <c r="HA362" s="238"/>
      <c r="HB362" s="238"/>
      <c r="HC362" s="238"/>
      <c r="HD362" s="238"/>
      <c r="HE362" s="238"/>
      <c r="HF362" s="238"/>
      <c r="HG362" s="238"/>
      <c r="HH362" s="238"/>
      <c r="HI362" s="238"/>
      <c r="HJ362" s="238"/>
      <c r="HK362" s="238"/>
      <c r="HL362" s="238"/>
      <c r="HM362" s="238"/>
      <c r="HN362" s="238"/>
      <c r="HO362" s="238"/>
      <c r="HP362" s="238"/>
      <c r="HQ362" s="238"/>
      <c r="HR362" s="238"/>
      <c r="HS362" s="238"/>
      <c r="HT362" s="238"/>
      <c r="HU362" s="238"/>
      <c r="HV362" s="238"/>
      <c r="HW362" s="238"/>
      <c r="HX362" s="238"/>
      <c r="HY362" s="238"/>
      <c r="HZ362" s="238"/>
      <c r="IA362" s="238"/>
      <c r="IB362" s="238"/>
      <c r="IC362" s="238"/>
      <c r="ID362" s="238"/>
      <c r="IE362" s="238"/>
      <c r="IF362" s="238"/>
      <c r="IG362" s="238"/>
      <c r="IH362" s="238"/>
      <c r="II362" s="238"/>
      <c r="IJ362" s="238"/>
      <c r="IK362" s="238"/>
      <c r="IL362" s="238"/>
      <c r="IM362" s="238"/>
      <c r="IN362" s="238"/>
      <c r="IO362" s="238"/>
      <c r="IP362" s="238"/>
      <c r="IQ362" s="238"/>
      <c r="IR362" s="238"/>
      <c r="IS362" s="238"/>
      <c r="IT362" s="238"/>
      <c r="IU362" s="238"/>
      <c r="IV362" s="238"/>
      <c r="IW362" s="238"/>
      <c r="IX362" s="238"/>
      <c r="IY362" s="238"/>
      <c r="IZ362" s="238"/>
      <c r="JA362" s="238"/>
      <c r="JB362" s="238"/>
      <c r="JC362" s="238"/>
      <c r="JD362" s="238"/>
      <c r="JE362" s="238"/>
      <c r="JF362" s="238"/>
      <c r="JG362" s="238"/>
      <c r="JH362" s="238"/>
      <c r="JI362" s="238"/>
      <c r="JJ362" s="238"/>
      <c r="JK362" s="238"/>
      <c r="JL362" s="238"/>
      <c r="JM362" s="238"/>
      <c r="JN362" s="238"/>
      <c r="JO362" s="238"/>
      <c r="JP362" s="238"/>
      <c r="JQ362" s="238"/>
      <c r="JR362" s="238"/>
      <c r="JS362" s="238"/>
      <c r="JT362" s="238"/>
      <c r="JU362" s="238"/>
      <c r="JV362" s="238"/>
      <c r="JW362" s="238"/>
      <c r="JX362" s="238"/>
      <c r="JY362" s="238"/>
      <c r="JZ362" s="238"/>
      <c r="KA362" s="238"/>
      <c r="KB362" s="238"/>
      <c r="KC362" s="238"/>
      <c r="KD362" s="238"/>
      <c r="KE362" s="238"/>
      <c r="KF362" s="238"/>
      <c r="KG362" s="238"/>
      <c r="KH362" s="238"/>
      <c r="KI362" s="238"/>
      <c r="KJ362" s="238"/>
      <c r="KK362" s="238"/>
      <c r="KL362" s="238"/>
      <c r="KM362" s="238"/>
      <c r="KN362" s="238"/>
      <c r="KO362" s="238"/>
      <c r="KP362" s="238"/>
      <c r="KQ362" s="238"/>
      <c r="KR362" s="238"/>
      <c r="KS362" s="238"/>
      <c r="KT362" s="238"/>
      <c r="KU362" s="238"/>
      <c r="KV362" s="238"/>
      <c r="KW362" s="238"/>
      <c r="KX362" s="238"/>
      <c r="KY362" s="238"/>
      <c r="KZ362" s="238"/>
      <c r="LA362" s="238"/>
      <c r="LB362" s="238"/>
      <c r="LC362" s="238"/>
      <c r="LD362" s="238"/>
      <c r="LE362" s="238"/>
      <c r="LF362" s="238"/>
      <c r="LG362" s="238"/>
      <c r="LH362" s="238"/>
      <c r="LI362" s="238"/>
      <c r="LJ362" s="238"/>
      <c r="LK362" s="238"/>
      <c r="LL362" s="238"/>
      <c r="LM362" s="238"/>
      <c r="LN362" s="238"/>
      <c r="LO362" s="238"/>
      <c r="LP362" s="238"/>
      <c r="LQ362" s="238"/>
      <c r="LR362" s="238"/>
      <c r="LS362" s="238"/>
      <c r="LT362" s="238"/>
      <c r="LU362" s="238"/>
      <c r="LV362" s="238"/>
      <c r="LW362" s="238"/>
      <c r="LX362" s="238"/>
      <c r="LY362" s="238"/>
      <c r="LZ362" s="238"/>
      <c r="MA362" s="238"/>
      <c r="MB362" s="238"/>
      <c r="MC362" s="238"/>
      <c r="MD362" s="238"/>
      <c r="ME362" s="238"/>
      <c r="MF362" s="238"/>
      <c r="MG362" s="238"/>
      <c r="MH362" s="238"/>
      <c r="MI362" s="238"/>
      <c r="MJ362" s="238"/>
      <c r="MK362" s="238"/>
      <c r="ML362" s="238"/>
      <c r="MM362" s="238"/>
      <c r="MN362" s="238"/>
      <c r="MO362" s="238"/>
      <c r="MP362" s="238"/>
      <c r="MQ362" s="238"/>
      <c r="MR362" s="238"/>
      <c r="MS362" s="238"/>
      <c r="MT362" s="238"/>
      <c r="MU362" s="238"/>
      <c r="MV362" s="238"/>
      <c r="MW362" s="238"/>
      <c r="MX362" s="238"/>
      <c r="MY362" s="238"/>
      <c r="MZ362" s="238"/>
      <c r="NA362" s="238"/>
      <c r="NB362" s="238"/>
      <c r="NC362" s="238"/>
      <c r="ND362" s="238"/>
      <c r="NE362" s="238"/>
      <c r="NF362" s="238"/>
      <c r="NG362" s="238"/>
      <c r="NH362" s="238"/>
      <c r="NI362" s="238"/>
      <c r="NJ362" s="238"/>
      <c r="NK362" s="238"/>
      <c r="NL362" s="238"/>
      <c r="NM362" s="238"/>
      <c r="NN362" s="238"/>
      <c r="NO362" s="238"/>
      <c r="NP362" s="238"/>
      <c r="NQ362" s="238"/>
      <c r="NR362" s="238"/>
      <c r="NS362" s="238"/>
      <c r="NT362" s="238"/>
      <c r="NU362" s="238"/>
      <c r="NV362" s="238"/>
      <c r="NW362" s="238"/>
      <c r="NX362" s="238"/>
      <c r="NY362" s="238"/>
      <c r="NZ362" s="238"/>
      <c r="OA362" s="238"/>
      <c r="OB362" s="238"/>
      <c r="OC362" s="238"/>
      <c r="OD362" s="238"/>
      <c r="OE362" s="238"/>
      <c r="OF362" s="238"/>
      <c r="OG362" s="238"/>
      <c r="OH362" s="238"/>
      <c r="OI362" s="238"/>
      <c r="OJ362" s="238"/>
      <c r="OK362" s="238"/>
      <c r="OL362" s="238"/>
      <c r="OM362" s="238"/>
      <c r="ON362" s="238"/>
      <c r="OO362" s="238"/>
      <c r="OP362" s="238"/>
      <c r="OQ362" s="238"/>
      <c r="OR362" s="238"/>
      <c r="OS362" s="238"/>
      <c r="OT362" s="238"/>
      <c r="OU362" s="238"/>
      <c r="OV362" s="238"/>
      <c r="OW362" s="238"/>
      <c r="OX362" s="238"/>
      <c r="OY362" s="238"/>
      <c r="OZ362" s="238"/>
      <c r="PA362" s="238"/>
      <c r="PB362" s="238"/>
      <c r="PC362" s="238"/>
      <c r="PD362" s="238"/>
      <c r="PE362" s="238"/>
      <c r="PF362" s="238"/>
      <c r="PG362" s="238"/>
      <c r="PH362" s="238"/>
      <c r="PI362" s="238"/>
      <c r="PJ362" s="238"/>
      <c r="PK362" s="238"/>
      <c r="PL362" s="238"/>
      <c r="PM362" s="238"/>
      <c r="PN362" s="238"/>
      <c r="PO362" s="238"/>
      <c r="PP362" s="238"/>
      <c r="PQ362" s="238"/>
      <c r="PR362" s="238"/>
      <c r="PS362" s="238"/>
      <c r="PT362" s="238"/>
      <c r="PU362" s="238"/>
      <c r="PV362" s="238"/>
      <c r="PW362" s="238"/>
      <c r="PX362" s="238"/>
      <c r="PY362" s="238"/>
      <c r="PZ362" s="238"/>
      <c r="QA362" s="238"/>
      <c r="QB362" s="238"/>
      <c r="QC362" s="238"/>
      <c r="QD362" s="238"/>
      <c r="QE362" s="238"/>
      <c r="QF362" s="238"/>
      <c r="QG362" s="238"/>
      <c r="QH362" s="238"/>
      <c r="QI362" s="238"/>
      <c r="QJ362" s="238"/>
      <c r="QK362" s="238"/>
      <c r="QL362" s="238"/>
      <c r="QM362" s="238"/>
      <c r="QN362" s="238"/>
      <c r="QO362" s="238"/>
      <c r="QP362" s="238"/>
      <c r="QQ362" s="238"/>
      <c r="QR362" s="238"/>
      <c r="QS362" s="238"/>
      <c r="QT362" s="238"/>
      <c r="QU362" s="238"/>
      <c r="QV362" s="238"/>
      <c r="QW362" s="238"/>
      <c r="QX362" s="238"/>
      <c r="QY362" s="238"/>
      <c r="QZ362" s="238"/>
      <c r="RA362" s="238"/>
      <c r="RB362" s="238"/>
      <c r="RC362" s="238"/>
      <c r="RD362" s="238"/>
      <c r="RE362" s="238"/>
      <c r="RF362" s="238"/>
      <c r="RG362" s="238"/>
      <c r="RH362" s="238"/>
      <c r="RI362" s="238"/>
      <c r="RJ362" s="238"/>
      <c r="RK362" s="238"/>
      <c r="RL362" s="238"/>
      <c r="RM362" s="238"/>
      <c r="RN362" s="238"/>
      <c r="RO362" s="238"/>
      <c r="RP362" s="238"/>
      <c r="RQ362" s="238"/>
      <c r="RR362" s="238"/>
      <c r="RS362" s="238"/>
      <c r="RT362" s="238"/>
      <c r="RU362" s="238"/>
      <c r="RV362" s="238"/>
      <c r="RW362" s="238"/>
      <c r="RX362" s="238"/>
      <c r="RY362" s="238"/>
      <c r="RZ362" s="238"/>
      <c r="SA362" s="238"/>
      <c r="SB362" s="238"/>
      <c r="SC362" s="238"/>
      <c r="SD362" s="238"/>
      <c r="SE362" s="238"/>
      <c r="SF362" s="238"/>
      <c r="SG362" s="238"/>
      <c r="SH362" s="238"/>
      <c r="SI362" s="238"/>
      <c r="SJ362" s="238"/>
      <c r="SK362" s="238"/>
      <c r="SL362" s="238"/>
      <c r="SM362" s="238"/>
      <c r="SN362" s="238"/>
      <c r="SO362" s="238"/>
      <c r="SP362" s="238"/>
      <c r="SQ362" s="238"/>
      <c r="SR362" s="238"/>
      <c r="SS362" s="238"/>
      <c r="ST362" s="238"/>
      <c r="SU362" s="238"/>
      <c r="SV362" s="238"/>
      <c r="SW362" s="238"/>
      <c r="SX362" s="238"/>
      <c r="SY362" s="238"/>
      <c r="SZ362" s="238"/>
      <c r="TA362" s="238"/>
      <c r="TB362" s="238"/>
      <c r="TC362" s="238"/>
      <c r="TD362" s="238"/>
      <c r="TE362" s="238"/>
      <c r="TF362" s="238"/>
      <c r="TG362" s="238"/>
      <c r="TH362" s="238"/>
      <c r="TI362" s="238"/>
      <c r="TJ362" s="238"/>
      <c r="TK362" s="238"/>
      <c r="TL362" s="238"/>
      <c r="TM362" s="238"/>
      <c r="TN362" s="238"/>
      <c r="TO362" s="238"/>
      <c r="TP362" s="238"/>
      <c r="TQ362" s="238"/>
      <c r="TR362" s="238"/>
      <c r="TS362" s="238"/>
      <c r="TT362" s="238"/>
      <c r="TU362" s="238"/>
      <c r="TV362" s="238"/>
      <c r="TW362" s="238"/>
      <c r="TX362" s="238"/>
      <c r="TY362" s="238"/>
      <c r="TZ362" s="238"/>
      <c r="UA362" s="238"/>
      <c r="UB362" s="238"/>
      <c r="UC362" s="238"/>
      <c r="UD362" s="238"/>
      <c r="UE362" s="238"/>
      <c r="UF362" s="238"/>
      <c r="UG362" s="238"/>
      <c r="UH362" s="238"/>
      <c r="UI362" s="238"/>
      <c r="UJ362" s="238"/>
      <c r="UK362" s="238"/>
      <c r="UL362" s="238"/>
      <c r="UM362" s="238"/>
      <c r="UN362" s="238"/>
      <c r="UO362" s="238"/>
      <c r="UP362" s="238"/>
      <c r="UQ362" s="238"/>
      <c r="UR362" s="238"/>
      <c r="US362" s="238"/>
      <c r="UT362" s="238"/>
      <c r="UU362" s="238"/>
      <c r="UV362" s="238"/>
      <c r="UW362" s="238"/>
      <c r="UX362" s="238"/>
      <c r="UY362" s="238"/>
      <c r="UZ362" s="238"/>
      <c r="VA362" s="238"/>
      <c r="VB362" s="238"/>
      <c r="VC362" s="238"/>
      <c r="VD362" s="238"/>
      <c r="VE362" s="238"/>
      <c r="VF362" s="238"/>
      <c r="VG362" s="238"/>
      <c r="VH362" s="238"/>
      <c r="VI362" s="238"/>
      <c r="VJ362" s="238"/>
      <c r="VK362" s="238"/>
      <c r="VL362" s="238"/>
      <c r="VM362" s="238"/>
      <c r="VN362" s="238"/>
      <c r="VO362" s="238"/>
      <c r="VP362" s="238"/>
      <c r="VQ362" s="238"/>
      <c r="VR362" s="238"/>
      <c r="VS362" s="238"/>
      <c r="VT362" s="238"/>
      <c r="VU362" s="238"/>
      <c r="VV362" s="238"/>
      <c r="VW362" s="238"/>
      <c r="VX362" s="238"/>
      <c r="VY362" s="238"/>
      <c r="VZ362" s="238"/>
      <c r="WA362" s="238"/>
      <c r="WB362" s="238"/>
      <c r="WC362" s="238"/>
      <c r="WD362" s="238"/>
      <c r="WE362" s="238"/>
      <c r="WF362" s="238"/>
      <c r="WG362" s="238"/>
      <c r="WH362" s="238"/>
      <c r="WI362" s="238"/>
      <c r="WJ362" s="238"/>
      <c r="WK362" s="238"/>
      <c r="WL362" s="238"/>
      <c r="WM362" s="238"/>
      <c r="WN362" s="238"/>
      <c r="WO362" s="238"/>
      <c r="WP362" s="238"/>
      <c r="WQ362" s="238"/>
      <c r="WR362" s="238"/>
      <c r="WS362" s="238"/>
      <c r="WT362" s="238"/>
      <c r="WU362" s="238"/>
      <c r="WV362" s="238"/>
      <c r="WW362" s="238"/>
      <c r="WX362" s="238"/>
      <c r="WY362" s="238"/>
      <c r="WZ362" s="238"/>
      <c r="XA362" s="238"/>
      <c r="XB362" s="238"/>
      <c r="XC362" s="238"/>
      <c r="XD362" s="238"/>
      <c r="XE362" s="238"/>
      <c r="XF362" s="238"/>
      <c r="XG362" s="238"/>
      <c r="XH362" s="238"/>
      <c r="XI362" s="238"/>
      <c r="XJ362" s="238"/>
      <c r="XK362" s="238"/>
      <c r="XL362" s="238"/>
      <c r="XM362" s="238"/>
      <c r="XN362" s="238"/>
      <c r="XO362" s="238"/>
      <c r="XP362" s="238"/>
      <c r="XQ362" s="238"/>
      <c r="XR362" s="238"/>
      <c r="XS362" s="238"/>
      <c r="XT362" s="238"/>
      <c r="XU362" s="238"/>
      <c r="XV362" s="238"/>
      <c r="XW362" s="238"/>
      <c r="XX362" s="238"/>
      <c r="XY362" s="238"/>
      <c r="XZ362" s="238"/>
      <c r="YA362" s="238"/>
      <c r="YB362" s="238"/>
      <c r="YC362" s="238"/>
      <c r="YD362" s="238"/>
      <c r="YE362" s="238"/>
      <c r="YF362" s="238"/>
      <c r="YG362" s="238"/>
      <c r="YH362" s="238"/>
      <c r="YI362" s="238"/>
      <c r="YJ362" s="238"/>
      <c r="YK362" s="238"/>
      <c r="YL362" s="238"/>
      <c r="YM362" s="238"/>
      <c r="YN362" s="238"/>
      <c r="YO362" s="238"/>
      <c r="YP362" s="238"/>
      <c r="YQ362" s="238"/>
      <c r="YR362" s="238"/>
      <c r="YS362" s="238"/>
      <c r="YT362" s="238"/>
      <c r="YU362" s="238"/>
      <c r="YV362" s="238"/>
      <c r="YW362" s="238"/>
      <c r="YX362" s="238"/>
      <c r="YY362" s="238"/>
      <c r="YZ362" s="238"/>
      <c r="ZA362" s="238"/>
      <c r="ZB362" s="238"/>
      <c r="ZC362" s="238"/>
      <c r="ZD362" s="238"/>
      <c r="ZE362" s="238"/>
      <c r="ZF362" s="238"/>
      <c r="ZG362" s="238"/>
      <c r="ZH362" s="238"/>
      <c r="ZI362" s="238"/>
      <c r="ZJ362" s="238"/>
      <c r="ZK362" s="238"/>
      <c r="ZL362" s="238"/>
      <c r="ZM362" s="238"/>
      <c r="ZN362" s="238"/>
      <c r="ZO362" s="238"/>
      <c r="ZP362" s="238"/>
      <c r="ZQ362" s="238"/>
      <c r="ZR362" s="238"/>
      <c r="ZS362" s="238"/>
      <c r="ZT362" s="238"/>
      <c r="ZU362" s="238"/>
      <c r="ZV362" s="238"/>
      <c r="ZW362" s="238"/>
      <c r="ZX362" s="238"/>
      <c r="ZY362" s="238"/>
      <c r="ZZ362" s="238"/>
      <c r="AAA362" s="238"/>
      <c r="AAB362" s="238"/>
      <c r="AAC362" s="238"/>
      <c r="AAD362" s="238"/>
      <c r="AAE362" s="238"/>
      <c r="AAF362" s="238"/>
      <c r="AAG362" s="238"/>
      <c r="AAH362" s="238"/>
      <c r="AAI362" s="238"/>
      <c r="AAJ362" s="238"/>
      <c r="AAK362" s="238"/>
      <c r="AAL362" s="238"/>
      <c r="AAM362" s="238"/>
      <c r="AAN362" s="238"/>
      <c r="AAO362" s="238"/>
      <c r="AAP362" s="238"/>
      <c r="AAQ362" s="238"/>
      <c r="AAR362" s="238"/>
      <c r="AAS362" s="238"/>
      <c r="AAT362" s="238"/>
      <c r="AAU362" s="238"/>
      <c r="AAV362" s="238"/>
      <c r="AAW362" s="238"/>
      <c r="AAX362" s="238"/>
      <c r="AAY362" s="238"/>
      <c r="AAZ362" s="238"/>
      <c r="ABA362" s="238"/>
      <c r="ABB362" s="238"/>
      <c r="ABC362" s="238"/>
      <c r="ABD362" s="238"/>
      <c r="ABE362" s="238"/>
      <c r="ABF362" s="238"/>
      <c r="ABG362" s="238"/>
      <c r="ABH362" s="238"/>
      <c r="ABI362" s="238"/>
      <c r="ABJ362" s="238"/>
      <c r="ABK362" s="238"/>
      <c r="ABL362" s="238"/>
      <c r="ABM362" s="238"/>
      <c r="ABN362" s="238"/>
      <c r="ABO362" s="238"/>
      <c r="ABP362" s="238"/>
      <c r="ABQ362" s="238"/>
      <c r="ABR362" s="238"/>
      <c r="ABS362" s="238"/>
      <c r="ABT362" s="238"/>
      <c r="ABU362" s="238"/>
      <c r="ABV362" s="238"/>
      <c r="ABW362" s="238"/>
      <c r="ABX362" s="238"/>
      <c r="ABY362" s="238"/>
      <c r="ABZ362" s="238"/>
      <c r="ACA362" s="238"/>
      <c r="ACB362" s="238"/>
      <c r="ACC362" s="238"/>
      <c r="ACD362" s="238"/>
      <c r="ACE362" s="238"/>
      <c r="ACF362" s="238"/>
      <c r="ACG362" s="238"/>
      <c r="ACH362" s="238"/>
      <c r="ACI362" s="238"/>
      <c r="ACJ362" s="238"/>
      <c r="ACK362" s="238"/>
      <c r="ACL362" s="238"/>
      <c r="ACM362" s="238"/>
      <c r="ACN362" s="238"/>
      <c r="ACO362" s="238"/>
      <c r="ACP362" s="238"/>
      <c r="ACQ362" s="238"/>
      <c r="ACR362" s="238"/>
      <c r="ACS362" s="238"/>
      <c r="ACT362" s="238"/>
      <c r="ACU362" s="238"/>
      <c r="ACV362" s="238"/>
      <c r="ACW362" s="238"/>
      <c r="ACX362" s="238"/>
      <c r="ACY362" s="238"/>
      <c r="ACZ362" s="238"/>
      <c r="ADA362" s="238"/>
      <c r="ADB362" s="238"/>
      <c r="ADC362" s="238"/>
      <c r="ADD362" s="238"/>
      <c r="ADE362" s="238"/>
      <c r="ADF362" s="238"/>
      <c r="ADG362" s="238"/>
      <c r="ADH362" s="238"/>
      <c r="ADI362" s="238"/>
      <c r="ADJ362" s="238"/>
      <c r="ADK362" s="238"/>
      <c r="ADL362" s="238"/>
      <c r="ADM362" s="238"/>
      <c r="ADN362" s="238"/>
      <c r="ADO362" s="238"/>
      <c r="ADP362" s="238"/>
      <c r="ADQ362" s="238"/>
      <c r="ADR362" s="238"/>
      <c r="ADS362" s="238"/>
      <c r="ADT362" s="238"/>
      <c r="ADU362" s="238"/>
      <c r="ADV362" s="238"/>
      <c r="ADW362" s="238"/>
      <c r="ADX362" s="238"/>
      <c r="ADY362" s="238"/>
      <c r="ADZ362" s="238"/>
      <c r="AEA362" s="238"/>
      <c r="AEB362" s="238"/>
      <c r="AEC362" s="238"/>
      <c r="AED362" s="238"/>
      <c r="AEE362" s="238"/>
      <c r="AEF362" s="238"/>
      <c r="AEG362" s="238"/>
      <c r="AEH362" s="238"/>
      <c r="AEI362" s="238"/>
      <c r="AEJ362" s="238"/>
      <c r="AEK362" s="238"/>
      <c r="AEL362" s="238"/>
      <c r="AEM362" s="238"/>
      <c r="AEN362" s="238"/>
      <c r="AEO362" s="238"/>
      <c r="AEP362" s="238"/>
      <c r="AEQ362" s="238"/>
      <c r="AER362" s="238"/>
      <c r="AES362" s="238"/>
      <c r="AET362" s="238"/>
      <c r="AEU362" s="238"/>
      <c r="AEV362" s="238"/>
      <c r="AEW362" s="238"/>
      <c r="AEX362" s="238"/>
      <c r="AEY362" s="238"/>
      <c r="AEZ362" s="238"/>
      <c r="AFA362" s="238"/>
      <c r="AFB362" s="238"/>
      <c r="AFC362" s="238"/>
      <c r="AFD362" s="238"/>
      <c r="AFE362" s="238"/>
      <c r="AFF362" s="238"/>
      <c r="AFG362" s="238"/>
      <c r="AFH362" s="238"/>
      <c r="AFI362" s="238"/>
      <c r="AFJ362" s="238"/>
      <c r="AFK362" s="238"/>
      <c r="AFL362" s="238"/>
      <c r="AFM362" s="238"/>
      <c r="AFN362" s="238"/>
      <c r="AFO362" s="238"/>
      <c r="AFP362" s="238"/>
      <c r="AFQ362" s="238"/>
      <c r="AFR362" s="238"/>
      <c r="AFS362" s="238"/>
      <c r="AFT362" s="238"/>
      <c r="AFU362" s="238"/>
      <c r="AFV362" s="238"/>
      <c r="AFW362" s="238"/>
      <c r="AFX362" s="238"/>
      <c r="AFY362" s="238"/>
      <c r="AFZ362" s="238"/>
      <c r="AGA362" s="238"/>
      <c r="AGB362" s="238"/>
      <c r="AGC362" s="238"/>
      <c r="AGD362" s="238"/>
      <c r="AGE362" s="238"/>
      <c r="AGF362" s="238"/>
      <c r="AGG362" s="238"/>
      <c r="AGH362" s="238"/>
      <c r="AGI362" s="238"/>
      <c r="AGJ362" s="238"/>
      <c r="AGK362" s="238"/>
      <c r="AGL362" s="238"/>
      <c r="AGM362" s="238"/>
      <c r="AGN362" s="238"/>
      <c r="AGO362" s="238"/>
      <c r="AGP362" s="238"/>
      <c r="AGQ362" s="238"/>
      <c r="AGR362" s="238"/>
      <c r="AGS362" s="238"/>
      <c r="AGT362" s="238"/>
      <c r="AGU362" s="238"/>
      <c r="AGV362" s="238"/>
      <c r="AGW362" s="238"/>
      <c r="AGX362" s="238"/>
      <c r="AGY362" s="238"/>
      <c r="AGZ362" s="238"/>
      <c r="AHA362" s="238"/>
      <c r="AHB362" s="238"/>
      <c r="AHC362" s="238"/>
      <c r="AHD362" s="238"/>
      <c r="AHE362" s="238"/>
      <c r="AHF362" s="238"/>
      <c r="AHG362" s="238"/>
      <c r="AHH362" s="238"/>
      <c r="AHI362" s="238"/>
      <c r="AHJ362" s="238"/>
      <c r="AHK362" s="238"/>
      <c r="AHL362" s="238"/>
      <c r="AHM362" s="238"/>
      <c r="AHN362" s="238"/>
      <c r="AHO362" s="238"/>
      <c r="AHP362" s="238"/>
      <c r="AHQ362" s="238"/>
      <c r="AHR362" s="238"/>
      <c r="AHS362" s="238"/>
      <c r="AHT362" s="238"/>
      <c r="AHU362" s="238"/>
      <c r="AHV362" s="238"/>
      <c r="AHW362" s="238"/>
      <c r="AHX362" s="238"/>
      <c r="AHY362" s="238"/>
      <c r="AHZ362" s="238"/>
      <c r="AIA362" s="238"/>
      <c r="AIB362" s="238"/>
      <c r="AIC362" s="238"/>
      <c r="AID362" s="238"/>
      <c r="AIE362" s="238"/>
      <c r="AIF362" s="238"/>
      <c r="AIG362" s="238"/>
      <c r="AIH362" s="238"/>
      <c r="AII362" s="238"/>
      <c r="AIJ362" s="238"/>
      <c r="AIK362" s="238"/>
      <c r="AIL362" s="238"/>
      <c r="AIM362" s="238"/>
      <c r="AIN362" s="238"/>
      <c r="AIO362" s="238"/>
      <c r="AIP362" s="238"/>
      <c r="AIQ362" s="238"/>
      <c r="AIR362" s="238"/>
      <c r="AIS362" s="238"/>
      <c r="AIT362" s="238"/>
      <c r="AIU362" s="238"/>
      <c r="AIV362" s="238"/>
      <c r="AIW362" s="238"/>
      <c r="AIX362" s="238"/>
      <c r="AIY362" s="238"/>
      <c r="AIZ362" s="238"/>
      <c r="AJA362" s="238"/>
      <c r="AJB362" s="238"/>
      <c r="AJC362" s="238"/>
      <c r="AJD362" s="238"/>
      <c r="AJE362" s="238"/>
      <c r="AJF362" s="238"/>
      <c r="AJG362" s="238"/>
      <c r="AJH362" s="238"/>
      <c r="AJI362" s="238"/>
      <c r="AJJ362" s="238"/>
      <c r="AJK362" s="238"/>
      <c r="AJL362" s="238"/>
      <c r="AJM362" s="238"/>
      <c r="AJN362" s="238"/>
      <c r="AJO362" s="238"/>
      <c r="AJP362" s="238"/>
      <c r="AJQ362" s="238"/>
      <c r="AJR362" s="238"/>
      <c r="AJS362" s="238"/>
      <c r="AJT362" s="238"/>
      <c r="AJU362" s="238"/>
      <c r="AJV362" s="238"/>
      <c r="AJW362" s="238"/>
      <c r="AJX362" s="238"/>
      <c r="AJY362" s="238"/>
      <c r="AJZ362" s="238"/>
      <c r="AKA362" s="238"/>
      <c r="AKB362" s="238"/>
      <c r="AKC362" s="238"/>
      <c r="AKD362" s="238"/>
      <c r="AKE362" s="238"/>
      <c r="AKF362" s="238"/>
      <c r="AKG362" s="238"/>
      <c r="AKH362" s="238"/>
      <c r="AKI362" s="238"/>
      <c r="AKJ362" s="238"/>
      <c r="AKK362" s="238"/>
      <c r="AKL362" s="238"/>
      <c r="AKM362" s="238"/>
      <c r="AKN362" s="238"/>
      <c r="AKO362" s="238"/>
      <c r="AKP362" s="238"/>
    </row>
    <row r="363" spans="1:978" x14ac:dyDescent="0.25">
      <c r="A363" s="305"/>
      <c r="B363" s="305"/>
      <c r="C363" s="242"/>
      <c r="D363" s="242"/>
      <c r="E363" s="269"/>
      <c r="F363" s="278" t="s">
        <v>387</v>
      </c>
      <c r="G363" s="278"/>
      <c r="H363" s="278"/>
      <c r="I363" s="278"/>
      <c r="J363" s="278"/>
      <c r="K363" s="278"/>
      <c r="L363" s="278"/>
      <c r="M363" s="278"/>
      <c r="N363" s="9">
        <f t="shared" ref="N363:AL363" si="237">ROUNDUP(AVERAGE(N361:N362),0)</f>
        <v>41</v>
      </c>
      <c r="O363" s="9">
        <f t="shared" si="237"/>
        <v>20</v>
      </c>
      <c r="P363" s="9">
        <f t="shared" si="237"/>
        <v>15</v>
      </c>
      <c r="Q363" s="9">
        <f t="shared" si="237"/>
        <v>9</v>
      </c>
      <c r="R363" s="9">
        <f t="shared" si="237"/>
        <v>12</v>
      </c>
      <c r="S363" s="9">
        <f t="shared" si="237"/>
        <v>33</v>
      </c>
      <c r="T363" s="9">
        <f t="shared" si="237"/>
        <v>93</v>
      </c>
      <c r="U363" s="9">
        <f t="shared" si="237"/>
        <v>225</v>
      </c>
      <c r="V363" s="9">
        <f t="shared" si="237"/>
        <v>269</v>
      </c>
      <c r="W363" s="9">
        <f t="shared" si="237"/>
        <v>370</v>
      </c>
      <c r="X363" s="9">
        <f t="shared" si="237"/>
        <v>429</v>
      </c>
      <c r="Y363" s="9">
        <f t="shared" si="237"/>
        <v>480</v>
      </c>
      <c r="Z363" s="9">
        <f t="shared" si="237"/>
        <v>506</v>
      </c>
      <c r="AA363" s="9">
        <f t="shared" si="237"/>
        <v>520</v>
      </c>
      <c r="AB363" s="9">
        <f t="shared" si="237"/>
        <v>515</v>
      </c>
      <c r="AC363" s="9">
        <f t="shared" si="237"/>
        <v>561</v>
      </c>
      <c r="AD363" s="9">
        <f t="shared" si="237"/>
        <v>586</v>
      </c>
      <c r="AE363" s="9">
        <f t="shared" si="237"/>
        <v>619</v>
      </c>
      <c r="AF363" s="9">
        <f t="shared" si="237"/>
        <v>575</v>
      </c>
      <c r="AG363" s="9">
        <f t="shared" si="237"/>
        <v>429</v>
      </c>
      <c r="AH363" s="9">
        <f t="shared" si="237"/>
        <v>317</v>
      </c>
      <c r="AI363" s="9">
        <f t="shared" si="237"/>
        <v>237</v>
      </c>
      <c r="AJ363" s="9">
        <f t="shared" si="237"/>
        <v>131</v>
      </c>
      <c r="AK363" s="9">
        <f t="shared" si="237"/>
        <v>83</v>
      </c>
      <c r="AL363" s="9">
        <f t="shared" si="237"/>
        <v>6501</v>
      </c>
      <c r="AM363" s="128">
        <f>MIN(AM361:AM362)</f>
        <v>800</v>
      </c>
      <c r="AN363" s="263"/>
      <c r="AO363" s="263"/>
      <c r="AP363" s="263"/>
      <c r="AQ363" s="263"/>
      <c r="AR363" s="263"/>
      <c r="AS363" s="263"/>
      <c r="AT363" s="263"/>
      <c r="AU363" s="263"/>
      <c r="AV363" s="263"/>
      <c r="AW363" s="263"/>
      <c r="AX363" s="263"/>
      <c r="AY363" s="263"/>
      <c r="AZ363" s="263"/>
      <c r="BA363" s="263"/>
      <c r="BB363" s="263"/>
      <c r="BC363" s="263"/>
      <c r="BD363" s="263"/>
      <c r="BE363" s="263"/>
      <c r="BF363" s="263"/>
      <c r="BG363" s="263"/>
      <c r="BH363" s="263"/>
      <c r="BI363" s="263"/>
      <c r="BJ363" s="263"/>
      <c r="BK363" s="263"/>
      <c r="BL363" s="242"/>
      <c r="BM363" s="242"/>
      <c r="BN363" s="242"/>
      <c r="BO363" s="242"/>
      <c r="BP363" s="242"/>
      <c r="BQ363" s="242"/>
      <c r="BR363" s="242"/>
      <c r="BS363" s="242"/>
      <c r="BT363" s="242"/>
      <c r="BU363" s="242"/>
      <c r="BV363" s="242"/>
      <c r="BW363" s="242"/>
      <c r="BX363" s="242"/>
      <c r="BY363" s="242"/>
      <c r="BZ363" s="242"/>
      <c r="CA363" s="242"/>
      <c r="CB363" s="242"/>
      <c r="CC363" s="242"/>
      <c r="CD363" s="242"/>
      <c r="CE363" s="242"/>
      <c r="CF363" s="242"/>
      <c r="CG363" s="242"/>
      <c r="CH363" s="242"/>
      <c r="CI363" s="242"/>
      <c r="CJ363" s="242"/>
      <c r="CK363" s="242"/>
      <c r="CL363" s="242"/>
      <c r="CM363" s="242"/>
      <c r="CN363" s="242"/>
      <c r="CO363" s="242"/>
      <c r="CP363" s="242"/>
      <c r="CQ363" s="242"/>
      <c r="CR363" s="242"/>
      <c r="CS363" s="242"/>
      <c r="CT363" s="242"/>
      <c r="CU363" s="242"/>
      <c r="CV363" s="242"/>
      <c r="CW363" s="242"/>
      <c r="CX363" s="242"/>
      <c r="CY363" s="242"/>
      <c r="CZ363" s="242"/>
      <c r="DA363" s="242"/>
      <c r="DB363" s="242"/>
      <c r="DC363" s="242"/>
      <c r="DD363" s="242"/>
      <c r="DE363" s="242"/>
      <c r="DF363" s="242"/>
      <c r="DG363" s="242"/>
      <c r="DH363" s="242"/>
      <c r="DI363" s="242"/>
      <c r="DJ363" s="242"/>
      <c r="DK363" s="242"/>
      <c r="DL363" s="242"/>
      <c r="DM363" s="242"/>
      <c r="DN363" s="242"/>
      <c r="DO363" s="242"/>
      <c r="DP363" s="242"/>
      <c r="DQ363" s="242"/>
      <c r="DR363" s="242"/>
      <c r="DS363" s="242"/>
      <c r="DT363" s="242"/>
      <c r="DU363" s="242"/>
      <c r="DV363" s="242"/>
      <c r="DW363" s="242"/>
      <c r="DX363" s="242"/>
      <c r="DY363" s="242"/>
      <c r="DZ363" s="242"/>
      <c r="EA363" s="242"/>
      <c r="EB363" s="242"/>
      <c r="EC363" s="242"/>
      <c r="ED363" s="242"/>
      <c r="EE363" s="252"/>
      <c r="EF363" s="238"/>
      <c r="EG363" s="238"/>
      <c r="EH363" s="238"/>
      <c r="EI363" s="238"/>
      <c r="EJ363" s="238"/>
      <c r="EK363" s="238"/>
      <c r="EL363" s="238"/>
      <c r="EM363" s="238"/>
      <c r="EN363" s="238"/>
      <c r="EO363" s="238"/>
      <c r="EP363" s="238"/>
      <c r="EQ363" s="238"/>
      <c r="ER363" s="238"/>
      <c r="ES363" s="238"/>
      <c r="ET363" s="238"/>
      <c r="EU363" s="238"/>
      <c r="EV363" s="238"/>
      <c r="EW363" s="238"/>
      <c r="EX363" s="238"/>
      <c r="EY363" s="238"/>
      <c r="EZ363" s="238"/>
      <c r="FA363" s="238"/>
      <c r="FB363" s="238"/>
      <c r="FC363" s="238"/>
      <c r="FD363" s="238"/>
      <c r="FE363" s="238"/>
      <c r="FF363" s="238"/>
      <c r="FG363" s="238"/>
      <c r="FH363" s="238"/>
      <c r="FI363" s="238"/>
      <c r="FJ363" s="238"/>
      <c r="FK363" s="238"/>
      <c r="FL363" s="238"/>
      <c r="FM363" s="238"/>
      <c r="FN363" s="238"/>
      <c r="FO363" s="238"/>
      <c r="FP363" s="238"/>
      <c r="FQ363" s="238"/>
      <c r="FR363" s="238"/>
      <c r="FS363" s="238"/>
      <c r="FT363" s="238"/>
      <c r="FU363" s="238"/>
      <c r="FV363" s="238"/>
      <c r="FW363" s="238"/>
      <c r="FX363" s="238"/>
      <c r="FY363" s="238"/>
      <c r="FZ363" s="238"/>
      <c r="GA363" s="238"/>
      <c r="GB363" s="238"/>
      <c r="GC363" s="238"/>
      <c r="GD363" s="238"/>
      <c r="GE363" s="238"/>
      <c r="GF363" s="238"/>
      <c r="GG363" s="238"/>
      <c r="GH363" s="238"/>
      <c r="GI363" s="238"/>
      <c r="GJ363" s="238"/>
      <c r="GK363" s="238"/>
      <c r="GL363" s="238"/>
      <c r="GM363" s="238"/>
      <c r="GN363" s="238"/>
      <c r="GO363" s="238"/>
      <c r="GP363" s="238"/>
      <c r="GQ363" s="238"/>
      <c r="GR363" s="238"/>
      <c r="GS363" s="238"/>
      <c r="GT363" s="238"/>
      <c r="GU363" s="238"/>
      <c r="GV363" s="238"/>
      <c r="GW363" s="238"/>
      <c r="GX363" s="238"/>
      <c r="GY363" s="238"/>
      <c r="GZ363" s="238"/>
      <c r="HA363" s="238"/>
      <c r="HB363" s="238"/>
      <c r="HC363" s="238"/>
      <c r="HD363" s="238"/>
      <c r="HE363" s="238"/>
      <c r="HF363" s="238"/>
      <c r="HG363" s="238"/>
      <c r="HH363" s="238"/>
      <c r="HI363" s="238"/>
      <c r="HJ363" s="238"/>
      <c r="HK363" s="238"/>
      <c r="HL363" s="238"/>
      <c r="HM363" s="238"/>
      <c r="HN363" s="238"/>
      <c r="HO363" s="238"/>
      <c r="HP363" s="238"/>
      <c r="HQ363" s="238"/>
      <c r="HR363" s="238"/>
      <c r="HS363" s="238"/>
      <c r="HT363" s="238"/>
      <c r="HU363" s="238"/>
      <c r="HV363" s="238"/>
      <c r="HW363" s="238"/>
      <c r="HX363" s="238"/>
      <c r="HY363" s="238"/>
      <c r="HZ363" s="238"/>
      <c r="IA363" s="238"/>
      <c r="IB363" s="238"/>
      <c r="IC363" s="238"/>
      <c r="ID363" s="238"/>
      <c r="IE363" s="238"/>
      <c r="IF363" s="238"/>
      <c r="IG363" s="238"/>
      <c r="IH363" s="238"/>
      <c r="II363" s="238"/>
      <c r="IJ363" s="238"/>
      <c r="IK363" s="238"/>
      <c r="IL363" s="238"/>
      <c r="IM363" s="238"/>
      <c r="IN363" s="238"/>
      <c r="IO363" s="238"/>
      <c r="IP363" s="238"/>
      <c r="IQ363" s="238"/>
      <c r="IR363" s="238"/>
      <c r="IS363" s="238"/>
      <c r="IT363" s="238"/>
      <c r="IU363" s="238"/>
      <c r="IV363" s="238"/>
      <c r="IW363" s="238"/>
      <c r="IX363" s="238"/>
      <c r="IY363" s="238"/>
      <c r="IZ363" s="238"/>
      <c r="JA363" s="238"/>
      <c r="JB363" s="238"/>
      <c r="JC363" s="238"/>
      <c r="JD363" s="238"/>
      <c r="JE363" s="238"/>
      <c r="JF363" s="238"/>
      <c r="JG363" s="238"/>
      <c r="JH363" s="238"/>
      <c r="JI363" s="238"/>
      <c r="JJ363" s="238"/>
      <c r="JK363" s="238"/>
      <c r="JL363" s="238"/>
      <c r="JM363" s="238"/>
      <c r="JN363" s="238"/>
      <c r="JO363" s="238"/>
      <c r="JP363" s="238"/>
      <c r="JQ363" s="238"/>
      <c r="JR363" s="238"/>
      <c r="JS363" s="238"/>
      <c r="JT363" s="238"/>
      <c r="JU363" s="238"/>
      <c r="JV363" s="238"/>
      <c r="JW363" s="238"/>
      <c r="JX363" s="238"/>
      <c r="JY363" s="238"/>
      <c r="JZ363" s="238"/>
      <c r="KA363" s="238"/>
      <c r="KB363" s="238"/>
      <c r="KC363" s="238"/>
      <c r="KD363" s="238"/>
      <c r="KE363" s="238"/>
      <c r="KF363" s="238"/>
      <c r="KG363" s="238"/>
      <c r="KH363" s="238"/>
      <c r="KI363" s="238"/>
      <c r="KJ363" s="238"/>
      <c r="KK363" s="238"/>
      <c r="KL363" s="238"/>
      <c r="KM363" s="238"/>
      <c r="KN363" s="238"/>
      <c r="KO363" s="238"/>
      <c r="KP363" s="238"/>
      <c r="KQ363" s="238"/>
      <c r="KR363" s="238"/>
      <c r="KS363" s="238"/>
      <c r="KT363" s="238"/>
      <c r="KU363" s="238"/>
      <c r="KV363" s="238"/>
      <c r="KW363" s="238"/>
      <c r="KX363" s="238"/>
      <c r="KY363" s="238"/>
      <c r="KZ363" s="238"/>
      <c r="LA363" s="238"/>
      <c r="LB363" s="238"/>
      <c r="LC363" s="238"/>
      <c r="LD363" s="238"/>
      <c r="LE363" s="238"/>
      <c r="LF363" s="238"/>
      <c r="LG363" s="238"/>
      <c r="LH363" s="238"/>
      <c r="LI363" s="238"/>
      <c r="LJ363" s="238"/>
      <c r="LK363" s="238"/>
      <c r="LL363" s="238"/>
      <c r="LM363" s="238"/>
      <c r="LN363" s="238"/>
      <c r="LO363" s="238"/>
      <c r="LP363" s="238"/>
      <c r="LQ363" s="238"/>
      <c r="LR363" s="238"/>
      <c r="LS363" s="238"/>
      <c r="LT363" s="238"/>
      <c r="LU363" s="238"/>
      <c r="LV363" s="238"/>
      <c r="LW363" s="238"/>
      <c r="LX363" s="238"/>
      <c r="LY363" s="238"/>
      <c r="LZ363" s="238"/>
      <c r="MA363" s="238"/>
      <c r="MB363" s="238"/>
      <c r="MC363" s="238"/>
      <c r="MD363" s="238"/>
      <c r="ME363" s="238"/>
      <c r="MF363" s="238"/>
      <c r="MG363" s="238"/>
      <c r="MH363" s="238"/>
      <c r="MI363" s="238"/>
      <c r="MJ363" s="238"/>
      <c r="MK363" s="238"/>
      <c r="ML363" s="238"/>
      <c r="MM363" s="238"/>
      <c r="MN363" s="238"/>
      <c r="MO363" s="238"/>
      <c r="MP363" s="238"/>
      <c r="MQ363" s="238"/>
      <c r="MR363" s="238"/>
      <c r="MS363" s="238"/>
      <c r="MT363" s="238"/>
      <c r="MU363" s="238"/>
      <c r="MV363" s="238"/>
      <c r="MW363" s="238"/>
      <c r="MX363" s="238"/>
      <c r="MY363" s="238"/>
      <c r="MZ363" s="238"/>
      <c r="NA363" s="238"/>
      <c r="NB363" s="238"/>
      <c r="NC363" s="238"/>
      <c r="ND363" s="238"/>
      <c r="NE363" s="238"/>
      <c r="NF363" s="238"/>
      <c r="NG363" s="238"/>
      <c r="NH363" s="238"/>
      <c r="NI363" s="238"/>
      <c r="NJ363" s="238"/>
      <c r="NK363" s="238"/>
      <c r="NL363" s="238"/>
      <c r="NM363" s="238"/>
      <c r="NN363" s="238"/>
      <c r="NO363" s="238"/>
      <c r="NP363" s="238"/>
      <c r="NQ363" s="238"/>
      <c r="NR363" s="238"/>
      <c r="NS363" s="238"/>
      <c r="NT363" s="238"/>
      <c r="NU363" s="238"/>
      <c r="NV363" s="238"/>
      <c r="NW363" s="238"/>
      <c r="NX363" s="238"/>
      <c r="NY363" s="238"/>
      <c r="NZ363" s="238"/>
      <c r="OA363" s="238"/>
      <c r="OB363" s="238"/>
      <c r="OC363" s="238"/>
      <c r="OD363" s="238"/>
      <c r="OE363" s="238"/>
      <c r="OF363" s="238"/>
      <c r="OG363" s="238"/>
      <c r="OH363" s="238"/>
      <c r="OI363" s="238"/>
      <c r="OJ363" s="238"/>
      <c r="OK363" s="238"/>
      <c r="OL363" s="238"/>
      <c r="OM363" s="238"/>
      <c r="ON363" s="238"/>
      <c r="OO363" s="238"/>
      <c r="OP363" s="238"/>
      <c r="OQ363" s="238"/>
      <c r="OR363" s="238"/>
      <c r="OS363" s="238"/>
      <c r="OT363" s="238"/>
      <c r="OU363" s="238"/>
      <c r="OV363" s="238"/>
      <c r="OW363" s="238"/>
      <c r="OX363" s="238"/>
      <c r="OY363" s="238"/>
      <c r="OZ363" s="238"/>
      <c r="PA363" s="238"/>
      <c r="PB363" s="238"/>
      <c r="PC363" s="238"/>
      <c r="PD363" s="238"/>
      <c r="PE363" s="238"/>
      <c r="PF363" s="238"/>
      <c r="PG363" s="238"/>
      <c r="PH363" s="238"/>
      <c r="PI363" s="238"/>
      <c r="PJ363" s="238"/>
      <c r="PK363" s="238"/>
      <c r="PL363" s="238"/>
      <c r="PM363" s="238"/>
      <c r="PN363" s="238"/>
      <c r="PO363" s="238"/>
      <c r="PP363" s="238"/>
      <c r="PQ363" s="238"/>
      <c r="PR363" s="238"/>
      <c r="PS363" s="238"/>
      <c r="PT363" s="238"/>
      <c r="PU363" s="238"/>
      <c r="PV363" s="238"/>
      <c r="PW363" s="238"/>
      <c r="PX363" s="238"/>
      <c r="PY363" s="238"/>
      <c r="PZ363" s="238"/>
      <c r="QA363" s="238"/>
      <c r="QB363" s="238"/>
      <c r="QC363" s="238"/>
      <c r="QD363" s="238"/>
      <c r="QE363" s="238"/>
      <c r="QF363" s="238"/>
      <c r="QG363" s="238"/>
      <c r="QH363" s="238"/>
      <c r="QI363" s="238"/>
      <c r="QJ363" s="238"/>
      <c r="QK363" s="238"/>
      <c r="QL363" s="238"/>
      <c r="QM363" s="238"/>
      <c r="QN363" s="238"/>
      <c r="QO363" s="238"/>
      <c r="QP363" s="238"/>
      <c r="QQ363" s="238"/>
      <c r="QR363" s="238"/>
      <c r="QS363" s="238"/>
      <c r="QT363" s="238"/>
      <c r="QU363" s="238"/>
      <c r="QV363" s="238"/>
      <c r="QW363" s="238"/>
      <c r="QX363" s="238"/>
      <c r="QY363" s="238"/>
      <c r="QZ363" s="238"/>
      <c r="RA363" s="238"/>
      <c r="RB363" s="238"/>
      <c r="RC363" s="238"/>
      <c r="RD363" s="238"/>
      <c r="RE363" s="238"/>
      <c r="RF363" s="238"/>
      <c r="RG363" s="238"/>
      <c r="RH363" s="238"/>
      <c r="RI363" s="238"/>
      <c r="RJ363" s="238"/>
      <c r="RK363" s="238"/>
      <c r="RL363" s="238"/>
      <c r="RM363" s="238"/>
      <c r="RN363" s="238"/>
      <c r="RO363" s="238"/>
      <c r="RP363" s="238"/>
      <c r="RQ363" s="238"/>
      <c r="RR363" s="238"/>
      <c r="RS363" s="238"/>
      <c r="RT363" s="238"/>
      <c r="RU363" s="238"/>
      <c r="RV363" s="238"/>
      <c r="RW363" s="238"/>
      <c r="RX363" s="238"/>
      <c r="RY363" s="238"/>
      <c r="RZ363" s="238"/>
      <c r="SA363" s="238"/>
      <c r="SB363" s="238"/>
      <c r="SC363" s="238"/>
      <c r="SD363" s="238"/>
      <c r="SE363" s="238"/>
      <c r="SF363" s="238"/>
      <c r="SG363" s="238"/>
      <c r="SH363" s="238"/>
      <c r="SI363" s="238"/>
      <c r="SJ363" s="238"/>
      <c r="SK363" s="238"/>
      <c r="SL363" s="238"/>
      <c r="SM363" s="238"/>
      <c r="SN363" s="238"/>
      <c r="SO363" s="238"/>
      <c r="SP363" s="238"/>
      <c r="SQ363" s="238"/>
      <c r="SR363" s="238"/>
      <c r="SS363" s="238"/>
      <c r="ST363" s="238"/>
      <c r="SU363" s="238"/>
      <c r="SV363" s="238"/>
      <c r="SW363" s="238"/>
      <c r="SX363" s="238"/>
      <c r="SY363" s="238"/>
      <c r="SZ363" s="238"/>
      <c r="TA363" s="238"/>
      <c r="TB363" s="238"/>
      <c r="TC363" s="238"/>
      <c r="TD363" s="238"/>
      <c r="TE363" s="238"/>
      <c r="TF363" s="238"/>
      <c r="TG363" s="238"/>
      <c r="TH363" s="238"/>
      <c r="TI363" s="238"/>
      <c r="TJ363" s="238"/>
      <c r="TK363" s="238"/>
      <c r="TL363" s="238"/>
      <c r="TM363" s="238"/>
      <c r="TN363" s="238"/>
      <c r="TO363" s="238"/>
      <c r="TP363" s="238"/>
      <c r="TQ363" s="238"/>
      <c r="TR363" s="238"/>
      <c r="TS363" s="238"/>
      <c r="TT363" s="238"/>
      <c r="TU363" s="238"/>
      <c r="TV363" s="238"/>
      <c r="TW363" s="238"/>
      <c r="TX363" s="238"/>
      <c r="TY363" s="238"/>
      <c r="TZ363" s="238"/>
      <c r="UA363" s="238"/>
      <c r="UB363" s="238"/>
      <c r="UC363" s="238"/>
      <c r="UD363" s="238"/>
      <c r="UE363" s="238"/>
      <c r="UF363" s="238"/>
      <c r="UG363" s="238"/>
      <c r="UH363" s="238"/>
      <c r="UI363" s="238"/>
      <c r="UJ363" s="238"/>
      <c r="UK363" s="238"/>
      <c r="UL363" s="238"/>
      <c r="UM363" s="238"/>
      <c r="UN363" s="238"/>
      <c r="UO363" s="238"/>
      <c r="UP363" s="238"/>
      <c r="UQ363" s="238"/>
      <c r="UR363" s="238"/>
      <c r="US363" s="238"/>
      <c r="UT363" s="238"/>
      <c r="UU363" s="238"/>
      <c r="UV363" s="238"/>
      <c r="UW363" s="238"/>
      <c r="UX363" s="238"/>
      <c r="UY363" s="238"/>
      <c r="UZ363" s="238"/>
      <c r="VA363" s="238"/>
      <c r="VB363" s="238"/>
      <c r="VC363" s="238"/>
      <c r="VD363" s="238"/>
      <c r="VE363" s="238"/>
      <c r="VF363" s="238"/>
      <c r="VG363" s="238"/>
      <c r="VH363" s="238"/>
      <c r="VI363" s="238"/>
      <c r="VJ363" s="238"/>
      <c r="VK363" s="238"/>
      <c r="VL363" s="238"/>
      <c r="VM363" s="238"/>
      <c r="VN363" s="238"/>
      <c r="VO363" s="238"/>
      <c r="VP363" s="238"/>
      <c r="VQ363" s="238"/>
      <c r="VR363" s="238"/>
      <c r="VS363" s="238"/>
      <c r="VT363" s="238"/>
      <c r="VU363" s="238"/>
      <c r="VV363" s="238"/>
      <c r="VW363" s="238"/>
      <c r="VX363" s="238"/>
      <c r="VY363" s="238"/>
      <c r="VZ363" s="238"/>
      <c r="WA363" s="238"/>
      <c r="WB363" s="238"/>
      <c r="WC363" s="238"/>
      <c r="WD363" s="238"/>
      <c r="WE363" s="238"/>
      <c r="WF363" s="238"/>
      <c r="WG363" s="238"/>
      <c r="WH363" s="238"/>
      <c r="WI363" s="238"/>
      <c r="WJ363" s="238"/>
      <c r="WK363" s="238"/>
      <c r="WL363" s="238"/>
      <c r="WM363" s="238"/>
      <c r="WN363" s="238"/>
      <c r="WO363" s="238"/>
      <c r="WP363" s="238"/>
      <c r="WQ363" s="238"/>
      <c r="WR363" s="238"/>
      <c r="WS363" s="238"/>
      <c r="WT363" s="238"/>
      <c r="WU363" s="238"/>
      <c r="WV363" s="238"/>
      <c r="WW363" s="238"/>
      <c r="WX363" s="238"/>
      <c r="WY363" s="238"/>
      <c r="WZ363" s="238"/>
      <c r="XA363" s="238"/>
      <c r="XB363" s="238"/>
      <c r="XC363" s="238"/>
      <c r="XD363" s="238"/>
      <c r="XE363" s="238"/>
      <c r="XF363" s="238"/>
      <c r="XG363" s="238"/>
      <c r="XH363" s="238"/>
      <c r="XI363" s="238"/>
      <c r="XJ363" s="238"/>
      <c r="XK363" s="238"/>
      <c r="XL363" s="238"/>
      <c r="XM363" s="238"/>
      <c r="XN363" s="238"/>
      <c r="XO363" s="238"/>
      <c r="XP363" s="238"/>
      <c r="XQ363" s="238"/>
      <c r="XR363" s="238"/>
      <c r="XS363" s="238"/>
      <c r="XT363" s="238"/>
      <c r="XU363" s="238"/>
      <c r="XV363" s="238"/>
      <c r="XW363" s="238"/>
      <c r="XX363" s="238"/>
      <c r="XY363" s="238"/>
      <c r="XZ363" s="238"/>
      <c r="YA363" s="238"/>
      <c r="YB363" s="238"/>
      <c r="YC363" s="238"/>
      <c r="YD363" s="238"/>
      <c r="YE363" s="238"/>
      <c r="YF363" s="238"/>
      <c r="YG363" s="238"/>
      <c r="YH363" s="238"/>
      <c r="YI363" s="238"/>
      <c r="YJ363" s="238"/>
      <c r="YK363" s="238"/>
      <c r="YL363" s="238"/>
      <c r="YM363" s="238"/>
      <c r="YN363" s="238"/>
      <c r="YO363" s="238"/>
      <c r="YP363" s="238"/>
      <c r="YQ363" s="238"/>
      <c r="YR363" s="238"/>
      <c r="YS363" s="238"/>
      <c r="YT363" s="238"/>
      <c r="YU363" s="238"/>
      <c r="YV363" s="238"/>
      <c r="YW363" s="238"/>
      <c r="YX363" s="238"/>
      <c r="YY363" s="238"/>
      <c r="YZ363" s="238"/>
      <c r="ZA363" s="238"/>
      <c r="ZB363" s="238"/>
      <c r="ZC363" s="238"/>
      <c r="ZD363" s="238"/>
      <c r="ZE363" s="238"/>
      <c r="ZF363" s="238"/>
      <c r="ZG363" s="238"/>
      <c r="ZH363" s="238"/>
      <c r="ZI363" s="238"/>
      <c r="ZJ363" s="238"/>
      <c r="ZK363" s="238"/>
      <c r="ZL363" s="238"/>
      <c r="ZM363" s="238"/>
      <c r="ZN363" s="238"/>
      <c r="ZO363" s="238"/>
      <c r="ZP363" s="238"/>
      <c r="ZQ363" s="238"/>
      <c r="ZR363" s="238"/>
      <c r="ZS363" s="238"/>
      <c r="ZT363" s="238"/>
      <c r="ZU363" s="238"/>
      <c r="ZV363" s="238"/>
      <c r="ZW363" s="238"/>
      <c r="ZX363" s="238"/>
      <c r="ZY363" s="238"/>
      <c r="ZZ363" s="238"/>
      <c r="AAA363" s="238"/>
      <c r="AAB363" s="238"/>
      <c r="AAC363" s="238"/>
      <c r="AAD363" s="238"/>
      <c r="AAE363" s="238"/>
      <c r="AAF363" s="238"/>
      <c r="AAG363" s="238"/>
      <c r="AAH363" s="238"/>
      <c r="AAI363" s="238"/>
      <c r="AAJ363" s="238"/>
      <c r="AAK363" s="238"/>
      <c r="AAL363" s="238"/>
      <c r="AAM363" s="238"/>
      <c r="AAN363" s="238"/>
      <c r="AAO363" s="238"/>
      <c r="AAP363" s="238"/>
      <c r="AAQ363" s="238"/>
      <c r="AAR363" s="238"/>
      <c r="AAS363" s="238"/>
      <c r="AAT363" s="238"/>
      <c r="AAU363" s="238"/>
      <c r="AAV363" s="238"/>
      <c r="AAW363" s="238"/>
      <c r="AAX363" s="238"/>
      <c r="AAY363" s="238"/>
      <c r="AAZ363" s="238"/>
      <c r="ABA363" s="238"/>
      <c r="ABB363" s="238"/>
      <c r="ABC363" s="238"/>
      <c r="ABD363" s="238"/>
      <c r="ABE363" s="238"/>
      <c r="ABF363" s="238"/>
      <c r="ABG363" s="238"/>
      <c r="ABH363" s="238"/>
      <c r="ABI363" s="238"/>
      <c r="ABJ363" s="238"/>
      <c r="ABK363" s="238"/>
      <c r="ABL363" s="238"/>
      <c r="ABM363" s="238"/>
      <c r="ABN363" s="238"/>
      <c r="ABO363" s="238"/>
      <c r="ABP363" s="238"/>
      <c r="ABQ363" s="238"/>
      <c r="ABR363" s="238"/>
      <c r="ABS363" s="238"/>
      <c r="ABT363" s="238"/>
      <c r="ABU363" s="238"/>
      <c r="ABV363" s="238"/>
      <c r="ABW363" s="238"/>
      <c r="ABX363" s="238"/>
      <c r="ABY363" s="238"/>
      <c r="ABZ363" s="238"/>
      <c r="ACA363" s="238"/>
      <c r="ACB363" s="238"/>
      <c r="ACC363" s="238"/>
      <c r="ACD363" s="238"/>
      <c r="ACE363" s="238"/>
      <c r="ACF363" s="238"/>
      <c r="ACG363" s="238"/>
      <c r="ACH363" s="238"/>
      <c r="ACI363" s="238"/>
      <c r="ACJ363" s="238"/>
      <c r="ACK363" s="238"/>
      <c r="ACL363" s="238"/>
      <c r="ACM363" s="238"/>
      <c r="ACN363" s="238"/>
      <c r="ACO363" s="238"/>
      <c r="ACP363" s="238"/>
      <c r="ACQ363" s="238"/>
      <c r="ACR363" s="238"/>
      <c r="ACS363" s="238"/>
      <c r="ACT363" s="238"/>
      <c r="ACU363" s="238"/>
      <c r="ACV363" s="238"/>
      <c r="ACW363" s="238"/>
      <c r="ACX363" s="238"/>
      <c r="ACY363" s="238"/>
      <c r="ACZ363" s="238"/>
      <c r="ADA363" s="238"/>
      <c r="ADB363" s="238"/>
      <c r="ADC363" s="238"/>
      <c r="ADD363" s="238"/>
      <c r="ADE363" s="238"/>
      <c r="ADF363" s="238"/>
      <c r="ADG363" s="238"/>
      <c r="ADH363" s="238"/>
      <c r="ADI363" s="238"/>
      <c r="ADJ363" s="238"/>
      <c r="ADK363" s="238"/>
      <c r="ADL363" s="238"/>
      <c r="ADM363" s="238"/>
      <c r="ADN363" s="238"/>
      <c r="ADO363" s="238"/>
      <c r="ADP363" s="238"/>
      <c r="ADQ363" s="238"/>
      <c r="ADR363" s="238"/>
      <c r="ADS363" s="238"/>
      <c r="ADT363" s="238"/>
      <c r="ADU363" s="238"/>
      <c r="ADV363" s="238"/>
      <c r="ADW363" s="238"/>
      <c r="ADX363" s="238"/>
      <c r="ADY363" s="238"/>
      <c r="ADZ363" s="238"/>
      <c r="AEA363" s="238"/>
      <c r="AEB363" s="238"/>
      <c r="AEC363" s="238"/>
      <c r="AED363" s="238"/>
      <c r="AEE363" s="238"/>
      <c r="AEF363" s="238"/>
      <c r="AEG363" s="238"/>
      <c r="AEH363" s="238"/>
      <c r="AEI363" s="238"/>
      <c r="AEJ363" s="238"/>
      <c r="AEK363" s="238"/>
      <c r="AEL363" s="238"/>
      <c r="AEM363" s="238"/>
      <c r="AEN363" s="238"/>
      <c r="AEO363" s="238"/>
      <c r="AEP363" s="238"/>
      <c r="AEQ363" s="238"/>
      <c r="AER363" s="238"/>
      <c r="AES363" s="238"/>
      <c r="AET363" s="238"/>
      <c r="AEU363" s="238"/>
      <c r="AEV363" s="238"/>
      <c r="AEW363" s="238"/>
      <c r="AEX363" s="238"/>
      <c r="AEY363" s="238"/>
      <c r="AEZ363" s="238"/>
      <c r="AFA363" s="238"/>
      <c r="AFB363" s="238"/>
      <c r="AFC363" s="238"/>
      <c r="AFD363" s="238"/>
      <c r="AFE363" s="238"/>
      <c r="AFF363" s="238"/>
      <c r="AFG363" s="238"/>
      <c r="AFH363" s="238"/>
      <c r="AFI363" s="238"/>
      <c r="AFJ363" s="238"/>
      <c r="AFK363" s="238"/>
      <c r="AFL363" s="238"/>
      <c r="AFM363" s="238"/>
      <c r="AFN363" s="238"/>
      <c r="AFO363" s="238"/>
      <c r="AFP363" s="238"/>
      <c r="AFQ363" s="238"/>
      <c r="AFR363" s="238"/>
      <c r="AFS363" s="238"/>
      <c r="AFT363" s="238"/>
      <c r="AFU363" s="238"/>
      <c r="AFV363" s="238"/>
      <c r="AFW363" s="238"/>
      <c r="AFX363" s="238"/>
      <c r="AFY363" s="238"/>
      <c r="AFZ363" s="238"/>
      <c r="AGA363" s="238"/>
      <c r="AGB363" s="238"/>
      <c r="AGC363" s="238"/>
      <c r="AGD363" s="238"/>
      <c r="AGE363" s="238"/>
      <c r="AGF363" s="238"/>
      <c r="AGG363" s="238"/>
      <c r="AGH363" s="238"/>
      <c r="AGI363" s="238"/>
      <c r="AGJ363" s="238"/>
      <c r="AGK363" s="238"/>
      <c r="AGL363" s="238"/>
      <c r="AGM363" s="238"/>
      <c r="AGN363" s="238"/>
      <c r="AGO363" s="238"/>
      <c r="AGP363" s="238"/>
      <c r="AGQ363" s="238"/>
      <c r="AGR363" s="238"/>
      <c r="AGS363" s="238"/>
      <c r="AGT363" s="238"/>
      <c r="AGU363" s="238"/>
      <c r="AGV363" s="238"/>
      <c r="AGW363" s="238"/>
      <c r="AGX363" s="238"/>
      <c r="AGY363" s="238"/>
      <c r="AGZ363" s="238"/>
      <c r="AHA363" s="238"/>
      <c r="AHB363" s="238"/>
      <c r="AHC363" s="238"/>
      <c r="AHD363" s="238"/>
      <c r="AHE363" s="238"/>
      <c r="AHF363" s="238"/>
      <c r="AHG363" s="238"/>
      <c r="AHH363" s="238"/>
      <c r="AHI363" s="238"/>
      <c r="AHJ363" s="238"/>
      <c r="AHK363" s="238"/>
      <c r="AHL363" s="238"/>
      <c r="AHM363" s="238"/>
      <c r="AHN363" s="238"/>
      <c r="AHO363" s="238"/>
      <c r="AHP363" s="238"/>
      <c r="AHQ363" s="238"/>
      <c r="AHR363" s="238"/>
      <c r="AHS363" s="238"/>
      <c r="AHT363" s="238"/>
      <c r="AHU363" s="238"/>
      <c r="AHV363" s="238"/>
      <c r="AHW363" s="238"/>
      <c r="AHX363" s="238"/>
      <c r="AHY363" s="238"/>
      <c r="AHZ363" s="238"/>
      <c r="AIA363" s="238"/>
      <c r="AIB363" s="238"/>
      <c r="AIC363" s="238"/>
      <c r="AID363" s="238"/>
      <c r="AIE363" s="238"/>
      <c r="AIF363" s="238"/>
      <c r="AIG363" s="238"/>
      <c r="AIH363" s="238"/>
      <c r="AII363" s="238"/>
      <c r="AIJ363" s="238"/>
      <c r="AIK363" s="238"/>
      <c r="AIL363" s="238"/>
      <c r="AIM363" s="238"/>
      <c r="AIN363" s="238"/>
      <c r="AIO363" s="238"/>
      <c r="AIP363" s="238"/>
      <c r="AIQ363" s="238"/>
      <c r="AIR363" s="238"/>
      <c r="AIS363" s="238"/>
      <c r="AIT363" s="238"/>
      <c r="AIU363" s="238"/>
      <c r="AIV363" s="238"/>
      <c r="AIW363" s="238"/>
      <c r="AIX363" s="238"/>
      <c r="AIY363" s="238"/>
      <c r="AIZ363" s="238"/>
      <c r="AJA363" s="238"/>
      <c r="AJB363" s="238"/>
      <c r="AJC363" s="238"/>
      <c r="AJD363" s="238"/>
      <c r="AJE363" s="238"/>
      <c r="AJF363" s="238"/>
      <c r="AJG363" s="238"/>
      <c r="AJH363" s="238"/>
      <c r="AJI363" s="238"/>
      <c r="AJJ363" s="238"/>
      <c r="AJK363" s="238"/>
      <c r="AJL363" s="238"/>
      <c r="AJM363" s="238"/>
      <c r="AJN363" s="238"/>
      <c r="AJO363" s="238"/>
      <c r="AJP363" s="238"/>
      <c r="AJQ363" s="238"/>
      <c r="AJR363" s="238"/>
      <c r="AJS363" s="238"/>
      <c r="AJT363" s="238"/>
      <c r="AJU363" s="238"/>
      <c r="AJV363" s="238"/>
      <c r="AJW363" s="238"/>
      <c r="AJX363" s="238"/>
      <c r="AJY363" s="238"/>
      <c r="AJZ363" s="238"/>
      <c r="AKA363" s="238"/>
      <c r="AKB363" s="238"/>
      <c r="AKC363" s="238"/>
      <c r="AKD363" s="238"/>
      <c r="AKE363" s="238"/>
      <c r="AKF363" s="238"/>
      <c r="AKG363" s="238"/>
      <c r="AKH363" s="238"/>
      <c r="AKI363" s="238"/>
      <c r="AKJ363" s="238"/>
      <c r="AKK363" s="238"/>
      <c r="AKL363" s="238"/>
      <c r="AKM363" s="238"/>
      <c r="AKN363" s="238"/>
      <c r="AKO363" s="238"/>
      <c r="AKP363" s="238"/>
    </row>
    <row r="364" spans="1:978" ht="25.5" x14ac:dyDescent="0.25">
      <c r="A364" s="40">
        <v>8</v>
      </c>
      <c r="B364" s="40">
        <v>9</v>
      </c>
      <c r="C364" s="36" t="s">
        <v>372</v>
      </c>
      <c r="D364" s="7" t="s">
        <v>45</v>
      </c>
      <c r="E364" s="129">
        <v>0.4</v>
      </c>
      <c r="F364" s="7">
        <v>540053</v>
      </c>
      <c r="G364" s="27" t="s">
        <v>373</v>
      </c>
      <c r="H364" s="27" t="s">
        <v>316</v>
      </c>
      <c r="I364" s="7" t="s">
        <v>7</v>
      </c>
      <c r="J364" s="7">
        <v>30</v>
      </c>
      <c r="K364" s="129">
        <f>AVERAGE(J364)</f>
        <v>30</v>
      </c>
      <c r="L364" s="152">
        <f>E364/K364</f>
        <v>1.3333333333333334E-2</v>
      </c>
      <c r="M364" s="7">
        <v>1</v>
      </c>
      <c r="N364" s="7">
        <v>19</v>
      </c>
      <c r="O364" s="7">
        <v>16</v>
      </c>
      <c r="P364" s="7">
        <v>7</v>
      </c>
      <c r="Q364" s="7">
        <v>7</v>
      </c>
      <c r="R364" s="7">
        <v>13</v>
      </c>
      <c r="S364" s="7">
        <v>41</v>
      </c>
      <c r="T364" s="7">
        <v>83</v>
      </c>
      <c r="U364" s="7">
        <v>92</v>
      </c>
      <c r="V364" s="7">
        <v>87</v>
      </c>
      <c r="W364" s="7">
        <v>83</v>
      </c>
      <c r="X364" s="7">
        <v>76</v>
      </c>
      <c r="Y364" s="7">
        <v>84</v>
      </c>
      <c r="Z364" s="7">
        <v>99</v>
      </c>
      <c r="AA364" s="7">
        <v>108</v>
      </c>
      <c r="AB364" s="7">
        <v>105</v>
      </c>
      <c r="AC364" s="7">
        <v>128</v>
      </c>
      <c r="AD364" s="7">
        <v>111</v>
      </c>
      <c r="AE364" s="7">
        <v>86</v>
      </c>
      <c r="AF364" s="7">
        <v>75</v>
      </c>
      <c r="AG364" s="7">
        <v>74</v>
      </c>
      <c r="AH364" s="7">
        <v>58</v>
      </c>
      <c r="AI364" s="7">
        <v>52</v>
      </c>
      <c r="AJ364" s="7">
        <v>30</v>
      </c>
      <c r="AK364" s="7">
        <v>31</v>
      </c>
      <c r="AL364" s="7">
        <v>1482</v>
      </c>
      <c r="AM364" s="126">
        <v>1600</v>
      </c>
      <c r="AN364" s="169">
        <f>$L$364*(1+0.15*(N364/$AM$364)^4)</f>
        <v>1.3333333373104146E-2</v>
      </c>
      <c r="AO364" s="169">
        <f t="shared" ref="AO364:BK364" si="238">$L$364*(1+0.15*(O364/$AM$364)^4)</f>
        <v>1.3333333353333332E-2</v>
      </c>
      <c r="AP364" s="169">
        <f t="shared" si="238"/>
        <v>1.3333333334066061E-2</v>
      </c>
      <c r="AQ364" s="169">
        <f t="shared" si="238"/>
        <v>1.3333333334066061E-2</v>
      </c>
      <c r="AR364" s="169">
        <f t="shared" si="238"/>
        <v>1.3333333342049457E-2</v>
      </c>
      <c r="AS364" s="169">
        <f t="shared" si="238"/>
        <v>1.3333334195687154E-2</v>
      </c>
      <c r="AT364" s="169">
        <f t="shared" si="238"/>
        <v>1.3333347816463522E-2</v>
      </c>
      <c r="AU364" s="169">
        <f t="shared" si="238"/>
        <v>1.3333355195911459E-2</v>
      </c>
      <c r="AV364" s="169">
        <f t="shared" si="238"/>
        <v>1.3333350816780904E-2</v>
      </c>
      <c r="AW364" s="169">
        <f t="shared" si="238"/>
        <v>1.3333347816463522E-2</v>
      </c>
      <c r="AX364" s="169">
        <f t="shared" si="238"/>
        <v>1.3333343514661459E-2</v>
      </c>
      <c r="AY364" s="169">
        <f t="shared" si="238"/>
        <v>1.3333348527161459E-2</v>
      </c>
      <c r="AZ364" s="169">
        <f t="shared" si="238"/>
        <v>1.3333362648397115E-2</v>
      </c>
      <c r="BA364" s="169">
        <f t="shared" si="238"/>
        <v>1.3333374852161458E-2</v>
      </c>
      <c r="BB364" s="169">
        <f t="shared" si="238"/>
        <v>1.3333370427640278E-2</v>
      </c>
      <c r="BC364" s="169">
        <f t="shared" si="238"/>
        <v>1.3333415253333335E-2</v>
      </c>
      <c r="BD364" s="169">
        <f t="shared" si="238"/>
        <v>1.3333379661165672E-2</v>
      </c>
      <c r="BE364" s="169">
        <f t="shared" si="238"/>
        <v>1.3333350026697593E-2</v>
      </c>
      <c r="BF364" s="169">
        <f t="shared" si="238"/>
        <v>1.3333342989285787E-2</v>
      </c>
      <c r="BG364" s="169">
        <f t="shared" si="238"/>
        <v>1.3333342484510093E-2</v>
      </c>
      <c r="BH364" s="169">
        <f t="shared" si="238"/>
        <v>1.333333678685384E-2</v>
      </c>
      <c r="BI364" s="169">
        <f t="shared" si="238"/>
        <v>1.3333335564661458E-2</v>
      </c>
      <c r="BJ364" s="169">
        <f t="shared" si="238"/>
        <v>1.3333333580525717E-2</v>
      </c>
      <c r="BK364" s="169">
        <f t="shared" si="238"/>
        <v>1.3333333615169578E-2</v>
      </c>
      <c r="BL364" s="91">
        <f>E364*(0.000001)*0.5</f>
        <v>1.9999999999999999E-7</v>
      </c>
      <c r="BM364" s="91">
        <v>417.2</v>
      </c>
      <c r="BN364" s="91">
        <v>0.95</v>
      </c>
      <c r="BO364" s="91">
        <v>2585.9</v>
      </c>
      <c r="BP364" s="91">
        <v>0.03</v>
      </c>
      <c r="BQ364" s="91">
        <v>7490.5</v>
      </c>
      <c r="BR364" s="91">
        <v>0.01</v>
      </c>
      <c r="BS364" s="187">
        <v>3191.9</v>
      </c>
      <c r="BT364" s="187">
        <v>0.01</v>
      </c>
      <c r="BU364" s="187"/>
      <c r="BV364" s="187"/>
      <c r="BW364" s="187"/>
      <c r="BX364" s="187"/>
      <c r="BY364" s="187"/>
      <c r="BZ364" s="187"/>
      <c r="CA364" s="187"/>
      <c r="CB364" s="187"/>
      <c r="CC364" s="91"/>
      <c r="CD364" s="91"/>
      <c r="CE364" s="187"/>
      <c r="CF364" s="187"/>
      <c r="CG364" s="187"/>
      <c r="CH364" s="187"/>
      <c r="CI364" s="187"/>
      <c r="CJ364" s="187"/>
      <c r="CK364" s="187"/>
      <c r="CL364" s="187"/>
      <c r="CM364" s="187"/>
      <c r="CN364" s="187"/>
      <c r="CO364" s="187"/>
      <c r="CP364" s="187"/>
      <c r="CQ364" s="187"/>
      <c r="CR364" s="187"/>
      <c r="CS364" s="187"/>
      <c r="CT364" s="187"/>
      <c r="CU364" s="187"/>
      <c r="CV364" s="187"/>
      <c r="CW364" s="187"/>
      <c r="CX364" s="187"/>
      <c r="CY364" s="187"/>
      <c r="CZ364" s="187"/>
      <c r="DA364" s="187"/>
      <c r="DB364" s="187"/>
      <c r="DC364" s="187"/>
      <c r="DD364" s="187"/>
      <c r="DE364" s="187"/>
      <c r="DF364" s="187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7">
        <f>BM364*BN364+BO364*BP364+BQ364*BR364+BS364*BT364+BU364*BV364+BW364*BX364+BY364*BZ364+CA364*CB364+CC364*CD364+CE364*CF364+CG364*CH364+CI364*CJ364+CK364*CL364+CM364*CN364+CO364*CP364+CQ364*CR364+CS364*CT364+CU364*CV364+CW364*CX364+CY364*CZ364+DA364*DB364</f>
        <v>580.74099999999999</v>
      </c>
      <c r="EB364" s="91">
        <f>(PI()+2*E364)*EA364</f>
        <v>2289.0444592383897</v>
      </c>
      <c r="EC364" s="7">
        <f>EB364/E364</f>
        <v>5722.6111480959735</v>
      </c>
      <c r="ED364" s="7">
        <f>PI()*EA364</f>
        <v>1824.45165923839</v>
      </c>
      <c r="EE364" s="220">
        <f>SUM(BN364,BP364,BR364,BT364,BV364,BX364,BZ364,CB364,CD364,CF364,CH364,CJ364,CL364,CN364,CP364,CR364,CT364,CV364,CX364,CZ364,DB364)</f>
        <v>1</v>
      </c>
      <c r="EF364" s="215"/>
      <c r="EG364" s="215"/>
      <c r="EH364" s="215"/>
      <c r="EI364" s="215"/>
      <c r="EJ364" s="215"/>
      <c r="EK364" s="215"/>
      <c r="EL364" s="215"/>
      <c r="EM364" s="215"/>
      <c r="EN364" s="215"/>
      <c r="EO364" s="215"/>
      <c r="EP364" s="215"/>
      <c r="EQ364" s="215"/>
      <c r="ER364" s="215"/>
      <c r="ES364" s="215"/>
      <c r="ET364" s="215"/>
      <c r="EU364" s="215"/>
      <c r="EV364" s="215"/>
      <c r="EW364" s="215"/>
      <c r="EX364" s="215"/>
      <c r="EY364" s="215"/>
      <c r="EZ364" s="215"/>
      <c r="FA364" s="215"/>
      <c r="FB364" s="215"/>
      <c r="FC364" s="215"/>
      <c r="FD364" s="215"/>
      <c r="FE364" s="215"/>
      <c r="FF364" s="215"/>
      <c r="FG364" s="215"/>
      <c r="FH364" s="215"/>
      <c r="FI364" s="215"/>
      <c r="FJ364" s="215"/>
      <c r="FK364" s="215"/>
      <c r="FL364" s="215"/>
      <c r="FM364" s="215"/>
      <c r="FN364" s="215"/>
      <c r="FO364" s="215"/>
      <c r="FP364" s="215"/>
      <c r="FQ364" s="215"/>
      <c r="FR364" s="215"/>
      <c r="FS364" s="215"/>
      <c r="FT364" s="215"/>
      <c r="FU364" s="215"/>
      <c r="FV364" s="215"/>
      <c r="FW364" s="215"/>
      <c r="FX364" s="215"/>
      <c r="FY364" s="215"/>
      <c r="FZ364" s="215"/>
      <c r="GA364" s="215"/>
      <c r="GB364" s="215"/>
      <c r="GC364" s="215"/>
      <c r="GD364" s="215"/>
      <c r="GE364" s="215"/>
      <c r="GF364" s="215"/>
      <c r="GG364" s="215"/>
      <c r="GH364" s="215"/>
      <c r="GI364" s="215"/>
      <c r="GJ364" s="215"/>
      <c r="GK364" s="215"/>
      <c r="GL364" s="215"/>
      <c r="GM364" s="215"/>
      <c r="GN364" s="215"/>
      <c r="GO364" s="215"/>
      <c r="GP364" s="215"/>
      <c r="GQ364" s="215"/>
      <c r="GR364" s="215"/>
      <c r="GS364" s="215"/>
      <c r="GT364" s="215"/>
      <c r="GU364" s="215"/>
      <c r="GV364" s="215"/>
      <c r="GW364" s="215"/>
      <c r="GX364" s="215"/>
      <c r="GY364" s="215"/>
      <c r="GZ364" s="215"/>
      <c r="HA364" s="215"/>
      <c r="HB364" s="215"/>
      <c r="HC364" s="215"/>
      <c r="HD364" s="215"/>
      <c r="HE364" s="215"/>
      <c r="HF364" s="215"/>
      <c r="HG364" s="215"/>
      <c r="HH364" s="215"/>
      <c r="HI364" s="215"/>
      <c r="HJ364" s="215"/>
      <c r="HK364" s="215"/>
      <c r="HL364" s="215"/>
      <c r="HM364" s="215"/>
      <c r="HN364" s="215"/>
      <c r="HO364" s="215"/>
      <c r="HP364" s="215"/>
      <c r="HQ364" s="215"/>
      <c r="HR364" s="215"/>
      <c r="HS364" s="215"/>
      <c r="HT364" s="215"/>
      <c r="HU364" s="215"/>
      <c r="HV364" s="215"/>
      <c r="HW364" s="215"/>
      <c r="HX364" s="215"/>
      <c r="HY364" s="215"/>
      <c r="HZ364" s="215"/>
      <c r="IA364" s="215"/>
      <c r="IB364" s="215"/>
      <c r="IC364" s="215"/>
      <c r="ID364" s="215"/>
      <c r="IE364" s="215"/>
      <c r="IF364" s="215"/>
      <c r="IG364" s="215"/>
      <c r="IH364" s="215"/>
      <c r="II364" s="215"/>
      <c r="IJ364" s="215"/>
      <c r="IK364" s="215"/>
      <c r="IL364" s="215"/>
      <c r="IM364" s="215"/>
      <c r="IN364" s="215"/>
      <c r="IO364" s="215"/>
      <c r="IP364" s="215"/>
      <c r="IQ364" s="215"/>
      <c r="IR364" s="215"/>
      <c r="IS364" s="215"/>
      <c r="IT364" s="215"/>
      <c r="IU364" s="215"/>
      <c r="IV364" s="215"/>
      <c r="IW364" s="215"/>
      <c r="IX364" s="215"/>
      <c r="IY364" s="215"/>
      <c r="IZ364" s="215"/>
      <c r="JA364" s="215"/>
      <c r="JB364" s="215"/>
      <c r="JC364" s="215"/>
      <c r="JD364" s="215"/>
      <c r="JE364" s="215"/>
      <c r="JF364" s="215"/>
      <c r="JG364" s="215"/>
      <c r="JH364" s="215"/>
      <c r="JI364" s="215"/>
      <c r="JJ364" s="215"/>
      <c r="JK364" s="215"/>
      <c r="JL364" s="215"/>
      <c r="JM364" s="215"/>
      <c r="JN364" s="215"/>
      <c r="JO364" s="215"/>
      <c r="JP364" s="215"/>
      <c r="JQ364" s="215"/>
      <c r="JR364" s="215"/>
      <c r="JS364" s="215"/>
      <c r="JT364" s="215"/>
      <c r="JU364" s="215"/>
      <c r="JV364" s="215"/>
      <c r="JW364" s="215"/>
      <c r="JX364" s="215"/>
      <c r="JY364" s="215"/>
      <c r="JZ364" s="215"/>
      <c r="KA364" s="215"/>
      <c r="KB364" s="215"/>
      <c r="KC364" s="215"/>
      <c r="KD364" s="215"/>
      <c r="KE364" s="215"/>
      <c r="KF364" s="215"/>
      <c r="KG364" s="215"/>
      <c r="KH364" s="215"/>
      <c r="KI364" s="215"/>
      <c r="KJ364" s="215"/>
      <c r="KK364" s="215"/>
      <c r="KL364" s="215"/>
      <c r="KM364" s="215"/>
      <c r="KN364" s="215"/>
      <c r="KO364" s="215"/>
      <c r="KP364" s="215"/>
      <c r="KQ364" s="215"/>
      <c r="KR364" s="215"/>
      <c r="KS364" s="215"/>
      <c r="KT364" s="215"/>
      <c r="KU364" s="215"/>
      <c r="KV364" s="215"/>
      <c r="KW364" s="215"/>
      <c r="KX364" s="215"/>
      <c r="KY364" s="215"/>
      <c r="KZ364" s="215"/>
      <c r="LA364" s="215"/>
      <c r="LB364" s="215"/>
      <c r="LC364" s="215"/>
      <c r="LD364" s="215"/>
      <c r="LE364" s="215"/>
      <c r="LF364" s="215"/>
      <c r="LG364" s="215"/>
      <c r="LH364" s="215"/>
      <c r="LI364" s="215"/>
      <c r="LJ364" s="215"/>
      <c r="LK364" s="215"/>
      <c r="LL364" s="215"/>
      <c r="LM364" s="215"/>
      <c r="LN364" s="215"/>
      <c r="LO364" s="215"/>
      <c r="LP364" s="215"/>
      <c r="LQ364" s="215"/>
      <c r="LR364" s="215"/>
      <c r="LS364" s="215"/>
      <c r="LT364" s="215"/>
      <c r="LU364" s="215"/>
      <c r="LV364" s="215"/>
      <c r="LW364" s="215"/>
      <c r="LX364" s="215"/>
      <c r="LY364" s="215"/>
      <c r="LZ364" s="215"/>
      <c r="MA364" s="215"/>
      <c r="MB364" s="215"/>
      <c r="MC364" s="215"/>
      <c r="MD364" s="215"/>
      <c r="ME364" s="215"/>
      <c r="MF364" s="215"/>
      <c r="MG364" s="215"/>
      <c r="MH364" s="215"/>
      <c r="MI364" s="215"/>
      <c r="MJ364" s="215"/>
      <c r="MK364" s="215"/>
      <c r="ML364" s="215"/>
      <c r="MM364" s="215"/>
      <c r="MN364" s="215"/>
      <c r="MO364" s="215"/>
      <c r="MP364" s="215"/>
      <c r="MQ364" s="215"/>
      <c r="MR364" s="215"/>
      <c r="MS364" s="215"/>
      <c r="MT364" s="215"/>
      <c r="MU364" s="215"/>
      <c r="MV364" s="215"/>
      <c r="MW364" s="215"/>
      <c r="MX364" s="215"/>
      <c r="MY364" s="215"/>
      <c r="MZ364" s="215"/>
      <c r="NA364" s="215"/>
      <c r="NB364" s="215"/>
      <c r="NC364" s="215"/>
      <c r="ND364" s="215"/>
      <c r="NE364" s="215"/>
      <c r="NF364" s="215"/>
      <c r="NG364" s="215"/>
      <c r="NH364" s="215"/>
      <c r="NI364" s="215"/>
      <c r="NJ364" s="215"/>
      <c r="NK364" s="215"/>
      <c r="NL364" s="215"/>
      <c r="NM364" s="215"/>
      <c r="NN364" s="215"/>
      <c r="NO364" s="215"/>
      <c r="NP364" s="215"/>
      <c r="NQ364" s="215"/>
      <c r="NR364" s="215"/>
      <c r="NS364" s="215"/>
      <c r="NT364" s="215"/>
      <c r="NU364" s="215"/>
      <c r="NV364" s="215"/>
      <c r="NW364" s="215"/>
      <c r="NX364" s="215"/>
      <c r="NY364" s="215"/>
      <c r="NZ364" s="215"/>
      <c r="OA364" s="215"/>
      <c r="OB364" s="215"/>
      <c r="OC364" s="215"/>
      <c r="OD364" s="215"/>
      <c r="OE364" s="215"/>
      <c r="OF364" s="215"/>
      <c r="OG364" s="215"/>
      <c r="OH364" s="215"/>
      <c r="OI364" s="215"/>
      <c r="OJ364" s="215"/>
      <c r="OK364" s="215"/>
      <c r="OL364" s="215"/>
      <c r="OM364" s="215"/>
      <c r="ON364" s="215"/>
      <c r="OO364" s="215"/>
      <c r="OP364" s="215"/>
      <c r="OQ364" s="215"/>
      <c r="OR364" s="215"/>
      <c r="OS364" s="215"/>
      <c r="OT364" s="215"/>
      <c r="OU364" s="215"/>
      <c r="OV364" s="215"/>
      <c r="OW364" s="215"/>
      <c r="OX364" s="215"/>
      <c r="OY364" s="215"/>
      <c r="OZ364" s="215"/>
      <c r="PA364" s="215"/>
      <c r="PB364" s="215"/>
      <c r="PC364" s="215"/>
      <c r="PD364" s="215"/>
      <c r="PE364" s="215"/>
      <c r="PF364" s="215"/>
      <c r="PG364" s="215"/>
      <c r="PH364" s="215"/>
      <c r="PI364" s="215"/>
      <c r="PJ364" s="215"/>
      <c r="PK364" s="215"/>
      <c r="PL364" s="215"/>
      <c r="PM364" s="215"/>
      <c r="PN364" s="215"/>
      <c r="PO364" s="215"/>
      <c r="PP364" s="215"/>
      <c r="PQ364" s="215"/>
      <c r="PR364" s="215"/>
      <c r="PS364" s="215"/>
      <c r="PT364" s="215"/>
      <c r="PU364" s="215"/>
      <c r="PV364" s="215"/>
      <c r="PW364" s="215"/>
      <c r="PX364" s="215"/>
      <c r="PY364" s="215"/>
      <c r="PZ364" s="215"/>
      <c r="QA364" s="215"/>
      <c r="QB364" s="215"/>
      <c r="QC364" s="215"/>
      <c r="QD364" s="215"/>
      <c r="QE364" s="215"/>
      <c r="QF364" s="215"/>
      <c r="QG364" s="215"/>
      <c r="QH364" s="215"/>
      <c r="QI364" s="215"/>
      <c r="QJ364" s="215"/>
      <c r="QK364" s="215"/>
      <c r="QL364" s="215"/>
      <c r="QM364" s="215"/>
      <c r="QN364" s="215"/>
      <c r="QO364" s="215"/>
      <c r="QP364" s="215"/>
      <c r="QQ364" s="215"/>
      <c r="QR364" s="215"/>
      <c r="QS364" s="215"/>
      <c r="QT364" s="215"/>
      <c r="QU364" s="215"/>
      <c r="QV364" s="215"/>
      <c r="QW364" s="215"/>
      <c r="QX364" s="215"/>
      <c r="QY364" s="215"/>
      <c r="QZ364" s="215"/>
      <c r="RA364" s="215"/>
      <c r="RB364" s="215"/>
      <c r="RC364" s="215"/>
      <c r="RD364" s="215"/>
      <c r="RE364" s="215"/>
      <c r="RF364" s="215"/>
      <c r="RG364" s="215"/>
      <c r="RH364" s="215"/>
      <c r="RI364" s="215"/>
      <c r="RJ364" s="215"/>
      <c r="RK364" s="215"/>
      <c r="RL364" s="215"/>
      <c r="RM364" s="215"/>
      <c r="RN364" s="215"/>
      <c r="RO364" s="215"/>
      <c r="RP364" s="215"/>
      <c r="RQ364" s="215"/>
      <c r="RR364" s="215"/>
      <c r="RS364" s="215"/>
      <c r="RT364" s="215"/>
      <c r="RU364" s="215"/>
      <c r="RV364" s="215"/>
      <c r="RW364" s="215"/>
      <c r="RX364" s="215"/>
      <c r="RY364" s="215"/>
      <c r="RZ364" s="215"/>
      <c r="SA364" s="215"/>
      <c r="SB364" s="215"/>
      <c r="SC364" s="215"/>
      <c r="SD364" s="215"/>
      <c r="SE364" s="215"/>
      <c r="SF364" s="215"/>
      <c r="SG364" s="215"/>
      <c r="SH364" s="215"/>
      <c r="SI364" s="215"/>
      <c r="SJ364" s="215"/>
      <c r="SK364" s="215"/>
      <c r="SL364" s="215"/>
      <c r="SM364" s="215"/>
      <c r="SN364" s="215"/>
      <c r="SO364" s="215"/>
      <c r="SP364" s="215"/>
      <c r="SQ364" s="215"/>
      <c r="SR364" s="215"/>
      <c r="SS364" s="215"/>
      <c r="ST364" s="215"/>
      <c r="SU364" s="215"/>
      <c r="SV364" s="215"/>
      <c r="SW364" s="215"/>
      <c r="SX364" s="215"/>
      <c r="SY364" s="215"/>
      <c r="SZ364" s="215"/>
      <c r="TA364" s="215"/>
      <c r="TB364" s="215"/>
      <c r="TC364" s="215"/>
      <c r="TD364" s="215"/>
      <c r="TE364" s="215"/>
      <c r="TF364" s="215"/>
      <c r="TG364" s="215"/>
      <c r="TH364" s="215"/>
      <c r="TI364" s="215"/>
      <c r="TJ364" s="215"/>
      <c r="TK364" s="215"/>
      <c r="TL364" s="215"/>
      <c r="TM364" s="215"/>
      <c r="TN364" s="215"/>
      <c r="TO364" s="215"/>
      <c r="TP364" s="215"/>
      <c r="TQ364" s="215"/>
      <c r="TR364" s="215"/>
      <c r="TS364" s="215"/>
      <c r="TT364" s="215"/>
      <c r="TU364" s="215"/>
      <c r="TV364" s="215"/>
      <c r="TW364" s="215"/>
      <c r="TX364" s="215"/>
      <c r="TY364" s="215"/>
      <c r="TZ364" s="215"/>
      <c r="UA364" s="215"/>
      <c r="UB364" s="215"/>
      <c r="UC364" s="215"/>
      <c r="UD364" s="215"/>
      <c r="UE364" s="215"/>
      <c r="UF364" s="215"/>
      <c r="UG364" s="215"/>
      <c r="UH364" s="215"/>
      <c r="UI364" s="215"/>
      <c r="UJ364" s="215"/>
      <c r="UK364" s="215"/>
      <c r="UL364" s="215"/>
      <c r="UM364" s="215"/>
      <c r="UN364" s="215"/>
      <c r="UO364" s="215"/>
      <c r="UP364" s="215"/>
      <c r="UQ364" s="215"/>
      <c r="UR364" s="215"/>
      <c r="US364" s="215"/>
      <c r="UT364" s="215"/>
      <c r="UU364" s="215"/>
      <c r="UV364" s="215"/>
      <c r="UW364" s="215"/>
      <c r="UX364" s="215"/>
      <c r="UY364" s="215"/>
      <c r="UZ364" s="215"/>
      <c r="VA364" s="215"/>
      <c r="VB364" s="215"/>
      <c r="VC364" s="215"/>
      <c r="VD364" s="215"/>
      <c r="VE364" s="215"/>
      <c r="VF364" s="215"/>
      <c r="VG364" s="215"/>
      <c r="VH364" s="215"/>
      <c r="VI364" s="215"/>
      <c r="VJ364" s="215"/>
      <c r="VK364" s="215"/>
      <c r="VL364" s="215"/>
      <c r="VM364" s="215"/>
      <c r="VN364" s="215"/>
      <c r="VO364" s="215"/>
      <c r="VP364" s="215"/>
      <c r="VQ364" s="215"/>
      <c r="VR364" s="215"/>
      <c r="VS364" s="215"/>
      <c r="VT364" s="215"/>
      <c r="VU364" s="215"/>
      <c r="VV364" s="215"/>
      <c r="VW364" s="215"/>
      <c r="VX364" s="215"/>
      <c r="VY364" s="215"/>
      <c r="VZ364" s="215"/>
      <c r="WA364" s="215"/>
      <c r="WB364" s="215"/>
      <c r="WC364" s="215"/>
      <c r="WD364" s="215"/>
      <c r="WE364" s="215"/>
      <c r="WF364" s="215"/>
      <c r="WG364" s="215"/>
      <c r="WH364" s="215"/>
      <c r="WI364" s="215"/>
      <c r="WJ364" s="215"/>
      <c r="WK364" s="215"/>
      <c r="WL364" s="215"/>
      <c r="WM364" s="215"/>
      <c r="WN364" s="215"/>
      <c r="WO364" s="215"/>
      <c r="WP364" s="215"/>
      <c r="WQ364" s="215"/>
      <c r="WR364" s="215"/>
      <c r="WS364" s="215"/>
      <c r="WT364" s="215"/>
      <c r="WU364" s="215"/>
      <c r="WV364" s="215"/>
      <c r="WW364" s="215"/>
      <c r="WX364" s="215"/>
      <c r="WY364" s="215"/>
      <c r="WZ364" s="215"/>
      <c r="XA364" s="215"/>
      <c r="XB364" s="215"/>
      <c r="XC364" s="215"/>
      <c r="XD364" s="215"/>
      <c r="XE364" s="215"/>
      <c r="XF364" s="215"/>
      <c r="XG364" s="215"/>
      <c r="XH364" s="215"/>
      <c r="XI364" s="215"/>
      <c r="XJ364" s="215"/>
      <c r="XK364" s="215"/>
      <c r="XL364" s="215"/>
      <c r="XM364" s="215"/>
      <c r="XN364" s="215"/>
      <c r="XO364" s="215"/>
      <c r="XP364" s="215"/>
      <c r="XQ364" s="215"/>
      <c r="XR364" s="215"/>
      <c r="XS364" s="215"/>
      <c r="XT364" s="215"/>
      <c r="XU364" s="215"/>
      <c r="XV364" s="215"/>
      <c r="XW364" s="215"/>
      <c r="XX364" s="215"/>
      <c r="XY364" s="215"/>
      <c r="XZ364" s="215"/>
      <c r="YA364" s="215"/>
      <c r="YB364" s="215"/>
      <c r="YC364" s="215"/>
      <c r="YD364" s="215"/>
      <c r="YE364" s="215"/>
      <c r="YF364" s="215"/>
      <c r="YG364" s="215"/>
      <c r="YH364" s="215"/>
      <c r="YI364" s="215"/>
      <c r="YJ364" s="215"/>
      <c r="YK364" s="215"/>
      <c r="YL364" s="215"/>
      <c r="YM364" s="215"/>
      <c r="YN364" s="215"/>
      <c r="YO364" s="215"/>
      <c r="YP364" s="215"/>
      <c r="YQ364" s="215"/>
      <c r="YR364" s="215"/>
      <c r="YS364" s="215"/>
      <c r="YT364" s="215"/>
      <c r="YU364" s="215"/>
      <c r="YV364" s="215"/>
      <c r="YW364" s="215"/>
      <c r="YX364" s="215"/>
      <c r="YY364" s="215"/>
      <c r="YZ364" s="215"/>
      <c r="ZA364" s="215"/>
      <c r="ZB364" s="215"/>
      <c r="ZC364" s="215"/>
      <c r="ZD364" s="215"/>
      <c r="ZE364" s="215"/>
      <c r="ZF364" s="215"/>
      <c r="ZG364" s="215"/>
      <c r="ZH364" s="215"/>
      <c r="ZI364" s="215"/>
      <c r="ZJ364" s="215"/>
      <c r="ZK364" s="215"/>
      <c r="ZL364" s="215"/>
      <c r="ZM364" s="215"/>
      <c r="ZN364" s="215"/>
      <c r="ZO364" s="215"/>
      <c r="ZP364" s="215"/>
      <c r="ZQ364" s="215"/>
      <c r="ZR364" s="215"/>
      <c r="ZS364" s="215"/>
      <c r="ZT364" s="215"/>
      <c r="ZU364" s="215"/>
      <c r="ZV364" s="215"/>
      <c r="ZW364" s="215"/>
      <c r="ZX364" s="215"/>
      <c r="ZY364" s="215"/>
      <c r="ZZ364" s="215"/>
      <c r="AAA364" s="215"/>
      <c r="AAB364" s="215"/>
      <c r="AAC364" s="215"/>
      <c r="AAD364" s="215"/>
      <c r="AAE364" s="215"/>
      <c r="AAF364" s="215"/>
      <c r="AAG364" s="215"/>
      <c r="AAH364" s="215"/>
      <c r="AAI364" s="215"/>
      <c r="AAJ364" s="215"/>
      <c r="AAK364" s="215"/>
      <c r="AAL364" s="215"/>
      <c r="AAM364" s="215"/>
      <c r="AAN364" s="215"/>
      <c r="AAO364" s="215"/>
      <c r="AAP364" s="215"/>
      <c r="AAQ364" s="215"/>
      <c r="AAR364" s="215"/>
      <c r="AAS364" s="215"/>
      <c r="AAT364" s="215"/>
      <c r="AAU364" s="215"/>
      <c r="AAV364" s="215"/>
      <c r="AAW364" s="215"/>
      <c r="AAX364" s="215"/>
      <c r="AAY364" s="215"/>
      <c r="AAZ364" s="215"/>
      <c r="ABA364" s="215"/>
      <c r="ABB364" s="215"/>
      <c r="ABC364" s="215"/>
      <c r="ABD364" s="215"/>
      <c r="ABE364" s="215"/>
      <c r="ABF364" s="215"/>
      <c r="ABG364" s="215"/>
      <c r="ABH364" s="215"/>
      <c r="ABI364" s="215"/>
      <c r="ABJ364" s="215"/>
      <c r="ABK364" s="215"/>
      <c r="ABL364" s="215"/>
      <c r="ABM364" s="215"/>
      <c r="ABN364" s="215"/>
      <c r="ABO364" s="215"/>
      <c r="ABP364" s="215"/>
      <c r="ABQ364" s="215"/>
      <c r="ABR364" s="215"/>
      <c r="ABS364" s="215"/>
      <c r="ABT364" s="215"/>
      <c r="ABU364" s="215"/>
      <c r="ABV364" s="215"/>
      <c r="ABW364" s="215"/>
      <c r="ABX364" s="215"/>
      <c r="ABY364" s="215"/>
      <c r="ABZ364" s="215"/>
      <c r="ACA364" s="215"/>
      <c r="ACB364" s="215"/>
      <c r="ACC364" s="215"/>
      <c r="ACD364" s="215"/>
      <c r="ACE364" s="215"/>
      <c r="ACF364" s="215"/>
      <c r="ACG364" s="215"/>
      <c r="ACH364" s="215"/>
      <c r="ACI364" s="215"/>
      <c r="ACJ364" s="215"/>
      <c r="ACK364" s="215"/>
      <c r="ACL364" s="215"/>
      <c r="ACM364" s="215"/>
      <c r="ACN364" s="215"/>
      <c r="ACO364" s="215"/>
      <c r="ACP364" s="215"/>
      <c r="ACQ364" s="215"/>
      <c r="ACR364" s="215"/>
      <c r="ACS364" s="215"/>
      <c r="ACT364" s="215"/>
      <c r="ACU364" s="215"/>
      <c r="ACV364" s="215"/>
      <c r="ACW364" s="215"/>
      <c r="ACX364" s="215"/>
      <c r="ACY364" s="215"/>
      <c r="ACZ364" s="215"/>
      <c r="ADA364" s="215"/>
      <c r="ADB364" s="215"/>
      <c r="ADC364" s="215"/>
      <c r="ADD364" s="215"/>
      <c r="ADE364" s="215"/>
      <c r="ADF364" s="215"/>
      <c r="ADG364" s="215"/>
      <c r="ADH364" s="215"/>
      <c r="ADI364" s="215"/>
      <c r="ADJ364" s="215"/>
      <c r="ADK364" s="215"/>
      <c r="ADL364" s="215"/>
      <c r="ADM364" s="215"/>
      <c r="ADN364" s="215"/>
      <c r="ADO364" s="215"/>
      <c r="ADP364" s="215"/>
      <c r="ADQ364" s="215"/>
      <c r="ADR364" s="215"/>
      <c r="ADS364" s="215"/>
      <c r="ADT364" s="215"/>
      <c r="ADU364" s="215"/>
      <c r="ADV364" s="215"/>
      <c r="ADW364" s="215"/>
      <c r="ADX364" s="215"/>
      <c r="ADY364" s="215"/>
      <c r="ADZ364" s="215"/>
      <c r="AEA364" s="215"/>
      <c r="AEB364" s="215"/>
      <c r="AEC364" s="215"/>
      <c r="AED364" s="215"/>
      <c r="AEE364" s="215"/>
      <c r="AEF364" s="215"/>
      <c r="AEG364" s="215"/>
      <c r="AEH364" s="215"/>
      <c r="AEI364" s="215"/>
      <c r="AEJ364" s="215"/>
      <c r="AEK364" s="215"/>
      <c r="AEL364" s="215"/>
      <c r="AEM364" s="215"/>
      <c r="AEN364" s="215"/>
      <c r="AEO364" s="215"/>
      <c r="AEP364" s="215"/>
      <c r="AEQ364" s="215"/>
      <c r="AER364" s="215"/>
      <c r="AES364" s="215"/>
      <c r="AET364" s="215"/>
      <c r="AEU364" s="215"/>
      <c r="AEV364" s="215"/>
      <c r="AEW364" s="215"/>
      <c r="AEX364" s="215"/>
      <c r="AEY364" s="215"/>
      <c r="AEZ364" s="215"/>
      <c r="AFA364" s="215"/>
      <c r="AFB364" s="215"/>
      <c r="AFC364" s="215"/>
      <c r="AFD364" s="215"/>
      <c r="AFE364" s="215"/>
      <c r="AFF364" s="215"/>
      <c r="AFG364" s="215"/>
      <c r="AFH364" s="215"/>
      <c r="AFI364" s="215"/>
      <c r="AFJ364" s="215"/>
      <c r="AFK364" s="215"/>
      <c r="AFL364" s="215"/>
      <c r="AFM364" s="215"/>
      <c r="AFN364" s="215"/>
      <c r="AFO364" s="215"/>
      <c r="AFP364" s="215"/>
      <c r="AFQ364" s="215"/>
      <c r="AFR364" s="215"/>
      <c r="AFS364" s="215"/>
      <c r="AFT364" s="215"/>
      <c r="AFU364" s="215"/>
      <c r="AFV364" s="215"/>
      <c r="AFW364" s="215"/>
      <c r="AFX364" s="215"/>
      <c r="AFY364" s="215"/>
      <c r="AFZ364" s="215"/>
      <c r="AGA364" s="215"/>
      <c r="AGB364" s="215"/>
      <c r="AGC364" s="215"/>
      <c r="AGD364" s="215"/>
      <c r="AGE364" s="215"/>
      <c r="AGF364" s="215"/>
      <c r="AGG364" s="215"/>
      <c r="AGH364" s="215"/>
      <c r="AGI364" s="215"/>
      <c r="AGJ364" s="215"/>
      <c r="AGK364" s="215"/>
      <c r="AGL364" s="215"/>
      <c r="AGM364" s="215"/>
      <c r="AGN364" s="215"/>
      <c r="AGO364" s="215"/>
      <c r="AGP364" s="215"/>
      <c r="AGQ364" s="215"/>
      <c r="AGR364" s="215"/>
      <c r="AGS364" s="215"/>
      <c r="AGT364" s="215"/>
      <c r="AGU364" s="215"/>
      <c r="AGV364" s="215"/>
      <c r="AGW364" s="215"/>
      <c r="AGX364" s="215"/>
      <c r="AGY364" s="215"/>
      <c r="AGZ364" s="215"/>
      <c r="AHA364" s="215"/>
      <c r="AHB364" s="215"/>
      <c r="AHC364" s="215"/>
      <c r="AHD364" s="215"/>
      <c r="AHE364" s="215"/>
      <c r="AHF364" s="215"/>
      <c r="AHG364" s="215"/>
      <c r="AHH364" s="215"/>
      <c r="AHI364" s="215"/>
      <c r="AHJ364" s="215"/>
      <c r="AHK364" s="215"/>
      <c r="AHL364" s="215"/>
      <c r="AHM364" s="215"/>
      <c r="AHN364" s="215"/>
      <c r="AHO364" s="215"/>
      <c r="AHP364" s="215"/>
      <c r="AHQ364" s="215"/>
      <c r="AHR364" s="215"/>
      <c r="AHS364" s="215"/>
      <c r="AHT364" s="215"/>
      <c r="AHU364" s="215"/>
      <c r="AHV364" s="215"/>
      <c r="AHW364" s="215"/>
      <c r="AHX364" s="215"/>
      <c r="AHY364" s="215"/>
      <c r="AHZ364" s="215"/>
      <c r="AIA364" s="215"/>
      <c r="AIB364" s="215"/>
      <c r="AIC364" s="215"/>
      <c r="AID364" s="215"/>
      <c r="AIE364" s="215"/>
      <c r="AIF364" s="215"/>
      <c r="AIG364" s="215"/>
      <c r="AIH364" s="215"/>
      <c r="AII364" s="215"/>
      <c r="AIJ364" s="215"/>
      <c r="AIK364" s="215"/>
      <c r="AIL364" s="215"/>
      <c r="AIM364" s="215"/>
      <c r="AIN364" s="215"/>
      <c r="AIO364" s="215"/>
      <c r="AIP364" s="215"/>
      <c r="AIQ364" s="215"/>
      <c r="AIR364" s="215"/>
      <c r="AIS364" s="215"/>
      <c r="AIT364" s="215"/>
      <c r="AIU364" s="215"/>
      <c r="AIV364" s="215"/>
      <c r="AIW364" s="215"/>
      <c r="AIX364" s="215"/>
      <c r="AIY364" s="215"/>
      <c r="AIZ364" s="215"/>
      <c r="AJA364" s="215"/>
      <c r="AJB364" s="215"/>
      <c r="AJC364" s="215"/>
      <c r="AJD364" s="215"/>
      <c r="AJE364" s="215"/>
      <c r="AJF364" s="215"/>
      <c r="AJG364" s="215"/>
      <c r="AJH364" s="215"/>
      <c r="AJI364" s="215"/>
      <c r="AJJ364" s="215"/>
      <c r="AJK364" s="215"/>
      <c r="AJL364" s="215"/>
      <c r="AJM364" s="215"/>
      <c r="AJN364" s="215"/>
      <c r="AJO364" s="215"/>
      <c r="AJP364" s="215"/>
      <c r="AJQ364" s="215"/>
      <c r="AJR364" s="215"/>
      <c r="AJS364" s="215"/>
      <c r="AJT364" s="215"/>
      <c r="AJU364" s="215"/>
      <c r="AJV364" s="215"/>
      <c r="AJW364" s="215"/>
      <c r="AJX364" s="215"/>
      <c r="AJY364" s="215"/>
      <c r="AJZ364" s="215"/>
      <c r="AKA364" s="215"/>
      <c r="AKB364" s="215"/>
      <c r="AKC364" s="215"/>
      <c r="AKD364" s="215"/>
      <c r="AKE364" s="215"/>
      <c r="AKF364" s="215"/>
      <c r="AKG364" s="215"/>
      <c r="AKH364" s="215"/>
      <c r="AKI364" s="215"/>
      <c r="AKJ364" s="215"/>
      <c r="AKK364" s="215"/>
      <c r="AKL364" s="215"/>
      <c r="AKM364" s="215"/>
      <c r="AKN364" s="215"/>
      <c r="AKO364" s="215"/>
      <c r="AKP364" s="215"/>
    </row>
    <row r="365" spans="1:978" ht="38.25" x14ac:dyDescent="0.25">
      <c r="A365" s="39">
        <v>80</v>
      </c>
      <c r="B365" s="39">
        <v>70</v>
      </c>
      <c r="C365" s="9" t="s">
        <v>374</v>
      </c>
      <c r="D365" s="9" t="s">
        <v>39</v>
      </c>
      <c r="E365" s="128">
        <v>0.8</v>
      </c>
      <c r="F365" s="9">
        <v>530071</v>
      </c>
      <c r="G365" s="26" t="s">
        <v>290</v>
      </c>
      <c r="H365" s="26" t="s">
        <v>304</v>
      </c>
      <c r="I365" s="9" t="s">
        <v>63</v>
      </c>
      <c r="J365" s="9">
        <v>45</v>
      </c>
      <c r="K365" s="128">
        <f>AVERAGE(J365)</f>
        <v>45</v>
      </c>
      <c r="L365" s="151">
        <f>E365/K365</f>
        <v>1.7777777777777778E-2</v>
      </c>
      <c r="M365" s="9">
        <v>2</v>
      </c>
      <c r="N365" s="9">
        <v>114</v>
      </c>
      <c r="O365" s="9">
        <v>66</v>
      </c>
      <c r="P365" s="9">
        <v>55</v>
      </c>
      <c r="Q365" s="9">
        <v>57</v>
      </c>
      <c r="R365" s="9">
        <v>52</v>
      </c>
      <c r="S365" s="9">
        <v>170</v>
      </c>
      <c r="T365" s="9">
        <v>470</v>
      </c>
      <c r="U365" s="9">
        <v>828</v>
      </c>
      <c r="V365" s="9">
        <v>723</v>
      </c>
      <c r="W365" s="9">
        <v>655</v>
      </c>
      <c r="X365" s="9">
        <v>675</v>
      </c>
      <c r="Y365" s="9">
        <v>728</v>
      </c>
      <c r="Z365" s="9">
        <v>770</v>
      </c>
      <c r="AA365" s="9">
        <v>767</v>
      </c>
      <c r="AB365" s="9">
        <v>845</v>
      </c>
      <c r="AC365" s="9">
        <v>1039</v>
      </c>
      <c r="AD365" s="9">
        <v>1100</v>
      </c>
      <c r="AE365" s="9">
        <v>1065</v>
      </c>
      <c r="AF365" s="9">
        <v>798</v>
      </c>
      <c r="AG365" s="9">
        <v>564</v>
      </c>
      <c r="AH365" s="9">
        <v>518</v>
      </c>
      <c r="AI365" s="9">
        <v>430</v>
      </c>
      <c r="AJ365" s="9">
        <v>291</v>
      </c>
      <c r="AK365" s="9">
        <v>200</v>
      </c>
      <c r="AL365" s="9">
        <v>11694</v>
      </c>
      <c r="AM365" s="128">
        <v>1600</v>
      </c>
      <c r="AN365" s="168">
        <f>$L$365*(1+0.15*(N365/$AM$365)^4)</f>
        <v>1.777784650174262E-2</v>
      </c>
      <c r="AO365" s="168">
        <f t="shared" ref="AO365:BK365" si="239">$L$365*(1+0.15*(O365/$AM$365)^4)</f>
        <v>1.7777785498617624E-2</v>
      </c>
      <c r="AP365" s="168">
        <f t="shared" si="239"/>
        <v>1.7777781501176624E-2</v>
      </c>
      <c r="AQ365" s="168">
        <f t="shared" si="239"/>
        <v>1.7777782073025581E-2</v>
      </c>
      <c r="AR365" s="168">
        <f t="shared" si="239"/>
        <v>1.7777780752881944E-2</v>
      </c>
      <c r="AS365" s="168">
        <f t="shared" si="239"/>
        <v>1.7778117625596789E-2</v>
      </c>
      <c r="AT365" s="168">
        <f t="shared" si="239"/>
        <v>1.7797633250596787E-2</v>
      </c>
      <c r="AU365" s="168">
        <f t="shared" si="239"/>
        <v>1.796903161121528E-2</v>
      </c>
      <c r="AV365" s="168">
        <f t="shared" si="239"/>
        <v>1.7888961700076363E-2</v>
      </c>
      <c r="AW365" s="168">
        <f t="shared" si="239"/>
        <v>1.785267298066881E-2</v>
      </c>
      <c r="AX365" s="168">
        <f t="shared" si="239"/>
        <v>1.7862248049841985E-2</v>
      </c>
      <c r="AY365" s="168">
        <f t="shared" si="239"/>
        <v>1.7892069379444445E-2</v>
      </c>
      <c r="AZ365" s="168">
        <f t="shared" si="239"/>
        <v>1.7920815867784289E-2</v>
      </c>
      <c r="BA365" s="168">
        <f t="shared" si="239"/>
        <v>1.7918599696528186E-2</v>
      </c>
      <c r="BB365" s="168">
        <f t="shared" si="239"/>
        <v>1.7985228827836777E-2</v>
      </c>
      <c r="BC365" s="168">
        <f t="shared" si="239"/>
        <v>1.825196625004381E-2</v>
      </c>
      <c r="BD365" s="168">
        <f t="shared" si="239"/>
        <v>1.8373521592881942E-2</v>
      </c>
      <c r="BE365" s="168">
        <f t="shared" si="239"/>
        <v>1.8301242275916205E-2</v>
      </c>
      <c r="BF365" s="168">
        <f t="shared" si="239"/>
        <v>1.7942784017367621E-2</v>
      </c>
      <c r="BG365" s="168">
        <f t="shared" si="239"/>
        <v>1.7818950086215278E-2</v>
      </c>
      <c r="BH365" s="168">
        <f t="shared" si="239"/>
        <v>1.7807073744971789E-2</v>
      </c>
      <c r="BI365" s="168">
        <f t="shared" si="239"/>
        <v>1.7791688914659289E-2</v>
      </c>
      <c r="BJ365" s="168">
        <f t="shared" si="239"/>
        <v>1.7780695612966985E-2</v>
      </c>
      <c r="BK365" s="168">
        <f t="shared" si="239"/>
        <v>1.7778428819444442E-2</v>
      </c>
      <c r="BL365" s="9">
        <f>E365*(0.000001)*0.5</f>
        <v>3.9999999999999998E-7</v>
      </c>
      <c r="BM365" s="9">
        <v>1215.9000000000001</v>
      </c>
      <c r="BN365" s="9">
        <v>0.01</v>
      </c>
      <c r="BO365" s="9">
        <v>2472.5</v>
      </c>
      <c r="BP365" s="9">
        <v>0.01</v>
      </c>
      <c r="BQ365" s="9">
        <v>2632.4</v>
      </c>
      <c r="BR365" s="9">
        <v>0.48</v>
      </c>
      <c r="BS365" s="9">
        <v>290.8</v>
      </c>
      <c r="BT365" s="9">
        <v>0.48</v>
      </c>
      <c r="BU365" s="9">
        <v>2627.8</v>
      </c>
      <c r="BV365" s="9">
        <v>0.01</v>
      </c>
      <c r="BW365" s="9">
        <v>2317.9</v>
      </c>
      <c r="BX365" s="9">
        <v>0.01</v>
      </c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>
        <f>BM365*BN365+BO365*BP365+BQ365*BR365+BS365*BT365+BU365*BV365+BW365*BX365+BY365*BZ365+CA365*CB365+CC365*CD365+CE365*CF365+CG365*CH365+CI365*CJ365+CK365*CL365+CM365*CN365+CO365*CP365+CQ365*CR365+CS365*CT365+CU365*CV365+CW365*CX365+CY365*CZ365+DA365*DB365</f>
        <v>1489.4770000000001</v>
      </c>
      <c r="EB365" s="9">
        <f>(PI()+2*E365)*EA365</f>
        <v>7062.4932008909645</v>
      </c>
      <c r="EC365" s="9">
        <f>EB365/E365</f>
        <v>8828.1165011137055</v>
      </c>
      <c r="ED365" s="9">
        <f>PI()*EA365</f>
        <v>4679.3300008909646</v>
      </c>
      <c r="EE365" s="219">
        <f>SUM(BN365,BP365,BR365,BT365,BV365,BX365,BZ365,CB365,CD365,CF365,CH365,CJ365,CL365,CN365,CP365,CR365,CT365,CV365,CX365,CZ365,DB365)</f>
        <v>1</v>
      </c>
      <c r="EF365" s="215"/>
      <c r="EG365" s="215"/>
      <c r="EH365" s="215"/>
      <c r="EI365" s="215"/>
      <c r="EJ365" s="215"/>
      <c r="EK365" s="215"/>
      <c r="EL365" s="215"/>
      <c r="EM365" s="215"/>
      <c r="EN365" s="215"/>
      <c r="EO365" s="215"/>
      <c r="EP365" s="215"/>
      <c r="EQ365" s="215"/>
      <c r="ER365" s="215"/>
      <c r="ES365" s="215"/>
      <c r="ET365" s="215"/>
      <c r="EU365" s="215"/>
      <c r="EV365" s="215"/>
      <c r="EW365" s="215"/>
      <c r="EX365" s="215"/>
      <c r="EY365" s="215"/>
      <c r="EZ365" s="215"/>
      <c r="FA365" s="215"/>
      <c r="FB365" s="215"/>
      <c r="FC365" s="215"/>
      <c r="FD365" s="215"/>
      <c r="FE365" s="215"/>
      <c r="FF365" s="215"/>
      <c r="FG365" s="215"/>
      <c r="FH365" s="215"/>
      <c r="FI365" s="215"/>
      <c r="FJ365" s="215"/>
      <c r="FK365" s="215"/>
      <c r="FL365" s="215"/>
      <c r="FM365" s="215"/>
      <c r="FN365" s="215"/>
      <c r="FO365" s="215"/>
      <c r="FP365" s="215"/>
      <c r="FQ365" s="215"/>
      <c r="FR365" s="215"/>
      <c r="FS365" s="215"/>
      <c r="FT365" s="215"/>
      <c r="FU365" s="215"/>
      <c r="FV365" s="215"/>
      <c r="FW365" s="215"/>
      <c r="FX365" s="215"/>
      <c r="FY365" s="215"/>
      <c r="FZ365" s="215"/>
      <c r="GA365" s="215"/>
      <c r="GB365" s="215"/>
      <c r="GC365" s="215"/>
      <c r="GD365" s="215"/>
      <c r="GE365" s="215"/>
      <c r="GF365" s="215"/>
      <c r="GG365" s="215"/>
      <c r="GH365" s="215"/>
      <c r="GI365" s="215"/>
      <c r="GJ365" s="215"/>
      <c r="GK365" s="215"/>
      <c r="GL365" s="215"/>
      <c r="GM365" s="215"/>
      <c r="GN365" s="215"/>
      <c r="GO365" s="215"/>
      <c r="GP365" s="215"/>
      <c r="GQ365" s="215"/>
      <c r="GR365" s="215"/>
      <c r="GS365" s="215"/>
      <c r="GT365" s="215"/>
      <c r="GU365" s="215"/>
      <c r="GV365" s="215"/>
      <c r="GW365" s="215"/>
      <c r="GX365" s="215"/>
      <c r="GY365" s="215"/>
      <c r="GZ365" s="215"/>
      <c r="HA365" s="215"/>
      <c r="HB365" s="215"/>
      <c r="HC365" s="215"/>
      <c r="HD365" s="215"/>
      <c r="HE365" s="215"/>
      <c r="HF365" s="215"/>
      <c r="HG365" s="215"/>
      <c r="HH365" s="215"/>
      <c r="HI365" s="215"/>
      <c r="HJ365" s="215"/>
      <c r="HK365" s="215"/>
      <c r="HL365" s="215"/>
      <c r="HM365" s="215"/>
      <c r="HN365" s="215"/>
      <c r="HO365" s="215"/>
      <c r="HP365" s="215"/>
      <c r="HQ365" s="215"/>
      <c r="HR365" s="215"/>
      <c r="HS365" s="215"/>
      <c r="HT365" s="215"/>
      <c r="HU365" s="215"/>
      <c r="HV365" s="215"/>
      <c r="HW365" s="215"/>
      <c r="HX365" s="215"/>
      <c r="HY365" s="215"/>
      <c r="HZ365" s="215"/>
      <c r="IA365" s="215"/>
      <c r="IB365" s="215"/>
      <c r="IC365" s="215"/>
      <c r="ID365" s="215"/>
      <c r="IE365" s="215"/>
      <c r="IF365" s="215"/>
      <c r="IG365" s="215"/>
      <c r="IH365" s="215"/>
      <c r="II365" s="215"/>
      <c r="IJ365" s="215"/>
      <c r="IK365" s="215"/>
      <c r="IL365" s="215"/>
      <c r="IM365" s="215"/>
      <c r="IN365" s="215"/>
      <c r="IO365" s="215"/>
      <c r="IP365" s="215"/>
      <c r="IQ365" s="215"/>
      <c r="IR365" s="215"/>
      <c r="IS365" s="215"/>
      <c r="IT365" s="215"/>
      <c r="IU365" s="215"/>
      <c r="IV365" s="215"/>
      <c r="IW365" s="215"/>
      <c r="IX365" s="215"/>
      <c r="IY365" s="215"/>
      <c r="IZ365" s="215"/>
      <c r="JA365" s="215"/>
      <c r="JB365" s="215"/>
      <c r="JC365" s="215"/>
      <c r="JD365" s="215"/>
      <c r="JE365" s="215"/>
      <c r="JF365" s="215"/>
      <c r="JG365" s="215"/>
      <c r="JH365" s="215"/>
      <c r="JI365" s="215"/>
      <c r="JJ365" s="215"/>
      <c r="JK365" s="215"/>
      <c r="JL365" s="215"/>
      <c r="JM365" s="215"/>
      <c r="JN365" s="215"/>
      <c r="JO365" s="215"/>
      <c r="JP365" s="215"/>
      <c r="JQ365" s="215"/>
      <c r="JR365" s="215"/>
      <c r="JS365" s="215"/>
      <c r="JT365" s="215"/>
      <c r="JU365" s="215"/>
      <c r="JV365" s="215"/>
      <c r="JW365" s="215"/>
      <c r="JX365" s="215"/>
      <c r="JY365" s="215"/>
      <c r="JZ365" s="215"/>
      <c r="KA365" s="215"/>
      <c r="KB365" s="215"/>
      <c r="KC365" s="215"/>
      <c r="KD365" s="215"/>
      <c r="KE365" s="215"/>
      <c r="KF365" s="215"/>
      <c r="KG365" s="215"/>
      <c r="KH365" s="215"/>
      <c r="KI365" s="215"/>
      <c r="KJ365" s="215"/>
      <c r="KK365" s="215"/>
      <c r="KL365" s="215"/>
      <c r="KM365" s="215"/>
      <c r="KN365" s="215"/>
      <c r="KO365" s="215"/>
      <c r="KP365" s="215"/>
      <c r="KQ365" s="215"/>
      <c r="KR365" s="215"/>
      <c r="KS365" s="215"/>
      <c r="KT365" s="215"/>
      <c r="KU365" s="215"/>
      <c r="KV365" s="215"/>
      <c r="KW365" s="215"/>
      <c r="KX365" s="215"/>
      <c r="KY365" s="215"/>
      <c r="KZ365" s="215"/>
      <c r="LA365" s="215"/>
      <c r="LB365" s="215"/>
      <c r="LC365" s="215"/>
      <c r="LD365" s="215"/>
      <c r="LE365" s="215"/>
      <c r="LF365" s="215"/>
      <c r="LG365" s="215"/>
      <c r="LH365" s="215"/>
      <c r="LI365" s="215"/>
      <c r="LJ365" s="215"/>
      <c r="LK365" s="215"/>
      <c r="LL365" s="215"/>
      <c r="LM365" s="215"/>
      <c r="LN365" s="215"/>
      <c r="LO365" s="215"/>
      <c r="LP365" s="215"/>
      <c r="LQ365" s="215"/>
      <c r="LR365" s="215"/>
      <c r="LS365" s="215"/>
      <c r="LT365" s="215"/>
      <c r="LU365" s="215"/>
      <c r="LV365" s="215"/>
      <c r="LW365" s="215"/>
      <c r="LX365" s="215"/>
      <c r="LY365" s="215"/>
      <c r="LZ365" s="215"/>
      <c r="MA365" s="215"/>
      <c r="MB365" s="215"/>
      <c r="MC365" s="215"/>
      <c r="MD365" s="215"/>
      <c r="ME365" s="215"/>
      <c r="MF365" s="215"/>
      <c r="MG365" s="215"/>
      <c r="MH365" s="215"/>
      <c r="MI365" s="215"/>
      <c r="MJ365" s="215"/>
      <c r="MK365" s="215"/>
      <c r="ML365" s="215"/>
      <c r="MM365" s="215"/>
      <c r="MN365" s="215"/>
      <c r="MO365" s="215"/>
      <c r="MP365" s="215"/>
      <c r="MQ365" s="215"/>
      <c r="MR365" s="215"/>
      <c r="MS365" s="215"/>
      <c r="MT365" s="215"/>
      <c r="MU365" s="215"/>
      <c r="MV365" s="215"/>
      <c r="MW365" s="215"/>
      <c r="MX365" s="215"/>
      <c r="MY365" s="215"/>
      <c r="MZ365" s="215"/>
      <c r="NA365" s="215"/>
      <c r="NB365" s="215"/>
      <c r="NC365" s="215"/>
      <c r="ND365" s="215"/>
      <c r="NE365" s="215"/>
      <c r="NF365" s="215"/>
      <c r="NG365" s="215"/>
      <c r="NH365" s="215"/>
      <c r="NI365" s="215"/>
      <c r="NJ365" s="215"/>
      <c r="NK365" s="215"/>
      <c r="NL365" s="215"/>
      <c r="NM365" s="215"/>
      <c r="NN365" s="215"/>
      <c r="NO365" s="215"/>
      <c r="NP365" s="215"/>
      <c r="NQ365" s="215"/>
      <c r="NR365" s="215"/>
      <c r="NS365" s="215"/>
      <c r="NT365" s="215"/>
      <c r="NU365" s="215"/>
      <c r="NV365" s="215"/>
      <c r="NW365" s="215"/>
      <c r="NX365" s="215"/>
      <c r="NY365" s="215"/>
      <c r="NZ365" s="215"/>
      <c r="OA365" s="215"/>
      <c r="OB365" s="215"/>
      <c r="OC365" s="215"/>
      <c r="OD365" s="215"/>
      <c r="OE365" s="215"/>
      <c r="OF365" s="215"/>
      <c r="OG365" s="215"/>
      <c r="OH365" s="215"/>
      <c r="OI365" s="215"/>
      <c r="OJ365" s="215"/>
      <c r="OK365" s="215"/>
      <c r="OL365" s="215"/>
      <c r="OM365" s="215"/>
      <c r="ON365" s="215"/>
      <c r="OO365" s="215"/>
      <c r="OP365" s="215"/>
      <c r="OQ365" s="215"/>
      <c r="OR365" s="215"/>
      <c r="OS365" s="215"/>
      <c r="OT365" s="215"/>
      <c r="OU365" s="215"/>
      <c r="OV365" s="215"/>
      <c r="OW365" s="215"/>
      <c r="OX365" s="215"/>
      <c r="OY365" s="215"/>
      <c r="OZ365" s="215"/>
      <c r="PA365" s="215"/>
      <c r="PB365" s="215"/>
      <c r="PC365" s="215"/>
      <c r="PD365" s="215"/>
      <c r="PE365" s="215"/>
      <c r="PF365" s="215"/>
      <c r="PG365" s="215"/>
      <c r="PH365" s="215"/>
      <c r="PI365" s="215"/>
      <c r="PJ365" s="215"/>
      <c r="PK365" s="215"/>
      <c r="PL365" s="215"/>
      <c r="PM365" s="215"/>
      <c r="PN365" s="215"/>
      <c r="PO365" s="215"/>
      <c r="PP365" s="215"/>
      <c r="PQ365" s="215"/>
      <c r="PR365" s="215"/>
      <c r="PS365" s="215"/>
      <c r="PT365" s="215"/>
      <c r="PU365" s="215"/>
      <c r="PV365" s="215"/>
      <c r="PW365" s="215"/>
      <c r="PX365" s="215"/>
      <c r="PY365" s="215"/>
      <c r="PZ365" s="215"/>
      <c r="QA365" s="215"/>
      <c r="QB365" s="215"/>
      <c r="QC365" s="215"/>
      <c r="QD365" s="215"/>
      <c r="QE365" s="215"/>
      <c r="QF365" s="215"/>
      <c r="QG365" s="215"/>
      <c r="QH365" s="215"/>
      <c r="QI365" s="215"/>
      <c r="QJ365" s="215"/>
      <c r="QK365" s="215"/>
      <c r="QL365" s="215"/>
      <c r="QM365" s="215"/>
      <c r="QN365" s="215"/>
      <c r="QO365" s="215"/>
      <c r="QP365" s="215"/>
      <c r="QQ365" s="215"/>
      <c r="QR365" s="215"/>
      <c r="QS365" s="215"/>
      <c r="QT365" s="215"/>
      <c r="QU365" s="215"/>
      <c r="QV365" s="215"/>
      <c r="QW365" s="215"/>
      <c r="QX365" s="215"/>
      <c r="QY365" s="215"/>
      <c r="QZ365" s="215"/>
      <c r="RA365" s="215"/>
      <c r="RB365" s="215"/>
      <c r="RC365" s="215"/>
      <c r="RD365" s="215"/>
      <c r="RE365" s="215"/>
      <c r="RF365" s="215"/>
      <c r="RG365" s="215"/>
      <c r="RH365" s="215"/>
      <c r="RI365" s="215"/>
      <c r="RJ365" s="215"/>
      <c r="RK365" s="215"/>
      <c r="RL365" s="215"/>
      <c r="RM365" s="215"/>
      <c r="RN365" s="215"/>
      <c r="RO365" s="215"/>
      <c r="RP365" s="215"/>
      <c r="RQ365" s="215"/>
      <c r="RR365" s="215"/>
      <c r="RS365" s="215"/>
      <c r="RT365" s="215"/>
      <c r="RU365" s="215"/>
      <c r="RV365" s="215"/>
      <c r="RW365" s="215"/>
      <c r="RX365" s="215"/>
      <c r="RY365" s="215"/>
      <c r="RZ365" s="215"/>
      <c r="SA365" s="215"/>
      <c r="SB365" s="215"/>
      <c r="SC365" s="215"/>
      <c r="SD365" s="215"/>
      <c r="SE365" s="215"/>
      <c r="SF365" s="215"/>
      <c r="SG365" s="215"/>
      <c r="SH365" s="215"/>
      <c r="SI365" s="215"/>
      <c r="SJ365" s="215"/>
      <c r="SK365" s="215"/>
      <c r="SL365" s="215"/>
      <c r="SM365" s="215"/>
      <c r="SN365" s="215"/>
      <c r="SO365" s="215"/>
      <c r="SP365" s="215"/>
      <c r="SQ365" s="215"/>
      <c r="SR365" s="215"/>
      <c r="SS365" s="215"/>
      <c r="ST365" s="215"/>
      <c r="SU365" s="215"/>
      <c r="SV365" s="215"/>
      <c r="SW365" s="215"/>
      <c r="SX365" s="215"/>
      <c r="SY365" s="215"/>
      <c r="SZ365" s="215"/>
      <c r="TA365" s="215"/>
      <c r="TB365" s="215"/>
      <c r="TC365" s="215"/>
      <c r="TD365" s="215"/>
      <c r="TE365" s="215"/>
      <c r="TF365" s="215"/>
      <c r="TG365" s="215"/>
      <c r="TH365" s="215"/>
      <c r="TI365" s="215"/>
      <c r="TJ365" s="215"/>
      <c r="TK365" s="215"/>
      <c r="TL365" s="215"/>
      <c r="TM365" s="215"/>
      <c r="TN365" s="215"/>
      <c r="TO365" s="215"/>
      <c r="TP365" s="215"/>
      <c r="TQ365" s="215"/>
      <c r="TR365" s="215"/>
      <c r="TS365" s="215"/>
      <c r="TT365" s="215"/>
      <c r="TU365" s="215"/>
      <c r="TV365" s="215"/>
      <c r="TW365" s="215"/>
      <c r="TX365" s="215"/>
      <c r="TY365" s="215"/>
      <c r="TZ365" s="215"/>
      <c r="UA365" s="215"/>
      <c r="UB365" s="215"/>
      <c r="UC365" s="215"/>
      <c r="UD365" s="215"/>
      <c r="UE365" s="215"/>
      <c r="UF365" s="215"/>
      <c r="UG365" s="215"/>
      <c r="UH365" s="215"/>
      <c r="UI365" s="215"/>
      <c r="UJ365" s="215"/>
      <c r="UK365" s="215"/>
      <c r="UL365" s="215"/>
      <c r="UM365" s="215"/>
      <c r="UN365" s="215"/>
      <c r="UO365" s="215"/>
      <c r="UP365" s="215"/>
      <c r="UQ365" s="215"/>
      <c r="UR365" s="215"/>
      <c r="US365" s="215"/>
      <c r="UT365" s="215"/>
      <c r="UU365" s="215"/>
      <c r="UV365" s="215"/>
      <c r="UW365" s="215"/>
      <c r="UX365" s="215"/>
      <c r="UY365" s="215"/>
      <c r="UZ365" s="215"/>
      <c r="VA365" s="215"/>
      <c r="VB365" s="215"/>
      <c r="VC365" s="215"/>
      <c r="VD365" s="215"/>
      <c r="VE365" s="215"/>
      <c r="VF365" s="215"/>
      <c r="VG365" s="215"/>
      <c r="VH365" s="215"/>
      <c r="VI365" s="215"/>
      <c r="VJ365" s="215"/>
      <c r="VK365" s="215"/>
      <c r="VL365" s="215"/>
      <c r="VM365" s="215"/>
      <c r="VN365" s="215"/>
      <c r="VO365" s="215"/>
      <c r="VP365" s="215"/>
      <c r="VQ365" s="215"/>
      <c r="VR365" s="215"/>
      <c r="VS365" s="215"/>
      <c r="VT365" s="215"/>
      <c r="VU365" s="215"/>
      <c r="VV365" s="215"/>
      <c r="VW365" s="215"/>
      <c r="VX365" s="215"/>
      <c r="VY365" s="215"/>
      <c r="VZ365" s="215"/>
      <c r="WA365" s="215"/>
      <c r="WB365" s="215"/>
      <c r="WC365" s="215"/>
      <c r="WD365" s="215"/>
      <c r="WE365" s="215"/>
      <c r="WF365" s="215"/>
      <c r="WG365" s="215"/>
      <c r="WH365" s="215"/>
      <c r="WI365" s="215"/>
      <c r="WJ365" s="215"/>
      <c r="WK365" s="215"/>
      <c r="WL365" s="215"/>
      <c r="WM365" s="215"/>
      <c r="WN365" s="215"/>
      <c r="WO365" s="215"/>
      <c r="WP365" s="215"/>
      <c r="WQ365" s="215"/>
      <c r="WR365" s="215"/>
      <c r="WS365" s="215"/>
      <c r="WT365" s="215"/>
      <c r="WU365" s="215"/>
      <c r="WV365" s="215"/>
      <c r="WW365" s="215"/>
      <c r="WX365" s="215"/>
      <c r="WY365" s="215"/>
      <c r="WZ365" s="215"/>
      <c r="XA365" s="215"/>
      <c r="XB365" s="215"/>
      <c r="XC365" s="215"/>
      <c r="XD365" s="215"/>
      <c r="XE365" s="215"/>
      <c r="XF365" s="215"/>
      <c r="XG365" s="215"/>
      <c r="XH365" s="215"/>
      <c r="XI365" s="215"/>
      <c r="XJ365" s="215"/>
      <c r="XK365" s="215"/>
      <c r="XL365" s="215"/>
      <c r="XM365" s="215"/>
      <c r="XN365" s="215"/>
      <c r="XO365" s="215"/>
      <c r="XP365" s="215"/>
      <c r="XQ365" s="215"/>
      <c r="XR365" s="215"/>
      <c r="XS365" s="215"/>
      <c r="XT365" s="215"/>
      <c r="XU365" s="215"/>
      <c r="XV365" s="215"/>
      <c r="XW365" s="215"/>
      <c r="XX365" s="215"/>
      <c r="XY365" s="215"/>
      <c r="XZ365" s="215"/>
      <c r="YA365" s="215"/>
      <c r="YB365" s="215"/>
      <c r="YC365" s="215"/>
      <c r="YD365" s="215"/>
      <c r="YE365" s="215"/>
      <c r="YF365" s="215"/>
      <c r="YG365" s="215"/>
      <c r="YH365" s="215"/>
      <c r="YI365" s="215"/>
      <c r="YJ365" s="215"/>
      <c r="YK365" s="215"/>
      <c r="YL365" s="215"/>
      <c r="YM365" s="215"/>
      <c r="YN365" s="215"/>
      <c r="YO365" s="215"/>
      <c r="YP365" s="215"/>
      <c r="YQ365" s="215"/>
      <c r="YR365" s="215"/>
      <c r="YS365" s="215"/>
      <c r="YT365" s="215"/>
      <c r="YU365" s="215"/>
      <c r="YV365" s="215"/>
      <c r="YW365" s="215"/>
      <c r="YX365" s="215"/>
      <c r="YY365" s="215"/>
      <c r="YZ365" s="215"/>
      <c r="ZA365" s="215"/>
      <c r="ZB365" s="215"/>
      <c r="ZC365" s="215"/>
      <c r="ZD365" s="215"/>
      <c r="ZE365" s="215"/>
      <c r="ZF365" s="215"/>
      <c r="ZG365" s="215"/>
      <c r="ZH365" s="215"/>
      <c r="ZI365" s="215"/>
      <c r="ZJ365" s="215"/>
      <c r="ZK365" s="215"/>
      <c r="ZL365" s="215"/>
      <c r="ZM365" s="215"/>
      <c r="ZN365" s="215"/>
      <c r="ZO365" s="215"/>
      <c r="ZP365" s="215"/>
      <c r="ZQ365" s="215"/>
      <c r="ZR365" s="215"/>
      <c r="ZS365" s="215"/>
      <c r="ZT365" s="215"/>
      <c r="ZU365" s="215"/>
      <c r="ZV365" s="215"/>
      <c r="ZW365" s="215"/>
      <c r="ZX365" s="215"/>
      <c r="ZY365" s="215"/>
      <c r="ZZ365" s="215"/>
      <c r="AAA365" s="215"/>
      <c r="AAB365" s="215"/>
      <c r="AAC365" s="215"/>
      <c r="AAD365" s="215"/>
      <c r="AAE365" s="215"/>
      <c r="AAF365" s="215"/>
      <c r="AAG365" s="215"/>
      <c r="AAH365" s="215"/>
      <c r="AAI365" s="215"/>
      <c r="AAJ365" s="215"/>
      <c r="AAK365" s="215"/>
      <c r="AAL365" s="215"/>
      <c r="AAM365" s="215"/>
      <c r="AAN365" s="215"/>
      <c r="AAO365" s="215"/>
      <c r="AAP365" s="215"/>
      <c r="AAQ365" s="215"/>
      <c r="AAR365" s="215"/>
      <c r="AAS365" s="215"/>
      <c r="AAT365" s="215"/>
      <c r="AAU365" s="215"/>
      <c r="AAV365" s="215"/>
      <c r="AAW365" s="215"/>
      <c r="AAX365" s="215"/>
      <c r="AAY365" s="215"/>
      <c r="AAZ365" s="215"/>
      <c r="ABA365" s="215"/>
      <c r="ABB365" s="215"/>
      <c r="ABC365" s="215"/>
      <c r="ABD365" s="215"/>
      <c r="ABE365" s="215"/>
      <c r="ABF365" s="215"/>
      <c r="ABG365" s="215"/>
      <c r="ABH365" s="215"/>
      <c r="ABI365" s="215"/>
      <c r="ABJ365" s="215"/>
      <c r="ABK365" s="215"/>
      <c r="ABL365" s="215"/>
      <c r="ABM365" s="215"/>
      <c r="ABN365" s="215"/>
      <c r="ABO365" s="215"/>
      <c r="ABP365" s="215"/>
      <c r="ABQ365" s="215"/>
      <c r="ABR365" s="215"/>
      <c r="ABS365" s="215"/>
      <c r="ABT365" s="215"/>
      <c r="ABU365" s="215"/>
      <c r="ABV365" s="215"/>
      <c r="ABW365" s="215"/>
      <c r="ABX365" s="215"/>
      <c r="ABY365" s="215"/>
      <c r="ABZ365" s="215"/>
      <c r="ACA365" s="215"/>
      <c r="ACB365" s="215"/>
      <c r="ACC365" s="215"/>
      <c r="ACD365" s="215"/>
      <c r="ACE365" s="215"/>
      <c r="ACF365" s="215"/>
      <c r="ACG365" s="215"/>
      <c r="ACH365" s="215"/>
      <c r="ACI365" s="215"/>
      <c r="ACJ365" s="215"/>
      <c r="ACK365" s="215"/>
      <c r="ACL365" s="215"/>
      <c r="ACM365" s="215"/>
      <c r="ACN365" s="215"/>
      <c r="ACO365" s="215"/>
      <c r="ACP365" s="215"/>
      <c r="ACQ365" s="215"/>
      <c r="ACR365" s="215"/>
      <c r="ACS365" s="215"/>
      <c r="ACT365" s="215"/>
      <c r="ACU365" s="215"/>
      <c r="ACV365" s="215"/>
      <c r="ACW365" s="215"/>
      <c r="ACX365" s="215"/>
      <c r="ACY365" s="215"/>
      <c r="ACZ365" s="215"/>
      <c r="ADA365" s="215"/>
      <c r="ADB365" s="215"/>
      <c r="ADC365" s="215"/>
      <c r="ADD365" s="215"/>
      <c r="ADE365" s="215"/>
      <c r="ADF365" s="215"/>
      <c r="ADG365" s="215"/>
      <c r="ADH365" s="215"/>
      <c r="ADI365" s="215"/>
      <c r="ADJ365" s="215"/>
      <c r="ADK365" s="215"/>
      <c r="ADL365" s="215"/>
      <c r="ADM365" s="215"/>
      <c r="ADN365" s="215"/>
      <c r="ADO365" s="215"/>
      <c r="ADP365" s="215"/>
      <c r="ADQ365" s="215"/>
      <c r="ADR365" s="215"/>
      <c r="ADS365" s="215"/>
      <c r="ADT365" s="215"/>
      <c r="ADU365" s="215"/>
      <c r="ADV365" s="215"/>
      <c r="ADW365" s="215"/>
      <c r="ADX365" s="215"/>
      <c r="ADY365" s="215"/>
      <c r="ADZ365" s="215"/>
      <c r="AEA365" s="215"/>
      <c r="AEB365" s="215"/>
      <c r="AEC365" s="215"/>
      <c r="AED365" s="215"/>
      <c r="AEE365" s="215"/>
      <c r="AEF365" s="215"/>
      <c r="AEG365" s="215"/>
      <c r="AEH365" s="215"/>
      <c r="AEI365" s="215"/>
      <c r="AEJ365" s="215"/>
      <c r="AEK365" s="215"/>
      <c r="AEL365" s="215"/>
      <c r="AEM365" s="215"/>
      <c r="AEN365" s="215"/>
      <c r="AEO365" s="215"/>
      <c r="AEP365" s="215"/>
      <c r="AEQ365" s="215"/>
      <c r="AER365" s="215"/>
      <c r="AES365" s="215"/>
      <c r="AET365" s="215"/>
      <c r="AEU365" s="215"/>
      <c r="AEV365" s="215"/>
      <c r="AEW365" s="215"/>
      <c r="AEX365" s="215"/>
      <c r="AEY365" s="215"/>
      <c r="AEZ365" s="215"/>
      <c r="AFA365" s="215"/>
      <c r="AFB365" s="215"/>
      <c r="AFC365" s="215"/>
      <c r="AFD365" s="215"/>
      <c r="AFE365" s="215"/>
      <c r="AFF365" s="215"/>
      <c r="AFG365" s="215"/>
      <c r="AFH365" s="215"/>
      <c r="AFI365" s="215"/>
      <c r="AFJ365" s="215"/>
      <c r="AFK365" s="215"/>
      <c r="AFL365" s="215"/>
      <c r="AFM365" s="215"/>
      <c r="AFN365" s="215"/>
      <c r="AFO365" s="215"/>
      <c r="AFP365" s="215"/>
      <c r="AFQ365" s="215"/>
      <c r="AFR365" s="215"/>
      <c r="AFS365" s="215"/>
      <c r="AFT365" s="215"/>
      <c r="AFU365" s="215"/>
      <c r="AFV365" s="215"/>
      <c r="AFW365" s="215"/>
      <c r="AFX365" s="215"/>
      <c r="AFY365" s="215"/>
      <c r="AFZ365" s="215"/>
      <c r="AGA365" s="215"/>
      <c r="AGB365" s="215"/>
      <c r="AGC365" s="215"/>
      <c r="AGD365" s="215"/>
      <c r="AGE365" s="215"/>
      <c r="AGF365" s="215"/>
      <c r="AGG365" s="215"/>
      <c r="AGH365" s="215"/>
      <c r="AGI365" s="215"/>
      <c r="AGJ365" s="215"/>
      <c r="AGK365" s="215"/>
      <c r="AGL365" s="215"/>
      <c r="AGM365" s="215"/>
      <c r="AGN365" s="215"/>
      <c r="AGO365" s="215"/>
      <c r="AGP365" s="215"/>
      <c r="AGQ365" s="215"/>
      <c r="AGR365" s="215"/>
      <c r="AGS365" s="215"/>
      <c r="AGT365" s="215"/>
      <c r="AGU365" s="215"/>
      <c r="AGV365" s="215"/>
      <c r="AGW365" s="215"/>
      <c r="AGX365" s="215"/>
      <c r="AGY365" s="215"/>
      <c r="AGZ365" s="215"/>
      <c r="AHA365" s="215"/>
      <c r="AHB365" s="215"/>
      <c r="AHC365" s="215"/>
      <c r="AHD365" s="215"/>
      <c r="AHE365" s="215"/>
      <c r="AHF365" s="215"/>
      <c r="AHG365" s="215"/>
      <c r="AHH365" s="215"/>
      <c r="AHI365" s="215"/>
      <c r="AHJ365" s="215"/>
      <c r="AHK365" s="215"/>
      <c r="AHL365" s="215"/>
      <c r="AHM365" s="215"/>
      <c r="AHN365" s="215"/>
      <c r="AHO365" s="215"/>
      <c r="AHP365" s="215"/>
      <c r="AHQ365" s="215"/>
      <c r="AHR365" s="215"/>
      <c r="AHS365" s="215"/>
      <c r="AHT365" s="215"/>
      <c r="AHU365" s="215"/>
      <c r="AHV365" s="215"/>
      <c r="AHW365" s="215"/>
      <c r="AHX365" s="215"/>
      <c r="AHY365" s="215"/>
      <c r="AHZ365" s="215"/>
      <c r="AIA365" s="215"/>
      <c r="AIB365" s="215"/>
      <c r="AIC365" s="215"/>
      <c r="AID365" s="215"/>
      <c r="AIE365" s="215"/>
      <c r="AIF365" s="215"/>
      <c r="AIG365" s="215"/>
      <c r="AIH365" s="215"/>
      <c r="AII365" s="215"/>
      <c r="AIJ365" s="215"/>
      <c r="AIK365" s="215"/>
      <c r="AIL365" s="215"/>
      <c r="AIM365" s="215"/>
      <c r="AIN365" s="215"/>
      <c r="AIO365" s="215"/>
      <c r="AIP365" s="215"/>
      <c r="AIQ365" s="215"/>
      <c r="AIR365" s="215"/>
      <c r="AIS365" s="215"/>
      <c r="AIT365" s="215"/>
      <c r="AIU365" s="215"/>
      <c r="AIV365" s="215"/>
      <c r="AIW365" s="215"/>
      <c r="AIX365" s="215"/>
      <c r="AIY365" s="215"/>
      <c r="AIZ365" s="215"/>
      <c r="AJA365" s="215"/>
      <c r="AJB365" s="215"/>
      <c r="AJC365" s="215"/>
      <c r="AJD365" s="215"/>
      <c r="AJE365" s="215"/>
      <c r="AJF365" s="215"/>
      <c r="AJG365" s="215"/>
      <c r="AJH365" s="215"/>
      <c r="AJI365" s="215"/>
      <c r="AJJ365" s="215"/>
      <c r="AJK365" s="215"/>
      <c r="AJL365" s="215"/>
      <c r="AJM365" s="215"/>
      <c r="AJN365" s="215"/>
      <c r="AJO365" s="215"/>
      <c r="AJP365" s="215"/>
      <c r="AJQ365" s="215"/>
      <c r="AJR365" s="215"/>
      <c r="AJS365" s="215"/>
      <c r="AJT365" s="215"/>
      <c r="AJU365" s="215"/>
      <c r="AJV365" s="215"/>
      <c r="AJW365" s="215"/>
      <c r="AJX365" s="215"/>
      <c r="AJY365" s="215"/>
      <c r="AJZ365" s="215"/>
      <c r="AKA365" s="215"/>
      <c r="AKB365" s="215"/>
      <c r="AKC365" s="215"/>
      <c r="AKD365" s="215"/>
      <c r="AKE365" s="215"/>
      <c r="AKF365" s="215"/>
      <c r="AKG365" s="215"/>
      <c r="AKH365" s="215"/>
      <c r="AKI365" s="215"/>
      <c r="AKJ365" s="215"/>
      <c r="AKK365" s="215"/>
      <c r="AKL365" s="215"/>
      <c r="AKM365" s="215"/>
      <c r="AKN365" s="215"/>
      <c r="AKO365" s="215"/>
      <c r="AKP365" s="215"/>
    </row>
    <row r="366" spans="1:978" ht="25.5" x14ac:dyDescent="0.25">
      <c r="A366" s="40">
        <v>81</v>
      </c>
      <c r="B366" s="40">
        <v>28</v>
      </c>
      <c r="C366" s="36" t="s">
        <v>154</v>
      </c>
      <c r="D366" s="7" t="s">
        <v>124</v>
      </c>
      <c r="E366" s="129">
        <v>0.3</v>
      </c>
      <c r="F366" s="7">
        <v>540481</v>
      </c>
      <c r="G366" s="27" t="s">
        <v>375</v>
      </c>
      <c r="H366" s="27" t="s">
        <v>105</v>
      </c>
      <c r="I366" s="7" t="s">
        <v>7</v>
      </c>
      <c r="J366" s="7">
        <v>30</v>
      </c>
      <c r="K366" s="129">
        <f>AVERAGE(J366)</f>
        <v>30</v>
      </c>
      <c r="L366" s="152">
        <f>E366/K366</f>
        <v>0.01</v>
      </c>
      <c r="M366" s="7">
        <v>1</v>
      </c>
      <c r="N366" s="7">
        <v>34</v>
      </c>
      <c r="O366" s="7">
        <v>19</v>
      </c>
      <c r="P366" s="7">
        <v>16</v>
      </c>
      <c r="Q366" s="7">
        <v>20</v>
      </c>
      <c r="R366" s="7">
        <v>22</v>
      </c>
      <c r="S366" s="7">
        <v>75</v>
      </c>
      <c r="T366" s="7">
        <v>191</v>
      </c>
      <c r="U366" s="7">
        <v>374</v>
      </c>
      <c r="V366" s="7">
        <v>270</v>
      </c>
      <c r="W366" s="7">
        <v>225</v>
      </c>
      <c r="X366" s="7">
        <v>235</v>
      </c>
      <c r="Y366" s="7">
        <v>223</v>
      </c>
      <c r="Z366" s="7">
        <v>247</v>
      </c>
      <c r="AA366" s="7">
        <v>257</v>
      </c>
      <c r="AB366" s="7">
        <v>245</v>
      </c>
      <c r="AC366" s="7">
        <v>304</v>
      </c>
      <c r="AD366" s="7">
        <v>306</v>
      </c>
      <c r="AE366" s="7">
        <v>325</v>
      </c>
      <c r="AF366" s="7">
        <v>229</v>
      </c>
      <c r="AG366" s="7">
        <v>179</v>
      </c>
      <c r="AH366" s="7">
        <v>170</v>
      </c>
      <c r="AI366" s="7">
        <v>119</v>
      </c>
      <c r="AJ366" s="7">
        <v>80</v>
      </c>
      <c r="AK366" s="7">
        <v>52</v>
      </c>
      <c r="AL366" s="7">
        <v>3993</v>
      </c>
      <c r="AM366" s="129">
        <v>800</v>
      </c>
      <c r="AN366" s="169">
        <f>$L$366*(1+0.15*(N366/$AM$366)^4)</f>
        <v>1.0000004893808595E-2</v>
      </c>
      <c r="AO366" s="169">
        <f t="shared" ref="AO366:BK366" si="240">$L$366*(1+0.15*(O366/$AM$366)^4)</f>
        <v>1.0000000477249756E-2</v>
      </c>
      <c r="AP366" s="169">
        <f t="shared" si="240"/>
        <v>1.0000000239999999E-2</v>
      </c>
      <c r="AQ366" s="169">
        <f t="shared" si="240"/>
        <v>1.00000005859375E-2</v>
      </c>
      <c r="AR366" s="169">
        <f t="shared" si="240"/>
        <v>1.0000000857871094E-2</v>
      </c>
      <c r="AS366" s="169">
        <f t="shared" si="240"/>
        <v>1.0000115871429443E-2</v>
      </c>
      <c r="AT366" s="169">
        <f t="shared" si="240"/>
        <v>1.0004873767191162E-2</v>
      </c>
      <c r="AU366" s="169">
        <f t="shared" si="240"/>
        <v>1.0071650251621093E-2</v>
      </c>
      <c r="AV366" s="169">
        <f t="shared" si="240"/>
        <v>1.0019461950683595E-2</v>
      </c>
      <c r="AW366" s="169">
        <f t="shared" si="240"/>
        <v>1.0009385585784911E-2</v>
      </c>
      <c r="AX366" s="169">
        <f t="shared" si="240"/>
        <v>1.0011168703460693E-2</v>
      </c>
      <c r="AY366" s="169">
        <f t="shared" si="240"/>
        <v>1.0009056299222411E-2</v>
      </c>
      <c r="AZ366" s="169">
        <f t="shared" si="240"/>
        <v>1.0013630730277098E-2</v>
      </c>
      <c r="BA366" s="169">
        <f t="shared" si="240"/>
        <v>1.0015975843753662E-2</v>
      </c>
      <c r="BB366" s="169">
        <f t="shared" si="240"/>
        <v>1.0013194582366944E-2</v>
      </c>
      <c r="BC366" s="169">
        <f t="shared" si="240"/>
        <v>1.003127704E-2</v>
      </c>
      <c r="BD366" s="169">
        <f t="shared" si="240"/>
        <v>1.0032108278183594E-2</v>
      </c>
      <c r="BE366" s="169">
        <f t="shared" si="240"/>
        <v>1.0040856838226317E-2</v>
      </c>
      <c r="BF366" s="169">
        <f t="shared" si="240"/>
        <v>1.0010071014945068E-2</v>
      </c>
      <c r="BG366" s="169">
        <f t="shared" si="240"/>
        <v>1.0003759615531006E-2</v>
      </c>
      <c r="BH366" s="169">
        <f t="shared" si="240"/>
        <v>1.0003058630371094E-2</v>
      </c>
      <c r="BI366" s="169">
        <f t="shared" si="240"/>
        <v>1.00007343771521E-2</v>
      </c>
      <c r="BJ366" s="169">
        <f t="shared" si="240"/>
        <v>1.0000150000000001E-2</v>
      </c>
      <c r="BK366" s="169">
        <f t="shared" si="240"/>
        <v>1.00000267759375E-2</v>
      </c>
      <c r="BL366" s="91">
        <f>E366*(0.000001)*0.5</f>
        <v>1.4999999999999999E-7</v>
      </c>
      <c r="BM366" s="91">
        <v>5839.3</v>
      </c>
      <c r="BN366" s="91">
        <v>0.49</v>
      </c>
      <c r="BO366" s="91">
        <v>6349.4</v>
      </c>
      <c r="BP366" s="91">
        <v>0.01</v>
      </c>
      <c r="BQ366" s="91">
        <v>3284.6</v>
      </c>
      <c r="BR366" s="91">
        <v>0.49</v>
      </c>
      <c r="BS366" s="187">
        <v>10447.799999999999</v>
      </c>
      <c r="BT366" s="187">
        <v>0.01</v>
      </c>
      <c r="BU366" s="187"/>
      <c r="BV366" s="187"/>
      <c r="BW366" s="187"/>
      <c r="BX366" s="187"/>
      <c r="BY366" s="187"/>
      <c r="BZ366" s="187"/>
      <c r="CA366" s="187"/>
      <c r="CB366" s="187"/>
      <c r="CC366" s="91"/>
      <c r="CD366" s="91"/>
      <c r="CE366" s="187"/>
      <c r="CF366" s="187"/>
      <c r="CG366" s="187"/>
      <c r="CH366" s="187"/>
      <c r="CI366" s="187"/>
      <c r="CJ366" s="187"/>
      <c r="CK366" s="187"/>
      <c r="CL366" s="187"/>
      <c r="CM366" s="187"/>
      <c r="CN366" s="187"/>
      <c r="CO366" s="187"/>
      <c r="CP366" s="187"/>
      <c r="CQ366" s="187"/>
      <c r="CR366" s="187"/>
      <c r="CS366" s="187"/>
      <c r="CT366" s="187"/>
      <c r="CU366" s="187"/>
      <c r="CV366" s="187"/>
      <c r="CW366" s="187"/>
      <c r="CX366" s="187"/>
      <c r="CY366" s="187"/>
      <c r="CZ366" s="187"/>
      <c r="DA366" s="187"/>
      <c r="DB366" s="187"/>
      <c r="DC366" s="187"/>
      <c r="DD366" s="187"/>
      <c r="DE366" s="187"/>
      <c r="DF366" s="187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7">
        <f>BM366*BN366+BO366*BP366+BQ366*BR366+BS366*BT366+BU366*BV366+BW366*BX366+BY366*BZ366+CA366*CB366+CC366*CD366+CE366*CF366+CG366*CH366+CI366*CJ366+CK366*CL366+CM366*CN366+CO366*CP366+CQ366*CR366+CS366*CT366+CU366*CV366+CW366*CX366+CY366*CZ366+DA366*DB366</f>
        <v>4638.683</v>
      </c>
      <c r="EB366" s="114">
        <f>(PI()+2*E366)*EA366</f>
        <v>17356.062235131863</v>
      </c>
      <c r="EC366" s="7">
        <f>EB366/E366</f>
        <v>57853.540783772878</v>
      </c>
      <c r="ED366" s="7">
        <f>PI()*EA366</f>
        <v>14572.852435131863</v>
      </c>
      <c r="EE366" s="220">
        <f>SUM(BN366,BP366,BR366,BT366,BV366,BX366,BZ366,CB366,CD366,CF366,CH366,CJ366,CL366,CN366,CP366,CR366,CT366,CV366,CX366,CZ366,DB366)</f>
        <v>1</v>
      </c>
      <c r="EF366" s="215"/>
      <c r="EG366" s="215"/>
      <c r="EH366" s="215"/>
      <c r="EI366" s="215"/>
      <c r="EJ366" s="215"/>
      <c r="EK366" s="215"/>
      <c r="EL366" s="215"/>
      <c r="EM366" s="215"/>
      <c r="EN366" s="215"/>
      <c r="EO366" s="215"/>
      <c r="EP366" s="215"/>
      <c r="EQ366" s="215"/>
      <c r="ER366" s="215"/>
      <c r="ES366" s="215"/>
      <c r="ET366" s="215"/>
      <c r="EU366" s="215"/>
      <c r="EV366" s="215"/>
      <c r="EW366" s="215"/>
      <c r="EX366" s="215"/>
      <c r="EY366" s="215"/>
      <c r="EZ366" s="215"/>
      <c r="FA366" s="215"/>
      <c r="FB366" s="215"/>
      <c r="FC366" s="215"/>
      <c r="FD366" s="215"/>
      <c r="FE366" s="215"/>
      <c r="FF366" s="215"/>
      <c r="FG366" s="215"/>
      <c r="FH366" s="215"/>
      <c r="FI366" s="215"/>
      <c r="FJ366" s="215"/>
      <c r="FK366" s="215"/>
      <c r="FL366" s="215"/>
      <c r="FM366" s="215"/>
      <c r="FN366" s="215"/>
      <c r="FO366" s="215"/>
      <c r="FP366" s="215"/>
      <c r="FQ366" s="215"/>
      <c r="FR366" s="215"/>
      <c r="FS366" s="215"/>
      <c r="FT366" s="215"/>
      <c r="FU366" s="215"/>
      <c r="FV366" s="215"/>
      <c r="FW366" s="215"/>
      <c r="FX366" s="215"/>
      <c r="FY366" s="215"/>
      <c r="FZ366" s="215"/>
      <c r="GA366" s="215"/>
      <c r="GB366" s="215"/>
      <c r="GC366" s="215"/>
      <c r="GD366" s="215"/>
      <c r="GE366" s="215"/>
      <c r="GF366" s="215"/>
      <c r="GG366" s="215"/>
      <c r="GH366" s="215"/>
      <c r="GI366" s="215"/>
      <c r="GJ366" s="215"/>
      <c r="GK366" s="215"/>
      <c r="GL366" s="215"/>
      <c r="GM366" s="215"/>
      <c r="GN366" s="215"/>
      <c r="GO366" s="215"/>
      <c r="GP366" s="215"/>
      <c r="GQ366" s="215"/>
      <c r="GR366" s="215"/>
      <c r="GS366" s="215"/>
      <c r="GT366" s="215"/>
      <c r="GU366" s="215"/>
      <c r="GV366" s="215"/>
      <c r="GW366" s="215"/>
      <c r="GX366" s="215"/>
      <c r="GY366" s="215"/>
      <c r="GZ366" s="215"/>
      <c r="HA366" s="215"/>
      <c r="HB366" s="215"/>
      <c r="HC366" s="215"/>
      <c r="HD366" s="215"/>
      <c r="HE366" s="215"/>
      <c r="HF366" s="215"/>
      <c r="HG366" s="215"/>
      <c r="HH366" s="215"/>
      <c r="HI366" s="215"/>
      <c r="HJ366" s="215"/>
      <c r="HK366" s="215"/>
      <c r="HL366" s="215"/>
      <c r="HM366" s="215"/>
      <c r="HN366" s="215"/>
      <c r="HO366" s="215"/>
      <c r="HP366" s="215"/>
      <c r="HQ366" s="215"/>
      <c r="HR366" s="215"/>
      <c r="HS366" s="215"/>
      <c r="HT366" s="215"/>
      <c r="HU366" s="215"/>
      <c r="HV366" s="215"/>
      <c r="HW366" s="215"/>
      <c r="HX366" s="215"/>
      <c r="HY366" s="215"/>
      <c r="HZ366" s="215"/>
      <c r="IA366" s="215"/>
      <c r="IB366" s="215"/>
      <c r="IC366" s="215"/>
      <c r="ID366" s="215"/>
      <c r="IE366" s="215"/>
      <c r="IF366" s="215"/>
      <c r="IG366" s="215"/>
      <c r="IH366" s="215"/>
      <c r="II366" s="215"/>
      <c r="IJ366" s="215"/>
      <c r="IK366" s="215"/>
      <c r="IL366" s="215"/>
      <c r="IM366" s="215"/>
      <c r="IN366" s="215"/>
      <c r="IO366" s="215"/>
      <c r="IP366" s="215"/>
      <c r="IQ366" s="215"/>
      <c r="IR366" s="215"/>
      <c r="IS366" s="215"/>
      <c r="IT366" s="215"/>
      <c r="IU366" s="215"/>
      <c r="IV366" s="215"/>
      <c r="IW366" s="215"/>
      <c r="IX366" s="215"/>
      <c r="IY366" s="215"/>
      <c r="IZ366" s="215"/>
      <c r="JA366" s="215"/>
      <c r="JB366" s="215"/>
      <c r="JC366" s="215"/>
      <c r="JD366" s="215"/>
      <c r="JE366" s="215"/>
      <c r="JF366" s="215"/>
      <c r="JG366" s="215"/>
      <c r="JH366" s="215"/>
      <c r="JI366" s="215"/>
      <c r="JJ366" s="215"/>
      <c r="JK366" s="215"/>
      <c r="JL366" s="215"/>
      <c r="JM366" s="215"/>
      <c r="JN366" s="215"/>
      <c r="JO366" s="215"/>
      <c r="JP366" s="215"/>
      <c r="JQ366" s="215"/>
      <c r="JR366" s="215"/>
      <c r="JS366" s="215"/>
      <c r="JT366" s="215"/>
      <c r="JU366" s="215"/>
      <c r="JV366" s="215"/>
      <c r="JW366" s="215"/>
      <c r="JX366" s="215"/>
      <c r="JY366" s="215"/>
      <c r="JZ366" s="215"/>
      <c r="KA366" s="215"/>
      <c r="KB366" s="215"/>
      <c r="KC366" s="215"/>
      <c r="KD366" s="215"/>
      <c r="KE366" s="215"/>
      <c r="KF366" s="215"/>
      <c r="KG366" s="215"/>
      <c r="KH366" s="215"/>
      <c r="KI366" s="215"/>
      <c r="KJ366" s="215"/>
      <c r="KK366" s="215"/>
      <c r="KL366" s="215"/>
      <c r="KM366" s="215"/>
      <c r="KN366" s="215"/>
      <c r="KO366" s="215"/>
      <c r="KP366" s="215"/>
      <c r="KQ366" s="215"/>
      <c r="KR366" s="215"/>
      <c r="KS366" s="215"/>
      <c r="KT366" s="215"/>
      <c r="KU366" s="215"/>
      <c r="KV366" s="215"/>
      <c r="KW366" s="215"/>
      <c r="KX366" s="215"/>
      <c r="KY366" s="215"/>
      <c r="KZ366" s="215"/>
      <c r="LA366" s="215"/>
      <c r="LB366" s="215"/>
      <c r="LC366" s="215"/>
      <c r="LD366" s="215"/>
      <c r="LE366" s="215"/>
      <c r="LF366" s="215"/>
      <c r="LG366" s="215"/>
      <c r="LH366" s="215"/>
      <c r="LI366" s="215"/>
      <c r="LJ366" s="215"/>
      <c r="LK366" s="215"/>
      <c r="LL366" s="215"/>
      <c r="LM366" s="215"/>
      <c r="LN366" s="215"/>
      <c r="LO366" s="215"/>
      <c r="LP366" s="215"/>
      <c r="LQ366" s="215"/>
      <c r="LR366" s="215"/>
      <c r="LS366" s="215"/>
      <c r="LT366" s="215"/>
      <c r="LU366" s="215"/>
      <c r="LV366" s="215"/>
      <c r="LW366" s="215"/>
      <c r="LX366" s="215"/>
      <c r="LY366" s="215"/>
      <c r="LZ366" s="215"/>
      <c r="MA366" s="215"/>
      <c r="MB366" s="215"/>
      <c r="MC366" s="215"/>
      <c r="MD366" s="215"/>
      <c r="ME366" s="215"/>
      <c r="MF366" s="215"/>
      <c r="MG366" s="215"/>
      <c r="MH366" s="215"/>
      <c r="MI366" s="215"/>
      <c r="MJ366" s="215"/>
      <c r="MK366" s="215"/>
      <c r="ML366" s="215"/>
      <c r="MM366" s="215"/>
      <c r="MN366" s="215"/>
      <c r="MO366" s="215"/>
      <c r="MP366" s="215"/>
      <c r="MQ366" s="215"/>
      <c r="MR366" s="215"/>
      <c r="MS366" s="215"/>
      <c r="MT366" s="215"/>
      <c r="MU366" s="215"/>
      <c r="MV366" s="215"/>
      <c r="MW366" s="215"/>
      <c r="MX366" s="215"/>
      <c r="MY366" s="215"/>
      <c r="MZ366" s="215"/>
      <c r="NA366" s="215"/>
      <c r="NB366" s="215"/>
      <c r="NC366" s="215"/>
      <c r="ND366" s="215"/>
      <c r="NE366" s="215"/>
      <c r="NF366" s="215"/>
      <c r="NG366" s="215"/>
      <c r="NH366" s="215"/>
      <c r="NI366" s="215"/>
      <c r="NJ366" s="215"/>
      <c r="NK366" s="215"/>
      <c r="NL366" s="215"/>
      <c r="NM366" s="215"/>
      <c r="NN366" s="215"/>
      <c r="NO366" s="215"/>
      <c r="NP366" s="215"/>
      <c r="NQ366" s="215"/>
      <c r="NR366" s="215"/>
      <c r="NS366" s="215"/>
      <c r="NT366" s="215"/>
      <c r="NU366" s="215"/>
      <c r="NV366" s="215"/>
      <c r="NW366" s="215"/>
      <c r="NX366" s="215"/>
      <c r="NY366" s="215"/>
      <c r="NZ366" s="215"/>
      <c r="OA366" s="215"/>
      <c r="OB366" s="215"/>
      <c r="OC366" s="215"/>
      <c r="OD366" s="215"/>
      <c r="OE366" s="215"/>
      <c r="OF366" s="215"/>
      <c r="OG366" s="215"/>
      <c r="OH366" s="215"/>
      <c r="OI366" s="215"/>
      <c r="OJ366" s="215"/>
      <c r="OK366" s="215"/>
      <c r="OL366" s="215"/>
      <c r="OM366" s="215"/>
      <c r="ON366" s="215"/>
      <c r="OO366" s="215"/>
      <c r="OP366" s="215"/>
      <c r="OQ366" s="215"/>
      <c r="OR366" s="215"/>
      <c r="OS366" s="215"/>
      <c r="OT366" s="215"/>
      <c r="OU366" s="215"/>
      <c r="OV366" s="215"/>
      <c r="OW366" s="215"/>
      <c r="OX366" s="215"/>
      <c r="OY366" s="215"/>
      <c r="OZ366" s="215"/>
      <c r="PA366" s="215"/>
      <c r="PB366" s="215"/>
      <c r="PC366" s="215"/>
      <c r="PD366" s="215"/>
      <c r="PE366" s="215"/>
      <c r="PF366" s="215"/>
      <c r="PG366" s="215"/>
      <c r="PH366" s="215"/>
      <c r="PI366" s="215"/>
      <c r="PJ366" s="215"/>
      <c r="PK366" s="215"/>
      <c r="PL366" s="215"/>
      <c r="PM366" s="215"/>
      <c r="PN366" s="215"/>
      <c r="PO366" s="215"/>
      <c r="PP366" s="215"/>
      <c r="PQ366" s="215"/>
      <c r="PR366" s="215"/>
      <c r="PS366" s="215"/>
      <c r="PT366" s="215"/>
      <c r="PU366" s="215"/>
      <c r="PV366" s="215"/>
      <c r="PW366" s="215"/>
      <c r="PX366" s="215"/>
      <c r="PY366" s="215"/>
      <c r="PZ366" s="215"/>
      <c r="QA366" s="215"/>
      <c r="QB366" s="215"/>
      <c r="QC366" s="215"/>
      <c r="QD366" s="215"/>
      <c r="QE366" s="215"/>
      <c r="QF366" s="215"/>
      <c r="QG366" s="215"/>
      <c r="QH366" s="215"/>
      <c r="QI366" s="215"/>
      <c r="QJ366" s="215"/>
      <c r="QK366" s="215"/>
      <c r="QL366" s="215"/>
      <c r="QM366" s="215"/>
      <c r="QN366" s="215"/>
      <c r="QO366" s="215"/>
      <c r="QP366" s="215"/>
      <c r="QQ366" s="215"/>
      <c r="QR366" s="215"/>
      <c r="QS366" s="215"/>
      <c r="QT366" s="215"/>
      <c r="QU366" s="215"/>
      <c r="QV366" s="215"/>
      <c r="QW366" s="215"/>
      <c r="QX366" s="215"/>
      <c r="QY366" s="215"/>
      <c r="QZ366" s="215"/>
      <c r="RA366" s="215"/>
      <c r="RB366" s="215"/>
      <c r="RC366" s="215"/>
      <c r="RD366" s="215"/>
      <c r="RE366" s="215"/>
      <c r="RF366" s="215"/>
      <c r="RG366" s="215"/>
      <c r="RH366" s="215"/>
      <c r="RI366" s="215"/>
      <c r="RJ366" s="215"/>
      <c r="RK366" s="215"/>
      <c r="RL366" s="215"/>
      <c r="RM366" s="215"/>
      <c r="RN366" s="215"/>
      <c r="RO366" s="215"/>
      <c r="RP366" s="215"/>
      <c r="RQ366" s="215"/>
      <c r="RR366" s="215"/>
      <c r="RS366" s="215"/>
      <c r="RT366" s="215"/>
      <c r="RU366" s="215"/>
      <c r="RV366" s="215"/>
      <c r="RW366" s="215"/>
      <c r="RX366" s="215"/>
      <c r="RY366" s="215"/>
      <c r="RZ366" s="215"/>
      <c r="SA366" s="215"/>
      <c r="SB366" s="215"/>
      <c r="SC366" s="215"/>
      <c r="SD366" s="215"/>
      <c r="SE366" s="215"/>
      <c r="SF366" s="215"/>
      <c r="SG366" s="215"/>
      <c r="SH366" s="215"/>
      <c r="SI366" s="215"/>
      <c r="SJ366" s="215"/>
      <c r="SK366" s="215"/>
      <c r="SL366" s="215"/>
      <c r="SM366" s="215"/>
      <c r="SN366" s="215"/>
      <c r="SO366" s="215"/>
      <c r="SP366" s="215"/>
      <c r="SQ366" s="215"/>
      <c r="SR366" s="215"/>
      <c r="SS366" s="215"/>
      <c r="ST366" s="215"/>
      <c r="SU366" s="215"/>
      <c r="SV366" s="215"/>
      <c r="SW366" s="215"/>
      <c r="SX366" s="215"/>
      <c r="SY366" s="215"/>
      <c r="SZ366" s="215"/>
      <c r="TA366" s="215"/>
      <c r="TB366" s="215"/>
      <c r="TC366" s="215"/>
      <c r="TD366" s="215"/>
      <c r="TE366" s="215"/>
      <c r="TF366" s="215"/>
      <c r="TG366" s="215"/>
      <c r="TH366" s="215"/>
      <c r="TI366" s="215"/>
      <c r="TJ366" s="215"/>
      <c r="TK366" s="215"/>
      <c r="TL366" s="215"/>
      <c r="TM366" s="215"/>
      <c r="TN366" s="215"/>
      <c r="TO366" s="215"/>
      <c r="TP366" s="215"/>
      <c r="TQ366" s="215"/>
      <c r="TR366" s="215"/>
      <c r="TS366" s="215"/>
      <c r="TT366" s="215"/>
      <c r="TU366" s="215"/>
      <c r="TV366" s="215"/>
      <c r="TW366" s="215"/>
      <c r="TX366" s="215"/>
      <c r="TY366" s="215"/>
      <c r="TZ366" s="215"/>
      <c r="UA366" s="215"/>
      <c r="UB366" s="215"/>
      <c r="UC366" s="215"/>
      <c r="UD366" s="215"/>
      <c r="UE366" s="215"/>
      <c r="UF366" s="215"/>
      <c r="UG366" s="215"/>
      <c r="UH366" s="215"/>
      <c r="UI366" s="215"/>
      <c r="UJ366" s="215"/>
      <c r="UK366" s="215"/>
      <c r="UL366" s="215"/>
      <c r="UM366" s="215"/>
      <c r="UN366" s="215"/>
      <c r="UO366" s="215"/>
      <c r="UP366" s="215"/>
      <c r="UQ366" s="215"/>
      <c r="UR366" s="215"/>
      <c r="US366" s="215"/>
      <c r="UT366" s="215"/>
      <c r="UU366" s="215"/>
      <c r="UV366" s="215"/>
      <c r="UW366" s="215"/>
      <c r="UX366" s="215"/>
      <c r="UY366" s="215"/>
      <c r="UZ366" s="215"/>
      <c r="VA366" s="215"/>
      <c r="VB366" s="215"/>
      <c r="VC366" s="215"/>
      <c r="VD366" s="215"/>
      <c r="VE366" s="215"/>
      <c r="VF366" s="215"/>
      <c r="VG366" s="215"/>
      <c r="VH366" s="215"/>
      <c r="VI366" s="215"/>
      <c r="VJ366" s="215"/>
      <c r="VK366" s="215"/>
      <c r="VL366" s="215"/>
      <c r="VM366" s="215"/>
      <c r="VN366" s="215"/>
      <c r="VO366" s="215"/>
      <c r="VP366" s="215"/>
      <c r="VQ366" s="215"/>
      <c r="VR366" s="215"/>
      <c r="VS366" s="215"/>
      <c r="VT366" s="215"/>
      <c r="VU366" s="215"/>
      <c r="VV366" s="215"/>
      <c r="VW366" s="215"/>
      <c r="VX366" s="215"/>
      <c r="VY366" s="215"/>
      <c r="VZ366" s="215"/>
      <c r="WA366" s="215"/>
      <c r="WB366" s="215"/>
      <c r="WC366" s="215"/>
      <c r="WD366" s="215"/>
      <c r="WE366" s="215"/>
      <c r="WF366" s="215"/>
      <c r="WG366" s="215"/>
      <c r="WH366" s="215"/>
      <c r="WI366" s="215"/>
      <c r="WJ366" s="215"/>
      <c r="WK366" s="215"/>
      <c r="WL366" s="215"/>
      <c r="WM366" s="215"/>
      <c r="WN366" s="215"/>
      <c r="WO366" s="215"/>
      <c r="WP366" s="215"/>
      <c r="WQ366" s="215"/>
      <c r="WR366" s="215"/>
      <c r="WS366" s="215"/>
      <c r="WT366" s="215"/>
      <c r="WU366" s="215"/>
      <c r="WV366" s="215"/>
      <c r="WW366" s="215"/>
      <c r="WX366" s="215"/>
      <c r="WY366" s="215"/>
      <c r="WZ366" s="215"/>
      <c r="XA366" s="215"/>
      <c r="XB366" s="215"/>
      <c r="XC366" s="215"/>
      <c r="XD366" s="215"/>
      <c r="XE366" s="215"/>
      <c r="XF366" s="215"/>
      <c r="XG366" s="215"/>
      <c r="XH366" s="215"/>
      <c r="XI366" s="215"/>
      <c r="XJ366" s="215"/>
      <c r="XK366" s="215"/>
      <c r="XL366" s="215"/>
      <c r="XM366" s="215"/>
      <c r="XN366" s="215"/>
      <c r="XO366" s="215"/>
      <c r="XP366" s="215"/>
      <c r="XQ366" s="215"/>
      <c r="XR366" s="215"/>
      <c r="XS366" s="215"/>
      <c r="XT366" s="215"/>
      <c r="XU366" s="215"/>
      <c r="XV366" s="215"/>
      <c r="XW366" s="215"/>
      <c r="XX366" s="215"/>
      <c r="XY366" s="215"/>
      <c r="XZ366" s="215"/>
      <c r="YA366" s="215"/>
      <c r="YB366" s="215"/>
      <c r="YC366" s="215"/>
      <c r="YD366" s="215"/>
      <c r="YE366" s="215"/>
      <c r="YF366" s="215"/>
      <c r="YG366" s="215"/>
      <c r="YH366" s="215"/>
      <c r="YI366" s="215"/>
      <c r="YJ366" s="215"/>
      <c r="YK366" s="215"/>
      <c r="YL366" s="215"/>
      <c r="YM366" s="215"/>
      <c r="YN366" s="215"/>
      <c r="YO366" s="215"/>
      <c r="YP366" s="215"/>
      <c r="YQ366" s="215"/>
      <c r="YR366" s="215"/>
      <c r="YS366" s="215"/>
      <c r="YT366" s="215"/>
      <c r="YU366" s="215"/>
      <c r="YV366" s="215"/>
      <c r="YW366" s="215"/>
      <c r="YX366" s="215"/>
      <c r="YY366" s="215"/>
      <c r="YZ366" s="215"/>
      <c r="ZA366" s="215"/>
      <c r="ZB366" s="215"/>
      <c r="ZC366" s="215"/>
      <c r="ZD366" s="215"/>
      <c r="ZE366" s="215"/>
      <c r="ZF366" s="215"/>
      <c r="ZG366" s="215"/>
      <c r="ZH366" s="215"/>
      <c r="ZI366" s="215"/>
      <c r="ZJ366" s="215"/>
      <c r="ZK366" s="215"/>
      <c r="ZL366" s="215"/>
      <c r="ZM366" s="215"/>
      <c r="ZN366" s="215"/>
      <c r="ZO366" s="215"/>
      <c r="ZP366" s="215"/>
      <c r="ZQ366" s="215"/>
      <c r="ZR366" s="215"/>
      <c r="ZS366" s="215"/>
      <c r="ZT366" s="215"/>
      <c r="ZU366" s="215"/>
      <c r="ZV366" s="215"/>
      <c r="ZW366" s="215"/>
      <c r="ZX366" s="215"/>
      <c r="ZY366" s="215"/>
      <c r="ZZ366" s="215"/>
      <c r="AAA366" s="215"/>
      <c r="AAB366" s="215"/>
      <c r="AAC366" s="215"/>
      <c r="AAD366" s="215"/>
      <c r="AAE366" s="215"/>
      <c r="AAF366" s="215"/>
      <c r="AAG366" s="215"/>
      <c r="AAH366" s="215"/>
      <c r="AAI366" s="215"/>
      <c r="AAJ366" s="215"/>
      <c r="AAK366" s="215"/>
      <c r="AAL366" s="215"/>
      <c r="AAM366" s="215"/>
      <c r="AAN366" s="215"/>
      <c r="AAO366" s="215"/>
      <c r="AAP366" s="215"/>
      <c r="AAQ366" s="215"/>
      <c r="AAR366" s="215"/>
      <c r="AAS366" s="215"/>
      <c r="AAT366" s="215"/>
      <c r="AAU366" s="215"/>
      <c r="AAV366" s="215"/>
      <c r="AAW366" s="215"/>
      <c r="AAX366" s="215"/>
      <c r="AAY366" s="215"/>
      <c r="AAZ366" s="215"/>
      <c r="ABA366" s="215"/>
      <c r="ABB366" s="215"/>
      <c r="ABC366" s="215"/>
      <c r="ABD366" s="215"/>
      <c r="ABE366" s="215"/>
      <c r="ABF366" s="215"/>
      <c r="ABG366" s="215"/>
      <c r="ABH366" s="215"/>
      <c r="ABI366" s="215"/>
      <c r="ABJ366" s="215"/>
      <c r="ABK366" s="215"/>
      <c r="ABL366" s="215"/>
      <c r="ABM366" s="215"/>
      <c r="ABN366" s="215"/>
      <c r="ABO366" s="215"/>
      <c r="ABP366" s="215"/>
      <c r="ABQ366" s="215"/>
      <c r="ABR366" s="215"/>
      <c r="ABS366" s="215"/>
      <c r="ABT366" s="215"/>
      <c r="ABU366" s="215"/>
      <c r="ABV366" s="215"/>
      <c r="ABW366" s="215"/>
      <c r="ABX366" s="215"/>
      <c r="ABY366" s="215"/>
      <c r="ABZ366" s="215"/>
      <c r="ACA366" s="215"/>
      <c r="ACB366" s="215"/>
      <c r="ACC366" s="215"/>
      <c r="ACD366" s="215"/>
      <c r="ACE366" s="215"/>
      <c r="ACF366" s="215"/>
      <c r="ACG366" s="215"/>
      <c r="ACH366" s="215"/>
      <c r="ACI366" s="215"/>
      <c r="ACJ366" s="215"/>
      <c r="ACK366" s="215"/>
      <c r="ACL366" s="215"/>
      <c r="ACM366" s="215"/>
      <c r="ACN366" s="215"/>
      <c r="ACO366" s="215"/>
      <c r="ACP366" s="215"/>
      <c r="ACQ366" s="215"/>
      <c r="ACR366" s="215"/>
      <c r="ACS366" s="215"/>
      <c r="ACT366" s="215"/>
      <c r="ACU366" s="215"/>
      <c r="ACV366" s="215"/>
      <c r="ACW366" s="215"/>
      <c r="ACX366" s="215"/>
      <c r="ACY366" s="215"/>
      <c r="ACZ366" s="215"/>
      <c r="ADA366" s="215"/>
      <c r="ADB366" s="215"/>
      <c r="ADC366" s="215"/>
      <c r="ADD366" s="215"/>
      <c r="ADE366" s="215"/>
      <c r="ADF366" s="215"/>
      <c r="ADG366" s="215"/>
      <c r="ADH366" s="215"/>
      <c r="ADI366" s="215"/>
      <c r="ADJ366" s="215"/>
      <c r="ADK366" s="215"/>
      <c r="ADL366" s="215"/>
      <c r="ADM366" s="215"/>
      <c r="ADN366" s="215"/>
      <c r="ADO366" s="215"/>
      <c r="ADP366" s="215"/>
      <c r="ADQ366" s="215"/>
      <c r="ADR366" s="215"/>
      <c r="ADS366" s="215"/>
      <c r="ADT366" s="215"/>
      <c r="ADU366" s="215"/>
      <c r="ADV366" s="215"/>
      <c r="ADW366" s="215"/>
      <c r="ADX366" s="215"/>
      <c r="ADY366" s="215"/>
      <c r="ADZ366" s="215"/>
      <c r="AEA366" s="215"/>
      <c r="AEB366" s="215"/>
      <c r="AEC366" s="215"/>
      <c r="AED366" s="215"/>
      <c r="AEE366" s="215"/>
      <c r="AEF366" s="215"/>
      <c r="AEG366" s="215"/>
      <c r="AEH366" s="215"/>
      <c r="AEI366" s="215"/>
      <c r="AEJ366" s="215"/>
      <c r="AEK366" s="215"/>
      <c r="AEL366" s="215"/>
      <c r="AEM366" s="215"/>
      <c r="AEN366" s="215"/>
      <c r="AEO366" s="215"/>
      <c r="AEP366" s="215"/>
      <c r="AEQ366" s="215"/>
      <c r="AER366" s="215"/>
      <c r="AES366" s="215"/>
      <c r="AET366" s="215"/>
      <c r="AEU366" s="215"/>
      <c r="AEV366" s="215"/>
      <c r="AEW366" s="215"/>
      <c r="AEX366" s="215"/>
      <c r="AEY366" s="215"/>
      <c r="AEZ366" s="215"/>
      <c r="AFA366" s="215"/>
      <c r="AFB366" s="215"/>
      <c r="AFC366" s="215"/>
      <c r="AFD366" s="215"/>
      <c r="AFE366" s="215"/>
      <c r="AFF366" s="215"/>
      <c r="AFG366" s="215"/>
      <c r="AFH366" s="215"/>
      <c r="AFI366" s="215"/>
      <c r="AFJ366" s="215"/>
      <c r="AFK366" s="215"/>
      <c r="AFL366" s="215"/>
      <c r="AFM366" s="215"/>
      <c r="AFN366" s="215"/>
      <c r="AFO366" s="215"/>
      <c r="AFP366" s="215"/>
      <c r="AFQ366" s="215"/>
      <c r="AFR366" s="215"/>
      <c r="AFS366" s="215"/>
      <c r="AFT366" s="215"/>
      <c r="AFU366" s="215"/>
      <c r="AFV366" s="215"/>
      <c r="AFW366" s="215"/>
      <c r="AFX366" s="215"/>
      <c r="AFY366" s="215"/>
      <c r="AFZ366" s="215"/>
      <c r="AGA366" s="215"/>
      <c r="AGB366" s="215"/>
      <c r="AGC366" s="215"/>
      <c r="AGD366" s="215"/>
      <c r="AGE366" s="215"/>
      <c r="AGF366" s="215"/>
      <c r="AGG366" s="215"/>
      <c r="AGH366" s="215"/>
      <c r="AGI366" s="215"/>
      <c r="AGJ366" s="215"/>
      <c r="AGK366" s="215"/>
      <c r="AGL366" s="215"/>
      <c r="AGM366" s="215"/>
      <c r="AGN366" s="215"/>
      <c r="AGO366" s="215"/>
      <c r="AGP366" s="215"/>
      <c r="AGQ366" s="215"/>
      <c r="AGR366" s="215"/>
      <c r="AGS366" s="215"/>
      <c r="AGT366" s="215"/>
      <c r="AGU366" s="215"/>
      <c r="AGV366" s="215"/>
      <c r="AGW366" s="215"/>
      <c r="AGX366" s="215"/>
      <c r="AGY366" s="215"/>
      <c r="AGZ366" s="215"/>
      <c r="AHA366" s="215"/>
      <c r="AHB366" s="215"/>
      <c r="AHC366" s="215"/>
      <c r="AHD366" s="215"/>
      <c r="AHE366" s="215"/>
      <c r="AHF366" s="215"/>
      <c r="AHG366" s="215"/>
      <c r="AHH366" s="215"/>
      <c r="AHI366" s="215"/>
      <c r="AHJ366" s="215"/>
      <c r="AHK366" s="215"/>
      <c r="AHL366" s="215"/>
      <c r="AHM366" s="215"/>
      <c r="AHN366" s="215"/>
      <c r="AHO366" s="215"/>
      <c r="AHP366" s="215"/>
      <c r="AHQ366" s="215"/>
      <c r="AHR366" s="215"/>
      <c r="AHS366" s="215"/>
      <c r="AHT366" s="215"/>
      <c r="AHU366" s="215"/>
      <c r="AHV366" s="215"/>
      <c r="AHW366" s="215"/>
      <c r="AHX366" s="215"/>
      <c r="AHY366" s="215"/>
      <c r="AHZ366" s="215"/>
      <c r="AIA366" s="215"/>
      <c r="AIB366" s="215"/>
      <c r="AIC366" s="215"/>
      <c r="AID366" s="215"/>
      <c r="AIE366" s="215"/>
      <c r="AIF366" s="215"/>
      <c r="AIG366" s="215"/>
      <c r="AIH366" s="215"/>
      <c r="AII366" s="215"/>
      <c r="AIJ366" s="215"/>
      <c r="AIK366" s="215"/>
      <c r="AIL366" s="215"/>
      <c r="AIM366" s="215"/>
      <c r="AIN366" s="215"/>
      <c r="AIO366" s="215"/>
      <c r="AIP366" s="215"/>
      <c r="AIQ366" s="215"/>
      <c r="AIR366" s="215"/>
      <c r="AIS366" s="215"/>
      <c r="AIT366" s="215"/>
      <c r="AIU366" s="215"/>
      <c r="AIV366" s="215"/>
      <c r="AIW366" s="215"/>
      <c r="AIX366" s="215"/>
      <c r="AIY366" s="215"/>
      <c r="AIZ366" s="215"/>
      <c r="AJA366" s="215"/>
      <c r="AJB366" s="215"/>
      <c r="AJC366" s="215"/>
      <c r="AJD366" s="215"/>
      <c r="AJE366" s="215"/>
      <c r="AJF366" s="215"/>
      <c r="AJG366" s="215"/>
      <c r="AJH366" s="215"/>
      <c r="AJI366" s="215"/>
      <c r="AJJ366" s="215"/>
      <c r="AJK366" s="215"/>
      <c r="AJL366" s="215"/>
      <c r="AJM366" s="215"/>
      <c r="AJN366" s="215"/>
      <c r="AJO366" s="215"/>
      <c r="AJP366" s="215"/>
      <c r="AJQ366" s="215"/>
      <c r="AJR366" s="215"/>
      <c r="AJS366" s="215"/>
      <c r="AJT366" s="215"/>
      <c r="AJU366" s="215"/>
      <c r="AJV366" s="215"/>
      <c r="AJW366" s="215"/>
      <c r="AJX366" s="215"/>
      <c r="AJY366" s="215"/>
      <c r="AJZ366" s="215"/>
      <c r="AKA366" s="215"/>
      <c r="AKB366" s="215"/>
      <c r="AKC366" s="215"/>
      <c r="AKD366" s="215"/>
      <c r="AKE366" s="215"/>
      <c r="AKF366" s="215"/>
      <c r="AKG366" s="215"/>
      <c r="AKH366" s="215"/>
      <c r="AKI366" s="215"/>
      <c r="AKJ366" s="215"/>
      <c r="AKK366" s="215"/>
      <c r="AKL366" s="215"/>
      <c r="AKM366" s="215"/>
      <c r="AKN366" s="215"/>
      <c r="AKO366" s="215"/>
      <c r="AKP366" s="215"/>
    </row>
    <row r="367" spans="1:978" ht="25.5" x14ac:dyDescent="0.25">
      <c r="A367" s="303">
        <v>82</v>
      </c>
      <c r="B367" s="303">
        <v>84</v>
      </c>
      <c r="C367" s="240" t="s">
        <v>289</v>
      </c>
      <c r="D367" s="240" t="s">
        <v>45</v>
      </c>
      <c r="E367" s="267">
        <v>5.2</v>
      </c>
      <c r="F367" s="94">
        <v>530245</v>
      </c>
      <c r="G367" s="33" t="s">
        <v>376</v>
      </c>
      <c r="H367" s="33" t="s">
        <v>300</v>
      </c>
      <c r="I367" s="94" t="s">
        <v>63</v>
      </c>
      <c r="J367" s="93">
        <v>55</v>
      </c>
      <c r="K367" s="267">
        <f>AVERAGE(J367:J368)</f>
        <v>55</v>
      </c>
      <c r="L367" s="289">
        <f>E367/K367</f>
        <v>9.4545454545454544E-2</v>
      </c>
      <c r="M367" s="241">
        <v>2</v>
      </c>
      <c r="N367" s="94">
        <v>162</v>
      </c>
      <c r="O367" s="94">
        <v>66</v>
      </c>
      <c r="P367" s="94">
        <v>51</v>
      </c>
      <c r="Q367" s="94">
        <v>40</v>
      </c>
      <c r="R367" s="94">
        <v>41</v>
      </c>
      <c r="S367" s="94">
        <v>137</v>
      </c>
      <c r="T367" s="94">
        <v>362</v>
      </c>
      <c r="U367" s="94">
        <v>546</v>
      </c>
      <c r="V367" s="94">
        <v>598</v>
      </c>
      <c r="W367" s="94">
        <v>580</v>
      </c>
      <c r="X367" s="94">
        <v>628</v>
      </c>
      <c r="Y367" s="94">
        <v>736</v>
      </c>
      <c r="Z367" s="94">
        <v>768</v>
      </c>
      <c r="AA367" s="94">
        <v>787</v>
      </c>
      <c r="AB367" s="94">
        <v>1014</v>
      </c>
      <c r="AC367" s="94">
        <v>1501</v>
      </c>
      <c r="AD367" s="94">
        <v>1972</v>
      </c>
      <c r="AE367" s="94">
        <v>2050</v>
      </c>
      <c r="AF367" s="94">
        <v>1305</v>
      </c>
      <c r="AG367" s="94">
        <v>898</v>
      </c>
      <c r="AH367" s="94">
        <v>744</v>
      </c>
      <c r="AI367" s="94">
        <v>620</v>
      </c>
      <c r="AJ367" s="94">
        <v>344</v>
      </c>
      <c r="AK367" s="94">
        <v>243</v>
      </c>
      <c r="AL367" s="94">
        <v>15143</v>
      </c>
      <c r="AM367" s="267">
        <v>2800</v>
      </c>
      <c r="AN367" s="261">
        <f>$L$367*(1+0.15*(N369/$AM$367)^4)</f>
        <v>9.4545522494751941E-2</v>
      </c>
      <c r="AO367" s="261">
        <f t="shared" ref="AO367:BK367" si="241">$L$367*(1+0.15*(O369/$AM$367)^4)</f>
        <v>9.454545715648395E-2</v>
      </c>
      <c r="AP367" s="261">
        <f t="shared" si="241"/>
        <v>9.454545533426674E-2</v>
      </c>
      <c r="AQ367" s="261">
        <f t="shared" si="241"/>
        <v>9.4545454853784308E-2</v>
      </c>
      <c r="AR367" s="261">
        <f t="shared" si="241"/>
        <v>9.454545507922954E-2</v>
      </c>
      <c r="AS367" s="261">
        <f t="shared" si="241"/>
        <v>9.4545488326301066E-2</v>
      </c>
      <c r="AT367" s="261">
        <f t="shared" si="241"/>
        <v>9.4547348483508514E-2</v>
      </c>
      <c r="AU367" s="261">
        <f t="shared" si="241"/>
        <v>9.4555430607889138E-2</v>
      </c>
      <c r="AV367" s="261">
        <f t="shared" si="241"/>
        <v>9.4559195205137905E-2</v>
      </c>
      <c r="AW367" s="261">
        <f t="shared" si="241"/>
        <v>9.4557101520756415E-2</v>
      </c>
      <c r="AX367" s="261">
        <f t="shared" si="241"/>
        <v>9.456106373995446E-2</v>
      </c>
      <c r="AY367" s="261">
        <f t="shared" si="241"/>
        <v>9.4570851972502354E-2</v>
      </c>
      <c r="AZ367" s="261">
        <f t="shared" si="241"/>
        <v>9.4574567402429296E-2</v>
      </c>
      <c r="BA367" s="261">
        <f t="shared" si="241"/>
        <v>9.4579768137887391E-2</v>
      </c>
      <c r="BB367" s="261">
        <f t="shared" si="241"/>
        <v>9.464090923312625E-2</v>
      </c>
      <c r="BC367" s="261">
        <f t="shared" si="241"/>
        <v>9.5068426065511275E-2</v>
      </c>
      <c r="BD367" s="261">
        <f t="shared" si="241"/>
        <v>9.5918939498629271E-2</v>
      </c>
      <c r="BE367" s="261">
        <f t="shared" si="241"/>
        <v>9.5922460124708217E-2</v>
      </c>
      <c r="BF367" s="261">
        <f t="shared" si="241"/>
        <v>9.473737146941838E-2</v>
      </c>
      <c r="BG367" s="261">
        <f t="shared" si="241"/>
        <v>9.4590035965865779E-2</v>
      </c>
      <c r="BH367" s="261">
        <f t="shared" si="241"/>
        <v>9.4566414443492036E-2</v>
      </c>
      <c r="BI367" s="261">
        <f t="shared" si="241"/>
        <v>9.455661780850852E-2</v>
      </c>
      <c r="BJ367" s="261">
        <f t="shared" si="241"/>
        <v>9.4546812917902331E-2</v>
      </c>
      <c r="BK367" s="261">
        <f t="shared" si="241"/>
        <v>9.4545768093936625E-2</v>
      </c>
      <c r="BL367" s="240">
        <f>E367*(0.000001)*0.5</f>
        <v>2.6000000000000001E-6</v>
      </c>
      <c r="BM367" s="240">
        <v>776.3</v>
      </c>
      <c r="BN367" s="240">
        <v>0.01</v>
      </c>
      <c r="BO367" s="240">
        <v>819.6</v>
      </c>
      <c r="BP367" s="240">
        <v>0.01</v>
      </c>
      <c r="BQ367" s="240">
        <v>940.5</v>
      </c>
      <c r="BR367" s="240">
        <v>0.48</v>
      </c>
      <c r="BS367" s="240">
        <v>174.3</v>
      </c>
      <c r="BT367" s="240">
        <v>0.45</v>
      </c>
      <c r="BU367" s="240">
        <v>538.79999999999995</v>
      </c>
      <c r="BV367" s="240">
        <v>0.03</v>
      </c>
      <c r="BW367" s="240">
        <v>1186.7</v>
      </c>
      <c r="BX367" s="240">
        <v>0.02</v>
      </c>
      <c r="BY367" s="240"/>
      <c r="BZ367" s="240"/>
      <c r="CA367" s="240"/>
      <c r="CB367" s="240"/>
      <c r="CC367" s="240"/>
      <c r="CD367" s="240"/>
      <c r="CE367" s="240"/>
      <c r="CF367" s="240"/>
      <c r="CG367" s="240"/>
      <c r="CH367" s="240"/>
      <c r="CI367" s="240"/>
      <c r="CJ367" s="240"/>
      <c r="CK367" s="240"/>
      <c r="CL367" s="240"/>
      <c r="CM367" s="240"/>
      <c r="CN367" s="240"/>
      <c r="CO367" s="240"/>
      <c r="CP367" s="240"/>
      <c r="CQ367" s="240"/>
      <c r="CR367" s="240"/>
      <c r="CS367" s="240"/>
      <c r="CT367" s="240"/>
      <c r="CU367" s="240"/>
      <c r="CV367" s="240"/>
      <c r="CW367" s="240"/>
      <c r="CX367" s="240"/>
      <c r="CY367" s="240"/>
      <c r="CZ367" s="240"/>
      <c r="DA367" s="240"/>
      <c r="DB367" s="240"/>
      <c r="DC367" s="240"/>
      <c r="DD367" s="240"/>
      <c r="DE367" s="240"/>
      <c r="DF367" s="240"/>
      <c r="DG367" s="240"/>
      <c r="DH367" s="240"/>
      <c r="DI367" s="240"/>
      <c r="DJ367" s="240"/>
      <c r="DK367" s="240"/>
      <c r="DL367" s="240"/>
      <c r="DM367" s="240"/>
      <c r="DN367" s="240"/>
      <c r="DO367" s="240"/>
      <c r="DP367" s="240"/>
      <c r="DQ367" s="240"/>
      <c r="DR367" s="240"/>
      <c r="DS367" s="240"/>
      <c r="DT367" s="240"/>
      <c r="DU367" s="240"/>
      <c r="DV367" s="240"/>
      <c r="DW367" s="240"/>
      <c r="DX367" s="240"/>
      <c r="DY367" s="240"/>
      <c r="DZ367" s="240"/>
      <c r="EA367" s="240">
        <f>BM367*BN367+BO367*BP367+BQ367*BR367+BS367*BT367+BU367*BV367+BW367*BX367+BY367*BZ367+CA367*CB367+CC367*CD367+CE367*CF367+CG367*CH367+CI367*CJ367+CK367*CL367+CM367*CN367+CO367*CP367+CQ367*CR367+CS367*CT367+CU367*CV367+CW367*CX367+CY367*CZ367+DA367*DB367</f>
        <v>585.73200000000008</v>
      </c>
      <c r="EB367" s="240">
        <f>(PI()+2*E367)*EA367</f>
        <v>7931.7441481724582</v>
      </c>
      <c r="EC367" s="240">
        <f>EB367/E367</f>
        <v>1525.335413110088</v>
      </c>
      <c r="ED367" s="240">
        <f>PI()*EA367</f>
        <v>1840.1313481724569</v>
      </c>
      <c r="EE367" s="252">
        <f>SUM(BN367,BP367,BR367,BT367,BV367,BX367,BZ367,CB367,CD367)</f>
        <v>1</v>
      </c>
      <c r="EF367" s="238"/>
      <c r="EG367" s="238"/>
      <c r="EH367" s="238"/>
      <c r="EI367" s="238"/>
      <c r="EJ367" s="238"/>
      <c r="EK367" s="238"/>
      <c r="EL367" s="238"/>
      <c r="EM367" s="238"/>
      <c r="EN367" s="238"/>
      <c r="EO367" s="238"/>
      <c r="EP367" s="238"/>
      <c r="EQ367" s="238"/>
      <c r="ER367" s="238"/>
      <c r="ES367" s="238"/>
      <c r="ET367" s="238"/>
      <c r="EU367" s="238"/>
      <c r="EV367" s="238"/>
      <c r="EW367" s="238"/>
      <c r="EX367" s="238"/>
      <c r="EY367" s="238"/>
      <c r="EZ367" s="238"/>
      <c r="FA367" s="238"/>
      <c r="FB367" s="238"/>
      <c r="FC367" s="238"/>
      <c r="FD367" s="238"/>
      <c r="FE367" s="238"/>
      <c r="FF367" s="238"/>
      <c r="FG367" s="238"/>
      <c r="FH367" s="238"/>
      <c r="FI367" s="238"/>
      <c r="FJ367" s="238"/>
      <c r="FK367" s="238"/>
      <c r="FL367" s="238"/>
      <c r="FM367" s="238"/>
      <c r="FN367" s="238"/>
      <c r="FO367" s="238"/>
      <c r="FP367" s="238"/>
      <c r="FQ367" s="238"/>
      <c r="FR367" s="238"/>
      <c r="FS367" s="238"/>
      <c r="FT367" s="238"/>
      <c r="FU367" s="238"/>
      <c r="FV367" s="238"/>
      <c r="FW367" s="238"/>
      <c r="FX367" s="238"/>
      <c r="FY367" s="238"/>
      <c r="FZ367" s="238"/>
      <c r="GA367" s="238"/>
      <c r="GB367" s="238"/>
      <c r="GC367" s="238"/>
      <c r="GD367" s="238"/>
      <c r="GE367" s="238"/>
      <c r="GF367" s="238"/>
      <c r="GG367" s="238"/>
      <c r="GH367" s="238"/>
      <c r="GI367" s="238"/>
      <c r="GJ367" s="238"/>
      <c r="GK367" s="238"/>
      <c r="GL367" s="238"/>
      <c r="GM367" s="238"/>
      <c r="GN367" s="238"/>
      <c r="GO367" s="238"/>
      <c r="GP367" s="238"/>
      <c r="GQ367" s="238"/>
      <c r="GR367" s="238"/>
      <c r="GS367" s="238"/>
      <c r="GT367" s="238"/>
      <c r="GU367" s="238"/>
      <c r="GV367" s="238"/>
      <c r="GW367" s="238"/>
      <c r="GX367" s="238"/>
      <c r="GY367" s="238"/>
      <c r="GZ367" s="238"/>
      <c r="HA367" s="238"/>
      <c r="HB367" s="238"/>
      <c r="HC367" s="238"/>
      <c r="HD367" s="238"/>
      <c r="HE367" s="238"/>
      <c r="HF367" s="238"/>
      <c r="HG367" s="238"/>
      <c r="HH367" s="238"/>
      <c r="HI367" s="238"/>
      <c r="HJ367" s="238"/>
      <c r="HK367" s="238"/>
      <c r="HL367" s="238"/>
      <c r="HM367" s="238"/>
      <c r="HN367" s="238"/>
      <c r="HO367" s="238"/>
      <c r="HP367" s="238"/>
      <c r="HQ367" s="238"/>
      <c r="HR367" s="238"/>
      <c r="HS367" s="238"/>
      <c r="HT367" s="238"/>
      <c r="HU367" s="238"/>
      <c r="HV367" s="238"/>
      <c r="HW367" s="238"/>
      <c r="HX367" s="238"/>
      <c r="HY367" s="238"/>
      <c r="HZ367" s="238"/>
      <c r="IA367" s="238"/>
      <c r="IB367" s="238"/>
      <c r="IC367" s="238"/>
      <c r="ID367" s="238"/>
      <c r="IE367" s="238"/>
      <c r="IF367" s="238"/>
      <c r="IG367" s="238"/>
      <c r="IH367" s="238"/>
      <c r="II367" s="238"/>
      <c r="IJ367" s="238"/>
      <c r="IK367" s="238"/>
      <c r="IL367" s="238"/>
      <c r="IM367" s="238"/>
      <c r="IN367" s="238"/>
      <c r="IO367" s="238"/>
      <c r="IP367" s="238"/>
      <c r="IQ367" s="238"/>
      <c r="IR367" s="238"/>
      <c r="IS367" s="238"/>
      <c r="IT367" s="238"/>
      <c r="IU367" s="238"/>
      <c r="IV367" s="238"/>
      <c r="IW367" s="238"/>
      <c r="IX367" s="238"/>
      <c r="IY367" s="238"/>
      <c r="IZ367" s="238"/>
      <c r="JA367" s="238"/>
      <c r="JB367" s="238"/>
      <c r="JC367" s="238"/>
      <c r="JD367" s="238"/>
      <c r="JE367" s="238"/>
      <c r="JF367" s="238"/>
      <c r="JG367" s="238"/>
      <c r="JH367" s="238"/>
      <c r="JI367" s="238"/>
      <c r="JJ367" s="238"/>
      <c r="JK367" s="238"/>
      <c r="JL367" s="238"/>
      <c r="JM367" s="238"/>
      <c r="JN367" s="238"/>
      <c r="JO367" s="238"/>
      <c r="JP367" s="238"/>
      <c r="JQ367" s="238"/>
      <c r="JR367" s="238"/>
      <c r="JS367" s="238"/>
      <c r="JT367" s="238"/>
      <c r="JU367" s="238"/>
      <c r="JV367" s="238"/>
      <c r="JW367" s="238"/>
      <c r="JX367" s="238"/>
      <c r="JY367" s="238"/>
      <c r="JZ367" s="238"/>
      <c r="KA367" s="238"/>
      <c r="KB367" s="238"/>
      <c r="KC367" s="238"/>
      <c r="KD367" s="238"/>
      <c r="KE367" s="238"/>
      <c r="KF367" s="238"/>
      <c r="KG367" s="238"/>
      <c r="KH367" s="238"/>
      <c r="KI367" s="238"/>
      <c r="KJ367" s="238"/>
      <c r="KK367" s="238"/>
      <c r="KL367" s="238"/>
      <c r="KM367" s="238"/>
      <c r="KN367" s="238"/>
      <c r="KO367" s="238"/>
      <c r="KP367" s="238"/>
      <c r="KQ367" s="238"/>
      <c r="KR367" s="238"/>
      <c r="KS367" s="238"/>
      <c r="KT367" s="238"/>
      <c r="KU367" s="238"/>
      <c r="KV367" s="238"/>
      <c r="KW367" s="238"/>
      <c r="KX367" s="238"/>
      <c r="KY367" s="238"/>
      <c r="KZ367" s="238"/>
      <c r="LA367" s="238"/>
      <c r="LB367" s="238"/>
      <c r="LC367" s="238"/>
      <c r="LD367" s="238"/>
      <c r="LE367" s="238"/>
      <c r="LF367" s="238"/>
      <c r="LG367" s="238"/>
      <c r="LH367" s="238"/>
      <c r="LI367" s="238"/>
      <c r="LJ367" s="238"/>
      <c r="LK367" s="238"/>
      <c r="LL367" s="238"/>
      <c r="LM367" s="238"/>
      <c r="LN367" s="238"/>
      <c r="LO367" s="238"/>
      <c r="LP367" s="238"/>
      <c r="LQ367" s="238"/>
      <c r="LR367" s="238"/>
      <c r="LS367" s="238"/>
      <c r="LT367" s="238"/>
      <c r="LU367" s="238"/>
      <c r="LV367" s="238"/>
      <c r="LW367" s="238"/>
      <c r="LX367" s="238"/>
      <c r="LY367" s="238"/>
      <c r="LZ367" s="238"/>
      <c r="MA367" s="238"/>
      <c r="MB367" s="238"/>
      <c r="MC367" s="238"/>
      <c r="MD367" s="238"/>
      <c r="ME367" s="238"/>
      <c r="MF367" s="238"/>
      <c r="MG367" s="238"/>
      <c r="MH367" s="238"/>
      <c r="MI367" s="238"/>
      <c r="MJ367" s="238"/>
      <c r="MK367" s="238"/>
      <c r="ML367" s="238"/>
      <c r="MM367" s="238"/>
      <c r="MN367" s="238"/>
      <c r="MO367" s="238"/>
      <c r="MP367" s="238"/>
      <c r="MQ367" s="238"/>
      <c r="MR367" s="238"/>
      <c r="MS367" s="238"/>
      <c r="MT367" s="238"/>
      <c r="MU367" s="238"/>
      <c r="MV367" s="238"/>
      <c r="MW367" s="238"/>
      <c r="MX367" s="238"/>
      <c r="MY367" s="238"/>
      <c r="MZ367" s="238"/>
      <c r="NA367" s="238"/>
      <c r="NB367" s="238"/>
      <c r="NC367" s="238"/>
      <c r="ND367" s="238"/>
      <c r="NE367" s="238"/>
      <c r="NF367" s="238"/>
      <c r="NG367" s="238"/>
      <c r="NH367" s="238"/>
      <c r="NI367" s="238"/>
      <c r="NJ367" s="238"/>
      <c r="NK367" s="238"/>
      <c r="NL367" s="238"/>
      <c r="NM367" s="238"/>
      <c r="NN367" s="238"/>
      <c r="NO367" s="238"/>
      <c r="NP367" s="238"/>
      <c r="NQ367" s="238"/>
      <c r="NR367" s="238"/>
      <c r="NS367" s="238"/>
      <c r="NT367" s="238"/>
      <c r="NU367" s="238"/>
      <c r="NV367" s="238"/>
      <c r="NW367" s="238"/>
      <c r="NX367" s="238"/>
      <c r="NY367" s="238"/>
      <c r="NZ367" s="238"/>
      <c r="OA367" s="238"/>
      <c r="OB367" s="238"/>
      <c r="OC367" s="238"/>
      <c r="OD367" s="238"/>
      <c r="OE367" s="238"/>
      <c r="OF367" s="238"/>
      <c r="OG367" s="238"/>
      <c r="OH367" s="238"/>
      <c r="OI367" s="238"/>
      <c r="OJ367" s="238"/>
      <c r="OK367" s="238"/>
      <c r="OL367" s="238"/>
      <c r="OM367" s="238"/>
      <c r="ON367" s="238"/>
      <c r="OO367" s="238"/>
      <c r="OP367" s="238"/>
      <c r="OQ367" s="238"/>
      <c r="OR367" s="238"/>
      <c r="OS367" s="238"/>
      <c r="OT367" s="238"/>
      <c r="OU367" s="238"/>
      <c r="OV367" s="238"/>
      <c r="OW367" s="238"/>
      <c r="OX367" s="238"/>
      <c r="OY367" s="238"/>
      <c r="OZ367" s="238"/>
      <c r="PA367" s="238"/>
      <c r="PB367" s="238"/>
      <c r="PC367" s="238"/>
      <c r="PD367" s="238"/>
      <c r="PE367" s="238"/>
      <c r="PF367" s="238"/>
      <c r="PG367" s="238"/>
      <c r="PH367" s="238"/>
      <c r="PI367" s="238"/>
      <c r="PJ367" s="238"/>
      <c r="PK367" s="238"/>
      <c r="PL367" s="238"/>
      <c r="PM367" s="238"/>
      <c r="PN367" s="238"/>
      <c r="PO367" s="238"/>
      <c r="PP367" s="238"/>
      <c r="PQ367" s="238"/>
      <c r="PR367" s="238"/>
      <c r="PS367" s="238"/>
      <c r="PT367" s="238"/>
      <c r="PU367" s="238"/>
      <c r="PV367" s="238"/>
      <c r="PW367" s="238"/>
      <c r="PX367" s="238"/>
      <c r="PY367" s="238"/>
      <c r="PZ367" s="238"/>
      <c r="QA367" s="238"/>
      <c r="QB367" s="238"/>
      <c r="QC367" s="238"/>
      <c r="QD367" s="238"/>
      <c r="QE367" s="238"/>
      <c r="QF367" s="238"/>
      <c r="QG367" s="238"/>
      <c r="QH367" s="238"/>
      <c r="QI367" s="238"/>
      <c r="QJ367" s="238"/>
      <c r="QK367" s="238"/>
      <c r="QL367" s="238"/>
      <c r="QM367" s="238"/>
      <c r="QN367" s="238"/>
      <c r="QO367" s="238"/>
      <c r="QP367" s="238"/>
      <c r="QQ367" s="238"/>
      <c r="QR367" s="238"/>
      <c r="QS367" s="238"/>
      <c r="QT367" s="238"/>
      <c r="QU367" s="238"/>
      <c r="QV367" s="238"/>
      <c r="QW367" s="238"/>
      <c r="QX367" s="238"/>
      <c r="QY367" s="238"/>
      <c r="QZ367" s="238"/>
      <c r="RA367" s="238"/>
      <c r="RB367" s="238"/>
      <c r="RC367" s="238"/>
      <c r="RD367" s="238"/>
      <c r="RE367" s="238"/>
      <c r="RF367" s="238"/>
      <c r="RG367" s="238"/>
      <c r="RH367" s="238"/>
      <c r="RI367" s="238"/>
      <c r="RJ367" s="238"/>
      <c r="RK367" s="238"/>
      <c r="RL367" s="238"/>
      <c r="RM367" s="238"/>
      <c r="RN367" s="238"/>
      <c r="RO367" s="238"/>
      <c r="RP367" s="238"/>
      <c r="RQ367" s="238"/>
      <c r="RR367" s="238"/>
      <c r="RS367" s="238"/>
      <c r="RT367" s="238"/>
      <c r="RU367" s="238"/>
      <c r="RV367" s="238"/>
      <c r="RW367" s="238"/>
      <c r="RX367" s="238"/>
      <c r="RY367" s="238"/>
      <c r="RZ367" s="238"/>
      <c r="SA367" s="238"/>
      <c r="SB367" s="238"/>
      <c r="SC367" s="238"/>
      <c r="SD367" s="238"/>
      <c r="SE367" s="238"/>
      <c r="SF367" s="238"/>
      <c r="SG367" s="238"/>
      <c r="SH367" s="238"/>
      <c r="SI367" s="238"/>
      <c r="SJ367" s="238"/>
      <c r="SK367" s="238"/>
      <c r="SL367" s="238"/>
      <c r="SM367" s="238"/>
      <c r="SN367" s="238"/>
      <c r="SO367" s="238"/>
      <c r="SP367" s="238"/>
      <c r="SQ367" s="238"/>
      <c r="SR367" s="238"/>
      <c r="SS367" s="238"/>
      <c r="ST367" s="238"/>
      <c r="SU367" s="238"/>
      <c r="SV367" s="238"/>
      <c r="SW367" s="238"/>
      <c r="SX367" s="238"/>
      <c r="SY367" s="238"/>
      <c r="SZ367" s="238"/>
      <c r="TA367" s="238"/>
      <c r="TB367" s="238"/>
      <c r="TC367" s="238"/>
      <c r="TD367" s="238"/>
      <c r="TE367" s="238"/>
      <c r="TF367" s="238"/>
      <c r="TG367" s="238"/>
      <c r="TH367" s="238"/>
      <c r="TI367" s="238"/>
      <c r="TJ367" s="238"/>
      <c r="TK367" s="238"/>
      <c r="TL367" s="238"/>
      <c r="TM367" s="238"/>
      <c r="TN367" s="238"/>
      <c r="TO367" s="238"/>
      <c r="TP367" s="238"/>
      <c r="TQ367" s="238"/>
      <c r="TR367" s="238"/>
      <c r="TS367" s="238"/>
      <c r="TT367" s="238"/>
      <c r="TU367" s="238"/>
      <c r="TV367" s="238"/>
      <c r="TW367" s="238"/>
      <c r="TX367" s="238"/>
      <c r="TY367" s="238"/>
      <c r="TZ367" s="238"/>
      <c r="UA367" s="238"/>
      <c r="UB367" s="238"/>
      <c r="UC367" s="238"/>
      <c r="UD367" s="238"/>
      <c r="UE367" s="238"/>
      <c r="UF367" s="238"/>
      <c r="UG367" s="238"/>
      <c r="UH367" s="238"/>
      <c r="UI367" s="238"/>
      <c r="UJ367" s="238"/>
      <c r="UK367" s="238"/>
      <c r="UL367" s="238"/>
      <c r="UM367" s="238"/>
      <c r="UN367" s="238"/>
      <c r="UO367" s="238"/>
      <c r="UP367" s="238"/>
      <c r="UQ367" s="238"/>
      <c r="UR367" s="238"/>
      <c r="US367" s="238"/>
      <c r="UT367" s="238"/>
      <c r="UU367" s="238"/>
      <c r="UV367" s="238"/>
      <c r="UW367" s="238"/>
      <c r="UX367" s="238"/>
      <c r="UY367" s="238"/>
      <c r="UZ367" s="238"/>
      <c r="VA367" s="238"/>
      <c r="VB367" s="238"/>
      <c r="VC367" s="238"/>
      <c r="VD367" s="238"/>
      <c r="VE367" s="238"/>
      <c r="VF367" s="238"/>
      <c r="VG367" s="238"/>
      <c r="VH367" s="238"/>
      <c r="VI367" s="238"/>
      <c r="VJ367" s="238"/>
      <c r="VK367" s="238"/>
      <c r="VL367" s="238"/>
      <c r="VM367" s="238"/>
      <c r="VN367" s="238"/>
      <c r="VO367" s="238"/>
      <c r="VP367" s="238"/>
      <c r="VQ367" s="238"/>
      <c r="VR367" s="238"/>
      <c r="VS367" s="238"/>
      <c r="VT367" s="238"/>
      <c r="VU367" s="238"/>
      <c r="VV367" s="238"/>
      <c r="VW367" s="238"/>
      <c r="VX367" s="238"/>
      <c r="VY367" s="238"/>
      <c r="VZ367" s="238"/>
      <c r="WA367" s="238"/>
      <c r="WB367" s="238"/>
      <c r="WC367" s="238"/>
      <c r="WD367" s="238"/>
      <c r="WE367" s="238"/>
      <c r="WF367" s="238"/>
      <c r="WG367" s="238"/>
      <c r="WH367" s="238"/>
      <c r="WI367" s="238"/>
      <c r="WJ367" s="238"/>
      <c r="WK367" s="238"/>
      <c r="WL367" s="238"/>
      <c r="WM367" s="238"/>
      <c r="WN367" s="238"/>
      <c r="WO367" s="238"/>
      <c r="WP367" s="238"/>
      <c r="WQ367" s="238"/>
      <c r="WR367" s="238"/>
      <c r="WS367" s="238"/>
      <c r="WT367" s="238"/>
      <c r="WU367" s="238"/>
      <c r="WV367" s="238"/>
      <c r="WW367" s="238"/>
      <c r="WX367" s="238"/>
      <c r="WY367" s="238"/>
      <c r="WZ367" s="238"/>
      <c r="XA367" s="238"/>
      <c r="XB367" s="238"/>
      <c r="XC367" s="238"/>
      <c r="XD367" s="238"/>
      <c r="XE367" s="238"/>
      <c r="XF367" s="238"/>
      <c r="XG367" s="238"/>
      <c r="XH367" s="238"/>
      <c r="XI367" s="238"/>
      <c r="XJ367" s="238"/>
      <c r="XK367" s="238"/>
      <c r="XL367" s="238"/>
      <c r="XM367" s="238"/>
      <c r="XN367" s="238"/>
      <c r="XO367" s="238"/>
      <c r="XP367" s="238"/>
      <c r="XQ367" s="238"/>
      <c r="XR367" s="238"/>
      <c r="XS367" s="238"/>
      <c r="XT367" s="238"/>
      <c r="XU367" s="238"/>
      <c r="XV367" s="238"/>
      <c r="XW367" s="238"/>
      <c r="XX367" s="238"/>
      <c r="XY367" s="238"/>
      <c r="XZ367" s="238"/>
      <c r="YA367" s="238"/>
      <c r="YB367" s="238"/>
      <c r="YC367" s="238"/>
      <c r="YD367" s="238"/>
      <c r="YE367" s="238"/>
      <c r="YF367" s="238"/>
      <c r="YG367" s="238"/>
      <c r="YH367" s="238"/>
      <c r="YI367" s="238"/>
      <c r="YJ367" s="238"/>
      <c r="YK367" s="238"/>
      <c r="YL367" s="238"/>
      <c r="YM367" s="238"/>
      <c r="YN367" s="238"/>
      <c r="YO367" s="238"/>
      <c r="YP367" s="238"/>
      <c r="YQ367" s="238"/>
      <c r="YR367" s="238"/>
      <c r="YS367" s="238"/>
      <c r="YT367" s="238"/>
      <c r="YU367" s="238"/>
      <c r="YV367" s="238"/>
      <c r="YW367" s="238"/>
      <c r="YX367" s="238"/>
      <c r="YY367" s="238"/>
      <c r="YZ367" s="238"/>
      <c r="ZA367" s="238"/>
      <c r="ZB367" s="238"/>
      <c r="ZC367" s="238"/>
      <c r="ZD367" s="238"/>
      <c r="ZE367" s="238"/>
      <c r="ZF367" s="238"/>
      <c r="ZG367" s="238"/>
      <c r="ZH367" s="238"/>
      <c r="ZI367" s="238"/>
      <c r="ZJ367" s="238"/>
      <c r="ZK367" s="238"/>
      <c r="ZL367" s="238"/>
      <c r="ZM367" s="238"/>
      <c r="ZN367" s="238"/>
      <c r="ZO367" s="238"/>
      <c r="ZP367" s="238"/>
      <c r="ZQ367" s="238"/>
      <c r="ZR367" s="238"/>
      <c r="ZS367" s="238"/>
      <c r="ZT367" s="238"/>
      <c r="ZU367" s="238"/>
      <c r="ZV367" s="238"/>
      <c r="ZW367" s="238"/>
      <c r="ZX367" s="238"/>
      <c r="ZY367" s="238"/>
      <c r="ZZ367" s="238"/>
      <c r="AAA367" s="238"/>
      <c r="AAB367" s="238"/>
      <c r="AAC367" s="238"/>
      <c r="AAD367" s="238"/>
      <c r="AAE367" s="238"/>
      <c r="AAF367" s="238"/>
      <c r="AAG367" s="238"/>
      <c r="AAH367" s="238"/>
      <c r="AAI367" s="238"/>
      <c r="AAJ367" s="238"/>
      <c r="AAK367" s="238"/>
      <c r="AAL367" s="238"/>
      <c r="AAM367" s="238"/>
      <c r="AAN367" s="238"/>
      <c r="AAO367" s="238"/>
      <c r="AAP367" s="238"/>
      <c r="AAQ367" s="238"/>
      <c r="AAR367" s="238"/>
      <c r="AAS367" s="238"/>
      <c r="AAT367" s="238"/>
      <c r="AAU367" s="238"/>
      <c r="AAV367" s="238"/>
      <c r="AAW367" s="238"/>
      <c r="AAX367" s="238"/>
      <c r="AAY367" s="238"/>
      <c r="AAZ367" s="238"/>
      <c r="ABA367" s="238"/>
      <c r="ABB367" s="238"/>
      <c r="ABC367" s="238"/>
      <c r="ABD367" s="238"/>
      <c r="ABE367" s="238"/>
      <c r="ABF367" s="238"/>
      <c r="ABG367" s="238"/>
      <c r="ABH367" s="238"/>
      <c r="ABI367" s="238"/>
      <c r="ABJ367" s="238"/>
      <c r="ABK367" s="238"/>
      <c r="ABL367" s="238"/>
      <c r="ABM367" s="238"/>
      <c r="ABN367" s="238"/>
      <c r="ABO367" s="238"/>
      <c r="ABP367" s="238"/>
      <c r="ABQ367" s="238"/>
      <c r="ABR367" s="238"/>
      <c r="ABS367" s="238"/>
      <c r="ABT367" s="238"/>
      <c r="ABU367" s="238"/>
      <c r="ABV367" s="238"/>
      <c r="ABW367" s="238"/>
      <c r="ABX367" s="238"/>
      <c r="ABY367" s="238"/>
      <c r="ABZ367" s="238"/>
      <c r="ACA367" s="238"/>
      <c r="ACB367" s="238"/>
      <c r="ACC367" s="238"/>
      <c r="ACD367" s="238"/>
      <c r="ACE367" s="238"/>
      <c r="ACF367" s="238"/>
      <c r="ACG367" s="238"/>
      <c r="ACH367" s="238"/>
      <c r="ACI367" s="238"/>
      <c r="ACJ367" s="238"/>
      <c r="ACK367" s="238"/>
      <c r="ACL367" s="238"/>
      <c r="ACM367" s="238"/>
      <c r="ACN367" s="238"/>
      <c r="ACO367" s="238"/>
      <c r="ACP367" s="238"/>
      <c r="ACQ367" s="238"/>
      <c r="ACR367" s="238"/>
      <c r="ACS367" s="238"/>
      <c r="ACT367" s="238"/>
      <c r="ACU367" s="238"/>
      <c r="ACV367" s="238"/>
      <c r="ACW367" s="238"/>
      <c r="ACX367" s="238"/>
      <c r="ACY367" s="238"/>
      <c r="ACZ367" s="238"/>
      <c r="ADA367" s="238"/>
      <c r="ADB367" s="238"/>
      <c r="ADC367" s="238"/>
      <c r="ADD367" s="238"/>
      <c r="ADE367" s="238"/>
      <c r="ADF367" s="238"/>
      <c r="ADG367" s="238"/>
      <c r="ADH367" s="238"/>
      <c r="ADI367" s="238"/>
      <c r="ADJ367" s="238"/>
      <c r="ADK367" s="238"/>
      <c r="ADL367" s="238"/>
      <c r="ADM367" s="238"/>
      <c r="ADN367" s="238"/>
      <c r="ADO367" s="238"/>
      <c r="ADP367" s="238"/>
      <c r="ADQ367" s="238"/>
      <c r="ADR367" s="238"/>
      <c r="ADS367" s="238"/>
      <c r="ADT367" s="238"/>
      <c r="ADU367" s="238"/>
      <c r="ADV367" s="238"/>
      <c r="ADW367" s="238"/>
      <c r="ADX367" s="238"/>
      <c r="ADY367" s="238"/>
      <c r="ADZ367" s="238"/>
      <c r="AEA367" s="238"/>
      <c r="AEB367" s="238"/>
      <c r="AEC367" s="238"/>
      <c r="AED367" s="238"/>
      <c r="AEE367" s="238"/>
      <c r="AEF367" s="238"/>
      <c r="AEG367" s="238"/>
      <c r="AEH367" s="238"/>
      <c r="AEI367" s="238"/>
      <c r="AEJ367" s="238"/>
      <c r="AEK367" s="238"/>
      <c r="AEL367" s="238"/>
      <c r="AEM367" s="238"/>
      <c r="AEN367" s="238"/>
      <c r="AEO367" s="238"/>
      <c r="AEP367" s="238"/>
      <c r="AEQ367" s="238"/>
      <c r="AER367" s="238"/>
      <c r="AES367" s="238"/>
      <c r="AET367" s="238"/>
      <c r="AEU367" s="238"/>
      <c r="AEV367" s="238"/>
      <c r="AEW367" s="238"/>
      <c r="AEX367" s="238"/>
      <c r="AEY367" s="238"/>
      <c r="AEZ367" s="238"/>
      <c r="AFA367" s="238"/>
      <c r="AFB367" s="238"/>
      <c r="AFC367" s="238"/>
      <c r="AFD367" s="238"/>
      <c r="AFE367" s="238"/>
      <c r="AFF367" s="238"/>
      <c r="AFG367" s="238"/>
      <c r="AFH367" s="238"/>
      <c r="AFI367" s="238"/>
      <c r="AFJ367" s="238"/>
      <c r="AFK367" s="238"/>
      <c r="AFL367" s="238"/>
      <c r="AFM367" s="238"/>
      <c r="AFN367" s="238"/>
      <c r="AFO367" s="238"/>
      <c r="AFP367" s="238"/>
      <c r="AFQ367" s="238"/>
      <c r="AFR367" s="238"/>
      <c r="AFS367" s="238"/>
      <c r="AFT367" s="238"/>
      <c r="AFU367" s="238"/>
      <c r="AFV367" s="238"/>
      <c r="AFW367" s="238"/>
      <c r="AFX367" s="238"/>
      <c r="AFY367" s="238"/>
      <c r="AFZ367" s="238"/>
      <c r="AGA367" s="238"/>
      <c r="AGB367" s="238"/>
      <c r="AGC367" s="238"/>
      <c r="AGD367" s="238"/>
      <c r="AGE367" s="238"/>
      <c r="AGF367" s="238"/>
      <c r="AGG367" s="238"/>
      <c r="AGH367" s="238"/>
      <c r="AGI367" s="238"/>
      <c r="AGJ367" s="238"/>
      <c r="AGK367" s="238"/>
      <c r="AGL367" s="238"/>
      <c r="AGM367" s="238"/>
      <c r="AGN367" s="238"/>
      <c r="AGO367" s="238"/>
      <c r="AGP367" s="238"/>
      <c r="AGQ367" s="238"/>
      <c r="AGR367" s="238"/>
      <c r="AGS367" s="238"/>
      <c r="AGT367" s="238"/>
      <c r="AGU367" s="238"/>
      <c r="AGV367" s="238"/>
      <c r="AGW367" s="238"/>
      <c r="AGX367" s="238"/>
      <c r="AGY367" s="238"/>
      <c r="AGZ367" s="238"/>
      <c r="AHA367" s="238"/>
      <c r="AHB367" s="238"/>
      <c r="AHC367" s="238"/>
      <c r="AHD367" s="238"/>
      <c r="AHE367" s="238"/>
      <c r="AHF367" s="238"/>
      <c r="AHG367" s="238"/>
      <c r="AHH367" s="238"/>
      <c r="AHI367" s="238"/>
      <c r="AHJ367" s="238"/>
      <c r="AHK367" s="238"/>
      <c r="AHL367" s="238"/>
      <c r="AHM367" s="238"/>
      <c r="AHN367" s="238"/>
      <c r="AHO367" s="238"/>
      <c r="AHP367" s="238"/>
      <c r="AHQ367" s="238"/>
      <c r="AHR367" s="238"/>
      <c r="AHS367" s="238"/>
      <c r="AHT367" s="238"/>
      <c r="AHU367" s="238"/>
      <c r="AHV367" s="238"/>
      <c r="AHW367" s="238"/>
      <c r="AHX367" s="238"/>
      <c r="AHY367" s="238"/>
      <c r="AHZ367" s="238"/>
      <c r="AIA367" s="238"/>
      <c r="AIB367" s="238"/>
      <c r="AIC367" s="238"/>
      <c r="AID367" s="238"/>
      <c r="AIE367" s="238"/>
      <c r="AIF367" s="238"/>
      <c r="AIG367" s="238"/>
      <c r="AIH367" s="238"/>
      <c r="AII367" s="238"/>
      <c r="AIJ367" s="238"/>
      <c r="AIK367" s="238"/>
      <c r="AIL367" s="238"/>
      <c r="AIM367" s="238"/>
      <c r="AIN367" s="238"/>
      <c r="AIO367" s="238"/>
      <c r="AIP367" s="238"/>
      <c r="AIQ367" s="238"/>
      <c r="AIR367" s="238"/>
      <c r="AIS367" s="238"/>
      <c r="AIT367" s="238"/>
      <c r="AIU367" s="238"/>
      <c r="AIV367" s="238"/>
      <c r="AIW367" s="238"/>
      <c r="AIX367" s="238"/>
      <c r="AIY367" s="238"/>
      <c r="AIZ367" s="238"/>
      <c r="AJA367" s="238"/>
      <c r="AJB367" s="238"/>
      <c r="AJC367" s="238"/>
      <c r="AJD367" s="238"/>
      <c r="AJE367" s="238"/>
      <c r="AJF367" s="238"/>
      <c r="AJG367" s="238"/>
      <c r="AJH367" s="238"/>
      <c r="AJI367" s="238"/>
      <c r="AJJ367" s="238"/>
      <c r="AJK367" s="238"/>
      <c r="AJL367" s="238"/>
      <c r="AJM367" s="238"/>
      <c r="AJN367" s="238"/>
      <c r="AJO367" s="238"/>
      <c r="AJP367" s="238"/>
      <c r="AJQ367" s="238"/>
      <c r="AJR367" s="238"/>
      <c r="AJS367" s="238"/>
      <c r="AJT367" s="238"/>
      <c r="AJU367" s="238"/>
      <c r="AJV367" s="238"/>
      <c r="AJW367" s="238"/>
      <c r="AJX367" s="238"/>
      <c r="AJY367" s="238"/>
      <c r="AJZ367" s="238"/>
      <c r="AKA367" s="238"/>
      <c r="AKB367" s="238"/>
      <c r="AKC367" s="238"/>
      <c r="AKD367" s="238"/>
      <c r="AKE367" s="238"/>
      <c r="AKF367" s="238"/>
      <c r="AKG367" s="238"/>
      <c r="AKH367" s="238"/>
      <c r="AKI367" s="238"/>
      <c r="AKJ367" s="238"/>
      <c r="AKK367" s="238"/>
      <c r="AKL367" s="238"/>
      <c r="AKM367" s="238"/>
      <c r="AKN367" s="238"/>
      <c r="AKO367" s="238"/>
      <c r="AKP367" s="238"/>
    </row>
    <row r="368" spans="1:978" ht="38.25" x14ac:dyDescent="0.25">
      <c r="A368" s="304"/>
      <c r="B368" s="304"/>
      <c r="C368" s="241"/>
      <c r="D368" s="241"/>
      <c r="E368" s="268"/>
      <c r="F368" s="94">
        <v>530330</v>
      </c>
      <c r="G368" s="33" t="s">
        <v>377</v>
      </c>
      <c r="H368" s="33" t="s">
        <v>378</v>
      </c>
      <c r="I368" s="94" t="s">
        <v>63</v>
      </c>
      <c r="J368" s="95">
        <v>55</v>
      </c>
      <c r="K368" s="269"/>
      <c r="L368" s="290"/>
      <c r="M368" s="241"/>
      <c r="N368" s="94">
        <v>100</v>
      </c>
      <c r="O368" s="94">
        <v>50</v>
      </c>
      <c r="P368" s="94">
        <v>35</v>
      </c>
      <c r="Q368" s="94">
        <v>28</v>
      </c>
      <c r="R368" s="94">
        <v>36</v>
      </c>
      <c r="S368" s="94">
        <v>82</v>
      </c>
      <c r="T368" s="94">
        <v>239</v>
      </c>
      <c r="U368" s="94">
        <v>365</v>
      </c>
      <c r="V368" s="94">
        <v>389</v>
      </c>
      <c r="W368" s="94">
        <v>367</v>
      </c>
      <c r="X368" s="94">
        <v>392</v>
      </c>
      <c r="Y368" s="94">
        <v>415</v>
      </c>
      <c r="Z368" s="94">
        <v>424</v>
      </c>
      <c r="AA368" s="94">
        <v>455</v>
      </c>
      <c r="AB368" s="94">
        <v>589</v>
      </c>
      <c r="AC368" s="94">
        <v>953</v>
      </c>
      <c r="AD368" s="94">
        <v>1152</v>
      </c>
      <c r="AE368" s="94">
        <v>1075</v>
      </c>
      <c r="AF368" s="94">
        <v>604</v>
      </c>
      <c r="AG368" s="94">
        <v>428</v>
      </c>
      <c r="AH368" s="94">
        <v>354</v>
      </c>
      <c r="AI368" s="94">
        <v>318</v>
      </c>
      <c r="AJ368" s="94">
        <v>210</v>
      </c>
      <c r="AK368" s="94">
        <v>141</v>
      </c>
      <c r="AL368" s="94">
        <v>9201</v>
      </c>
      <c r="AM368" s="268"/>
      <c r="AN368" s="262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62"/>
      <c r="BH368" s="262"/>
      <c r="BI368" s="262"/>
      <c r="BJ368" s="262"/>
      <c r="BK368" s="262"/>
      <c r="BL368" s="241"/>
      <c r="BM368" s="241"/>
      <c r="BN368" s="241"/>
      <c r="BO368" s="241"/>
      <c r="BP368" s="241"/>
      <c r="BQ368" s="241"/>
      <c r="BR368" s="241"/>
      <c r="BS368" s="241"/>
      <c r="BT368" s="241"/>
      <c r="BU368" s="241"/>
      <c r="BV368" s="241"/>
      <c r="BW368" s="241"/>
      <c r="BX368" s="241"/>
      <c r="BY368" s="241"/>
      <c r="BZ368" s="241"/>
      <c r="CA368" s="241"/>
      <c r="CB368" s="241"/>
      <c r="CC368" s="241"/>
      <c r="CD368" s="241"/>
      <c r="CE368" s="241"/>
      <c r="CF368" s="241"/>
      <c r="CG368" s="241"/>
      <c r="CH368" s="241"/>
      <c r="CI368" s="241"/>
      <c r="CJ368" s="241"/>
      <c r="CK368" s="241"/>
      <c r="CL368" s="241"/>
      <c r="CM368" s="241"/>
      <c r="CN368" s="241"/>
      <c r="CO368" s="241"/>
      <c r="CP368" s="241"/>
      <c r="CQ368" s="241"/>
      <c r="CR368" s="241"/>
      <c r="CS368" s="241"/>
      <c r="CT368" s="241"/>
      <c r="CU368" s="241"/>
      <c r="CV368" s="241"/>
      <c r="CW368" s="241"/>
      <c r="CX368" s="241"/>
      <c r="CY368" s="241"/>
      <c r="CZ368" s="241"/>
      <c r="DA368" s="241"/>
      <c r="DB368" s="241"/>
      <c r="DC368" s="241"/>
      <c r="DD368" s="241"/>
      <c r="DE368" s="241"/>
      <c r="DF368" s="241"/>
      <c r="DG368" s="241"/>
      <c r="DH368" s="241"/>
      <c r="DI368" s="241"/>
      <c r="DJ368" s="241"/>
      <c r="DK368" s="241"/>
      <c r="DL368" s="241"/>
      <c r="DM368" s="241"/>
      <c r="DN368" s="241"/>
      <c r="DO368" s="241"/>
      <c r="DP368" s="241"/>
      <c r="DQ368" s="241"/>
      <c r="DR368" s="241"/>
      <c r="DS368" s="241"/>
      <c r="DT368" s="241"/>
      <c r="DU368" s="241"/>
      <c r="DV368" s="241"/>
      <c r="DW368" s="241"/>
      <c r="DX368" s="241"/>
      <c r="DY368" s="241"/>
      <c r="DZ368" s="241"/>
      <c r="EA368" s="241"/>
      <c r="EB368" s="241"/>
      <c r="EC368" s="241"/>
      <c r="ED368" s="241"/>
      <c r="EE368" s="252"/>
      <c r="EF368" s="238"/>
      <c r="EG368" s="238"/>
      <c r="EH368" s="238"/>
      <c r="EI368" s="238"/>
      <c r="EJ368" s="238"/>
      <c r="EK368" s="238"/>
      <c r="EL368" s="238"/>
      <c r="EM368" s="238"/>
      <c r="EN368" s="238"/>
      <c r="EO368" s="238"/>
      <c r="EP368" s="238"/>
      <c r="EQ368" s="238"/>
      <c r="ER368" s="238"/>
      <c r="ES368" s="238"/>
      <c r="ET368" s="238"/>
      <c r="EU368" s="238"/>
      <c r="EV368" s="238"/>
      <c r="EW368" s="238"/>
      <c r="EX368" s="238"/>
      <c r="EY368" s="238"/>
      <c r="EZ368" s="238"/>
      <c r="FA368" s="238"/>
      <c r="FB368" s="238"/>
      <c r="FC368" s="238"/>
      <c r="FD368" s="238"/>
      <c r="FE368" s="238"/>
      <c r="FF368" s="238"/>
      <c r="FG368" s="238"/>
      <c r="FH368" s="238"/>
      <c r="FI368" s="238"/>
      <c r="FJ368" s="238"/>
      <c r="FK368" s="238"/>
      <c r="FL368" s="238"/>
      <c r="FM368" s="238"/>
      <c r="FN368" s="238"/>
      <c r="FO368" s="238"/>
      <c r="FP368" s="238"/>
      <c r="FQ368" s="238"/>
      <c r="FR368" s="238"/>
      <c r="FS368" s="238"/>
      <c r="FT368" s="238"/>
      <c r="FU368" s="238"/>
      <c r="FV368" s="238"/>
      <c r="FW368" s="238"/>
      <c r="FX368" s="238"/>
      <c r="FY368" s="238"/>
      <c r="FZ368" s="238"/>
      <c r="GA368" s="238"/>
      <c r="GB368" s="238"/>
      <c r="GC368" s="238"/>
      <c r="GD368" s="238"/>
      <c r="GE368" s="238"/>
      <c r="GF368" s="238"/>
      <c r="GG368" s="238"/>
      <c r="GH368" s="238"/>
      <c r="GI368" s="238"/>
      <c r="GJ368" s="238"/>
      <c r="GK368" s="238"/>
      <c r="GL368" s="238"/>
      <c r="GM368" s="238"/>
      <c r="GN368" s="238"/>
      <c r="GO368" s="238"/>
      <c r="GP368" s="238"/>
      <c r="GQ368" s="238"/>
      <c r="GR368" s="238"/>
      <c r="GS368" s="238"/>
      <c r="GT368" s="238"/>
      <c r="GU368" s="238"/>
      <c r="GV368" s="238"/>
      <c r="GW368" s="238"/>
      <c r="GX368" s="238"/>
      <c r="GY368" s="238"/>
      <c r="GZ368" s="238"/>
      <c r="HA368" s="238"/>
      <c r="HB368" s="238"/>
      <c r="HC368" s="238"/>
      <c r="HD368" s="238"/>
      <c r="HE368" s="238"/>
      <c r="HF368" s="238"/>
      <c r="HG368" s="238"/>
      <c r="HH368" s="238"/>
      <c r="HI368" s="238"/>
      <c r="HJ368" s="238"/>
      <c r="HK368" s="238"/>
      <c r="HL368" s="238"/>
      <c r="HM368" s="238"/>
      <c r="HN368" s="238"/>
      <c r="HO368" s="238"/>
      <c r="HP368" s="238"/>
      <c r="HQ368" s="238"/>
      <c r="HR368" s="238"/>
      <c r="HS368" s="238"/>
      <c r="HT368" s="238"/>
      <c r="HU368" s="238"/>
      <c r="HV368" s="238"/>
      <c r="HW368" s="238"/>
      <c r="HX368" s="238"/>
      <c r="HY368" s="238"/>
      <c r="HZ368" s="238"/>
      <c r="IA368" s="238"/>
      <c r="IB368" s="238"/>
      <c r="IC368" s="238"/>
      <c r="ID368" s="238"/>
      <c r="IE368" s="238"/>
      <c r="IF368" s="238"/>
      <c r="IG368" s="238"/>
      <c r="IH368" s="238"/>
      <c r="II368" s="238"/>
      <c r="IJ368" s="238"/>
      <c r="IK368" s="238"/>
      <c r="IL368" s="238"/>
      <c r="IM368" s="238"/>
      <c r="IN368" s="238"/>
      <c r="IO368" s="238"/>
      <c r="IP368" s="238"/>
      <c r="IQ368" s="238"/>
      <c r="IR368" s="238"/>
      <c r="IS368" s="238"/>
      <c r="IT368" s="238"/>
      <c r="IU368" s="238"/>
      <c r="IV368" s="238"/>
      <c r="IW368" s="238"/>
      <c r="IX368" s="238"/>
      <c r="IY368" s="238"/>
      <c r="IZ368" s="238"/>
      <c r="JA368" s="238"/>
      <c r="JB368" s="238"/>
      <c r="JC368" s="238"/>
      <c r="JD368" s="238"/>
      <c r="JE368" s="238"/>
      <c r="JF368" s="238"/>
      <c r="JG368" s="238"/>
      <c r="JH368" s="238"/>
      <c r="JI368" s="238"/>
      <c r="JJ368" s="238"/>
      <c r="JK368" s="238"/>
      <c r="JL368" s="238"/>
      <c r="JM368" s="238"/>
      <c r="JN368" s="238"/>
      <c r="JO368" s="238"/>
      <c r="JP368" s="238"/>
      <c r="JQ368" s="238"/>
      <c r="JR368" s="238"/>
      <c r="JS368" s="238"/>
      <c r="JT368" s="238"/>
      <c r="JU368" s="238"/>
      <c r="JV368" s="238"/>
      <c r="JW368" s="238"/>
      <c r="JX368" s="238"/>
      <c r="JY368" s="238"/>
      <c r="JZ368" s="238"/>
      <c r="KA368" s="238"/>
      <c r="KB368" s="238"/>
      <c r="KC368" s="238"/>
      <c r="KD368" s="238"/>
      <c r="KE368" s="238"/>
      <c r="KF368" s="238"/>
      <c r="KG368" s="238"/>
      <c r="KH368" s="238"/>
      <c r="KI368" s="238"/>
      <c r="KJ368" s="238"/>
      <c r="KK368" s="238"/>
      <c r="KL368" s="238"/>
      <c r="KM368" s="238"/>
      <c r="KN368" s="238"/>
      <c r="KO368" s="238"/>
      <c r="KP368" s="238"/>
      <c r="KQ368" s="238"/>
      <c r="KR368" s="238"/>
      <c r="KS368" s="238"/>
      <c r="KT368" s="238"/>
      <c r="KU368" s="238"/>
      <c r="KV368" s="238"/>
      <c r="KW368" s="238"/>
      <c r="KX368" s="238"/>
      <c r="KY368" s="238"/>
      <c r="KZ368" s="238"/>
      <c r="LA368" s="238"/>
      <c r="LB368" s="238"/>
      <c r="LC368" s="238"/>
      <c r="LD368" s="238"/>
      <c r="LE368" s="238"/>
      <c r="LF368" s="238"/>
      <c r="LG368" s="238"/>
      <c r="LH368" s="238"/>
      <c r="LI368" s="238"/>
      <c r="LJ368" s="238"/>
      <c r="LK368" s="238"/>
      <c r="LL368" s="238"/>
      <c r="LM368" s="238"/>
      <c r="LN368" s="238"/>
      <c r="LO368" s="238"/>
      <c r="LP368" s="238"/>
      <c r="LQ368" s="238"/>
      <c r="LR368" s="238"/>
      <c r="LS368" s="238"/>
      <c r="LT368" s="238"/>
      <c r="LU368" s="238"/>
      <c r="LV368" s="238"/>
      <c r="LW368" s="238"/>
      <c r="LX368" s="238"/>
      <c r="LY368" s="238"/>
      <c r="LZ368" s="238"/>
      <c r="MA368" s="238"/>
      <c r="MB368" s="238"/>
      <c r="MC368" s="238"/>
      <c r="MD368" s="238"/>
      <c r="ME368" s="238"/>
      <c r="MF368" s="238"/>
      <c r="MG368" s="238"/>
      <c r="MH368" s="238"/>
      <c r="MI368" s="238"/>
      <c r="MJ368" s="238"/>
      <c r="MK368" s="238"/>
      <c r="ML368" s="238"/>
      <c r="MM368" s="238"/>
      <c r="MN368" s="238"/>
      <c r="MO368" s="238"/>
      <c r="MP368" s="238"/>
      <c r="MQ368" s="238"/>
      <c r="MR368" s="238"/>
      <c r="MS368" s="238"/>
      <c r="MT368" s="238"/>
      <c r="MU368" s="238"/>
      <c r="MV368" s="238"/>
      <c r="MW368" s="238"/>
      <c r="MX368" s="238"/>
      <c r="MY368" s="238"/>
      <c r="MZ368" s="238"/>
      <c r="NA368" s="238"/>
      <c r="NB368" s="238"/>
      <c r="NC368" s="238"/>
      <c r="ND368" s="238"/>
      <c r="NE368" s="238"/>
      <c r="NF368" s="238"/>
      <c r="NG368" s="238"/>
      <c r="NH368" s="238"/>
      <c r="NI368" s="238"/>
      <c r="NJ368" s="238"/>
      <c r="NK368" s="238"/>
      <c r="NL368" s="238"/>
      <c r="NM368" s="238"/>
      <c r="NN368" s="238"/>
      <c r="NO368" s="238"/>
      <c r="NP368" s="238"/>
      <c r="NQ368" s="238"/>
      <c r="NR368" s="238"/>
      <c r="NS368" s="238"/>
      <c r="NT368" s="238"/>
      <c r="NU368" s="238"/>
      <c r="NV368" s="238"/>
      <c r="NW368" s="238"/>
      <c r="NX368" s="238"/>
      <c r="NY368" s="238"/>
      <c r="NZ368" s="238"/>
      <c r="OA368" s="238"/>
      <c r="OB368" s="238"/>
      <c r="OC368" s="238"/>
      <c r="OD368" s="238"/>
      <c r="OE368" s="238"/>
      <c r="OF368" s="238"/>
      <c r="OG368" s="238"/>
      <c r="OH368" s="238"/>
      <c r="OI368" s="238"/>
      <c r="OJ368" s="238"/>
      <c r="OK368" s="238"/>
      <c r="OL368" s="238"/>
      <c r="OM368" s="238"/>
      <c r="ON368" s="238"/>
      <c r="OO368" s="238"/>
      <c r="OP368" s="238"/>
      <c r="OQ368" s="238"/>
      <c r="OR368" s="238"/>
      <c r="OS368" s="238"/>
      <c r="OT368" s="238"/>
      <c r="OU368" s="238"/>
      <c r="OV368" s="238"/>
      <c r="OW368" s="238"/>
      <c r="OX368" s="238"/>
      <c r="OY368" s="238"/>
      <c r="OZ368" s="238"/>
      <c r="PA368" s="238"/>
      <c r="PB368" s="238"/>
      <c r="PC368" s="238"/>
      <c r="PD368" s="238"/>
      <c r="PE368" s="238"/>
      <c r="PF368" s="238"/>
      <c r="PG368" s="238"/>
      <c r="PH368" s="238"/>
      <c r="PI368" s="238"/>
      <c r="PJ368" s="238"/>
      <c r="PK368" s="238"/>
      <c r="PL368" s="238"/>
      <c r="PM368" s="238"/>
      <c r="PN368" s="238"/>
      <c r="PO368" s="238"/>
      <c r="PP368" s="238"/>
      <c r="PQ368" s="238"/>
      <c r="PR368" s="238"/>
      <c r="PS368" s="238"/>
      <c r="PT368" s="238"/>
      <c r="PU368" s="238"/>
      <c r="PV368" s="238"/>
      <c r="PW368" s="238"/>
      <c r="PX368" s="238"/>
      <c r="PY368" s="238"/>
      <c r="PZ368" s="238"/>
      <c r="QA368" s="238"/>
      <c r="QB368" s="238"/>
      <c r="QC368" s="238"/>
      <c r="QD368" s="238"/>
      <c r="QE368" s="238"/>
      <c r="QF368" s="238"/>
      <c r="QG368" s="238"/>
      <c r="QH368" s="238"/>
      <c r="QI368" s="238"/>
      <c r="QJ368" s="238"/>
      <c r="QK368" s="238"/>
      <c r="QL368" s="238"/>
      <c r="QM368" s="238"/>
      <c r="QN368" s="238"/>
      <c r="QO368" s="238"/>
      <c r="QP368" s="238"/>
      <c r="QQ368" s="238"/>
      <c r="QR368" s="238"/>
      <c r="QS368" s="238"/>
      <c r="QT368" s="238"/>
      <c r="QU368" s="238"/>
      <c r="QV368" s="238"/>
      <c r="QW368" s="238"/>
      <c r="QX368" s="238"/>
      <c r="QY368" s="238"/>
      <c r="QZ368" s="238"/>
      <c r="RA368" s="238"/>
      <c r="RB368" s="238"/>
      <c r="RC368" s="238"/>
      <c r="RD368" s="238"/>
      <c r="RE368" s="238"/>
      <c r="RF368" s="238"/>
      <c r="RG368" s="238"/>
      <c r="RH368" s="238"/>
      <c r="RI368" s="238"/>
      <c r="RJ368" s="238"/>
      <c r="RK368" s="238"/>
      <c r="RL368" s="238"/>
      <c r="RM368" s="238"/>
      <c r="RN368" s="238"/>
      <c r="RO368" s="238"/>
      <c r="RP368" s="238"/>
      <c r="RQ368" s="238"/>
      <c r="RR368" s="238"/>
      <c r="RS368" s="238"/>
      <c r="RT368" s="238"/>
      <c r="RU368" s="238"/>
      <c r="RV368" s="238"/>
      <c r="RW368" s="238"/>
      <c r="RX368" s="238"/>
      <c r="RY368" s="238"/>
      <c r="RZ368" s="238"/>
      <c r="SA368" s="238"/>
      <c r="SB368" s="238"/>
      <c r="SC368" s="238"/>
      <c r="SD368" s="238"/>
      <c r="SE368" s="238"/>
      <c r="SF368" s="238"/>
      <c r="SG368" s="238"/>
      <c r="SH368" s="238"/>
      <c r="SI368" s="238"/>
      <c r="SJ368" s="238"/>
      <c r="SK368" s="238"/>
      <c r="SL368" s="238"/>
      <c r="SM368" s="238"/>
      <c r="SN368" s="238"/>
      <c r="SO368" s="238"/>
      <c r="SP368" s="238"/>
      <c r="SQ368" s="238"/>
      <c r="SR368" s="238"/>
      <c r="SS368" s="238"/>
      <c r="ST368" s="238"/>
      <c r="SU368" s="238"/>
      <c r="SV368" s="238"/>
      <c r="SW368" s="238"/>
      <c r="SX368" s="238"/>
      <c r="SY368" s="238"/>
      <c r="SZ368" s="238"/>
      <c r="TA368" s="238"/>
      <c r="TB368" s="238"/>
      <c r="TC368" s="238"/>
      <c r="TD368" s="238"/>
      <c r="TE368" s="238"/>
      <c r="TF368" s="238"/>
      <c r="TG368" s="238"/>
      <c r="TH368" s="238"/>
      <c r="TI368" s="238"/>
      <c r="TJ368" s="238"/>
      <c r="TK368" s="238"/>
      <c r="TL368" s="238"/>
      <c r="TM368" s="238"/>
      <c r="TN368" s="238"/>
      <c r="TO368" s="238"/>
      <c r="TP368" s="238"/>
      <c r="TQ368" s="238"/>
      <c r="TR368" s="238"/>
      <c r="TS368" s="238"/>
      <c r="TT368" s="238"/>
      <c r="TU368" s="238"/>
      <c r="TV368" s="238"/>
      <c r="TW368" s="238"/>
      <c r="TX368" s="238"/>
      <c r="TY368" s="238"/>
      <c r="TZ368" s="238"/>
      <c r="UA368" s="238"/>
      <c r="UB368" s="238"/>
      <c r="UC368" s="238"/>
      <c r="UD368" s="238"/>
      <c r="UE368" s="238"/>
      <c r="UF368" s="238"/>
      <c r="UG368" s="238"/>
      <c r="UH368" s="238"/>
      <c r="UI368" s="238"/>
      <c r="UJ368" s="238"/>
      <c r="UK368" s="238"/>
      <c r="UL368" s="238"/>
      <c r="UM368" s="238"/>
      <c r="UN368" s="238"/>
      <c r="UO368" s="238"/>
      <c r="UP368" s="238"/>
      <c r="UQ368" s="238"/>
      <c r="UR368" s="238"/>
      <c r="US368" s="238"/>
      <c r="UT368" s="238"/>
      <c r="UU368" s="238"/>
      <c r="UV368" s="238"/>
      <c r="UW368" s="238"/>
      <c r="UX368" s="238"/>
      <c r="UY368" s="238"/>
      <c r="UZ368" s="238"/>
      <c r="VA368" s="238"/>
      <c r="VB368" s="238"/>
      <c r="VC368" s="238"/>
      <c r="VD368" s="238"/>
      <c r="VE368" s="238"/>
      <c r="VF368" s="238"/>
      <c r="VG368" s="238"/>
      <c r="VH368" s="238"/>
      <c r="VI368" s="238"/>
      <c r="VJ368" s="238"/>
      <c r="VK368" s="238"/>
      <c r="VL368" s="238"/>
      <c r="VM368" s="238"/>
      <c r="VN368" s="238"/>
      <c r="VO368" s="238"/>
      <c r="VP368" s="238"/>
      <c r="VQ368" s="238"/>
      <c r="VR368" s="238"/>
      <c r="VS368" s="238"/>
      <c r="VT368" s="238"/>
      <c r="VU368" s="238"/>
      <c r="VV368" s="238"/>
      <c r="VW368" s="238"/>
      <c r="VX368" s="238"/>
      <c r="VY368" s="238"/>
      <c r="VZ368" s="238"/>
      <c r="WA368" s="238"/>
      <c r="WB368" s="238"/>
      <c r="WC368" s="238"/>
      <c r="WD368" s="238"/>
      <c r="WE368" s="238"/>
      <c r="WF368" s="238"/>
      <c r="WG368" s="238"/>
      <c r="WH368" s="238"/>
      <c r="WI368" s="238"/>
      <c r="WJ368" s="238"/>
      <c r="WK368" s="238"/>
      <c r="WL368" s="238"/>
      <c r="WM368" s="238"/>
      <c r="WN368" s="238"/>
      <c r="WO368" s="238"/>
      <c r="WP368" s="238"/>
      <c r="WQ368" s="238"/>
      <c r="WR368" s="238"/>
      <c r="WS368" s="238"/>
      <c r="WT368" s="238"/>
      <c r="WU368" s="238"/>
      <c r="WV368" s="238"/>
      <c r="WW368" s="238"/>
      <c r="WX368" s="238"/>
      <c r="WY368" s="238"/>
      <c r="WZ368" s="238"/>
      <c r="XA368" s="238"/>
      <c r="XB368" s="238"/>
      <c r="XC368" s="238"/>
      <c r="XD368" s="238"/>
      <c r="XE368" s="238"/>
      <c r="XF368" s="238"/>
      <c r="XG368" s="238"/>
      <c r="XH368" s="238"/>
      <c r="XI368" s="238"/>
      <c r="XJ368" s="238"/>
      <c r="XK368" s="238"/>
      <c r="XL368" s="238"/>
      <c r="XM368" s="238"/>
      <c r="XN368" s="238"/>
      <c r="XO368" s="238"/>
      <c r="XP368" s="238"/>
      <c r="XQ368" s="238"/>
      <c r="XR368" s="238"/>
      <c r="XS368" s="238"/>
      <c r="XT368" s="238"/>
      <c r="XU368" s="238"/>
      <c r="XV368" s="238"/>
      <c r="XW368" s="238"/>
      <c r="XX368" s="238"/>
      <c r="XY368" s="238"/>
      <c r="XZ368" s="238"/>
      <c r="YA368" s="238"/>
      <c r="YB368" s="238"/>
      <c r="YC368" s="238"/>
      <c r="YD368" s="238"/>
      <c r="YE368" s="238"/>
      <c r="YF368" s="238"/>
      <c r="YG368" s="238"/>
      <c r="YH368" s="238"/>
      <c r="YI368" s="238"/>
      <c r="YJ368" s="238"/>
      <c r="YK368" s="238"/>
      <c r="YL368" s="238"/>
      <c r="YM368" s="238"/>
      <c r="YN368" s="238"/>
      <c r="YO368" s="238"/>
      <c r="YP368" s="238"/>
      <c r="YQ368" s="238"/>
      <c r="YR368" s="238"/>
      <c r="YS368" s="238"/>
      <c r="YT368" s="238"/>
      <c r="YU368" s="238"/>
      <c r="YV368" s="238"/>
      <c r="YW368" s="238"/>
      <c r="YX368" s="238"/>
      <c r="YY368" s="238"/>
      <c r="YZ368" s="238"/>
      <c r="ZA368" s="238"/>
      <c r="ZB368" s="238"/>
      <c r="ZC368" s="238"/>
      <c r="ZD368" s="238"/>
      <c r="ZE368" s="238"/>
      <c r="ZF368" s="238"/>
      <c r="ZG368" s="238"/>
      <c r="ZH368" s="238"/>
      <c r="ZI368" s="238"/>
      <c r="ZJ368" s="238"/>
      <c r="ZK368" s="238"/>
      <c r="ZL368" s="238"/>
      <c r="ZM368" s="238"/>
      <c r="ZN368" s="238"/>
      <c r="ZO368" s="238"/>
      <c r="ZP368" s="238"/>
      <c r="ZQ368" s="238"/>
      <c r="ZR368" s="238"/>
      <c r="ZS368" s="238"/>
      <c r="ZT368" s="238"/>
      <c r="ZU368" s="238"/>
      <c r="ZV368" s="238"/>
      <c r="ZW368" s="238"/>
      <c r="ZX368" s="238"/>
      <c r="ZY368" s="238"/>
      <c r="ZZ368" s="238"/>
      <c r="AAA368" s="238"/>
      <c r="AAB368" s="238"/>
      <c r="AAC368" s="238"/>
      <c r="AAD368" s="238"/>
      <c r="AAE368" s="238"/>
      <c r="AAF368" s="238"/>
      <c r="AAG368" s="238"/>
      <c r="AAH368" s="238"/>
      <c r="AAI368" s="238"/>
      <c r="AAJ368" s="238"/>
      <c r="AAK368" s="238"/>
      <c r="AAL368" s="238"/>
      <c r="AAM368" s="238"/>
      <c r="AAN368" s="238"/>
      <c r="AAO368" s="238"/>
      <c r="AAP368" s="238"/>
      <c r="AAQ368" s="238"/>
      <c r="AAR368" s="238"/>
      <c r="AAS368" s="238"/>
      <c r="AAT368" s="238"/>
      <c r="AAU368" s="238"/>
      <c r="AAV368" s="238"/>
      <c r="AAW368" s="238"/>
      <c r="AAX368" s="238"/>
      <c r="AAY368" s="238"/>
      <c r="AAZ368" s="238"/>
      <c r="ABA368" s="238"/>
      <c r="ABB368" s="238"/>
      <c r="ABC368" s="238"/>
      <c r="ABD368" s="238"/>
      <c r="ABE368" s="238"/>
      <c r="ABF368" s="238"/>
      <c r="ABG368" s="238"/>
      <c r="ABH368" s="238"/>
      <c r="ABI368" s="238"/>
      <c r="ABJ368" s="238"/>
      <c r="ABK368" s="238"/>
      <c r="ABL368" s="238"/>
      <c r="ABM368" s="238"/>
      <c r="ABN368" s="238"/>
      <c r="ABO368" s="238"/>
      <c r="ABP368" s="238"/>
      <c r="ABQ368" s="238"/>
      <c r="ABR368" s="238"/>
      <c r="ABS368" s="238"/>
      <c r="ABT368" s="238"/>
      <c r="ABU368" s="238"/>
      <c r="ABV368" s="238"/>
      <c r="ABW368" s="238"/>
      <c r="ABX368" s="238"/>
      <c r="ABY368" s="238"/>
      <c r="ABZ368" s="238"/>
      <c r="ACA368" s="238"/>
      <c r="ACB368" s="238"/>
      <c r="ACC368" s="238"/>
      <c r="ACD368" s="238"/>
      <c r="ACE368" s="238"/>
      <c r="ACF368" s="238"/>
      <c r="ACG368" s="238"/>
      <c r="ACH368" s="238"/>
      <c r="ACI368" s="238"/>
      <c r="ACJ368" s="238"/>
      <c r="ACK368" s="238"/>
      <c r="ACL368" s="238"/>
      <c r="ACM368" s="238"/>
      <c r="ACN368" s="238"/>
      <c r="ACO368" s="238"/>
      <c r="ACP368" s="238"/>
      <c r="ACQ368" s="238"/>
      <c r="ACR368" s="238"/>
      <c r="ACS368" s="238"/>
      <c r="ACT368" s="238"/>
      <c r="ACU368" s="238"/>
      <c r="ACV368" s="238"/>
      <c r="ACW368" s="238"/>
      <c r="ACX368" s="238"/>
      <c r="ACY368" s="238"/>
      <c r="ACZ368" s="238"/>
      <c r="ADA368" s="238"/>
      <c r="ADB368" s="238"/>
      <c r="ADC368" s="238"/>
      <c r="ADD368" s="238"/>
      <c r="ADE368" s="238"/>
      <c r="ADF368" s="238"/>
      <c r="ADG368" s="238"/>
      <c r="ADH368" s="238"/>
      <c r="ADI368" s="238"/>
      <c r="ADJ368" s="238"/>
      <c r="ADK368" s="238"/>
      <c r="ADL368" s="238"/>
      <c r="ADM368" s="238"/>
      <c r="ADN368" s="238"/>
      <c r="ADO368" s="238"/>
      <c r="ADP368" s="238"/>
      <c r="ADQ368" s="238"/>
      <c r="ADR368" s="238"/>
      <c r="ADS368" s="238"/>
      <c r="ADT368" s="238"/>
      <c r="ADU368" s="238"/>
      <c r="ADV368" s="238"/>
      <c r="ADW368" s="238"/>
      <c r="ADX368" s="238"/>
      <c r="ADY368" s="238"/>
      <c r="ADZ368" s="238"/>
      <c r="AEA368" s="238"/>
      <c r="AEB368" s="238"/>
      <c r="AEC368" s="238"/>
      <c r="AED368" s="238"/>
      <c r="AEE368" s="238"/>
      <c r="AEF368" s="238"/>
      <c r="AEG368" s="238"/>
      <c r="AEH368" s="238"/>
      <c r="AEI368" s="238"/>
      <c r="AEJ368" s="238"/>
      <c r="AEK368" s="238"/>
      <c r="AEL368" s="238"/>
      <c r="AEM368" s="238"/>
      <c r="AEN368" s="238"/>
      <c r="AEO368" s="238"/>
      <c r="AEP368" s="238"/>
      <c r="AEQ368" s="238"/>
      <c r="AER368" s="238"/>
      <c r="AES368" s="238"/>
      <c r="AET368" s="238"/>
      <c r="AEU368" s="238"/>
      <c r="AEV368" s="238"/>
      <c r="AEW368" s="238"/>
      <c r="AEX368" s="238"/>
      <c r="AEY368" s="238"/>
      <c r="AEZ368" s="238"/>
      <c r="AFA368" s="238"/>
      <c r="AFB368" s="238"/>
      <c r="AFC368" s="238"/>
      <c r="AFD368" s="238"/>
      <c r="AFE368" s="238"/>
      <c r="AFF368" s="238"/>
      <c r="AFG368" s="238"/>
      <c r="AFH368" s="238"/>
      <c r="AFI368" s="238"/>
      <c r="AFJ368" s="238"/>
      <c r="AFK368" s="238"/>
      <c r="AFL368" s="238"/>
      <c r="AFM368" s="238"/>
      <c r="AFN368" s="238"/>
      <c r="AFO368" s="238"/>
      <c r="AFP368" s="238"/>
      <c r="AFQ368" s="238"/>
      <c r="AFR368" s="238"/>
      <c r="AFS368" s="238"/>
      <c r="AFT368" s="238"/>
      <c r="AFU368" s="238"/>
      <c r="AFV368" s="238"/>
      <c r="AFW368" s="238"/>
      <c r="AFX368" s="238"/>
      <c r="AFY368" s="238"/>
      <c r="AFZ368" s="238"/>
      <c r="AGA368" s="238"/>
      <c r="AGB368" s="238"/>
      <c r="AGC368" s="238"/>
      <c r="AGD368" s="238"/>
      <c r="AGE368" s="238"/>
      <c r="AGF368" s="238"/>
      <c r="AGG368" s="238"/>
      <c r="AGH368" s="238"/>
      <c r="AGI368" s="238"/>
      <c r="AGJ368" s="238"/>
      <c r="AGK368" s="238"/>
      <c r="AGL368" s="238"/>
      <c r="AGM368" s="238"/>
      <c r="AGN368" s="238"/>
      <c r="AGO368" s="238"/>
      <c r="AGP368" s="238"/>
      <c r="AGQ368" s="238"/>
      <c r="AGR368" s="238"/>
      <c r="AGS368" s="238"/>
      <c r="AGT368" s="238"/>
      <c r="AGU368" s="238"/>
      <c r="AGV368" s="238"/>
      <c r="AGW368" s="238"/>
      <c r="AGX368" s="238"/>
      <c r="AGY368" s="238"/>
      <c r="AGZ368" s="238"/>
      <c r="AHA368" s="238"/>
      <c r="AHB368" s="238"/>
      <c r="AHC368" s="238"/>
      <c r="AHD368" s="238"/>
      <c r="AHE368" s="238"/>
      <c r="AHF368" s="238"/>
      <c r="AHG368" s="238"/>
      <c r="AHH368" s="238"/>
      <c r="AHI368" s="238"/>
      <c r="AHJ368" s="238"/>
      <c r="AHK368" s="238"/>
      <c r="AHL368" s="238"/>
      <c r="AHM368" s="238"/>
      <c r="AHN368" s="238"/>
      <c r="AHO368" s="238"/>
      <c r="AHP368" s="238"/>
      <c r="AHQ368" s="238"/>
      <c r="AHR368" s="238"/>
      <c r="AHS368" s="238"/>
      <c r="AHT368" s="238"/>
      <c r="AHU368" s="238"/>
      <c r="AHV368" s="238"/>
      <c r="AHW368" s="238"/>
      <c r="AHX368" s="238"/>
      <c r="AHY368" s="238"/>
      <c r="AHZ368" s="238"/>
      <c r="AIA368" s="238"/>
      <c r="AIB368" s="238"/>
      <c r="AIC368" s="238"/>
      <c r="AID368" s="238"/>
      <c r="AIE368" s="238"/>
      <c r="AIF368" s="238"/>
      <c r="AIG368" s="238"/>
      <c r="AIH368" s="238"/>
      <c r="AII368" s="238"/>
      <c r="AIJ368" s="238"/>
      <c r="AIK368" s="238"/>
      <c r="AIL368" s="238"/>
      <c r="AIM368" s="238"/>
      <c r="AIN368" s="238"/>
      <c r="AIO368" s="238"/>
      <c r="AIP368" s="238"/>
      <c r="AIQ368" s="238"/>
      <c r="AIR368" s="238"/>
      <c r="AIS368" s="238"/>
      <c r="AIT368" s="238"/>
      <c r="AIU368" s="238"/>
      <c r="AIV368" s="238"/>
      <c r="AIW368" s="238"/>
      <c r="AIX368" s="238"/>
      <c r="AIY368" s="238"/>
      <c r="AIZ368" s="238"/>
      <c r="AJA368" s="238"/>
      <c r="AJB368" s="238"/>
      <c r="AJC368" s="238"/>
      <c r="AJD368" s="238"/>
      <c r="AJE368" s="238"/>
      <c r="AJF368" s="238"/>
      <c r="AJG368" s="238"/>
      <c r="AJH368" s="238"/>
      <c r="AJI368" s="238"/>
      <c r="AJJ368" s="238"/>
      <c r="AJK368" s="238"/>
      <c r="AJL368" s="238"/>
      <c r="AJM368" s="238"/>
      <c r="AJN368" s="238"/>
      <c r="AJO368" s="238"/>
      <c r="AJP368" s="238"/>
      <c r="AJQ368" s="238"/>
      <c r="AJR368" s="238"/>
      <c r="AJS368" s="238"/>
      <c r="AJT368" s="238"/>
      <c r="AJU368" s="238"/>
      <c r="AJV368" s="238"/>
      <c r="AJW368" s="238"/>
      <c r="AJX368" s="238"/>
      <c r="AJY368" s="238"/>
      <c r="AJZ368" s="238"/>
      <c r="AKA368" s="238"/>
      <c r="AKB368" s="238"/>
      <c r="AKC368" s="238"/>
      <c r="AKD368" s="238"/>
      <c r="AKE368" s="238"/>
      <c r="AKF368" s="238"/>
      <c r="AKG368" s="238"/>
      <c r="AKH368" s="238"/>
      <c r="AKI368" s="238"/>
      <c r="AKJ368" s="238"/>
      <c r="AKK368" s="238"/>
      <c r="AKL368" s="238"/>
      <c r="AKM368" s="238"/>
      <c r="AKN368" s="238"/>
      <c r="AKO368" s="238"/>
      <c r="AKP368" s="238"/>
    </row>
    <row r="369" spans="1:978" x14ac:dyDescent="0.25">
      <c r="A369" s="305"/>
      <c r="B369" s="305"/>
      <c r="C369" s="242"/>
      <c r="D369" s="242"/>
      <c r="E369" s="269"/>
      <c r="F369" s="278" t="s">
        <v>387</v>
      </c>
      <c r="G369" s="278"/>
      <c r="H369" s="278"/>
      <c r="I369" s="278"/>
      <c r="J369" s="278"/>
      <c r="K369" s="278"/>
      <c r="L369" s="278"/>
      <c r="M369" s="278"/>
      <c r="N369" s="9">
        <f t="shared" ref="N369:AL369" si="242">ROUNDUP(AVERAGE(N367:N368),0)</f>
        <v>131</v>
      </c>
      <c r="O369" s="9">
        <f t="shared" si="242"/>
        <v>58</v>
      </c>
      <c r="P369" s="9">
        <f t="shared" si="242"/>
        <v>43</v>
      </c>
      <c r="Q369" s="9">
        <f t="shared" si="242"/>
        <v>34</v>
      </c>
      <c r="R369" s="9">
        <f t="shared" si="242"/>
        <v>39</v>
      </c>
      <c r="S369" s="9">
        <f t="shared" si="242"/>
        <v>110</v>
      </c>
      <c r="T369" s="9">
        <f t="shared" si="242"/>
        <v>301</v>
      </c>
      <c r="U369" s="9">
        <f t="shared" si="242"/>
        <v>456</v>
      </c>
      <c r="V369" s="9">
        <f t="shared" si="242"/>
        <v>494</v>
      </c>
      <c r="W369" s="9">
        <f t="shared" si="242"/>
        <v>474</v>
      </c>
      <c r="X369" s="9">
        <f t="shared" si="242"/>
        <v>510</v>
      </c>
      <c r="Y369" s="9">
        <f t="shared" si="242"/>
        <v>576</v>
      </c>
      <c r="Z369" s="9">
        <f t="shared" si="242"/>
        <v>596</v>
      </c>
      <c r="AA369" s="9">
        <f t="shared" si="242"/>
        <v>621</v>
      </c>
      <c r="AB369" s="9">
        <f t="shared" si="242"/>
        <v>802</v>
      </c>
      <c r="AC369" s="9">
        <f t="shared" si="242"/>
        <v>1227</v>
      </c>
      <c r="AD369" s="9">
        <f t="shared" si="242"/>
        <v>1562</v>
      </c>
      <c r="AE369" s="9">
        <f t="shared" si="242"/>
        <v>1563</v>
      </c>
      <c r="AF369" s="9">
        <f t="shared" si="242"/>
        <v>955</v>
      </c>
      <c r="AG369" s="9">
        <f t="shared" si="242"/>
        <v>663</v>
      </c>
      <c r="AH369" s="9">
        <f t="shared" si="242"/>
        <v>549</v>
      </c>
      <c r="AI369" s="9">
        <f t="shared" si="242"/>
        <v>469</v>
      </c>
      <c r="AJ369" s="9">
        <f t="shared" si="242"/>
        <v>277</v>
      </c>
      <c r="AK369" s="9">
        <f t="shared" si="242"/>
        <v>192</v>
      </c>
      <c r="AL369" s="9">
        <f t="shared" si="242"/>
        <v>12172</v>
      </c>
      <c r="AM369" s="269"/>
      <c r="AN369" s="263"/>
      <c r="AO369" s="263"/>
      <c r="AP369" s="263"/>
      <c r="AQ369" s="263"/>
      <c r="AR369" s="263"/>
      <c r="AS369" s="263"/>
      <c r="AT369" s="263"/>
      <c r="AU369" s="263"/>
      <c r="AV369" s="263"/>
      <c r="AW369" s="263"/>
      <c r="AX369" s="263"/>
      <c r="AY369" s="263"/>
      <c r="AZ369" s="263"/>
      <c r="BA369" s="263"/>
      <c r="BB369" s="263"/>
      <c r="BC369" s="263"/>
      <c r="BD369" s="263"/>
      <c r="BE369" s="263"/>
      <c r="BF369" s="263"/>
      <c r="BG369" s="263"/>
      <c r="BH369" s="263"/>
      <c r="BI369" s="263"/>
      <c r="BJ369" s="263"/>
      <c r="BK369" s="263"/>
      <c r="BL369" s="242"/>
      <c r="BM369" s="242"/>
      <c r="BN369" s="242"/>
      <c r="BO369" s="242"/>
      <c r="BP369" s="242"/>
      <c r="BQ369" s="242"/>
      <c r="BR369" s="242"/>
      <c r="BS369" s="242"/>
      <c r="BT369" s="242"/>
      <c r="BU369" s="242"/>
      <c r="BV369" s="242"/>
      <c r="BW369" s="242"/>
      <c r="BX369" s="242"/>
      <c r="BY369" s="242"/>
      <c r="BZ369" s="242"/>
      <c r="CA369" s="242"/>
      <c r="CB369" s="242"/>
      <c r="CC369" s="242"/>
      <c r="CD369" s="242"/>
      <c r="CE369" s="242"/>
      <c r="CF369" s="242"/>
      <c r="CG369" s="242"/>
      <c r="CH369" s="242"/>
      <c r="CI369" s="242"/>
      <c r="CJ369" s="242"/>
      <c r="CK369" s="242"/>
      <c r="CL369" s="242"/>
      <c r="CM369" s="242"/>
      <c r="CN369" s="242"/>
      <c r="CO369" s="242"/>
      <c r="CP369" s="242"/>
      <c r="CQ369" s="242"/>
      <c r="CR369" s="242"/>
      <c r="CS369" s="242"/>
      <c r="CT369" s="242"/>
      <c r="CU369" s="242"/>
      <c r="CV369" s="242"/>
      <c r="CW369" s="242"/>
      <c r="CX369" s="242"/>
      <c r="CY369" s="242"/>
      <c r="CZ369" s="242"/>
      <c r="DA369" s="242"/>
      <c r="DB369" s="242"/>
      <c r="DC369" s="242"/>
      <c r="DD369" s="242"/>
      <c r="DE369" s="242"/>
      <c r="DF369" s="242"/>
      <c r="DG369" s="242"/>
      <c r="DH369" s="242"/>
      <c r="DI369" s="242"/>
      <c r="DJ369" s="242"/>
      <c r="DK369" s="242"/>
      <c r="DL369" s="242"/>
      <c r="DM369" s="242"/>
      <c r="DN369" s="242"/>
      <c r="DO369" s="242"/>
      <c r="DP369" s="242"/>
      <c r="DQ369" s="242"/>
      <c r="DR369" s="242"/>
      <c r="DS369" s="242"/>
      <c r="DT369" s="242"/>
      <c r="DU369" s="242"/>
      <c r="DV369" s="242"/>
      <c r="DW369" s="242"/>
      <c r="DX369" s="242"/>
      <c r="DY369" s="242"/>
      <c r="DZ369" s="242"/>
      <c r="EA369" s="242"/>
      <c r="EB369" s="242"/>
      <c r="EC369" s="242"/>
      <c r="ED369" s="242"/>
      <c r="EE369" s="252"/>
      <c r="EF369" s="238"/>
      <c r="EG369" s="238"/>
      <c r="EH369" s="238"/>
      <c r="EI369" s="238"/>
      <c r="EJ369" s="238"/>
      <c r="EK369" s="238"/>
      <c r="EL369" s="238"/>
      <c r="EM369" s="238"/>
      <c r="EN369" s="238"/>
      <c r="EO369" s="238"/>
      <c r="EP369" s="238"/>
      <c r="EQ369" s="238"/>
      <c r="ER369" s="238"/>
      <c r="ES369" s="238"/>
      <c r="ET369" s="238"/>
      <c r="EU369" s="238"/>
      <c r="EV369" s="238"/>
      <c r="EW369" s="238"/>
      <c r="EX369" s="238"/>
      <c r="EY369" s="238"/>
      <c r="EZ369" s="238"/>
      <c r="FA369" s="238"/>
      <c r="FB369" s="238"/>
      <c r="FC369" s="238"/>
      <c r="FD369" s="238"/>
      <c r="FE369" s="238"/>
      <c r="FF369" s="238"/>
      <c r="FG369" s="238"/>
      <c r="FH369" s="238"/>
      <c r="FI369" s="238"/>
      <c r="FJ369" s="238"/>
      <c r="FK369" s="238"/>
      <c r="FL369" s="238"/>
      <c r="FM369" s="238"/>
      <c r="FN369" s="238"/>
      <c r="FO369" s="238"/>
      <c r="FP369" s="238"/>
      <c r="FQ369" s="238"/>
      <c r="FR369" s="238"/>
      <c r="FS369" s="238"/>
      <c r="FT369" s="238"/>
      <c r="FU369" s="238"/>
      <c r="FV369" s="238"/>
      <c r="FW369" s="238"/>
      <c r="FX369" s="238"/>
      <c r="FY369" s="238"/>
      <c r="FZ369" s="238"/>
      <c r="GA369" s="238"/>
      <c r="GB369" s="238"/>
      <c r="GC369" s="238"/>
      <c r="GD369" s="238"/>
      <c r="GE369" s="238"/>
      <c r="GF369" s="238"/>
      <c r="GG369" s="238"/>
      <c r="GH369" s="238"/>
      <c r="GI369" s="238"/>
      <c r="GJ369" s="238"/>
      <c r="GK369" s="238"/>
      <c r="GL369" s="238"/>
      <c r="GM369" s="238"/>
      <c r="GN369" s="238"/>
      <c r="GO369" s="238"/>
      <c r="GP369" s="238"/>
      <c r="GQ369" s="238"/>
      <c r="GR369" s="238"/>
      <c r="GS369" s="238"/>
      <c r="GT369" s="238"/>
      <c r="GU369" s="238"/>
      <c r="GV369" s="238"/>
      <c r="GW369" s="238"/>
      <c r="GX369" s="238"/>
      <c r="GY369" s="238"/>
      <c r="GZ369" s="238"/>
      <c r="HA369" s="238"/>
      <c r="HB369" s="238"/>
      <c r="HC369" s="238"/>
      <c r="HD369" s="238"/>
      <c r="HE369" s="238"/>
      <c r="HF369" s="238"/>
      <c r="HG369" s="238"/>
      <c r="HH369" s="238"/>
      <c r="HI369" s="238"/>
      <c r="HJ369" s="238"/>
      <c r="HK369" s="238"/>
      <c r="HL369" s="238"/>
      <c r="HM369" s="238"/>
      <c r="HN369" s="238"/>
      <c r="HO369" s="238"/>
      <c r="HP369" s="238"/>
      <c r="HQ369" s="238"/>
      <c r="HR369" s="238"/>
      <c r="HS369" s="238"/>
      <c r="HT369" s="238"/>
      <c r="HU369" s="238"/>
      <c r="HV369" s="238"/>
      <c r="HW369" s="238"/>
      <c r="HX369" s="238"/>
      <c r="HY369" s="238"/>
      <c r="HZ369" s="238"/>
      <c r="IA369" s="238"/>
      <c r="IB369" s="238"/>
      <c r="IC369" s="238"/>
      <c r="ID369" s="238"/>
      <c r="IE369" s="238"/>
      <c r="IF369" s="238"/>
      <c r="IG369" s="238"/>
      <c r="IH369" s="238"/>
      <c r="II369" s="238"/>
      <c r="IJ369" s="238"/>
      <c r="IK369" s="238"/>
      <c r="IL369" s="238"/>
      <c r="IM369" s="238"/>
      <c r="IN369" s="238"/>
      <c r="IO369" s="238"/>
      <c r="IP369" s="238"/>
      <c r="IQ369" s="238"/>
      <c r="IR369" s="238"/>
      <c r="IS369" s="238"/>
      <c r="IT369" s="238"/>
      <c r="IU369" s="238"/>
      <c r="IV369" s="238"/>
      <c r="IW369" s="238"/>
      <c r="IX369" s="238"/>
      <c r="IY369" s="238"/>
      <c r="IZ369" s="238"/>
      <c r="JA369" s="238"/>
      <c r="JB369" s="238"/>
      <c r="JC369" s="238"/>
      <c r="JD369" s="238"/>
      <c r="JE369" s="238"/>
      <c r="JF369" s="238"/>
      <c r="JG369" s="238"/>
      <c r="JH369" s="238"/>
      <c r="JI369" s="238"/>
      <c r="JJ369" s="238"/>
      <c r="JK369" s="238"/>
      <c r="JL369" s="238"/>
      <c r="JM369" s="238"/>
      <c r="JN369" s="238"/>
      <c r="JO369" s="238"/>
      <c r="JP369" s="238"/>
      <c r="JQ369" s="238"/>
      <c r="JR369" s="238"/>
      <c r="JS369" s="238"/>
      <c r="JT369" s="238"/>
      <c r="JU369" s="238"/>
      <c r="JV369" s="238"/>
      <c r="JW369" s="238"/>
      <c r="JX369" s="238"/>
      <c r="JY369" s="238"/>
      <c r="JZ369" s="238"/>
      <c r="KA369" s="238"/>
      <c r="KB369" s="238"/>
      <c r="KC369" s="238"/>
      <c r="KD369" s="238"/>
      <c r="KE369" s="238"/>
      <c r="KF369" s="238"/>
      <c r="KG369" s="238"/>
      <c r="KH369" s="238"/>
      <c r="KI369" s="238"/>
      <c r="KJ369" s="238"/>
      <c r="KK369" s="238"/>
      <c r="KL369" s="238"/>
      <c r="KM369" s="238"/>
      <c r="KN369" s="238"/>
      <c r="KO369" s="238"/>
      <c r="KP369" s="238"/>
      <c r="KQ369" s="238"/>
      <c r="KR369" s="238"/>
      <c r="KS369" s="238"/>
      <c r="KT369" s="238"/>
      <c r="KU369" s="238"/>
      <c r="KV369" s="238"/>
      <c r="KW369" s="238"/>
      <c r="KX369" s="238"/>
      <c r="KY369" s="238"/>
      <c r="KZ369" s="238"/>
      <c r="LA369" s="238"/>
      <c r="LB369" s="238"/>
      <c r="LC369" s="238"/>
      <c r="LD369" s="238"/>
      <c r="LE369" s="238"/>
      <c r="LF369" s="238"/>
      <c r="LG369" s="238"/>
      <c r="LH369" s="238"/>
      <c r="LI369" s="238"/>
      <c r="LJ369" s="238"/>
      <c r="LK369" s="238"/>
      <c r="LL369" s="238"/>
      <c r="LM369" s="238"/>
      <c r="LN369" s="238"/>
      <c r="LO369" s="238"/>
      <c r="LP369" s="238"/>
      <c r="LQ369" s="238"/>
      <c r="LR369" s="238"/>
      <c r="LS369" s="238"/>
      <c r="LT369" s="238"/>
      <c r="LU369" s="238"/>
      <c r="LV369" s="238"/>
      <c r="LW369" s="238"/>
      <c r="LX369" s="238"/>
      <c r="LY369" s="238"/>
      <c r="LZ369" s="238"/>
      <c r="MA369" s="238"/>
      <c r="MB369" s="238"/>
      <c r="MC369" s="238"/>
      <c r="MD369" s="238"/>
      <c r="ME369" s="238"/>
      <c r="MF369" s="238"/>
      <c r="MG369" s="238"/>
      <c r="MH369" s="238"/>
      <c r="MI369" s="238"/>
      <c r="MJ369" s="238"/>
      <c r="MK369" s="238"/>
      <c r="ML369" s="238"/>
      <c r="MM369" s="238"/>
      <c r="MN369" s="238"/>
      <c r="MO369" s="238"/>
      <c r="MP369" s="238"/>
      <c r="MQ369" s="238"/>
      <c r="MR369" s="238"/>
      <c r="MS369" s="238"/>
      <c r="MT369" s="238"/>
      <c r="MU369" s="238"/>
      <c r="MV369" s="238"/>
      <c r="MW369" s="238"/>
      <c r="MX369" s="238"/>
      <c r="MY369" s="238"/>
      <c r="MZ369" s="238"/>
      <c r="NA369" s="238"/>
      <c r="NB369" s="238"/>
      <c r="NC369" s="238"/>
      <c r="ND369" s="238"/>
      <c r="NE369" s="238"/>
      <c r="NF369" s="238"/>
      <c r="NG369" s="238"/>
      <c r="NH369" s="238"/>
      <c r="NI369" s="238"/>
      <c r="NJ369" s="238"/>
      <c r="NK369" s="238"/>
      <c r="NL369" s="238"/>
      <c r="NM369" s="238"/>
      <c r="NN369" s="238"/>
      <c r="NO369" s="238"/>
      <c r="NP369" s="238"/>
      <c r="NQ369" s="238"/>
      <c r="NR369" s="238"/>
      <c r="NS369" s="238"/>
      <c r="NT369" s="238"/>
      <c r="NU369" s="238"/>
      <c r="NV369" s="238"/>
      <c r="NW369" s="238"/>
      <c r="NX369" s="238"/>
      <c r="NY369" s="238"/>
      <c r="NZ369" s="238"/>
      <c r="OA369" s="238"/>
      <c r="OB369" s="238"/>
      <c r="OC369" s="238"/>
      <c r="OD369" s="238"/>
      <c r="OE369" s="238"/>
      <c r="OF369" s="238"/>
      <c r="OG369" s="238"/>
      <c r="OH369" s="238"/>
      <c r="OI369" s="238"/>
      <c r="OJ369" s="238"/>
      <c r="OK369" s="238"/>
      <c r="OL369" s="238"/>
      <c r="OM369" s="238"/>
      <c r="ON369" s="238"/>
      <c r="OO369" s="238"/>
      <c r="OP369" s="238"/>
      <c r="OQ369" s="238"/>
      <c r="OR369" s="238"/>
      <c r="OS369" s="238"/>
      <c r="OT369" s="238"/>
      <c r="OU369" s="238"/>
      <c r="OV369" s="238"/>
      <c r="OW369" s="238"/>
      <c r="OX369" s="238"/>
      <c r="OY369" s="238"/>
      <c r="OZ369" s="238"/>
      <c r="PA369" s="238"/>
      <c r="PB369" s="238"/>
      <c r="PC369" s="238"/>
      <c r="PD369" s="238"/>
      <c r="PE369" s="238"/>
      <c r="PF369" s="238"/>
      <c r="PG369" s="238"/>
      <c r="PH369" s="238"/>
      <c r="PI369" s="238"/>
      <c r="PJ369" s="238"/>
      <c r="PK369" s="238"/>
      <c r="PL369" s="238"/>
      <c r="PM369" s="238"/>
      <c r="PN369" s="238"/>
      <c r="PO369" s="238"/>
      <c r="PP369" s="238"/>
      <c r="PQ369" s="238"/>
      <c r="PR369" s="238"/>
      <c r="PS369" s="238"/>
      <c r="PT369" s="238"/>
      <c r="PU369" s="238"/>
      <c r="PV369" s="238"/>
      <c r="PW369" s="238"/>
      <c r="PX369" s="238"/>
      <c r="PY369" s="238"/>
      <c r="PZ369" s="238"/>
      <c r="QA369" s="238"/>
      <c r="QB369" s="238"/>
      <c r="QC369" s="238"/>
      <c r="QD369" s="238"/>
      <c r="QE369" s="238"/>
      <c r="QF369" s="238"/>
      <c r="QG369" s="238"/>
      <c r="QH369" s="238"/>
      <c r="QI369" s="238"/>
      <c r="QJ369" s="238"/>
      <c r="QK369" s="238"/>
      <c r="QL369" s="238"/>
      <c r="QM369" s="238"/>
      <c r="QN369" s="238"/>
      <c r="QO369" s="238"/>
      <c r="QP369" s="238"/>
      <c r="QQ369" s="238"/>
      <c r="QR369" s="238"/>
      <c r="QS369" s="238"/>
      <c r="QT369" s="238"/>
      <c r="QU369" s="238"/>
      <c r="QV369" s="238"/>
      <c r="QW369" s="238"/>
      <c r="QX369" s="238"/>
      <c r="QY369" s="238"/>
      <c r="QZ369" s="238"/>
      <c r="RA369" s="238"/>
      <c r="RB369" s="238"/>
      <c r="RC369" s="238"/>
      <c r="RD369" s="238"/>
      <c r="RE369" s="238"/>
      <c r="RF369" s="238"/>
      <c r="RG369" s="238"/>
      <c r="RH369" s="238"/>
      <c r="RI369" s="238"/>
      <c r="RJ369" s="238"/>
      <c r="RK369" s="238"/>
      <c r="RL369" s="238"/>
      <c r="RM369" s="238"/>
      <c r="RN369" s="238"/>
      <c r="RO369" s="238"/>
      <c r="RP369" s="238"/>
      <c r="RQ369" s="238"/>
      <c r="RR369" s="238"/>
      <c r="RS369" s="238"/>
      <c r="RT369" s="238"/>
      <c r="RU369" s="238"/>
      <c r="RV369" s="238"/>
      <c r="RW369" s="238"/>
      <c r="RX369" s="238"/>
      <c r="RY369" s="238"/>
      <c r="RZ369" s="238"/>
      <c r="SA369" s="238"/>
      <c r="SB369" s="238"/>
      <c r="SC369" s="238"/>
      <c r="SD369" s="238"/>
      <c r="SE369" s="238"/>
      <c r="SF369" s="238"/>
      <c r="SG369" s="238"/>
      <c r="SH369" s="238"/>
      <c r="SI369" s="238"/>
      <c r="SJ369" s="238"/>
      <c r="SK369" s="238"/>
      <c r="SL369" s="238"/>
      <c r="SM369" s="238"/>
      <c r="SN369" s="238"/>
      <c r="SO369" s="238"/>
      <c r="SP369" s="238"/>
      <c r="SQ369" s="238"/>
      <c r="SR369" s="238"/>
      <c r="SS369" s="238"/>
      <c r="ST369" s="238"/>
      <c r="SU369" s="238"/>
      <c r="SV369" s="238"/>
      <c r="SW369" s="238"/>
      <c r="SX369" s="238"/>
      <c r="SY369" s="238"/>
      <c r="SZ369" s="238"/>
      <c r="TA369" s="238"/>
      <c r="TB369" s="238"/>
      <c r="TC369" s="238"/>
      <c r="TD369" s="238"/>
      <c r="TE369" s="238"/>
      <c r="TF369" s="238"/>
      <c r="TG369" s="238"/>
      <c r="TH369" s="238"/>
      <c r="TI369" s="238"/>
      <c r="TJ369" s="238"/>
      <c r="TK369" s="238"/>
      <c r="TL369" s="238"/>
      <c r="TM369" s="238"/>
      <c r="TN369" s="238"/>
      <c r="TO369" s="238"/>
      <c r="TP369" s="238"/>
      <c r="TQ369" s="238"/>
      <c r="TR369" s="238"/>
      <c r="TS369" s="238"/>
      <c r="TT369" s="238"/>
      <c r="TU369" s="238"/>
      <c r="TV369" s="238"/>
      <c r="TW369" s="238"/>
      <c r="TX369" s="238"/>
      <c r="TY369" s="238"/>
      <c r="TZ369" s="238"/>
      <c r="UA369" s="238"/>
      <c r="UB369" s="238"/>
      <c r="UC369" s="238"/>
      <c r="UD369" s="238"/>
      <c r="UE369" s="238"/>
      <c r="UF369" s="238"/>
      <c r="UG369" s="238"/>
      <c r="UH369" s="238"/>
      <c r="UI369" s="238"/>
      <c r="UJ369" s="238"/>
      <c r="UK369" s="238"/>
      <c r="UL369" s="238"/>
      <c r="UM369" s="238"/>
      <c r="UN369" s="238"/>
      <c r="UO369" s="238"/>
      <c r="UP369" s="238"/>
      <c r="UQ369" s="238"/>
      <c r="UR369" s="238"/>
      <c r="US369" s="238"/>
      <c r="UT369" s="238"/>
      <c r="UU369" s="238"/>
      <c r="UV369" s="238"/>
      <c r="UW369" s="238"/>
      <c r="UX369" s="238"/>
      <c r="UY369" s="238"/>
      <c r="UZ369" s="238"/>
      <c r="VA369" s="238"/>
      <c r="VB369" s="238"/>
      <c r="VC369" s="238"/>
      <c r="VD369" s="238"/>
      <c r="VE369" s="238"/>
      <c r="VF369" s="238"/>
      <c r="VG369" s="238"/>
      <c r="VH369" s="238"/>
      <c r="VI369" s="238"/>
      <c r="VJ369" s="238"/>
      <c r="VK369" s="238"/>
      <c r="VL369" s="238"/>
      <c r="VM369" s="238"/>
      <c r="VN369" s="238"/>
      <c r="VO369" s="238"/>
      <c r="VP369" s="238"/>
      <c r="VQ369" s="238"/>
      <c r="VR369" s="238"/>
      <c r="VS369" s="238"/>
      <c r="VT369" s="238"/>
      <c r="VU369" s="238"/>
      <c r="VV369" s="238"/>
      <c r="VW369" s="238"/>
      <c r="VX369" s="238"/>
      <c r="VY369" s="238"/>
      <c r="VZ369" s="238"/>
      <c r="WA369" s="238"/>
      <c r="WB369" s="238"/>
      <c r="WC369" s="238"/>
      <c r="WD369" s="238"/>
      <c r="WE369" s="238"/>
      <c r="WF369" s="238"/>
      <c r="WG369" s="238"/>
      <c r="WH369" s="238"/>
      <c r="WI369" s="238"/>
      <c r="WJ369" s="238"/>
      <c r="WK369" s="238"/>
      <c r="WL369" s="238"/>
      <c r="WM369" s="238"/>
      <c r="WN369" s="238"/>
      <c r="WO369" s="238"/>
      <c r="WP369" s="238"/>
      <c r="WQ369" s="238"/>
      <c r="WR369" s="238"/>
      <c r="WS369" s="238"/>
      <c r="WT369" s="238"/>
      <c r="WU369" s="238"/>
      <c r="WV369" s="238"/>
      <c r="WW369" s="238"/>
      <c r="WX369" s="238"/>
      <c r="WY369" s="238"/>
      <c r="WZ369" s="238"/>
      <c r="XA369" s="238"/>
      <c r="XB369" s="238"/>
      <c r="XC369" s="238"/>
      <c r="XD369" s="238"/>
      <c r="XE369" s="238"/>
      <c r="XF369" s="238"/>
      <c r="XG369" s="238"/>
      <c r="XH369" s="238"/>
      <c r="XI369" s="238"/>
      <c r="XJ369" s="238"/>
      <c r="XK369" s="238"/>
      <c r="XL369" s="238"/>
      <c r="XM369" s="238"/>
      <c r="XN369" s="238"/>
      <c r="XO369" s="238"/>
      <c r="XP369" s="238"/>
      <c r="XQ369" s="238"/>
      <c r="XR369" s="238"/>
      <c r="XS369" s="238"/>
      <c r="XT369" s="238"/>
      <c r="XU369" s="238"/>
      <c r="XV369" s="238"/>
      <c r="XW369" s="238"/>
      <c r="XX369" s="238"/>
      <c r="XY369" s="238"/>
      <c r="XZ369" s="238"/>
      <c r="YA369" s="238"/>
      <c r="YB369" s="238"/>
      <c r="YC369" s="238"/>
      <c r="YD369" s="238"/>
      <c r="YE369" s="238"/>
      <c r="YF369" s="238"/>
      <c r="YG369" s="238"/>
      <c r="YH369" s="238"/>
      <c r="YI369" s="238"/>
      <c r="YJ369" s="238"/>
      <c r="YK369" s="238"/>
      <c r="YL369" s="238"/>
      <c r="YM369" s="238"/>
      <c r="YN369" s="238"/>
      <c r="YO369" s="238"/>
      <c r="YP369" s="238"/>
      <c r="YQ369" s="238"/>
      <c r="YR369" s="238"/>
      <c r="YS369" s="238"/>
      <c r="YT369" s="238"/>
      <c r="YU369" s="238"/>
      <c r="YV369" s="238"/>
      <c r="YW369" s="238"/>
      <c r="YX369" s="238"/>
      <c r="YY369" s="238"/>
      <c r="YZ369" s="238"/>
      <c r="ZA369" s="238"/>
      <c r="ZB369" s="238"/>
      <c r="ZC369" s="238"/>
      <c r="ZD369" s="238"/>
      <c r="ZE369" s="238"/>
      <c r="ZF369" s="238"/>
      <c r="ZG369" s="238"/>
      <c r="ZH369" s="238"/>
      <c r="ZI369" s="238"/>
      <c r="ZJ369" s="238"/>
      <c r="ZK369" s="238"/>
      <c r="ZL369" s="238"/>
      <c r="ZM369" s="238"/>
      <c r="ZN369" s="238"/>
      <c r="ZO369" s="238"/>
      <c r="ZP369" s="238"/>
      <c r="ZQ369" s="238"/>
      <c r="ZR369" s="238"/>
      <c r="ZS369" s="238"/>
      <c r="ZT369" s="238"/>
      <c r="ZU369" s="238"/>
      <c r="ZV369" s="238"/>
      <c r="ZW369" s="238"/>
      <c r="ZX369" s="238"/>
      <c r="ZY369" s="238"/>
      <c r="ZZ369" s="238"/>
      <c r="AAA369" s="238"/>
      <c r="AAB369" s="238"/>
      <c r="AAC369" s="238"/>
      <c r="AAD369" s="238"/>
      <c r="AAE369" s="238"/>
      <c r="AAF369" s="238"/>
      <c r="AAG369" s="238"/>
      <c r="AAH369" s="238"/>
      <c r="AAI369" s="238"/>
      <c r="AAJ369" s="238"/>
      <c r="AAK369" s="238"/>
      <c r="AAL369" s="238"/>
      <c r="AAM369" s="238"/>
      <c r="AAN369" s="238"/>
      <c r="AAO369" s="238"/>
      <c r="AAP369" s="238"/>
      <c r="AAQ369" s="238"/>
      <c r="AAR369" s="238"/>
      <c r="AAS369" s="238"/>
      <c r="AAT369" s="238"/>
      <c r="AAU369" s="238"/>
      <c r="AAV369" s="238"/>
      <c r="AAW369" s="238"/>
      <c r="AAX369" s="238"/>
      <c r="AAY369" s="238"/>
      <c r="AAZ369" s="238"/>
      <c r="ABA369" s="238"/>
      <c r="ABB369" s="238"/>
      <c r="ABC369" s="238"/>
      <c r="ABD369" s="238"/>
      <c r="ABE369" s="238"/>
      <c r="ABF369" s="238"/>
      <c r="ABG369" s="238"/>
      <c r="ABH369" s="238"/>
      <c r="ABI369" s="238"/>
      <c r="ABJ369" s="238"/>
      <c r="ABK369" s="238"/>
      <c r="ABL369" s="238"/>
      <c r="ABM369" s="238"/>
      <c r="ABN369" s="238"/>
      <c r="ABO369" s="238"/>
      <c r="ABP369" s="238"/>
      <c r="ABQ369" s="238"/>
      <c r="ABR369" s="238"/>
      <c r="ABS369" s="238"/>
      <c r="ABT369" s="238"/>
      <c r="ABU369" s="238"/>
      <c r="ABV369" s="238"/>
      <c r="ABW369" s="238"/>
      <c r="ABX369" s="238"/>
      <c r="ABY369" s="238"/>
      <c r="ABZ369" s="238"/>
      <c r="ACA369" s="238"/>
      <c r="ACB369" s="238"/>
      <c r="ACC369" s="238"/>
      <c r="ACD369" s="238"/>
      <c r="ACE369" s="238"/>
      <c r="ACF369" s="238"/>
      <c r="ACG369" s="238"/>
      <c r="ACH369" s="238"/>
      <c r="ACI369" s="238"/>
      <c r="ACJ369" s="238"/>
      <c r="ACK369" s="238"/>
      <c r="ACL369" s="238"/>
      <c r="ACM369" s="238"/>
      <c r="ACN369" s="238"/>
      <c r="ACO369" s="238"/>
      <c r="ACP369" s="238"/>
      <c r="ACQ369" s="238"/>
      <c r="ACR369" s="238"/>
      <c r="ACS369" s="238"/>
      <c r="ACT369" s="238"/>
      <c r="ACU369" s="238"/>
      <c r="ACV369" s="238"/>
      <c r="ACW369" s="238"/>
      <c r="ACX369" s="238"/>
      <c r="ACY369" s="238"/>
      <c r="ACZ369" s="238"/>
      <c r="ADA369" s="238"/>
      <c r="ADB369" s="238"/>
      <c r="ADC369" s="238"/>
      <c r="ADD369" s="238"/>
      <c r="ADE369" s="238"/>
      <c r="ADF369" s="238"/>
      <c r="ADG369" s="238"/>
      <c r="ADH369" s="238"/>
      <c r="ADI369" s="238"/>
      <c r="ADJ369" s="238"/>
      <c r="ADK369" s="238"/>
      <c r="ADL369" s="238"/>
      <c r="ADM369" s="238"/>
      <c r="ADN369" s="238"/>
      <c r="ADO369" s="238"/>
      <c r="ADP369" s="238"/>
      <c r="ADQ369" s="238"/>
      <c r="ADR369" s="238"/>
      <c r="ADS369" s="238"/>
      <c r="ADT369" s="238"/>
      <c r="ADU369" s="238"/>
      <c r="ADV369" s="238"/>
      <c r="ADW369" s="238"/>
      <c r="ADX369" s="238"/>
      <c r="ADY369" s="238"/>
      <c r="ADZ369" s="238"/>
      <c r="AEA369" s="238"/>
      <c r="AEB369" s="238"/>
      <c r="AEC369" s="238"/>
      <c r="AED369" s="238"/>
      <c r="AEE369" s="238"/>
      <c r="AEF369" s="238"/>
      <c r="AEG369" s="238"/>
      <c r="AEH369" s="238"/>
      <c r="AEI369" s="238"/>
      <c r="AEJ369" s="238"/>
      <c r="AEK369" s="238"/>
      <c r="AEL369" s="238"/>
      <c r="AEM369" s="238"/>
      <c r="AEN369" s="238"/>
      <c r="AEO369" s="238"/>
      <c r="AEP369" s="238"/>
      <c r="AEQ369" s="238"/>
      <c r="AER369" s="238"/>
      <c r="AES369" s="238"/>
      <c r="AET369" s="238"/>
      <c r="AEU369" s="238"/>
      <c r="AEV369" s="238"/>
      <c r="AEW369" s="238"/>
      <c r="AEX369" s="238"/>
      <c r="AEY369" s="238"/>
      <c r="AEZ369" s="238"/>
      <c r="AFA369" s="238"/>
      <c r="AFB369" s="238"/>
      <c r="AFC369" s="238"/>
      <c r="AFD369" s="238"/>
      <c r="AFE369" s="238"/>
      <c r="AFF369" s="238"/>
      <c r="AFG369" s="238"/>
      <c r="AFH369" s="238"/>
      <c r="AFI369" s="238"/>
      <c r="AFJ369" s="238"/>
      <c r="AFK369" s="238"/>
      <c r="AFL369" s="238"/>
      <c r="AFM369" s="238"/>
      <c r="AFN369" s="238"/>
      <c r="AFO369" s="238"/>
      <c r="AFP369" s="238"/>
      <c r="AFQ369" s="238"/>
      <c r="AFR369" s="238"/>
      <c r="AFS369" s="238"/>
      <c r="AFT369" s="238"/>
      <c r="AFU369" s="238"/>
      <c r="AFV369" s="238"/>
      <c r="AFW369" s="238"/>
      <c r="AFX369" s="238"/>
      <c r="AFY369" s="238"/>
      <c r="AFZ369" s="238"/>
      <c r="AGA369" s="238"/>
      <c r="AGB369" s="238"/>
      <c r="AGC369" s="238"/>
      <c r="AGD369" s="238"/>
      <c r="AGE369" s="238"/>
      <c r="AGF369" s="238"/>
      <c r="AGG369" s="238"/>
      <c r="AGH369" s="238"/>
      <c r="AGI369" s="238"/>
      <c r="AGJ369" s="238"/>
      <c r="AGK369" s="238"/>
      <c r="AGL369" s="238"/>
      <c r="AGM369" s="238"/>
      <c r="AGN369" s="238"/>
      <c r="AGO369" s="238"/>
      <c r="AGP369" s="238"/>
      <c r="AGQ369" s="238"/>
      <c r="AGR369" s="238"/>
      <c r="AGS369" s="238"/>
      <c r="AGT369" s="238"/>
      <c r="AGU369" s="238"/>
      <c r="AGV369" s="238"/>
      <c r="AGW369" s="238"/>
      <c r="AGX369" s="238"/>
      <c r="AGY369" s="238"/>
      <c r="AGZ369" s="238"/>
      <c r="AHA369" s="238"/>
      <c r="AHB369" s="238"/>
      <c r="AHC369" s="238"/>
      <c r="AHD369" s="238"/>
      <c r="AHE369" s="238"/>
      <c r="AHF369" s="238"/>
      <c r="AHG369" s="238"/>
      <c r="AHH369" s="238"/>
      <c r="AHI369" s="238"/>
      <c r="AHJ369" s="238"/>
      <c r="AHK369" s="238"/>
      <c r="AHL369" s="238"/>
      <c r="AHM369" s="238"/>
      <c r="AHN369" s="238"/>
      <c r="AHO369" s="238"/>
      <c r="AHP369" s="238"/>
      <c r="AHQ369" s="238"/>
      <c r="AHR369" s="238"/>
      <c r="AHS369" s="238"/>
      <c r="AHT369" s="238"/>
      <c r="AHU369" s="238"/>
      <c r="AHV369" s="238"/>
      <c r="AHW369" s="238"/>
      <c r="AHX369" s="238"/>
      <c r="AHY369" s="238"/>
      <c r="AHZ369" s="238"/>
      <c r="AIA369" s="238"/>
      <c r="AIB369" s="238"/>
      <c r="AIC369" s="238"/>
      <c r="AID369" s="238"/>
      <c r="AIE369" s="238"/>
      <c r="AIF369" s="238"/>
      <c r="AIG369" s="238"/>
      <c r="AIH369" s="238"/>
      <c r="AII369" s="238"/>
      <c r="AIJ369" s="238"/>
      <c r="AIK369" s="238"/>
      <c r="AIL369" s="238"/>
      <c r="AIM369" s="238"/>
      <c r="AIN369" s="238"/>
      <c r="AIO369" s="238"/>
      <c r="AIP369" s="238"/>
      <c r="AIQ369" s="238"/>
      <c r="AIR369" s="238"/>
      <c r="AIS369" s="238"/>
      <c r="AIT369" s="238"/>
      <c r="AIU369" s="238"/>
      <c r="AIV369" s="238"/>
      <c r="AIW369" s="238"/>
      <c r="AIX369" s="238"/>
      <c r="AIY369" s="238"/>
      <c r="AIZ369" s="238"/>
      <c r="AJA369" s="238"/>
      <c r="AJB369" s="238"/>
      <c r="AJC369" s="238"/>
      <c r="AJD369" s="238"/>
      <c r="AJE369" s="238"/>
      <c r="AJF369" s="238"/>
      <c r="AJG369" s="238"/>
      <c r="AJH369" s="238"/>
      <c r="AJI369" s="238"/>
      <c r="AJJ369" s="238"/>
      <c r="AJK369" s="238"/>
      <c r="AJL369" s="238"/>
      <c r="AJM369" s="238"/>
      <c r="AJN369" s="238"/>
      <c r="AJO369" s="238"/>
      <c r="AJP369" s="238"/>
      <c r="AJQ369" s="238"/>
      <c r="AJR369" s="238"/>
      <c r="AJS369" s="238"/>
      <c r="AJT369" s="238"/>
      <c r="AJU369" s="238"/>
      <c r="AJV369" s="238"/>
      <c r="AJW369" s="238"/>
      <c r="AJX369" s="238"/>
      <c r="AJY369" s="238"/>
      <c r="AJZ369" s="238"/>
      <c r="AKA369" s="238"/>
      <c r="AKB369" s="238"/>
      <c r="AKC369" s="238"/>
      <c r="AKD369" s="238"/>
      <c r="AKE369" s="238"/>
      <c r="AKF369" s="238"/>
      <c r="AKG369" s="238"/>
      <c r="AKH369" s="238"/>
      <c r="AKI369" s="238"/>
      <c r="AKJ369" s="238"/>
      <c r="AKK369" s="238"/>
      <c r="AKL369" s="238"/>
      <c r="AKM369" s="238"/>
      <c r="AKN369" s="238"/>
      <c r="AKO369" s="238"/>
      <c r="AKP369" s="238"/>
    </row>
    <row r="370" spans="1:978" ht="25.5" x14ac:dyDescent="0.25">
      <c r="A370" s="309">
        <v>83</v>
      </c>
      <c r="B370" s="309">
        <v>84</v>
      </c>
      <c r="C370" s="243" t="s">
        <v>379</v>
      </c>
      <c r="D370" s="243" t="s">
        <v>39</v>
      </c>
      <c r="E370" s="270">
        <v>2.8</v>
      </c>
      <c r="F370" s="90">
        <v>530488</v>
      </c>
      <c r="G370" s="20" t="s">
        <v>380</v>
      </c>
      <c r="H370" s="20" t="s">
        <v>381</v>
      </c>
      <c r="I370" s="243" t="s">
        <v>63</v>
      </c>
      <c r="J370" s="90">
        <v>30</v>
      </c>
      <c r="K370" s="270">
        <f>AVERAGE(J370:J371)</f>
        <v>30</v>
      </c>
      <c r="L370" s="286">
        <f>E370/K370</f>
        <v>9.3333333333333324E-2</v>
      </c>
      <c r="M370" s="243">
        <v>1</v>
      </c>
      <c r="N370" s="90">
        <v>21</v>
      </c>
      <c r="O370" s="90">
        <v>14</v>
      </c>
      <c r="P370" s="90">
        <v>7</v>
      </c>
      <c r="Q370" s="90">
        <v>7</v>
      </c>
      <c r="R370" s="90">
        <v>18</v>
      </c>
      <c r="S370" s="90">
        <v>70</v>
      </c>
      <c r="T370" s="90">
        <v>198</v>
      </c>
      <c r="U370" s="90">
        <v>388</v>
      </c>
      <c r="V370" s="90">
        <v>383</v>
      </c>
      <c r="W370" s="90">
        <v>286</v>
      </c>
      <c r="X370" s="90">
        <v>276</v>
      </c>
      <c r="Y370" s="90">
        <v>294</v>
      </c>
      <c r="Z370" s="90">
        <v>312</v>
      </c>
      <c r="AA370" s="90">
        <v>302</v>
      </c>
      <c r="AB370" s="90">
        <v>330</v>
      </c>
      <c r="AC370" s="90">
        <v>405</v>
      </c>
      <c r="AD370" s="90">
        <v>484</v>
      </c>
      <c r="AE370" s="90">
        <v>464</v>
      </c>
      <c r="AF370" s="90">
        <v>387</v>
      </c>
      <c r="AG370" s="90">
        <v>299</v>
      </c>
      <c r="AH370" s="90">
        <v>263</v>
      </c>
      <c r="AI370" s="90">
        <v>217</v>
      </c>
      <c r="AJ370" s="90">
        <v>110</v>
      </c>
      <c r="AK370" s="90">
        <v>51</v>
      </c>
      <c r="AL370" s="90">
        <v>5221</v>
      </c>
      <c r="AM370" s="270">
        <v>800</v>
      </c>
      <c r="AN370" s="264">
        <f>$L$370*(1+0.15*(N372/$AM$370)^4)</f>
        <v>9.3333361018880207E-2</v>
      </c>
      <c r="AO370" s="264">
        <f t="shared" ref="AO370:BK370" si="243">$L$370*(1+0.15*(O372/$AM$370)^4)</f>
        <v>9.3333336921380197E-2</v>
      </c>
      <c r="AP370" s="264">
        <f t="shared" si="243"/>
        <v>9.3333333557586259E-2</v>
      </c>
      <c r="AQ370" s="264">
        <f t="shared" si="243"/>
        <v>9.3333333675130192E-2</v>
      </c>
      <c r="AR370" s="264">
        <f t="shared" si="243"/>
        <v>9.3333336188055005E-2</v>
      </c>
      <c r="AS370" s="264">
        <f t="shared" si="243"/>
        <v>9.3333669473333325E-2</v>
      </c>
      <c r="AT370" s="264">
        <f t="shared" si="243"/>
        <v>9.3364663671380188E-2</v>
      </c>
      <c r="AU370" s="264">
        <f t="shared" si="243"/>
        <v>9.3648989925130197E-2</v>
      </c>
      <c r="AV370" s="264">
        <f t="shared" si="243"/>
        <v>9.3629112407430007E-2</v>
      </c>
      <c r="AW370" s="264">
        <f t="shared" si="243"/>
        <v>9.3446733333333323E-2</v>
      </c>
      <c r="AX370" s="264">
        <f t="shared" si="243"/>
        <v>9.3468996819695616E-2</v>
      </c>
      <c r="AY370" s="264">
        <f t="shared" si="243"/>
        <v>9.3504450915130197E-2</v>
      </c>
      <c r="AZ370" s="264">
        <f t="shared" si="243"/>
        <v>9.3568479573333321E-2</v>
      </c>
      <c r="BA370" s="264">
        <f t="shared" si="243"/>
        <v>9.3549487952630198E-2</v>
      </c>
      <c r="BB370" s="264">
        <f t="shared" si="243"/>
        <v>9.3705363517351883E-2</v>
      </c>
      <c r="BC370" s="264">
        <f t="shared" si="243"/>
        <v>9.4280461473333327E-2</v>
      </c>
      <c r="BD370" s="264">
        <f t="shared" si="243"/>
        <v>9.5117681808880195E-2</v>
      </c>
      <c r="BE370" s="264">
        <f t="shared" si="243"/>
        <v>9.4637872627630196E-2</v>
      </c>
      <c r="BF370" s="264">
        <f t="shared" si="243"/>
        <v>9.3840405526726886E-2</v>
      </c>
      <c r="BG370" s="264">
        <f t="shared" si="243"/>
        <v>9.3546438199773749E-2</v>
      </c>
      <c r="BH370" s="264">
        <f t="shared" si="243"/>
        <v>9.3507038658758118E-2</v>
      </c>
      <c r="BI370" s="264">
        <f t="shared" si="243"/>
        <v>9.3417858792742503E-2</v>
      </c>
      <c r="BJ370" s="264">
        <f t="shared" si="243"/>
        <v>9.333931138203938E-2</v>
      </c>
      <c r="BK370" s="264">
        <f t="shared" si="243"/>
        <v>9.333380657985188E-2</v>
      </c>
      <c r="BL370" s="243">
        <f>E370*(0.000001)*0.5</f>
        <v>1.3999999999999999E-6</v>
      </c>
      <c r="BM370" s="243">
        <v>4008.5</v>
      </c>
      <c r="BN370" s="243">
        <v>0.02</v>
      </c>
      <c r="BO370" s="243">
        <v>1964.9</v>
      </c>
      <c r="BP370" s="243">
        <v>0.3</v>
      </c>
      <c r="BQ370" s="243">
        <v>4616.3</v>
      </c>
      <c r="BR370" s="243">
        <v>0.1</v>
      </c>
      <c r="BS370" s="243">
        <v>538.79999999999995</v>
      </c>
      <c r="BT370" s="243">
        <v>0.53</v>
      </c>
      <c r="BU370" s="243">
        <v>1186.7</v>
      </c>
      <c r="BV370" s="243">
        <v>0.05</v>
      </c>
      <c r="BW370" s="243"/>
      <c r="BX370" s="243"/>
      <c r="BY370" s="243"/>
      <c r="BZ370" s="243"/>
      <c r="CA370" s="243"/>
      <c r="CB370" s="243"/>
      <c r="CC370" s="243"/>
      <c r="CD370" s="243"/>
      <c r="CE370" s="243"/>
      <c r="CF370" s="243"/>
      <c r="CG370" s="243"/>
      <c r="CH370" s="243"/>
      <c r="CI370" s="243"/>
      <c r="CJ370" s="243"/>
      <c r="CK370" s="243"/>
      <c r="CL370" s="243"/>
      <c r="CM370" s="243"/>
      <c r="CN370" s="243"/>
      <c r="CO370" s="243"/>
      <c r="CP370" s="243"/>
      <c r="CQ370" s="243"/>
      <c r="CR370" s="243"/>
      <c r="CS370" s="243"/>
      <c r="CT370" s="243"/>
      <c r="CU370" s="243"/>
      <c r="CV370" s="243"/>
      <c r="CW370" s="243"/>
      <c r="CX370" s="243"/>
      <c r="CY370" s="243"/>
      <c r="CZ370" s="243"/>
      <c r="DA370" s="243"/>
      <c r="DB370" s="243"/>
      <c r="DC370" s="243"/>
      <c r="DD370" s="243"/>
      <c r="DE370" s="243"/>
      <c r="DF370" s="243"/>
      <c r="DG370" s="243"/>
      <c r="DH370" s="243"/>
      <c r="DI370" s="243"/>
      <c r="DJ370" s="243"/>
      <c r="DK370" s="243"/>
      <c r="DL370" s="243"/>
      <c r="DM370" s="243"/>
      <c r="DN370" s="243"/>
      <c r="DO370" s="243"/>
      <c r="DP370" s="243"/>
      <c r="DQ370" s="243"/>
      <c r="DR370" s="243"/>
      <c r="DS370" s="243"/>
      <c r="DT370" s="243"/>
      <c r="DU370" s="243"/>
      <c r="DV370" s="243"/>
      <c r="DW370" s="243"/>
      <c r="DX370" s="243"/>
      <c r="DY370" s="243"/>
      <c r="DZ370" s="243"/>
      <c r="EA370" s="243">
        <f>BM370*BN370+BO370*BP370+BQ370*BR370+BS370*BT370+BU370*BV370+BW370*BX370+BY370*BZ370+CA370*CB370+CC370*CD370+CE370*CF370+CG370*CH370+CI370*CJ370+CK370*CL370+CM370*CN370+CO370*CP370+CQ370*CR370+CS370*CT370+CU370*CV370+CW370*CX370+CY370*CZ370+DA370*DB370</f>
        <v>1476.1689999999999</v>
      </c>
      <c r="EB370" s="243">
        <f>(PI()+2*E370)*EA370</f>
        <v>12904.06808585699</v>
      </c>
      <c r="EC370" s="243">
        <f>EB370/E370</f>
        <v>4608.5957449489251</v>
      </c>
      <c r="ED370" s="243">
        <f>PI()*EA370</f>
        <v>4637.5216858569911</v>
      </c>
      <c r="EE370" s="253">
        <f>SUM(BN370,BP370,BR370,BT370,BV370,BX370,BZ370,CB370,CD370)</f>
        <v>1</v>
      </c>
      <c r="EF370" s="238"/>
      <c r="EG370" s="238"/>
      <c r="EH370" s="238"/>
      <c r="EI370" s="238"/>
      <c r="EJ370" s="238"/>
      <c r="EK370" s="238"/>
      <c r="EL370" s="238"/>
      <c r="EM370" s="238"/>
      <c r="EN370" s="238"/>
      <c r="EO370" s="238"/>
      <c r="EP370" s="238"/>
      <c r="EQ370" s="238"/>
      <c r="ER370" s="238"/>
      <c r="ES370" s="238"/>
      <c r="ET370" s="238"/>
      <c r="EU370" s="238"/>
      <c r="EV370" s="238"/>
      <c r="EW370" s="238"/>
      <c r="EX370" s="238"/>
      <c r="EY370" s="238"/>
      <c r="EZ370" s="238"/>
      <c r="FA370" s="238"/>
      <c r="FB370" s="238"/>
      <c r="FC370" s="238"/>
      <c r="FD370" s="238"/>
      <c r="FE370" s="238"/>
      <c r="FF370" s="238"/>
      <c r="FG370" s="238"/>
      <c r="FH370" s="238"/>
      <c r="FI370" s="238"/>
      <c r="FJ370" s="238"/>
      <c r="FK370" s="238"/>
      <c r="FL370" s="238"/>
      <c r="FM370" s="238"/>
      <c r="FN370" s="238"/>
      <c r="FO370" s="238"/>
      <c r="FP370" s="238"/>
      <c r="FQ370" s="238"/>
      <c r="FR370" s="238"/>
      <c r="FS370" s="238"/>
      <c r="FT370" s="238"/>
      <c r="FU370" s="238"/>
      <c r="FV370" s="238"/>
      <c r="FW370" s="238"/>
      <c r="FX370" s="238"/>
      <c r="FY370" s="238"/>
      <c r="FZ370" s="238"/>
      <c r="GA370" s="238"/>
      <c r="GB370" s="238"/>
      <c r="GC370" s="238"/>
      <c r="GD370" s="238"/>
      <c r="GE370" s="238"/>
      <c r="GF370" s="238"/>
      <c r="GG370" s="238"/>
      <c r="GH370" s="238"/>
      <c r="GI370" s="238"/>
      <c r="GJ370" s="238"/>
      <c r="GK370" s="238"/>
      <c r="GL370" s="238"/>
      <c r="GM370" s="238"/>
      <c r="GN370" s="238"/>
      <c r="GO370" s="238"/>
      <c r="GP370" s="238"/>
      <c r="GQ370" s="238"/>
      <c r="GR370" s="238"/>
      <c r="GS370" s="238"/>
      <c r="GT370" s="238"/>
      <c r="GU370" s="238"/>
      <c r="GV370" s="238"/>
      <c r="GW370" s="238"/>
      <c r="GX370" s="238"/>
      <c r="GY370" s="238"/>
      <c r="GZ370" s="238"/>
      <c r="HA370" s="238"/>
      <c r="HB370" s="238"/>
      <c r="HC370" s="238"/>
      <c r="HD370" s="238"/>
      <c r="HE370" s="238"/>
      <c r="HF370" s="238"/>
      <c r="HG370" s="238"/>
      <c r="HH370" s="238"/>
      <c r="HI370" s="238"/>
      <c r="HJ370" s="238"/>
      <c r="HK370" s="238"/>
      <c r="HL370" s="238"/>
      <c r="HM370" s="238"/>
      <c r="HN370" s="238"/>
      <c r="HO370" s="238"/>
      <c r="HP370" s="238"/>
      <c r="HQ370" s="238"/>
      <c r="HR370" s="238"/>
      <c r="HS370" s="238"/>
      <c r="HT370" s="238"/>
      <c r="HU370" s="238"/>
      <c r="HV370" s="238"/>
      <c r="HW370" s="238"/>
      <c r="HX370" s="238"/>
      <c r="HY370" s="238"/>
      <c r="HZ370" s="238"/>
      <c r="IA370" s="238"/>
      <c r="IB370" s="238"/>
      <c r="IC370" s="238"/>
      <c r="ID370" s="238"/>
      <c r="IE370" s="238"/>
      <c r="IF370" s="238"/>
      <c r="IG370" s="238"/>
      <c r="IH370" s="238"/>
      <c r="II370" s="238"/>
      <c r="IJ370" s="238"/>
      <c r="IK370" s="238"/>
      <c r="IL370" s="238"/>
      <c r="IM370" s="238"/>
      <c r="IN370" s="238"/>
      <c r="IO370" s="238"/>
      <c r="IP370" s="238"/>
      <c r="IQ370" s="238"/>
      <c r="IR370" s="238"/>
      <c r="IS370" s="238"/>
      <c r="IT370" s="238"/>
      <c r="IU370" s="238"/>
      <c r="IV370" s="238"/>
      <c r="IW370" s="238"/>
      <c r="IX370" s="238"/>
      <c r="IY370" s="238"/>
      <c r="IZ370" s="238"/>
      <c r="JA370" s="238"/>
      <c r="JB370" s="238"/>
      <c r="JC370" s="238"/>
      <c r="JD370" s="238"/>
      <c r="JE370" s="238"/>
      <c r="JF370" s="238"/>
      <c r="JG370" s="238"/>
      <c r="JH370" s="238"/>
      <c r="JI370" s="238"/>
      <c r="JJ370" s="238"/>
      <c r="JK370" s="238"/>
      <c r="JL370" s="238"/>
      <c r="JM370" s="238"/>
      <c r="JN370" s="238"/>
      <c r="JO370" s="238"/>
      <c r="JP370" s="238"/>
      <c r="JQ370" s="238"/>
      <c r="JR370" s="238"/>
      <c r="JS370" s="238"/>
      <c r="JT370" s="238"/>
      <c r="JU370" s="238"/>
      <c r="JV370" s="238"/>
      <c r="JW370" s="238"/>
      <c r="JX370" s="238"/>
      <c r="JY370" s="238"/>
      <c r="JZ370" s="238"/>
      <c r="KA370" s="238"/>
      <c r="KB370" s="238"/>
      <c r="KC370" s="238"/>
      <c r="KD370" s="238"/>
      <c r="KE370" s="238"/>
      <c r="KF370" s="238"/>
      <c r="KG370" s="238"/>
      <c r="KH370" s="238"/>
      <c r="KI370" s="238"/>
      <c r="KJ370" s="238"/>
      <c r="KK370" s="238"/>
      <c r="KL370" s="238"/>
      <c r="KM370" s="238"/>
      <c r="KN370" s="238"/>
      <c r="KO370" s="238"/>
      <c r="KP370" s="238"/>
      <c r="KQ370" s="238"/>
      <c r="KR370" s="238"/>
      <c r="KS370" s="238"/>
      <c r="KT370" s="238"/>
      <c r="KU370" s="238"/>
      <c r="KV370" s="238"/>
      <c r="KW370" s="238"/>
      <c r="KX370" s="238"/>
      <c r="KY370" s="238"/>
      <c r="KZ370" s="238"/>
      <c r="LA370" s="238"/>
      <c r="LB370" s="238"/>
      <c r="LC370" s="238"/>
      <c r="LD370" s="238"/>
      <c r="LE370" s="238"/>
      <c r="LF370" s="238"/>
      <c r="LG370" s="238"/>
      <c r="LH370" s="238"/>
      <c r="LI370" s="238"/>
      <c r="LJ370" s="238"/>
      <c r="LK370" s="238"/>
      <c r="LL370" s="238"/>
      <c r="LM370" s="238"/>
      <c r="LN370" s="238"/>
      <c r="LO370" s="238"/>
      <c r="LP370" s="238"/>
      <c r="LQ370" s="238"/>
      <c r="LR370" s="238"/>
      <c r="LS370" s="238"/>
      <c r="LT370" s="238"/>
      <c r="LU370" s="238"/>
      <c r="LV370" s="238"/>
      <c r="LW370" s="238"/>
      <c r="LX370" s="238"/>
      <c r="LY370" s="238"/>
      <c r="LZ370" s="238"/>
      <c r="MA370" s="238"/>
      <c r="MB370" s="238"/>
      <c r="MC370" s="238"/>
      <c r="MD370" s="238"/>
      <c r="ME370" s="238"/>
      <c r="MF370" s="238"/>
      <c r="MG370" s="238"/>
      <c r="MH370" s="238"/>
      <c r="MI370" s="238"/>
      <c r="MJ370" s="238"/>
      <c r="MK370" s="238"/>
      <c r="ML370" s="238"/>
      <c r="MM370" s="238"/>
      <c r="MN370" s="238"/>
      <c r="MO370" s="238"/>
      <c r="MP370" s="238"/>
      <c r="MQ370" s="238"/>
      <c r="MR370" s="238"/>
      <c r="MS370" s="238"/>
      <c r="MT370" s="238"/>
      <c r="MU370" s="238"/>
      <c r="MV370" s="238"/>
      <c r="MW370" s="238"/>
      <c r="MX370" s="238"/>
      <c r="MY370" s="238"/>
      <c r="MZ370" s="238"/>
      <c r="NA370" s="238"/>
      <c r="NB370" s="238"/>
      <c r="NC370" s="238"/>
      <c r="ND370" s="238"/>
      <c r="NE370" s="238"/>
      <c r="NF370" s="238"/>
      <c r="NG370" s="238"/>
      <c r="NH370" s="238"/>
      <c r="NI370" s="238"/>
      <c r="NJ370" s="238"/>
      <c r="NK370" s="238"/>
      <c r="NL370" s="238"/>
      <c r="NM370" s="238"/>
      <c r="NN370" s="238"/>
      <c r="NO370" s="238"/>
      <c r="NP370" s="238"/>
      <c r="NQ370" s="238"/>
      <c r="NR370" s="238"/>
      <c r="NS370" s="238"/>
      <c r="NT370" s="238"/>
      <c r="NU370" s="238"/>
      <c r="NV370" s="238"/>
      <c r="NW370" s="238"/>
      <c r="NX370" s="238"/>
      <c r="NY370" s="238"/>
      <c r="NZ370" s="238"/>
      <c r="OA370" s="238"/>
      <c r="OB370" s="238"/>
      <c r="OC370" s="238"/>
      <c r="OD370" s="238"/>
      <c r="OE370" s="238"/>
      <c r="OF370" s="238"/>
      <c r="OG370" s="238"/>
      <c r="OH370" s="238"/>
      <c r="OI370" s="238"/>
      <c r="OJ370" s="238"/>
      <c r="OK370" s="238"/>
      <c r="OL370" s="238"/>
      <c r="OM370" s="238"/>
      <c r="ON370" s="238"/>
      <c r="OO370" s="238"/>
      <c r="OP370" s="238"/>
      <c r="OQ370" s="238"/>
      <c r="OR370" s="238"/>
      <c r="OS370" s="238"/>
      <c r="OT370" s="238"/>
      <c r="OU370" s="238"/>
      <c r="OV370" s="238"/>
      <c r="OW370" s="238"/>
      <c r="OX370" s="238"/>
      <c r="OY370" s="238"/>
      <c r="OZ370" s="238"/>
      <c r="PA370" s="238"/>
      <c r="PB370" s="238"/>
      <c r="PC370" s="238"/>
      <c r="PD370" s="238"/>
      <c r="PE370" s="238"/>
      <c r="PF370" s="238"/>
      <c r="PG370" s="238"/>
      <c r="PH370" s="238"/>
      <c r="PI370" s="238"/>
      <c r="PJ370" s="238"/>
      <c r="PK370" s="238"/>
      <c r="PL370" s="238"/>
      <c r="PM370" s="238"/>
      <c r="PN370" s="238"/>
      <c r="PO370" s="238"/>
      <c r="PP370" s="238"/>
      <c r="PQ370" s="238"/>
      <c r="PR370" s="238"/>
      <c r="PS370" s="238"/>
      <c r="PT370" s="238"/>
      <c r="PU370" s="238"/>
      <c r="PV370" s="238"/>
      <c r="PW370" s="238"/>
      <c r="PX370" s="238"/>
      <c r="PY370" s="238"/>
      <c r="PZ370" s="238"/>
      <c r="QA370" s="238"/>
      <c r="QB370" s="238"/>
      <c r="QC370" s="238"/>
      <c r="QD370" s="238"/>
      <c r="QE370" s="238"/>
      <c r="QF370" s="238"/>
      <c r="QG370" s="238"/>
      <c r="QH370" s="238"/>
      <c r="QI370" s="238"/>
      <c r="QJ370" s="238"/>
      <c r="QK370" s="238"/>
      <c r="QL370" s="238"/>
      <c r="QM370" s="238"/>
      <c r="QN370" s="238"/>
      <c r="QO370" s="238"/>
      <c r="QP370" s="238"/>
      <c r="QQ370" s="238"/>
      <c r="QR370" s="238"/>
      <c r="QS370" s="238"/>
      <c r="QT370" s="238"/>
      <c r="QU370" s="238"/>
      <c r="QV370" s="238"/>
      <c r="QW370" s="238"/>
      <c r="QX370" s="238"/>
      <c r="QY370" s="238"/>
      <c r="QZ370" s="238"/>
      <c r="RA370" s="238"/>
      <c r="RB370" s="238"/>
      <c r="RC370" s="238"/>
      <c r="RD370" s="238"/>
      <c r="RE370" s="238"/>
      <c r="RF370" s="238"/>
      <c r="RG370" s="238"/>
      <c r="RH370" s="238"/>
      <c r="RI370" s="238"/>
      <c r="RJ370" s="238"/>
      <c r="RK370" s="238"/>
      <c r="RL370" s="238"/>
      <c r="RM370" s="238"/>
      <c r="RN370" s="238"/>
      <c r="RO370" s="238"/>
      <c r="RP370" s="238"/>
      <c r="RQ370" s="238"/>
      <c r="RR370" s="238"/>
      <c r="RS370" s="238"/>
      <c r="RT370" s="238"/>
      <c r="RU370" s="238"/>
      <c r="RV370" s="238"/>
      <c r="RW370" s="238"/>
      <c r="RX370" s="238"/>
      <c r="RY370" s="238"/>
      <c r="RZ370" s="238"/>
      <c r="SA370" s="238"/>
      <c r="SB370" s="238"/>
      <c r="SC370" s="238"/>
      <c r="SD370" s="238"/>
      <c r="SE370" s="238"/>
      <c r="SF370" s="238"/>
      <c r="SG370" s="238"/>
      <c r="SH370" s="238"/>
      <c r="SI370" s="238"/>
      <c r="SJ370" s="238"/>
      <c r="SK370" s="238"/>
      <c r="SL370" s="238"/>
      <c r="SM370" s="238"/>
      <c r="SN370" s="238"/>
      <c r="SO370" s="238"/>
      <c r="SP370" s="238"/>
      <c r="SQ370" s="238"/>
      <c r="SR370" s="238"/>
      <c r="SS370" s="238"/>
      <c r="ST370" s="238"/>
      <c r="SU370" s="238"/>
      <c r="SV370" s="238"/>
      <c r="SW370" s="238"/>
      <c r="SX370" s="238"/>
      <c r="SY370" s="238"/>
      <c r="SZ370" s="238"/>
      <c r="TA370" s="238"/>
      <c r="TB370" s="238"/>
      <c r="TC370" s="238"/>
      <c r="TD370" s="238"/>
      <c r="TE370" s="238"/>
      <c r="TF370" s="238"/>
      <c r="TG370" s="238"/>
      <c r="TH370" s="238"/>
      <c r="TI370" s="238"/>
      <c r="TJ370" s="238"/>
      <c r="TK370" s="238"/>
      <c r="TL370" s="238"/>
      <c r="TM370" s="238"/>
      <c r="TN370" s="238"/>
      <c r="TO370" s="238"/>
      <c r="TP370" s="238"/>
      <c r="TQ370" s="238"/>
      <c r="TR370" s="238"/>
      <c r="TS370" s="238"/>
      <c r="TT370" s="238"/>
      <c r="TU370" s="238"/>
      <c r="TV370" s="238"/>
      <c r="TW370" s="238"/>
      <c r="TX370" s="238"/>
      <c r="TY370" s="238"/>
      <c r="TZ370" s="238"/>
      <c r="UA370" s="238"/>
      <c r="UB370" s="238"/>
      <c r="UC370" s="238"/>
      <c r="UD370" s="238"/>
      <c r="UE370" s="238"/>
      <c r="UF370" s="238"/>
      <c r="UG370" s="238"/>
      <c r="UH370" s="238"/>
      <c r="UI370" s="238"/>
      <c r="UJ370" s="238"/>
      <c r="UK370" s="238"/>
      <c r="UL370" s="238"/>
      <c r="UM370" s="238"/>
      <c r="UN370" s="238"/>
      <c r="UO370" s="238"/>
      <c r="UP370" s="238"/>
      <c r="UQ370" s="238"/>
      <c r="UR370" s="238"/>
      <c r="US370" s="238"/>
      <c r="UT370" s="238"/>
      <c r="UU370" s="238"/>
      <c r="UV370" s="238"/>
      <c r="UW370" s="238"/>
      <c r="UX370" s="238"/>
      <c r="UY370" s="238"/>
      <c r="UZ370" s="238"/>
      <c r="VA370" s="238"/>
      <c r="VB370" s="238"/>
      <c r="VC370" s="238"/>
      <c r="VD370" s="238"/>
      <c r="VE370" s="238"/>
      <c r="VF370" s="238"/>
      <c r="VG370" s="238"/>
      <c r="VH370" s="238"/>
      <c r="VI370" s="238"/>
      <c r="VJ370" s="238"/>
      <c r="VK370" s="238"/>
      <c r="VL370" s="238"/>
      <c r="VM370" s="238"/>
      <c r="VN370" s="238"/>
      <c r="VO370" s="238"/>
      <c r="VP370" s="238"/>
      <c r="VQ370" s="238"/>
      <c r="VR370" s="238"/>
      <c r="VS370" s="238"/>
      <c r="VT370" s="238"/>
      <c r="VU370" s="238"/>
      <c r="VV370" s="238"/>
      <c r="VW370" s="238"/>
      <c r="VX370" s="238"/>
      <c r="VY370" s="238"/>
      <c r="VZ370" s="238"/>
      <c r="WA370" s="238"/>
      <c r="WB370" s="238"/>
      <c r="WC370" s="238"/>
      <c r="WD370" s="238"/>
      <c r="WE370" s="238"/>
      <c r="WF370" s="238"/>
      <c r="WG370" s="238"/>
      <c r="WH370" s="238"/>
      <c r="WI370" s="238"/>
      <c r="WJ370" s="238"/>
      <c r="WK370" s="238"/>
      <c r="WL370" s="238"/>
      <c r="WM370" s="238"/>
      <c r="WN370" s="238"/>
      <c r="WO370" s="238"/>
      <c r="WP370" s="238"/>
      <c r="WQ370" s="238"/>
      <c r="WR370" s="238"/>
      <c r="WS370" s="238"/>
      <c r="WT370" s="238"/>
      <c r="WU370" s="238"/>
      <c r="WV370" s="238"/>
      <c r="WW370" s="238"/>
      <c r="WX370" s="238"/>
      <c r="WY370" s="238"/>
      <c r="WZ370" s="238"/>
      <c r="XA370" s="238"/>
      <c r="XB370" s="238"/>
      <c r="XC370" s="238"/>
      <c r="XD370" s="238"/>
      <c r="XE370" s="238"/>
      <c r="XF370" s="238"/>
      <c r="XG370" s="238"/>
      <c r="XH370" s="238"/>
      <c r="XI370" s="238"/>
      <c r="XJ370" s="238"/>
      <c r="XK370" s="238"/>
      <c r="XL370" s="238"/>
      <c r="XM370" s="238"/>
      <c r="XN370" s="238"/>
      <c r="XO370" s="238"/>
      <c r="XP370" s="238"/>
      <c r="XQ370" s="238"/>
      <c r="XR370" s="238"/>
      <c r="XS370" s="238"/>
      <c r="XT370" s="238"/>
      <c r="XU370" s="238"/>
      <c r="XV370" s="238"/>
      <c r="XW370" s="238"/>
      <c r="XX370" s="238"/>
      <c r="XY370" s="238"/>
      <c r="XZ370" s="238"/>
      <c r="YA370" s="238"/>
      <c r="YB370" s="238"/>
      <c r="YC370" s="238"/>
      <c r="YD370" s="238"/>
      <c r="YE370" s="238"/>
      <c r="YF370" s="238"/>
      <c r="YG370" s="238"/>
      <c r="YH370" s="238"/>
      <c r="YI370" s="238"/>
      <c r="YJ370" s="238"/>
      <c r="YK370" s="238"/>
      <c r="YL370" s="238"/>
      <c r="YM370" s="238"/>
      <c r="YN370" s="238"/>
      <c r="YO370" s="238"/>
      <c r="YP370" s="238"/>
      <c r="YQ370" s="238"/>
      <c r="YR370" s="238"/>
      <c r="YS370" s="238"/>
      <c r="YT370" s="238"/>
      <c r="YU370" s="238"/>
      <c r="YV370" s="238"/>
      <c r="YW370" s="238"/>
      <c r="YX370" s="238"/>
      <c r="YY370" s="238"/>
      <c r="YZ370" s="238"/>
      <c r="ZA370" s="238"/>
      <c r="ZB370" s="238"/>
      <c r="ZC370" s="238"/>
      <c r="ZD370" s="238"/>
      <c r="ZE370" s="238"/>
      <c r="ZF370" s="238"/>
      <c r="ZG370" s="238"/>
      <c r="ZH370" s="238"/>
      <c r="ZI370" s="238"/>
      <c r="ZJ370" s="238"/>
      <c r="ZK370" s="238"/>
      <c r="ZL370" s="238"/>
      <c r="ZM370" s="238"/>
      <c r="ZN370" s="238"/>
      <c r="ZO370" s="238"/>
      <c r="ZP370" s="238"/>
      <c r="ZQ370" s="238"/>
      <c r="ZR370" s="238"/>
      <c r="ZS370" s="238"/>
      <c r="ZT370" s="238"/>
      <c r="ZU370" s="238"/>
      <c r="ZV370" s="238"/>
      <c r="ZW370" s="238"/>
      <c r="ZX370" s="238"/>
      <c r="ZY370" s="238"/>
      <c r="ZZ370" s="238"/>
      <c r="AAA370" s="238"/>
      <c r="AAB370" s="238"/>
      <c r="AAC370" s="238"/>
      <c r="AAD370" s="238"/>
      <c r="AAE370" s="238"/>
      <c r="AAF370" s="238"/>
      <c r="AAG370" s="238"/>
      <c r="AAH370" s="238"/>
      <c r="AAI370" s="238"/>
      <c r="AAJ370" s="238"/>
      <c r="AAK370" s="238"/>
      <c r="AAL370" s="238"/>
      <c r="AAM370" s="238"/>
      <c r="AAN370" s="238"/>
      <c r="AAO370" s="238"/>
      <c r="AAP370" s="238"/>
      <c r="AAQ370" s="238"/>
      <c r="AAR370" s="238"/>
      <c r="AAS370" s="238"/>
      <c r="AAT370" s="238"/>
      <c r="AAU370" s="238"/>
      <c r="AAV370" s="238"/>
      <c r="AAW370" s="238"/>
      <c r="AAX370" s="238"/>
      <c r="AAY370" s="238"/>
      <c r="AAZ370" s="238"/>
      <c r="ABA370" s="238"/>
      <c r="ABB370" s="238"/>
      <c r="ABC370" s="238"/>
      <c r="ABD370" s="238"/>
      <c r="ABE370" s="238"/>
      <c r="ABF370" s="238"/>
      <c r="ABG370" s="238"/>
      <c r="ABH370" s="238"/>
      <c r="ABI370" s="238"/>
      <c r="ABJ370" s="238"/>
      <c r="ABK370" s="238"/>
      <c r="ABL370" s="238"/>
      <c r="ABM370" s="238"/>
      <c r="ABN370" s="238"/>
      <c r="ABO370" s="238"/>
      <c r="ABP370" s="238"/>
      <c r="ABQ370" s="238"/>
      <c r="ABR370" s="238"/>
      <c r="ABS370" s="238"/>
      <c r="ABT370" s="238"/>
      <c r="ABU370" s="238"/>
      <c r="ABV370" s="238"/>
      <c r="ABW370" s="238"/>
      <c r="ABX370" s="238"/>
      <c r="ABY370" s="238"/>
      <c r="ABZ370" s="238"/>
      <c r="ACA370" s="238"/>
      <c r="ACB370" s="238"/>
      <c r="ACC370" s="238"/>
      <c r="ACD370" s="238"/>
      <c r="ACE370" s="238"/>
      <c r="ACF370" s="238"/>
      <c r="ACG370" s="238"/>
      <c r="ACH370" s="238"/>
      <c r="ACI370" s="238"/>
      <c r="ACJ370" s="238"/>
      <c r="ACK370" s="238"/>
      <c r="ACL370" s="238"/>
      <c r="ACM370" s="238"/>
      <c r="ACN370" s="238"/>
      <c r="ACO370" s="238"/>
      <c r="ACP370" s="238"/>
      <c r="ACQ370" s="238"/>
      <c r="ACR370" s="238"/>
      <c r="ACS370" s="238"/>
      <c r="ACT370" s="238"/>
      <c r="ACU370" s="238"/>
      <c r="ACV370" s="238"/>
      <c r="ACW370" s="238"/>
      <c r="ACX370" s="238"/>
      <c r="ACY370" s="238"/>
      <c r="ACZ370" s="238"/>
      <c r="ADA370" s="238"/>
      <c r="ADB370" s="238"/>
      <c r="ADC370" s="238"/>
      <c r="ADD370" s="238"/>
      <c r="ADE370" s="238"/>
      <c r="ADF370" s="238"/>
      <c r="ADG370" s="238"/>
      <c r="ADH370" s="238"/>
      <c r="ADI370" s="238"/>
      <c r="ADJ370" s="238"/>
      <c r="ADK370" s="238"/>
      <c r="ADL370" s="238"/>
      <c r="ADM370" s="238"/>
      <c r="ADN370" s="238"/>
      <c r="ADO370" s="238"/>
      <c r="ADP370" s="238"/>
      <c r="ADQ370" s="238"/>
      <c r="ADR370" s="238"/>
      <c r="ADS370" s="238"/>
      <c r="ADT370" s="238"/>
      <c r="ADU370" s="238"/>
      <c r="ADV370" s="238"/>
      <c r="ADW370" s="238"/>
      <c r="ADX370" s="238"/>
      <c r="ADY370" s="238"/>
      <c r="ADZ370" s="238"/>
      <c r="AEA370" s="238"/>
      <c r="AEB370" s="238"/>
      <c r="AEC370" s="238"/>
      <c r="AED370" s="238"/>
      <c r="AEE370" s="238"/>
      <c r="AEF370" s="238"/>
      <c r="AEG370" s="238"/>
      <c r="AEH370" s="238"/>
      <c r="AEI370" s="238"/>
      <c r="AEJ370" s="238"/>
      <c r="AEK370" s="238"/>
      <c r="AEL370" s="238"/>
      <c r="AEM370" s="238"/>
      <c r="AEN370" s="238"/>
      <c r="AEO370" s="238"/>
      <c r="AEP370" s="238"/>
      <c r="AEQ370" s="238"/>
      <c r="AER370" s="238"/>
      <c r="AES370" s="238"/>
      <c r="AET370" s="238"/>
      <c r="AEU370" s="238"/>
      <c r="AEV370" s="238"/>
      <c r="AEW370" s="238"/>
      <c r="AEX370" s="238"/>
      <c r="AEY370" s="238"/>
      <c r="AEZ370" s="238"/>
      <c r="AFA370" s="238"/>
      <c r="AFB370" s="238"/>
      <c r="AFC370" s="238"/>
      <c r="AFD370" s="238"/>
      <c r="AFE370" s="238"/>
      <c r="AFF370" s="238"/>
      <c r="AFG370" s="238"/>
      <c r="AFH370" s="238"/>
      <c r="AFI370" s="238"/>
      <c r="AFJ370" s="238"/>
      <c r="AFK370" s="238"/>
      <c r="AFL370" s="238"/>
      <c r="AFM370" s="238"/>
      <c r="AFN370" s="238"/>
      <c r="AFO370" s="238"/>
      <c r="AFP370" s="238"/>
      <c r="AFQ370" s="238"/>
      <c r="AFR370" s="238"/>
      <c r="AFS370" s="238"/>
      <c r="AFT370" s="238"/>
      <c r="AFU370" s="238"/>
      <c r="AFV370" s="238"/>
      <c r="AFW370" s="238"/>
      <c r="AFX370" s="238"/>
      <c r="AFY370" s="238"/>
      <c r="AFZ370" s="238"/>
      <c r="AGA370" s="238"/>
      <c r="AGB370" s="238"/>
      <c r="AGC370" s="238"/>
      <c r="AGD370" s="238"/>
      <c r="AGE370" s="238"/>
      <c r="AGF370" s="238"/>
      <c r="AGG370" s="238"/>
      <c r="AGH370" s="238"/>
      <c r="AGI370" s="238"/>
      <c r="AGJ370" s="238"/>
      <c r="AGK370" s="238"/>
      <c r="AGL370" s="238"/>
      <c r="AGM370" s="238"/>
      <c r="AGN370" s="238"/>
      <c r="AGO370" s="238"/>
      <c r="AGP370" s="238"/>
      <c r="AGQ370" s="238"/>
      <c r="AGR370" s="238"/>
      <c r="AGS370" s="238"/>
      <c r="AGT370" s="238"/>
      <c r="AGU370" s="238"/>
      <c r="AGV370" s="238"/>
      <c r="AGW370" s="238"/>
      <c r="AGX370" s="238"/>
      <c r="AGY370" s="238"/>
      <c r="AGZ370" s="238"/>
      <c r="AHA370" s="238"/>
      <c r="AHB370" s="238"/>
      <c r="AHC370" s="238"/>
      <c r="AHD370" s="238"/>
      <c r="AHE370" s="238"/>
      <c r="AHF370" s="238"/>
      <c r="AHG370" s="238"/>
      <c r="AHH370" s="238"/>
      <c r="AHI370" s="238"/>
      <c r="AHJ370" s="238"/>
      <c r="AHK370" s="238"/>
      <c r="AHL370" s="238"/>
      <c r="AHM370" s="238"/>
      <c r="AHN370" s="238"/>
      <c r="AHO370" s="238"/>
      <c r="AHP370" s="238"/>
      <c r="AHQ370" s="238"/>
      <c r="AHR370" s="238"/>
      <c r="AHS370" s="238"/>
      <c r="AHT370" s="238"/>
      <c r="AHU370" s="238"/>
      <c r="AHV370" s="238"/>
      <c r="AHW370" s="238"/>
      <c r="AHX370" s="238"/>
      <c r="AHY370" s="238"/>
      <c r="AHZ370" s="238"/>
      <c r="AIA370" s="238"/>
      <c r="AIB370" s="238"/>
      <c r="AIC370" s="238"/>
      <c r="AID370" s="238"/>
      <c r="AIE370" s="238"/>
      <c r="AIF370" s="238"/>
      <c r="AIG370" s="238"/>
      <c r="AIH370" s="238"/>
      <c r="AII370" s="238"/>
      <c r="AIJ370" s="238"/>
      <c r="AIK370" s="238"/>
      <c r="AIL370" s="238"/>
      <c r="AIM370" s="238"/>
      <c r="AIN370" s="238"/>
      <c r="AIO370" s="238"/>
      <c r="AIP370" s="238"/>
      <c r="AIQ370" s="238"/>
      <c r="AIR370" s="238"/>
      <c r="AIS370" s="238"/>
      <c r="AIT370" s="238"/>
      <c r="AIU370" s="238"/>
      <c r="AIV370" s="238"/>
      <c r="AIW370" s="238"/>
      <c r="AIX370" s="238"/>
      <c r="AIY370" s="238"/>
      <c r="AIZ370" s="238"/>
      <c r="AJA370" s="238"/>
      <c r="AJB370" s="238"/>
      <c r="AJC370" s="238"/>
      <c r="AJD370" s="238"/>
      <c r="AJE370" s="238"/>
      <c r="AJF370" s="238"/>
      <c r="AJG370" s="238"/>
      <c r="AJH370" s="238"/>
      <c r="AJI370" s="238"/>
      <c r="AJJ370" s="238"/>
      <c r="AJK370" s="238"/>
      <c r="AJL370" s="238"/>
      <c r="AJM370" s="238"/>
      <c r="AJN370" s="238"/>
      <c r="AJO370" s="238"/>
      <c r="AJP370" s="238"/>
      <c r="AJQ370" s="238"/>
      <c r="AJR370" s="238"/>
      <c r="AJS370" s="238"/>
      <c r="AJT370" s="238"/>
      <c r="AJU370" s="238"/>
      <c r="AJV370" s="238"/>
      <c r="AJW370" s="238"/>
      <c r="AJX370" s="238"/>
      <c r="AJY370" s="238"/>
      <c r="AJZ370" s="238"/>
      <c r="AKA370" s="238"/>
      <c r="AKB370" s="238"/>
      <c r="AKC370" s="238"/>
      <c r="AKD370" s="238"/>
      <c r="AKE370" s="238"/>
      <c r="AKF370" s="238"/>
      <c r="AKG370" s="238"/>
      <c r="AKH370" s="238"/>
      <c r="AKI370" s="238"/>
      <c r="AKJ370" s="238"/>
      <c r="AKK370" s="238"/>
      <c r="AKL370" s="238"/>
      <c r="AKM370" s="238"/>
      <c r="AKN370" s="238"/>
      <c r="AKO370" s="238"/>
      <c r="AKP370" s="238"/>
    </row>
    <row r="371" spans="1:978" ht="25.5" x14ac:dyDescent="0.25">
      <c r="A371" s="310"/>
      <c r="B371" s="310"/>
      <c r="C371" s="244"/>
      <c r="D371" s="244"/>
      <c r="E371" s="293"/>
      <c r="F371" s="92">
        <v>530070</v>
      </c>
      <c r="G371" s="23" t="s">
        <v>382</v>
      </c>
      <c r="H371" s="23" t="s">
        <v>380</v>
      </c>
      <c r="I371" s="245"/>
      <c r="J371" s="92">
        <v>30</v>
      </c>
      <c r="K371" s="271"/>
      <c r="L371" s="288"/>
      <c r="M371" s="245"/>
      <c r="N371" s="92">
        <v>38</v>
      </c>
      <c r="O371" s="92">
        <v>21</v>
      </c>
      <c r="P371" s="92">
        <v>10</v>
      </c>
      <c r="Q371" s="92">
        <v>12</v>
      </c>
      <c r="R371" s="92">
        <v>15</v>
      </c>
      <c r="S371" s="92">
        <v>41</v>
      </c>
      <c r="T371" s="92">
        <v>150</v>
      </c>
      <c r="U371" s="92">
        <v>231</v>
      </c>
      <c r="V371" s="92">
        <v>226</v>
      </c>
      <c r="W371" s="92">
        <v>194</v>
      </c>
      <c r="X371" s="92">
        <v>226</v>
      </c>
      <c r="Y371" s="92">
        <v>237</v>
      </c>
      <c r="Z371" s="92">
        <v>264</v>
      </c>
      <c r="AA371" s="92">
        <v>261</v>
      </c>
      <c r="AB371" s="92">
        <v>315</v>
      </c>
      <c r="AC371" s="92">
        <v>411</v>
      </c>
      <c r="AD371" s="92">
        <v>472</v>
      </c>
      <c r="AE371" s="92">
        <v>420</v>
      </c>
      <c r="AF371" s="92">
        <v>310</v>
      </c>
      <c r="AG371" s="92">
        <v>262</v>
      </c>
      <c r="AH371" s="92">
        <v>270</v>
      </c>
      <c r="AI371" s="92">
        <v>228</v>
      </c>
      <c r="AJ371" s="92">
        <v>119</v>
      </c>
      <c r="AK371" s="92">
        <v>71</v>
      </c>
      <c r="AL371" s="92">
        <v>4445</v>
      </c>
      <c r="AM371" s="293"/>
      <c r="AN371" s="265"/>
      <c r="AO371" s="265"/>
      <c r="AP371" s="265"/>
      <c r="AQ371" s="265"/>
      <c r="AR371" s="265"/>
      <c r="AS371" s="265"/>
      <c r="AT371" s="265"/>
      <c r="AU371" s="265"/>
      <c r="AV371" s="265"/>
      <c r="AW371" s="265"/>
      <c r="AX371" s="265"/>
      <c r="AY371" s="265"/>
      <c r="AZ371" s="265"/>
      <c r="BA371" s="265"/>
      <c r="BB371" s="265"/>
      <c r="BC371" s="265"/>
      <c r="BD371" s="265"/>
      <c r="BE371" s="265"/>
      <c r="BF371" s="265"/>
      <c r="BG371" s="265"/>
      <c r="BH371" s="265"/>
      <c r="BI371" s="265"/>
      <c r="BJ371" s="265"/>
      <c r="BK371" s="265"/>
      <c r="BL371" s="244"/>
      <c r="BM371" s="244"/>
      <c r="BN371" s="244"/>
      <c r="BO371" s="244"/>
      <c r="BP371" s="244"/>
      <c r="BQ371" s="244"/>
      <c r="BR371" s="244"/>
      <c r="BS371" s="244"/>
      <c r="BT371" s="244"/>
      <c r="BU371" s="244"/>
      <c r="BV371" s="244"/>
      <c r="BW371" s="244"/>
      <c r="BX371" s="244"/>
      <c r="BY371" s="244"/>
      <c r="BZ371" s="244"/>
      <c r="CA371" s="244"/>
      <c r="CB371" s="244"/>
      <c r="CC371" s="244"/>
      <c r="CD371" s="244"/>
      <c r="CE371" s="244"/>
      <c r="CF371" s="244"/>
      <c r="CG371" s="244"/>
      <c r="CH371" s="244"/>
      <c r="CI371" s="244"/>
      <c r="CJ371" s="244"/>
      <c r="CK371" s="244"/>
      <c r="CL371" s="244"/>
      <c r="CM371" s="244"/>
      <c r="CN371" s="244"/>
      <c r="CO371" s="244"/>
      <c r="CP371" s="244"/>
      <c r="CQ371" s="244"/>
      <c r="CR371" s="244"/>
      <c r="CS371" s="244"/>
      <c r="CT371" s="244"/>
      <c r="CU371" s="244"/>
      <c r="CV371" s="244"/>
      <c r="CW371" s="244"/>
      <c r="CX371" s="244"/>
      <c r="CY371" s="244"/>
      <c r="CZ371" s="244"/>
      <c r="DA371" s="244"/>
      <c r="DB371" s="244"/>
      <c r="DC371" s="244"/>
      <c r="DD371" s="244"/>
      <c r="DE371" s="244"/>
      <c r="DF371" s="244"/>
      <c r="DG371" s="244"/>
      <c r="DH371" s="244"/>
      <c r="DI371" s="244"/>
      <c r="DJ371" s="244"/>
      <c r="DK371" s="244"/>
      <c r="DL371" s="244"/>
      <c r="DM371" s="244"/>
      <c r="DN371" s="244"/>
      <c r="DO371" s="244"/>
      <c r="DP371" s="244"/>
      <c r="DQ371" s="244"/>
      <c r="DR371" s="244"/>
      <c r="DS371" s="244"/>
      <c r="DT371" s="244"/>
      <c r="DU371" s="244"/>
      <c r="DV371" s="244"/>
      <c r="DW371" s="244"/>
      <c r="DX371" s="244"/>
      <c r="DY371" s="244"/>
      <c r="DZ371" s="244"/>
      <c r="EA371" s="244"/>
      <c r="EB371" s="244"/>
      <c r="EC371" s="244"/>
      <c r="ED371" s="244"/>
      <c r="EE371" s="253"/>
      <c r="EF371" s="238"/>
      <c r="EG371" s="238"/>
      <c r="EH371" s="238"/>
      <c r="EI371" s="238"/>
      <c r="EJ371" s="238"/>
      <c r="EK371" s="238"/>
      <c r="EL371" s="238"/>
      <c r="EM371" s="238"/>
      <c r="EN371" s="238"/>
      <c r="EO371" s="238"/>
      <c r="EP371" s="238"/>
      <c r="EQ371" s="238"/>
      <c r="ER371" s="238"/>
      <c r="ES371" s="238"/>
      <c r="ET371" s="238"/>
      <c r="EU371" s="238"/>
      <c r="EV371" s="238"/>
      <c r="EW371" s="238"/>
      <c r="EX371" s="238"/>
      <c r="EY371" s="238"/>
      <c r="EZ371" s="238"/>
      <c r="FA371" s="238"/>
      <c r="FB371" s="238"/>
      <c r="FC371" s="238"/>
      <c r="FD371" s="238"/>
      <c r="FE371" s="238"/>
      <c r="FF371" s="238"/>
      <c r="FG371" s="238"/>
      <c r="FH371" s="238"/>
      <c r="FI371" s="238"/>
      <c r="FJ371" s="238"/>
      <c r="FK371" s="238"/>
      <c r="FL371" s="238"/>
      <c r="FM371" s="238"/>
      <c r="FN371" s="238"/>
      <c r="FO371" s="238"/>
      <c r="FP371" s="238"/>
      <c r="FQ371" s="238"/>
      <c r="FR371" s="238"/>
      <c r="FS371" s="238"/>
      <c r="FT371" s="238"/>
      <c r="FU371" s="238"/>
      <c r="FV371" s="238"/>
      <c r="FW371" s="238"/>
      <c r="FX371" s="238"/>
      <c r="FY371" s="238"/>
      <c r="FZ371" s="238"/>
      <c r="GA371" s="238"/>
      <c r="GB371" s="238"/>
      <c r="GC371" s="238"/>
      <c r="GD371" s="238"/>
      <c r="GE371" s="238"/>
      <c r="GF371" s="238"/>
      <c r="GG371" s="238"/>
      <c r="GH371" s="238"/>
      <c r="GI371" s="238"/>
      <c r="GJ371" s="238"/>
      <c r="GK371" s="238"/>
      <c r="GL371" s="238"/>
      <c r="GM371" s="238"/>
      <c r="GN371" s="238"/>
      <c r="GO371" s="238"/>
      <c r="GP371" s="238"/>
      <c r="GQ371" s="238"/>
      <c r="GR371" s="238"/>
      <c r="GS371" s="238"/>
      <c r="GT371" s="238"/>
      <c r="GU371" s="238"/>
      <c r="GV371" s="238"/>
      <c r="GW371" s="238"/>
      <c r="GX371" s="238"/>
      <c r="GY371" s="238"/>
      <c r="GZ371" s="238"/>
      <c r="HA371" s="238"/>
      <c r="HB371" s="238"/>
      <c r="HC371" s="238"/>
      <c r="HD371" s="238"/>
      <c r="HE371" s="238"/>
      <c r="HF371" s="238"/>
      <c r="HG371" s="238"/>
      <c r="HH371" s="238"/>
      <c r="HI371" s="238"/>
      <c r="HJ371" s="238"/>
      <c r="HK371" s="238"/>
      <c r="HL371" s="238"/>
      <c r="HM371" s="238"/>
      <c r="HN371" s="238"/>
      <c r="HO371" s="238"/>
      <c r="HP371" s="238"/>
      <c r="HQ371" s="238"/>
      <c r="HR371" s="238"/>
      <c r="HS371" s="238"/>
      <c r="HT371" s="238"/>
      <c r="HU371" s="238"/>
      <c r="HV371" s="238"/>
      <c r="HW371" s="238"/>
      <c r="HX371" s="238"/>
      <c r="HY371" s="238"/>
      <c r="HZ371" s="238"/>
      <c r="IA371" s="238"/>
      <c r="IB371" s="238"/>
      <c r="IC371" s="238"/>
      <c r="ID371" s="238"/>
      <c r="IE371" s="238"/>
      <c r="IF371" s="238"/>
      <c r="IG371" s="238"/>
      <c r="IH371" s="238"/>
      <c r="II371" s="238"/>
      <c r="IJ371" s="238"/>
      <c r="IK371" s="238"/>
      <c r="IL371" s="238"/>
      <c r="IM371" s="238"/>
      <c r="IN371" s="238"/>
      <c r="IO371" s="238"/>
      <c r="IP371" s="238"/>
      <c r="IQ371" s="238"/>
      <c r="IR371" s="238"/>
      <c r="IS371" s="238"/>
      <c r="IT371" s="238"/>
      <c r="IU371" s="238"/>
      <c r="IV371" s="238"/>
      <c r="IW371" s="238"/>
      <c r="IX371" s="238"/>
      <c r="IY371" s="238"/>
      <c r="IZ371" s="238"/>
      <c r="JA371" s="238"/>
      <c r="JB371" s="238"/>
      <c r="JC371" s="238"/>
      <c r="JD371" s="238"/>
      <c r="JE371" s="238"/>
      <c r="JF371" s="238"/>
      <c r="JG371" s="238"/>
      <c r="JH371" s="238"/>
      <c r="JI371" s="238"/>
      <c r="JJ371" s="238"/>
      <c r="JK371" s="238"/>
      <c r="JL371" s="238"/>
      <c r="JM371" s="238"/>
      <c r="JN371" s="238"/>
      <c r="JO371" s="238"/>
      <c r="JP371" s="238"/>
      <c r="JQ371" s="238"/>
      <c r="JR371" s="238"/>
      <c r="JS371" s="238"/>
      <c r="JT371" s="238"/>
      <c r="JU371" s="238"/>
      <c r="JV371" s="238"/>
      <c r="JW371" s="238"/>
      <c r="JX371" s="238"/>
      <c r="JY371" s="238"/>
      <c r="JZ371" s="238"/>
      <c r="KA371" s="238"/>
      <c r="KB371" s="238"/>
      <c r="KC371" s="238"/>
      <c r="KD371" s="238"/>
      <c r="KE371" s="238"/>
      <c r="KF371" s="238"/>
      <c r="KG371" s="238"/>
      <c r="KH371" s="238"/>
      <c r="KI371" s="238"/>
      <c r="KJ371" s="238"/>
      <c r="KK371" s="238"/>
      <c r="KL371" s="238"/>
      <c r="KM371" s="238"/>
      <c r="KN371" s="238"/>
      <c r="KO371" s="238"/>
      <c r="KP371" s="238"/>
      <c r="KQ371" s="238"/>
      <c r="KR371" s="238"/>
      <c r="KS371" s="238"/>
      <c r="KT371" s="238"/>
      <c r="KU371" s="238"/>
      <c r="KV371" s="238"/>
      <c r="KW371" s="238"/>
      <c r="KX371" s="238"/>
      <c r="KY371" s="238"/>
      <c r="KZ371" s="238"/>
      <c r="LA371" s="238"/>
      <c r="LB371" s="238"/>
      <c r="LC371" s="238"/>
      <c r="LD371" s="238"/>
      <c r="LE371" s="238"/>
      <c r="LF371" s="238"/>
      <c r="LG371" s="238"/>
      <c r="LH371" s="238"/>
      <c r="LI371" s="238"/>
      <c r="LJ371" s="238"/>
      <c r="LK371" s="238"/>
      <c r="LL371" s="238"/>
      <c r="LM371" s="238"/>
      <c r="LN371" s="238"/>
      <c r="LO371" s="238"/>
      <c r="LP371" s="238"/>
      <c r="LQ371" s="238"/>
      <c r="LR371" s="238"/>
      <c r="LS371" s="238"/>
      <c r="LT371" s="238"/>
      <c r="LU371" s="238"/>
      <c r="LV371" s="238"/>
      <c r="LW371" s="238"/>
      <c r="LX371" s="238"/>
      <c r="LY371" s="238"/>
      <c r="LZ371" s="238"/>
      <c r="MA371" s="238"/>
      <c r="MB371" s="238"/>
      <c r="MC371" s="238"/>
      <c r="MD371" s="238"/>
      <c r="ME371" s="238"/>
      <c r="MF371" s="238"/>
      <c r="MG371" s="238"/>
      <c r="MH371" s="238"/>
      <c r="MI371" s="238"/>
      <c r="MJ371" s="238"/>
      <c r="MK371" s="238"/>
      <c r="ML371" s="238"/>
      <c r="MM371" s="238"/>
      <c r="MN371" s="238"/>
      <c r="MO371" s="238"/>
      <c r="MP371" s="238"/>
      <c r="MQ371" s="238"/>
      <c r="MR371" s="238"/>
      <c r="MS371" s="238"/>
      <c r="MT371" s="238"/>
      <c r="MU371" s="238"/>
      <c r="MV371" s="238"/>
      <c r="MW371" s="238"/>
      <c r="MX371" s="238"/>
      <c r="MY371" s="238"/>
      <c r="MZ371" s="238"/>
      <c r="NA371" s="238"/>
      <c r="NB371" s="238"/>
      <c r="NC371" s="238"/>
      <c r="ND371" s="238"/>
      <c r="NE371" s="238"/>
      <c r="NF371" s="238"/>
      <c r="NG371" s="238"/>
      <c r="NH371" s="238"/>
      <c r="NI371" s="238"/>
      <c r="NJ371" s="238"/>
      <c r="NK371" s="238"/>
      <c r="NL371" s="238"/>
      <c r="NM371" s="238"/>
      <c r="NN371" s="238"/>
      <c r="NO371" s="238"/>
      <c r="NP371" s="238"/>
      <c r="NQ371" s="238"/>
      <c r="NR371" s="238"/>
      <c r="NS371" s="238"/>
      <c r="NT371" s="238"/>
      <c r="NU371" s="238"/>
      <c r="NV371" s="238"/>
      <c r="NW371" s="238"/>
      <c r="NX371" s="238"/>
      <c r="NY371" s="238"/>
      <c r="NZ371" s="238"/>
      <c r="OA371" s="238"/>
      <c r="OB371" s="238"/>
      <c r="OC371" s="238"/>
      <c r="OD371" s="238"/>
      <c r="OE371" s="238"/>
      <c r="OF371" s="238"/>
      <c r="OG371" s="238"/>
      <c r="OH371" s="238"/>
      <c r="OI371" s="238"/>
      <c r="OJ371" s="238"/>
      <c r="OK371" s="238"/>
      <c r="OL371" s="238"/>
      <c r="OM371" s="238"/>
      <c r="ON371" s="238"/>
      <c r="OO371" s="238"/>
      <c r="OP371" s="238"/>
      <c r="OQ371" s="238"/>
      <c r="OR371" s="238"/>
      <c r="OS371" s="238"/>
      <c r="OT371" s="238"/>
      <c r="OU371" s="238"/>
      <c r="OV371" s="238"/>
      <c r="OW371" s="238"/>
      <c r="OX371" s="238"/>
      <c r="OY371" s="238"/>
      <c r="OZ371" s="238"/>
      <c r="PA371" s="238"/>
      <c r="PB371" s="238"/>
      <c r="PC371" s="238"/>
      <c r="PD371" s="238"/>
      <c r="PE371" s="238"/>
      <c r="PF371" s="238"/>
      <c r="PG371" s="238"/>
      <c r="PH371" s="238"/>
      <c r="PI371" s="238"/>
      <c r="PJ371" s="238"/>
      <c r="PK371" s="238"/>
      <c r="PL371" s="238"/>
      <c r="PM371" s="238"/>
      <c r="PN371" s="238"/>
      <c r="PO371" s="238"/>
      <c r="PP371" s="238"/>
      <c r="PQ371" s="238"/>
      <c r="PR371" s="238"/>
      <c r="PS371" s="238"/>
      <c r="PT371" s="238"/>
      <c r="PU371" s="238"/>
      <c r="PV371" s="238"/>
      <c r="PW371" s="238"/>
      <c r="PX371" s="238"/>
      <c r="PY371" s="238"/>
      <c r="PZ371" s="238"/>
      <c r="QA371" s="238"/>
      <c r="QB371" s="238"/>
      <c r="QC371" s="238"/>
      <c r="QD371" s="238"/>
      <c r="QE371" s="238"/>
      <c r="QF371" s="238"/>
      <c r="QG371" s="238"/>
      <c r="QH371" s="238"/>
      <c r="QI371" s="238"/>
      <c r="QJ371" s="238"/>
      <c r="QK371" s="238"/>
      <c r="QL371" s="238"/>
      <c r="QM371" s="238"/>
      <c r="QN371" s="238"/>
      <c r="QO371" s="238"/>
      <c r="QP371" s="238"/>
      <c r="QQ371" s="238"/>
      <c r="QR371" s="238"/>
      <c r="QS371" s="238"/>
      <c r="QT371" s="238"/>
      <c r="QU371" s="238"/>
      <c r="QV371" s="238"/>
      <c r="QW371" s="238"/>
      <c r="QX371" s="238"/>
      <c r="QY371" s="238"/>
      <c r="QZ371" s="238"/>
      <c r="RA371" s="238"/>
      <c r="RB371" s="238"/>
      <c r="RC371" s="238"/>
      <c r="RD371" s="238"/>
      <c r="RE371" s="238"/>
      <c r="RF371" s="238"/>
      <c r="RG371" s="238"/>
      <c r="RH371" s="238"/>
      <c r="RI371" s="238"/>
      <c r="RJ371" s="238"/>
      <c r="RK371" s="238"/>
      <c r="RL371" s="238"/>
      <c r="RM371" s="238"/>
      <c r="RN371" s="238"/>
      <c r="RO371" s="238"/>
      <c r="RP371" s="238"/>
      <c r="RQ371" s="238"/>
      <c r="RR371" s="238"/>
      <c r="RS371" s="238"/>
      <c r="RT371" s="238"/>
      <c r="RU371" s="238"/>
      <c r="RV371" s="238"/>
      <c r="RW371" s="238"/>
      <c r="RX371" s="238"/>
      <c r="RY371" s="238"/>
      <c r="RZ371" s="238"/>
      <c r="SA371" s="238"/>
      <c r="SB371" s="238"/>
      <c r="SC371" s="238"/>
      <c r="SD371" s="238"/>
      <c r="SE371" s="238"/>
      <c r="SF371" s="238"/>
      <c r="SG371" s="238"/>
      <c r="SH371" s="238"/>
      <c r="SI371" s="238"/>
      <c r="SJ371" s="238"/>
      <c r="SK371" s="238"/>
      <c r="SL371" s="238"/>
      <c r="SM371" s="238"/>
      <c r="SN371" s="238"/>
      <c r="SO371" s="238"/>
      <c r="SP371" s="238"/>
      <c r="SQ371" s="238"/>
      <c r="SR371" s="238"/>
      <c r="SS371" s="238"/>
      <c r="ST371" s="238"/>
      <c r="SU371" s="238"/>
      <c r="SV371" s="238"/>
      <c r="SW371" s="238"/>
      <c r="SX371" s="238"/>
      <c r="SY371" s="238"/>
      <c r="SZ371" s="238"/>
      <c r="TA371" s="238"/>
      <c r="TB371" s="238"/>
      <c r="TC371" s="238"/>
      <c r="TD371" s="238"/>
      <c r="TE371" s="238"/>
      <c r="TF371" s="238"/>
      <c r="TG371" s="238"/>
      <c r="TH371" s="238"/>
      <c r="TI371" s="238"/>
      <c r="TJ371" s="238"/>
      <c r="TK371" s="238"/>
      <c r="TL371" s="238"/>
      <c r="TM371" s="238"/>
      <c r="TN371" s="238"/>
      <c r="TO371" s="238"/>
      <c r="TP371" s="238"/>
      <c r="TQ371" s="238"/>
      <c r="TR371" s="238"/>
      <c r="TS371" s="238"/>
      <c r="TT371" s="238"/>
      <c r="TU371" s="238"/>
      <c r="TV371" s="238"/>
      <c r="TW371" s="238"/>
      <c r="TX371" s="238"/>
      <c r="TY371" s="238"/>
      <c r="TZ371" s="238"/>
      <c r="UA371" s="238"/>
      <c r="UB371" s="238"/>
      <c r="UC371" s="238"/>
      <c r="UD371" s="238"/>
      <c r="UE371" s="238"/>
      <c r="UF371" s="238"/>
      <c r="UG371" s="238"/>
      <c r="UH371" s="238"/>
      <c r="UI371" s="238"/>
      <c r="UJ371" s="238"/>
      <c r="UK371" s="238"/>
      <c r="UL371" s="238"/>
      <c r="UM371" s="238"/>
      <c r="UN371" s="238"/>
      <c r="UO371" s="238"/>
      <c r="UP371" s="238"/>
      <c r="UQ371" s="238"/>
      <c r="UR371" s="238"/>
      <c r="US371" s="238"/>
      <c r="UT371" s="238"/>
      <c r="UU371" s="238"/>
      <c r="UV371" s="238"/>
      <c r="UW371" s="238"/>
      <c r="UX371" s="238"/>
      <c r="UY371" s="238"/>
      <c r="UZ371" s="238"/>
      <c r="VA371" s="238"/>
      <c r="VB371" s="238"/>
      <c r="VC371" s="238"/>
      <c r="VD371" s="238"/>
      <c r="VE371" s="238"/>
      <c r="VF371" s="238"/>
      <c r="VG371" s="238"/>
      <c r="VH371" s="238"/>
      <c r="VI371" s="238"/>
      <c r="VJ371" s="238"/>
      <c r="VK371" s="238"/>
      <c r="VL371" s="238"/>
      <c r="VM371" s="238"/>
      <c r="VN371" s="238"/>
      <c r="VO371" s="238"/>
      <c r="VP371" s="238"/>
      <c r="VQ371" s="238"/>
      <c r="VR371" s="238"/>
      <c r="VS371" s="238"/>
      <c r="VT371" s="238"/>
      <c r="VU371" s="238"/>
      <c r="VV371" s="238"/>
      <c r="VW371" s="238"/>
      <c r="VX371" s="238"/>
      <c r="VY371" s="238"/>
      <c r="VZ371" s="238"/>
      <c r="WA371" s="238"/>
      <c r="WB371" s="238"/>
      <c r="WC371" s="238"/>
      <c r="WD371" s="238"/>
      <c r="WE371" s="238"/>
      <c r="WF371" s="238"/>
      <c r="WG371" s="238"/>
      <c r="WH371" s="238"/>
      <c r="WI371" s="238"/>
      <c r="WJ371" s="238"/>
      <c r="WK371" s="238"/>
      <c r="WL371" s="238"/>
      <c r="WM371" s="238"/>
      <c r="WN371" s="238"/>
      <c r="WO371" s="238"/>
      <c r="WP371" s="238"/>
      <c r="WQ371" s="238"/>
      <c r="WR371" s="238"/>
      <c r="WS371" s="238"/>
      <c r="WT371" s="238"/>
      <c r="WU371" s="238"/>
      <c r="WV371" s="238"/>
      <c r="WW371" s="238"/>
      <c r="WX371" s="238"/>
      <c r="WY371" s="238"/>
      <c r="WZ371" s="238"/>
      <c r="XA371" s="238"/>
      <c r="XB371" s="238"/>
      <c r="XC371" s="238"/>
      <c r="XD371" s="238"/>
      <c r="XE371" s="238"/>
      <c r="XF371" s="238"/>
      <c r="XG371" s="238"/>
      <c r="XH371" s="238"/>
      <c r="XI371" s="238"/>
      <c r="XJ371" s="238"/>
      <c r="XK371" s="238"/>
      <c r="XL371" s="238"/>
      <c r="XM371" s="238"/>
      <c r="XN371" s="238"/>
      <c r="XO371" s="238"/>
      <c r="XP371" s="238"/>
      <c r="XQ371" s="238"/>
      <c r="XR371" s="238"/>
      <c r="XS371" s="238"/>
      <c r="XT371" s="238"/>
      <c r="XU371" s="238"/>
      <c r="XV371" s="238"/>
      <c r="XW371" s="238"/>
      <c r="XX371" s="238"/>
      <c r="XY371" s="238"/>
      <c r="XZ371" s="238"/>
      <c r="YA371" s="238"/>
      <c r="YB371" s="238"/>
      <c r="YC371" s="238"/>
      <c r="YD371" s="238"/>
      <c r="YE371" s="238"/>
      <c r="YF371" s="238"/>
      <c r="YG371" s="238"/>
      <c r="YH371" s="238"/>
      <c r="YI371" s="238"/>
      <c r="YJ371" s="238"/>
      <c r="YK371" s="238"/>
      <c r="YL371" s="238"/>
      <c r="YM371" s="238"/>
      <c r="YN371" s="238"/>
      <c r="YO371" s="238"/>
      <c r="YP371" s="238"/>
      <c r="YQ371" s="238"/>
      <c r="YR371" s="238"/>
      <c r="YS371" s="238"/>
      <c r="YT371" s="238"/>
      <c r="YU371" s="238"/>
      <c r="YV371" s="238"/>
      <c r="YW371" s="238"/>
      <c r="YX371" s="238"/>
      <c r="YY371" s="238"/>
      <c r="YZ371" s="238"/>
      <c r="ZA371" s="238"/>
      <c r="ZB371" s="238"/>
      <c r="ZC371" s="238"/>
      <c r="ZD371" s="238"/>
      <c r="ZE371" s="238"/>
      <c r="ZF371" s="238"/>
      <c r="ZG371" s="238"/>
      <c r="ZH371" s="238"/>
      <c r="ZI371" s="238"/>
      <c r="ZJ371" s="238"/>
      <c r="ZK371" s="238"/>
      <c r="ZL371" s="238"/>
      <c r="ZM371" s="238"/>
      <c r="ZN371" s="238"/>
      <c r="ZO371" s="238"/>
      <c r="ZP371" s="238"/>
      <c r="ZQ371" s="238"/>
      <c r="ZR371" s="238"/>
      <c r="ZS371" s="238"/>
      <c r="ZT371" s="238"/>
      <c r="ZU371" s="238"/>
      <c r="ZV371" s="238"/>
      <c r="ZW371" s="238"/>
      <c r="ZX371" s="238"/>
      <c r="ZY371" s="238"/>
      <c r="ZZ371" s="238"/>
      <c r="AAA371" s="238"/>
      <c r="AAB371" s="238"/>
      <c r="AAC371" s="238"/>
      <c r="AAD371" s="238"/>
      <c r="AAE371" s="238"/>
      <c r="AAF371" s="238"/>
      <c r="AAG371" s="238"/>
      <c r="AAH371" s="238"/>
      <c r="AAI371" s="238"/>
      <c r="AAJ371" s="238"/>
      <c r="AAK371" s="238"/>
      <c r="AAL371" s="238"/>
      <c r="AAM371" s="238"/>
      <c r="AAN371" s="238"/>
      <c r="AAO371" s="238"/>
      <c r="AAP371" s="238"/>
      <c r="AAQ371" s="238"/>
      <c r="AAR371" s="238"/>
      <c r="AAS371" s="238"/>
      <c r="AAT371" s="238"/>
      <c r="AAU371" s="238"/>
      <c r="AAV371" s="238"/>
      <c r="AAW371" s="238"/>
      <c r="AAX371" s="238"/>
      <c r="AAY371" s="238"/>
      <c r="AAZ371" s="238"/>
      <c r="ABA371" s="238"/>
      <c r="ABB371" s="238"/>
      <c r="ABC371" s="238"/>
      <c r="ABD371" s="238"/>
      <c r="ABE371" s="238"/>
      <c r="ABF371" s="238"/>
      <c r="ABG371" s="238"/>
      <c r="ABH371" s="238"/>
      <c r="ABI371" s="238"/>
      <c r="ABJ371" s="238"/>
      <c r="ABK371" s="238"/>
      <c r="ABL371" s="238"/>
      <c r="ABM371" s="238"/>
      <c r="ABN371" s="238"/>
      <c r="ABO371" s="238"/>
      <c r="ABP371" s="238"/>
      <c r="ABQ371" s="238"/>
      <c r="ABR371" s="238"/>
      <c r="ABS371" s="238"/>
      <c r="ABT371" s="238"/>
      <c r="ABU371" s="238"/>
      <c r="ABV371" s="238"/>
      <c r="ABW371" s="238"/>
      <c r="ABX371" s="238"/>
      <c r="ABY371" s="238"/>
      <c r="ABZ371" s="238"/>
      <c r="ACA371" s="238"/>
      <c r="ACB371" s="238"/>
      <c r="ACC371" s="238"/>
      <c r="ACD371" s="238"/>
      <c r="ACE371" s="238"/>
      <c r="ACF371" s="238"/>
      <c r="ACG371" s="238"/>
      <c r="ACH371" s="238"/>
      <c r="ACI371" s="238"/>
      <c r="ACJ371" s="238"/>
      <c r="ACK371" s="238"/>
      <c r="ACL371" s="238"/>
      <c r="ACM371" s="238"/>
      <c r="ACN371" s="238"/>
      <c r="ACO371" s="238"/>
      <c r="ACP371" s="238"/>
      <c r="ACQ371" s="238"/>
      <c r="ACR371" s="238"/>
      <c r="ACS371" s="238"/>
      <c r="ACT371" s="238"/>
      <c r="ACU371" s="238"/>
      <c r="ACV371" s="238"/>
      <c r="ACW371" s="238"/>
      <c r="ACX371" s="238"/>
      <c r="ACY371" s="238"/>
      <c r="ACZ371" s="238"/>
      <c r="ADA371" s="238"/>
      <c r="ADB371" s="238"/>
      <c r="ADC371" s="238"/>
      <c r="ADD371" s="238"/>
      <c r="ADE371" s="238"/>
      <c r="ADF371" s="238"/>
      <c r="ADG371" s="238"/>
      <c r="ADH371" s="238"/>
      <c r="ADI371" s="238"/>
      <c r="ADJ371" s="238"/>
      <c r="ADK371" s="238"/>
      <c r="ADL371" s="238"/>
      <c r="ADM371" s="238"/>
      <c r="ADN371" s="238"/>
      <c r="ADO371" s="238"/>
      <c r="ADP371" s="238"/>
      <c r="ADQ371" s="238"/>
      <c r="ADR371" s="238"/>
      <c r="ADS371" s="238"/>
      <c r="ADT371" s="238"/>
      <c r="ADU371" s="238"/>
      <c r="ADV371" s="238"/>
      <c r="ADW371" s="238"/>
      <c r="ADX371" s="238"/>
      <c r="ADY371" s="238"/>
      <c r="ADZ371" s="238"/>
      <c r="AEA371" s="238"/>
      <c r="AEB371" s="238"/>
      <c r="AEC371" s="238"/>
      <c r="AED371" s="238"/>
      <c r="AEE371" s="238"/>
      <c r="AEF371" s="238"/>
      <c r="AEG371" s="238"/>
      <c r="AEH371" s="238"/>
      <c r="AEI371" s="238"/>
      <c r="AEJ371" s="238"/>
      <c r="AEK371" s="238"/>
      <c r="AEL371" s="238"/>
      <c r="AEM371" s="238"/>
      <c r="AEN371" s="238"/>
      <c r="AEO371" s="238"/>
      <c r="AEP371" s="238"/>
      <c r="AEQ371" s="238"/>
      <c r="AER371" s="238"/>
      <c r="AES371" s="238"/>
      <c r="AET371" s="238"/>
      <c r="AEU371" s="238"/>
      <c r="AEV371" s="238"/>
      <c r="AEW371" s="238"/>
      <c r="AEX371" s="238"/>
      <c r="AEY371" s="238"/>
      <c r="AEZ371" s="238"/>
      <c r="AFA371" s="238"/>
      <c r="AFB371" s="238"/>
      <c r="AFC371" s="238"/>
      <c r="AFD371" s="238"/>
      <c r="AFE371" s="238"/>
      <c r="AFF371" s="238"/>
      <c r="AFG371" s="238"/>
      <c r="AFH371" s="238"/>
      <c r="AFI371" s="238"/>
      <c r="AFJ371" s="238"/>
      <c r="AFK371" s="238"/>
      <c r="AFL371" s="238"/>
      <c r="AFM371" s="238"/>
      <c r="AFN371" s="238"/>
      <c r="AFO371" s="238"/>
      <c r="AFP371" s="238"/>
      <c r="AFQ371" s="238"/>
      <c r="AFR371" s="238"/>
      <c r="AFS371" s="238"/>
      <c r="AFT371" s="238"/>
      <c r="AFU371" s="238"/>
      <c r="AFV371" s="238"/>
      <c r="AFW371" s="238"/>
      <c r="AFX371" s="238"/>
      <c r="AFY371" s="238"/>
      <c r="AFZ371" s="238"/>
      <c r="AGA371" s="238"/>
      <c r="AGB371" s="238"/>
      <c r="AGC371" s="238"/>
      <c r="AGD371" s="238"/>
      <c r="AGE371" s="238"/>
      <c r="AGF371" s="238"/>
      <c r="AGG371" s="238"/>
      <c r="AGH371" s="238"/>
      <c r="AGI371" s="238"/>
      <c r="AGJ371" s="238"/>
      <c r="AGK371" s="238"/>
      <c r="AGL371" s="238"/>
      <c r="AGM371" s="238"/>
      <c r="AGN371" s="238"/>
      <c r="AGO371" s="238"/>
      <c r="AGP371" s="238"/>
      <c r="AGQ371" s="238"/>
      <c r="AGR371" s="238"/>
      <c r="AGS371" s="238"/>
      <c r="AGT371" s="238"/>
      <c r="AGU371" s="238"/>
      <c r="AGV371" s="238"/>
      <c r="AGW371" s="238"/>
      <c r="AGX371" s="238"/>
      <c r="AGY371" s="238"/>
      <c r="AGZ371" s="238"/>
      <c r="AHA371" s="238"/>
      <c r="AHB371" s="238"/>
      <c r="AHC371" s="238"/>
      <c r="AHD371" s="238"/>
      <c r="AHE371" s="238"/>
      <c r="AHF371" s="238"/>
      <c r="AHG371" s="238"/>
      <c r="AHH371" s="238"/>
      <c r="AHI371" s="238"/>
      <c r="AHJ371" s="238"/>
      <c r="AHK371" s="238"/>
      <c r="AHL371" s="238"/>
      <c r="AHM371" s="238"/>
      <c r="AHN371" s="238"/>
      <c r="AHO371" s="238"/>
      <c r="AHP371" s="238"/>
      <c r="AHQ371" s="238"/>
      <c r="AHR371" s="238"/>
      <c r="AHS371" s="238"/>
      <c r="AHT371" s="238"/>
      <c r="AHU371" s="238"/>
      <c r="AHV371" s="238"/>
      <c r="AHW371" s="238"/>
      <c r="AHX371" s="238"/>
      <c r="AHY371" s="238"/>
      <c r="AHZ371" s="238"/>
      <c r="AIA371" s="238"/>
      <c r="AIB371" s="238"/>
      <c r="AIC371" s="238"/>
      <c r="AID371" s="238"/>
      <c r="AIE371" s="238"/>
      <c r="AIF371" s="238"/>
      <c r="AIG371" s="238"/>
      <c r="AIH371" s="238"/>
      <c r="AII371" s="238"/>
      <c r="AIJ371" s="238"/>
      <c r="AIK371" s="238"/>
      <c r="AIL371" s="238"/>
      <c r="AIM371" s="238"/>
      <c r="AIN371" s="238"/>
      <c r="AIO371" s="238"/>
      <c r="AIP371" s="238"/>
      <c r="AIQ371" s="238"/>
      <c r="AIR371" s="238"/>
      <c r="AIS371" s="238"/>
      <c r="AIT371" s="238"/>
      <c r="AIU371" s="238"/>
      <c r="AIV371" s="238"/>
      <c r="AIW371" s="238"/>
      <c r="AIX371" s="238"/>
      <c r="AIY371" s="238"/>
      <c r="AIZ371" s="238"/>
      <c r="AJA371" s="238"/>
      <c r="AJB371" s="238"/>
      <c r="AJC371" s="238"/>
      <c r="AJD371" s="238"/>
      <c r="AJE371" s="238"/>
      <c r="AJF371" s="238"/>
      <c r="AJG371" s="238"/>
      <c r="AJH371" s="238"/>
      <c r="AJI371" s="238"/>
      <c r="AJJ371" s="238"/>
      <c r="AJK371" s="238"/>
      <c r="AJL371" s="238"/>
      <c r="AJM371" s="238"/>
      <c r="AJN371" s="238"/>
      <c r="AJO371" s="238"/>
      <c r="AJP371" s="238"/>
      <c r="AJQ371" s="238"/>
      <c r="AJR371" s="238"/>
      <c r="AJS371" s="238"/>
      <c r="AJT371" s="238"/>
      <c r="AJU371" s="238"/>
      <c r="AJV371" s="238"/>
      <c r="AJW371" s="238"/>
      <c r="AJX371" s="238"/>
      <c r="AJY371" s="238"/>
      <c r="AJZ371" s="238"/>
      <c r="AKA371" s="238"/>
      <c r="AKB371" s="238"/>
      <c r="AKC371" s="238"/>
      <c r="AKD371" s="238"/>
      <c r="AKE371" s="238"/>
      <c r="AKF371" s="238"/>
      <c r="AKG371" s="238"/>
      <c r="AKH371" s="238"/>
      <c r="AKI371" s="238"/>
      <c r="AKJ371" s="238"/>
      <c r="AKK371" s="238"/>
      <c r="AKL371" s="238"/>
      <c r="AKM371" s="238"/>
      <c r="AKN371" s="238"/>
      <c r="AKO371" s="238"/>
      <c r="AKP371" s="238"/>
    </row>
    <row r="372" spans="1:978" x14ac:dyDescent="0.25">
      <c r="A372" s="310"/>
      <c r="B372" s="310"/>
      <c r="C372" s="244"/>
      <c r="D372" s="244"/>
      <c r="E372" s="293"/>
      <c r="F372" s="366" t="s">
        <v>387</v>
      </c>
      <c r="G372" s="366"/>
      <c r="H372" s="366"/>
      <c r="I372" s="366"/>
      <c r="J372" s="366"/>
      <c r="K372" s="366"/>
      <c r="L372" s="366"/>
      <c r="M372" s="366"/>
      <c r="N372" s="90">
        <f t="shared" ref="N372:AL372" si="244">ROUNDUP(AVERAGE(N370:N371),0)</f>
        <v>30</v>
      </c>
      <c r="O372" s="90">
        <f t="shared" si="244"/>
        <v>18</v>
      </c>
      <c r="P372" s="90">
        <f t="shared" si="244"/>
        <v>9</v>
      </c>
      <c r="Q372" s="90">
        <f t="shared" si="244"/>
        <v>10</v>
      </c>
      <c r="R372" s="90">
        <f t="shared" si="244"/>
        <v>17</v>
      </c>
      <c r="S372" s="90">
        <f t="shared" si="244"/>
        <v>56</v>
      </c>
      <c r="T372" s="90">
        <f t="shared" si="244"/>
        <v>174</v>
      </c>
      <c r="U372" s="90">
        <f t="shared" si="244"/>
        <v>310</v>
      </c>
      <c r="V372" s="90">
        <f t="shared" si="244"/>
        <v>305</v>
      </c>
      <c r="W372" s="90">
        <f t="shared" si="244"/>
        <v>240</v>
      </c>
      <c r="X372" s="90">
        <f t="shared" si="244"/>
        <v>251</v>
      </c>
      <c r="Y372" s="90">
        <f t="shared" si="244"/>
        <v>266</v>
      </c>
      <c r="Z372" s="90">
        <f t="shared" si="244"/>
        <v>288</v>
      </c>
      <c r="AA372" s="90">
        <f t="shared" si="244"/>
        <v>282</v>
      </c>
      <c r="AB372" s="90">
        <f t="shared" si="244"/>
        <v>323</v>
      </c>
      <c r="AC372" s="90">
        <f t="shared" si="244"/>
        <v>408</v>
      </c>
      <c r="AD372" s="90">
        <f t="shared" si="244"/>
        <v>478</v>
      </c>
      <c r="AE372" s="90">
        <f t="shared" si="244"/>
        <v>442</v>
      </c>
      <c r="AF372" s="90">
        <f t="shared" si="244"/>
        <v>349</v>
      </c>
      <c r="AG372" s="90">
        <f t="shared" si="244"/>
        <v>281</v>
      </c>
      <c r="AH372" s="90">
        <f t="shared" si="244"/>
        <v>267</v>
      </c>
      <c r="AI372" s="90">
        <f t="shared" si="244"/>
        <v>223</v>
      </c>
      <c r="AJ372" s="90">
        <f t="shared" si="244"/>
        <v>115</v>
      </c>
      <c r="AK372" s="90">
        <f t="shared" si="244"/>
        <v>61</v>
      </c>
      <c r="AL372" s="90">
        <f t="shared" si="244"/>
        <v>4833</v>
      </c>
      <c r="AM372" s="271"/>
      <c r="AN372" s="266"/>
      <c r="AO372" s="266"/>
      <c r="AP372" s="266"/>
      <c r="AQ372" s="266"/>
      <c r="AR372" s="266"/>
      <c r="AS372" s="266"/>
      <c r="AT372" s="266"/>
      <c r="AU372" s="266"/>
      <c r="AV372" s="266"/>
      <c r="AW372" s="266"/>
      <c r="AX372" s="266"/>
      <c r="AY372" s="266"/>
      <c r="AZ372" s="266"/>
      <c r="BA372" s="266"/>
      <c r="BB372" s="266"/>
      <c r="BC372" s="266"/>
      <c r="BD372" s="266"/>
      <c r="BE372" s="266"/>
      <c r="BF372" s="266"/>
      <c r="BG372" s="266"/>
      <c r="BH372" s="266"/>
      <c r="BI372" s="266"/>
      <c r="BJ372" s="266"/>
      <c r="BK372" s="266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5"/>
      <c r="DZ372" s="245"/>
      <c r="EA372" s="245"/>
      <c r="EB372" s="245"/>
      <c r="EC372" s="245"/>
      <c r="ED372" s="245"/>
      <c r="EE372" s="253"/>
      <c r="EF372" s="238"/>
      <c r="EG372" s="238"/>
      <c r="EH372" s="238"/>
      <c r="EI372" s="238"/>
      <c r="EJ372" s="238"/>
      <c r="EK372" s="238"/>
      <c r="EL372" s="238"/>
      <c r="EM372" s="238"/>
      <c r="EN372" s="238"/>
      <c r="EO372" s="238"/>
      <c r="EP372" s="238"/>
      <c r="EQ372" s="238"/>
      <c r="ER372" s="238"/>
      <c r="ES372" s="238"/>
      <c r="ET372" s="238"/>
      <c r="EU372" s="238"/>
      <c r="EV372" s="238"/>
      <c r="EW372" s="238"/>
      <c r="EX372" s="238"/>
      <c r="EY372" s="238"/>
      <c r="EZ372" s="238"/>
      <c r="FA372" s="238"/>
      <c r="FB372" s="238"/>
      <c r="FC372" s="238"/>
      <c r="FD372" s="238"/>
      <c r="FE372" s="238"/>
      <c r="FF372" s="238"/>
      <c r="FG372" s="238"/>
      <c r="FH372" s="238"/>
      <c r="FI372" s="238"/>
      <c r="FJ372" s="238"/>
      <c r="FK372" s="238"/>
      <c r="FL372" s="238"/>
      <c r="FM372" s="238"/>
      <c r="FN372" s="238"/>
      <c r="FO372" s="238"/>
      <c r="FP372" s="238"/>
      <c r="FQ372" s="238"/>
      <c r="FR372" s="238"/>
      <c r="FS372" s="238"/>
      <c r="FT372" s="238"/>
      <c r="FU372" s="238"/>
      <c r="FV372" s="238"/>
      <c r="FW372" s="238"/>
      <c r="FX372" s="238"/>
      <c r="FY372" s="238"/>
      <c r="FZ372" s="238"/>
      <c r="GA372" s="238"/>
      <c r="GB372" s="238"/>
      <c r="GC372" s="238"/>
      <c r="GD372" s="238"/>
      <c r="GE372" s="238"/>
      <c r="GF372" s="238"/>
      <c r="GG372" s="238"/>
      <c r="GH372" s="238"/>
      <c r="GI372" s="238"/>
      <c r="GJ372" s="238"/>
      <c r="GK372" s="238"/>
      <c r="GL372" s="238"/>
      <c r="GM372" s="238"/>
      <c r="GN372" s="238"/>
      <c r="GO372" s="238"/>
      <c r="GP372" s="238"/>
      <c r="GQ372" s="238"/>
      <c r="GR372" s="238"/>
      <c r="GS372" s="238"/>
      <c r="GT372" s="238"/>
      <c r="GU372" s="238"/>
      <c r="GV372" s="238"/>
      <c r="GW372" s="238"/>
      <c r="GX372" s="238"/>
      <c r="GY372" s="238"/>
      <c r="GZ372" s="238"/>
      <c r="HA372" s="238"/>
      <c r="HB372" s="238"/>
      <c r="HC372" s="238"/>
      <c r="HD372" s="238"/>
      <c r="HE372" s="238"/>
      <c r="HF372" s="238"/>
      <c r="HG372" s="238"/>
      <c r="HH372" s="238"/>
      <c r="HI372" s="238"/>
      <c r="HJ372" s="238"/>
      <c r="HK372" s="238"/>
      <c r="HL372" s="238"/>
      <c r="HM372" s="238"/>
      <c r="HN372" s="238"/>
      <c r="HO372" s="238"/>
      <c r="HP372" s="238"/>
      <c r="HQ372" s="238"/>
      <c r="HR372" s="238"/>
      <c r="HS372" s="238"/>
      <c r="HT372" s="238"/>
      <c r="HU372" s="238"/>
      <c r="HV372" s="238"/>
      <c r="HW372" s="238"/>
      <c r="HX372" s="238"/>
      <c r="HY372" s="238"/>
      <c r="HZ372" s="238"/>
      <c r="IA372" s="238"/>
      <c r="IB372" s="238"/>
      <c r="IC372" s="238"/>
      <c r="ID372" s="238"/>
      <c r="IE372" s="238"/>
      <c r="IF372" s="238"/>
      <c r="IG372" s="238"/>
      <c r="IH372" s="238"/>
      <c r="II372" s="238"/>
      <c r="IJ372" s="238"/>
      <c r="IK372" s="238"/>
      <c r="IL372" s="238"/>
      <c r="IM372" s="238"/>
      <c r="IN372" s="238"/>
      <c r="IO372" s="238"/>
      <c r="IP372" s="238"/>
      <c r="IQ372" s="238"/>
      <c r="IR372" s="238"/>
      <c r="IS372" s="238"/>
      <c r="IT372" s="238"/>
      <c r="IU372" s="238"/>
      <c r="IV372" s="238"/>
      <c r="IW372" s="238"/>
      <c r="IX372" s="238"/>
      <c r="IY372" s="238"/>
      <c r="IZ372" s="238"/>
      <c r="JA372" s="238"/>
      <c r="JB372" s="238"/>
      <c r="JC372" s="238"/>
      <c r="JD372" s="238"/>
      <c r="JE372" s="238"/>
      <c r="JF372" s="238"/>
      <c r="JG372" s="238"/>
      <c r="JH372" s="238"/>
      <c r="JI372" s="238"/>
      <c r="JJ372" s="238"/>
      <c r="JK372" s="238"/>
      <c r="JL372" s="238"/>
      <c r="JM372" s="238"/>
      <c r="JN372" s="238"/>
      <c r="JO372" s="238"/>
      <c r="JP372" s="238"/>
      <c r="JQ372" s="238"/>
      <c r="JR372" s="238"/>
      <c r="JS372" s="238"/>
      <c r="JT372" s="238"/>
      <c r="JU372" s="238"/>
      <c r="JV372" s="238"/>
      <c r="JW372" s="238"/>
      <c r="JX372" s="238"/>
      <c r="JY372" s="238"/>
      <c r="JZ372" s="238"/>
      <c r="KA372" s="238"/>
      <c r="KB372" s="238"/>
      <c r="KC372" s="238"/>
      <c r="KD372" s="238"/>
      <c r="KE372" s="238"/>
      <c r="KF372" s="238"/>
      <c r="KG372" s="238"/>
      <c r="KH372" s="238"/>
      <c r="KI372" s="238"/>
      <c r="KJ372" s="238"/>
      <c r="KK372" s="238"/>
      <c r="KL372" s="238"/>
      <c r="KM372" s="238"/>
      <c r="KN372" s="238"/>
      <c r="KO372" s="238"/>
      <c r="KP372" s="238"/>
      <c r="KQ372" s="238"/>
      <c r="KR372" s="238"/>
      <c r="KS372" s="238"/>
      <c r="KT372" s="238"/>
      <c r="KU372" s="238"/>
      <c r="KV372" s="238"/>
      <c r="KW372" s="238"/>
      <c r="KX372" s="238"/>
      <c r="KY372" s="238"/>
      <c r="KZ372" s="238"/>
      <c r="LA372" s="238"/>
      <c r="LB372" s="238"/>
      <c r="LC372" s="238"/>
      <c r="LD372" s="238"/>
      <c r="LE372" s="238"/>
      <c r="LF372" s="238"/>
      <c r="LG372" s="238"/>
      <c r="LH372" s="238"/>
      <c r="LI372" s="238"/>
      <c r="LJ372" s="238"/>
      <c r="LK372" s="238"/>
      <c r="LL372" s="238"/>
      <c r="LM372" s="238"/>
      <c r="LN372" s="238"/>
      <c r="LO372" s="238"/>
      <c r="LP372" s="238"/>
      <c r="LQ372" s="238"/>
      <c r="LR372" s="238"/>
      <c r="LS372" s="238"/>
      <c r="LT372" s="238"/>
      <c r="LU372" s="238"/>
      <c r="LV372" s="238"/>
      <c r="LW372" s="238"/>
      <c r="LX372" s="238"/>
      <c r="LY372" s="238"/>
      <c r="LZ372" s="238"/>
      <c r="MA372" s="238"/>
      <c r="MB372" s="238"/>
      <c r="MC372" s="238"/>
      <c r="MD372" s="238"/>
      <c r="ME372" s="238"/>
      <c r="MF372" s="238"/>
      <c r="MG372" s="238"/>
      <c r="MH372" s="238"/>
      <c r="MI372" s="238"/>
      <c r="MJ372" s="238"/>
      <c r="MK372" s="238"/>
      <c r="ML372" s="238"/>
      <c r="MM372" s="238"/>
      <c r="MN372" s="238"/>
      <c r="MO372" s="238"/>
      <c r="MP372" s="238"/>
      <c r="MQ372" s="238"/>
      <c r="MR372" s="238"/>
      <c r="MS372" s="238"/>
      <c r="MT372" s="238"/>
      <c r="MU372" s="238"/>
      <c r="MV372" s="238"/>
      <c r="MW372" s="238"/>
      <c r="MX372" s="238"/>
      <c r="MY372" s="238"/>
      <c r="MZ372" s="238"/>
      <c r="NA372" s="238"/>
      <c r="NB372" s="238"/>
      <c r="NC372" s="238"/>
      <c r="ND372" s="238"/>
      <c r="NE372" s="238"/>
      <c r="NF372" s="238"/>
      <c r="NG372" s="238"/>
      <c r="NH372" s="238"/>
      <c r="NI372" s="238"/>
      <c r="NJ372" s="238"/>
      <c r="NK372" s="238"/>
      <c r="NL372" s="238"/>
      <c r="NM372" s="238"/>
      <c r="NN372" s="238"/>
      <c r="NO372" s="238"/>
      <c r="NP372" s="238"/>
      <c r="NQ372" s="238"/>
      <c r="NR372" s="238"/>
      <c r="NS372" s="238"/>
      <c r="NT372" s="238"/>
      <c r="NU372" s="238"/>
      <c r="NV372" s="238"/>
      <c r="NW372" s="238"/>
      <c r="NX372" s="238"/>
      <c r="NY372" s="238"/>
      <c r="NZ372" s="238"/>
      <c r="OA372" s="238"/>
      <c r="OB372" s="238"/>
      <c r="OC372" s="238"/>
      <c r="OD372" s="238"/>
      <c r="OE372" s="238"/>
      <c r="OF372" s="238"/>
      <c r="OG372" s="238"/>
      <c r="OH372" s="238"/>
      <c r="OI372" s="238"/>
      <c r="OJ372" s="238"/>
      <c r="OK372" s="238"/>
      <c r="OL372" s="238"/>
      <c r="OM372" s="238"/>
      <c r="ON372" s="238"/>
      <c r="OO372" s="238"/>
      <c r="OP372" s="238"/>
      <c r="OQ372" s="238"/>
      <c r="OR372" s="238"/>
      <c r="OS372" s="238"/>
      <c r="OT372" s="238"/>
      <c r="OU372" s="238"/>
      <c r="OV372" s="238"/>
      <c r="OW372" s="238"/>
      <c r="OX372" s="238"/>
      <c r="OY372" s="238"/>
      <c r="OZ372" s="238"/>
      <c r="PA372" s="238"/>
      <c r="PB372" s="238"/>
      <c r="PC372" s="238"/>
      <c r="PD372" s="238"/>
      <c r="PE372" s="238"/>
      <c r="PF372" s="238"/>
      <c r="PG372" s="238"/>
      <c r="PH372" s="238"/>
      <c r="PI372" s="238"/>
      <c r="PJ372" s="238"/>
      <c r="PK372" s="238"/>
      <c r="PL372" s="238"/>
      <c r="PM372" s="238"/>
      <c r="PN372" s="238"/>
      <c r="PO372" s="238"/>
      <c r="PP372" s="238"/>
      <c r="PQ372" s="238"/>
      <c r="PR372" s="238"/>
      <c r="PS372" s="238"/>
      <c r="PT372" s="238"/>
      <c r="PU372" s="238"/>
      <c r="PV372" s="238"/>
      <c r="PW372" s="238"/>
      <c r="PX372" s="238"/>
      <c r="PY372" s="238"/>
      <c r="PZ372" s="238"/>
      <c r="QA372" s="238"/>
      <c r="QB372" s="238"/>
      <c r="QC372" s="238"/>
      <c r="QD372" s="238"/>
      <c r="QE372" s="238"/>
      <c r="QF372" s="238"/>
      <c r="QG372" s="238"/>
      <c r="QH372" s="238"/>
      <c r="QI372" s="238"/>
      <c r="QJ372" s="238"/>
      <c r="QK372" s="238"/>
      <c r="QL372" s="238"/>
      <c r="QM372" s="238"/>
      <c r="QN372" s="238"/>
      <c r="QO372" s="238"/>
      <c r="QP372" s="238"/>
      <c r="QQ372" s="238"/>
      <c r="QR372" s="238"/>
      <c r="QS372" s="238"/>
      <c r="QT372" s="238"/>
      <c r="QU372" s="238"/>
      <c r="QV372" s="238"/>
      <c r="QW372" s="238"/>
      <c r="QX372" s="238"/>
      <c r="QY372" s="238"/>
      <c r="QZ372" s="238"/>
      <c r="RA372" s="238"/>
      <c r="RB372" s="238"/>
      <c r="RC372" s="238"/>
      <c r="RD372" s="238"/>
      <c r="RE372" s="238"/>
      <c r="RF372" s="238"/>
      <c r="RG372" s="238"/>
      <c r="RH372" s="238"/>
      <c r="RI372" s="238"/>
      <c r="RJ372" s="238"/>
      <c r="RK372" s="238"/>
      <c r="RL372" s="238"/>
      <c r="RM372" s="238"/>
      <c r="RN372" s="238"/>
      <c r="RO372" s="238"/>
      <c r="RP372" s="238"/>
      <c r="RQ372" s="238"/>
      <c r="RR372" s="238"/>
      <c r="RS372" s="238"/>
      <c r="RT372" s="238"/>
      <c r="RU372" s="238"/>
      <c r="RV372" s="238"/>
      <c r="RW372" s="238"/>
      <c r="RX372" s="238"/>
      <c r="RY372" s="238"/>
      <c r="RZ372" s="238"/>
      <c r="SA372" s="238"/>
      <c r="SB372" s="238"/>
      <c r="SC372" s="238"/>
      <c r="SD372" s="238"/>
      <c r="SE372" s="238"/>
      <c r="SF372" s="238"/>
      <c r="SG372" s="238"/>
      <c r="SH372" s="238"/>
      <c r="SI372" s="238"/>
      <c r="SJ372" s="238"/>
      <c r="SK372" s="238"/>
      <c r="SL372" s="238"/>
      <c r="SM372" s="238"/>
      <c r="SN372" s="238"/>
      <c r="SO372" s="238"/>
      <c r="SP372" s="238"/>
      <c r="SQ372" s="238"/>
      <c r="SR372" s="238"/>
      <c r="SS372" s="238"/>
      <c r="ST372" s="238"/>
      <c r="SU372" s="238"/>
      <c r="SV372" s="238"/>
      <c r="SW372" s="238"/>
      <c r="SX372" s="238"/>
      <c r="SY372" s="238"/>
      <c r="SZ372" s="238"/>
      <c r="TA372" s="238"/>
      <c r="TB372" s="238"/>
      <c r="TC372" s="238"/>
      <c r="TD372" s="238"/>
      <c r="TE372" s="238"/>
      <c r="TF372" s="238"/>
      <c r="TG372" s="238"/>
      <c r="TH372" s="238"/>
      <c r="TI372" s="238"/>
      <c r="TJ372" s="238"/>
      <c r="TK372" s="238"/>
      <c r="TL372" s="238"/>
      <c r="TM372" s="238"/>
      <c r="TN372" s="238"/>
      <c r="TO372" s="238"/>
      <c r="TP372" s="238"/>
      <c r="TQ372" s="238"/>
      <c r="TR372" s="238"/>
      <c r="TS372" s="238"/>
      <c r="TT372" s="238"/>
      <c r="TU372" s="238"/>
      <c r="TV372" s="238"/>
      <c r="TW372" s="238"/>
      <c r="TX372" s="238"/>
      <c r="TY372" s="238"/>
      <c r="TZ372" s="238"/>
      <c r="UA372" s="238"/>
      <c r="UB372" s="238"/>
      <c r="UC372" s="238"/>
      <c r="UD372" s="238"/>
      <c r="UE372" s="238"/>
      <c r="UF372" s="238"/>
      <c r="UG372" s="238"/>
      <c r="UH372" s="238"/>
      <c r="UI372" s="238"/>
      <c r="UJ372" s="238"/>
      <c r="UK372" s="238"/>
      <c r="UL372" s="238"/>
      <c r="UM372" s="238"/>
      <c r="UN372" s="238"/>
      <c r="UO372" s="238"/>
      <c r="UP372" s="238"/>
      <c r="UQ372" s="238"/>
      <c r="UR372" s="238"/>
      <c r="US372" s="238"/>
      <c r="UT372" s="238"/>
      <c r="UU372" s="238"/>
      <c r="UV372" s="238"/>
      <c r="UW372" s="238"/>
      <c r="UX372" s="238"/>
      <c r="UY372" s="238"/>
      <c r="UZ372" s="238"/>
      <c r="VA372" s="238"/>
      <c r="VB372" s="238"/>
      <c r="VC372" s="238"/>
      <c r="VD372" s="238"/>
      <c r="VE372" s="238"/>
      <c r="VF372" s="238"/>
      <c r="VG372" s="238"/>
      <c r="VH372" s="238"/>
      <c r="VI372" s="238"/>
      <c r="VJ372" s="238"/>
      <c r="VK372" s="238"/>
      <c r="VL372" s="238"/>
      <c r="VM372" s="238"/>
      <c r="VN372" s="238"/>
      <c r="VO372" s="238"/>
      <c r="VP372" s="238"/>
      <c r="VQ372" s="238"/>
      <c r="VR372" s="238"/>
      <c r="VS372" s="238"/>
      <c r="VT372" s="238"/>
      <c r="VU372" s="238"/>
      <c r="VV372" s="238"/>
      <c r="VW372" s="238"/>
      <c r="VX372" s="238"/>
      <c r="VY372" s="238"/>
      <c r="VZ372" s="238"/>
      <c r="WA372" s="238"/>
      <c r="WB372" s="238"/>
      <c r="WC372" s="238"/>
      <c r="WD372" s="238"/>
      <c r="WE372" s="238"/>
      <c r="WF372" s="238"/>
      <c r="WG372" s="238"/>
      <c r="WH372" s="238"/>
      <c r="WI372" s="238"/>
      <c r="WJ372" s="238"/>
      <c r="WK372" s="238"/>
      <c r="WL372" s="238"/>
      <c r="WM372" s="238"/>
      <c r="WN372" s="238"/>
      <c r="WO372" s="238"/>
      <c r="WP372" s="238"/>
      <c r="WQ372" s="238"/>
      <c r="WR372" s="238"/>
      <c r="WS372" s="238"/>
      <c r="WT372" s="238"/>
      <c r="WU372" s="238"/>
      <c r="WV372" s="238"/>
      <c r="WW372" s="238"/>
      <c r="WX372" s="238"/>
      <c r="WY372" s="238"/>
      <c r="WZ372" s="238"/>
      <c r="XA372" s="238"/>
      <c r="XB372" s="238"/>
      <c r="XC372" s="238"/>
      <c r="XD372" s="238"/>
      <c r="XE372" s="238"/>
      <c r="XF372" s="238"/>
      <c r="XG372" s="238"/>
      <c r="XH372" s="238"/>
      <c r="XI372" s="238"/>
      <c r="XJ372" s="238"/>
      <c r="XK372" s="238"/>
      <c r="XL372" s="238"/>
      <c r="XM372" s="238"/>
      <c r="XN372" s="238"/>
      <c r="XO372" s="238"/>
      <c r="XP372" s="238"/>
      <c r="XQ372" s="238"/>
      <c r="XR372" s="238"/>
      <c r="XS372" s="238"/>
      <c r="XT372" s="238"/>
      <c r="XU372" s="238"/>
      <c r="XV372" s="238"/>
      <c r="XW372" s="238"/>
      <c r="XX372" s="238"/>
      <c r="XY372" s="238"/>
      <c r="XZ372" s="238"/>
      <c r="YA372" s="238"/>
      <c r="YB372" s="238"/>
      <c r="YC372" s="238"/>
      <c r="YD372" s="238"/>
      <c r="YE372" s="238"/>
      <c r="YF372" s="238"/>
      <c r="YG372" s="238"/>
      <c r="YH372" s="238"/>
      <c r="YI372" s="238"/>
      <c r="YJ372" s="238"/>
      <c r="YK372" s="238"/>
      <c r="YL372" s="238"/>
      <c r="YM372" s="238"/>
      <c r="YN372" s="238"/>
      <c r="YO372" s="238"/>
      <c r="YP372" s="238"/>
      <c r="YQ372" s="238"/>
      <c r="YR372" s="238"/>
      <c r="YS372" s="238"/>
      <c r="YT372" s="238"/>
      <c r="YU372" s="238"/>
      <c r="YV372" s="238"/>
      <c r="YW372" s="238"/>
      <c r="YX372" s="238"/>
      <c r="YY372" s="238"/>
      <c r="YZ372" s="238"/>
      <c r="ZA372" s="238"/>
      <c r="ZB372" s="238"/>
      <c r="ZC372" s="238"/>
      <c r="ZD372" s="238"/>
      <c r="ZE372" s="238"/>
      <c r="ZF372" s="238"/>
      <c r="ZG372" s="238"/>
      <c r="ZH372" s="238"/>
      <c r="ZI372" s="238"/>
      <c r="ZJ372" s="238"/>
      <c r="ZK372" s="238"/>
      <c r="ZL372" s="238"/>
      <c r="ZM372" s="238"/>
      <c r="ZN372" s="238"/>
      <c r="ZO372" s="238"/>
      <c r="ZP372" s="238"/>
      <c r="ZQ372" s="238"/>
      <c r="ZR372" s="238"/>
      <c r="ZS372" s="238"/>
      <c r="ZT372" s="238"/>
      <c r="ZU372" s="238"/>
      <c r="ZV372" s="238"/>
      <c r="ZW372" s="238"/>
      <c r="ZX372" s="238"/>
      <c r="ZY372" s="238"/>
      <c r="ZZ372" s="238"/>
      <c r="AAA372" s="238"/>
      <c r="AAB372" s="238"/>
      <c r="AAC372" s="238"/>
      <c r="AAD372" s="238"/>
      <c r="AAE372" s="238"/>
      <c r="AAF372" s="238"/>
      <c r="AAG372" s="238"/>
      <c r="AAH372" s="238"/>
      <c r="AAI372" s="238"/>
      <c r="AAJ372" s="238"/>
      <c r="AAK372" s="238"/>
      <c r="AAL372" s="238"/>
      <c r="AAM372" s="238"/>
      <c r="AAN372" s="238"/>
      <c r="AAO372" s="238"/>
      <c r="AAP372" s="238"/>
      <c r="AAQ372" s="238"/>
      <c r="AAR372" s="238"/>
      <c r="AAS372" s="238"/>
      <c r="AAT372" s="238"/>
      <c r="AAU372" s="238"/>
      <c r="AAV372" s="238"/>
      <c r="AAW372" s="238"/>
      <c r="AAX372" s="238"/>
      <c r="AAY372" s="238"/>
      <c r="AAZ372" s="238"/>
      <c r="ABA372" s="238"/>
      <c r="ABB372" s="238"/>
      <c r="ABC372" s="238"/>
      <c r="ABD372" s="238"/>
      <c r="ABE372" s="238"/>
      <c r="ABF372" s="238"/>
      <c r="ABG372" s="238"/>
      <c r="ABH372" s="238"/>
      <c r="ABI372" s="238"/>
      <c r="ABJ372" s="238"/>
      <c r="ABK372" s="238"/>
      <c r="ABL372" s="238"/>
      <c r="ABM372" s="238"/>
      <c r="ABN372" s="238"/>
      <c r="ABO372" s="238"/>
      <c r="ABP372" s="238"/>
      <c r="ABQ372" s="238"/>
      <c r="ABR372" s="238"/>
      <c r="ABS372" s="238"/>
      <c r="ABT372" s="238"/>
      <c r="ABU372" s="238"/>
      <c r="ABV372" s="238"/>
      <c r="ABW372" s="238"/>
      <c r="ABX372" s="238"/>
      <c r="ABY372" s="238"/>
      <c r="ABZ372" s="238"/>
      <c r="ACA372" s="238"/>
      <c r="ACB372" s="238"/>
      <c r="ACC372" s="238"/>
      <c r="ACD372" s="238"/>
      <c r="ACE372" s="238"/>
      <c r="ACF372" s="238"/>
      <c r="ACG372" s="238"/>
      <c r="ACH372" s="238"/>
      <c r="ACI372" s="238"/>
      <c r="ACJ372" s="238"/>
      <c r="ACK372" s="238"/>
      <c r="ACL372" s="238"/>
      <c r="ACM372" s="238"/>
      <c r="ACN372" s="238"/>
      <c r="ACO372" s="238"/>
      <c r="ACP372" s="238"/>
      <c r="ACQ372" s="238"/>
      <c r="ACR372" s="238"/>
      <c r="ACS372" s="238"/>
      <c r="ACT372" s="238"/>
      <c r="ACU372" s="238"/>
      <c r="ACV372" s="238"/>
      <c r="ACW372" s="238"/>
      <c r="ACX372" s="238"/>
      <c r="ACY372" s="238"/>
      <c r="ACZ372" s="238"/>
      <c r="ADA372" s="238"/>
      <c r="ADB372" s="238"/>
      <c r="ADC372" s="238"/>
      <c r="ADD372" s="238"/>
      <c r="ADE372" s="238"/>
      <c r="ADF372" s="238"/>
      <c r="ADG372" s="238"/>
      <c r="ADH372" s="238"/>
      <c r="ADI372" s="238"/>
      <c r="ADJ372" s="238"/>
      <c r="ADK372" s="238"/>
      <c r="ADL372" s="238"/>
      <c r="ADM372" s="238"/>
      <c r="ADN372" s="238"/>
      <c r="ADO372" s="238"/>
      <c r="ADP372" s="238"/>
      <c r="ADQ372" s="238"/>
      <c r="ADR372" s="238"/>
      <c r="ADS372" s="238"/>
      <c r="ADT372" s="238"/>
      <c r="ADU372" s="238"/>
      <c r="ADV372" s="238"/>
      <c r="ADW372" s="238"/>
      <c r="ADX372" s="238"/>
      <c r="ADY372" s="238"/>
      <c r="ADZ372" s="238"/>
      <c r="AEA372" s="238"/>
      <c r="AEB372" s="238"/>
      <c r="AEC372" s="238"/>
      <c r="AED372" s="238"/>
      <c r="AEE372" s="238"/>
      <c r="AEF372" s="238"/>
      <c r="AEG372" s="238"/>
      <c r="AEH372" s="238"/>
      <c r="AEI372" s="238"/>
      <c r="AEJ372" s="238"/>
      <c r="AEK372" s="238"/>
      <c r="AEL372" s="238"/>
      <c r="AEM372" s="238"/>
      <c r="AEN372" s="238"/>
      <c r="AEO372" s="238"/>
      <c r="AEP372" s="238"/>
      <c r="AEQ372" s="238"/>
      <c r="AER372" s="238"/>
      <c r="AES372" s="238"/>
      <c r="AET372" s="238"/>
      <c r="AEU372" s="238"/>
      <c r="AEV372" s="238"/>
      <c r="AEW372" s="238"/>
      <c r="AEX372" s="238"/>
      <c r="AEY372" s="238"/>
      <c r="AEZ372" s="238"/>
      <c r="AFA372" s="238"/>
      <c r="AFB372" s="238"/>
      <c r="AFC372" s="238"/>
      <c r="AFD372" s="238"/>
      <c r="AFE372" s="238"/>
      <c r="AFF372" s="238"/>
      <c r="AFG372" s="238"/>
      <c r="AFH372" s="238"/>
      <c r="AFI372" s="238"/>
      <c r="AFJ372" s="238"/>
      <c r="AFK372" s="238"/>
      <c r="AFL372" s="238"/>
      <c r="AFM372" s="238"/>
      <c r="AFN372" s="238"/>
      <c r="AFO372" s="238"/>
      <c r="AFP372" s="238"/>
      <c r="AFQ372" s="238"/>
      <c r="AFR372" s="238"/>
      <c r="AFS372" s="238"/>
      <c r="AFT372" s="238"/>
      <c r="AFU372" s="238"/>
      <c r="AFV372" s="238"/>
      <c r="AFW372" s="238"/>
      <c r="AFX372" s="238"/>
      <c r="AFY372" s="238"/>
      <c r="AFZ372" s="238"/>
      <c r="AGA372" s="238"/>
      <c r="AGB372" s="238"/>
      <c r="AGC372" s="238"/>
      <c r="AGD372" s="238"/>
      <c r="AGE372" s="238"/>
      <c r="AGF372" s="238"/>
      <c r="AGG372" s="238"/>
      <c r="AGH372" s="238"/>
      <c r="AGI372" s="238"/>
      <c r="AGJ372" s="238"/>
      <c r="AGK372" s="238"/>
      <c r="AGL372" s="238"/>
      <c r="AGM372" s="238"/>
      <c r="AGN372" s="238"/>
      <c r="AGO372" s="238"/>
      <c r="AGP372" s="238"/>
      <c r="AGQ372" s="238"/>
      <c r="AGR372" s="238"/>
      <c r="AGS372" s="238"/>
      <c r="AGT372" s="238"/>
      <c r="AGU372" s="238"/>
      <c r="AGV372" s="238"/>
      <c r="AGW372" s="238"/>
      <c r="AGX372" s="238"/>
      <c r="AGY372" s="238"/>
      <c r="AGZ372" s="238"/>
      <c r="AHA372" s="238"/>
      <c r="AHB372" s="238"/>
      <c r="AHC372" s="238"/>
      <c r="AHD372" s="238"/>
      <c r="AHE372" s="238"/>
      <c r="AHF372" s="238"/>
      <c r="AHG372" s="238"/>
      <c r="AHH372" s="238"/>
      <c r="AHI372" s="238"/>
      <c r="AHJ372" s="238"/>
      <c r="AHK372" s="238"/>
      <c r="AHL372" s="238"/>
      <c r="AHM372" s="238"/>
      <c r="AHN372" s="238"/>
      <c r="AHO372" s="238"/>
      <c r="AHP372" s="238"/>
      <c r="AHQ372" s="238"/>
      <c r="AHR372" s="238"/>
      <c r="AHS372" s="238"/>
      <c r="AHT372" s="238"/>
      <c r="AHU372" s="238"/>
      <c r="AHV372" s="238"/>
      <c r="AHW372" s="238"/>
      <c r="AHX372" s="238"/>
      <c r="AHY372" s="238"/>
      <c r="AHZ372" s="238"/>
      <c r="AIA372" s="238"/>
      <c r="AIB372" s="238"/>
      <c r="AIC372" s="238"/>
      <c r="AID372" s="238"/>
      <c r="AIE372" s="238"/>
      <c r="AIF372" s="238"/>
      <c r="AIG372" s="238"/>
      <c r="AIH372" s="238"/>
      <c r="AII372" s="238"/>
      <c r="AIJ372" s="238"/>
      <c r="AIK372" s="238"/>
      <c r="AIL372" s="238"/>
      <c r="AIM372" s="238"/>
      <c r="AIN372" s="238"/>
      <c r="AIO372" s="238"/>
      <c r="AIP372" s="238"/>
      <c r="AIQ372" s="238"/>
      <c r="AIR372" s="238"/>
      <c r="AIS372" s="238"/>
      <c r="AIT372" s="238"/>
      <c r="AIU372" s="238"/>
      <c r="AIV372" s="238"/>
      <c r="AIW372" s="238"/>
      <c r="AIX372" s="238"/>
      <c r="AIY372" s="238"/>
      <c r="AIZ372" s="238"/>
      <c r="AJA372" s="238"/>
      <c r="AJB372" s="238"/>
      <c r="AJC372" s="238"/>
      <c r="AJD372" s="238"/>
      <c r="AJE372" s="238"/>
      <c r="AJF372" s="238"/>
      <c r="AJG372" s="238"/>
      <c r="AJH372" s="238"/>
      <c r="AJI372" s="238"/>
      <c r="AJJ372" s="238"/>
      <c r="AJK372" s="238"/>
      <c r="AJL372" s="238"/>
      <c r="AJM372" s="238"/>
      <c r="AJN372" s="238"/>
      <c r="AJO372" s="238"/>
      <c r="AJP372" s="238"/>
      <c r="AJQ372" s="238"/>
      <c r="AJR372" s="238"/>
      <c r="AJS372" s="238"/>
      <c r="AJT372" s="238"/>
      <c r="AJU372" s="238"/>
      <c r="AJV372" s="238"/>
      <c r="AJW372" s="238"/>
      <c r="AJX372" s="238"/>
      <c r="AJY372" s="238"/>
      <c r="AJZ372" s="238"/>
      <c r="AKA372" s="238"/>
      <c r="AKB372" s="238"/>
      <c r="AKC372" s="238"/>
      <c r="AKD372" s="238"/>
      <c r="AKE372" s="238"/>
      <c r="AKF372" s="238"/>
      <c r="AKG372" s="238"/>
      <c r="AKH372" s="238"/>
      <c r="AKI372" s="238"/>
      <c r="AKJ372" s="238"/>
      <c r="AKK372" s="238"/>
      <c r="AKL372" s="238"/>
      <c r="AKM372" s="238"/>
      <c r="AKN372" s="238"/>
      <c r="AKO372" s="238"/>
      <c r="AKP372" s="238"/>
    </row>
    <row r="373" spans="1:978" ht="21" x14ac:dyDescent="0.25">
      <c r="A373" s="66">
        <v>85</v>
      </c>
      <c r="B373" s="66">
        <v>54</v>
      </c>
      <c r="C373" s="64" t="s">
        <v>420</v>
      </c>
      <c r="D373" s="64" t="s">
        <v>45</v>
      </c>
      <c r="E373" s="138">
        <v>1.6</v>
      </c>
      <c r="F373" s="64" t="s">
        <v>429</v>
      </c>
      <c r="G373" s="73" t="s">
        <v>435</v>
      </c>
      <c r="H373" s="73" t="s">
        <v>436</v>
      </c>
      <c r="I373" s="64" t="s">
        <v>63</v>
      </c>
      <c r="J373" s="118">
        <v>65</v>
      </c>
      <c r="K373" s="138">
        <f>AVERAGE(J373)</f>
        <v>65</v>
      </c>
      <c r="L373" s="164">
        <f>E373/K373</f>
        <v>2.4615384615384615E-2</v>
      </c>
      <c r="M373" s="64">
        <v>3</v>
      </c>
      <c r="N373" s="64">
        <v>462</v>
      </c>
      <c r="O373" s="64">
        <v>264</v>
      </c>
      <c r="P373" s="64">
        <v>208</v>
      </c>
      <c r="Q373" s="64">
        <v>215</v>
      </c>
      <c r="R373" s="64">
        <v>279</v>
      </c>
      <c r="S373" s="64">
        <v>578</v>
      </c>
      <c r="T373" s="64">
        <v>1641</v>
      </c>
      <c r="U373" s="64">
        <v>2998</v>
      </c>
      <c r="V373" s="64">
        <v>2905</v>
      </c>
      <c r="W373" s="64">
        <v>1976</v>
      </c>
      <c r="X373" s="64">
        <v>1802</v>
      </c>
      <c r="Y373" s="64">
        <v>1934</v>
      </c>
      <c r="Z373" s="64">
        <v>2058</v>
      </c>
      <c r="AA373" s="64">
        <v>2136</v>
      </c>
      <c r="AB373" s="64">
        <v>2414</v>
      </c>
      <c r="AC373" s="64">
        <v>3117</v>
      </c>
      <c r="AD373" s="64">
        <v>3076</v>
      </c>
      <c r="AE373" s="64">
        <v>2845</v>
      </c>
      <c r="AF373" s="64">
        <v>2042</v>
      </c>
      <c r="AG373" s="64">
        <v>1428</v>
      </c>
      <c r="AH373" s="64">
        <v>1166</v>
      </c>
      <c r="AI373" s="64">
        <v>1040</v>
      </c>
      <c r="AJ373" s="64">
        <v>883</v>
      </c>
      <c r="AK373" s="64">
        <v>779</v>
      </c>
      <c r="AL373" s="64">
        <f>SUM(N373:AK373)</f>
        <v>38246</v>
      </c>
      <c r="AM373" s="138">
        <v>6000</v>
      </c>
      <c r="AN373" s="179">
        <f>$L$373*(1+0.15*(N373/$AM$373)^4)</f>
        <v>2.4615514411228306E-2</v>
      </c>
      <c r="AO373" s="179">
        <f t="shared" ref="AO373:BK373" si="245">$L$373*(1+0.15*(O373/$AM$373)^4)</f>
        <v>2.4615398454508306E-2</v>
      </c>
      <c r="AP373" s="179">
        <f t="shared" si="245"/>
        <v>2.4615389948073205E-2</v>
      </c>
      <c r="AQ373" s="179">
        <f t="shared" si="245"/>
        <v>2.4615390702993234E-2</v>
      </c>
      <c r="AR373" s="179">
        <f t="shared" si="245"/>
        <v>2.4615401878123305E-2</v>
      </c>
      <c r="AS373" s="179">
        <f t="shared" si="245"/>
        <v>2.4615702598629788E-2</v>
      </c>
      <c r="AT373" s="179">
        <f t="shared" si="245"/>
        <v>2.4636044467464847E-2</v>
      </c>
      <c r="AU373" s="179">
        <f t="shared" si="245"/>
        <v>2.4845539076649617E-2</v>
      </c>
      <c r="AV373" s="179">
        <f t="shared" si="245"/>
        <v>2.481828245854879E-2</v>
      </c>
      <c r="AW373" s="179">
        <f t="shared" si="245"/>
        <v>2.4658819697264321E-2</v>
      </c>
      <c r="AX373" s="179">
        <f t="shared" si="245"/>
        <v>2.464542545247184E-2</v>
      </c>
      <c r="AY373" s="179">
        <f t="shared" si="245"/>
        <v>2.4655242914549104E-2</v>
      </c>
      <c r="AZ373" s="179">
        <f t="shared" si="245"/>
        <v>2.4666490906588311E-2</v>
      </c>
      <c r="BA373" s="179">
        <f t="shared" si="245"/>
        <v>2.467469051210831E-2</v>
      </c>
      <c r="BB373" s="179">
        <f t="shared" si="245"/>
        <v>2.4712132604389789E-2</v>
      </c>
      <c r="BC373" s="179">
        <f t="shared" si="245"/>
        <v>2.4884315136024848E-2</v>
      </c>
      <c r="BD373" s="179">
        <f t="shared" si="245"/>
        <v>2.4870442179698506E-2</v>
      </c>
      <c r="BE373" s="179">
        <f t="shared" si="245"/>
        <v>2.4802032024788107E-2</v>
      </c>
      <c r="BF373" s="179">
        <f t="shared" si="245"/>
        <v>2.4664920033662954E-2</v>
      </c>
      <c r="BG373" s="179">
        <f t="shared" si="245"/>
        <v>2.4627231542409846E-2</v>
      </c>
      <c r="BH373" s="179">
        <f t="shared" si="245"/>
        <v>2.462065069093201E-2</v>
      </c>
      <c r="BI373" s="179">
        <f t="shared" si="245"/>
        <v>2.4618717545754988E-2</v>
      </c>
      <c r="BJ373" s="179">
        <f t="shared" si="245"/>
        <v>2.4617116566771284E-2</v>
      </c>
      <c r="BK373" s="179">
        <f t="shared" si="245"/>
        <v>2.4616433777775729E-2</v>
      </c>
      <c r="BL373" s="64">
        <f>E373*(0.000001)*0.5</f>
        <v>7.9999999999999996E-7</v>
      </c>
      <c r="BM373" s="64">
        <v>2061.6999999999998</v>
      </c>
      <c r="BN373" s="64">
        <v>0.15</v>
      </c>
      <c r="BO373" s="64">
        <v>3070.8</v>
      </c>
      <c r="BP373" s="64">
        <v>0.5</v>
      </c>
      <c r="BQ373" s="64">
        <v>7605.2</v>
      </c>
      <c r="BR373" s="64">
        <v>0.2</v>
      </c>
      <c r="BS373" s="64">
        <v>14936.4</v>
      </c>
      <c r="BT373" s="64">
        <v>0.05</v>
      </c>
      <c r="BU373" s="64">
        <v>13619.3</v>
      </c>
      <c r="BV373" s="64">
        <v>0.1</v>
      </c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195"/>
      <c r="DH373" s="195"/>
      <c r="DI373" s="195"/>
      <c r="DJ373" s="195"/>
      <c r="DK373" s="195"/>
      <c r="DL373" s="195"/>
      <c r="DM373" s="195"/>
      <c r="DN373" s="195"/>
      <c r="DO373" s="195"/>
      <c r="DP373" s="195"/>
      <c r="DQ373" s="195"/>
      <c r="DR373" s="195"/>
      <c r="DS373" s="195"/>
      <c r="DT373" s="195"/>
      <c r="DU373" s="195"/>
      <c r="DV373" s="195"/>
      <c r="DW373" s="195"/>
      <c r="DX373" s="195"/>
      <c r="DY373" s="195"/>
      <c r="DZ373" s="195"/>
      <c r="EA373" s="9">
        <f>BM373*BN373+BO373*BP373+BQ373*BR373+BS373*BT373+BU373*BV373+BW373*BX373+BY373*BZ373+CA373*CB373+CC373*CD373+CE373*CF373+CG373*CH373+CI373*CJ373+CK373*CL373+CM373*CN373+CO373*CP373+CQ373*CR373+CS373*CT373+CU373*CV373+CW373*CX373+CY373*CZ373+DA373*DB373</f>
        <v>5474.4449999999997</v>
      </c>
      <c r="EB373" s="64">
        <f>(PI()+2*E373)*EA373</f>
        <v>34716.700194481375</v>
      </c>
      <c r="EC373" s="9">
        <f>EB373/E373</f>
        <v>21697.937621550856</v>
      </c>
      <c r="ED373" s="9">
        <f>PI()*EA373</f>
        <v>17198.476194481373</v>
      </c>
      <c r="EE373" s="219">
        <f>SUM(BN373,BP373,BR373,BT373,BV373,BX373,BZ373,CB373,CD373,CF373,CH373,CJ373,CL373,CN373,CP373,CR373,CT373,CV373,CX373,CZ373,DB373)</f>
        <v>1.0000000000000002</v>
      </c>
      <c r="EF373" s="216"/>
      <c r="EG373" s="216"/>
      <c r="EH373" s="216"/>
      <c r="EI373" s="216"/>
      <c r="EJ373" s="216"/>
      <c r="EK373" s="216"/>
      <c r="EL373" s="216"/>
      <c r="EM373" s="216"/>
      <c r="EN373" s="216"/>
      <c r="EO373" s="216"/>
      <c r="EP373" s="216"/>
      <c r="EQ373" s="216"/>
      <c r="ER373" s="216"/>
      <c r="ES373" s="216"/>
      <c r="ET373" s="216"/>
      <c r="EU373" s="216"/>
      <c r="EV373" s="216"/>
      <c r="EW373" s="216"/>
      <c r="EX373" s="216"/>
      <c r="EY373" s="216"/>
      <c r="EZ373" s="216"/>
      <c r="FA373" s="216"/>
      <c r="FB373" s="216"/>
      <c r="FC373" s="216"/>
      <c r="FD373" s="216"/>
      <c r="FE373" s="216"/>
      <c r="FF373" s="216"/>
      <c r="FG373" s="216"/>
      <c r="FH373" s="216"/>
      <c r="FI373" s="216"/>
      <c r="FJ373" s="216"/>
      <c r="FK373" s="216"/>
      <c r="FL373" s="216"/>
      <c r="FM373" s="216"/>
      <c r="FN373" s="216"/>
      <c r="FO373" s="216"/>
      <c r="FP373" s="216"/>
      <c r="FQ373" s="216"/>
      <c r="FR373" s="216"/>
      <c r="FS373" s="216"/>
      <c r="FT373" s="216"/>
      <c r="FU373" s="216"/>
      <c r="FV373" s="216"/>
      <c r="FW373" s="216"/>
      <c r="FX373" s="216"/>
      <c r="FY373" s="216"/>
      <c r="FZ373" s="216"/>
      <c r="GA373" s="216"/>
      <c r="GB373" s="216"/>
      <c r="GC373" s="216"/>
      <c r="GD373" s="216"/>
      <c r="GE373" s="216"/>
      <c r="GF373" s="216"/>
      <c r="GG373" s="216"/>
      <c r="GH373" s="216"/>
      <c r="GI373" s="216"/>
      <c r="GJ373" s="216"/>
      <c r="GK373" s="216"/>
      <c r="GL373" s="216"/>
      <c r="GM373" s="216"/>
      <c r="GN373" s="216"/>
      <c r="GO373" s="216"/>
      <c r="GP373" s="216"/>
      <c r="GQ373" s="216"/>
      <c r="GR373" s="216"/>
      <c r="GS373" s="216"/>
      <c r="GT373" s="216"/>
      <c r="GU373" s="216"/>
      <c r="GV373" s="216"/>
      <c r="GW373" s="216"/>
      <c r="GX373" s="216"/>
      <c r="GY373" s="216"/>
      <c r="GZ373" s="216"/>
      <c r="HA373" s="216"/>
      <c r="HB373" s="216"/>
      <c r="HC373" s="216"/>
      <c r="HD373" s="216"/>
      <c r="HE373" s="216"/>
      <c r="HF373" s="216"/>
      <c r="HG373" s="216"/>
      <c r="HH373" s="216"/>
      <c r="HI373" s="216"/>
      <c r="HJ373" s="216"/>
      <c r="HK373" s="216"/>
      <c r="HL373" s="216"/>
      <c r="HM373" s="216"/>
      <c r="HN373" s="216"/>
      <c r="HO373" s="216"/>
      <c r="HP373" s="216"/>
      <c r="HQ373" s="216"/>
      <c r="HR373" s="216"/>
      <c r="HS373" s="216"/>
      <c r="HT373" s="216"/>
      <c r="HU373" s="216"/>
      <c r="HV373" s="216"/>
      <c r="HW373" s="216"/>
      <c r="HX373" s="216"/>
      <c r="HY373" s="216"/>
      <c r="HZ373" s="216"/>
      <c r="IA373" s="216"/>
      <c r="IB373" s="216"/>
      <c r="IC373" s="216"/>
      <c r="ID373" s="216"/>
      <c r="IE373" s="216"/>
      <c r="IF373" s="216"/>
      <c r="IG373" s="216"/>
      <c r="IH373" s="216"/>
      <c r="II373" s="216"/>
      <c r="IJ373" s="216"/>
      <c r="IK373" s="216"/>
      <c r="IL373" s="216"/>
      <c r="IM373" s="216"/>
      <c r="IN373" s="216"/>
      <c r="IO373" s="216"/>
      <c r="IP373" s="216"/>
      <c r="IQ373" s="216"/>
      <c r="IR373" s="216"/>
      <c r="IS373" s="216"/>
      <c r="IT373" s="216"/>
      <c r="IU373" s="216"/>
      <c r="IV373" s="216"/>
      <c r="IW373" s="216"/>
      <c r="IX373" s="216"/>
      <c r="IY373" s="216"/>
      <c r="IZ373" s="216"/>
      <c r="JA373" s="216"/>
      <c r="JB373" s="216"/>
      <c r="JC373" s="216"/>
      <c r="JD373" s="216"/>
      <c r="JE373" s="216"/>
      <c r="JF373" s="216"/>
      <c r="JG373" s="216"/>
      <c r="JH373" s="216"/>
      <c r="JI373" s="216"/>
      <c r="JJ373" s="216"/>
      <c r="JK373" s="216"/>
      <c r="JL373" s="216"/>
      <c r="JM373" s="216"/>
      <c r="JN373" s="216"/>
      <c r="JO373" s="216"/>
      <c r="JP373" s="216"/>
      <c r="JQ373" s="216"/>
      <c r="JR373" s="216"/>
      <c r="JS373" s="216"/>
      <c r="JT373" s="216"/>
      <c r="JU373" s="216"/>
      <c r="JV373" s="216"/>
      <c r="JW373" s="216"/>
      <c r="JX373" s="216"/>
      <c r="JY373" s="216"/>
      <c r="JZ373" s="216"/>
      <c r="KA373" s="216"/>
      <c r="KB373" s="216"/>
      <c r="KC373" s="216"/>
      <c r="KD373" s="216"/>
      <c r="KE373" s="216"/>
      <c r="KF373" s="216"/>
      <c r="KG373" s="216"/>
      <c r="KH373" s="216"/>
      <c r="KI373" s="216"/>
      <c r="KJ373" s="216"/>
      <c r="KK373" s="216"/>
      <c r="KL373" s="216"/>
      <c r="KM373" s="216"/>
      <c r="KN373" s="216"/>
      <c r="KO373" s="216"/>
      <c r="KP373" s="216"/>
      <c r="KQ373" s="216"/>
      <c r="KR373" s="216"/>
      <c r="KS373" s="216"/>
      <c r="KT373" s="216"/>
      <c r="KU373" s="216"/>
      <c r="KV373" s="216"/>
      <c r="KW373" s="216"/>
      <c r="KX373" s="216"/>
      <c r="KY373" s="216"/>
      <c r="KZ373" s="216"/>
      <c r="LA373" s="216"/>
      <c r="LB373" s="216"/>
      <c r="LC373" s="216"/>
      <c r="LD373" s="216"/>
      <c r="LE373" s="216"/>
      <c r="LF373" s="216"/>
      <c r="LG373" s="216"/>
      <c r="LH373" s="216"/>
      <c r="LI373" s="216"/>
      <c r="LJ373" s="216"/>
      <c r="LK373" s="216"/>
      <c r="LL373" s="216"/>
      <c r="LM373" s="216"/>
      <c r="LN373" s="216"/>
      <c r="LO373" s="216"/>
      <c r="LP373" s="216"/>
      <c r="LQ373" s="216"/>
      <c r="LR373" s="216"/>
      <c r="LS373" s="216"/>
      <c r="LT373" s="216"/>
      <c r="LU373" s="216"/>
      <c r="LV373" s="216"/>
      <c r="LW373" s="216"/>
      <c r="LX373" s="216"/>
      <c r="LY373" s="216"/>
      <c r="LZ373" s="216"/>
      <c r="MA373" s="216"/>
      <c r="MB373" s="216"/>
      <c r="MC373" s="216"/>
      <c r="MD373" s="216"/>
      <c r="ME373" s="216"/>
      <c r="MF373" s="216"/>
      <c r="MG373" s="216"/>
      <c r="MH373" s="216"/>
      <c r="MI373" s="216"/>
      <c r="MJ373" s="216"/>
      <c r="MK373" s="216"/>
      <c r="ML373" s="216"/>
      <c r="MM373" s="216"/>
      <c r="MN373" s="216"/>
      <c r="MO373" s="216"/>
      <c r="MP373" s="216"/>
      <c r="MQ373" s="216"/>
      <c r="MR373" s="216"/>
      <c r="MS373" s="216"/>
      <c r="MT373" s="216"/>
      <c r="MU373" s="216"/>
      <c r="MV373" s="216"/>
      <c r="MW373" s="216"/>
      <c r="MX373" s="216"/>
      <c r="MY373" s="216"/>
      <c r="MZ373" s="216"/>
      <c r="NA373" s="216"/>
      <c r="NB373" s="216"/>
      <c r="NC373" s="216"/>
      <c r="ND373" s="216"/>
      <c r="NE373" s="216"/>
      <c r="NF373" s="216"/>
      <c r="NG373" s="216"/>
      <c r="NH373" s="216"/>
      <c r="NI373" s="216"/>
      <c r="NJ373" s="216"/>
      <c r="NK373" s="216"/>
      <c r="NL373" s="216"/>
      <c r="NM373" s="216"/>
      <c r="NN373" s="216"/>
      <c r="NO373" s="216"/>
      <c r="NP373" s="216"/>
      <c r="NQ373" s="216"/>
      <c r="NR373" s="216"/>
      <c r="NS373" s="216"/>
      <c r="NT373" s="216"/>
      <c r="NU373" s="216"/>
      <c r="NV373" s="216"/>
      <c r="NW373" s="216"/>
      <c r="NX373" s="216"/>
      <c r="NY373" s="216"/>
      <c r="NZ373" s="216"/>
      <c r="OA373" s="216"/>
      <c r="OB373" s="216"/>
      <c r="OC373" s="216"/>
      <c r="OD373" s="216"/>
      <c r="OE373" s="216"/>
      <c r="OF373" s="216"/>
      <c r="OG373" s="216"/>
      <c r="OH373" s="216"/>
      <c r="OI373" s="216"/>
      <c r="OJ373" s="216"/>
      <c r="OK373" s="216"/>
      <c r="OL373" s="216"/>
      <c r="OM373" s="216"/>
      <c r="ON373" s="216"/>
      <c r="OO373" s="216"/>
      <c r="OP373" s="216"/>
      <c r="OQ373" s="216"/>
      <c r="OR373" s="216"/>
      <c r="OS373" s="216"/>
      <c r="OT373" s="216"/>
      <c r="OU373" s="216"/>
      <c r="OV373" s="216"/>
      <c r="OW373" s="216"/>
      <c r="OX373" s="216"/>
      <c r="OY373" s="216"/>
      <c r="OZ373" s="216"/>
      <c r="PA373" s="216"/>
      <c r="PB373" s="216"/>
      <c r="PC373" s="216"/>
      <c r="PD373" s="216"/>
      <c r="PE373" s="216"/>
      <c r="PF373" s="216"/>
      <c r="PG373" s="216"/>
      <c r="PH373" s="216"/>
      <c r="PI373" s="216"/>
      <c r="PJ373" s="216"/>
      <c r="PK373" s="216"/>
      <c r="PL373" s="216"/>
      <c r="PM373" s="216"/>
      <c r="PN373" s="216"/>
      <c r="PO373" s="216"/>
      <c r="PP373" s="216"/>
      <c r="PQ373" s="216"/>
      <c r="PR373" s="216"/>
      <c r="PS373" s="216"/>
      <c r="PT373" s="216"/>
      <c r="PU373" s="216"/>
      <c r="PV373" s="216"/>
      <c r="PW373" s="216"/>
      <c r="PX373" s="216"/>
      <c r="PY373" s="216"/>
      <c r="PZ373" s="216"/>
      <c r="QA373" s="216"/>
      <c r="QB373" s="216"/>
      <c r="QC373" s="216"/>
      <c r="QD373" s="216"/>
      <c r="QE373" s="216"/>
      <c r="QF373" s="216"/>
      <c r="QG373" s="216"/>
      <c r="QH373" s="216"/>
      <c r="QI373" s="216"/>
      <c r="QJ373" s="216"/>
      <c r="QK373" s="216"/>
      <c r="QL373" s="216"/>
      <c r="QM373" s="216"/>
      <c r="QN373" s="216"/>
      <c r="QO373" s="216"/>
      <c r="QP373" s="216"/>
      <c r="QQ373" s="216"/>
      <c r="QR373" s="216"/>
      <c r="QS373" s="216"/>
      <c r="QT373" s="216"/>
      <c r="QU373" s="216"/>
      <c r="QV373" s="216"/>
      <c r="QW373" s="216"/>
      <c r="QX373" s="216"/>
      <c r="QY373" s="216"/>
      <c r="QZ373" s="216"/>
      <c r="RA373" s="216"/>
      <c r="RB373" s="216"/>
      <c r="RC373" s="216"/>
      <c r="RD373" s="216"/>
      <c r="RE373" s="216"/>
      <c r="RF373" s="216"/>
      <c r="RG373" s="216"/>
      <c r="RH373" s="216"/>
      <c r="RI373" s="216"/>
      <c r="RJ373" s="216"/>
      <c r="RK373" s="216"/>
      <c r="RL373" s="216"/>
      <c r="RM373" s="216"/>
      <c r="RN373" s="216"/>
      <c r="RO373" s="216"/>
      <c r="RP373" s="216"/>
      <c r="RQ373" s="216"/>
      <c r="RR373" s="216"/>
      <c r="RS373" s="216"/>
      <c r="RT373" s="216"/>
      <c r="RU373" s="216"/>
      <c r="RV373" s="216"/>
      <c r="RW373" s="216"/>
      <c r="RX373" s="216"/>
      <c r="RY373" s="216"/>
      <c r="RZ373" s="216"/>
      <c r="SA373" s="216"/>
      <c r="SB373" s="216"/>
      <c r="SC373" s="216"/>
      <c r="SD373" s="216"/>
      <c r="SE373" s="216"/>
      <c r="SF373" s="216"/>
      <c r="SG373" s="216"/>
      <c r="SH373" s="216"/>
      <c r="SI373" s="216"/>
      <c r="SJ373" s="216"/>
      <c r="SK373" s="216"/>
      <c r="SL373" s="216"/>
      <c r="SM373" s="216"/>
      <c r="SN373" s="216"/>
      <c r="SO373" s="216"/>
      <c r="SP373" s="216"/>
      <c r="SQ373" s="216"/>
      <c r="SR373" s="216"/>
      <c r="SS373" s="216"/>
      <c r="ST373" s="216"/>
      <c r="SU373" s="216"/>
      <c r="SV373" s="216"/>
      <c r="SW373" s="216"/>
      <c r="SX373" s="216"/>
      <c r="SY373" s="216"/>
      <c r="SZ373" s="216"/>
      <c r="TA373" s="216"/>
      <c r="TB373" s="216"/>
      <c r="TC373" s="216"/>
      <c r="TD373" s="216"/>
      <c r="TE373" s="216"/>
      <c r="TF373" s="216"/>
      <c r="TG373" s="216"/>
      <c r="TH373" s="216"/>
      <c r="TI373" s="216"/>
      <c r="TJ373" s="216"/>
      <c r="TK373" s="216"/>
      <c r="TL373" s="216"/>
      <c r="TM373" s="216"/>
      <c r="TN373" s="216"/>
      <c r="TO373" s="216"/>
      <c r="TP373" s="216"/>
      <c r="TQ373" s="216"/>
      <c r="TR373" s="216"/>
      <c r="TS373" s="216"/>
      <c r="TT373" s="216"/>
      <c r="TU373" s="216"/>
      <c r="TV373" s="216"/>
      <c r="TW373" s="216"/>
      <c r="TX373" s="216"/>
      <c r="TY373" s="216"/>
      <c r="TZ373" s="216"/>
      <c r="UA373" s="216"/>
      <c r="UB373" s="216"/>
      <c r="UC373" s="216"/>
      <c r="UD373" s="216"/>
      <c r="UE373" s="216"/>
      <c r="UF373" s="216"/>
      <c r="UG373" s="216"/>
      <c r="UH373" s="216"/>
      <c r="UI373" s="216"/>
      <c r="UJ373" s="216"/>
      <c r="UK373" s="216"/>
      <c r="UL373" s="216"/>
      <c r="UM373" s="216"/>
      <c r="UN373" s="216"/>
      <c r="UO373" s="216"/>
      <c r="UP373" s="216"/>
      <c r="UQ373" s="216"/>
      <c r="UR373" s="216"/>
      <c r="US373" s="216"/>
      <c r="UT373" s="216"/>
      <c r="UU373" s="216"/>
      <c r="UV373" s="216"/>
      <c r="UW373" s="216"/>
      <c r="UX373" s="216"/>
      <c r="UY373" s="216"/>
      <c r="UZ373" s="216"/>
      <c r="VA373" s="216"/>
      <c r="VB373" s="216"/>
      <c r="VC373" s="216"/>
      <c r="VD373" s="216"/>
      <c r="VE373" s="216"/>
      <c r="VF373" s="216"/>
      <c r="VG373" s="216"/>
      <c r="VH373" s="216"/>
      <c r="VI373" s="216"/>
      <c r="VJ373" s="216"/>
      <c r="VK373" s="216"/>
      <c r="VL373" s="216"/>
      <c r="VM373" s="216"/>
      <c r="VN373" s="216"/>
      <c r="VO373" s="216"/>
      <c r="VP373" s="216"/>
      <c r="VQ373" s="216"/>
      <c r="VR373" s="216"/>
      <c r="VS373" s="216"/>
      <c r="VT373" s="216"/>
      <c r="VU373" s="216"/>
      <c r="VV373" s="216"/>
      <c r="VW373" s="216"/>
      <c r="VX373" s="216"/>
      <c r="VY373" s="216"/>
      <c r="VZ373" s="216"/>
      <c r="WA373" s="216"/>
      <c r="WB373" s="216"/>
      <c r="WC373" s="216"/>
      <c r="WD373" s="216"/>
      <c r="WE373" s="216"/>
      <c r="WF373" s="216"/>
      <c r="WG373" s="216"/>
      <c r="WH373" s="216"/>
      <c r="WI373" s="216"/>
      <c r="WJ373" s="216"/>
      <c r="WK373" s="216"/>
      <c r="WL373" s="216"/>
      <c r="WM373" s="216"/>
      <c r="WN373" s="216"/>
      <c r="WO373" s="216"/>
      <c r="WP373" s="216"/>
      <c r="WQ373" s="216"/>
      <c r="WR373" s="216"/>
      <c r="WS373" s="216"/>
      <c r="WT373" s="216"/>
      <c r="WU373" s="216"/>
      <c r="WV373" s="216"/>
      <c r="WW373" s="216"/>
      <c r="WX373" s="216"/>
      <c r="WY373" s="216"/>
      <c r="WZ373" s="216"/>
      <c r="XA373" s="216"/>
      <c r="XB373" s="216"/>
      <c r="XC373" s="216"/>
      <c r="XD373" s="216"/>
      <c r="XE373" s="216"/>
      <c r="XF373" s="216"/>
      <c r="XG373" s="216"/>
      <c r="XH373" s="216"/>
      <c r="XI373" s="216"/>
      <c r="XJ373" s="216"/>
      <c r="XK373" s="216"/>
      <c r="XL373" s="216"/>
      <c r="XM373" s="216"/>
      <c r="XN373" s="216"/>
      <c r="XO373" s="216"/>
      <c r="XP373" s="216"/>
      <c r="XQ373" s="216"/>
      <c r="XR373" s="216"/>
      <c r="XS373" s="216"/>
      <c r="XT373" s="216"/>
      <c r="XU373" s="216"/>
      <c r="XV373" s="216"/>
      <c r="XW373" s="216"/>
      <c r="XX373" s="216"/>
      <c r="XY373" s="216"/>
      <c r="XZ373" s="216"/>
      <c r="YA373" s="216"/>
      <c r="YB373" s="216"/>
      <c r="YC373" s="216"/>
      <c r="YD373" s="216"/>
      <c r="YE373" s="216"/>
      <c r="YF373" s="216"/>
      <c r="YG373" s="216"/>
      <c r="YH373" s="216"/>
      <c r="YI373" s="216"/>
      <c r="YJ373" s="216"/>
      <c r="YK373" s="216"/>
      <c r="YL373" s="216"/>
      <c r="YM373" s="216"/>
      <c r="YN373" s="216"/>
      <c r="YO373" s="216"/>
      <c r="YP373" s="216"/>
      <c r="YQ373" s="216"/>
      <c r="YR373" s="216"/>
      <c r="YS373" s="216"/>
      <c r="YT373" s="216"/>
      <c r="YU373" s="216"/>
      <c r="YV373" s="216"/>
      <c r="YW373" s="216"/>
      <c r="YX373" s="216"/>
      <c r="YY373" s="216"/>
      <c r="YZ373" s="216"/>
      <c r="ZA373" s="216"/>
      <c r="ZB373" s="216"/>
      <c r="ZC373" s="216"/>
      <c r="ZD373" s="216"/>
      <c r="ZE373" s="216"/>
      <c r="ZF373" s="216"/>
      <c r="ZG373" s="216"/>
      <c r="ZH373" s="216"/>
      <c r="ZI373" s="216"/>
      <c r="ZJ373" s="216"/>
      <c r="ZK373" s="216"/>
      <c r="ZL373" s="216"/>
      <c r="ZM373" s="216"/>
      <c r="ZN373" s="216"/>
      <c r="ZO373" s="216"/>
      <c r="ZP373" s="216"/>
      <c r="ZQ373" s="216"/>
      <c r="ZR373" s="216"/>
      <c r="ZS373" s="216"/>
      <c r="ZT373" s="216"/>
      <c r="ZU373" s="216"/>
      <c r="ZV373" s="216"/>
      <c r="ZW373" s="216"/>
      <c r="ZX373" s="216"/>
      <c r="ZY373" s="216"/>
      <c r="ZZ373" s="216"/>
      <c r="AAA373" s="216"/>
      <c r="AAB373" s="216"/>
      <c r="AAC373" s="216"/>
      <c r="AAD373" s="216"/>
      <c r="AAE373" s="216"/>
      <c r="AAF373" s="216"/>
      <c r="AAG373" s="216"/>
      <c r="AAH373" s="216"/>
      <c r="AAI373" s="216"/>
      <c r="AAJ373" s="216"/>
      <c r="AAK373" s="216"/>
      <c r="AAL373" s="216"/>
      <c r="AAM373" s="216"/>
      <c r="AAN373" s="216"/>
      <c r="AAO373" s="216"/>
      <c r="AAP373" s="216"/>
      <c r="AAQ373" s="216"/>
      <c r="AAR373" s="216"/>
      <c r="AAS373" s="216"/>
      <c r="AAT373" s="216"/>
      <c r="AAU373" s="216"/>
      <c r="AAV373" s="216"/>
      <c r="AAW373" s="216"/>
      <c r="AAX373" s="216"/>
      <c r="AAY373" s="216"/>
      <c r="AAZ373" s="216"/>
      <c r="ABA373" s="216"/>
      <c r="ABB373" s="216"/>
      <c r="ABC373" s="216"/>
      <c r="ABD373" s="216"/>
      <c r="ABE373" s="216"/>
      <c r="ABF373" s="216"/>
      <c r="ABG373" s="216"/>
      <c r="ABH373" s="216"/>
      <c r="ABI373" s="216"/>
      <c r="ABJ373" s="216"/>
      <c r="ABK373" s="216"/>
      <c r="ABL373" s="216"/>
      <c r="ABM373" s="216"/>
      <c r="ABN373" s="216"/>
      <c r="ABO373" s="216"/>
      <c r="ABP373" s="216"/>
      <c r="ABQ373" s="216"/>
      <c r="ABR373" s="216"/>
      <c r="ABS373" s="216"/>
      <c r="ABT373" s="216"/>
      <c r="ABU373" s="216"/>
      <c r="ABV373" s="216"/>
      <c r="ABW373" s="216"/>
      <c r="ABX373" s="216"/>
      <c r="ABY373" s="216"/>
      <c r="ABZ373" s="216"/>
      <c r="ACA373" s="216"/>
      <c r="ACB373" s="216"/>
      <c r="ACC373" s="216"/>
      <c r="ACD373" s="216"/>
      <c r="ACE373" s="216"/>
      <c r="ACF373" s="216"/>
      <c r="ACG373" s="216"/>
      <c r="ACH373" s="216"/>
      <c r="ACI373" s="216"/>
      <c r="ACJ373" s="216"/>
      <c r="ACK373" s="216"/>
      <c r="ACL373" s="216"/>
      <c r="ACM373" s="216"/>
      <c r="ACN373" s="216"/>
      <c r="ACO373" s="216"/>
      <c r="ACP373" s="216"/>
      <c r="ACQ373" s="216"/>
      <c r="ACR373" s="216"/>
      <c r="ACS373" s="216"/>
      <c r="ACT373" s="216"/>
      <c r="ACU373" s="216"/>
      <c r="ACV373" s="216"/>
      <c r="ACW373" s="216"/>
      <c r="ACX373" s="216"/>
      <c r="ACY373" s="216"/>
      <c r="ACZ373" s="216"/>
      <c r="ADA373" s="216"/>
      <c r="ADB373" s="216"/>
      <c r="ADC373" s="216"/>
      <c r="ADD373" s="216"/>
      <c r="ADE373" s="216"/>
      <c r="ADF373" s="216"/>
      <c r="ADG373" s="216"/>
      <c r="ADH373" s="216"/>
      <c r="ADI373" s="216"/>
      <c r="ADJ373" s="216"/>
      <c r="ADK373" s="216"/>
      <c r="ADL373" s="216"/>
      <c r="ADM373" s="216"/>
      <c r="ADN373" s="216"/>
      <c r="ADO373" s="216"/>
      <c r="ADP373" s="216"/>
      <c r="ADQ373" s="216"/>
      <c r="ADR373" s="216"/>
      <c r="ADS373" s="216"/>
      <c r="ADT373" s="216"/>
      <c r="ADU373" s="216"/>
      <c r="ADV373" s="216"/>
      <c r="ADW373" s="216"/>
      <c r="ADX373" s="216"/>
      <c r="ADY373" s="216"/>
      <c r="ADZ373" s="216"/>
      <c r="AEA373" s="216"/>
      <c r="AEB373" s="216"/>
      <c r="AEC373" s="216"/>
      <c r="AED373" s="216"/>
      <c r="AEE373" s="216"/>
      <c r="AEF373" s="216"/>
      <c r="AEG373" s="216"/>
      <c r="AEH373" s="216"/>
      <c r="AEI373" s="216"/>
      <c r="AEJ373" s="216"/>
      <c r="AEK373" s="216"/>
      <c r="AEL373" s="216"/>
      <c r="AEM373" s="216"/>
      <c r="AEN373" s="216"/>
      <c r="AEO373" s="216"/>
      <c r="AEP373" s="216"/>
      <c r="AEQ373" s="216"/>
      <c r="AER373" s="216"/>
      <c r="AES373" s="216"/>
      <c r="AET373" s="216"/>
      <c r="AEU373" s="216"/>
      <c r="AEV373" s="216"/>
      <c r="AEW373" s="216"/>
      <c r="AEX373" s="216"/>
      <c r="AEY373" s="216"/>
      <c r="AEZ373" s="216"/>
      <c r="AFA373" s="216"/>
      <c r="AFB373" s="216"/>
      <c r="AFC373" s="216"/>
      <c r="AFD373" s="216"/>
      <c r="AFE373" s="216"/>
      <c r="AFF373" s="216"/>
      <c r="AFG373" s="216"/>
      <c r="AFH373" s="216"/>
      <c r="AFI373" s="216"/>
      <c r="AFJ373" s="216"/>
      <c r="AFK373" s="216"/>
      <c r="AFL373" s="216"/>
      <c r="AFM373" s="216"/>
      <c r="AFN373" s="216"/>
      <c r="AFO373" s="216"/>
      <c r="AFP373" s="216"/>
      <c r="AFQ373" s="216"/>
      <c r="AFR373" s="216"/>
      <c r="AFS373" s="216"/>
      <c r="AFT373" s="216"/>
      <c r="AFU373" s="216"/>
      <c r="AFV373" s="216"/>
      <c r="AFW373" s="216"/>
      <c r="AFX373" s="216"/>
      <c r="AFY373" s="216"/>
      <c r="AFZ373" s="216"/>
      <c r="AGA373" s="216"/>
      <c r="AGB373" s="216"/>
      <c r="AGC373" s="216"/>
      <c r="AGD373" s="216"/>
      <c r="AGE373" s="216"/>
      <c r="AGF373" s="216"/>
      <c r="AGG373" s="216"/>
      <c r="AGH373" s="216"/>
      <c r="AGI373" s="216"/>
      <c r="AGJ373" s="216"/>
      <c r="AGK373" s="216"/>
      <c r="AGL373" s="216"/>
      <c r="AGM373" s="216"/>
      <c r="AGN373" s="216"/>
      <c r="AGO373" s="216"/>
      <c r="AGP373" s="216"/>
      <c r="AGQ373" s="216"/>
      <c r="AGR373" s="216"/>
      <c r="AGS373" s="216"/>
      <c r="AGT373" s="216"/>
      <c r="AGU373" s="216"/>
      <c r="AGV373" s="216"/>
      <c r="AGW373" s="216"/>
      <c r="AGX373" s="216"/>
      <c r="AGY373" s="216"/>
      <c r="AGZ373" s="216"/>
      <c r="AHA373" s="216"/>
      <c r="AHB373" s="216"/>
      <c r="AHC373" s="216"/>
      <c r="AHD373" s="216"/>
      <c r="AHE373" s="216"/>
      <c r="AHF373" s="216"/>
      <c r="AHG373" s="216"/>
      <c r="AHH373" s="216"/>
      <c r="AHI373" s="216"/>
      <c r="AHJ373" s="216"/>
      <c r="AHK373" s="216"/>
      <c r="AHL373" s="216"/>
      <c r="AHM373" s="216"/>
      <c r="AHN373" s="216"/>
      <c r="AHO373" s="216"/>
      <c r="AHP373" s="216"/>
      <c r="AHQ373" s="216"/>
      <c r="AHR373" s="216"/>
      <c r="AHS373" s="216"/>
      <c r="AHT373" s="216"/>
      <c r="AHU373" s="216"/>
      <c r="AHV373" s="216"/>
      <c r="AHW373" s="216"/>
      <c r="AHX373" s="216"/>
      <c r="AHY373" s="216"/>
      <c r="AHZ373" s="216"/>
      <c r="AIA373" s="216"/>
      <c r="AIB373" s="216"/>
      <c r="AIC373" s="216"/>
      <c r="AID373" s="216"/>
      <c r="AIE373" s="216"/>
      <c r="AIF373" s="216"/>
      <c r="AIG373" s="216"/>
      <c r="AIH373" s="216"/>
      <c r="AII373" s="216"/>
      <c r="AIJ373" s="216"/>
      <c r="AIK373" s="216"/>
      <c r="AIL373" s="216"/>
      <c r="AIM373" s="216"/>
      <c r="AIN373" s="216"/>
      <c r="AIO373" s="216"/>
      <c r="AIP373" s="216"/>
      <c r="AIQ373" s="216"/>
      <c r="AIR373" s="216"/>
      <c r="AIS373" s="216"/>
      <c r="AIT373" s="216"/>
      <c r="AIU373" s="216"/>
      <c r="AIV373" s="216"/>
      <c r="AIW373" s="216"/>
      <c r="AIX373" s="216"/>
      <c r="AIY373" s="216"/>
      <c r="AIZ373" s="216"/>
      <c r="AJA373" s="216"/>
      <c r="AJB373" s="216"/>
      <c r="AJC373" s="216"/>
      <c r="AJD373" s="216"/>
      <c r="AJE373" s="216"/>
      <c r="AJF373" s="216"/>
      <c r="AJG373" s="216"/>
      <c r="AJH373" s="216"/>
      <c r="AJI373" s="216"/>
      <c r="AJJ373" s="216"/>
      <c r="AJK373" s="216"/>
      <c r="AJL373" s="216"/>
      <c r="AJM373" s="216"/>
      <c r="AJN373" s="216"/>
      <c r="AJO373" s="216"/>
      <c r="AJP373" s="216"/>
      <c r="AJQ373" s="216"/>
      <c r="AJR373" s="216"/>
      <c r="AJS373" s="216"/>
      <c r="AJT373" s="216"/>
      <c r="AJU373" s="216"/>
      <c r="AJV373" s="216"/>
      <c r="AJW373" s="216"/>
      <c r="AJX373" s="216"/>
      <c r="AJY373" s="216"/>
      <c r="AJZ373" s="216"/>
      <c r="AKA373" s="216"/>
      <c r="AKB373" s="216"/>
      <c r="AKC373" s="216"/>
      <c r="AKD373" s="216"/>
      <c r="AKE373" s="216"/>
      <c r="AKF373" s="216"/>
      <c r="AKG373" s="216"/>
      <c r="AKH373" s="216"/>
      <c r="AKI373" s="216"/>
      <c r="AKJ373" s="216"/>
      <c r="AKK373" s="216"/>
      <c r="AKL373" s="216"/>
      <c r="AKM373" s="216"/>
      <c r="AKN373" s="216"/>
      <c r="AKO373" s="216"/>
      <c r="AKP373" s="216"/>
    </row>
    <row r="374" spans="1:978" ht="21" customHeight="1" x14ac:dyDescent="0.25">
      <c r="A374" s="330">
        <v>86</v>
      </c>
      <c r="B374" s="330">
        <v>48</v>
      </c>
      <c r="C374" s="249" t="s">
        <v>456</v>
      </c>
      <c r="D374" s="249" t="s">
        <v>124</v>
      </c>
      <c r="E374" s="272">
        <v>1.9</v>
      </c>
      <c r="F374" s="96" t="s">
        <v>430</v>
      </c>
      <c r="G374" s="107" t="s">
        <v>432</v>
      </c>
      <c r="H374" s="107" t="s">
        <v>433</v>
      </c>
      <c r="I374" s="249" t="s">
        <v>63</v>
      </c>
      <c r="J374" s="142">
        <v>65</v>
      </c>
      <c r="K374" s="272">
        <f>AVERAGE(J374:J375)</f>
        <v>65</v>
      </c>
      <c r="L374" s="259">
        <f>E374/K374</f>
        <v>2.923076923076923E-2</v>
      </c>
      <c r="M374" s="249">
        <v>4</v>
      </c>
      <c r="N374" s="249">
        <v>640</v>
      </c>
      <c r="O374" s="249">
        <v>383</v>
      </c>
      <c r="P374" s="249">
        <v>263</v>
      </c>
      <c r="Q374" s="249">
        <v>296</v>
      </c>
      <c r="R374" s="249">
        <v>452</v>
      </c>
      <c r="S374" s="249">
        <v>973</v>
      </c>
      <c r="T374" s="249">
        <v>2528</v>
      </c>
      <c r="U374" s="249">
        <v>4039</v>
      </c>
      <c r="V374" s="249">
        <v>3940</v>
      </c>
      <c r="W374" s="249">
        <v>3429</v>
      </c>
      <c r="X374" s="249">
        <v>3366</v>
      </c>
      <c r="Y374" s="249">
        <v>3624</v>
      </c>
      <c r="Z374" s="249">
        <v>3806</v>
      </c>
      <c r="AA374" s="249">
        <v>3840</v>
      </c>
      <c r="AB374" s="249">
        <v>4172</v>
      </c>
      <c r="AC374" s="249">
        <v>4613</v>
      </c>
      <c r="AD374" s="249">
        <v>4600</v>
      </c>
      <c r="AE374" s="249">
        <v>4363</v>
      </c>
      <c r="AF374" s="249">
        <v>3692</v>
      </c>
      <c r="AG374" s="249">
        <v>2745</v>
      </c>
      <c r="AH374" s="249">
        <v>2241</v>
      </c>
      <c r="AI374" s="249">
        <v>2051</v>
      </c>
      <c r="AJ374" s="249">
        <v>1507</v>
      </c>
      <c r="AK374" s="249">
        <v>1066</v>
      </c>
      <c r="AL374" s="249">
        <v>17829</v>
      </c>
      <c r="AM374" s="272">
        <v>4000</v>
      </c>
      <c r="AN374" s="282">
        <f>$L$374*(1+0.15*(N374/$AM$374)^4)</f>
        <v>2.9233642732307691E-2</v>
      </c>
      <c r="AO374" s="282">
        <f t="shared" ref="AO374:BK374" si="246">$L$374*(1+0.15*(O374/$AM$374)^4)</f>
        <v>2.9231137772468475E-2</v>
      </c>
      <c r="AP374" s="282">
        <f t="shared" si="246"/>
        <v>2.9230851174273431E-2</v>
      </c>
      <c r="AQ374" s="282">
        <f t="shared" si="246"/>
        <v>2.9230900710371693E-2</v>
      </c>
      <c r="AR374" s="282">
        <f t="shared" si="246"/>
        <v>2.9231484130736694E-2</v>
      </c>
      <c r="AS374" s="282">
        <f t="shared" si="246"/>
        <v>2.9246120450891866E-2</v>
      </c>
      <c r="AT374" s="282">
        <f t="shared" si="246"/>
        <v>2.9930288716248619E-2</v>
      </c>
      <c r="AU374" s="282">
        <f t="shared" si="246"/>
        <v>3.3788901785695352E-2</v>
      </c>
      <c r="AV374" s="282">
        <f t="shared" si="246"/>
        <v>3.3358167952740388E-2</v>
      </c>
      <c r="AW374" s="282">
        <f t="shared" si="246"/>
        <v>3.1598658985873739E-2</v>
      </c>
      <c r="AX374" s="282">
        <f t="shared" si="246"/>
        <v>3.1429378145682196E-2</v>
      </c>
      <c r="AY374" s="282">
        <f t="shared" si="246"/>
        <v>3.2184999162851696E-2</v>
      </c>
      <c r="AZ374" s="282">
        <f t="shared" si="246"/>
        <v>3.2824674900389504E-2</v>
      </c>
      <c r="BA374" s="282">
        <f t="shared" si="246"/>
        <v>3.2954827224615388E-2</v>
      </c>
      <c r="BB374" s="282">
        <f t="shared" si="246"/>
        <v>3.4419590805204382E-2</v>
      </c>
      <c r="BC374" s="282">
        <f t="shared" si="246"/>
        <v>3.6986546999856248E-2</v>
      </c>
      <c r="BD374" s="282">
        <f t="shared" si="246"/>
        <v>3.6899488942307691E-2</v>
      </c>
      <c r="BE374" s="282">
        <f t="shared" si="246"/>
        <v>3.5437063876507684E-2</v>
      </c>
      <c r="BF374" s="282">
        <f t="shared" si="246"/>
        <v>3.2413048630718228E-2</v>
      </c>
      <c r="BG374" s="282">
        <f t="shared" si="246"/>
        <v>3.0203205017964432E-2</v>
      </c>
      <c r="BH374" s="282">
        <f t="shared" si="246"/>
        <v>2.9662744579784246E-2</v>
      </c>
      <c r="BI374" s="282">
        <f t="shared" si="246"/>
        <v>2.9533847068050616E-2</v>
      </c>
      <c r="BJ374" s="282">
        <f t="shared" si="246"/>
        <v>2.9319106617470812E-2</v>
      </c>
      <c r="BK374" s="282">
        <f t="shared" si="246"/>
        <v>2.9252885932286043E-2</v>
      </c>
      <c r="BL374" s="249">
        <f>E374*(0.000001)*0.5</f>
        <v>9.499999999999999E-7</v>
      </c>
      <c r="BM374" s="249">
        <v>2561.1</v>
      </c>
      <c r="BN374" s="249">
        <v>0.22</v>
      </c>
      <c r="BO374" s="249">
        <v>3394.5</v>
      </c>
      <c r="BP374" s="249">
        <v>0.2</v>
      </c>
      <c r="BQ374" s="249">
        <v>5681.4</v>
      </c>
      <c r="BR374" s="249">
        <v>0.05</v>
      </c>
      <c r="BS374" s="249">
        <v>3988.1</v>
      </c>
      <c r="BT374" s="249">
        <v>0.28000000000000003</v>
      </c>
      <c r="BU374" s="249">
        <v>4654.8</v>
      </c>
      <c r="BV374" s="249">
        <v>0.23</v>
      </c>
      <c r="BW374" s="249">
        <v>4056.3</v>
      </c>
      <c r="BX374" s="249">
        <v>0.01</v>
      </c>
      <c r="BY374" s="249">
        <v>4154.5</v>
      </c>
      <c r="BZ374" s="249">
        <v>0.01</v>
      </c>
      <c r="CA374" s="249"/>
      <c r="CB374" s="249"/>
      <c r="CC374" s="249"/>
      <c r="CD374" s="249"/>
      <c r="CE374" s="249"/>
      <c r="CF374" s="249"/>
      <c r="CG374" s="249"/>
      <c r="CH374" s="249"/>
      <c r="CI374" s="249"/>
      <c r="CJ374" s="249"/>
      <c r="CK374" s="249"/>
      <c r="CL374" s="249"/>
      <c r="CM374" s="249"/>
      <c r="CN374" s="249"/>
      <c r="CO374" s="249"/>
      <c r="CP374" s="249"/>
      <c r="CQ374" s="249"/>
      <c r="CR374" s="249"/>
      <c r="CS374" s="249"/>
      <c r="CT374" s="249"/>
      <c r="CU374" s="249"/>
      <c r="CV374" s="249"/>
      <c r="CW374" s="249"/>
      <c r="CX374" s="249"/>
      <c r="CY374" s="249"/>
      <c r="CZ374" s="249"/>
      <c r="DA374" s="249"/>
      <c r="DB374" s="249"/>
      <c r="DC374" s="249"/>
      <c r="DD374" s="249"/>
      <c r="DE374" s="249"/>
      <c r="DF374" s="249"/>
      <c r="DG374" s="249"/>
      <c r="DH374" s="249"/>
      <c r="DI374" s="249"/>
      <c r="DJ374" s="249"/>
      <c r="DK374" s="249"/>
      <c r="DL374" s="249"/>
      <c r="DM374" s="249"/>
      <c r="DN374" s="249"/>
      <c r="DO374" s="249"/>
      <c r="DP374" s="249"/>
      <c r="DQ374" s="249"/>
      <c r="DR374" s="249"/>
      <c r="DS374" s="249"/>
      <c r="DT374" s="249"/>
      <c r="DU374" s="249"/>
      <c r="DV374" s="249"/>
      <c r="DW374" s="249"/>
      <c r="DX374" s="249"/>
      <c r="DY374" s="249"/>
      <c r="DZ374" s="249"/>
      <c r="EA374" s="249">
        <f>BM374*BN374+BO374*BP374+BQ374*BR374+BS374*BT374+BU374*BV374+BW374*BX374+BY374*BZ374+CA374*CB374+CC374*CD374+CE374*CF374+CG374*CH374+CI374*CJ374+CK374*CL374+CM374*CN374+CO374*CP374+CQ374*CR374+CS374*CT374+CU374*CV374+CW374*CX374+CY374*CZ374+DA374*DB374</f>
        <v>3795.7920000000004</v>
      </c>
      <c r="EB374" s="249">
        <f>(PI()+2*E374)*EA374</f>
        <v>26348.84186175491</v>
      </c>
      <c r="EC374" s="249">
        <f>EB374/E374</f>
        <v>13867.811506186796</v>
      </c>
      <c r="ED374" s="249">
        <f>PI()*EA374</f>
        <v>11924.832261754909</v>
      </c>
      <c r="EE374" s="253">
        <f>SUM(BN374,BP374,BR374,BT374,BV374,BX374,BZ374,CB374,CD374)</f>
        <v>1</v>
      </c>
      <c r="EF374" s="237"/>
      <c r="EG374" s="237"/>
      <c r="EH374" s="237"/>
      <c r="EI374" s="237"/>
      <c r="EJ374" s="237"/>
      <c r="EK374" s="237"/>
      <c r="EL374" s="237"/>
      <c r="EM374" s="237"/>
      <c r="EN374" s="237"/>
      <c r="EO374" s="237"/>
      <c r="EP374" s="237"/>
      <c r="EQ374" s="237"/>
      <c r="ER374" s="237"/>
      <c r="ES374" s="237"/>
      <c r="ET374" s="237"/>
      <c r="EU374" s="237"/>
      <c r="EV374" s="237"/>
      <c r="EW374" s="237"/>
      <c r="EX374" s="237"/>
      <c r="EY374" s="237"/>
      <c r="EZ374" s="237"/>
      <c r="FA374" s="237"/>
      <c r="FB374" s="237"/>
      <c r="FC374" s="237"/>
      <c r="FD374" s="237"/>
      <c r="FE374" s="237"/>
      <c r="FF374" s="237"/>
      <c r="FG374" s="237"/>
      <c r="FH374" s="237"/>
      <c r="FI374" s="237"/>
      <c r="FJ374" s="237"/>
      <c r="FK374" s="237"/>
      <c r="FL374" s="237"/>
      <c r="FM374" s="237"/>
      <c r="FN374" s="237"/>
      <c r="FO374" s="237"/>
      <c r="FP374" s="237"/>
      <c r="FQ374" s="237"/>
      <c r="FR374" s="237"/>
      <c r="FS374" s="237"/>
      <c r="FT374" s="237"/>
      <c r="FU374" s="237"/>
      <c r="FV374" s="237"/>
      <c r="FW374" s="237"/>
      <c r="FX374" s="237"/>
      <c r="FY374" s="237"/>
      <c r="FZ374" s="237"/>
      <c r="GA374" s="237"/>
      <c r="GB374" s="237"/>
      <c r="GC374" s="237"/>
      <c r="GD374" s="237"/>
      <c r="GE374" s="237"/>
      <c r="GF374" s="237"/>
      <c r="GG374" s="237"/>
      <c r="GH374" s="237"/>
      <c r="GI374" s="237"/>
      <c r="GJ374" s="237"/>
      <c r="GK374" s="237"/>
      <c r="GL374" s="237"/>
      <c r="GM374" s="237"/>
      <c r="GN374" s="237"/>
      <c r="GO374" s="237"/>
      <c r="GP374" s="237"/>
      <c r="GQ374" s="237"/>
      <c r="GR374" s="237"/>
      <c r="GS374" s="237"/>
      <c r="GT374" s="237"/>
      <c r="GU374" s="237"/>
      <c r="GV374" s="237"/>
      <c r="GW374" s="237"/>
      <c r="GX374" s="237"/>
      <c r="GY374" s="237"/>
      <c r="GZ374" s="237"/>
      <c r="HA374" s="237"/>
      <c r="HB374" s="237"/>
      <c r="HC374" s="237"/>
      <c r="HD374" s="237"/>
      <c r="HE374" s="237"/>
      <c r="HF374" s="237"/>
      <c r="HG374" s="237"/>
      <c r="HH374" s="237"/>
      <c r="HI374" s="237"/>
      <c r="HJ374" s="237"/>
      <c r="HK374" s="237"/>
      <c r="HL374" s="237"/>
      <c r="HM374" s="237"/>
      <c r="HN374" s="237"/>
      <c r="HO374" s="237"/>
      <c r="HP374" s="237"/>
      <c r="HQ374" s="237"/>
      <c r="HR374" s="237"/>
      <c r="HS374" s="237"/>
      <c r="HT374" s="237"/>
      <c r="HU374" s="237"/>
      <c r="HV374" s="237"/>
      <c r="HW374" s="237"/>
      <c r="HX374" s="237"/>
      <c r="HY374" s="237"/>
      <c r="HZ374" s="237"/>
      <c r="IA374" s="237"/>
      <c r="IB374" s="237"/>
      <c r="IC374" s="237"/>
      <c r="ID374" s="237"/>
      <c r="IE374" s="237"/>
      <c r="IF374" s="237"/>
      <c r="IG374" s="237"/>
      <c r="IH374" s="237"/>
      <c r="II374" s="237"/>
      <c r="IJ374" s="237"/>
      <c r="IK374" s="237"/>
      <c r="IL374" s="237"/>
      <c r="IM374" s="237"/>
      <c r="IN374" s="237"/>
      <c r="IO374" s="237"/>
      <c r="IP374" s="237"/>
      <c r="IQ374" s="237"/>
      <c r="IR374" s="237"/>
      <c r="IS374" s="237"/>
      <c r="IT374" s="237"/>
      <c r="IU374" s="237"/>
      <c r="IV374" s="237"/>
      <c r="IW374" s="237"/>
      <c r="IX374" s="237"/>
      <c r="IY374" s="237"/>
      <c r="IZ374" s="237"/>
      <c r="JA374" s="237"/>
      <c r="JB374" s="237"/>
      <c r="JC374" s="237"/>
      <c r="JD374" s="237"/>
      <c r="JE374" s="237"/>
      <c r="JF374" s="237"/>
      <c r="JG374" s="237"/>
      <c r="JH374" s="237"/>
      <c r="JI374" s="237"/>
      <c r="JJ374" s="237"/>
      <c r="JK374" s="237"/>
      <c r="JL374" s="237"/>
      <c r="JM374" s="237"/>
      <c r="JN374" s="237"/>
      <c r="JO374" s="237"/>
      <c r="JP374" s="237"/>
      <c r="JQ374" s="237"/>
      <c r="JR374" s="237"/>
      <c r="JS374" s="237"/>
      <c r="JT374" s="237"/>
      <c r="JU374" s="237"/>
      <c r="JV374" s="237"/>
      <c r="JW374" s="237"/>
      <c r="JX374" s="237"/>
      <c r="JY374" s="237"/>
      <c r="JZ374" s="237"/>
      <c r="KA374" s="237"/>
      <c r="KB374" s="237"/>
      <c r="KC374" s="237"/>
      <c r="KD374" s="237"/>
      <c r="KE374" s="237"/>
      <c r="KF374" s="237"/>
      <c r="KG374" s="237"/>
      <c r="KH374" s="237"/>
      <c r="KI374" s="237"/>
      <c r="KJ374" s="237"/>
      <c r="KK374" s="237"/>
      <c r="KL374" s="237"/>
      <c r="KM374" s="237"/>
      <c r="KN374" s="237"/>
      <c r="KO374" s="237"/>
      <c r="KP374" s="237"/>
      <c r="KQ374" s="237"/>
      <c r="KR374" s="237"/>
      <c r="KS374" s="237"/>
      <c r="KT374" s="237"/>
      <c r="KU374" s="237"/>
      <c r="KV374" s="237"/>
      <c r="KW374" s="237"/>
      <c r="KX374" s="237"/>
      <c r="KY374" s="237"/>
      <c r="KZ374" s="237"/>
      <c r="LA374" s="237"/>
      <c r="LB374" s="237"/>
      <c r="LC374" s="237"/>
      <c r="LD374" s="237"/>
      <c r="LE374" s="237"/>
      <c r="LF374" s="237"/>
      <c r="LG374" s="237"/>
      <c r="LH374" s="237"/>
      <c r="LI374" s="237"/>
      <c r="LJ374" s="237"/>
      <c r="LK374" s="237"/>
      <c r="LL374" s="237"/>
      <c r="LM374" s="237"/>
      <c r="LN374" s="237"/>
      <c r="LO374" s="237"/>
      <c r="LP374" s="237"/>
      <c r="LQ374" s="237"/>
      <c r="LR374" s="237"/>
      <c r="LS374" s="237"/>
      <c r="LT374" s="237"/>
      <c r="LU374" s="237"/>
      <c r="LV374" s="237"/>
      <c r="LW374" s="237"/>
      <c r="LX374" s="237"/>
      <c r="LY374" s="237"/>
      <c r="LZ374" s="237"/>
      <c r="MA374" s="237"/>
      <c r="MB374" s="237"/>
      <c r="MC374" s="237"/>
      <c r="MD374" s="237"/>
      <c r="ME374" s="237"/>
      <c r="MF374" s="237"/>
      <c r="MG374" s="237"/>
      <c r="MH374" s="237"/>
      <c r="MI374" s="237"/>
      <c r="MJ374" s="237"/>
      <c r="MK374" s="237"/>
      <c r="ML374" s="237"/>
      <c r="MM374" s="237"/>
      <c r="MN374" s="237"/>
      <c r="MO374" s="237"/>
      <c r="MP374" s="237"/>
      <c r="MQ374" s="237"/>
      <c r="MR374" s="237"/>
      <c r="MS374" s="237"/>
      <c r="MT374" s="237"/>
      <c r="MU374" s="237"/>
      <c r="MV374" s="237"/>
      <c r="MW374" s="237"/>
      <c r="MX374" s="237"/>
      <c r="MY374" s="237"/>
      <c r="MZ374" s="237"/>
      <c r="NA374" s="237"/>
      <c r="NB374" s="237"/>
      <c r="NC374" s="237"/>
      <c r="ND374" s="237"/>
      <c r="NE374" s="237"/>
      <c r="NF374" s="237"/>
      <c r="NG374" s="237"/>
      <c r="NH374" s="237"/>
      <c r="NI374" s="237"/>
      <c r="NJ374" s="237"/>
      <c r="NK374" s="237"/>
      <c r="NL374" s="237"/>
      <c r="NM374" s="237"/>
      <c r="NN374" s="237"/>
      <c r="NO374" s="237"/>
      <c r="NP374" s="237"/>
      <c r="NQ374" s="237"/>
      <c r="NR374" s="237"/>
      <c r="NS374" s="237"/>
      <c r="NT374" s="237"/>
      <c r="NU374" s="237"/>
      <c r="NV374" s="237"/>
      <c r="NW374" s="237"/>
      <c r="NX374" s="237"/>
      <c r="NY374" s="237"/>
      <c r="NZ374" s="237"/>
      <c r="OA374" s="237"/>
      <c r="OB374" s="237"/>
      <c r="OC374" s="237"/>
      <c r="OD374" s="237"/>
      <c r="OE374" s="237"/>
      <c r="OF374" s="237"/>
      <c r="OG374" s="237"/>
      <c r="OH374" s="237"/>
      <c r="OI374" s="237"/>
      <c r="OJ374" s="237"/>
      <c r="OK374" s="237"/>
      <c r="OL374" s="237"/>
      <c r="OM374" s="237"/>
      <c r="ON374" s="237"/>
      <c r="OO374" s="237"/>
      <c r="OP374" s="237"/>
      <c r="OQ374" s="237"/>
      <c r="OR374" s="237"/>
      <c r="OS374" s="237"/>
      <c r="OT374" s="237"/>
      <c r="OU374" s="237"/>
      <c r="OV374" s="237"/>
      <c r="OW374" s="237"/>
      <c r="OX374" s="237"/>
      <c r="OY374" s="237"/>
      <c r="OZ374" s="237"/>
      <c r="PA374" s="237"/>
      <c r="PB374" s="237"/>
      <c r="PC374" s="237"/>
      <c r="PD374" s="237"/>
      <c r="PE374" s="237"/>
      <c r="PF374" s="237"/>
      <c r="PG374" s="237"/>
      <c r="PH374" s="237"/>
      <c r="PI374" s="237"/>
      <c r="PJ374" s="237"/>
      <c r="PK374" s="237"/>
      <c r="PL374" s="237"/>
      <c r="PM374" s="237"/>
      <c r="PN374" s="237"/>
      <c r="PO374" s="237"/>
      <c r="PP374" s="237"/>
      <c r="PQ374" s="237"/>
      <c r="PR374" s="237"/>
      <c r="PS374" s="237"/>
      <c r="PT374" s="237"/>
      <c r="PU374" s="237"/>
      <c r="PV374" s="237"/>
      <c r="PW374" s="237"/>
      <c r="PX374" s="237"/>
      <c r="PY374" s="237"/>
      <c r="PZ374" s="237"/>
      <c r="QA374" s="237"/>
      <c r="QB374" s="237"/>
      <c r="QC374" s="237"/>
      <c r="QD374" s="237"/>
      <c r="QE374" s="237"/>
      <c r="QF374" s="237"/>
      <c r="QG374" s="237"/>
      <c r="QH374" s="237"/>
      <c r="QI374" s="237"/>
      <c r="QJ374" s="237"/>
      <c r="QK374" s="237"/>
      <c r="QL374" s="237"/>
      <c r="QM374" s="237"/>
      <c r="QN374" s="237"/>
      <c r="QO374" s="237"/>
      <c r="QP374" s="237"/>
      <c r="QQ374" s="237"/>
      <c r="QR374" s="237"/>
      <c r="QS374" s="237"/>
      <c r="QT374" s="237"/>
      <c r="QU374" s="237"/>
      <c r="QV374" s="237"/>
      <c r="QW374" s="237"/>
      <c r="QX374" s="237"/>
      <c r="QY374" s="237"/>
      <c r="QZ374" s="237"/>
      <c r="RA374" s="237"/>
      <c r="RB374" s="237"/>
      <c r="RC374" s="237"/>
      <c r="RD374" s="237"/>
      <c r="RE374" s="237"/>
      <c r="RF374" s="237"/>
      <c r="RG374" s="237"/>
      <c r="RH374" s="237"/>
      <c r="RI374" s="237"/>
      <c r="RJ374" s="237"/>
      <c r="RK374" s="237"/>
      <c r="RL374" s="237"/>
      <c r="RM374" s="237"/>
      <c r="RN374" s="237"/>
      <c r="RO374" s="237"/>
      <c r="RP374" s="237"/>
      <c r="RQ374" s="237"/>
      <c r="RR374" s="237"/>
      <c r="RS374" s="237"/>
      <c r="RT374" s="237"/>
      <c r="RU374" s="237"/>
      <c r="RV374" s="237"/>
      <c r="RW374" s="237"/>
      <c r="RX374" s="237"/>
      <c r="RY374" s="237"/>
      <c r="RZ374" s="237"/>
      <c r="SA374" s="237"/>
      <c r="SB374" s="237"/>
      <c r="SC374" s="237"/>
      <c r="SD374" s="237"/>
      <c r="SE374" s="237"/>
      <c r="SF374" s="237"/>
      <c r="SG374" s="237"/>
      <c r="SH374" s="237"/>
      <c r="SI374" s="237"/>
      <c r="SJ374" s="237"/>
      <c r="SK374" s="237"/>
      <c r="SL374" s="237"/>
      <c r="SM374" s="237"/>
      <c r="SN374" s="237"/>
      <c r="SO374" s="237"/>
      <c r="SP374" s="237"/>
      <c r="SQ374" s="237"/>
      <c r="SR374" s="237"/>
      <c r="SS374" s="237"/>
      <c r="ST374" s="237"/>
      <c r="SU374" s="237"/>
      <c r="SV374" s="237"/>
      <c r="SW374" s="237"/>
      <c r="SX374" s="237"/>
      <c r="SY374" s="237"/>
      <c r="SZ374" s="237"/>
      <c r="TA374" s="237"/>
      <c r="TB374" s="237"/>
      <c r="TC374" s="237"/>
      <c r="TD374" s="237"/>
      <c r="TE374" s="237"/>
      <c r="TF374" s="237"/>
      <c r="TG374" s="237"/>
      <c r="TH374" s="237"/>
      <c r="TI374" s="237"/>
      <c r="TJ374" s="237"/>
      <c r="TK374" s="237"/>
      <c r="TL374" s="237"/>
      <c r="TM374" s="237"/>
      <c r="TN374" s="237"/>
      <c r="TO374" s="237"/>
      <c r="TP374" s="237"/>
      <c r="TQ374" s="237"/>
      <c r="TR374" s="237"/>
      <c r="TS374" s="237"/>
      <c r="TT374" s="237"/>
      <c r="TU374" s="237"/>
      <c r="TV374" s="237"/>
      <c r="TW374" s="237"/>
      <c r="TX374" s="237"/>
      <c r="TY374" s="237"/>
      <c r="TZ374" s="237"/>
      <c r="UA374" s="237"/>
      <c r="UB374" s="237"/>
      <c r="UC374" s="237"/>
      <c r="UD374" s="237"/>
      <c r="UE374" s="237"/>
      <c r="UF374" s="237"/>
      <c r="UG374" s="237"/>
      <c r="UH374" s="237"/>
      <c r="UI374" s="237"/>
      <c r="UJ374" s="237"/>
      <c r="UK374" s="237"/>
      <c r="UL374" s="237"/>
      <c r="UM374" s="237"/>
      <c r="UN374" s="237"/>
      <c r="UO374" s="237"/>
      <c r="UP374" s="237"/>
      <c r="UQ374" s="237"/>
      <c r="UR374" s="237"/>
      <c r="US374" s="237"/>
      <c r="UT374" s="237"/>
      <c r="UU374" s="237"/>
      <c r="UV374" s="237"/>
      <c r="UW374" s="237"/>
      <c r="UX374" s="237"/>
      <c r="UY374" s="237"/>
      <c r="UZ374" s="237"/>
      <c r="VA374" s="237"/>
      <c r="VB374" s="237"/>
      <c r="VC374" s="237"/>
      <c r="VD374" s="237"/>
      <c r="VE374" s="237"/>
      <c r="VF374" s="237"/>
      <c r="VG374" s="237"/>
      <c r="VH374" s="237"/>
      <c r="VI374" s="237"/>
      <c r="VJ374" s="237"/>
      <c r="VK374" s="237"/>
      <c r="VL374" s="237"/>
      <c r="VM374" s="237"/>
      <c r="VN374" s="237"/>
      <c r="VO374" s="237"/>
      <c r="VP374" s="237"/>
      <c r="VQ374" s="237"/>
      <c r="VR374" s="237"/>
      <c r="VS374" s="237"/>
      <c r="VT374" s="237"/>
      <c r="VU374" s="237"/>
      <c r="VV374" s="237"/>
      <c r="VW374" s="237"/>
      <c r="VX374" s="237"/>
      <c r="VY374" s="237"/>
      <c r="VZ374" s="237"/>
      <c r="WA374" s="237"/>
      <c r="WB374" s="237"/>
      <c r="WC374" s="237"/>
      <c r="WD374" s="237"/>
      <c r="WE374" s="237"/>
      <c r="WF374" s="237"/>
      <c r="WG374" s="237"/>
      <c r="WH374" s="237"/>
      <c r="WI374" s="237"/>
      <c r="WJ374" s="237"/>
      <c r="WK374" s="237"/>
      <c r="WL374" s="237"/>
      <c r="WM374" s="237"/>
      <c r="WN374" s="237"/>
      <c r="WO374" s="237"/>
      <c r="WP374" s="237"/>
      <c r="WQ374" s="237"/>
      <c r="WR374" s="237"/>
      <c r="WS374" s="237"/>
      <c r="WT374" s="237"/>
      <c r="WU374" s="237"/>
      <c r="WV374" s="237"/>
      <c r="WW374" s="237"/>
      <c r="WX374" s="237"/>
      <c r="WY374" s="237"/>
      <c r="WZ374" s="237"/>
      <c r="XA374" s="237"/>
      <c r="XB374" s="237"/>
      <c r="XC374" s="237"/>
      <c r="XD374" s="237"/>
      <c r="XE374" s="237"/>
      <c r="XF374" s="237"/>
      <c r="XG374" s="237"/>
      <c r="XH374" s="237"/>
      <c r="XI374" s="237"/>
      <c r="XJ374" s="237"/>
      <c r="XK374" s="237"/>
      <c r="XL374" s="237"/>
      <c r="XM374" s="237"/>
      <c r="XN374" s="237"/>
      <c r="XO374" s="237"/>
      <c r="XP374" s="237"/>
      <c r="XQ374" s="237"/>
      <c r="XR374" s="237"/>
      <c r="XS374" s="237"/>
      <c r="XT374" s="237"/>
      <c r="XU374" s="237"/>
      <c r="XV374" s="237"/>
      <c r="XW374" s="237"/>
      <c r="XX374" s="237"/>
      <c r="XY374" s="237"/>
      <c r="XZ374" s="237"/>
      <c r="YA374" s="237"/>
      <c r="YB374" s="237"/>
      <c r="YC374" s="237"/>
      <c r="YD374" s="237"/>
      <c r="YE374" s="237"/>
      <c r="YF374" s="237"/>
      <c r="YG374" s="237"/>
      <c r="YH374" s="237"/>
      <c r="YI374" s="237"/>
      <c r="YJ374" s="237"/>
      <c r="YK374" s="237"/>
      <c r="YL374" s="237"/>
      <c r="YM374" s="237"/>
      <c r="YN374" s="237"/>
      <c r="YO374" s="237"/>
      <c r="YP374" s="237"/>
      <c r="YQ374" s="237"/>
      <c r="YR374" s="237"/>
      <c r="YS374" s="237"/>
      <c r="YT374" s="237"/>
      <c r="YU374" s="237"/>
      <c r="YV374" s="237"/>
      <c r="YW374" s="237"/>
      <c r="YX374" s="237"/>
      <c r="YY374" s="237"/>
      <c r="YZ374" s="237"/>
      <c r="ZA374" s="237"/>
      <c r="ZB374" s="237"/>
      <c r="ZC374" s="237"/>
      <c r="ZD374" s="237"/>
      <c r="ZE374" s="237"/>
      <c r="ZF374" s="237"/>
      <c r="ZG374" s="237"/>
      <c r="ZH374" s="237"/>
      <c r="ZI374" s="237"/>
      <c r="ZJ374" s="237"/>
      <c r="ZK374" s="237"/>
      <c r="ZL374" s="237"/>
      <c r="ZM374" s="237"/>
      <c r="ZN374" s="237"/>
      <c r="ZO374" s="237"/>
      <c r="ZP374" s="237"/>
      <c r="ZQ374" s="237"/>
      <c r="ZR374" s="237"/>
      <c r="ZS374" s="237"/>
      <c r="ZT374" s="237"/>
      <c r="ZU374" s="237"/>
      <c r="ZV374" s="237"/>
      <c r="ZW374" s="237"/>
      <c r="ZX374" s="237"/>
      <c r="ZY374" s="237"/>
      <c r="ZZ374" s="237"/>
      <c r="AAA374" s="237"/>
      <c r="AAB374" s="237"/>
      <c r="AAC374" s="237"/>
      <c r="AAD374" s="237"/>
      <c r="AAE374" s="237"/>
      <c r="AAF374" s="237"/>
      <c r="AAG374" s="237"/>
      <c r="AAH374" s="237"/>
      <c r="AAI374" s="237"/>
      <c r="AAJ374" s="237"/>
      <c r="AAK374" s="237"/>
      <c r="AAL374" s="237"/>
      <c r="AAM374" s="237"/>
      <c r="AAN374" s="237"/>
      <c r="AAO374" s="237"/>
      <c r="AAP374" s="237"/>
      <c r="AAQ374" s="237"/>
      <c r="AAR374" s="237"/>
      <c r="AAS374" s="237"/>
      <c r="AAT374" s="237"/>
      <c r="AAU374" s="237"/>
      <c r="AAV374" s="237"/>
      <c r="AAW374" s="237"/>
      <c r="AAX374" s="237"/>
      <c r="AAY374" s="237"/>
      <c r="AAZ374" s="237"/>
      <c r="ABA374" s="237"/>
      <c r="ABB374" s="237"/>
      <c r="ABC374" s="237"/>
      <c r="ABD374" s="237"/>
      <c r="ABE374" s="237"/>
      <c r="ABF374" s="237"/>
      <c r="ABG374" s="237"/>
      <c r="ABH374" s="237"/>
      <c r="ABI374" s="237"/>
      <c r="ABJ374" s="237"/>
      <c r="ABK374" s="237"/>
      <c r="ABL374" s="237"/>
      <c r="ABM374" s="237"/>
      <c r="ABN374" s="237"/>
      <c r="ABO374" s="237"/>
      <c r="ABP374" s="237"/>
      <c r="ABQ374" s="237"/>
      <c r="ABR374" s="237"/>
      <c r="ABS374" s="237"/>
      <c r="ABT374" s="237"/>
      <c r="ABU374" s="237"/>
      <c r="ABV374" s="237"/>
      <c r="ABW374" s="237"/>
      <c r="ABX374" s="237"/>
      <c r="ABY374" s="237"/>
      <c r="ABZ374" s="237"/>
      <c r="ACA374" s="237"/>
      <c r="ACB374" s="237"/>
      <c r="ACC374" s="237"/>
      <c r="ACD374" s="237"/>
      <c r="ACE374" s="237"/>
      <c r="ACF374" s="237"/>
      <c r="ACG374" s="237"/>
      <c r="ACH374" s="237"/>
      <c r="ACI374" s="237"/>
      <c r="ACJ374" s="237"/>
      <c r="ACK374" s="237"/>
      <c r="ACL374" s="237"/>
      <c r="ACM374" s="237"/>
      <c r="ACN374" s="237"/>
      <c r="ACO374" s="237"/>
      <c r="ACP374" s="237"/>
      <c r="ACQ374" s="237"/>
      <c r="ACR374" s="237"/>
      <c r="ACS374" s="237"/>
      <c r="ACT374" s="237"/>
      <c r="ACU374" s="237"/>
      <c r="ACV374" s="237"/>
      <c r="ACW374" s="237"/>
      <c r="ACX374" s="237"/>
      <c r="ACY374" s="237"/>
      <c r="ACZ374" s="237"/>
      <c r="ADA374" s="237"/>
      <c r="ADB374" s="237"/>
      <c r="ADC374" s="237"/>
      <c r="ADD374" s="237"/>
      <c r="ADE374" s="237"/>
      <c r="ADF374" s="237"/>
      <c r="ADG374" s="237"/>
      <c r="ADH374" s="237"/>
      <c r="ADI374" s="237"/>
      <c r="ADJ374" s="237"/>
      <c r="ADK374" s="237"/>
      <c r="ADL374" s="237"/>
      <c r="ADM374" s="237"/>
      <c r="ADN374" s="237"/>
      <c r="ADO374" s="237"/>
      <c r="ADP374" s="237"/>
      <c r="ADQ374" s="237"/>
      <c r="ADR374" s="237"/>
      <c r="ADS374" s="237"/>
      <c r="ADT374" s="237"/>
      <c r="ADU374" s="237"/>
      <c r="ADV374" s="237"/>
      <c r="ADW374" s="237"/>
      <c r="ADX374" s="237"/>
      <c r="ADY374" s="237"/>
      <c r="ADZ374" s="237"/>
      <c r="AEA374" s="237"/>
      <c r="AEB374" s="237"/>
      <c r="AEC374" s="237"/>
      <c r="AED374" s="237"/>
      <c r="AEE374" s="237"/>
      <c r="AEF374" s="237"/>
      <c r="AEG374" s="237"/>
      <c r="AEH374" s="237"/>
      <c r="AEI374" s="237"/>
      <c r="AEJ374" s="237"/>
      <c r="AEK374" s="237"/>
      <c r="AEL374" s="237"/>
      <c r="AEM374" s="237"/>
      <c r="AEN374" s="237"/>
      <c r="AEO374" s="237"/>
      <c r="AEP374" s="237"/>
      <c r="AEQ374" s="237"/>
      <c r="AER374" s="237"/>
      <c r="AES374" s="237"/>
      <c r="AET374" s="237"/>
      <c r="AEU374" s="237"/>
      <c r="AEV374" s="237"/>
      <c r="AEW374" s="237"/>
      <c r="AEX374" s="237"/>
      <c r="AEY374" s="237"/>
      <c r="AEZ374" s="237"/>
      <c r="AFA374" s="237"/>
      <c r="AFB374" s="237"/>
      <c r="AFC374" s="237"/>
      <c r="AFD374" s="237"/>
      <c r="AFE374" s="237"/>
      <c r="AFF374" s="237"/>
      <c r="AFG374" s="237"/>
      <c r="AFH374" s="237"/>
      <c r="AFI374" s="237"/>
      <c r="AFJ374" s="237"/>
      <c r="AFK374" s="237"/>
      <c r="AFL374" s="237"/>
      <c r="AFM374" s="237"/>
      <c r="AFN374" s="237"/>
      <c r="AFO374" s="237"/>
      <c r="AFP374" s="237"/>
      <c r="AFQ374" s="237"/>
      <c r="AFR374" s="237"/>
      <c r="AFS374" s="237"/>
      <c r="AFT374" s="237"/>
      <c r="AFU374" s="237"/>
      <c r="AFV374" s="237"/>
      <c r="AFW374" s="237"/>
      <c r="AFX374" s="237"/>
      <c r="AFY374" s="237"/>
      <c r="AFZ374" s="237"/>
      <c r="AGA374" s="237"/>
      <c r="AGB374" s="237"/>
      <c r="AGC374" s="237"/>
      <c r="AGD374" s="237"/>
      <c r="AGE374" s="237"/>
      <c r="AGF374" s="237"/>
      <c r="AGG374" s="237"/>
      <c r="AGH374" s="237"/>
      <c r="AGI374" s="237"/>
      <c r="AGJ374" s="237"/>
      <c r="AGK374" s="237"/>
      <c r="AGL374" s="237"/>
      <c r="AGM374" s="237"/>
      <c r="AGN374" s="237"/>
      <c r="AGO374" s="237"/>
      <c r="AGP374" s="237"/>
      <c r="AGQ374" s="237"/>
      <c r="AGR374" s="237"/>
      <c r="AGS374" s="237"/>
      <c r="AGT374" s="237"/>
      <c r="AGU374" s="237"/>
      <c r="AGV374" s="237"/>
      <c r="AGW374" s="237"/>
      <c r="AGX374" s="237"/>
      <c r="AGY374" s="237"/>
      <c r="AGZ374" s="237"/>
      <c r="AHA374" s="237"/>
      <c r="AHB374" s="237"/>
      <c r="AHC374" s="237"/>
      <c r="AHD374" s="237"/>
      <c r="AHE374" s="237"/>
      <c r="AHF374" s="237"/>
      <c r="AHG374" s="237"/>
      <c r="AHH374" s="237"/>
      <c r="AHI374" s="237"/>
      <c r="AHJ374" s="237"/>
      <c r="AHK374" s="237"/>
      <c r="AHL374" s="237"/>
      <c r="AHM374" s="237"/>
      <c r="AHN374" s="237"/>
      <c r="AHO374" s="237"/>
      <c r="AHP374" s="237"/>
      <c r="AHQ374" s="237"/>
      <c r="AHR374" s="237"/>
      <c r="AHS374" s="237"/>
      <c r="AHT374" s="237"/>
      <c r="AHU374" s="237"/>
      <c r="AHV374" s="237"/>
      <c r="AHW374" s="237"/>
      <c r="AHX374" s="237"/>
      <c r="AHY374" s="237"/>
      <c r="AHZ374" s="237"/>
      <c r="AIA374" s="237"/>
      <c r="AIB374" s="237"/>
      <c r="AIC374" s="237"/>
      <c r="AID374" s="237"/>
      <c r="AIE374" s="237"/>
      <c r="AIF374" s="237"/>
      <c r="AIG374" s="237"/>
      <c r="AIH374" s="237"/>
      <c r="AII374" s="237"/>
      <c r="AIJ374" s="237"/>
      <c r="AIK374" s="237"/>
      <c r="AIL374" s="237"/>
      <c r="AIM374" s="237"/>
      <c r="AIN374" s="237"/>
      <c r="AIO374" s="237"/>
      <c r="AIP374" s="237"/>
      <c r="AIQ374" s="237"/>
      <c r="AIR374" s="237"/>
      <c r="AIS374" s="237"/>
      <c r="AIT374" s="237"/>
      <c r="AIU374" s="237"/>
      <c r="AIV374" s="237"/>
      <c r="AIW374" s="237"/>
      <c r="AIX374" s="237"/>
      <c r="AIY374" s="237"/>
      <c r="AIZ374" s="237"/>
      <c r="AJA374" s="237"/>
      <c r="AJB374" s="237"/>
      <c r="AJC374" s="237"/>
      <c r="AJD374" s="237"/>
      <c r="AJE374" s="237"/>
      <c r="AJF374" s="237"/>
      <c r="AJG374" s="237"/>
      <c r="AJH374" s="237"/>
      <c r="AJI374" s="237"/>
      <c r="AJJ374" s="237"/>
      <c r="AJK374" s="237"/>
      <c r="AJL374" s="237"/>
      <c r="AJM374" s="237"/>
      <c r="AJN374" s="237"/>
      <c r="AJO374" s="237"/>
      <c r="AJP374" s="237"/>
      <c r="AJQ374" s="237"/>
      <c r="AJR374" s="237"/>
      <c r="AJS374" s="237"/>
      <c r="AJT374" s="237"/>
      <c r="AJU374" s="237"/>
      <c r="AJV374" s="237"/>
      <c r="AJW374" s="237"/>
      <c r="AJX374" s="237"/>
      <c r="AJY374" s="237"/>
      <c r="AJZ374" s="237"/>
      <c r="AKA374" s="237"/>
      <c r="AKB374" s="237"/>
      <c r="AKC374" s="237"/>
      <c r="AKD374" s="237"/>
      <c r="AKE374" s="237"/>
      <c r="AKF374" s="237"/>
      <c r="AKG374" s="237"/>
      <c r="AKH374" s="237"/>
      <c r="AKI374" s="237"/>
      <c r="AKJ374" s="237"/>
      <c r="AKK374" s="237"/>
      <c r="AKL374" s="237"/>
      <c r="AKM374" s="237"/>
      <c r="AKN374" s="237"/>
      <c r="AKO374" s="237"/>
      <c r="AKP374" s="237"/>
    </row>
    <row r="375" spans="1:978" ht="21" customHeight="1" x14ac:dyDescent="0.25">
      <c r="A375" s="332"/>
      <c r="B375" s="332"/>
      <c r="C375" s="250"/>
      <c r="D375" s="250"/>
      <c r="E375" s="273"/>
      <c r="F375" s="97" t="s">
        <v>431</v>
      </c>
      <c r="G375" s="108" t="s">
        <v>433</v>
      </c>
      <c r="H375" s="108" t="s">
        <v>434</v>
      </c>
      <c r="I375" s="250"/>
      <c r="J375" s="143">
        <v>65</v>
      </c>
      <c r="K375" s="273"/>
      <c r="L375" s="260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  <c r="X375" s="250"/>
      <c r="Y375" s="250"/>
      <c r="Z375" s="250"/>
      <c r="AA375" s="250"/>
      <c r="AB375" s="250"/>
      <c r="AC375" s="250"/>
      <c r="AD375" s="250"/>
      <c r="AE375" s="250"/>
      <c r="AF375" s="250"/>
      <c r="AG375" s="250"/>
      <c r="AH375" s="250"/>
      <c r="AI375" s="250"/>
      <c r="AJ375" s="250"/>
      <c r="AK375" s="250"/>
      <c r="AL375" s="250"/>
      <c r="AM375" s="273"/>
      <c r="AN375" s="283"/>
      <c r="AO375" s="283"/>
      <c r="AP375" s="283"/>
      <c r="AQ375" s="283"/>
      <c r="AR375" s="283"/>
      <c r="AS375" s="283"/>
      <c r="AT375" s="283"/>
      <c r="AU375" s="283"/>
      <c r="AV375" s="283"/>
      <c r="AW375" s="283"/>
      <c r="AX375" s="283"/>
      <c r="AY375" s="283"/>
      <c r="AZ375" s="283"/>
      <c r="BA375" s="283"/>
      <c r="BB375" s="283"/>
      <c r="BC375" s="283"/>
      <c r="BD375" s="283"/>
      <c r="BE375" s="283"/>
      <c r="BF375" s="283"/>
      <c r="BG375" s="283"/>
      <c r="BH375" s="283"/>
      <c r="BI375" s="283"/>
      <c r="BJ375" s="283"/>
      <c r="BK375" s="283"/>
      <c r="BL375" s="250"/>
      <c r="BM375" s="250"/>
      <c r="BN375" s="250"/>
      <c r="BO375" s="250"/>
      <c r="BP375" s="250"/>
      <c r="BQ375" s="250"/>
      <c r="BR375" s="250"/>
      <c r="BS375" s="250"/>
      <c r="BT375" s="250"/>
      <c r="BU375" s="250"/>
      <c r="BV375" s="250"/>
      <c r="BW375" s="250"/>
      <c r="BX375" s="250"/>
      <c r="BY375" s="250"/>
      <c r="BZ375" s="250"/>
      <c r="CA375" s="250"/>
      <c r="CB375" s="250"/>
      <c r="CC375" s="250"/>
      <c r="CD375" s="250"/>
      <c r="CE375" s="250"/>
      <c r="CF375" s="250"/>
      <c r="CG375" s="250"/>
      <c r="CH375" s="250"/>
      <c r="CI375" s="250"/>
      <c r="CJ375" s="250"/>
      <c r="CK375" s="250"/>
      <c r="CL375" s="250"/>
      <c r="CM375" s="250"/>
      <c r="CN375" s="250"/>
      <c r="CO375" s="250"/>
      <c r="CP375" s="250"/>
      <c r="CQ375" s="250"/>
      <c r="CR375" s="250"/>
      <c r="CS375" s="250"/>
      <c r="CT375" s="250"/>
      <c r="CU375" s="250"/>
      <c r="CV375" s="250"/>
      <c r="CW375" s="250"/>
      <c r="CX375" s="250"/>
      <c r="CY375" s="250"/>
      <c r="CZ375" s="250"/>
      <c r="DA375" s="250"/>
      <c r="DB375" s="250"/>
      <c r="DC375" s="250"/>
      <c r="DD375" s="250"/>
      <c r="DE375" s="250"/>
      <c r="DF375" s="250"/>
      <c r="DG375" s="250"/>
      <c r="DH375" s="250"/>
      <c r="DI375" s="250"/>
      <c r="DJ375" s="250"/>
      <c r="DK375" s="250"/>
      <c r="DL375" s="250"/>
      <c r="DM375" s="250"/>
      <c r="DN375" s="250"/>
      <c r="DO375" s="250"/>
      <c r="DP375" s="250"/>
      <c r="DQ375" s="250"/>
      <c r="DR375" s="250"/>
      <c r="DS375" s="250"/>
      <c r="DT375" s="250"/>
      <c r="DU375" s="250"/>
      <c r="DV375" s="250"/>
      <c r="DW375" s="250"/>
      <c r="DX375" s="250"/>
      <c r="DY375" s="250"/>
      <c r="DZ375" s="250"/>
      <c r="EA375" s="250"/>
      <c r="EB375" s="250"/>
      <c r="EC375" s="250"/>
      <c r="ED375" s="250"/>
      <c r="EE375" s="253"/>
      <c r="EF375" s="237"/>
      <c r="EG375" s="237"/>
      <c r="EH375" s="237"/>
      <c r="EI375" s="237"/>
      <c r="EJ375" s="237"/>
      <c r="EK375" s="237"/>
      <c r="EL375" s="237"/>
      <c r="EM375" s="237"/>
      <c r="EN375" s="237"/>
      <c r="EO375" s="237"/>
      <c r="EP375" s="237"/>
      <c r="EQ375" s="237"/>
      <c r="ER375" s="237"/>
      <c r="ES375" s="237"/>
      <c r="ET375" s="237"/>
      <c r="EU375" s="237"/>
      <c r="EV375" s="237"/>
      <c r="EW375" s="237"/>
      <c r="EX375" s="237"/>
      <c r="EY375" s="237"/>
      <c r="EZ375" s="237"/>
      <c r="FA375" s="237"/>
      <c r="FB375" s="237"/>
      <c r="FC375" s="237"/>
      <c r="FD375" s="237"/>
      <c r="FE375" s="237"/>
      <c r="FF375" s="237"/>
      <c r="FG375" s="237"/>
      <c r="FH375" s="237"/>
      <c r="FI375" s="237"/>
      <c r="FJ375" s="237"/>
      <c r="FK375" s="237"/>
      <c r="FL375" s="237"/>
      <c r="FM375" s="237"/>
      <c r="FN375" s="237"/>
      <c r="FO375" s="237"/>
      <c r="FP375" s="237"/>
      <c r="FQ375" s="237"/>
      <c r="FR375" s="237"/>
      <c r="FS375" s="237"/>
      <c r="FT375" s="237"/>
      <c r="FU375" s="237"/>
      <c r="FV375" s="237"/>
      <c r="FW375" s="237"/>
      <c r="FX375" s="237"/>
      <c r="FY375" s="237"/>
      <c r="FZ375" s="237"/>
      <c r="GA375" s="237"/>
      <c r="GB375" s="237"/>
      <c r="GC375" s="237"/>
      <c r="GD375" s="237"/>
      <c r="GE375" s="237"/>
      <c r="GF375" s="237"/>
      <c r="GG375" s="237"/>
      <c r="GH375" s="237"/>
      <c r="GI375" s="237"/>
      <c r="GJ375" s="237"/>
      <c r="GK375" s="237"/>
      <c r="GL375" s="237"/>
      <c r="GM375" s="237"/>
      <c r="GN375" s="237"/>
      <c r="GO375" s="237"/>
      <c r="GP375" s="237"/>
      <c r="GQ375" s="237"/>
      <c r="GR375" s="237"/>
      <c r="GS375" s="237"/>
      <c r="GT375" s="237"/>
      <c r="GU375" s="237"/>
      <c r="GV375" s="237"/>
      <c r="GW375" s="237"/>
      <c r="GX375" s="237"/>
      <c r="GY375" s="237"/>
      <c r="GZ375" s="237"/>
      <c r="HA375" s="237"/>
      <c r="HB375" s="237"/>
      <c r="HC375" s="237"/>
      <c r="HD375" s="237"/>
      <c r="HE375" s="237"/>
      <c r="HF375" s="237"/>
      <c r="HG375" s="237"/>
      <c r="HH375" s="237"/>
      <c r="HI375" s="237"/>
      <c r="HJ375" s="237"/>
      <c r="HK375" s="237"/>
      <c r="HL375" s="237"/>
      <c r="HM375" s="237"/>
      <c r="HN375" s="237"/>
      <c r="HO375" s="237"/>
      <c r="HP375" s="237"/>
      <c r="HQ375" s="237"/>
      <c r="HR375" s="237"/>
      <c r="HS375" s="237"/>
      <c r="HT375" s="237"/>
      <c r="HU375" s="237"/>
      <c r="HV375" s="237"/>
      <c r="HW375" s="237"/>
      <c r="HX375" s="237"/>
      <c r="HY375" s="237"/>
      <c r="HZ375" s="237"/>
      <c r="IA375" s="237"/>
      <c r="IB375" s="237"/>
      <c r="IC375" s="237"/>
      <c r="ID375" s="237"/>
      <c r="IE375" s="237"/>
      <c r="IF375" s="237"/>
      <c r="IG375" s="237"/>
      <c r="IH375" s="237"/>
      <c r="II375" s="237"/>
      <c r="IJ375" s="237"/>
      <c r="IK375" s="237"/>
      <c r="IL375" s="237"/>
      <c r="IM375" s="237"/>
      <c r="IN375" s="237"/>
      <c r="IO375" s="237"/>
      <c r="IP375" s="237"/>
      <c r="IQ375" s="237"/>
      <c r="IR375" s="237"/>
      <c r="IS375" s="237"/>
      <c r="IT375" s="237"/>
      <c r="IU375" s="237"/>
      <c r="IV375" s="237"/>
      <c r="IW375" s="237"/>
      <c r="IX375" s="237"/>
      <c r="IY375" s="237"/>
      <c r="IZ375" s="237"/>
      <c r="JA375" s="237"/>
      <c r="JB375" s="237"/>
      <c r="JC375" s="237"/>
      <c r="JD375" s="237"/>
      <c r="JE375" s="237"/>
      <c r="JF375" s="237"/>
      <c r="JG375" s="237"/>
      <c r="JH375" s="237"/>
      <c r="JI375" s="237"/>
      <c r="JJ375" s="237"/>
      <c r="JK375" s="237"/>
      <c r="JL375" s="237"/>
      <c r="JM375" s="237"/>
      <c r="JN375" s="237"/>
      <c r="JO375" s="237"/>
      <c r="JP375" s="237"/>
      <c r="JQ375" s="237"/>
      <c r="JR375" s="237"/>
      <c r="JS375" s="237"/>
      <c r="JT375" s="237"/>
      <c r="JU375" s="237"/>
      <c r="JV375" s="237"/>
      <c r="JW375" s="237"/>
      <c r="JX375" s="237"/>
      <c r="JY375" s="237"/>
      <c r="JZ375" s="237"/>
      <c r="KA375" s="237"/>
      <c r="KB375" s="237"/>
      <c r="KC375" s="237"/>
      <c r="KD375" s="237"/>
      <c r="KE375" s="237"/>
      <c r="KF375" s="237"/>
      <c r="KG375" s="237"/>
      <c r="KH375" s="237"/>
      <c r="KI375" s="237"/>
      <c r="KJ375" s="237"/>
      <c r="KK375" s="237"/>
      <c r="KL375" s="237"/>
      <c r="KM375" s="237"/>
      <c r="KN375" s="237"/>
      <c r="KO375" s="237"/>
      <c r="KP375" s="237"/>
      <c r="KQ375" s="237"/>
      <c r="KR375" s="237"/>
      <c r="KS375" s="237"/>
      <c r="KT375" s="237"/>
      <c r="KU375" s="237"/>
      <c r="KV375" s="237"/>
      <c r="KW375" s="237"/>
      <c r="KX375" s="237"/>
      <c r="KY375" s="237"/>
      <c r="KZ375" s="237"/>
      <c r="LA375" s="237"/>
      <c r="LB375" s="237"/>
      <c r="LC375" s="237"/>
      <c r="LD375" s="237"/>
      <c r="LE375" s="237"/>
      <c r="LF375" s="237"/>
      <c r="LG375" s="237"/>
      <c r="LH375" s="237"/>
      <c r="LI375" s="237"/>
      <c r="LJ375" s="237"/>
      <c r="LK375" s="237"/>
      <c r="LL375" s="237"/>
      <c r="LM375" s="237"/>
      <c r="LN375" s="237"/>
      <c r="LO375" s="237"/>
      <c r="LP375" s="237"/>
      <c r="LQ375" s="237"/>
      <c r="LR375" s="237"/>
      <c r="LS375" s="237"/>
      <c r="LT375" s="237"/>
      <c r="LU375" s="237"/>
      <c r="LV375" s="237"/>
      <c r="LW375" s="237"/>
      <c r="LX375" s="237"/>
      <c r="LY375" s="237"/>
      <c r="LZ375" s="237"/>
      <c r="MA375" s="237"/>
      <c r="MB375" s="237"/>
      <c r="MC375" s="237"/>
      <c r="MD375" s="237"/>
      <c r="ME375" s="237"/>
      <c r="MF375" s="237"/>
      <c r="MG375" s="237"/>
      <c r="MH375" s="237"/>
      <c r="MI375" s="237"/>
      <c r="MJ375" s="237"/>
      <c r="MK375" s="237"/>
      <c r="ML375" s="237"/>
      <c r="MM375" s="237"/>
      <c r="MN375" s="237"/>
      <c r="MO375" s="237"/>
      <c r="MP375" s="237"/>
      <c r="MQ375" s="237"/>
      <c r="MR375" s="237"/>
      <c r="MS375" s="237"/>
      <c r="MT375" s="237"/>
      <c r="MU375" s="237"/>
      <c r="MV375" s="237"/>
      <c r="MW375" s="237"/>
      <c r="MX375" s="237"/>
      <c r="MY375" s="237"/>
      <c r="MZ375" s="237"/>
      <c r="NA375" s="237"/>
      <c r="NB375" s="237"/>
      <c r="NC375" s="237"/>
      <c r="ND375" s="237"/>
      <c r="NE375" s="237"/>
      <c r="NF375" s="237"/>
      <c r="NG375" s="237"/>
      <c r="NH375" s="237"/>
      <c r="NI375" s="237"/>
      <c r="NJ375" s="237"/>
      <c r="NK375" s="237"/>
      <c r="NL375" s="237"/>
      <c r="NM375" s="237"/>
      <c r="NN375" s="237"/>
      <c r="NO375" s="237"/>
      <c r="NP375" s="237"/>
      <c r="NQ375" s="237"/>
      <c r="NR375" s="237"/>
      <c r="NS375" s="237"/>
      <c r="NT375" s="237"/>
      <c r="NU375" s="237"/>
      <c r="NV375" s="237"/>
      <c r="NW375" s="237"/>
      <c r="NX375" s="237"/>
      <c r="NY375" s="237"/>
      <c r="NZ375" s="237"/>
      <c r="OA375" s="237"/>
      <c r="OB375" s="237"/>
      <c r="OC375" s="237"/>
      <c r="OD375" s="237"/>
      <c r="OE375" s="237"/>
      <c r="OF375" s="237"/>
      <c r="OG375" s="237"/>
      <c r="OH375" s="237"/>
      <c r="OI375" s="237"/>
      <c r="OJ375" s="237"/>
      <c r="OK375" s="237"/>
      <c r="OL375" s="237"/>
      <c r="OM375" s="237"/>
      <c r="ON375" s="237"/>
      <c r="OO375" s="237"/>
      <c r="OP375" s="237"/>
      <c r="OQ375" s="237"/>
      <c r="OR375" s="237"/>
      <c r="OS375" s="237"/>
      <c r="OT375" s="237"/>
      <c r="OU375" s="237"/>
      <c r="OV375" s="237"/>
      <c r="OW375" s="237"/>
      <c r="OX375" s="237"/>
      <c r="OY375" s="237"/>
      <c r="OZ375" s="237"/>
      <c r="PA375" s="237"/>
      <c r="PB375" s="237"/>
      <c r="PC375" s="237"/>
      <c r="PD375" s="237"/>
      <c r="PE375" s="237"/>
      <c r="PF375" s="237"/>
      <c r="PG375" s="237"/>
      <c r="PH375" s="237"/>
      <c r="PI375" s="237"/>
      <c r="PJ375" s="237"/>
      <c r="PK375" s="237"/>
      <c r="PL375" s="237"/>
      <c r="PM375" s="237"/>
      <c r="PN375" s="237"/>
      <c r="PO375" s="237"/>
      <c r="PP375" s="237"/>
      <c r="PQ375" s="237"/>
      <c r="PR375" s="237"/>
      <c r="PS375" s="237"/>
      <c r="PT375" s="237"/>
      <c r="PU375" s="237"/>
      <c r="PV375" s="237"/>
      <c r="PW375" s="237"/>
      <c r="PX375" s="237"/>
      <c r="PY375" s="237"/>
      <c r="PZ375" s="237"/>
      <c r="QA375" s="237"/>
      <c r="QB375" s="237"/>
      <c r="QC375" s="237"/>
      <c r="QD375" s="237"/>
      <c r="QE375" s="237"/>
      <c r="QF375" s="237"/>
      <c r="QG375" s="237"/>
      <c r="QH375" s="237"/>
      <c r="QI375" s="237"/>
      <c r="QJ375" s="237"/>
      <c r="QK375" s="237"/>
      <c r="QL375" s="237"/>
      <c r="QM375" s="237"/>
      <c r="QN375" s="237"/>
      <c r="QO375" s="237"/>
      <c r="QP375" s="237"/>
      <c r="QQ375" s="237"/>
      <c r="QR375" s="237"/>
      <c r="QS375" s="237"/>
      <c r="QT375" s="237"/>
      <c r="QU375" s="237"/>
      <c r="QV375" s="237"/>
      <c r="QW375" s="237"/>
      <c r="QX375" s="237"/>
      <c r="QY375" s="237"/>
      <c r="QZ375" s="237"/>
      <c r="RA375" s="237"/>
      <c r="RB375" s="237"/>
      <c r="RC375" s="237"/>
      <c r="RD375" s="237"/>
      <c r="RE375" s="237"/>
      <c r="RF375" s="237"/>
      <c r="RG375" s="237"/>
      <c r="RH375" s="237"/>
      <c r="RI375" s="237"/>
      <c r="RJ375" s="237"/>
      <c r="RK375" s="237"/>
      <c r="RL375" s="237"/>
      <c r="RM375" s="237"/>
      <c r="RN375" s="237"/>
      <c r="RO375" s="237"/>
      <c r="RP375" s="237"/>
      <c r="RQ375" s="237"/>
      <c r="RR375" s="237"/>
      <c r="RS375" s="237"/>
      <c r="RT375" s="237"/>
      <c r="RU375" s="237"/>
      <c r="RV375" s="237"/>
      <c r="RW375" s="237"/>
      <c r="RX375" s="237"/>
      <c r="RY375" s="237"/>
      <c r="RZ375" s="237"/>
      <c r="SA375" s="237"/>
      <c r="SB375" s="237"/>
      <c r="SC375" s="237"/>
      <c r="SD375" s="237"/>
      <c r="SE375" s="237"/>
      <c r="SF375" s="237"/>
      <c r="SG375" s="237"/>
      <c r="SH375" s="237"/>
      <c r="SI375" s="237"/>
      <c r="SJ375" s="237"/>
      <c r="SK375" s="237"/>
      <c r="SL375" s="237"/>
      <c r="SM375" s="237"/>
      <c r="SN375" s="237"/>
      <c r="SO375" s="237"/>
      <c r="SP375" s="237"/>
      <c r="SQ375" s="237"/>
      <c r="SR375" s="237"/>
      <c r="SS375" s="237"/>
      <c r="ST375" s="237"/>
      <c r="SU375" s="237"/>
      <c r="SV375" s="237"/>
      <c r="SW375" s="237"/>
      <c r="SX375" s="237"/>
      <c r="SY375" s="237"/>
      <c r="SZ375" s="237"/>
      <c r="TA375" s="237"/>
      <c r="TB375" s="237"/>
      <c r="TC375" s="237"/>
      <c r="TD375" s="237"/>
      <c r="TE375" s="237"/>
      <c r="TF375" s="237"/>
      <c r="TG375" s="237"/>
      <c r="TH375" s="237"/>
      <c r="TI375" s="237"/>
      <c r="TJ375" s="237"/>
      <c r="TK375" s="237"/>
      <c r="TL375" s="237"/>
      <c r="TM375" s="237"/>
      <c r="TN375" s="237"/>
      <c r="TO375" s="237"/>
      <c r="TP375" s="237"/>
      <c r="TQ375" s="237"/>
      <c r="TR375" s="237"/>
      <c r="TS375" s="237"/>
      <c r="TT375" s="237"/>
      <c r="TU375" s="237"/>
      <c r="TV375" s="237"/>
      <c r="TW375" s="237"/>
      <c r="TX375" s="237"/>
      <c r="TY375" s="237"/>
      <c r="TZ375" s="237"/>
      <c r="UA375" s="237"/>
      <c r="UB375" s="237"/>
      <c r="UC375" s="237"/>
      <c r="UD375" s="237"/>
      <c r="UE375" s="237"/>
      <c r="UF375" s="237"/>
      <c r="UG375" s="237"/>
      <c r="UH375" s="237"/>
      <c r="UI375" s="237"/>
      <c r="UJ375" s="237"/>
      <c r="UK375" s="237"/>
      <c r="UL375" s="237"/>
      <c r="UM375" s="237"/>
      <c r="UN375" s="237"/>
      <c r="UO375" s="237"/>
      <c r="UP375" s="237"/>
      <c r="UQ375" s="237"/>
      <c r="UR375" s="237"/>
      <c r="US375" s="237"/>
      <c r="UT375" s="237"/>
      <c r="UU375" s="237"/>
      <c r="UV375" s="237"/>
      <c r="UW375" s="237"/>
      <c r="UX375" s="237"/>
      <c r="UY375" s="237"/>
      <c r="UZ375" s="237"/>
      <c r="VA375" s="237"/>
      <c r="VB375" s="237"/>
      <c r="VC375" s="237"/>
      <c r="VD375" s="237"/>
      <c r="VE375" s="237"/>
      <c r="VF375" s="237"/>
      <c r="VG375" s="237"/>
      <c r="VH375" s="237"/>
      <c r="VI375" s="237"/>
      <c r="VJ375" s="237"/>
      <c r="VK375" s="237"/>
      <c r="VL375" s="237"/>
      <c r="VM375" s="237"/>
      <c r="VN375" s="237"/>
      <c r="VO375" s="237"/>
      <c r="VP375" s="237"/>
      <c r="VQ375" s="237"/>
      <c r="VR375" s="237"/>
      <c r="VS375" s="237"/>
      <c r="VT375" s="237"/>
      <c r="VU375" s="237"/>
      <c r="VV375" s="237"/>
      <c r="VW375" s="237"/>
      <c r="VX375" s="237"/>
      <c r="VY375" s="237"/>
      <c r="VZ375" s="237"/>
      <c r="WA375" s="237"/>
      <c r="WB375" s="237"/>
      <c r="WC375" s="237"/>
      <c r="WD375" s="237"/>
      <c r="WE375" s="237"/>
      <c r="WF375" s="237"/>
      <c r="WG375" s="237"/>
      <c r="WH375" s="237"/>
      <c r="WI375" s="237"/>
      <c r="WJ375" s="237"/>
      <c r="WK375" s="237"/>
      <c r="WL375" s="237"/>
      <c r="WM375" s="237"/>
      <c r="WN375" s="237"/>
      <c r="WO375" s="237"/>
      <c r="WP375" s="237"/>
      <c r="WQ375" s="237"/>
      <c r="WR375" s="237"/>
      <c r="WS375" s="237"/>
      <c r="WT375" s="237"/>
      <c r="WU375" s="237"/>
      <c r="WV375" s="237"/>
      <c r="WW375" s="237"/>
      <c r="WX375" s="237"/>
      <c r="WY375" s="237"/>
      <c r="WZ375" s="237"/>
      <c r="XA375" s="237"/>
      <c r="XB375" s="237"/>
      <c r="XC375" s="237"/>
      <c r="XD375" s="237"/>
      <c r="XE375" s="237"/>
      <c r="XF375" s="237"/>
      <c r="XG375" s="237"/>
      <c r="XH375" s="237"/>
      <c r="XI375" s="237"/>
      <c r="XJ375" s="237"/>
      <c r="XK375" s="237"/>
      <c r="XL375" s="237"/>
      <c r="XM375" s="237"/>
      <c r="XN375" s="237"/>
      <c r="XO375" s="237"/>
      <c r="XP375" s="237"/>
      <c r="XQ375" s="237"/>
      <c r="XR375" s="237"/>
      <c r="XS375" s="237"/>
      <c r="XT375" s="237"/>
      <c r="XU375" s="237"/>
      <c r="XV375" s="237"/>
      <c r="XW375" s="237"/>
      <c r="XX375" s="237"/>
      <c r="XY375" s="237"/>
      <c r="XZ375" s="237"/>
      <c r="YA375" s="237"/>
      <c r="YB375" s="237"/>
      <c r="YC375" s="237"/>
      <c r="YD375" s="237"/>
      <c r="YE375" s="237"/>
      <c r="YF375" s="237"/>
      <c r="YG375" s="237"/>
      <c r="YH375" s="237"/>
      <c r="YI375" s="237"/>
      <c r="YJ375" s="237"/>
      <c r="YK375" s="237"/>
      <c r="YL375" s="237"/>
      <c r="YM375" s="237"/>
      <c r="YN375" s="237"/>
      <c r="YO375" s="237"/>
      <c r="YP375" s="237"/>
      <c r="YQ375" s="237"/>
      <c r="YR375" s="237"/>
      <c r="YS375" s="237"/>
      <c r="YT375" s="237"/>
      <c r="YU375" s="237"/>
      <c r="YV375" s="237"/>
      <c r="YW375" s="237"/>
      <c r="YX375" s="237"/>
      <c r="YY375" s="237"/>
      <c r="YZ375" s="237"/>
      <c r="ZA375" s="237"/>
      <c r="ZB375" s="237"/>
      <c r="ZC375" s="237"/>
      <c r="ZD375" s="237"/>
      <c r="ZE375" s="237"/>
      <c r="ZF375" s="237"/>
      <c r="ZG375" s="237"/>
      <c r="ZH375" s="237"/>
      <c r="ZI375" s="237"/>
      <c r="ZJ375" s="237"/>
      <c r="ZK375" s="237"/>
      <c r="ZL375" s="237"/>
      <c r="ZM375" s="237"/>
      <c r="ZN375" s="237"/>
      <c r="ZO375" s="237"/>
      <c r="ZP375" s="237"/>
      <c r="ZQ375" s="237"/>
      <c r="ZR375" s="237"/>
      <c r="ZS375" s="237"/>
      <c r="ZT375" s="237"/>
      <c r="ZU375" s="237"/>
      <c r="ZV375" s="237"/>
      <c r="ZW375" s="237"/>
      <c r="ZX375" s="237"/>
      <c r="ZY375" s="237"/>
      <c r="ZZ375" s="237"/>
      <c r="AAA375" s="237"/>
      <c r="AAB375" s="237"/>
      <c r="AAC375" s="237"/>
      <c r="AAD375" s="237"/>
      <c r="AAE375" s="237"/>
      <c r="AAF375" s="237"/>
      <c r="AAG375" s="237"/>
      <c r="AAH375" s="237"/>
      <c r="AAI375" s="237"/>
      <c r="AAJ375" s="237"/>
      <c r="AAK375" s="237"/>
      <c r="AAL375" s="237"/>
      <c r="AAM375" s="237"/>
      <c r="AAN375" s="237"/>
      <c r="AAO375" s="237"/>
      <c r="AAP375" s="237"/>
      <c r="AAQ375" s="237"/>
      <c r="AAR375" s="237"/>
      <c r="AAS375" s="237"/>
      <c r="AAT375" s="237"/>
      <c r="AAU375" s="237"/>
      <c r="AAV375" s="237"/>
      <c r="AAW375" s="237"/>
      <c r="AAX375" s="237"/>
      <c r="AAY375" s="237"/>
      <c r="AAZ375" s="237"/>
      <c r="ABA375" s="237"/>
      <c r="ABB375" s="237"/>
      <c r="ABC375" s="237"/>
      <c r="ABD375" s="237"/>
      <c r="ABE375" s="237"/>
      <c r="ABF375" s="237"/>
      <c r="ABG375" s="237"/>
      <c r="ABH375" s="237"/>
      <c r="ABI375" s="237"/>
      <c r="ABJ375" s="237"/>
      <c r="ABK375" s="237"/>
      <c r="ABL375" s="237"/>
      <c r="ABM375" s="237"/>
      <c r="ABN375" s="237"/>
      <c r="ABO375" s="237"/>
      <c r="ABP375" s="237"/>
      <c r="ABQ375" s="237"/>
      <c r="ABR375" s="237"/>
      <c r="ABS375" s="237"/>
      <c r="ABT375" s="237"/>
      <c r="ABU375" s="237"/>
      <c r="ABV375" s="237"/>
      <c r="ABW375" s="237"/>
      <c r="ABX375" s="237"/>
      <c r="ABY375" s="237"/>
      <c r="ABZ375" s="237"/>
      <c r="ACA375" s="237"/>
      <c r="ACB375" s="237"/>
      <c r="ACC375" s="237"/>
      <c r="ACD375" s="237"/>
      <c r="ACE375" s="237"/>
      <c r="ACF375" s="237"/>
      <c r="ACG375" s="237"/>
      <c r="ACH375" s="237"/>
      <c r="ACI375" s="237"/>
      <c r="ACJ375" s="237"/>
      <c r="ACK375" s="237"/>
      <c r="ACL375" s="237"/>
      <c r="ACM375" s="237"/>
      <c r="ACN375" s="237"/>
      <c r="ACO375" s="237"/>
      <c r="ACP375" s="237"/>
      <c r="ACQ375" s="237"/>
      <c r="ACR375" s="237"/>
      <c r="ACS375" s="237"/>
      <c r="ACT375" s="237"/>
      <c r="ACU375" s="237"/>
      <c r="ACV375" s="237"/>
      <c r="ACW375" s="237"/>
      <c r="ACX375" s="237"/>
      <c r="ACY375" s="237"/>
      <c r="ACZ375" s="237"/>
      <c r="ADA375" s="237"/>
      <c r="ADB375" s="237"/>
      <c r="ADC375" s="237"/>
      <c r="ADD375" s="237"/>
      <c r="ADE375" s="237"/>
      <c r="ADF375" s="237"/>
      <c r="ADG375" s="237"/>
      <c r="ADH375" s="237"/>
      <c r="ADI375" s="237"/>
      <c r="ADJ375" s="237"/>
      <c r="ADK375" s="237"/>
      <c r="ADL375" s="237"/>
      <c r="ADM375" s="237"/>
      <c r="ADN375" s="237"/>
      <c r="ADO375" s="237"/>
      <c r="ADP375" s="237"/>
      <c r="ADQ375" s="237"/>
      <c r="ADR375" s="237"/>
      <c r="ADS375" s="237"/>
      <c r="ADT375" s="237"/>
      <c r="ADU375" s="237"/>
      <c r="ADV375" s="237"/>
      <c r="ADW375" s="237"/>
      <c r="ADX375" s="237"/>
      <c r="ADY375" s="237"/>
      <c r="ADZ375" s="237"/>
      <c r="AEA375" s="237"/>
      <c r="AEB375" s="237"/>
      <c r="AEC375" s="237"/>
      <c r="AED375" s="237"/>
      <c r="AEE375" s="237"/>
      <c r="AEF375" s="237"/>
      <c r="AEG375" s="237"/>
      <c r="AEH375" s="237"/>
      <c r="AEI375" s="237"/>
      <c r="AEJ375" s="237"/>
      <c r="AEK375" s="237"/>
      <c r="AEL375" s="237"/>
      <c r="AEM375" s="237"/>
      <c r="AEN375" s="237"/>
      <c r="AEO375" s="237"/>
      <c r="AEP375" s="237"/>
      <c r="AEQ375" s="237"/>
      <c r="AER375" s="237"/>
      <c r="AES375" s="237"/>
      <c r="AET375" s="237"/>
      <c r="AEU375" s="237"/>
      <c r="AEV375" s="237"/>
      <c r="AEW375" s="237"/>
      <c r="AEX375" s="237"/>
      <c r="AEY375" s="237"/>
      <c r="AEZ375" s="237"/>
      <c r="AFA375" s="237"/>
      <c r="AFB375" s="237"/>
      <c r="AFC375" s="237"/>
      <c r="AFD375" s="237"/>
      <c r="AFE375" s="237"/>
      <c r="AFF375" s="237"/>
      <c r="AFG375" s="237"/>
      <c r="AFH375" s="237"/>
      <c r="AFI375" s="237"/>
      <c r="AFJ375" s="237"/>
      <c r="AFK375" s="237"/>
      <c r="AFL375" s="237"/>
      <c r="AFM375" s="237"/>
      <c r="AFN375" s="237"/>
      <c r="AFO375" s="237"/>
      <c r="AFP375" s="237"/>
      <c r="AFQ375" s="237"/>
      <c r="AFR375" s="237"/>
      <c r="AFS375" s="237"/>
      <c r="AFT375" s="237"/>
      <c r="AFU375" s="237"/>
      <c r="AFV375" s="237"/>
      <c r="AFW375" s="237"/>
      <c r="AFX375" s="237"/>
      <c r="AFY375" s="237"/>
      <c r="AFZ375" s="237"/>
      <c r="AGA375" s="237"/>
      <c r="AGB375" s="237"/>
      <c r="AGC375" s="237"/>
      <c r="AGD375" s="237"/>
      <c r="AGE375" s="237"/>
      <c r="AGF375" s="237"/>
      <c r="AGG375" s="237"/>
      <c r="AGH375" s="237"/>
      <c r="AGI375" s="237"/>
      <c r="AGJ375" s="237"/>
      <c r="AGK375" s="237"/>
      <c r="AGL375" s="237"/>
      <c r="AGM375" s="237"/>
      <c r="AGN375" s="237"/>
      <c r="AGO375" s="237"/>
      <c r="AGP375" s="237"/>
      <c r="AGQ375" s="237"/>
      <c r="AGR375" s="237"/>
      <c r="AGS375" s="237"/>
      <c r="AGT375" s="237"/>
      <c r="AGU375" s="237"/>
      <c r="AGV375" s="237"/>
      <c r="AGW375" s="237"/>
      <c r="AGX375" s="237"/>
      <c r="AGY375" s="237"/>
      <c r="AGZ375" s="237"/>
      <c r="AHA375" s="237"/>
      <c r="AHB375" s="237"/>
      <c r="AHC375" s="237"/>
      <c r="AHD375" s="237"/>
      <c r="AHE375" s="237"/>
      <c r="AHF375" s="237"/>
      <c r="AHG375" s="237"/>
      <c r="AHH375" s="237"/>
      <c r="AHI375" s="237"/>
      <c r="AHJ375" s="237"/>
      <c r="AHK375" s="237"/>
      <c r="AHL375" s="237"/>
      <c r="AHM375" s="237"/>
      <c r="AHN375" s="237"/>
      <c r="AHO375" s="237"/>
      <c r="AHP375" s="237"/>
      <c r="AHQ375" s="237"/>
      <c r="AHR375" s="237"/>
      <c r="AHS375" s="237"/>
      <c r="AHT375" s="237"/>
      <c r="AHU375" s="237"/>
      <c r="AHV375" s="237"/>
      <c r="AHW375" s="237"/>
      <c r="AHX375" s="237"/>
      <c r="AHY375" s="237"/>
      <c r="AHZ375" s="237"/>
      <c r="AIA375" s="237"/>
      <c r="AIB375" s="237"/>
      <c r="AIC375" s="237"/>
      <c r="AID375" s="237"/>
      <c r="AIE375" s="237"/>
      <c r="AIF375" s="237"/>
      <c r="AIG375" s="237"/>
      <c r="AIH375" s="237"/>
      <c r="AII375" s="237"/>
      <c r="AIJ375" s="237"/>
      <c r="AIK375" s="237"/>
      <c r="AIL375" s="237"/>
      <c r="AIM375" s="237"/>
      <c r="AIN375" s="237"/>
      <c r="AIO375" s="237"/>
      <c r="AIP375" s="237"/>
      <c r="AIQ375" s="237"/>
      <c r="AIR375" s="237"/>
      <c r="AIS375" s="237"/>
      <c r="AIT375" s="237"/>
      <c r="AIU375" s="237"/>
      <c r="AIV375" s="237"/>
      <c r="AIW375" s="237"/>
      <c r="AIX375" s="237"/>
      <c r="AIY375" s="237"/>
      <c r="AIZ375" s="237"/>
      <c r="AJA375" s="237"/>
      <c r="AJB375" s="237"/>
      <c r="AJC375" s="237"/>
      <c r="AJD375" s="237"/>
      <c r="AJE375" s="237"/>
      <c r="AJF375" s="237"/>
      <c r="AJG375" s="237"/>
      <c r="AJH375" s="237"/>
      <c r="AJI375" s="237"/>
      <c r="AJJ375" s="237"/>
      <c r="AJK375" s="237"/>
      <c r="AJL375" s="237"/>
      <c r="AJM375" s="237"/>
      <c r="AJN375" s="237"/>
      <c r="AJO375" s="237"/>
      <c r="AJP375" s="237"/>
      <c r="AJQ375" s="237"/>
      <c r="AJR375" s="237"/>
      <c r="AJS375" s="237"/>
      <c r="AJT375" s="237"/>
      <c r="AJU375" s="237"/>
      <c r="AJV375" s="237"/>
      <c r="AJW375" s="237"/>
      <c r="AJX375" s="237"/>
      <c r="AJY375" s="237"/>
      <c r="AJZ375" s="237"/>
      <c r="AKA375" s="237"/>
      <c r="AKB375" s="237"/>
      <c r="AKC375" s="237"/>
      <c r="AKD375" s="237"/>
      <c r="AKE375" s="237"/>
      <c r="AKF375" s="237"/>
      <c r="AKG375" s="237"/>
      <c r="AKH375" s="237"/>
      <c r="AKI375" s="237"/>
      <c r="AKJ375" s="237"/>
      <c r="AKK375" s="237"/>
      <c r="AKL375" s="237"/>
      <c r="AKM375" s="237"/>
      <c r="AKN375" s="237"/>
      <c r="AKO375" s="237"/>
      <c r="AKP375" s="237"/>
    </row>
    <row r="376" spans="1:978" ht="21" x14ac:dyDescent="0.25">
      <c r="A376" s="66">
        <v>87</v>
      </c>
      <c r="B376" s="66">
        <v>65</v>
      </c>
      <c r="C376" s="64" t="s">
        <v>456</v>
      </c>
      <c r="D376" s="64" t="s">
        <v>124</v>
      </c>
      <c r="E376" s="138">
        <v>3.8</v>
      </c>
      <c r="F376" s="64">
        <v>530360</v>
      </c>
      <c r="G376" s="73" t="s">
        <v>291</v>
      </c>
      <c r="H376" s="73" t="s">
        <v>290</v>
      </c>
      <c r="I376" s="64" t="s">
        <v>63</v>
      </c>
      <c r="J376" s="118">
        <v>55</v>
      </c>
      <c r="K376" s="138">
        <f>AVERAGE(J376)</f>
        <v>55</v>
      </c>
      <c r="L376" s="164">
        <f>E376/K376</f>
        <v>6.9090909090909092E-2</v>
      </c>
      <c r="M376" s="64">
        <v>2</v>
      </c>
      <c r="N376" s="64">
        <v>327</v>
      </c>
      <c r="O376" s="64">
        <v>182</v>
      </c>
      <c r="P376" s="64">
        <v>108</v>
      </c>
      <c r="Q376" s="64">
        <v>91</v>
      </c>
      <c r="R376" s="64">
        <v>144</v>
      </c>
      <c r="S376" s="64">
        <v>334</v>
      </c>
      <c r="T376" s="64">
        <v>818</v>
      </c>
      <c r="U376" s="64">
        <v>1418</v>
      </c>
      <c r="V376" s="64">
        <v>1539</v>
      </c>
      <c r="W376" s="64">
        <v>1293</v>
      </c>
      <c r="X376" s="64">
        <v>1088</v>
      </c>
      <c r="Y376" s="64">
        <v>1249</v>
      </c>
      <c r="Z376" s="64">
        <v>1499</v>
      </c>
      <c r="AA376" s="64">
        <v>1541</v>
      </c>
      <c r="AB376" s="64">
        <v>1750</v>
      </c>
      <c r="AC376" s="64">
        <v>2382</v>
      </c>
      <c r="AD376" s="64">
        <v>2912</v>
      </c>
      <c r="AE376" s="64">
        <v>3058</v>
      </c>
      <c r="AF376" s="64">
        <v>1996</v>
      </c>
      <c r="AG376" s="64">
        <v>1323</v>
      </c>
      <c r="AH376" s="64">
        <v>1145</v>
      </c>
      <c r="AI376" s="64">
        <v>1038</v>
      </c>
      <c r="AJ376" s="64">
        <v>769</v>
      </c>
      <c r="AK376" s="64">
        <v>507</v>
      </c>
      <c r="AL376" s="64">
        <v>25662</v>
      </c>
      <c r="AM376" s="138">
        <v>4200</v>
      </c>
      <c r="AN376" s="179">
        <f>$L$376*(1+0.15*(N376/$AM$376)^4)</f>
        <v>6.9091289898866814E-2</v>
      </c>
      <c r="AO376" s="179">
        <f t="shared" ref="AO376:BK376" si="247">$L$376*(1+0.15*(O376/$AM$376)^4)</f>
        <v>6.9090945633602699E-2</v>
      </c>
      <c r="AP376" s="179">
        <f t="shared" si="247"/>
        <v>6.9090913622075659E-2</v>
      </c>
      <c r="AQ376" s="179">
        <f t="shared" si="247"/>
        <v>6.9090911374827438E-2</v>
      </c>
      <c r="AR376" s="179">
        <f t="shared" si="247"/>
        <v>6.9090923411633032E-2</v>
      </c>
      <c r="AS376" s="179">
        <f t="shared" si="247"/>
        <v>6.9091323568325175E-2</v>
      </c>
      <c r="AT376" s="179">
        <f t="shared" si="247"/>
        <v>6.910582082735614E-2</v>
      </c>
      <c r="AU376" s="179">
        <f t="shared" si="247"/>
        <v>6.9225563298329934E-2</v>
      </c>
      <c r="AV376" s="179">
        <f t="shared" si="247"/>
        <v>6.9277748929706229E-2</v>
      </c>
      <c r="AW376" s="179">
        <f t="shared" si="247"/>
        <v>6.9184000392823866E-2</v>
      </c>
      <c r="AX376" s="179">
        <f t="shared" si="247"/>
        <v>6.9137578315595888E-2</v>
      </c>
      <c r="AY376" s="179">
        <f t="shared" si="247"/>
        <v>6.9171961281705038E-2</v>
      </c>
      <c r="AZ376" s="179">
        <f t="shared" si="247"/>
        <v>6.9259068640707411E-2</v>
      </c>
      <c r="BA376" s="179">
        <f t="shared" si="247"/>
        <v>6.9278722051809682E-2</v>
      </c>
      <c r="BB376" s="179">
        <f t="shared" si="247"/>
        <v>6.9403277567340063E-2</v>
      </c>
      <c r="BC376" s="179">
        <f t="shared" si="247"/>
        <v>7.0163124472543262E-2</v>
      </c>
      <c r="BD376" s="179">
        <f t="shared" si="247"/>
        <v>7.1485771058855216E-2</v>
      </c>
      <c r="BE376" s="179">
        <f t="shared" si="247"/>
        <v>7.2003402350152609E-2</v>
      </c>
      <c r="BF376" s="179">
        <f t="shared" si="247"/>
        <v>6.9619545598769983E-2</v>
      </c>
      <c r="BG376" s="179">
        <f t="shared" si="247"/>
        <v>6.9192945315568175E-2</v>
      </c>
      <c r="BH376" s="179">
        <f t="shared" si="247"/>
        <v>6.914815401071292E-2</v>
      </c>
      <c r="BI376" s="179">
        <f t="shared" si="247"/>
        <v>6.9129572880494497E-2</v>
      </c>
      <c r="BJ376" s="179">
        <f t="shared" si="247"/>
        <v>6.910255625955182E-2</v>
      </c>
      <c r="BK376" s="179">
        <f t="shared" si="247"/>
        <v>6.9093109719960286E-2</v>
      </c>
      <c r="BL376" s="64">
        <f>E376*(0.000001)*0.5</f>
        <v>1.8999999999999998E-6</v>
      </c>
      <c r="BM376" s="64">
        <v>596.79999999999995</v>
      </c>
      <c r="BN376" s="64">
        <v>0.3</v>
      </c>
      <c r="BO376" s="64">
        <v>1654.6</v>
      </c>
      <c r="BP376" s="64">
        <v>0.25</v>
      </c>
      <c r="BQ376" s="64">
        <v>1341.6</v>
      </c>
      <c r="BR376" s="64">
        <v>0.2</v>
      </c>
      <c r="BS376" s="64">
        <v>2015.6</v>
      </c>
      <c r="BT376" s="64">
        <v>0.12</v>
      </c>
      <c r="BU376" s="64">
        <v>819.6</v>
      </c>
      <c r="BV376" s="64">
        <v>0.13</v>
      </c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195"/>
      <c r="DH376" s="195"/>
      <c r="DI376" s="195"/>
      <c r="DJ376" s="195"/>
      <c r="DK376" s="195"/>
      <c r="DL376" s="195"/>
      <c r="DM376" s="195"/>
      <c r="DN376" s="195"/>
      <c r="DO376" s="195"/>
      <c r="DP376" s="195"/>
      <c r="DQ376" s="195"/>
      <c r="DR376" s="195"/>
      <c r="DS376" s="195"/>
      <c r="DT376" s="195"/>
      <c r="DU376" s="195"/>
      <c r="DV376" s="195"/>
      <c r="DW376" s="195"/>
      <c r="DX376" s="195"/>
      <c r="DY376" s="195"/>
      <c r="DZ376" s="195"/>
      <c r="EA376" s="9">
        <f>BM376*BN376+BO376*BP376+BQ376*BR376+BS376*BT376+BU376*BV376+BW376*BX376+BY376*BZ376+CA376*CB376+CC376*CD376+CE376*CF376+CG376*CH376+CI376*CJ376+CK376*CL376+CM376*CN376+CO376*CP376+CQ376*CR376+CS376*CT376+CU376*CV376+CW376*CX376+CY376*CZ376+DA376*DB376</f>
        <v>1209.43</v>
      </c>
      <c r="EB376" s="64">
        <f>(PI()+2*E376)*EA376</f>
        <v>12991.204403031104</v>
      </c>
      <c r="EC376" s="9">
        <f>EB376/E376</f>
        <v>3418.7380007976594</v>
      </c>
      <c r="ED376" s="9">
        <f>PI()*EA376</f>
        <v>3799.5364030311039</v>
      </c>
      <c r="EE376" s="219">
        <f>SUM(BN376,BP376,BR376,BT376,BV376,BX376,BZ376,CB376,CD376,CF376,CH376,CJ376,CL376,CN376,CP376,CR376,CT376,CV376,CX376,CZ376,DB376)</f>
        <v>1</v>
      </c>
      <c r="EF376" s="216"/>
      <c r="EG376" s="216"/>
      <c r="EH376" s="216"/>
      <c r="EI376" s="216"/>
      <c r="EJ376" s="216"/>
      <c r="EK376" s="216"/>
      <c r="EL376" s="216"/>
      <c r="EM376" s="216"/>
      <c r="EN376" s="216"/>
      <c r="EO376" s="216"/>
      <c r="EP376" s="216"/>
      <c r="EQ376" s="216"/>
      <c r="ER376" s="216"/>
      <c r="ES376" s="216"/>
      <c r="ET376" s="216"/>
      <c r="EU376" s="216"/>
      <c r="EV376" s="216"/>
      <c r="EW376" s="216"/>
      <c r="EX376" s="216"/>
      <c r="EY376" s="216"/>
      <c r="EZ376" s="216"/>
      <c r="FA376" s="216"/>
      <c r="FB376" s="216"/>
      <c r="FC376" s="216"/>
      <c r="FD376" s="216"/>
      <c r="FE376" s="216"/>
      <c r="FF376" s="216"/>
      <c r="FG376" s="216"/>
      <c r="FH376" s="216"/>
      <c r="FI376" s="216"/>
      <c r="FJ376" s="216"/>
      <c r="FK376" s="216"/>
      <c r="FL376" s="216"/>
      <c r="FM376" s="216"/>
      <c r="FN376" s="216"/>
      <c r="FO376" s="216"/>
      <c r="FP376" s="216"/>
      <c r="FQ376" s="216"/>
      <c r="FR376" s="216"/>
      <c r="FS376" s="216"/>
      <c r="FT376" s="216"/>
      <c r="FU376" s="216"/>
      <c r="FV376" s="216"/>
      <c r="FW376" s="216"/>
      <c r="FX376" s="216"/>
      <c r="FY376" s="216"/>
      <c r="FZ376" s="216"/>
      <c r="GA376" s="216"/>
      <c r="GB376" s="216"/>
      <c r="GC376" s="216"/>
      <c r="GD376" s="216"/>
      <c r="GE376" s="216"/>
      <c r="GF376" s="216"/>
      <c r="GG376" s="216"/>
      <c r="GH376" s="216"/>
      <c r="GI376" s="216"/>
      <c r="GJ376" s="216"/>
      <c r="GK376" s="216"/>
      <c r="GL376" s="216"/>
      <c r="GM376" s="216"/>
      <c r="GN376" s="216"/>
      <c r="GO376" s="216"/>
      <c r="GP376" s="216"/>
      <c r="GQ376" s="216"/>
      <c r="GR376" s="216"/>
      <c r="GS376" s="216"/>
      <c r="GT376" s="216"/>
      <c r="GU376" s="216"/>
      <c r="GV376" s="216"/>
      <c r="GW376" s="216"/>
      <c r="GX376" s="216"/>
      <c r="GY376" s="216"/>
      <c r="GZ376" s="216"/>
      <c r="HA376" s="216"/>
      <c r="HB376" s="216"/>
      <c r="HC376" s="216"/>
      <c r="HD376" s="216"/>
      <c r="HE376" s="216"/>
      <c r="HF376" s="216"/>
      <c r="HG376" s="216"/>
      <c r="HH376" s="216"/>
      <c r="HI376" s="216"/>
      <c r="HJ376" s="216"/>
      <c r="HK376" s="216"/>
      <c r="HL376" s="216"/>
      <c r="HM376" s="216"/>
      <c r="HN376" s="216"/>
      <c r="HO376" s="216"/>
      <c r="HP376" s="216"/>
      <c r="HQ376" s="216"/>
      <c r="HR376" s="216"/>
      <c r="HS376" s="216"/>
      <c r="HT376" s="216"/>
      <c r="HU376" s="216"/>
      <c r="HV376" s="216"/>
      <c r="HW376" s="216"/>
      <c r="HX376" s="216"/>
      <c r="HY376" s="216"/>
      <c r="HZ376" s="216"/>
      <c r="IA376" s="216"/>
      <c r="IB376" s="216"/>
      <c r="IC376" s="216"/>
      <c r="ID376" s="216"/>
      <c r="IE376" s="216"/>
      <c r="IF376" s="216"/>
      <c r="IG376" s="216"/>
      <c r="IH376" s="216"/>
      <c r="II376" s="216"/>
      <c r="IJ376" s="216"/>
      <c r="IK376" s="216"/>
      <c r="IL376" s="216"/>
      <c r="IM376" s="216"/>
      <c r="IN376" s="216"/>
      <c r="IO376" s="216"/>
      <c r="IP376" s="216"/>
      <c r="IQ376" s="216"/>
      <c r="IR376" s="216"/>
      <c r="IS376" s="216"/>
      <c r="IT376" s="216"/>
      <c r="IU376" s="216"/>
      <c r="IV376" s="216"/>
      <c r="IW376" s="216"/>
      <c r="IX376" s="216"/>
      <c r="IY376" s="216"/>
      <c r="IZ376" s="216"/>
      <c r="JA376" s="216"/>
      <c r="JB376" s="216"/>
      <c r="JC376" s="216"/>
      <c r="JD376" s="216"/>
      <c r="JE376" s="216"/>
      <c r="JF376" s="216"/>
      <c r="JG376" s="216"/>
      <c r="JH376" s="216"/>
      <c r="JI376" s="216"/>
      <c r="JJ376" s="216"/>
      <c r="JK376" s="216"/>
      <c r="JL376" s="216"/>
      <c r="JM376" s="216"/>
      <c r="JN376" s="216"/>
      <c r="JO376" s="216"/>
      <c r="JP376" s="216"/>
      <c r="JQ376" s="216"/>
      <c r="JR376" s="216"/>
      <c r="JS376" s="216"/>
      <c r="JT376" s="216"/>
      <c r="JU376" s="216"/>
      <c r="JV376" s="216"/>
      <c r="JW376" s="216"/>
      <c r="JX376" s="216"/>
      <c r="JY376" s="216"/>
      <c r="JZ376" s="216"/>
      <c r="KA376" s="216"/>
      <c r="KB376" s="216"/>
      <c r="KC376" s="216"/>
      <c r="KD376" s="216"/>
      <c r="KE376" s="216"/>
      <c r="KF376" s="216"/>
      <c r="KG376" s="216"/>
      <c r="KH376" s="216"/>
      <c r="KI376" s="216"/>
      <c r="KJ376" s="216"/>
      <c r="KK376" s="216"/>
      <c r="KL376" s="216"/>
      <c r="KM376" s="216"/>
      <c r="KN376" s="216"/>
      <c r="KO376" s="216"/>
      <c r="KP376" s="216"/>
      <c r="KQ376" s="216"/>
      <c r="KR376" s="216"/>
      <c r="KS376" s="216"/>
      <c r="KT376" s="216"/>
      <c r="KU376" s="216"/>
      <c r="KV376" s="216"/>
      <c r="KW376" s="216"/>
      <c r="KX376" s="216"/>
      <c r="KY376" s="216"/>
      <c r="KZ376" s="216"/>
      <c r="LA376" s="216"/>
      <c r="LB376" s="216"/>
      <c r="LC376" s="216"/>
      <c r="LD376" s="216"/>
      <c r="LE376" s="216"/>
      <c r="LF376" s="216"/>
      <c r="LG376" s="216"/>
      <c r="LH376" s="216"/>
      <c r="LI376" s="216"/>
      <c r="LJ376" s="216"/>
      <c r="LK376" s="216"/>
      <c r="LL376" s="216"/>
      <c r="LM376" s="216"/>
      <c r="LN376" s="216"/>
      <c r="LO376" s="216"/>
      <c r="LP376" s="216"/>
      <c r="LQ376" s="216"/>
      <c r="LR376" s="216"/>
      <c r="LS376" s="216"/>
      <c r="LT376" s="216"/>
      <c r="LU376" s="216"/>
      <c r="LV376" s="216"/>
      <c r="LW376" s="216"/>
      <c r="LX376" s="216"/>
      <c r="LY376" s="216"/>
      <c r="LZ376" s="216"/>
      <c r="MA376" s="216"/>
      <c r="MB376" s="216"/>
      <c r="MC376" s="216"/>
      <c r="MD376" s="216"/>
      <c r="ME376" s="216"/>
      <c r="MF376" s="216"/>
      <c r="MG376" s="216"/>
      <c r="MH376" s="216"/>
      <c r="MI376" s="216"/>
      <c r="MJ376" s="216"/>
      <c r="MK376" s="216"/>
      <c r="ML376" s="216"/>
      <c r="MM376" s="216"/>
      <c r="MN376" s="216"/>
      <c r="MO376" s="216"/>
      <c r="MP376" s="216"/>
      <c r="MQ376" s="216"/>
      <c r="MR376" s="216"/>
      <c r="MS376" s="216"/>
      <c r="MT376" s="216"/>
      <c r="MU376" s="216"/>
      <c r="MV376" s="216"/>
      <c r="MW376" s="216"/>
      <c r="MX376" s="216"/>
      <c r="MY376" s="216"/>
      <c r="MZ376" s="216"/>
      <c r="NA376" s="216"/>
      <c r="NB376" s="216"/>
      <c r="NC376" s="216"/>
      <c r="ND376" s="216"/>
      <c r="NE376" s="216"/>
      <c r="NF376" s="216"/>
      <c r="NG376" s="216"/>
      <c r="NH376" s="216"/>
      <c r="NI376" s="216"/>
      <c r="NJ376" s="216"/>
      <c r="NK376" s="216"/>
      <c r="NL376" s="216"/>
      <c r="NM376" s="216"/>
      <c r="NN376" s="216"/>
      <c r="NO376" s="216"/>
      <c r="NP376" s="216"/>
      <c r="NQ376" s="216"/>
      <c r="NR376" s="216"/>
      <c r="NS376" s="216"/>
      <c r="NT376" s="216"/>
      <c r="NU376" s="216"/>
      <c r="NV376" s="216"/>
      <c r="NW376" s="216"/>
      <c r="NX376" s="216"/>
      <c r="NY376" s="216"/>
      <c r="NZ376" s="216"/>
      <c r="OA376" s="216"/>
      <c r="OB376" s="216"/>
      <c r="OC376" s="216"/>
      <c r="OD376" s="216"/>
      <c r="OE376" s="216"/>
      <c r="OF376" s="216"/>
      <c r="OG376" s="216"/>
      <c r="OH376" s="216"/>
      <c r="OI376" s="216"/>
      <c r="OJ376" s="216"/>
      <c r="OK376" s="216"/>
      <c r="OL376" s="216"/>
      <c r="OM376" s="216"/>
      <c r="ON376" s="216"/>
      <c r="OO376" s="216"/>
      <c r="OP376" s="216"/>
      <c r="OQ376" s="216"/>
      <c r="OR376" s="216"/>
      <c r="OS376" s="216"/>
      <c r="OT376" s="216"/>
      <c r="OU376" s="216"/>
      <c r="OV376" s="216"/>
      <c r="OW376" s="216"/>
      <c r="OX376" s="216"/>
      <c r="OY376" s="216"/>
      <c r="OZ376" s="216"/>
      <c r="PA376" s="216"/>
      <c r="PB376" s="216"/>
      <c r="PC376" s="216"/>
      <c r="PD376" s="216"/>
      <c r="PE376" s="216"/>
      <c r="PF376" s="216"/>
      <c r="PG376" s="216"/>
      <c r="PH376" s="216"/>
      <c r="PI376" s="216"/>
      <c r="PJ376" s="216"/>
      <c r="PK376" s="216"/>
      <c r="PL376" s="216"/>
      <c r="PM376" s="216"/>
      <c r="PN376" s="216"/>
      <c r="PO376" s="216"/>
      <c r="PP376" s="216"/>
      <c r="PQ376" s="216"/>
      <c r="PR376" s="216"/>
      <c r="PS376" s="216"/>
      <c r="PT376" s="216"/>
      <c r="PU376" s="216"/>
      <c r="PV376" s="216"/>
      <c r="PW376" s="216"/>
      <c r="PX376" s="216"/>
      <c r="PY376" s="216"/>
      <c r="PZ376" s="216"/>
      <c r="QA376" s="216"/>
      <c r="QB376" s="216"/>
      <c r="QC376" s="216"/>
      <c r="QD376" s="216"/>
      <c r="QE376" s="216"/>
      <c r="QF376" s="216"/>
      <c r="QG376" s="216"/>
      <c r="QH376" s="216"/>
      <c r="QI376" s="216"/>
      <c r="QJ376" s="216"/>
      <c r="QK376" s="216"/>
      <c r="QL376" s="216"/>
      <c r="QM376" s="216"/>
      <c r="QN376" s="216"/>
      <c r="QO376" s="216"/>
      <c r="QP376" s="216"/>
      <c r="QQ376" s="216"/>
      <c r="QR376" s="216"/>
      <c r="QS376" s="216"/>
      <c r="QT376" s="216"/>
      <c r="QU376" s="216"/>
      <c r="QV376" s="216"/>
      <c r="QW376" s="216"/>
      <c r="QX376" s="216"/>
      <c r="QY376" s="216"/>
      <c r="QZ376" s="216"/>
      <c r="RA376" s="216"/>
      <c r="RB376" s="216"/>
      <c r="RC376" s="216"/>
      <c r="RD376" s="216"/>
      <c r="RE376" s="216"/>
      <c r="RF376" s="216"/>
      <c r="RG376" s="216"/>
      <c r="RH376" s="216"/>
      <c r="RI376" s="216"/>
      <c r="RJ376" s="216"/>
      <c r="RK376" s="216"/>
      <c r="RL376" s="216"/>
      <c r="RM376" s="216"/>
      <c r="RN376" s="216"/>
      <c r="RO376" s="216"/>
      <c r="RP376" s="216"/>
      <c r="RQ376" s="216"/>
      <c r="RR376" s="216"/>
      <c r="RS376" s="216"/>
      <c r="RT376" s="216"/>
      <c r="RU376" s="216"/>
      <c r="RV376" s="216"/>
      <c r="RW376" s="216"/>
      <c r="RX376" s="216"/>
      <c r="RY376" s="216"/>
      <c r="RZ376" s="216"/>
      <c r="SA376" s="216"/>
      <c r="SB376" s="216"/>
      <c r="SC376" s="216"/>
      <c r="SD376" s="216"/>
      <c r="SE376" s="216"/>
      <c r="SF376" s="216"/>
      <c r="SG376" s="216"/>
      <c r="SH376" s="216"/>
      <c r="SI376" s="216"/>
      <c r="SJ376" s="216"/>
      <c r="SK376" s="216"/>
      <c r="SL376" s="216"/>
      <c r="SM376" s="216"/>
      <c r="SN376" s="216"/>
      <c r="SO376" s="216"/>
      <c r="SP376" s="216"/>
      <c r="SQ376" s="216"/>
      <c r="SR376" s="216"/>
      <c r="SS376" s="216"/>
      <c r="ST376" s="216"/>
      <c r="SU376" s="216"/>
      <c r="SV376" s="216"/>
      <c r="SW376" s="216"/>
      <c r="SX376" s="216"/>
      <c r="SY376" s="216"/>
      <c r="SZ376" s="216"/>
      <c r="TA376" s="216"/>
      <c r="TB376" s="216"/>
      <c r="TC376" s="216"/>
      <c r="TD376" s="216"/>
      <c r="TE376" s="216"/>
      <c r="TF376" s="216"/>
      <c r="TG376" s="216"/>
      <c r="TH376" s="216"/>
      <c r="TI376" s="216"/>
      <c r="TJ376" s="216"/>
      <c r="TK376" s="216"/>
      <c r="TL376" s="216"/>
      <c r="TM376" s="216"/>
      <c r="TN376" s="216"/>
      <c r="TO376" s="216"/>
      <c r="TP376" s="216"/>
      <c r="TQ376" s="216"/>
      <c r="TR376" s="216"/>
      <c r="TS376" s="216"/>
      <c r="TT376" s="216"/>
      <c r="TU376" s="216"/>
      <c r="TV376" s="216"/>
      <c r="TW376" s="216"/>
      <c r="TX376" s="216"/>
      <c r="TY376" s="216"/>
      <c r="TZ376" s="216"/>
      <c r="UA376" s="216"/>
      <c r="UB376" s="216"/>
      <c r="UC376" s="216"/>
      <c r="UD376" s="216"/>
      <c r="UE376" s="216"/>
      <c r="UF376" s="216"/>
      <c r="UG376" s="216"/>
      <c r="UH376" s="216"/>
      <c r="UI376" s="216"/>
      <c r="UJ376" s="216"/>
      <c r="UK376" s="216"/>
      <c r="UL376" s="216"/>
      <c r="UM376" s="216"/>
      <c r="UN376" s="216"/>
      <c r="UO376" s="216"/>
      <c r="UP376" s="216"/>
      <c r="UQ376" s="216"/>
      <c r="UR376" s="216"/>
      <c r="US376" s="216"/>
      <c r="UT376" s="216"/>
      <c r="UU376" s="216"/>
      <c r="UV376" s="216"/>
      <c r="UW376" s="216"/>
      <c r="UX376" s="216"/>
      <c r="UY376" s="216"/>
      <c r="UZ376" s="216"/>
      <c r="VA376" s="216"/>
      <c r="VB376" s="216"/>
      <c r="VC376" s="216"/>
      <c r="VD376" s="216"/>
      <c r="VE376" s="216"/>
      <c r="VF376" s="216"/>
      <c r="VG376" s="216"/>
      <c r="VH376" s="216"/>
      <c r="VI376" s="216"/>
      <c r="VJ376" s="216"/>
      <c r="VK376" s="216"/>
      <c r="VL376" s="216"/>
      <c r="VM376" s="216"/>
      <c r="VN376" s="216"/>
      <c r="VO376" s="216"/>
      <c r="VP376" s="216"/>
      <c r="VQ376" s="216"/>
      <c r="VR376" s="216"/>
      <c r="VS376" s="216"/>
      <c r="VT376" s="216"/>
      <c r="VU376" s="216"/>
      <c r="VV376" s="216"/>
      <c r="VW376" s="216"/>
      <c r="VX376" s="216"/>
      <c r="VY376" s="216"/>
      <c r="VZ376" s="216"/>
      <c r="WA376" s="216"/>
      <c r="WB376" s="216"/>
      <c r="WC376" s="216"/>
      <c r="WD376" s="216"/>
      <c r="WE376" s="216"/>
      <c r="WF376" s="216"/>
      <c r="WG376" s="216"/>
      <c r="WH376" s="216"/>
      <c r="WI376" s="216"/>
      <c r="WJ376" s="216"/>
      <c r="WK376" s="216"/>
      <c r="WL376" s="216"/>
      <c r="WM376" s="216"/>
      <c r="WN376" s="216"/>
      <c r="WO376" s="216"/>
      <c r="WP376" s="216"/>
      <c r="WQ376" s="216"/>
      <c r="WR376" s="216"/>
      <c r="WS376" s="216"/>
      <c r="WT376" s="216"/>
      <c r="WU376" s="216"/>
      <c r="WV376" s="216"/>
      <c r="WW376" s="216"/>
      <c r="WX376" s="216"/>
      <c r="WY376" s="216"/>
      <c r="WZ376" s="216"/>
      <c r="XA376" s="216"/>
      <c r="XB376" s="216"/>
      <c r="XC376" s="216"/>
      <c r="XD376" s="216"/>
      <c r="XE376" s="216"/>
      <c r="XF376" s="216"/>
      <c r="XG376" s="216"/>
      <c r="XH376" s="216"/>
      <c r="XI376" s="216"/>
      <c r="XJ376" s="216"/>
      <c r="XK376" s="216"/>
      <c r="XL376" s="216"/>
      <c r="XM376" s="216"/>
      <c r="XN376" s="216"/>
      <c r="XO376" s="216"/>
      <c r="XP376" s="216"/>
      <c r="XQ376" s="216"/>
      <c r="XR376" s="216"/>
      <c r="XS376" s="216"/>
      <c r="XT376" s="216"/>
      <c r="XU376" s="216"/>
      <c r="XV376" s="216"/>
      <c r="XW376" s="216"/>
      <c r="XX376" s="216"/>
      <c r="XY376" s="216"/>
      <c r="XZ376" s="216"/>
      <c r="YA376" s="216"/>
      <c r="YB376" s="216"/>
      <c r="YC376" s="216"/>
      <c r="YD376" s="216"/>
      <c r="YE376" s="216"/>
      <c r="YF376" s="216"/>
      <c r="YG376" s="216"/>
      <c r="YH376" s="216"/>
      <c r="YI376" s="216"/>
      <c r="YJ376" s="216"/>
      <c r="YK376" s="216"/>
      <c r="YL376" s="216"/>
      <c r="YM376" s="216"/>
      <c r="YN376" s="216"/>
      <c r="YO376" s="216"/>
      <c r="YP376" s="216"/>
      <c r="YQ376" s="216"/>
      <c r="YR376" s="216"/>
      <c r="YS376" s="216"/>
      <c r="YT376" s="216"/>
      <c r="YU376" s="216"/>
      <c r="YV376" s="216"/>
      <c r="YW376" s="216"/>
      <c r="YX376" s="216"/>
      <c r="YY376" s="216"/>
      <c r="YZ376" s="216"/>
      <c r="ZA376" s="216"/>
      <c r="ZB376" s="216"/>
      <c r="ZC376" s="216"/>
      <c r="ZD376" s="216"/>
      <c r="ZE376" s="216"/>
      <c r="ZF376" s="216"/>
      <c r="ZG376" s="216"/>
      <c r="ZH376" s="216"/>
      <c r="ZI376" s="216"/>
      <c r="ZJ376" s="216"/>
      <c r="ZK376" s="216"/>
      <c r="ZL376" s="216"/>
      <c r="ZM376" s="216"/>
      <c r="ZN376" s="216"/>
      <c r="ZO376" s="216"/>
      <c r="ZP376" s="216"/>
      <c r="ZQ376" s="216"/>
      <c r="ZR376" s="216"/>
      <c r="ZS376" s="216"/>
      <c r="ZT376" s="216"/>
      <c r="ZU376" s="216"/>
      <c r="ZV376" s="216"/>
      <c r="ZW376" s="216"/>
      <c r="ZX376" s="216"/>
      <c r="ZY376" s="216"/>
      <c r="ZZ376" s="216"/>
      <c r="AAA376" s="216"/>
      <c r="AAB376" s="216"/>
      <c r="AAC376" s="216"/>
      <c r="AAD376" s="216"/>
      <c r="AAE376" s="216"/>
      <c r="AAF376" s="216"/>
      <c r="AAG376" s="216"/>
      <c r="AAH376" s="216"/>
      <c r="AAI376" s="216"/>
      <c r="AAJ376" s="216"/>
      <c r="AAK376" s="216"/>
      <c r="AAL376" s="216"/>
      <c r="AAM376" s="216"/>
      <c r="AAN376" s="216"/>
      <c r="AAO376" s="216"/>
      <c r="AAP376" s="216"/>
      <c r="AAQ376" s="216"/>
      <c r="AAR376" s="216"/>
      <c r="AAS376" s="216"/>
      <c r="AAT376" s="216"/>
      <c r="AAU376" s="216"/>
      <c r="AAV376" s="216"/>
      <c r="AAW376" s="216"/>
      <c r="AAX376" s="216"/>
      <c r="AAY376" s="216"/>
      <c r="AAZ376" s="216"/>
      <c r="ABA376" s="216"/>
      <c r="ABB376" s="216"/>
      <c r="ABC376" s="216"/>
      <c r="ABD376" s="216"/>
      <c r="ABE376" s="216"/>
      <c r="ABF376" s="216"/>
      <c r="ABG376" s="216"/>
      <c r="ABH376" s="216"/>
      <c r="ABI376" s="216"/>
      <c r="ABJ376" s="216"/>
      <c r="ABK376" s="216"/>
      <c r="ABL376" s="216"/>
      <c r="ABM376" s="216"/>
      <c r="ABN376" s="216"/>
      <c r="ABO376" s="216"/>
      <c r="ABP376" s="216"/>
      <c r="ABQ376" s="216"/>
      <c r="ABR376" s="216"/>
      <c r="ABS376" s="216"/>
      <c r="ABT376" s="216"/>
      <c r="ABU376" s="216"/>
      <c r="ABV376" s="216"/>
      <c r="ABW376" s="216"/>
      <c r="ABX376" s="216"/>
      <c r="ABY376" s="216"/>
      <c r="ABZ376" s="216"/>
      <c r="ACA376" s="216"/>
      <c r="ACB376" s="216"/>
      <c r="ACC376" s="216"/>
      <c r="ACD376" s="216"/>
      <c r="ACE376" s="216"/>
      <c r="ACF376" s="216"/>
      <c r="ACG376" s="216"/>
      <c r="ACH376" s="216"/>
      <c r="ACI376" s="216"/>
      <c r="ACJ376" s="216"/>
      <c r="ACK376" s="216"/>
      <c r="ACL376" s="216"/>
      <c r="ACM376" s="216"/>
      <c r="ACN376" s="216"/>
      <c r="ACO376" s="216"/>
      <c r="ACP376" s="216"/>
      <c r="ACQ376" s="216"/>
      <c r="ACR376" s="216"/>
      <c r="ACS376" s="216"/>
      <c r="ACT376" s="216"/>
      <c r="ACU376" s="216"/>
      <c r="ACV376" s="216"/>
      <c r="ACW376" s="216"/>
      <c r="ACX376" s="216"/>
      <c r="ACY376" s="216"/>
      <c r="ACZ376" s="216"/>
      <c r="ADA376" s="216"/>
      <c r="ADB376" s="216"/>
      <c r="ADC376" s="216"/>
      <c r="ADD376" s="216"/>
      <c r="ADE376" s="216"/>
      <c r="ADF376" s="216"/>
      <c r="ADG376" s="216"/>
      <c r="ADH376" s="216"/>
      <c r="ADI376" s="216"/>
      <c r="ADJ376" s="216"/>
      <c r="ADK376" s="216"/>
      <c r="ADL376" s="216"/>
      <c r="ADM376" s="216"/>
      <c r="ADN376" s="216"/>
      <c r="ADO376" s="216"/>
      <c r="ADP376" s="216"/>
      <c r="ADQ376" s="216"/>
      <c r="ADR376" s="216"/>
      <c r="ADS376" s="216"/>
      <c r="ADT376" s="216"/>
      <c r="ADU376" s="216"/>
      <c r="ADV376" s="216"/>
      <c r="ADW376" s="216"/>
      <c r="ADX376" s="216"/>
      <c r="ADY376" s="216"/>
      <c r="ADZ376" s="216"/>
      <c r="AEA376" s="216"/>
      <c r="AEB376" s="216"/>
      <c r="AEC376" s="216"/>
      <c r="AED376" s="216"/>
      <c r="AEE376" s="216"/>
      <c r="AEF376" s="216"/>
      <c r="AEG376" s="216"/>
      <c r="AEH376" s="216"/>
      <c r="AEI376" s="216"/>
      <c r="AEJ376" s="216"/>
      <c r="AEK376" s="216"/>
      <c r="AEL376" s="216"/>
      <c r="AEM376" s="216"/>
      <c r="AEN376" s="216"/>
      <c r="AEO376" s="216"/>
      <c r="AEP376" s="216"/>
      <c r="AEQ376" s="216"/>
      <c r="AER376" s="216"/>
      <c r="AES376" s="216"/>
      <c r="AET376" s="216"/>
      <c r="AEU376" s="216"/>
      <c r="AEV376" s="216"/>
      <c r="AEW376" s="216"/>
      <c r="AEX376" s="216"/>
      <c r="AEY376" s="216"/>
      <c r="AEZ376" s="216"/>
      <c r="AFA376" s="216"/>
      <c r="AFB376" s="216"/>
      <c r="AFC376" s="216"/>
      <c r="AFD376" s="216"/>
      <c r="AFE376" s="216"/>
      <c r="AFF376" s="216"/>
      <c r="AFG376" s="216"/>
      <c r="AFH376" s="216"/>
      <c r="AFI376" s="216"/>
      <c r="AFJ376" s="216"/>
      <c r="AFK376" s="216"/>
      <c r="AFL376" s="216"/>
      <c r="AFM376" s="216"/>
      <c r="AFN376" s="216"/>
      <c r="AFO376" s="216"/>
      <c r="AFP376" s="216"/>
      <c r="AFQ376" s="216"/>
      <c r="AFR376" s="216"/>
      <c r="AFS376" s="216"/>
      <c r="AFT376" s="216"/>
      <c r="AFU376" s="216"/>
      <c r="AFV376" s="216"/>
      <c r="AFW376" s="216"/>
      <c r="AFX376" s="216"/>
      <c r="AFY376" s="216"/>
      <c r="AFZ376" s="216"/>
      <c r="AGA376" s="216"/>
      <c r="AGB376" s="216"/>
      <c r="AGC376" s="216"/>
      <c r="AGD376" s="216"/>
      <c r="AGE376" s="216"/>
      <c r="AGF376" s="216"/>
      <c r="AGG376" s="216"/>
      <c r="AGH376" s="216"/>
      <c r="AGI376" s="216"/>
      <c r="AGJ376" s="216"/>
      <c r="AGK376" s="216"/>
      <c r="AGL376" s="216"/>
      <c r="AGM376" s="216"/>
      <c r="AGN376" s="216"/>
      <c r="AGO376" s="216"/>
      <c r="AGP376" s="216"/>
      <c r="AGQ376" s="216"/>
      <c r="AGR376" s="216"/>
      <c r="AGS376" s="216"/>
      <c r="AGT376" s="216"/>
      <c r="AGU376" s="216"/>
      <c r="AGV376" s="216"/>
      <c r="AGW376" s="216"/>
      <c r="AGX376" s="216"/>
      <c r="AGY376" s="216"/>
      <c r="AGZ376" s="216"/>
      <c r="AHA376" s="216"/>
      <c r="AHB376" s="216"/>
      <c r="AHC376" s="216"/>
      <c r="AHD376" s="216"/>
      <c r="AHE376" s="216"/>
      <c r="AHF376" s="216"/>
      <c r="AHG376" s="216"/>
      <c r="AHH376" s="216"/>
      <c r="AHI376" s="216"/>
      <c r="AHJ376" s="216"/>
      <c r="AHK376" s="216"/>
      <c r="AHL376" s="216"/>
      <c r="AHM376" s="216"/>
      <c r="AHN376" s="216"/>
      <c r="AHO376" s="216"/>
      <c r="AHP376" s="216"/>
      <c r="AHQ376" s="216"/>
      <c r="AHR376" s="216"/>
      <c r="AHS376" s="216"/>
      <c r="AHT376" s="216"/>
      <c r="AHU376" s="216"/>
      <c r="AHV376" s="216"/>
      <c r="AHW376" s="216"/>
      <c r="AHX376" s="216"/>
      <c r="AHY376" s="216"/>
      <c r="AHZ376" s="216"/>
      <c r="AIA376" s="216"/>
      <c r="AIB376" s="216"/>
      <c r="AIC376" s="216"/>
      <c r="AID376" s="216"/>
      <c r="AIE376" s="216"/>
      <c r="AIF376" s="216"/>
      <c r="AIG376" s="216"/>
      <c r="AIH376" s="216"/>
      <c r="AII376" s="216"/>
      <c r="AIJ376" s="216"/>
      <c r="AIK376" s="216"/>
      <c r="AIL376" s="216"/>
      <c r="AIM376" s="216"/>
      <c r="AIN376" s="216"/>
      <c r="AIO376" s="216"/>
      <c r="AIP376" s="216"/>
      <c r="AIQ376" s="216"/>
      <c r="AIR376" s="216"/>
      <c r="AIS376" s="216"/>
      <c r="AIT376" s="216"/>
      <c r="AIU376" s="216"/>
      <c r="AIV376" s="216"/>
      <c r="AIW376" s="216"/>
      <c r="AIX376" s="216"/>
      <c r="AIY376" s="216"/>
      <c r="AIZ376" s="216"/>
      <c r="AJA376" s="216"/>
      <c r="AJB376" s="216"/>
      <c r="AJC376" s="216"/>
      <c r="AJD376" s="216"/>
      <c r="AJE376" s="216"/>
      <c r="AJF376" s="216"/>
      <c r="AJG376" s="216"/>
      <c r="AJH376" s="216"/>
      <c r="AJI376" s="216"/>
      <c r="AJJ376" s="216"/>
      <c r="AJK376" s="216"/>
      <c r="AJL376" s="216"/>
      <c r="AJM376" s="216"/>
      <c r="AJN376" s="216"/>
      <c r="AJO376" s="216"/>
      <c r="AJP376" s="216"/>
      <c r="AJQ376" s="216"/>
      <c r="AJR376" s="216"/>
      <c r="AJS376" s="216"/>
      <c r="AJT376" s="216"/>
      <c r="AJU376" s="216"/>
      <c r="AJV376" s="216"/>
      <c r="AJW376" s="216"/>
      <c r="AJX376" s="216"/>
      <c r="AJY376" s="216"/>
      <c r="AJZ376" s="216"/>
      <c r="AKA376" s="216"/>
      <c r="AKB376" s="216"/>
      <c r="AKC376" s="216"/>
      <c r="AKD376" s="216"/>
      <c r="AKE376" s="216"/>
      <c r="AKF376" s="216"/>
      <c r="AKG376" s="216"/>
      <c r="AKH376" s="216"/>
      <c r="AKI376" s="216"/>
      <c r="AKJ376" s="216"/>
      <c r="AKK376" s="216"/>
      <c r="AKL376" s="216"/>
      <c r="AKM376" s="216"/>
      <c r="AKN376" s="216"/>
      <c r="AKO376" s="216"/>
      <c r="AKP376" s="216"/>
    </row>
    <row r="377" spans="1:978" ht="21" x14ac:dyDescent="0.25">
      <c r="A377" s="67">
        <v>87</v>
      </c>
      <c r="B377" s="67">
        <v>66</v>
      </c>
      <c r="C377" s="65" t="s">
        <v>456</v>
      </c>
      <c r="D377" s="65" t="s">
        <v>124</v>
      </c>
      <c r="E377" s="140">
        <v>3.9</v>
      </c>
      <c r="F377" s="65" t="s">
        <v>437</v>
      </c>
      <c r="G377" s="83" t="s">
        <v>438</v>
      </c>
      <c r="H377" s="83" t="s">
        <v>439</v>
      </c>
      <c r="I377" s="65" t="s">
        <v>63</v>
      </c>
      <c r="J377" s="89">
        <v>55</v>
      </c>
      <c r="K377" s="140">
        <f>AVERAGE(J377)</f>
        <v>55</v>
      </c>
      <c r="L377" s="165">
        <f>E377/K377</f>
        <v>7.0909090909090908E-2</v>
      </c>
      <c r="M377" s="65">
        <v>2</v>
      </c>
      <c r="N377" s="65">
        <v>286</v>
      </c>
      <c r="O377" s="65">
        <v>169</v>
      </c>
      <c r="P377" s="65">
        <v>130</v>
      </c>
      <c r="Q377" s="65">
        <v>133</v>
      </c>
      <c r="R377" s="65">
        <v>177</v>
      </c>
      <c r="S377" s="65">
        <v>332</v>
      </c>
      <c r="T377" s="65">
        <v>705</v>
      </c>
      <c r="U377" s="65">
        <v>1032</v>
      </c>
      <c r="V377" s="65">
        <v>1110</v>
      </c>
      <c r="W377" s="65">
        <v>1191</v>
      </c>
      <c r="X377" s="65">
        <v>1276</v>
      </c>
      <c r="Y377" s="65">
        <v>1377</v>
      </c>
      <c r="Z377" s="65">
        <v>1436</v>
      </c>
      <c r="AA377" s="65">
        <v>1465</v>
      </c>
      <c r="AB377" s="65">
        <v>1591</v>
      </c>
      <c r="AC377" s="65">
        <v>1843</v>
      </c>
      <c r="AD377" s="65">
        <v>1994</v>
      </c>
      <c r="AE377" s="65">
        <v>1915</v>
      </c>
      <c r="AF377" s="65">
        <v>1398</v>
      </c>
      <c r="AG377" s="65">
        <v>1043</v>
      </c>
      <c r="AH377" s="65">
        <v>843</v>
      </c>
      <c r="AI377" s="65">
        <v>729</v>
      </c>
      <c r="AJ377" s="65">
        <v>552</v>
      </c>
      <c r="AK377" s="65">
        <v>403</v>
      </c>
      <c r="AL377" s="65">
        <f>SUM(N377:AK377)</f>
        <v>23130</v>
      </c>
      <c r="AM377" s="140">
        <v>4200</v>
      </c>
      <c r="AN377" s="182">
        <f>$L$377*(1+0.15*(N377/$AM$377)^4)</f>
        <v>7.0909319605922325E-2</v>
      </c>
      <c r="AO377" s="182">
        <f t="shared" ref="AO377:BK377" si="248">$L$377*(1+0.15*(O377/$AM$377)^4)</f>
        <v>7.0909118792305006E-2</v>
      </c>
      <c r="AP377" s="182">
        <f t="shared" si="248"/>
        <v>7.0909100671779218E-2</v>
      </c>
      <c r="AQ377" s="182">
        <f t="shared" si="248"/>
        <v>7.0909101604627517E-2</v>
      </c>
      <c r="AR377" s="182">
        <f t="shared" si="248"/>
        <v>7.0909124458824857E-2</v>
      </c>
      <c r="AS377" s="182">
        <f t="shared" si="248"/>
        <v>7.0909506196103811E-2</v>
      </c>
      <c r="AT377" s="182">
        <f t="shared" si="248"/>
        <v>7.0917534991886078E-2</v>
      </c>
      <c r="AU377" s="182">
        <f t="shared" si="248"/>
        <v>7.0947862605562836E-2</v>
      </c>
      <c r="AV377" s="182">
        <f t="shared" si="248"/>
        <v>7.0960981418017113E-2</v>
      </c>
      <c r="AW377" s="182">
        <f t="shared" si="248"/>
        <v>7.0977867882583895E-2</v>
      </c>
      <c r="AX377" s="182">
        <f t="shared" si="248"/>
        <v>7.0999705620687012E-2</v>
      </c>
      <c r="AY377" s="182">
        <f t="shared" si="248"/>
        <v>7.1031985219227711E-2</v>
      </c>
      <c r="AZ377" s="182">
        <f t="shared" si="248"/>
        <v>7.1054440486896783E-2</v>
      </c>
      <c r="BA377" s="182">
        <f t="shared" si="248"/>
        <v>7.1066542304443134E-2</v>
      </c>
      <c r="BB377" s="182">
        <f t="shared" si="248"/>
        <v>7.1128107358235867E-2</v>
      </c>
      <c r="BC377" s="182">
        <f t="shared" si="248"/>
        <v>7.1303454993446577E-2</v>
      </c>
      <c r="BD377" s="182">
        <f t="shared" si="248"/>
        <v>7.144946762910459E-2</v>
      </c>
      <c r="BE377" s="182">
        <f t="shared" si="248"/>
        <v>7.1368787336106077E-2</v>
      </c>
      <c r="BF377" s="182">
        <f t="shared" si="248"/>
        <v>7.1039655286038769E-2</v>
      </c>
      <c r="BG377" s="182">
        <f t="shared" si="248"/>
        <v>7.0949542280385094E-2</v>
      </c>
      <c r="BH377" s="182">
        <f t="shared" si="248"/>
        <v>7.0926353513307824E-2</v>
      </c>
      <c r="BI377" s="182">
        <f t="shared" si="248"/>
        <v>7.0918744883166976E-2</v>
      </c>
      <c r="BJ377" s="182">
        <f t="shared" si="248"/>
        <v>7.0912264510102602E-2</v>
      </c>
      <c r="BK377" s="182">
        <f t="shared" si="248"/>
        <v>7.090999251385853E-2</v>
      </c>
      <c r="BL377" s="65">
        <f>E377*(0.000001)*0.5</f>
        <v>1.95E-6</v>
      </c>
      <c r="BM377" s="65">
        <v>596.79999999999995</v>
      </c>
      <c r="BN377" s="65">
        <v>0.3</v>
      </c>
      <c r="BO377" s="65">
        <v>1654.6</v>
      </c>
      <c r="BP377" s="65">
        <v>0.12</v>
      </c>
      <c r="BQ377" s="65">
        <v>3468.3</v>
      </c>
      <c r="BR377" s="65">
        <v>0.1</v>
      </c>
      <c r="BS377" s="65">
        <v>3610.3</v>
      </c>
      <c r="BT377" s="65">
        <v>0.08</v>
      </c>
      <c r="BU377" s="65">
        <v>1719</v>
      </c>
      <c r="BV377" s="65">
        <v>0.06</v>
      </c>
      <c r="BW377" s="65">
        <v>2673.1</v>
      </c>
      <c r="BX377" s="65">
        <v>0.08</v>
      </c>
      <c r="BY377" s="65">
        <v>1371.2</v>
      </c>
      <c r="BZ377" s="65">
        <v>0.08</v>
      </c>
      <c r="CA377" s="65">
        <v>3323.7</v>
      </c>
      <c r="CB377" s="65">
        <v>0.16</v>
      </c>
      <c r="CC377" s="65">
        <v>1717.5</v>
      </c>
      <c r="CD377" s="65">
        <v>0.01</v>
      </c>
      <c r="CE377" s="65">
        <v>2146.6999999999998</v>
      </c>
      <c r="CF377" s="65">
        <v>0.01</v>
      </c>
      <c r="CG377" s="65"/>
      <c r="CH377" s="65"/>
      <c r="CI377" s="65"/>
      <c r="CJ377" s="65"/>
      <c r="CK377" s="65"/>
      <c r="CL377" s="65"/>
      <c r="CM377" s="65"/>
      <c r="CN377" s="65"/>
      <c r="CO377" s="65"/>
      <c r="CP377" s="65"/>
      <c r="CQ377" s="65"/>
      <c r="CR377" s="65"/>
      <c r="CS377" s="65"/>
      <c r="CT377" s="65"/>
      <c r="CU377" s="65"/>
      <c r="CV377" s="65"/>
      <c r="CW377" s="65"/>
      <c r="CX377" s="65"/>
      <c r="CY377" s="65"/>
      <c r="CZ377" s="65"/>
      <c r="DA377" s="65"/>
      <c r="DB377" s="65"/>
      <c r="DC377" s="65"/>
      <c r="DD377" s="65"/>
      <c r="DE377" s="65"/>
      <c r="DF377" s="65"/>
      <c r="DG377" s="194"/>
      <c r="DH377" s="194"/>
      <c r="DI377" s="194"/>
      <c r="DJ377" s="194"/>
      <c r="DK377" s="194"/>
      <c r="DL377" s="194"/>
      <c r="DM377" s="194"/>
      <c r="DN377" s="194"/>
      <c r="DO377" s="194"/>
      <c r="DP377" s="194"/>
      <c r="DQ377" s="194"/>
      <c r="DR377" s="194"/>
      <c r="DS377" s="194"/>
      <c r="DT377" s="194"/>
      <c r="DU377" s="194"/>
      <c r="DV377" s="194"/>
      <c r="DW377" s="194"/>
      <c r="DX377" s="194"/>
      <c r="DY377" s="194"/>
      <c r="DZ377" s="194"/>
      <c r="EA377" s="7">
        <f>BM377*BN377+BO377*BP377+BQ377*BR377+BS377*BT377+BU377*BV377+BW377*BX377+BY377*BZ377+CA377*CB377+CC377*CD377+CE377*CF377+CG377*CH377+CI377*CJ377+CK377*CL377+CM377*CN377+CO377*CP377+CQ377*CR377+CS377*CT377+CU377*CV377+CW377*CX377+CY377*CZ377+DA377*DB377</f>
        <v>2010.3640000000003</v>
      </c>
      <c r="EB377" s="65">
        <f>(PI()+2*E377)*EA377</f>
        <v>21996.583973441397</v>
      </c>
      <c r="EC377" s="7">
        <f>EB377/E377</f>
        <v>5640.1497367798456</v>
      </c>
      <c r="ED377" s="7">
        <f>PI()*EA377</f>
        <v>6315.7447734413918</v>
      </c>
      <c r="EE377" s="220">
        <f>SUM(BN377,BP377,BR377,BT377,BV377,BX377,BZ377,CB377,CD377,CF377,CH377,CJ377,CL377,CN377,CP377,CR377,CT377,CV377,CX377,CZ377,DB377)</f>
        <v>0.99999999999999989</v>
      </c>
      <c r="EF377" s="216"/>
      <c r="EG377" s="216"/>
      <c r="EH377" s="216"/>
      <c r="EI377" s="216"/>
      <c r="EJ377" s="216"/>
      <c r="EK377" s="216"/>
      <c r="EL377" s="216"/>
      <c r="EM377" s="216"/>
      <c r="EN377" s="216"/>
      <c r="EO377" s="216"/>
      <c r="EP377" s="216"/>
      <c r="EQ377" s="216"/>
      <c r="ER377" s="216"/>
      <c r="ES377" s="216"/>
      <c r="ET377" s="216"/>
      <c r="EU377" s="216"/>
      <c r="EV377" s="216"/>
      <c r="EW377" s="216"/>
      <c r="EX377" s="216"/>
      <c r="EY377" s="216"/>
      <c r="EZ377" s="216"/>
      <c r="FA377" s="216"/>
      <c r="FB377" s="216"/>
      <c r="FC377" s="216"/>
      <c r="FD377" s="216"/>
      <c r="FE377" s="216"/>
      <c r="FF377" s="216"/>
      <c r="FG377" s="216"/>
      <c r="FH377" s="216"/>
      <c r="FI377" s="216"/>
      <c r="FJ377" s="216"/>
      <c r="FK377" s="216"/>
      <c r="FL377" s="216"/>
      <c r="FM377" s="216"/>
      <c r="FN377" s="216"/>
      <c r="FO377" s="216"/>
      <c r="FP377" s="216"/>
      <c r="FQ377" s="216"/>
      <c r="FR377" s="216"/>
      <c r="FS377" s="216"/>
      <c r="FT377" s="216"/>
      <c r="FU377" s="216"/>
      <c r="FV377" s="216"/>
      <c r="FW377" s="216"/>
      <c r="FX377" s="216"/>
      <c r="FY377" s="216"/>
      <c r="FZ377" s="216"/>
      <c r="GA377" s="216"/>
      <c r="GB377" s="216"/>
      <c r="GC377" s="216"/>
      <c r="GD377" s="216"/>
      <c r="GE377" s="216"/>
      <c r="GF377" s="216"/>
      <c r="GG377" s="216"/>
      <c r="GH377" s="216"/>
      <c r="GI377" s="216"/>
      <c r="GJ377" s="216"/>
      <c r="GK377" s="216"/>
      <c r="GL377" s="216"/>
      <c r="GM377" s="216"/>
      <c r="GN377" s="216"/>
      <c r="GO377" s="216"/>
      <c r="GP377" s="216"/>
      <c r="GQ377" s="216"/>
      <c r="GR377" s="216"/>
      <c r="GS377" s="216"/>
      <c r="GT377" s="216"/>
      <c r="GU377" s="216"/>
      <c r="GV377" s="216"/>
      <c r="GW377" s="216"/>
      <c r="GX377" s="216"/>
      <c r="GY377" s="216"/>
      <c r="GZ377" s="216"/>
      <c r="HA377" s="216"/>
      <c r="HB377" s="216"/>
      <c r="HC377" s="216"/>
      <c r="HD377" s="216"/>
      <c r="HE377" s="216"/>
      <c r="HF377" s="216"/>
      <c r="HG377" s="216"/>
      <c r="HH377" s="216"/>
      <c r="HI377" s="216"/>
      <c r="HJ377" s="216"/>
      <c r="HK377" s="216"/>
      <c r="HL377" s="216"/>
      <c r="HM377" s="216"/>
      <c r="HN377" s="216"/>
      <c r="HO377" s="216"/>
      <c r="HP377" s="216"/>
      <c r="HQ377" s="216"/>
      <c r="HR377" s="216"/>
      <c r="HS377" s="216"/>
      <c r="HT377" s="216"/>
      <c r="HU377" s="216"/>
      <c r="HV377" s="216"/>
      <c r="HW377" s="216"/>
      <c r="HX377" s="216"/>
      <c r="HY377" s="216"/>
      <c r="HZ377" s="216"/>
      <c r="IA377" s="216"/>
      <c r="IB377" s="216"/>
      <c r="IC377" s="216"/>
      <c r="ID377" s="216"/>
      <c r="IE377" s="216"/>
      <c r="IF377" s="216"/>
      <c r="IG377" s="216"/>
      <c r="IH377" s="216"/>
      <c r="II377" s="216"/>
      <c r="IJ377" s="216"/>
      <c r="IK377" s="216"/>
      <c r="IL377" s="216"/>
      <c r="IM377" s="216"/>
      <c r="IN377" s="216"/>
      <c r="IO377" s="216"/>
      <c r="IP377" s="216"/>
      <c r="IQ377" s="216"/>
      <c r="IR377" s="216"/>
      <c r="IS377" s="216"/>
      <c r="IT377" s="216"/>
      <c r="IU377" s="216"/>
      <c r="IV377" s="216"/>
      <c r="IW377" s="216"/>
      <c r="IX377" s="216"/>
      <c r="IY377" s="216"/>
      <c r="IZ377" s="216"/>
      <c r="JA377" s="216"/>
      <c r="JB377" s="216"/>
      <c r="JC377" s="216"/>
      <c r="JD377" s="216"/>
      <c r="JE377" s="216"/>
      <c r="JF377" s="216"/>
      <c r="JG377" s="216"/>
      <c r="JH377" s="216"/>
      <c r="JI377" s="216"/>
      <c r="JJ377" s="216"/>
      <c r="JK377" s="216"/>
      <c r="JL377" s="216"/>
      <c r="JM377" s="216"/>
      <c r="JN377" s="216"/>
      <c r="JO377" s="216"/>
      <c r="JP377" s="216"/>
      <c r="JQ377" s="216"/>
      <c r="JR377" s="216"/>
      <c r="JS377" s="216"/>
      <c r="JT377" s="216"/>
      <c r="JU377" s="216"/>
      <c r="JV377" s="216"/>
      <c r="JW377" s="216"/>
      <c r="JX377" s="216"/>
      <c r="JY377" s="216"/>
      <c r="JZ377" s="216"/>
      <c r="KA377" s="216"/>
      <c r="KB377" s="216"/>
      <c r="KC377" s="216"/>
      <c r="KD377" s="216"/>
      <c r="KE377" s="216"/>
      <c r="KF377" s="216"/>
      <c r="KG377" s="216"/>
      <c r="KH377" s="216"/>
      <c r="KI377" s="216"/>
      <c r="KJ377" s="216"/>
      <c r="KK377" s="216"/>
      <c r="KL377" s="216"/>
      <c r="KM377" s="216"/>
      <c r="KN377" s="216"/>
      <c r="KO377" s="216"/>
      <c r="KP377" s="216"/>
      <c r="KQ377" s="216"/>
      <c r="KR377" s="216"/>
      <c r="KS377" s="216"/>
      <c r="KT377" s="216"/>
      <c r="KU377" s="216"/>
      <c r="KV377" s="216"/>
      <c r="KW377" s="216"/>
      <c r="KX377" s="216"/>
      <c r="KY377" s="216"/>
      <c r="KZ377" s="216"/>
      <c r="LA377" s="216"/>
      <c r="LB377" s="216"/>
      <c r="LC377" s="216"/>
      <c r="LD377" s="216"/>
      <c r="LE377" s="216"/>
      <c r="LF377" s="216"/>
      <c r="LG377" s="216"/>
      <c r="LH377" s="216"/>
      <c r="LI377" s="216"/>
      <c r="LJ377" s="216"/>
      <c r="LK377" s="216"/>
      <c r="LL377" s="216"/>
      <c r="LM377" s="216"/>
      <c r="LN377" s="216"/>
      <c r="LO377" s="216"/>
      <c r="LP377" s="216"/>
      <c r="LQ377" s="216"/>
      <c r="LR377" s="216"/>
      <c r="LS377" s="216"/>
      <c r="LT377" s="216"/>
      <c r="LU377" s="216"/>
      <c r="LV377" s="216"/>
      <c r="LW377" s="216"/>
      <c r="LX377" s="216"/>
      <c r="LY377" s="216"/>
      <c r="LZ377" s="216"/>
      <c r="MA377" s="216"/>
      <c r="MB377" s="216"/>
      <c r="MC377" s="216"/>
      <c r="MD377" s="216"/>
      <c r="ME377" s="216"/>
      <c r="MF377" s="216"/>
      <c r="MG377" s="216"/>
      <c r="MH377" s="216"/>
      <c r="MI377" s="216"/>
      <c r="MJ377" s="216"/>
      <c r="MK377" s="216"/>
      <c r="ML377" s="216"/>
      <c r="MM377" s="216"/>
      <c r="MN377" s="216"/>
      <c r="MO377" s="216"/>
      <c r="MP377" s="216"/>
      <c r="MQ377" s="216"/>
      <c r="MR377" s="216"/>
      <c r="MS377" s="216"/>
      <c r="MT377" s="216"/>
      <c r="MU377" s="216"/>
      <c r="MV377" s="216"/>
      <c r="MW377" s="216"/>
      <c r="MX377" s="216"/>
      <c r="MY377" s="216"/>
      <c r="MZ377" s="216"/>
      <c r="NA377" s="216"/>
      <c r="NB377" s="216"/>
      <c r="NC377" s="216"/>
      <c r="ND377" s="216"/>
      <c r="NE377" s="216"/>
      <c r="NF377" s="216"/>
      <c r="NG377" s="216"/>
      <c r="NH377" s="216"/>
      <c r="NI377" s="216"/>
      <c r="NJ377" s="216"/>
      <c r="NK377" s="216"/>
      <c r="NL377" s="216"/>
      <c r="NM377" s="216"/>
      <c r="NN377" s="216"/>
      <c r="NO377" s="216"/>
      <c r="NP377" s="216"/>
      <c r="NQ377" s="216"/>
      <c r="NR377" s="216"/>
      <c r="NS377" s="216"/>
      <c r="NT377" s="216"/>
      <c r="NU377" s="216"/>
      <c r="NV377" s="216"/>
      <c r="NW377" s="216"/>
      <c r="NX377" s="216"/>
      <c r="NY377" s="216"/>
      <c r="NZ377" s="216"/>
      <c r="OA377" s="216"/>
      <c r="OB377" s="216"/>
      <c r="OC377" s="216"/>
      <c r="OD377" s="216"/>
      <c r="OE377" s="216"/>
      <c r="OF377" s="216"/>
      <c r="OG377" s="216"/>
      <c r="OH377" s="216"/>
      <c r="OI377" s="216"/>
      <c r="OJ377" s="216"/>
      <c r="OK377" s="216"/>
      <c r="OL377" s="216"/>
      <c r="OM377" s="216"/>
      <c r="ON377" s="216"/>
      <c r="OO377" s="216"/>
      <c r="OP377" s="216"/>
      <c r="OQ377" s="216"/>
      <c r="OR377" s="216"/>
      <c r="OS377" s="216"/>
      <c r="OT377" s="216"/>
      <c r="OU377" s="216"/>
      <c r="OV377" s="216"/>
      <c r="OW377" s="216"/>
      <c r="OX377" s="216"/>
      <c r="OY377" s="216"/>
      <c r="OZ377" s="216"/>
      <c r="PA377" s="216"/>
      <c r="PB377" s="216"/>
      <c r="PC377" s="216"/>
      <c r="PD377" s="216"/>
      <c r="PE377" s="216"/>
      <c r="PF377" s="216"/>
      <c r="PG377" s="216"/>
      <c r="PH377" s="216"/>
      <c r="PI377" s="216"/>
      <c r="PJ377" s="216"/>
      <c r="PK377" s="216"/>
      <c r="PL377" s="216"/>
      <c r="PM377" s="216"/>
      <c r="PN377" s="216"/>
      <c r="PO377" s="216"/>
      <c r="PP377" s="216"/>
      <c r="PQ377" s="216"/>
      <c r="PR377" s="216"/>
      <c r="PS377" s="216"/>
      <c r="PT377" s="216"/>
      <c r="PU377" s="216"/>
      <c r="PV377" s="216"/>
      <c r="PW377" s="216"/>
      <c r="PX377" s="216"/>
      <c r="PY377" s="216"/>
      <c r="PZ377" s="216"/>
      <c r="QA377" s="216"/>
      <c r="QB377" s="216"/>
      <c r="QC377" s="216"/>
      <c r="QD377" s="216"/>
      <c r="QE377" s="216"/>
      <c r="QF377" s="216"/>
      <c r="QG377" s="216"/>
      <c r="QH377" s="216"/>
      <c r="QI377" s="216"/>
      <c r="QJ377" s="216"/>
      <c r="QK377" s="216"/>
      <c r="QL377" s="216"/>
      <c r="QM377" s="216"/>
      <c r="QN377" s="216"/>
      <c r="QO377" s="216"/>
      <c r="QP377" s="216"/>
      <c r="QQ377" s="216"/>
      <c r="QR377" s="216"/>
      <c r="QS377" s="216"/>
      <c r="QT377" s="216"/>
      <c r="QU377" s="216"/>
      <c r="QV377" s="216"/>
      <c r="QW377" s="216"/>
      <c r="QX377" s="216"/>
      <c r="QY377" s="216"/>
      <c r="QZ377" s="216"/>
      <c r="RA377" s="216"/>
      <c r="RB377" s="216"/>
      <c r="RC377" s="216"/>
      <c r="RD377" s="216"/>
      <c r="RE377" s="216"/>
      <c r="RF377" s="216"/>
      <c r="RG377" s="216"/>
      <c r="RH377" s="216"/>
      <c r="RI377" s="216"/>
      <c r="RJ377" s="216"/>
      <c r="RK377" s="216"/>
      <c r="RL377" s="216"/>
      <c r="RM377" s="216"/>
      <c r="RN377" s="216"/>
      <c r="RO377" s="216"/>
      <c r="RP377" s="216"/>
      <c r="RQ377" s="216"/>
      <c r="RR377" s="216"/>
      <c r="RS377" s="216"/>
      <c r="RT377" s="216"/>
      <c r="RU377" s="216"/>
      <c r="RV377" s="216"/>
      <c r="RW377" s="216"/>
      <c r="RX377" s="216"/>
      <c r="RY377" s="216"/>
      <c r="RZ377" s="216"/>
      <c r="SA377" s="216"/>
      <c r="SB377" s="216"/>
      <c r="SC377" s="216"/>
      <c r="SD377" s="216"/>
      <c r="SE377" s="216"/>
      <c r="SF377" s="216"/>
      <c r="SG377" s="216"/>
      <c r="SH377" s="216"/>
      <c r="SI377" s="216"/>
      <c r="SJ377" s="216"/>
      <c r="SK377" s="216"/>
      <c r="SL377" s="216"/>
      <c r="SM377" s="216"/>
      <c r="SN377" s="216"/>
      <c r="SO377" s="216"/>
      <c r="SP377" s="216"/>
      <c r="SQ377" s="216"/>
      <c r="SR377" s="216"/>
      <c r="SS377" s="216"/>
      <c r="ST377" s="216"/>
      <c r="SU377" s="216"/>
      <c r="SV377" s="216"/>
      <c r="SW377" s="216"/>
      <c r="SX377" s="216"/>
      <c r="SY377" s="216"/>
      <c r="SZ377" s="216"/>
      <c r="TA377" s="216"/>
      <c r="TB377" s="216"/>
      <c r="TC377" s="216"/>
      <c r="TD377" s="216"/>
      <c r="TE377" s="216"/>
      <c r="TF377" s="216"/>
      <c r="TG377" s="216"/>
      <c r="TH377" s="216"/>
      <c r="TI377" s="216"/>
      <c r="TJ377" s="216"/>
      <c r="TK377" s="216"/>
      <c r="TL377" s="216"/>
      <c r="TM377" s="216"/>
      <c r="TN377" s="216"/>
      <c r="TO377" s="216"/>
      <c r="TP377" s="216"/>
      <c r="TQ377" s="216"/>
      <c r="TR377" s="216"/>
      <c r="TS377" s="216"/>
      <c r="TT377" s="216"/>
      <c r="TU377" s="216"/>
      <c r="TV377" s="216"/>
      <c r="TW377" s="216"/>
      <c r="TX377" s="216"/>
      <c r="TY377" s="216"/>
      <c r="TZ377" s="216"/>
      <c r="UA377" s="216"/>
      <c r="UB377" s="216"/>
      <c r="UC377" s="216"/>
      <c r="UD377" s="216"/>
      <c r="UE377" s="216"/>
      <c r="UF377" s="216"/>
      <c r="UG377" s="216"/>
      <c r="UH377" s="216"/>
      <c r="UI377" s="216"/>
      <c r="UJ377" s="216"/>
      <c r="UK377" s="216"/>
      <c r="UL377" s="216"/>
      <c r="UM377" s="216"/>
      <c r="UN377" s="216"/>
      <c r="UO377" s="216"/>
      <c r="UP377" s="216"/>
      <c r="UQ377" s="216"/>
      <c r="UR377" s="216"/>
      <c r="US377" s="216"/>
      <c r="UT377" s="216"/>
      <c r="UU377" s="216"/>
      <c r="UV377" s="216"/>
      <c r="UW377" s="216"/>
      <c r="UX377" s="216"/>
      <c r="UY377" s="216"/>
      <c r="UZ377" s="216"/>
      <c r="VA377" s="216"/>
      <c r="VB377" s="216"/>
      <c r="VC377" s="216"/>
      <c r="VD377" s="216"/>
      <c r="VE377" s="216"/>
      <c r="VF377" s="216"/>
      <c r="VG377" s="216"/>
      <c r="VH377" s="216"/>
      <c r="VI377" s="216"/>
      <c r="VJ377" s="216"/>
      <c r="VK377" s="216"/>
      <c r="VL377" s="216"/>
      <c r="VM377" s="216"/>
      <c r="VN377" s="216"/>
      <c r="VO377" s="216"/>
      <c r="VP377" s="216"/>
      <c r="VQ377" s="216"/>
      <c r="VR377" s="216"/>
      <c r="VS377" s="216"/>
      <c r="VT377" s="216"/>
      <c r="VU377" s="216"/>
      <c r="VV377" s="216"/>
      <c r="VW377" s="216"/>
      <c r="VX377" s="216"/>
      <c r="VY377" s="216"/>
      <c r="VZ377" s="216"/>
      <c r="WA377" s="216"/>
      <c r="WB377" s="216"/>
      <c r="WC377" s="216"/>
      <c r="WD377" s="216"/>
      <c r="WE377" s="216"/>
      <c r="WF377" s="216"/>
      <c r="WG377" s="216"/>
      <c r="WH377" s="216"/>
      <c r="WI377" s="216"/>
      <c r="WJ377" s="216"/>
      <c r="WK377" s="216"/>
      <c r="WL377" s="216"/>
      <c r="WM377" s="216"/>
      <c r="WN377" s="216"/>
      <c r="WO377" s="216"/>
      <c r="WP377" s="216"/>
      <c r="WQ377" s="216"/>
      <c r="WR377" s="216"/>
      <c r="WS377" s="216"/>
      <c r="WT377" s="216"/>
      <c r="WU377" s="216"/>
      <c r="WV377" s="216"/>
      <c r="WW377" s="216"/>
      <c r="WX377" s="216"/>
      <c r="WY377" s="216"/>
      <c r="WZ377" s="216"/>
      <c r="XA377" s="216"/>
      <c r="XB377" s="216"/>
      <c r="XC377" s="216"/>
      <c r="XD377" s="216"/>
      <c r="XE377" s="216"/>
      <c r="XF377" s="216"/>
      <c r="XG377" s="216"/>
      <c r="XH377" s="216"/>
      <c r="XI377" s="216"/>
      <c r="XJ377" s="216"/>
      <c r="XK377" s="216"/>
      <c r="XL377" s="216"/>
      <c r="XM377" s="216"/>
      <c r="XN377" s="216"/>
      <c r="XO377" s="216"/>
      <c r="XP377" s="216"/>
      <c r="XQ377" s="216"/>
      <c r="XR377" s="216"/>
      <c r="XS377" s="216"/>
      <c r="XT377" s="216"/>
      <c r="XU377" s="216"/>
      <c r="XV377" s="216"/>
      <c r="XW377" s="216"/>
      <c r="XX377" s="216"/>
      <c r="XY377" s="216"/>
      <c r="XZ377" s="216"/>
      <c r="YA377" s="216"/>
      <c r="YB377" s="216"/>
      <c r="YC377" s="216"/>
      <c r="YD377" s="216"/>
      <c r="YE377" s="216"/>
      <c r="YF377" s="216"/>
      <c r="YG377" s="216"/>
      <c r="YH377" s="216"/>
      <c r="YI377" s="216"/>
      <c r="YJ377" s="216"/>
      <c r="YK377" s="216"/>
      <c r="YL377" s="216"/>
      <c r="YM377" s="216"/>
      <c r="YN377" s="216"/>
      <c r="YO377" s="216"/>
      <c r="YP377" s="216"/>
      <c r="YQ377" s="216"/>
      <c r="YR377" s="216"/>
      <c r="YS377" s="216"/>
      <c r="YT377" s="216"/>
      <c r="YU377" s="216"/>
      <c r="YV377" s="216"/>
      <c r="YW377" s="216"/>
      <c r="YX377" s="216"/>
      <c r="YY377" s="216"/>
      <c r="YZ377" s="216"/>
      <c r="ZA377" s="216"/>
      <c r="ZB377" s="216"/>
      <c r="ZC377" s="216"/>
      <c r="ZD377" s="216"/>
      <c r="ZE377" s="216"/>
      <c r="ZF377" s="216"/>
      <c r="ZG377" s="216"/>
      <c r="ZH377" s="216"/>
      <c r="ZI377" s="216"/>
      <c r="ZJ377" s="216"/>
      <c r="ZK377" s="216"/>
      <c r="ZL377" s="216"/>
      <c r="ZM377" s="216"/>
      <c r="ZN377" s="216"/>
      <c r="ZO377" s="216"/>
      <c r="ZP377" s="216"/>
      <c r="ZQ377" s="216"/>
      <c r="ZR377" s="216"/>
      <c r="ZS377" s="216"/>
      <c r="ZT377" s="216"/>
      <c r="ZU377" s="216"/>
      <c r="ZV377" s="216"/>
      <c r="ZW377" s="216"/>
      <c r="ZX377" s="216"/>
      <c r="ZY377" s="216"/>
      <c r="ZZ377" s="216"/>
      <c r="AAA377" s="216"/>
      <c r="AAB377" s="216"/>
      <c r="AAC377" s="216"/>
      <c r="AAD377" s="216"/>
      <c r="AAE377" s="216"/>
      <c r="AAF377" s="216"/>
      <c r="AAG377" s="216"/>
      <c r="AAH377" s="216"/>
      <c r="AAI377" s="216"/>
      <c r="AAJ377" s="216"/>
      <c r="AAK377" s="216"/>
      <c r="AAL377" s="216"/>
      <c r="AAM377" s="216"/>
      <c r="AAN377" s="216"/>
      <c r="AAO377" s="216"/>
      <c r="AAP377" s="216"/>
      <c r="AAQ377" s="216"/>
      <c r="AAR377" s="216"/>
      <c r="AAS377" s="216"/>
      <c r="AAT377" s="216"/>
      <c r="AAU377" s="216"/>
      <c r="AAV377" s="216"/>
      <c r="AAW377" s="216"/>
      <c r="AAX377" s="216"/>
      <c r="AAY377" s="216"/>
      <c r="AAZ377" s="216"/>
      <c r="ABA377" s="216"/>
      <c r="ABB377" s="216"/>
      <c r="ABC377" s="216"/>
      <c r="ABD377" s="216"/>
      <c r="ABE377" s="216"/>
      <c r="ABF377" s="216"/>
      <c r="ABG377" s="216"/>
      <c r="ABH377" s="216"/>
      <c r="ABI377" s="216"/>
      <c r="ABJ377" s="216"/>
      <c r="ABK377" s="216"/>
      <c r="ABL377" s="216"/>
      <c r="ABM377" s="216"/>
      <c r="ABN377" s="216"/>
      <c r="ABO377" s="216"/>
      <c r="ABP377" s="216"/>
      <c r="ABQ377" s="216"/>
      <c r="ABR377" s="216"/>
      <c r="ABS377" s="216"/>
      <c r="ABT377" s="216"/>
      <c r="ABU377" s="216"/>
      <c r="ABV377" s="216"/>
      <c r="ABW377" s="216"/>
      <c r="ABX377" s="216"/>
      <c r="ABY377" s="216"/>
      <c r="ABZ377" s="216"/>
      <c r="ACA377" s="216"/>
      <c r="ACB377" s="216"/>
      <c r="ACC377" s="216"/>
      <c r="ACD377" s="216"/>
      <c r="ACE377" s="216"/>
      <c r="ACF377" s="216"/>
      <c r="ACG377" s="216"/>
      <c r="ACH377" s="216"/>
      <c r="ACI377" s="216"/>
      <c r="ACJ377" s="216"/>
      <c r="ACK377" s="216"/>
      <c r="ACL377" s="216"/>
      <c r="ACM377" s="216"/>
      <c r="ACN377" s="216"/>
      <c r="ACO377" s="216"/>
      <c r="ACP377" s="216"/>
      <c r="ACQ377" s="216"/>
      <c r="ACR377" s="216"/>
      <c r="ACS377" s="216"/>
      <c r="ACT377" s="216"/>
      <c r="ACU377" s="216"/>
      <c r="ACV377" s="216"/>
      <c r="ACW377" s="216"/>
      <c r="ACX377" s="216"/>
      <c r="ACY377" s="216"/>
      <c r="ACZ377" s="216"/>
      <c r="ADA377" s="216"/>
      <c r="ADB377" s="216"/>
      <c r="ADC377" s="216"/>
      <c r="ADD377" s="216"/>
      <c r="ADE377" s="216"/>
      <c r="ADF377" s="216"/>
      <c r="ADG377" s="216"/>
      <c r="ADH377" s="216"/>
      <c r="ADI377" s="216"/>
      <c r="ADJ377" s="216"/>
      <c r="ADK377" s="216"/>
      <c r="ADL377" s="216"/>
      <c r="ADM377" s="216"/>
      <c r="ADN377" s="216"/>
      <c r="ADO377" s="216"/>
      <c r="ADP377" s="216"/>
      <c r="ADQ377" s="216"/>
      <c r="ADR377" s="216"/>
      <c r="ADS377" s="216"/>
      <c r="ADT377" s="216"/>
      <c r="ADU377" s="216"/>
      <c r="ADV377" s="216"/>
      <c r="ADW377" s="216"/>
      <c r="ADX377" s="216"/>
      <c r="ADY377" s="216"/>
      <c r="ADZ377" s="216"/>
      <c r="AEA377" s="216"/>
      <c r="AEB377" s="216"/>
      <c r="AEC377" s="216"/>
      <c r="AED377" s="216"/>
      <c r="AEE377" s="216"/>
      <c r="AEF377" s="216"/>
      <c r="AEG377" s="216"/>
      <c r="AEH377" s="216"/>
      <c r="AEI377" s="216"/>
      <c r="AEJ377" s="216"/>
      <c r="AEK377" s="216"/>
      <c r="AEL377" s="216"/>
      <c r="AEM377" s="216"/>
      <c r="AEN377" s="216"/>
      <c r="AEO377" s="216"/>
      <c r="AEP377" s="216"/>
      <c r="AEQ377" s="216"/>
      <c r="AER377" s="216"/>
      <c r="AES377" s="216"/>
      <c r="AET377" s="216"/>
      <c r="AEU377" s="216"/>
      <c r="AEV377" s="216"/>
      <c r="AEW377" s="216"/>
      <c r="AEX377" s="216"/>
      <c r="AEY377" s="216"/>
      <c r="AEZ377" s="216"/>
      <c r="AFA377" s="216"/>
      <c r="AFB377" s="216"/>
      <c r="AFC377" s="216"/>
      <c r="AFD377" s="216"/>
      <c r="AFE377" s="216"/>
      <c r="AFF377" s="216"/>
      <c r="AFG377" s="216"/>
      <c r="AFH377" s="216"/>
      <c r="AFI377" s="216"/>
      <c r="AFJ377" s="216"/>
      <c r="AFK377" s="216"/>
      <c r="AFL377" s="216"/>
      <c r="AFM377" s="216"/>
      <c r="AFN377" s="216"/>
      <c r="AFO377" s="216"/>
      <c r="AFP377" s="216"/>
      <c r="AFQ377" s="216"/>
      <c r="AFR377" s="216"/>
      <c r="AFS377" s="216"/>
      <c r="AFT377" s="216"/>
      <c r="AFU377" s="216"/>
      <c r="AFV377" s="216"/>
      <c r="AFW377" s="216"/>
      <c r="AFX377" s="216"/>
      <c r="AFY377" s="216"/>
      <c r="AFZ377" s="216"/>
      <c r="AGA377" s="216"/>
      <c r="AGB377" s="216"/>
      <c r="AGC377" s="216"/>
      <c r="AGD377" s="216"/>
      <c r="AGE377" s="216"/>
      <c r="AGF377" s="216"/>
      <c r="AGG377" s="216"/>
      <c r="AGH377" s="216"/>
      <c r="AGI377" s="216"/>
      <c r="AGJ377" s="216"/>
      <c r="AGK377" s="216"/>
      <c r="AGL377" s="216"/>
      <c r="AGM377" s="216"/>
      <c r="AGN377" s="216"/>
      <c r="AGO377" s="216"/>
      <c r="AGP377" s="216"/>
      <c r="AGQ377" s="216"/>
      <c r="AGR377" s="216"/>
      <c r="AGS377" s="216"/>
      <c r="AGT377" s="216"/>
      <c r="AGU377" s="216"/>
      <c r="AGV377" s="216"/>
      <c r="AGW377" s="216"/>
      <c r="AGX377" s="216"/>
      <c r="AGY377" s="216"/>
      <c r="AGZ377" s="216"/>
      <c r="AHA377" s="216"/>
      <c r="AHB377" s="216"/>
      <c r="AHC377" s="216"/>
      <c r="AHD377" s="216"/>
      <c r="AHE377" s="216"/>
      <c r="AHF377" s="216"/>
      <c r="AHG377" s="216"/>
      <c r="AHH377" s="216"/>
      <c r="AHI377" s="216"/>
      <c r="AHJ377" s="216"/>
      <c r="AHK377" s="216"/>
      <c r="AHL377" s="216"/>
      <c r="AHM377" s="216"/>
      <c r="AHN377" s="216"/>
      <c r="AHO377" s="216"/>
      <c r="AHP377" s="216"/>
      <c r="AHQ377" s="216"/>
      <c r="AHR377" s="216"/>
      <c r="AHS377" s="216"/>
      <c r="AHT377" s="216"/>
      <c r="AHU377" s="216"/>
      <c r="AHV377" s="216"/>
      <c r="AHW377" s="216"/>
      <c r="AHX377" s="216"/>
      <c r="AHY377" s="216"/>
      <c r="AHZ377" s="216"/>
      <c r="AIA377" s="216"/>
      <c r="AIB377" s="216"/>
      <c r="AIC377" s="216"/>
      <c r="AID377" s="216"/>
      <c r="AIE377" s="216"/>
      <c r="AIF377" s="216"/>
      <c r="AIG377" s="216"/>
      <c r="AIH377" s="216"/>
      <c r="AII377" s="216"/>
      <c r="AIJ377" s="216"/>
      <c r="AIK377" s="216"/>
      <c r="AIL377" s="216"/>
      <c r="AIM377" s="216"/>
      <c r="AIN377" s="216"/>
      <c r="AIO377" s="216"/>
      <c r="AIP377" s="216"/>
      <c r="AIQ377" s="216"/>
      <c r="AIR377" s="216"/>
      <c r="AIS377" s="216"/>
      <c r="AIT377" s="216"/>
      <c r="AIU377" s="216"/>
      <c r="AIV377" s="216"/>
      <c r="AIW377" s="216"/>
      <c r="AIX377" s="216"/>
      <c r="AIY377" s="216"/>
      <c r="AIZ377" s="216"/>
      <c r="AJA377" s="216"/>
      <c r="AJB377" s="216"/>
      <c r="AJC377" s="216"/>
      <c r="AJD377" s="216"/>
      <c r="AJE377" s="216"/>
      <c r="AJF377" s="216"/>
      <c r="AJG377" s="216"/>
      <c r="AJH377" s="216"/>
      <c r="AJI377" s="216"/>
      <c r="AJJ377" s="216"/>
      <c r="AJK377" s="216"/>
      <c r="AJL377" s="216"/>
      <c r="AJM377" s="216"/>
      <c r="AJN377" s="216"/>
      <c r="AJO377" s="216"/>
      <c r="AJP377" s="216"/>
      <c r="AJQ377" s="216"/>
      <c r="AJR377" s="216"/>
      <c r="AJS377" s="216"/>
      <c r="AJT377" s="216"/>
      <c r="AJU377" s="216"/>
      <c r="AJV377" s="216"/>
      <c r="AJW377" s="216"/>
      <c r="AJX377" s="216"/>
      <c r="AJY377" s="216"/>
      <c r="AJZ377" s="216"/>
      <c r="AKA377" s="216"/>
      <c r="AKB377" s="216"/>
      <c r="AKC377" s="216"/>
      <c r="AKD377" s="216"/>
      <c r="AKE377" s="216"/>
      <c r="AKF377" s="216"/>
      <c r="AKG377" s="216"/>
      <c r="AKH377" s="216"/>
      <c r="AKI377" s="216"/>
      <c r="AKJ377" s="216"/>
      <c r="AKK377" s="216"/>
      <c r="AKL377" s="216"/>
      <c r="AKM377" s="216"/>
      <c r="AKN377" s="216"/>
      <c r="AKO377" s="216"/>
      <c r="AKP377" s="216"/>
    </row>
    <row r="378" spans="1:978" ht="21" x14ac:dyDescent="0.25">
      <c r="A378" s="113">
        <v>88</v>
      </c>
      <c r="B378" s="113">
        <v>87</v>
      </c>
      <c r="C378" s="110" t="s">
        <v>456</v>
      </c>
      <c r="D378" s="110" t="s">
        <v>124</v>
      </c>
      <c r="E378" s="141">
        <v>0.7</v>
      </c>
      <c r="F378" s="110" t="s">
        <v>462</v>
      </c>
      <c r="G378" s="120" t="s">
        <v>445</v>
      </c>
      <c r="H378" s="120" t="s">
        <v>438</v>
      </c>
      <c r="I378" s="110" t="s">
        <v>63</v>
      </c>
      <c r="J378" s="144">
        <v>65</v>
      </c>
      <c r="K378" s="141">
        <f>AVERAGE(J378)</f>
        <v>65</v>
      </c>
      <c r="L378" s="166">
        <f>E378/K378</f>
        <v>1.0769230769230769E-2</v>
      </c>
      <c r="M378" s="110">
        <v>4</v>
      </c>
      <c r="N378" s="110">
        <v>404</v>
      </c>
      <c r="O378" s="110">
        <v>268</v>
      </c>
      <c r="P378" s="110">
        <v>219</v>
      </c>
      <c r="Q378" s="110">
        <v>251</v>
      </c>
      <c r="R378" s="110">
        <v>405</v>
      </c>
      <c r="S378" s="110">
        <v>916</v>
      </c>
      <c r="T378" s="110">
        <v>2533</v>
      </c>
      <c r="U378" s="110">
        <v>3836</v>
      </c>
      <c r="V378" s="110">
        <v>3190</v>
      </c>
      <c r="W378" s="110">
        <v>2503</v>
      </c>
      <c r="X378" s="110">
        <v>2384</v>
      </c>
      <c r="Y378" s="110">
        <v>2562</v>
      </c>
      <c r="Z378" s="110">
        <v>2674</v>
      </c>
      <c r="AA378" s="110">
        <v>2711</v>
      </c>
      <c r="AB378" s="110">
        <v>2918</v>
      </c>
      <c r="AC378" s="110">
        <v>3311</v>
      </c>
      <c r="AD378" s="110">
        <v>3247</v>
      </c>
      <c r="AE378" s="110">
        <v>3084</v>
      </c>
      <c r="AF378" s="110">
        <v>2471</v>
      </c>
      <c r="AG378" s="110">
        <v>1857</v>
      </c>
      <c r="AH378" s="110">
        <v>1577</v>
      </c>
      <c r="AI378" s="110">
        <v>1380</v>
      </c>
      <c r="AJ378" s="110">
        <v>1068</v>
      </c>
      <c r="AK378" s="110">
        <v>738</v>
      </c>
      <c r="AL378" s="110">
        <f>SUM(N378:AK378)</f>
        <v>46507</v>
      </c>
      <c r="AM378" s="141">
        <v>6000</v>
      </c>
      <c r="AN378" s="183">
        <f>$L$378*(1+0.15*(N378/$AM$378)^4)</f>
        <v>1.0769263973689209E-2</v>
      </c>
      <c r="AO378" s="183">
        <f t="shared" ref="AO378:BK378" si="249">$L$378*(1+0.15*(O378/$AM$378)^4)</f>
        <v>1.0769237199218098E-2</v>
      </c>
      <c r="AP378" s="183">
        <f t="shared" si="249"/>
        <v>1.076923363636087E-2</v>
      </c>
      <c r="AQ378" s="183">
        <f t="shared" si="249"/>
        <v>1.0769235716503206E-2</v>
      </c>
      <c r="AR378" s="183">
        <f t="shared" si="249"/>
        <v>1.0769264303668868E-2</v>
      </c>
      <c r="AS378" s="183">
        <f t="shared" si="249"/>
        <v>1.0770108280768867E-2</v>
      </c>
      <c r="AT378" s="183">
        <f t="shared" si="249"/>
        <v>1.082054191353124E-2</v>
      </c>
      <c r="AU378" s="183">
        <f t="shared" si="249"/>
        <v>1.1039119862898095E-2</v>
      </c>
      <c r="AV378" s="183">
        <f t="shared" si="249"/>
        <v>1.0898303254713318E-2</v>
      </c>
      <c r="AW378" s="183">
        <f t="shared" si="249"/>
        <v>1.0818153911038205E-2</v>
      </c>
      <c r="AX378" s="183">
        <f t="shared" si="249"/>
        <v>1.0809492824915876E-2</v>
      </c>
      <c r="AY378" s="183">
        <f t="shared" si="249"/>
        <v>1.0822932396081614E-2</v>
      </c>
      <c r="AZ378" s="183">
        <f t="shared" si="249"/>
        <v>1.0832956753584977E-2</v>
      </c>
      <c r="BA378" s="183">
        <f t="shared" si="249"/>
        <v>1.0836557730147094E-2</v>
      </c>
      <c r="BB378" s="183">
        <f t="shared" si="249"/>
        <v>1.0859598232473866E-2</v>
      </c>
      <c r="BC378" s="183">
        <f t="shared" si="249"/>
        <v>1.0919029337974872E-2</v>
      </c>
      <c r="BD378" s="183">
        <f t="shared" si="249"/>
        <v>1.0907778716420685E-2</v>
      </c>
      <c r="BE378" s="183">
        <f t="shared" si="249"/>
        <v>1.0881983850364306E-2</v>
      </c>
      <c r="BF378" s="183">
        <f t="shared" si="249"/>
        <v>1.0815699618985215E-2</v>
      </c>
      <c r="BG378" s="183">
        <f t="shared" si="249"/>
        <v>1.078405317014587E-2</v>
      </c>
      <c r="BH378" s="183">
        <f t="shared" si="249"/>
        <v>1.0776939763347095E-2</v>
      </c>
      <c r="BI378" s="183">
        <f t="shared" si="249"/>
        <v>1.0773751277692306E-2</v>
      </c>
      <c r="BJ378" s="183">
        <f t="shared" si="249"/>
        <v>1.0770852414844307E-2</v>
      </c>
      <c r="BK378" s="183">
        <f t="shared" si="249"/>
        <v>1.0769600509189308E-2</v>
      </c>
      <c r="BL378" s="110">
        <f>E378*(0.000001)*0.5</f>
        <v>3.4999999999999998E-7</v>
      </c>
      <c r="BM378" s="110">
        <v>1486.9</v>
      </c>
      <c r="BN378" s="110">
        <v>0.25</v>
      </c>
      <c r="BO378" s="110">
        <v>11529.4</v>
      </c>
      <c r="BP378" s="110">
        <v>0.1</v>
      </c>
      <c r="BQ378" s="110">
        <v>4137</v>
      </c>
      <c r="BR378" s="110">
        <v>0.35</v>
      </c>
      <c r="BS378" s="189">
        <v>4840.3</v>
      </c>
      <c r="BT378" s="189">
        <v>0.1</v>
      </c>
      <c r="BU378" s="189">
        <v>5844.2</v>
      </c>
      <c r="BV378" s="189">
        <v>0.1</v>
      </c>
      <c r="BW378" s="189">
        <v>596.79999999999995</v>
      </c>
      <c r="BX378" s="189">
        <v>0.1</v>
      </c>
      <c r="BY378" s="189"/>
      <c r="BZ378" s="189"/>
      <c r="CA378" s="189"/>
      <c r="CB378" s="189"/>
      <c r="CC378" s="110"/>
      <c r="CD378" s="110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91"/>
      <c r="DH378" s="191"/>
      <c r="DI378" s="191"/>
      <c r="DJ378" s="191"/>
      <c r="DK378" s="191"/>
      <c r="DL378" s="191"/>
      <c r="DM378" s="191"/>
      <c r="DN378" s="191"/>
      <c r="DO378" s="191"/>
      <c r="DP378" s="191"/>
      <c r="DQ378" s="191"/>
      <c r="DR378" s="191"/>
      <c r="DS378" s="191"/>
      <c r="DT378" s="191"/>
      <c r="DU378" s="191"/>
      <c r="DV378" s="191"/>
      <c r="DW378" s="191"/>
      <c r="DX378" s="191"/>
      <c r="DY378" s="191"/>
      <c r="DZ378" s="191"/>
      <c r="EA378" s="9">
        <f>BM378*BN378+BO378*BP378+BQ378*BR378+BS378*BT378+BU378*BV378+BW378*BX378+BY378*BZ378+CA378*CB378+CC378*CD378+CE378*CF378+CG378*CH378+CI378*CJ378+CK378*CL378+CM378*CN378+CO378*CP378+CQ378*CR378+CS378*CT378+CU378*CV378+CW378*CX378+CY378*CZ378+DA378*DB378</f>
        <v>4100.7449999999999</v>
      </c>
      <c r="EB378" s="64">
        <f>(PI()+2*E378)*EA378</f>
        <v>18623.913366245077</v>
      </c>
      <c r="EC378" s="9">
        <f>EB378/E378</f>
        <v>26605.590523207255</v>
      </c>
      <c r="ED378" s="9">
        <f>PI()*EA378</f>
        <v>12882.870366245075</v>
      </c>
      <c r="EE378" s="219">
        <f>SUM(BN378,BP378,BR378,BT378,BV378,BX378,BZ378,CB378,CD378,CF378,CH378,CJ378,CL378,CN378,CP378,CR378,CT378,CV378,CX378,CZ378,DB378)</f>
        <v>0.99999999999999989</v>
      </c>
      <c r="EF378" s="216"/>
      <c r="EG378" s="216"/>
      <c r="EH378" s="216"/>
      <c r="EI378" s="216"/>
      <c r="EJ378" s="216"/>
      <c r="EK378" s="216"/>
      <c r="EL378" s="216"/>
      <c r="EM378" s="216"/>
      <c r="EN378" s="216"/>
      <c r="EO378" s="216"/>
      <c r="EP378" s="216"/>
      <c r="EQ378" s="216"/>
      <c r="ER378" s="216"/>
      <c r="ES378" s="216"/>
      <c r="ET378" s="216"/>
      <c r="EU378" s="216"/>
      <c r="EV378" s="216"/>
      <c r="EW378" s="216"/>
      <c r="EX378" s="216"/>
      <c r="EY378" s="216"/>
      <c r="EZ378" s="216"/>
      <c r="FA378" s="216"/>
      <c r="FB378" s="216"/>
      <c r="FC378" s="216"/>
      <c r="FD378" s="216"/>
      <c r="FE378" s="216"/>
      <c r="FF378" s="216"/>
      <c r="FG378" s="216"/>
      <c r="FH378" s="216"/>
      <c r="FI378" s="216"/>
      <c r="FJ378" s="216"/>
      <c r="FK378" s="216"/>
      <c r="FL378" s="216"/>
      <c r="FM378" s="216"/>
      <c r="FN378" s="216"/>
      <c r="FO378" s="216"/>
      <c r="FP378" s="216"/>
      <c r="FQ378" s="216"/>
      <c r="FR378" s="216"/>
      <c r="FS378" s="216"/>
      <c r="FT378" s="216"/>
      <c r="FU378" s="216"/>
      <c r="FV378" s="216"/>
      <c r="FW378" s="216"/>
      <c r="FX378" s="216"/>
      <c r="FY378" s="216"/>
      <c r="FZ378" s="216"/>
      <c r="GA378" s="216"/>
      <c r="GB378" s="216"/>
      <c r="GC378" s="216"/>
      <c r="GD378" s="216"/>
      <c r="GE378" s="216"/>
      <c r="GF378" s="216"/>
      <c r="GG378" s="216"/>
      <c r="GH378" s="216"/>
      <c r="GI378" s="216"/>
      <c r="GJ378" s="216"/>
      <c r="GK378" s="216"/>
      <c r="GL378" s="216"/>
      <c r="GM378" s="216"/>
      <c r="GN378" s="216"/>
      <c r="GO378" s="216"/>
      <c r="GP378" s="216"/>
      <c r="GQ378" s="216"/>
      <c r="GR378" s="216"/>
      <c r="GS378" s="216"/>
      <c r="GT378" s="216"/>
      <c r="GU378" s="216"/>
      <c r="GV378" s="216"/>
      <c r="GW378" s="216"/>
      <c r="GX378" s="216"/>
      <c r="GY378" s="216"/>
      <c r="GZ378" s="216"/>
      <c r="HA378" s="216"/>
      <c r="HB378" s="216"/>
      <c r="HC378" s="216"/>
      <c r="HD378" s="216"/>
      <c r="HE378" s="216"/>
      <c r="HF378" s="216"/>
      <c r="HG378" s="216"/>
      <c r="HH378" s="216"/>
      <c r="HI378" s="216"/>
      <c r="HJ378" s="216"/>
      <c r="HK378" s="216"/>
      <c r="HL378" s="216"/>
      <c r="HM378" s="216"/>
      <c r="HN378" s="216"/>
      <c r="HO378" s="216"/>
      <c r="HP378" s="216"/>
      <c r="HQ378" s="216"/>
      <c r="HR378" s="216"/>
      <c r="HS378" s="216"/>
      <c r="HT378" s="216"/>
      <c r="HU378" s="216"/>
      <c r="HV378" s="216"/>
      <c r="HW378" s="216"/>
      <c r="HX378" s="216"/>
      <c r="HY378" s="216"/>
      <c r="HZ378" s="216"/>
      <c r="IA378" s="216"/>
      <c r="IB378" s="216"/>
      <c r="IC378" s="216"/>
      <c r="ID378" s="216"/>
      <c r="IE378" s="216"/>
      <c r="IF378" s="216"/>
      <c r="IG378" s="216"/>
      <c r="IH378" s="216"/>
      <c r="II378" s="216"/>
      <c r="IJ378" s="216"/>
      <c r="IK378" s="216"/>
      <c r="IL378" s="216"/>
      <c r="IM378" s="216"/>
      <c r="IN378" s="216"/>
      <c r="IO378" s="216"/>
      <c r="IP378" s="216"/>
      <c r="IQ378" s="216"/>
      <c r="IR378" s="216"/>
      <c r="IS378" s="216"/>
      <c r="IT378" s="216"/>
      <c r="IU378" s="216"/>
      <c r="IV378" s="216"/>
      <c r="IW378" s="216"/>
      <c r="IX378" s="216"/>
      <c r="IY378" s="216"/>
      <c r="IZ378" s="216"/>
      <c r="JA378" s="216"/>
      <c r="JB378" s="216"/>
      <c r="JC378" s="216"/>
      <c r="JD378" s="216"/>
      <c r="JE378" s="216"/>
      <c r="JF378" s="216"/>
      <c r="JG378" s="216"/>
      <c r="JH378" s="216"/>
      <c r="JI378" s="216"/>
      <c r="JJ378" s="216"/>
      <c r="JK378" s="216"/>
      <c r="JL378" s="216"/>
      <c r="JM378" s="216"/>
      <c r="JN378" s="216"/>
      <c r="JO378" s="216"/>
      <c r="JP378" s="216"/>
      <c r="JQ378" s="216"/>
      <c r="JR378" s="216"/>
      <c r="JS378" s="216"/>
      <c r="JT378" s="216"/>
      <c r="JU378" s="216"/>
      <c r="JV378" s="216"/>
      <c r="JW378" s="216"/>
      <c r="JX378" s="216"/>
      <c r="JY378" s="216"/>
      <c r="JZ378" s="216"/>
      <c r="KA378" s="216"/>
      <c r="KB378" s="216"/>
      <c r="KC378" s="216"/>
      <c r="KD378" s="216"/>
      <c r="KE378" s="216"/>
      <c r="KF378" s="216"/>
      <c r="KG378" s="216"/>
      <c r="KH378" s="216"/>
      <c r="KI378" s="216"/>
      <c r="KJ378" s="216"/>
      <c r="KK378" s="216"/>
      <c r="KL378" s="216"/>
      <c r="KM378" s="216"/>
      <c r="KN378" s="216"/>
      <c r="KO378" s="216"/>
      <c r="KP378" s="216"/>
      <c r="KQ378" s="216"/>
      <c r="KR378" s="216"/>
      <c r="KS378" s="216"/>
      <c r="KT378" s="216"/>
      <c r="KU378" s="216"/>
      <c r="KV378" s="216"/>
      <c r="KW378" s="216"/>
      <c r="KX378" s="216"/>
      <c r="KY378" s="216"/>
      <c r="KZ378" s="216"/>
      <c r="LA378" s="216"/>
      <c r="LB378" s="216"/>
      <c r="LC378" s="216"/>
      <c r="LD378" s="216"/>
      <c r="LE378" s="216"/>
      <c r="LF378" s="216"/>
      <c r="LG378" s="216"/>
      <c r="LH378" s="216"/>
      <c r="LI378" s="216"/>
      <c r="LJ378" s="216"/>
      <c r="LK378" s="216"/>
      <c r="LL378" s="216"/>
      <c r="LM378" s="216"/>
      <c r="LN378" s="216"/>
      <c r="LO378" s="216"/>
      <c r="LP378" s="216"/>
      <c r="LQ378" s="216"/>
      <c r="LR378" s="216"/>
      <c r="LS378" s="216"/>
      <c r="LT378" s="216"/>
      <c r="LU378" s="216"/>
      <c r="LV378" s="216"/>
      <c r="LW378" s="216"/>
      <c r="LX378" s="216"/>
      <c r="LY378" s="216"/>
      <c r="LZ378" s="216"/>
      <c r="MA378" s="216"/>
      <c r="MB378" s="216"/>
      <c r="MC378" s="216"/>
      <c r="MD378" s="216"/>
      <c r="ME378" s="216"/>
      <c r="MF378" s="216"/>
      <c r="MG378" s="216"/>
      <c r="MH378" s="216"/>
      <c r="MI378" s="216"/>
      <c r="MJ378" s="216"/>
      <c r="MK378" s="216"/>
      <c r="ML378" s="216"/>
      <c r="MM378" s="216"/>
      <c r="MN378" s="216"/>
      <c r="MO378" s="216"/>
      <c r="MP378" s="216"/>
      <c r="MQ378" s="216"/>
      <c r="MR378" s="216"/>
      <c r="MS378" s="216"/>
      <c r="MT378" s="216"/>
      <c r="MU378" s="216"/>
      <c r="MV378" s="216"/>
      <c r="MW378" s="216"/>
      <c r="MX378" s="216"/>
      <c r="MY378" s="216"/>
      <c r="MZ378" s="216"/>
      <c r="NA378" s="216"/>
      <c r="NB378" s="216"/>
      <c r="NC378" s="216"/>
      <c r="ND378" s="216"/>
      <c r="NE378" s="216"/>
      <c r="NF378" s="216"/>
      <c r="NG378" s="216"/>
      <c r="NH378" s="216"/>
      <c r="NI378" s="216"/>
      <c r="NJ378" s="216"/>
      <c r="NK378" s="216"/>
      <c r="NL378" s="216"/>
      <c r="NM378" s="216"/>
      <c r="NN378" s="216"/>
      <c r="NO378" s="216"/>
      <c r="NP378" s="216"/>
      <c r="NQ378" s="216"/>
      <c r="NR378" s="216"/>
      <c r="NS378" s="216"/>
      <c r="NT378" s="216"/>
      <c r="NU378" s="216"/>
      <c r="NV378" s="216"/>
      <c r="NW378" s="216"/>
      <c r="NX378" s="216"/>
      <c r="NY378" s="216"/>
      <c r="NZ378" s="216"/>
      <c r="OA378" s="216"/>
      <c r="OB378" s="216"/>
      <c r="OC378" s="216"/>
      <c r="OD378" s="216"/>
      <c r="OE378" s="216"/>
      <c r="OF378" s="216"/>
      <c r="OG378" s="216"/>
      <c r="OH378" s="216"/>
      <c r="OI378" s="216"/>
      <c r="OJ378" s="216"/>
      <c r="OK378" s="216"/>
      <c r="OL378" s="216"/>
      <c r="OM378" s="216"/>
      <c r="ON378" s="216"/>
      <c r="OO378" s="216"/>
      <c r="OP378" s="216"/>
      <c r="OQ378" s="216"/>
      <c r="OR378" s="216"/>
      <c r="OS378" s="216"/>
      <c r="OT378" s="216"/>
      <c r="OU378" s="216"/>
      <c r="OV378" s="216"/>
      <c r="OW378" s="216"/>
      <c r="OX378" s="216"/>
      <c r="OY378" s="216"/>
      <c r="OZ378" s="216"/>
      <c r="PA378" s="216"/>
      <c r="PB378" s="216"/>
      <c r="PC378" s="216"/>
      <c r="PD378" s="216"/>
      <c r="PE378" s="216"/>
      <c r="PF378" s="216"/>
      <c r="PG378" s="216"/>
      <c r="PH378" s="216"/>
      <c r="PI378" s="216"/>
      <c r="PJ378" s="216"/>
      <c r="PK378" s="216"/>
      <c r="PL378" s="216"/>
      <c r="PM378" s="216"/>
      <c r="PN378" s="216"/>
      <c r="PO378" s="216"/>
      <c r="PP378" s="216"/>
      <c r="PQ378" s="216"/>
      <c r="PR378" s="216"/>
      <c r="PS378" s="216"/>
      <c r="PT378" s="216"/>
      <c r="PU378" s="216"/>
      <c r="PV378" s="216"/>
      <c r="PW378" s="216"/>
      <c r="PX378" s="216"/>
      <c r="PY378" s="216"/>
      <c r="PZ378" s="216"/>
      <c r="QA378" s="216"/>
      <c r="QB378" s="216"/>
      <c r="QC378" s="216"/>
      <c r="QD378" s="216"/>
      <c r="QE378" s="216"/>
      <c r="QF378" s="216"/>
      <c r="QG378" s="216"/>
      <c r="QH378" s="216"/>
      <c r="QI378" s="216"/>
      <c r="QJ378" s="216"/>
      <c r="QK378" s="216"/>
      <c r="QL378" s="216"/>
      <c r="QM378" s="216"/>
      <c r="QN378" s="216"/>
      <c r="QO378" s="216"/>
      <c r="QP378" s="216"/>
      <c r="QQ378" s="216"/>
      <c r="QR378" s="216"/>
      <c r="QS378" s="216"/>
      <c r="QT378" s="216"/>
      <c r="QU378" s="216"/>
      <c r="QV378" s="216"/>
      <c r="QW378" s="216"/>
      <c r="QX378" s="216"/>
      <c r="QY378" s="216"/>
      <c r="QZ378" s="216"/>
      <c r="RA378" s="216"/>
      <c r="RB378" s="216"/>
      <c r="RC378" s="216"/>
      <c r="RD378" s="216"/>
      <c r="RE378" s="216"/>
      <c r="RF378" s="216"/>
      <c r="RG378" s="216"/>
      <c r="RH378" s="216"/>
      <c r="RI378" s="216"/>
      <c r="RJ378" s="216"/>
      <c r="RK378" s="216"/>
      <c r="RL378" s="216"/>
      <c r="RM378" s="216"/>
      <c r="RN378" s="216"/>
      <c r="RO378" s="216"/>
      <c r="RP378" s="216"/>
      <c r="RQ378" s="216"/>
      <c r="RR378" s="216"/>
      <c r="RS378" s="216"/>
      <c r="RT378" s="216"/>
      <c r="RU378" s="216"/>
      <c r="RV378" s="216"/>
      <c r="RW378" s="216"/>
      <c r="RX378" s="216"/>
      <c r="RY378" s="216"/>
      <c r="RZ378" s="216"/>
      <c r="SA378" s="216"/>
      <c r="SB378" s="216"/>
      <c r="SC378" s="216"/>
      <c r="SD378" s="216"/>
      <c r="SE378" s="216"/>
      <c r="SF378" s="216"/>
      <c r="SG378" s="216"/>
      <c r="SH378" s="216"/>
      <c r="SI378" s="216"/>
      <c r="SJ378" s="216"/>
      <c r="SK378" s="216"/>
      <c r="SL378" s="216"/>
      <c r="SM378" s="216"/>
      <c r="SN378" s="216"/>
      <c r="SO378" s="216"/>
      <c r="SP378" s="216"/>
      <c r="SQ378" s="216"/>
      <c r="SR378" s="216"/>
      <c r="SS378" s="216"/>
      <c r="ST378" s="216"/>
      <c r="SU378" s="216"/>
      <c r="SV378" s="216"/>
      <c r="SW378" s="216"/>
      <c r="SX378" s="216"/>
      <c r="SY378" s="216"/>
      <c r="SZ378" s="216"/>
      <c r="TA378" s="216"/>
      <c r="TB378" s="216"/>
      <c r="TC378" s="216"/>
      <c r="TD378" s="216"/>
      <c r="TE378" s="216"/>
      <c r="TF378" s="216"/>
      <c r="TG378" s="216"/>
      <c r="TH378" s="216"/>
      <c r="TI378" s="216"/>
      <c r="TJ378" s="216"/>
      <c r="TK378" s="216"/>
      <c r="TL378" s="216"/>
      <c r="TM378" s="216"/>
      <c r="TN378" s="216"/>
      <c r="TO378" s="216"/>
      <c r="TP378" s="216"/>
      <c r="TQ378" s="216"/>
      <c r="TR378" s="216"/>
      <c r="TS378" s="216"/>
      <c r="TT378" s="216"/>
      <c r="TU378" s="216"/>
      <c r="TV378" s="216"/>
      <c r="TW378" s="216"/>
      <c r="TX378" s="216"/>
      <c r="TY378" s="216"/>
      <c r="TZ378" s="216"/>
      <c r="UA378" s="216"/>
      <c r="UB378" s="216"/>
      <c r="UC378" s="216"/>
      <c r="UD378" s="216"/>
      <c r="UE378" s="216"/>
      <c r="UF378" s="216"/>
      <c r="UG378" s="216"/>
      <c r="UH378" s="216"/>
      <c r="UI378" s="216"/>
      <c r="UJ378" s="216"/>
      <c r="UK378" s="216"/>
      <c r="UL378" s="216"/>
      <c r="UM378" s="216"/>
      <c r="UN378" s="216"/>
      <c r="UO378" s="216"/>
      <c r="UP378" s="216"/>
      <c r="UQ378" s="216"/>
      <c r="UR378" s="216"/>
      <c r="US378" s="216"/>
      <c r="UT378" s="216"/>
      <c r="UU378" s="216"/>
      <c r="UV378" s="216"/>
      <c r="UW378" s="216"/>
      <c r="UX378" s="216"/>
      <c r="UY378" s="216"/>
      <c r="UZ378" s="216"/>
      <c r="VA378" s="216"/>
      <c r="VB378" s="216"/>
      <c r="VC378" s="216"/>
      <c r="VD378" s="216"/>
      <c r="VE378" s="216"/>
      <c r="VF378" s="216"/>
      <c r="VG378" s="216"/>
      <c r="VH378" s="216"/>
      <c r="VI378" s="216"/>
      <c r="VJ378" s="216"/>
      <c r="VK378" s="216"/>
      <c r="VL378" s="216"/>
      <c r="VM378" s="216"/>
      <c r="VN378" s="216"/>
      <c r="VO378" s="216"/>
      <c r="VP378" s="216"/>
      <c r="VQ378" s="216"/>
      <c r="VR378" s="216"/>
      <c r="VS378" s="216"/>
      <c r="VT378" s="216"/>
      <c r="VU378" s="216"/>
      <c r="VV378" s="216"/>
      <c r="VW378" s="216"/>
      <c r="VX378" s="216"/>
      <c r="VY378" s="216"/>
      <c r="VZ378" s="216"/>
      <c r="WA378" s="216"/>
      <c r="WB378" s="216"/>
      <c r="WC378" s="216"/>
      <c r="WD378" s="216"/>
      <c r="WE378" s="216"/>
      <c r="WF378" s="216"/>
      <c r="WG378" s="216"/>
      <c r="WH378" s="216"/>
      <c r="WI378" s="216"/>
      <c r="WJ378" s="216"/>
      <c r="WK378" s="216"/>
      <c r="WL378" s="216"/>
      <c r="WM378" s="216"/>
      <c r="WN378" s="216"/>
      <c r="WO378" s="216"/>
      <c r="WP378" s="216"/>
      <c r="WQ378" s="216"/>
      <c r="WR378" s="216"/>
      <c r="WS378" s="216"/>
      <c r="WT378" s="216"/>
      <c r="WU378" s="216"/>
      <c r="WV378" s="216"/>
      <c r="WW378" s="216"/>
      <c r="WX378" s="216"/>
      <c r="WY378" s="216"/>
      <c r="WZ378" s="216"/>
      <c r="XA378" s="216"/>
      <c r="XB378" s="216"/>
      <c r="XC378" s="216"/>
      <c r="XD378" s="216"/>
      <c r="XE378" s="216"/>
      <c r="XF378" s="216"/>
      <c r="XG378" s="216"/>
      <c r="XH378" s="216"/>
      <c r="XI378" s="216"/>
      <c r="XJ378" s="216"/>
      <c r="XK378" s="216"/>
      <c r="XL378" s="216"/>
      <c r="XM378" s="216"/>
      <c r="XN378" s="216"/>
      <c r="XO378" s="216"/>
      <c r="XP378" s="216"/>
      <c r="XQ378" s="216"/>
      <c r="XR378" s="216"/>
      <c r="XS378" s="216"/>
      <c r="XT378" s="216"/>
      <c r="XU378" s="216"/>
      <c r="XV378" s="216"/>
      <c r="XW378" s="216"/>
      <c r="XX378" s="216"/>
      <c r="XY378" s="216"/>
      <c r="XZ378" s="216"/>
      <c r="YA378" s="216"/>
      <c r="YB378" s="216"/>
      <c r="YC378" s="216"/>
      <c r="YD378" s="216"/>
      <c r="YE378" s="216"/>
      <c r="YF378" s="216"/>
      <c r="YG378" s="216"/>
      <c r="YH378" s="216"/>
      <c r="YI378" s="216"/>
      <c r="YJ378" s="216"/>
      <c r="YK378" s="216"/>
      <c r="YL378" s="216"/>
      <c r="YM378" s="216"/>
      <c r="YN378" s="216"/>
      <c r="YO378" s="216"/>
      <c r="YP378" s="216"/>
      <c r="YQ378" s="216"/>
      <c r="YR378" s="216"/>
      <c r="YS378" s="216"/>
      <c r="YT378" s="216"/>
      <c r="YU378" s="216"/>
      <c r="YV378" s="216"/>
      <c r="YW378" s="216"/>
      <c r="YX378" s="216"/>
      <c r="YY378" s="216"/>
      <c r="YZ378" s="216"/>
      <c r="ZA378" s="216"/>
      <c r="ZB378" s="216"/>
      <c r="ZC378" s="216"/>
      <c r="ZD378" s="216"/>
      <c r="ZE378" s="216"/>
      <c r="ZF378" s="216"/>
      <c r="ZG378" s="216"/>
      <c r="ZH378" s="216"/>
      <c r="ZI378" s="216"/>
      <c r="ZJ378" s="216"/>
      <c r="ZK378" s="216"/>
      <c r="ZL378" s="216"/>
      <c r="ZM378" s="216"/>
      <c r="ZN378" s="216"/>
      <c r="ZO378" s="216"/>
      <c r="ZP378" s="216"/>
      <c r="ZQ378" s="216"/>
      <c r="ZR378" s="216"/>
      <c r="ZS378" s="216"/>
      <c r="ZT378" s="216"/>
      <c r="ZU378" s="216"/>
      <c r="ZV378" s="216"/>
      <c r="ZW378" s="216"/>
      <c r="ZX378" s="216"/>
      <c r="ZY378" s="216"/>
      <c r="ZZ378" s="216"/>
      <c r="AAA378" s="216"/>
      <c r="AAB378" s="216"/>
      <c r="AAC378" s="216"/>
      <c r="AAD378" s="216"/>
      <c r="AAE378" s="216"/>
      <c r="AAF378" s="216"/>
      <c r="AAG378" s="216"/>
      <c r="AAH378" s="216"/>
      <c r="AAI378" s="216"/>
      <c r="AAJ378" s="216"/>
      <c r="AAK378" s="216"/>
      <c r="AAL378" s="216"/>
      <c r="AAM378" s="216"/>
      <c r="AAN378" s="216"/>
      <c r="AAO378" s="216"/>
      <c r="AAP378" s="216"/>
      <c r="AAQ378" s="216"/>
      <c r="AAR378" s="216"/>
      <c r="AAS378" s="216"/>
      <c r="AAT378" s="216"/>
      <c r="AAU378" s="216"/>
      <c r="AAV378" s="216"/>
      <c r="AAW378" s="216"/>
      <c r="AAX378" s="216"/>
      <c r="AAY378" s="216"/>
      <c r="AAZ378" s="216"/>
      <c r="ABA378" s="216"/>
      <c r="ABB378" s="216"/>
      <c r="ABC378" s="216"/>
      <c r="ABD378" s="216"/>
      <c r="ABE378" s="216"/>
      <c r="ABF378" s="216"/>
      <c r="ABG378" s="216"/>
      <c r="ABH378" s="216"/>
      <c r="ABI378" s="216"/>
      <c r="ABJ378" s="216"/>
      <c r="ABK378" s="216"/>
      <c r="ABL378" s="216"/>
      <c r="ABM378" s="216"/>
      <c r="ABN378" s="216"/>
      <c r="ABO378" s="216"/>
      <c r="ABP378" s="216"/>
      <c r="ABQ378" s="216"/>
      <c r="ABR378" s="216"/>
      <c r="ABS378" s="216"/>
      <c r="ABT378" s="216"/>
      <c r="ABU378" s="216"/>
      <c r="ABV378" s="216"/>
      <c r="ABW378" s="216"/>
      <c r="ABX378" s="216"/>
      <c r="ABY378" s="216"/>
      <c r="ABZ378" s="216"/>
      <c r="ACA378" s="216"/>
      <c r="ACB378" s="216"/>
      <c r="ACC378" s="216"/>
      <c r="ACD378" s="216"/>
      <c r="ACE378" s="216"/>
      <c r="ACF378" s="216"/>
      <c r="ACG378" s="216"/>
      <c r="ACH378" s="216"/>
      <c r="ACI378" s="216"/>
      <c r="ACJ378" s="216"/>
      <c r="ACK378" s="216"/>
      <c r="ACL378" s="216"/>
      <c r="ACM378" s="216"/>
      <c r="ACN378" s="216"/>
      <c r="ACO378" s="216"/>
      <c r="ACP378" s="216"/>
      <c r="ACQ378" s="216"/>
      <c r="ACR378" s="216"/>
      <c r="ACS378" s="216"/>
      <c r="ACT378" s="216"/>
      <c r="ACU378" s="216"/>
      <c r="ACV378" s="216"/>
      <c r="ACW378" s="216"/>
      <c r="ACX378" s="216"/>
      <c r="ACY378" s="216"/>
      <c r="ACZ378" s="216"/>
      <c r="ADA378" s="216"/>
      <c r="ADB378" s="216"/>
      <c r="ADC378" s="216"/>
      <c r="ADD378" s="216"/>
      <c r="ADE378" s="216"/>
      <c r="ADF378" s="216"/>
      <c r="ADG378" s="216"/>
      <c r="ADH378" s="216"/>
      <c r="ADI378" s="216"/>
      <c r="ADJ378" s="216"/>
      <c r="ADK378" s="216"/>
      <c r="ADL378" s="216"/>
      <c r="ADM378" s="216"/>
      <c r="ADN378" s="216"/>
      <c r="ADO378" s="216"/>
      <c r="ADP378" s="216"/>
      <c r="ADQ378" s="216"/>
      <c r="ADR378" s="216"/>
      <c r="ADS378" s="216"/>
      <c r="ADT378" s="216"/>
      <c r="ADU378" s="216"/>
      <c r="ADV378" s="216"/>
      <c r="ADW378" s="216"/>
      <c r="ADX378" s="216"/>
      <c r="ADY378" s="216"/>
      <c r="ADZ378" s="216"/>
      <c r="AEA378" s="216"/>
      <c r="AEB378" s="216"/>
      <c r="AEC378" s="216"/>
      <c r="AED378" s="216"/>
      <c r="AEE378" s="216"/>
      <c r="AEF378" s="216"/>
      <c r="AEG378" s="216"/>
      <c r="AEH378" s="216"/>
      <c r="AEI378" s="216"/>
      <c r="AEJ378" s="216"/>
      <c r="AEK378" s="216"/>
      <c r="AEL378" s="216"/>
      <c r="AEM378" s="216"/>
      <c r="AEN378" s="216"/>
      <c r="AEO378" s="216"/>
      <c r="AEP378" s="216"/>
      <c r="AEQ378" s="216"/>
      <c r="AER378" s="216"/>
      <c r="AES378" s="216"/>
      <c r="AET378" s="216"/>
      <c r="AEU378" s="216"/>
      <c r="AEV378" s="216"/>
      <c r="AEW378" s="216"/>
      <c r="AEX378" s="216"/>
      <c r="AEY378" s="216"/>
      <c r="AEZ378" s="216"/>
      <c r="AFA378" s="216"/>
      <c r="AFB378" s="216"/>
      <c r="AFC378" s="216"/>
      <c r="AFD378" s="216"/>
      <c r="AFE378" s="216"/>
      <c r="AFF378" s="216"/>
      <c r="AFG378" s="216"/>
      <c r="AFH378" s="216"/>
      <c r="AFI378" s="216"/>
      <c r="AFJ378" s="216"/>
      <c r="AFK378" s="216"/>
      <c r="AFL378" s="216"/>
      <c r="AFM378" s="216"/>
      <c r="AFN378" s="216"/>
      <c r="AFO378" s="216"/>
      <c r="AFP378" s="216"/>
      <c r="AFQ378" s="216"/>
      <c r="AFR378" s="216"/>
      <c r="AFS378" s="216"/>
      <c r="AFT378" s="216"/>
      <c r="AFU378" s="216"/>
      <c r="AFV378" s="216"/>
      <c r="AFW378" s="216"/>
      <c r="AFX378" s="216"/>
      <c r="AFY378" s="216"/>
      <c r="AFZ378" s="216"/>
      <c r="AGA378" s="216"/>
      <c r="AGB378" s="216"/>
      <c r="AGC378" s="216"/>
      <c r="AGD378" s="216"/>
      <c r="AGE378" s="216"/>
      <c r="AGF378" s="216"/>
      <c r="AGG378" s="216"/>
      <c r="AGH378" s="216"/>
      <c r="AGI378" s="216"/>
      <c r="AGJ378" s="216"/>
      <c r="AGK378" s="216"/>
      <c r="AGL378" s="216"/>
      <c r="AGM378" s="216"/>
      <c r="AGN378" s="216"/>
      <c r="AGO378" s="216"/>
      <c r="AGP378" s="216"/>
      <c r="AGQ378" s="216"/>
      <c r="AGR378" s="216"/>
      <c r="AGS378" s="216"/>
      <c r="AGT378" s="216"/>
      <c r="AGU378" s="216"/>
      <c r="AGV378" s="216"/>
      <c r="AGW378" s="216"/>
      <c r="AGX378" s="216"/>
      <c r="AGY378" s="216"/>
      <c r="AGZ378" s="216"/>
      <c r="AHA378" s="216"/>
      <c r="AHB378" s="216"/>
      <c r="AHC378" s="216"/>
      <c r="AHD378" s="216"/>
      <c r="AHE378" s="216"/>
      <c r="AHF378" s="216"/>
      <c r="AHG378" s="216"/>
      <c r="AHH378" s="216"/>
      <c r="AHI378" s="216"/>
      <c r="AHJ378" s="216"/>
      <c r="AHK378" s="216"/>
      <c r="AHL378" s="216"/>
      <c r="AHM378" s="216"/>
      <c r="AHN378" s="216"/>
      <c r="AHO378" s="216"/>
      <c r="AHP378" s="216"/>
      <c r="AHQ378" s="216"/>
      <c r="AHR378" s="216"/>
      <c r="AHS378" s="216"/>
      <c r="AHT378" s="216"/>
      <c r="AHU378" s="216"/>
      <c r="AHV378" s="216"/>
      <c r="AHW378" s="216"/>
      <c r="AHX378" s="216"/>
      <c r="AHY378" s="216"/>
      <c r="AHZ378" s="216"/>
      <c r="AIA378" s="216"/>
      <c r="AIB378" s="216"/>
      <c r="AIC378" s="216"/>
      <c r="AID378" s="216"/>
      <c r="AIE378" s="216"/>
      <c r="AIF378" s="216"/>
      <c r="AIG378" s="216"/>
      <c r="AIH378" s="216"/>
      <c r="AII378" s="216"/>
      <c r="AIJ378" s="216"/>
      <c r="AIK378" s="216"/>
      <c r="AIL378" s="216"/>
      <c r="AIM378" s="216"/>
      <c r="AIN378" s="216"/>
      <c r="AIO378" s="216"/>
      <c r="AIP378" s="216"/>
      <c r="AIQ378" s="216"/>
      <c r="AIR378" s="216"/>
      <c r="AIS378" s="216"/>
      <c r="AIT378" s="216"/>
      <c r="AIU378" s="216"/>
      <c r="AIV378" s="216"/>
      <c r="AIW378" s="216"/>
      <c r="AIX378" s="216"/>
      <c r="AIY378" s="216"/>
      <c r="AIZ378" s="216"/>
      <c r="AJA378" s="216"/>
      <c r="AJB378" s="216"/>
      <c r="AJC378" s="216"/>
      <c r="AJD378" s="216"/>
      <c r="AJE378" s="216"/>
      <c r="AJF378" s="216"/>
      <c r="AJG378" s="216"/>
      <c r="AJH378" s="216"/>
      <c r="AJI378" s="216"/>
      <c r="AJJ378" s="216"/>
      <c r="AJK378" s="216"/>
      <c r="AJL378" s="216"/>
      <c r="AJM378" s="216"/>
      <c r="AJN378" s="216"/>
      <c r="AJO378" s="216"/>
      <c r="AJP378" s="216"/>
      <c r="AJQ378" s="216"/>
      <c r="AJR378" s="216"/>
      <c r="AJS378" s="216"/>
      <c r="AJT378" s="216"/>
      <c r="AJU378" s="216"/>
      <c r="AJV378" s="216"/>
      <c r="AJW378" s="216"/>
      <c r="AJX378" s="216"/>
      <c r="AJY378" s="216"/>
      <c r="AJZ378" s="216"/>
      <c r="AKA378" s="216"/>
      <c r="AKB378" s="216"/>
      <c r="AKC378" s="216"/>
      <c r="AKD378" s="216"/>
      <c r="AKE378" s="216"/>
      <c r="AKF378" s="216"/>
      <c r="AKG378" s="216"/>
      <c r="AKH378" s="216"/>
      <c r="AKI378" s="216"/>
      <c r="AKJ378" s="216"/>
      <c r="AKK378" s="216"/>
      <c r="AKL378" s="216"/>
      <c r="AKM378" s="216"/>
      <c r="AKN378" s="216"/>
      <c r="AKO378" s="216"/>
      <c r="AKP378" s="216"/>
    </row>
    <row r="379" spans="1:978" ht="25.5" x14ac:dyDescent="0.25">
      <c r="A379" s="309">
        <v>89</v>
      </c>
      <c r="B379" s="309">
        <v>77</v>
      </c>
      <c r="C379" s="243" t="s">
        <v>339</v>
      </c>
      <c r="D379" s="243" t="s">
        <v>45</v>
      </c>
      <c r="E379" s="270">
        <v>1.4</v>
      </c>
      <c r="F379" s="90">
        <v>530115</v>
      </c>
      <c r="G379" s="20" t="s">
        <v>357</v>
      </c>
      <c r="H379" s="20" t="s">
        <v>356</v>
      </c>
      <c r="I379" s="243" t="s">
        <v>63</v>
      </c>
      <c r="J379" s="90">
        <v>45</v>
      </c>
      <c r="K379" s="270">
        <f>AVERAGE(J379:J380)</f>
        <v>45</v>
      </c>
      <c r="L379" s="286">
        <f>E379/K379</f>
        <v>3.111111111111111E-2</v>
      </c>
      <c r="M379" s="90">
        <v>2</v>
      </c>
      <c r="N379" s="90">
        <v>104</v>
      </c>
      <c r="O379" s="90">
        <v>47</v>
      </c>
      <c r="P379" s="90">
        <v>35</v>
      </c>
      <c r="Q379" s="90">
        <v>27</v>
      </c>
      <c r="R379" s="90">
        <v>45</v>
      </c>
      <c r="S379" s="90">
        <v>170</v>
      </c>
      <c r="T379" s="90">
        <v>417</v>
      </c>
      <c r="U379" s="90">
        <v>699</v>
      </c>
      <c r="V379" s="90">
        <v>669</v>
      </c>
      <c r="W379" s="90">
        <v>630</v>
      </c>
      <c r="X379" s="90">
        <v>588</v>
      </c>
      <c r="Y379" s="90">
        <v>656</v>
      </c>
      <c r="Z379" s="90">
        <v>714</v>
      </c>
      <c r="AA379" s="90">
        <v>702</v>
      </c>
      <c r="AB379" s="90">
        <v>739</v>
      </c>
      <c r="AC379" s="90">
        <v>952</v>
      </c>
      <c r="AD379" s="90">
        <v>1134</v>
      </c>
      <c r="AE379" s="90">
        <v>1215</v>
      </c>
      <c r="AF379" s="90">
        <v>820</v>
      </c>
      <c r="AG379" s="90">
        <v>557</v>
      </c>
      <c r="AH379" s="90">
        <v>405</v>
      </c>
      <c r="AI379" s="90">
        <v>328</v>
      </c>
      <c r="AJ379" s="90">
        <v>224</v>
      </c>
      <c r="AK379" s="90">
        <v>204</v>
      </c>
      <c r="AL379" s="90">
        <v>11484</v>
      </c>
      <c r="AM379" s="270">
        <v>1600</v>
      </c>
      <c r="AN379" s="264">
        <f>$L$379*(1+0.15*(N381/$AM$379)^4)</f>
        <v>3.1111185210110841E-2</v>
      </c>
      <c r="AO379" s="264">
        <f t="shared" ref="AO379:BK379" si="250">$L$379*(1+0.15*(O381/$AM$379)^4)</f>
        <v>3.1111114891111111E-2</v>
      </c>
      <c r="AP379" s="264">
        <f t="shared" si="250"/>
        <v>3.1111111857777776E-2</v>
      </c>
      <c r="AQ379" s="264">
        <f t="shared" si="250"/>
        <v>3.1111111489537928E-2</v>
      </c>
      <c r="AR379" s="264">
        <f t="shared" si="250"/>
        <v>3.1111113545560065E-2</v>
      </c>
      <c r="AS379" s="264">
        <f t="shared" si="250"/>
        <v>3.1111601552268338E-2</v>
      </c>
      <c r="AT379" s="264">
        <f t="shared" si="250"/>
        <v>3.1132642451671719E-2</v>
      </c>
      <c r="AU379" s="264">
        <f t="shared" si="250"/>
        <v>3.1308932539377714E-2</v>
      </c>
      <c r="AV379" s="264">
        <f t="shared" si="250"/>
        <v>3.130247361111111E-2</v>
      </c>
      <c r="AW379" s="264">
        <f t="shared" si="250"/>
        <v>3.1232078125705835E-2</v>
      </c>
      <c r="AX379" s="264">
        <f t="shared" si="250"/>
        <v>3.119507978885688E-2</v>
      </c>
      <c r="AY379" s="264">
        <f t="shared" si="250"/>
        <v>3.1227618994626734E-2</v>
      </c>
      <c r="AZ379" s="264">
        <f t="shared" si="250"/>
        <v>3.1266067563528809E-2</v>
      </c>
      <c r="BA379" s="264">
        <f t="shared" si="250"/>
        <v>3.1251206476096464E-2</v>
      </c>
      <c r="BB379" s="264">
        <f t="shared" si="250"/>
        <v>3.1304608736903751E-2</v>
      </c>
      <c r="BC379" s="264">
        <f t="shared" si="250"/>
        <v>3.1662347912294372E-2</v>
      </c>
      <c r="BD379" s="264">
        <f t="shared" si="250"/>
        <v>3.22803750550434E-2</v>
      </c>
      <c r="BE379" s="264">
        <f t="shared" si="250"/>
        <v>3.270938984736111E-2</v>
      </c>
      <c r="BF379" s="264">
        <f t="shared" si="250"/>
        <v>3.14724349675434E-2</v>
      </c>
      <c r="BG379" s="264">
        <f t="shared" si="250"/>
        <v>3.1182146066591251E-2</v>
      </c>
      <c r="BH379" s="264">
        <f t="shared" si="250"/>
        <v>3.1134783296341312E-2</v>
      </c>
      <c r="BI379" s="264">
        <f t="shared" si="250"/>
        <v>3.1119555779690215E-2</v>
      </c>
      <c r="BJ379" s="264">
        <f t="shared" si="250"/>
        <v>3.1113035382126737E-2</v>
      </c>
      <c r="BK379" s="264">
        <f t="shared" si="250"/>
        <v>3.1111794357777774E-2</v>
      </c>
      <c r="BL379" s="243">
        <f>E379*(0.000001)*0.5</f>
        <v>6.9999999999999997E-7</v>
      </c>
      <c r="BM379" s="243">
        <v>911.7</v>
      </c>
      <c r="BN379" s="243">
        <v>0.49</v>
      </c>
      <c r="BO379" s="243">
        <v>293</v>
      </c>
      <c r="BP379" s="243">
        <v>0.5</v>
      </c>
      <c r="BQ379" s="243">
        <v>651.70000000000005</v>
      </c>
      <c r="BR379" s="243">
        <v>0.01</v>
      </c>
      <c r="BS379" s="243"/>
      <c r="BT379" s="243"/>
      <c r="BU379" s="243"/>
      <c r="BV379" s="243"/>
      <c r="BW379" s="243"/>
      <c r="BX379" s="243"/>
      <c r="BY379" s="243"/>
      <c r="BZ379" s="243"/>
      <c r="CA379" s="243"/>
      <c r="CB379" s="243"/>
      <c r="CC379" s="243"/>
      <c r="CD379" s="243"/>
      <c r="CE379" s="243"/>
      <c r="CF379" s="243"/>
      <c r="CG379" s="243"/>
      <c r="CH379" s="243"/>
      <c r="CI379" s="243"/>
      <c r="CJ379" s="243"/>
      <c r="CK379" s="243"/>
      <c r="CL379" s="243"/>
      <c r="CM379" s="243"/>
      <c r="CN379" s="243"/>
      <c r="CO379" s="243"/>
      <c r="CP379" s="243"/>
      <c r="CQ379" s="243"/>
      <c r="CR379" s="243"/>
      <c r="CS379" s="243"/>
      <c r="CT379" s="243"/>
      <c r="CU379" s="243"/>
      <c r="CV379" s="243"/>
      <c r="CW379" s="243"/>
      <c r="CX379" s="243"/>
      <c r="CY379" s="243"/>
      <c r="CZ379" s="243"/>
      <c r="DA379" s="243"/>
      <c r="DB379" s="243"/>
      <c r="DC379" s="243"/>
      <c r="DD379" s="243"/>
      <c r="DE379" s="243"/>
      <c r="DF379" s="243"/>
      <c r="DG379" s="243"/>
      <c r="DH379" s="243"/>
      <c r="DI379" s="243"/>
      <c r="DJ379" s="243"/>
      <c r="DK379" s="243"/>
      <c r="DL379" s="243"/>
      <c r="DM379" s="243"/>
      <c r="DN379" s="243"/>
      <c r="DO379" s="243"/>
      <c r="DP379" s="243"/>
      <c r="DQ379" s="243"/>
      <c r="DR379" s="243"/>
      <c r="DS379" s="243"/>
      <c r="DT379" s="243"/>
      <c r="DU379" s="243"/>
      <c r="DV379" s="243"/>
      <c r="DW379" s="243"/>
      <c r="DX379" s="243"/>
      <c r="DY379" s="243"/>
      <c r="DZ379" s="243"/>
      <c r="EA379" s="243">
        <f>BM379*BN379+BO379*BP379+BQ379*BR379+BS379*BT379+BU379*BV379+BW379*BX379+BY379*BZ379+CA379*CB379+CC379*CD379+CE379*CF379+CG379*CH379+CI379*CJ379+CK379*CL379+CM379*CN379+CO379*CP379+CQ379*CR379+CS379*CT379+CU379*CV379+CW379*CX379+CY379*CZ379+DA379*DB379</f>
        <v>599.75</v>
      </c>
      <c r="EB379" s="243">
        <f>(PI()+2*E379)*EA379</f>
        <v>3563.4701939904785</v>
      </c>
      <c r="EC379" s="243">
        <f>EB379/E379</f>
        <v>2545.3358528503418</v>
      </c>
      <c r="ED379" s="243">
        <f>PI()*EA379</f>
        <v>1884.1701939904783</v>
      </c>
      <c r="EE379" s="253">
        <f>SUM(BN379,BP379,BR379,BT379,BV379,BX379,BZ379,CB379,CD379)</f>
        <v>1</v>
      </c>
      <c r="EF379" s="238"/>
      <c r="EG379" s="238"/>
      <c r="EH379" s="238"/>
      <c r="EI379" s="238"/>
      <c r="EJ379" s="238"/>
      <c r="EK379" s="238"/>
      <c r="EL379" s="238"/>
      <c r="EM379" s="238"/>
      <c r="EN379" s="238"/>
      <c r="EO379" s="238"/>
      <c r="EP379" s="238"/>
      <c r="EQ379" s="238"/>
      <c r="ER379" s="238"/>
      <c r="ES379" s="238"/>
      <c r="ET379" s="238"/>
      <c r="EU379" s="238"/>
      <c r="EV379" s="238"/>
      <c r="EW379" s="238"/>
      <c r="EX379" s="238"/>
      <c r="EY379" s="238"/>
      <c r="EZ379" s="238"/>
      <c r="FA379" s="238"/>
      <c r="FB379" s="238"/>
      <c r="FC379" s="238"/>
      <c r="FD379" s="238"/>
      <c r="FE379" s="238"/>
      <c r="FF379" s="238"/>
      <c r="FG379" s="238"/>
      <c r="FH379" s="238"/>
      <c r="FI379" s="238"/>
      <c r="FJ379" s="238"/>
      <c r="FK379" s="238"/>
      <c r="FL379" s="238"/>
      <c r="FM379" s="238"/>
      <c r="FN379" s="238"/>
      <c r="FO379" s="238"/>
      <c r="FP379" s="238"/>
      <c r="FQ379" s="238"/>
      <c r="FR379" s="238"/>
      <c r="FS379" s="238"/>
      <c r="FT379" s="238"/>
      <c r="FU379" s="238"/>
      <c r="FV379" s="238"/>
      <c r="FW379" s="238"/>
      <c r="FX379" s="238"/>
      <c r="FY379" s="238"/>
      <c r="FZ379" s="238"/>
      <c r="GA379" s="238"/>
      <c r="GB379" s="238"/>
      <c r="GC379" s="238"/>
      <c r="GD379" s="238"/>
      <c r="GE379" s="238"/>
      <c r="GF379" s="238"/>
      <c r="GG379" s="238"/>
      <c r="GH379" s="238"/>
      <c r="GI379" s="238"/>
      <c r="GJ379" s="238"/>
      <c r="GK379" s="238"/>
      <c r="GL379" s="238"/>
      <c r="GM379" s="238"/>
      <c r="GN379" s="238"/>
      <c r="GO379" s="238"/>
      <c r="GP379" s="238"/>
      <c r="GQ379" s="238"/>
      <c r="GR379" s="238"/>
      <c r="GS379" s="238"/>
      <c r="GT379" s="238"/>
      <c r="GU379" s="238"/>
      <c r="GV379" s="238"/>
      <c r="GW379" s="238"/>
      <c r="GX379" s="238"/>
      <c r="GY379" s="238"/>
      <c r="GZ379" s="238"/>
      <c r="HA379" s="238"/>
      <c r="HB379" s="238"/>
      <c r="HC379" s="238"/>
      <c r="HD379" s="238"/>
      <c r="HE379" s="238"/>
      <c r="HF379" s="238"/>
      <c r="HG379" s="238"/>
      <c r="HH379" s="238"/>
      <c r="HI379" s="238"/>
      <c r="HJ379" s="238"/>
      <c r="HK379" s="238"/>
      <c r="HL379" s="238"/>
      <c r="HM379" s="238"/>
      <c r="HN379" s="238"/>
      <c r="HO379" s="238"/>
      <c r="HP379" s="238"/>
      <c r="HQ379" s="238"/>
      <c r="HR379" s="238"/>
      <c r="HS379" s="238"/>
      <c r="HT379" s="238"/>
      <c r="HU379" s="238"/>
      <c r="HV379" s="238"/>
      <c r="HW379" s="238"/>
      <c r="HX379" s="238"/>
      <c r="HY379" s="238"/>
      <c r="HZ379" s="238"/>
      <c r="IA379" s="238"/>
      <c r="IB379" s="238"/>
      <c r="IC379" s="238"/>
      <c r="ID379" s="238"/>
      <c r="IE379" s="238"/>
      <c r="IF379" s="238"/>
      <c r="IG379" s="238"/>
      <c r="IH379" s="238"/>
      <c r="II379" s="238"/>
      <c r="IJ379" s="238"/>
      <c r="IK379" s="238"/>
      <c r="IL379" s="238"/>
      <c r="IM379" s="238"/>
      <c r="IN379" s="238"/>
      <c r="IO379" s="238"/>
      <c r="IP379" s="238"/>
      <c r="IQ379" s="238"/>
      <c r="IR379" s="238"/>
      <c r="IS379" s="238"/>
      <c r="IT379" s="238"/>
      <c r="IU379" s="238"/>
      <c r="IV379" s="238"/>
      <c r="IW379" s="238"/>
      <c r="IX379" s="238"/>
      <c r="IY379" s="238"/>
      <c r="IZ379" s="238"/>
      <c r="JA379" s="238"/>
      <c r="JB379" s="238"/>
      <c r="JC379" s="238"/>
      <c r="JD379" s="238"/>
      <c r="JE379" s="238"/>
      <c r="JF379" s="238"/>
      <c r="JG379" s="238"/>
      <c r="JH379" s="238"/>
      <c r="JI379" s="238"/>
      <c r="JJ379" s="238"/>
      <c r="JK379" s="238"/>
      <c r="JL379" s="238"/>
      <c r="JM379" s="238"/>
      <c r="JN379" s="238"/>
      <c r="JO379" s="238"/>
      <c r="JP379" s="238"/>
      <c r="JQ379" s="238"/>
      <c r="JR379" s="238"/>
      <c r="JS379" s="238"/>
      <c r="JT379" s="238"/>
      <c r="JU379" s="238"/>
      <c r="JV379" s="238"/>
      <c r="JW379" s="238"/>
      <c r="JX379" s="238"/>
      <c r="JY379" s="238"/>
      <c r="JZ379" s="238"/>
      <c r="KA379" s="238"/>
      <c r="KB379" s="238"/>
      <c r="KC379" s="238"/>
      <c r="KD379" s="238"/>
      <c r="KE379" s="238"/>
      <c r="KF379" s="238"/>
      <c r="KG379" s="238"/>
      <c r="KH379" s="238"/>
      <c r="KI379" s="238"/>
      <c r="KJ379" s="238"/>
      <c r="KK379" s="238"/>
      <c r="KL379" s="238"/>
      <c r="KM379" s="238"/>
      <c r="KN379" s="238"/>
      <c r="KO379" s="238"/>
      <c r="KP379" s="238"/>
      <c r="KQ379" s="238"/>
      <c r="KR379" s="238"/>
      <c r="KS379" s="238"/>
      <c r="KT379" s="238"/>
      <c r="KU379" s="238"/>
      <c r="KV379" s="238"/>
      <c r="KW379" s="238"/>
      <c r="KX379" s="238"/>
      <c r="KY379" s="238"/>
      <c r="KZ379" s="238"/>
      <c r="LA379" s="238"/>
      <c r="LB379" s="238"/>
      <c r="LC379" s="238"/>
      <c r="LD379" s="238"/>
      <c r="LE379" s="238"/>
      <c r="LF379" s="238"/>
      <c r="LG379" s="238"/>
      <c r="LH379" s="238"/>
      <c r="LI379" s="238"/>
      <c r="LJ379" s="238"/>
      <c r="LK379" s="238"/>
      <c r="LL379" s="238"/>
      <c r="LM379" s="238"/>
      <c r="LN379" s="238"/>
      <c r="LO379" s="238"/>
      <c r="LP379" s="238"/>
      <c r="LQ379" s="238"/>
      <c r="LR379" s="238"/>
      <c r="LS379" s="238"/>
      <c r="LT379" s="238"/>
      <c r="LU379" s="238"/>
      <c r="LV379" s="238"/>
      <c r="LW379" s="238"/>
      <c r="LX379" s="238"/>
      <c r="LY379" s="238"/>
      <c r="LZ379" s="238"/>
      <c r="MA379" s="238"/>
      <c r="MB379" s="238"/>
      <c r="MC379" s="238"/>
      <c r="MD379" s="238"/>
      <c r="ME379" s="238"/>
      <c r="MF379" s="238"/>
      <c r="MG379" s="238"/>
      <c r="MH379" s="238"/>
      <c r="MI379" s="238"/>
      <c r="MJ379" s="238"/>
      <c r="MK379" s="238"/>
      <c r="ML379" s="238"/>
      <c r="MM379" s="238"/>
      <c r="MN379" s="238"/>
      <c r="MO379" s="238"/>
      <c r="MP379" s="238"/>
      <c r="MQ379" s="238"/>
      <c r="MR379" s="238"/>
      <c r="MS379" s="238"/>
      <c r="MT379" s="238"/>
      <c r="MU379" s="238"/>
      <c r="MV379" s="238"/>
      <c r="MW379" s="238"/>
      <c r="MX379" s="238"/>
      <c r="MY379" s="238"/>
      <c r="MZ379" s="238"/>
      <c r="NA379" s="238"/>
      <c r="NB379" s="238"/>
      <c r="NC379" s="238"/>
      <c r="ND379" s="238"/>
      <c r="NE379" s="238"/>
      <c r="NF379" s="238"/>
      <c r="NG379" s="238"/>
      <c r="NH379" s="238"/>
      <c r="NI379" s="238"/>
      <c r="NJ379" s="238"/>
      <c r="NK379" s="238"/>
      <c r="NL379" s="238"/>
      <c r="NM379" s="238"/>
      <c r="NN379" s="238"/>
      <c r="NO379" s="238"/>
      <c r="NP379" s="238"/>
      <c r="NQ379" s="238"/>
      <c r="NR379" s="238"/>
      <c r="NS379" s="238"/>
      <c r="NT379" s="238"/>
      <c r="NU379" s="238"/>
      <c r="NV379" s="238"/>
      <c r="NW379" s="238"/>
      <c r="NX379" s="238"/>
      <c r="NY379" s="238"/>
      <c r="NZ379" s="238"/>
      <c r="OA379" s="238"/>
      <c r="OB379" s="238"/>
      <c r="OC379" s="238"/>
      <c r="OD379" s="238"/>
      <c r="OE379" s="238"/>
      <c r="OF379" s="238"/>
      <c r="OG379" s="238"/>
      <c r="OH379" s="238"/>
      <c r="OI379" s="238"/>
      <c r="OJ379" s="238"/>
      <c r="OK379" s="238"/>
      <c r="OL379" s="238"/>
      <c r="OM379" s="238"/>
      <c r="ON379" s="238"/>
      <c r="OO379" s="238"/>
      <c r="OP379" s="238"/>
      <c r="OQ379" s="238"/>
      <c r="OR379" s="238"/>
      <c r="OS379" s="238"/>
      <c r="OT379" s="238"/>
      <c r="OU379" s="238"/>
      <c r="OV379" s="238"/>
      <c r="OW379" s="238"/>
      <c r="OX379" s="238"/>
      <c r="OY379" s="238"/>
      <c r="OZ379" s="238"/>
      <c r="PA379" s="238"/>
      <c r="PB379" s="238"/>
      <c r="PC379" s="238"/>
      <c r="PD379" s="238"/>
      <c r="PE379" s="238"/>
      <c r="PF379" s="238"/>
      <c r="PG379" s="238"/>
      <c r="PH379" s="238"/>
      <c r="PI379" s="238"/>
      <c r="PJ379" s="238"/>
      <c r="PK379" s="238"/>
      <c r="PL379" s="238"/>
      <c r="PM379" s="238"/>
      <c r="PN379" s="238"/>
      <c r="PO379" s="238"/>
      <c r="PP379" s="238"/>
      <c r="PQ379" s="238"/>
      <c r="PR379" s="238"/>
      <c r="PS379" s="238"/>
      <c r="PT379" s="238"/>
      <c r="PU379" s="238"/>
      <c r="PV379" s="238"/>
      <c r="PW379" s="238"/>
      <c r="PX379" s="238"/>
      <c r="PY379" s="238"/>
      <c r="PZ379" s="238"/>
      <c r="QA379" s="238"/>
      <c r="QB379" s="238"/>
      <c r="QC379" s="238"/>
      <c r="QD379" s="238"/>
      <c r="QE379" s="238"/>
      <c r="QF379" s="238"/>
      <c r="QG379" s="238"/>
      <c r="QH379" s="238"/>
      <c r="QI379" s="238"/>
      <c r="QJ379" s="238"/>
      <c r="QK379" s="238"/>
      <c r="QL379" s="238"/>
      <c r="QM379" s="238"/>
      <c r="QN379" s="238"/>
      <c r="QO379" s="238"/>
      <c r="QP379" s="238"/>
      <c r="QQ379" s="238"/>
      <c r="QR379" s="238"/>
      <c r="QS379" s="238"/>
      <c r="QT379" s="238"/>
      <c r="QU379" s="238"/>
      <c r="QV379" s="238"/>
      <c r="QW379" s="238"/>
      <c r="QX379" s="238"/>
      <c r="QY379" s="238"/>
      <c r="QZ379" s="238"/>
      <c r="RA379" s="238"/>
      <c r="RB379" s="238"/>
      <c r="RC379" s="238"/>
      <c r="RD379" s="238"/>
      <c r="RE379" s="238"/>
      <c r="RF379" s="238"/>
      <c r="RG379" s="238"/>
      <c r="RH379" s="238"/>
      <c r="RI379" s="238"/>
      <c r="RJ379" s="238"/>
      <c r="RK379" s="238"/>
      <c r="RL379" s="238"/>
      <c r="RM379" s="238"/>
      <c r="RN379" s="238"/>
      <c r="RO379" s="238"/>
      <c r="RP379" s="238"/>
      <c r="RQ379" s="238"/>
      <c r="RR379" s="238"/>
      <c r="RS379" s="238"/>
      <c r="RT379" s="238"/>
      <c r="RU379" s="238"/>
      <c r="RV379" s="238"/>
      <c r="RW379" s="238"/>
      <c r="RX379" s="238"/>
      <c r="RY379" s="238"/>
      <c r="RZ379" s="238"/>
      <c r="SA379" s="238"/>
      <c r="SB379" s="238"/>
      <c r="SC379" s="238"/>
      <c r="SD379" s="238"/>
      <c r="SE379" s="238"/>
      <c r="SF379" s="238"/>
      <c r="SG379" s="238"/>
      <c r="SH379" s="238"/>
      <c r="SI379" s="238"/>
      <c r="SJ379" s="238"/>
      <c r="SK379" s="238"/>
      <c r="SL379" s="238"/>
      <c r="SM379" s="238"/>
      <c r="SN379" s="238"/>
      <c r="SO379" s="238"/>
      <c r="SP379" s="238"/>
      <c r="SQ379" s="238"/>
      <c r="SR379" s="238"/>
      <c r="SS379" s="238"/>
      <c r="ST379" s="238"/>
      <c r="SU379" s="238"/>
      <c r="SV379" s="238"/>
      <c r="SW379" s="238"/>
      <c r="SX379" s="238"/>
      <c r="SY379" s="238"/>
      <c r="SZ379" s="238"/>
      <c r="TA379" s="238"/>
      <c r="TB379" s="238"/>
      <c r="TC379" s="238"/>
      <c r="TD379" s="238"/>
      <c r="TE379" s="238"/>
      <c r="TF379" s="238"/>
      <c r="TG379" s="238"/>
      <c r="TH379" s="238"/>
      <c r="TI379" s="238"/>
      <c r="TJ379" s="238"/>
      <c r="TK379" s="238"/>
      <c r="TL379" s="238"/>
      <c r="TM379" s="238"/>
      <c r="TN379" s="238"/>
      <c r="TO379" s="238"/>
      <c r="TP379" s="238"/>
      <c r="TQ379" s="238"/>
      <c r="TR379" s="238"/>
      <c r="TS379" s="238"/>
      <c r="TT379" s="238"/>
      <c r="TU379" s="238"/>
      <c r="TV379" s="238"/>
      <c r="TW379" s="238"/>
      <c r="TX379" s="238"/>
      <c r="TY379" s="238"/>
      <c r="TZ379" s="238"/>
      <c r="UA379" s="238"/>
      <c r="UB379" s="238"/>
      <c r="UC379" s="238"/>
      <c r="UD379" s="238"/>
      <c r="UE379" s="238"/>
      <c r="UF379" s="238"/>
      <c r="UG379" s="238"/>
      <c r="UH379" s="238"/>
      <c r="UI379" s="238"/>
      <c r="UJ379" s="238"/>
      <c r="UK379" s="238"/>
      <c r="UL379" s="238"/>
      <c r="UM379" s="238"/>
      <c r="UN379" s="238"/>
      <c r="UO379" s="238"/>
      <c r="UP379" s="238"/>
      <c r="UQ379" s="238"/>
      <c r="UR379" s="238"/>
      <c r="US379" s="238"/>
      <c r="UT379" s="238"/>
      <c r="UU379" s="238"/>
      <c r="UV379" s="238"/>
      <c r="UW379" s="238"/>
      <c r="UX379" s="238"/>
      <c r="UY379" s="238"/>
      <c r="UZ379" s="238"/>
      <c r="VA379" s="238"/>
      <c r="VB379" s="238"/>
      <c r="VC379" s="238"/>
      <c r="VD379" s="238"/>
      <c r="VE379" s="238"/>
      <c r="VF379" s="238"/>
      <c r="VG379" s="238"/>
      <c r="VH379" s="238"/>
      <c r="VI379" s="238"/>
      <c r="VJ379" s="238"/>
      <c r="VK379" s="238"/>
      <c r="VL379" s="238"/>
      <c r="VM379" s="238"/>
      <c r="VN379" s="238"/>
      <c r="VO379" s="238"/>
      <c r="VP379" s="238"/>
      <c r="VQ379" s="238"/>
      <c r="VR379" s="238"/>
      <c r="VS379" s="238"/>
      <c r="VT379" s="238"/>
      <c r="VU379" s="238"/>
      <c r="VV379" s="238"/>
      <c r="VW379" s="238"/>
      <c r="VX379" s="238"/>
      <c r="VY379" s="238"/>
      <c r="VZ379" s="238"/>
      <c r="WA379" s="238"/>
      <c r="WB379" s="238"/>
      <c r="WC379" s="238"/>
      <c r="WD379" s="238"/>
      <c r="WE379" s="238"/>
      <c r="WF379" s="238"/>
      <c r="WG379" s="238"/>
      <c r="WH379" s="238"/>
      <c r="WI379" s="238"/>
      <c r="WJ379" s="238"/>
      <c r="WK379" s="238"/>
      <c r="WL379" s="238"/>
      <c r="WM379" s="238"/>
      <c r="WN379" s="238"/>
      <c r="WO379" s="238"/>
      <c r="WP379" s="238"/>
      <c r="WQ379" s="238"/>
      <c r="WR379" s="238"/>
      <c r="WS379" s="238"/>
      <c r="WT379" s="238"/>
      <c r="WU379" s="238"/>
      <c r="WV379" s="238"/>
      <c r="WW379" s="238"/>
      <c r="WX379" s="238"/>
      <c r="WY379" s="238"/>
      <c r="WZ379" s="238"/>
      <c r="XA379" s="238"/>
      <c r="XB379" s="238"/>
      <c r="XC379" s="238"/>
      <c r="XD379" s="238"/>
      <c r="XE379" s="238"/>
      <c r="XF379" s="238"/>
      <c r="XG379" s="238"/>
      <c r="XH379" s="238"/>
      <c r="XI379" s="238"/>
      <c r="XJ379" s="238"/>
      <c r="XK379" s="238"/>
      <c r="XL379" s="238"/>
      <c r="XM379" s="238"/>
      <c r="XN379" s="238"/>
      <c r="XO379" s="238"/>
      <c r="XP379" s="238"/>
      <c r="XQ379" s="238"/>
      <c r="XR379" s="238"/>
      <c r="XS379" s="238"/>
      <c r="XT379" s="238"/>
      <c r="XU379" s="238"/>
      <c r="XV379" s="238"/>
      <c r="XW379" s="238"/>
      <c r="XX379" s="238"/>
      <c r="XY379" s="238"/>
      <c r="XZ379" s="238"/>
      <c r="YA379" s="238"/>
      <c r="YB379" s="238"/>
      <c r="YC379" s="238"/>
      <c r="YD379" s="238"/>
      <c r="YE379" s="238"/>
      <c r="YF379" s="238"/>
      <c r="YG379" s="238"/>
      <c r="YH379" s="238"/>
      <c r="YI379" s="238"/>
      <c r="YJ379" s="238"/>
      <c r="YK379" s="238"/>
      <c r="YL379" s="238"/>
      <c r="YM379" s="238"/>
      <c r="YN379" s="238"/>
      <c r="YO379" s="238"/>
      <c r="YP379" s="238"/>
      <c r="YQ379" s="238"/>
      <c r="YR379" s="238"/>
      <c r="YS379" s="238"/>
      <c r="YT379" s="238"/>
      <c r="YU379" s="238"/>
      <c r="YV379" s="238"/>
      <c r="YW379" s="238"/>
      <c r="YX379" s="238"/>
      <c r="YY379" s="238"/>
      <c r="YZ379" s="238"/>
      <c r="ZA379" s="238"/>
      <c r="ZB379" s="238"/>
      <c r="ZC379" s="238"/>
      <c r="ZD379" s="238"/>
      <c r="ZE379" s="238"/>
      <c r="ZF379" s="238"/>
      <c r="ZG379" s="238"/>
      <c r="ZH379" s="238"/>
      <c r="ZI379" s="238"/>
      <c r="ZJ379" s="238"/>
      <c r="ZK379" s="238"/>
      <c r="ZL379" s="238"/>
      <c r="ZM379" s="238"/>
      <c r="ZN379" s="238"/>
      <c r="ZO379" s="238"/>
      <c r="ZP379" s="238"/>
      <c r="ZQ379" s="238"/>
      <c r="ZR379" s="238"/>
      <c r="ZS379" s="238"/>
      <c r="ZT379" s="238"/>
      <c r="ZU379" s="238"/>
      <c r="ZV379" s="238"/>
      <c r="ZW379" s="238"/>
      <c r="ZX379" s="238"/>
      <c r="ZY379" s="238"/>
      <c r="ZZ379" s="238"/>
      <c r="AAA379" s="238"/>
      <c r="AAB379" s="238"/>
      <c r="AAC379" s="238"/>
      <c r="AAD379" s="238"/>
      <c r="AAE379" s="238"/>
      <c r="AAF379" s="238"/>
      <c r="AAG379" s="238"/>
      <c r="AAH379" s="238"/>
      <c r="AAI379" s="238"/>
      <c r="AAJ379" s="238"/>
      <c r="AAK379" s="238"/>
      <c r="AAL379" s="238"/>
      <c r="AAM379" s="238"/>
      <c r="AAN379" s="238"/>
      <c r="AAO379" s="238"/>
      <c r="AAP379" s="238"/>
      <c r="AAQ379" s="238"/>
      <c r="AAR379" s="238"/>
      <c r="AAS379" s="238"/>
      <c r="AAT379" s="238"/>
      <c r="AAU379" s="238"/>
      <c r="AAV379" s="238"/>
      <c r="AAW379" s="238"/>
      <c r="AAX379" s="238"/>
      <c r="AAY379" s="238"/>
      <c r="AAZ379" s="238"/>
      <c r="ABA379" s="238"/>
      <c r="ABB379" s="238"/>
      <c r="ABC379" s="238"/>
      <c r="ABD379" s="238"/>
      <c r="ABE379" s="238"/>
      <c r="ABF379" s="238"/>
      <c r="ABG379" s="238"/>
      <c r="ABH379" s="238"/>
      <c r="ABI379" s="238"/>
      <c r="ABJ379" s="238"/>
      <c r="ABK379" s="238"/>
      <c r="ABL379" s="238"/>
      <c r="ABM379" s="238"/>
      <c r="ABN379" s="238"/>
      <c r="ABO379" s="238"/>
      <c r="ABP379" s="238"/>
      <c r="ABQ379" s="238"/>
      <c r="ABR379" s="238"/>
      <c r="ABS379" s="238"/>
      <c r="ABT379" s="238"/>
      <c r="ABU379" s="238"/>
      <c r="ABV379" s="238"/>
      <c r="ABW379" s="238"/>
      <c r="ABX379" s="238"/>
      <c r="ABY379" s="238"/>
      <c r="ABZ379" s="238"/>
      <c r="ACA379" s="238"/>
      <c r="ACB379" s="238"/>
      <c r="ACC379" s="238"/>
      <c r="ACD379" s="238"/>
      <c r="ACE379" s="238"/>
      <c r="ACF379" s="238"/>
      <c r="ACG379" s="238"/>
      <c r="ACH379" s="238"/>
      <c r="ACI379" s="238"/>
      <c r="ACJ379" s="238"/>
      <c r="ACK379" s="238"/>
      <c r="ACL379" s="238"/>
      <c r="ACM379" s="238"/>
      <c r="ACN379" s="238"/>
      <c r="ACO379" s="238"/>
      <c r="ACP379" s="238"/>
      <c r="ACQ379" s="238"/>
      <c r="ACR379" s="238"/>
      <c r="ACS379" s="238"/>
      <c r="ACT379" s="238"/>
      <c r="ACU379" s="238"/>
      <c r="ACV379" s="238"/>
      <c r="ACW379" s="238"/>
      <c r="ACX379" s="238"/>
      <c r="ACY379" s="238"/>
      <c r="ACZ379" s="238"/>
      <c r="ADA379" s="238"/>
      <c r="ADB379" s="238"/>
      <c r="ADC379" s="238"/>
      <c r="ADD379" s="238"/>
      <c r="ADE379" s="238"/>
      <c r="ADF379" s="238"/>
      <c r="ADG379" s="238"/>
      <c r="ADH379" s="238"/>
      <c r="ADI379" s="238"/>
      <c r="ADJ379" s="238"/>
      <c r="ADK379" s="238"/>
      <c r="ADL379" s="238"/>
      <c r="ADM379" s="238"/>
      <c r="ADN379" s="238"/>
      <c r="ADO379" s="238"/>
      <c r="ADP379" s="238"/>
      <c r="ADQ379" s="238"/>
      <c r="ADR379" s="238"/>
      <c r="ADS379" s="238"/>
      <c r="ADT379" s="238"/>
      <c r="ADU379" s="238"/>
      <c r="ADV379" s="238"/>
      <c r="ADW379" s="238"/>
      <c r="ADX379" s="238"/>
      <c r="ADY379" s="238"/>
      <c r="ADZ379" s="238"/>
      <c r="AEA379" s="238"/>
      <c r="AEB379" s="238"/>
      <c r="AEC379" s="238"/>
      <c r="AED379" s="238"/>
      <c r="AEE379" s="238"/>
      <c r="AEF379" s="238"/>
      <c r="AEG379" s="238"/>
      <c r="AEH379" s="238"/>
      <c r="AEI379" s="238"/>
      <c r="AEJ379" s="238"/>
      <c r="AEK379" s="238"/>
      <c r="AEL379" s="238"/>
      <c r="AEM379" s="238"/>
      <c r="AEN379" s="238"/>
      <c r="AEO379" s="238"/>
      <c r="AEP379" s="238"/>
      <c r="AEQ379" s="238"/>
      <c r="AER379" s="238"/>
      <c r="AES379" s="238"/>
      <c r="AET379" s="238"/>
      <c r="AEU379" s="238"/>
      <c r="AEV379" s="238"/>
      <c r="AEW379" s="238"/>
      <c r="AEX379" s="238"/>
      <c r="AEY379" s="238"/>
      <c r="AEZ379" s="238"/>
      <c r="AFA379" s="238"/>
      <c r="AFB379" s="238"/>
      <c r="AFC379" s="238"/>
      <c r="AFD379" s="238"/>
      <c r="AFE379" s="238"/>
      <c r="AFF379" s="238"/>
      <c r="AFG379" s="238"/>
      <c r="AFH379" s="238"/>
      <c r="AFI379" s="238"/>
      <c r="AFJ379" s="238"/>
      <c r="AFK379" s="238"/>
      <c r="AFL379" s="238"/>
      <c r="AFM379" s="238"/>
      <c r="AFN379" s="238"/>
      <c r="AFO379" s="238"/>
      <c r="AFP379" s="238"/>
      <c r="AFQ379" s="238"/>
      <c r="AFR379" s="238"/>
      <c r="AFS379" s="238"/>
      <c r="AFT379" s="238"/>
      <c r="AFU379" s="238"/>
      <c r="AFV379" s="238"/>
      <c r="AFW379" s="238"/>
      <c r="AFX379" s="238"/>
      <c r="AFY379" s="238"/>
      <c r="AFZ379" s="238"/>
      <c r="AGA379" s="238"/>
      <c r="AGB379" s="238"/>
      <c r="AGC379" s="238"/>
      <c r="AGD379" s="238"/>
      <c r="AGE379" s="238"/>
      <c r="AGF379" s="238"/>
      <c r="AGG379" s="238"/>
      <c r="AGH379" s="238"/>
      <c r="AGI379" s="238"/>
      <c r="AGJ379" s="238"/>
      <c r="AGK379" s="238"/>
      <c r="AGL379" s="238"/>
      <c r="AGM379" s="238"/>
      <c r="AGN379" s="238"/>
      <c r="AGO379" s="238"/>
      <c r="AGP379" s="238"/>
      <c r="AGQ379" s="238"/>
      <c r="AGR379" s="238"/>
      <c r="AGS379" s="238"/>
      <c r="AGT379" s="238"/>
      <c r="AGU379" s="238"/>
      <c r="AGV379" s="238"/>
      <c r="AGW379" s="238"/>
      <c r="AGX379" s="238"/>
      <c r="AGY379" s="238"/>
      <c r="AGZ379" s="238"/>
      <c r="AHA379" s="238"/>
      <c r="AHB379" s="238"/>
      <c r="AHC379" s="238"/>
      <c r="AHD379" s="238"/>
      <c r="AHE379" s="238"/>
      <c r="AHF379" s="238"/>
      <c r="AHG379" s="238"/>
      <c r="AHH379" s="238"/>
      <c r="AHI379" s="238"/>
      <c r="AHJ379" s="238"/>
      <c r="AHK379" s="238"/>
      <c r="AHL379" s="238"/>
      <c r="AHM379" s="238"/>
      <c r="AHN379" s="238"/>
      <c r="AHO379" s="238"/>
      <c r="AHP379" s="238"/>
      <c r="AHQ379" s="238"/>
      <c r="AHR379" s="238"/>
      <c r="AHS379" s="238"/>
      <c r="AHT379" s="238"/>
      <c r="AHU379" s="238"/>
      <c r="AHV379" s="238"/>
      <c r="AHW379" s="238"/>
      <c r="AHX379" s="238"/>
      <c r="AHY379" s="238"/>
      <c r="AHZ379" s="238"/>
      <c r="AIA379" s="238"/>
      <c r="AIB379" s="238"/>
      <c r="AIC379" s="238"/>
      <c r="AID379" s="238"/>
      <c r="AIE379" s="238"/>
      <c r="AIF379" s="238"/>
      <c r="AIG379" s="238"/>
      <c r="AIH379" s="238"/>
      <c r="AII379" s="238"/>
      <c r="AIJ379" s="238"/>
      <c r="AIK379" s="238"/>
      <c r="AIL379" s="238"/>
      <c r="AIM379" s="238"/>
      <c r="AIN379" s="238"/>
      <c r="AIO379" s="238"/>
      <c r="AIP379" s="238"/>
      <c r="AIQ379" s="238"/>
      <c r="AIR379" s="238"/>
      <c r="AIS379" s="238"/>
      <c r="AIT379" s="238"/>
      <c r="AIU379" s="238"/>
      <c r="AIV379" s="238"/>
      <c r="AIW379" s="238"/>
      <c r="AIX379" s="238"/>
      <c r="AIY379" s="238"/>
      <c r="AIZ379" s="238"/>
      <c r="AJA379" s="238"/>
      <c r="AJB379" s="238"/>
      <c r="AJC379" s="238"/>
      <c r="AJD379" s="238"/>
      <c r="AJE379" s="238"/>
      <c r="AJF379" s="238"/>
      <c r="AJG379" s="238"/>
      <c r="AJH379" s="238"/>
      <c r="AJI379" s="238"/>
      <c r="AJJ379" s="238"/>
      <c r="AJK379" s="238"/>
      <c r="AJL379" s="238"/>
      <c r="AJM379" s="238"/>
      <c r="AJN379" s="238"/>
      <c r="AJO379" s="238"/>
      <c r="AJP379" s="238"/>
      <c r="AJQ379" s="238"/>
      <c r="AJR379" s="238"/>
      <c r="AJS379" s="238"/>
      <c r="AJT379" s="238"/>
      <c r="AJU379" s="238"/>
      <c r="AJV379" s="238"/>
      <c r="AJW379" s="238"/>
      <c r="AJX379" s="238"/>
      <c r="AJY379" s="238"/>
      <c r="AJZ379" s="238"/>
      <c r="AKA379" s="238"/>
      <c r="AKB379" s="238"/>
      <c r="AKC379" s="238"/>
      <c r="AKD379" s="238"/>
      <c r="AKE379" s="238"/>
      <c r="AKF379" s="238"/>
      <c r="AKG379" s="238"/>
      <c r="AKH379" s="238"/>
      <c r="AKI379" s="238"/>
      <c r="AKJ379" s="238"/>
      <c r="AKK379" s="238"/>
      <c r="AKL379" s="238"/>
      <c r="AKM379" s="238"/>
      <c r="AKN379" s="238"/>
      <c r="AKO379" s="238"/>
      <c r="AKP379" s="238"/>
    </row>
    <row r="380" spans="1:978" ht="25.5" x14ac:dyDescent="0.25">
      <c r="A380" s="310"/>
      <c r="B380" s="310"/>
      <c r="C380" s="244"/>
      <c r="D380" s="244"/>
      <c r="E380" s="293"/>
      <c r="F380" s="91">
        <v>530114</v>
      </c>
      <c r="G380" s="21" t="s">
        <v>358</v>
      </c>
      <c r="H380" s="21" t="s">
        <v>357</v>
      </c>
      <c r="I380" s="245"/>
      <c r="J380" s="92">
        <v>45</v>
      </c>
      <c r="K380" s="271"/>
      <c r="L380" s="288"/>
      <c r="M380" s="91">
        <v>1</v>
      </c>
      <c r="N380" s="91">
        <v>98</v>
      </c>
      <c r="O380" s="91">
        <v>49</v>
      </c>
      <c r="P380" s="91">
        <v>28</v>
      </c>
      <c r="Q380" s="91">
        <v>26</v>
      </c>
      <c r="R380" s="91">
        <v>40</v>
      </c>
      <c r="S380" s="91">
        <v>154</v>
      </c>
      <c r="T380" s="91">
        <v>417</v>
      </c>
      <c r="U380" s="91">
        <v>753</v>
      </c>
      <c r="V380" s="91">
        <v>770</v>
      </c>
      <c r="W380" s="91">
        <v>654</v>
      </c>
      <c r="X380" s="91">
        <v>583</v>
      </c>
      <c r="Y380" s="91">
        <v>616</v>
      </c>
      <c r="Z380" s="91">
        <v>652</v>
      </c>
      <c r="AA380" s="91">
        <v>630</v>
      </c>
      <c r="AB380" s="91">
        <v>704</v>
      </c>
      <c r="AC380" s="91">
        <v>923</v>
      </c>
      <c r="AD380" s="91">
        <v>1130</v>
      </c>
      <c r="AE380" s="91">
        <v>1232</v>
      </c>
      <c r="AF380" s="91">
        <v>868</v>
      </c>
      <c r="AG380" s="91">
        <v>567</v>
      </c>
      <c r="AH380" s="91">
        <v>448</v>
      </c>
      <c r="AI380" s="91">
        <v>332</v>
      </c>
      <c r="AJ380" s="91">
        <v>231</v>
      </c>
      <c r="AK380" s="91">
        <v>148</v>
      </c>
      <c r="AL380" s="91">
        <v>11160</v>
      </c>
      <c r="AM380" s="293"/>
      <c r="AN380" s="265"/>
      <c r="AO380" s="265"/>
      <c r="AP380" s="265"/>
      <c r="AQ380" s="265"/>
      <c r="AR380" s="265"/>
      <c r="AS380" s="265"/>
      <c r="AT380" s="265"/>
      <c r="AU380" s="265"/>
      <c r="AV380" s="265"/>
      <c r="AW380" s="265"/>
      <c r="AX380" s="265"/>
      <c r="AY380" s="265"/>
      <c r="AZ380" s="265"/>
      <c r="BA380" s="265"/>
      <c r="BB380" s="265"/>
      <c r="BC380" s="265"/>
      <c r="BD380" s="265"/>
      <c r="BE380" s="265"/>
      <c r="BF380" s="265"/>
      <c r="BG380" s="265"/>
      <c r="BH380" s="265"/>
      <c r="BI380" s="265"/>
      <c r="BJ380" s="265"/>
      <c r="BK380" s="265"/>
      <c r="BL380" s="244"/>
      <c r="BM380" s="244"/>
      <c r="BN380" s="244"/>
      <c r="BO380" s="244"/>
      <c r="BP380" s="244"/>
      <c r="BQ380" s="244"/>
      <c r="BR380" s="244"/>
      <c r="BS380" s="244"/>
      <c r="BT380" s="244"/>
      <c r="BU380" s="244"/>
      <c r="BV380" s="244"/>
      <c r="BW380" s="244"/>
      <c r="BX380" s="244"/>
      <c r="BY380" s="244"/>
      <c r="BZ380" s="244"/>
      <c r="CA380" s="244"/>
      <c r="CB380" s="244"/>
      <c r="CC380" s="244"/>
      <c r="CD380" s="244"/>
      <c r="CE380" s="244"/>
      <c r="CF380" s="244"/>
      <c r="CG380" s="244"/>
      <c r="CH380" s="244"/>
      <c r="CI380" s="244"/>
      <c r="CJ380" s="244"/>
      <c r="CK380" s="244"/>
      <c r="CL380" s="244"/>
      <c r="CM380" s="244"/>
      <c r="CN380" s="244"/>
      <c r="CO380" s="244"/>
      <c r="CP380" s="244"/>
      <c r="CQ380" s="244"/>
      <c r="CR380" s="244"/>
      <c r="CS380" s="244"/>
      <c r="CT380" s="244"/>
      <c r="CU380" s="244"/>
      <c r="CV380" s="244"/>
      <c r="CW380" s="244"/>
      <c r="CX380" s="244"/>
      <c r="CY380" s="244"/>
      <c r="CZ380" s="244"/>
      <c r="DA380" s="244"/>
      <c r="DB380" s="244"/>
      <c r="DC380" s="244"/>
      <c r="DD380" s="244"/>
      <c r="DE380" s="244"/>
      <c r="DF380" s="244"/>
      <c r="DG380" s="244"/>
      <c r="DH380" s="244"/>
      <c r="DI380" s="244"/>
      <c r="DJ380" s="244"/>
      <c r="DK380" s="244"/>
      <c r="DL380" s="244"/>
      <c r="DM380" s="244"/>
      <c r="DN380" s="244"/>
      <c r="DO380" s="244"/>
      <c r="DP380" s="244"/>
      <c r="DQ380" s="244"/>
      <c r="DR380" s="244"/>
      <c r="DS380" s="244"/>
      <c r="DT380" s="244"/>
      <c r="DU380" s="244"/>
      <c r="DV380" s="244"/>
      <c r="DW380" s="244"/>
      <c r="DX380" s="244"/>
      <c r="DY380" s="244"/>
      <c r="DZ380" s="244"/>
      <c r="EA380" s="244"/>
      <c r="EB380" s="244"/>
      <c r="EC380" s="244"/>
      <c r="ED380" s="244"/>
      <c r="EE380" s="253"/>
      <c r="EF380" s="238"/>
      <c r="EG380" s="238"/>
      <c r="EH380" s="238"/>
      <c r="EI380" s="238"/>
      <c r="EJ380" s="238"/>
      <c r="EK380" s="238"/>
      <c r="EL380" s="238"/>
      <c r="EM380" s="238"/>
      <c r="EN380" s="238"/>
      <c r="EO380" s="238"/>
      <c r="EP380" s="238"/>
      <c r="EQ380" s="238"/>
      <c r="ER380" s="238"/>
      <c r="ES380" s="238"/>
      <c r="ET380" s="238"/>
      <c r="EU380" s="238"/>
      <c r="EV380" s="238"/>
      <c r="EW380" s="238"/>
      <c r="EX380" s="238"/>
      <c r="EY380" s="238"/>
      <c r="EZ380" s="238"/>
      <c r="FA380" s="238"/>
      <c r="FB380" s="238"/>
      <c r="FC380" s="238"/>
      <c r="FD380" s="238"/>
      <c r="FE380" s="238"/>
      <c r="FF380" s="238"/>
      <c r="FG380" s="238"/>
      <c r="FH380" s="238"/>
      <c r="FI380" s="238"/>
      <c r="FJ380" s="238"/>
      <c r="FK380" s="238"/>
      <c r="FL380" s="238"/>
      <c r="FM380" s="238"/>
      <c r="FN380" s="238"/>
      <c r="FO380" s="238"/>
      <c r="FP380" s="238"/>
      <c r="FQ380" s="238"/>
      <c r="FR380" s="238"/>
      <c r="FS380" s="238"/>
      <c r="FT380" s="238"/>
      <c r="FU380" s="238"/>
      <c r="FV380" s="238"/>
      <c r="FW380" s="238"/>
      <c r="FX380" s="238"/>
      <c r="FY380" s="238"/>
      <c r="FZ380" s="238"/>
      <c r="GA380" s="238"/>
      <c r="GB380" s="238"/>
      <c r="GC380" s="238"/>
      <c r="GD380" s="238"/>
      <c r="GE380" s="238"/>
      <c r="GF380" s="238"/>
      <c r="GG380" s="238"/>
      <c r="GH380" s="238"/>
      <c r="GI380" s="238"/>
      <c r="GJ380" s="238"/>
      <c r="GK380" s="238"/>
      <c r="GL380" s="238"/>
      <c r="GM380" s="238"/>
      <c r="GN380" s="238"/>
      <c r="GO380" s="238"/>
      <c r="GP380" s="238"/>
      <c r="GQ380" s="238"/>
      <c r="GR380" s="238"/>
      <c r="GS380" s="238"/>
      <c r="GT380" s="238"/>
      <c r="GU380" s="238"/>
      <c r="GV380" s="238"/>
      <c r="GW380" s="238"/>
      <c r="GX380" s="238"/>
      <c r="GY380" s="238"/>
      <c r="GZ380" s="238"/>
      <c r="HA380" s="238"/>
      <c r="HB380" s="238"/>
      <c r="HC380" s="238"/>
      <c r="HD380" s="238"/>
      <c r="HE380" s="238"/>
      <c r="HF380" s="238"/>
      <c r="HG380" s="238"/>
      <c r="HH380" s="238"/>
      <c r="HI380" s="238"/>
      <c r="HJ380" s="238"/>
      <c r="HK380" s="238"/>
      <c r="HL380" s="238"/>
      <c r="HM380" s="238"/>
      <c r="HN380" s="238"/>
      <c r="HO380" s="238"/>
      <c r="HP380" s="238"/>
      <c r="HQ380" s="238"/>
      <c r="HR380" s="238"/>
      <c r="HS380" s="238"/>
      <c r="HT380" s="238"/>
      <c r="HU380" s="238"/>
      <c r="HV380" s="238"/>
      <c r="HW380" s="238"/>
      <c r="HX380" s="238"/>
      <c r="HY380" s="238"/>
      <c r="HZ380" s="238"/>
      <c r="IA380" s="238"/>
      <c r="IB380" s="238"/>
      <c r="IC380" s="238"/>
      <c r="ID380" s="238"/>
      <c r="IE380" s="238"/>
      <c r="IF380" s="238"/>
      <c r="IG380" s="238"/>
      <c r="IH380" s="238"/>
      <c r="II380" s="238"/>
      <c r="IJ380" s="238"/>
      <c r="IK380" s="238"/>
      <c r="IL380" s="238"/>
      <c r="IM380" s="238"/>
      <c r="IN380" s="238"/>
      <c r="IO380" s="238"/>
      <c r="IP380" s="238"/>
      <c r="IQ380" s="238"/>
      <c r="IR380" s="238"/>
      <c r="IS380" s="238"/>
      <c r="IT380" s="238"/>
      <c r="IU380" s="238"/>
      <c r="IV380" s="238"/>
      <c r="IW380" s="238"/>
      <c r="IX380" s="238"/>
      <c r="IY380" s="238"/>
      <c r="IZ380" s="238"/>
      <c r="JA380" s="238"/>
      <c r="JB380" s="238"/>
      <c r="JC380" s="238"/>
      <c r="JD380" s="238"/>
      <c r="JE380" s="238"/>
      <c r="JF380" s="238"/>
      <c r="JG380" s="238"/>
      <c r="JH380" s="238"/>
      <c r="JI380" s="238"/>
      <c r="JJ380" s="238"/>
      <c r="JK380" s="238"/>
      <c r="JL380" s="238"/>
      <c r="JM380" s="238"/>
      <c r="JN380" s="238"/>
      <c r="JO380" s="238"/>
      <c r="JP380" s="238"/>
      <c r="JQ380" s="238"/>
      <c r="JR380" s="238"/>
      <c r="JS380" s="238"/>
      <c r="JT380" s="238"/>
      <c r="JU380" s="238"/>
      <c r="JV380" s="238"/>
      <c r="JW380" s="238"/>
      <c r="JX380" s="238"/>
      <c r="JY380" s="238"/>
      <c r="JZ380" s="238"/>
      <c r="KA380" s="238"/>
      <c r="KB380" s="238"/>
      <c r="KC380" s="238"/>
      <c r="KD380" s="238"/>
      <c r="KE380" s="238"/>
      <c r="KF380" s="238"/>
      <c r="KG380" s="238"/>
      <c r="KH380" s="238"/>
      <c r="KI380" s="238"/>
      <c r="KJ380" s="238"/>
      <c r="KK380" s="238"/>
      <c r="KL380" s="238"/>
      <c r="KM380" s="238"/>
      <c r="KN380" s="238"/>
      <c r="KO380" s="238"/>
      <c r="KP380" s="238"/>
      <c r="KQ380" s="238"/>
      <c r="KR380" s="238"/>
      <c r="KS380" s="238"/>
      <c r="KT380" s="238"/>
      <c r="KU380" s="238"/>
      <c r="KV380" s="238"/>
      <c r="KW380" s="238"/>
      <c r="KX380" s="238"/>
      <c r="KY380" s="238"/>
      <c r="KZ380" s="238"/>
      <c r="LA380" s="238"/>
      <c r="LB380" s="238"/>
      <c r="LC380" s="238"/>
      <c r="LD380" s="238"/>
      <c r="LE380" s="238"/>
      <c r="LF380" s="238"/>
      <c r="LG380" s="238"/>
      <c r="LH380" s="238"/>
      <c r="LI380" s="238"/>
      <c r="LJ380" s="238"/>
      <c r="LK380" s="238"/>
      <c r="LL380" s="238"/>
      <c r="LM380" s="238"/>
      <c r="LN380" s="238"/>
      <c r="LO380" s="238"/>
      <c r="LP380" s="238"/>
      <c r="LQ380" s="238"/>
      <c r="LR380" s="238"/>
      <c r="LS380" s="238"/>
      <c r="LT380" s="238"/>
      <c r="LU380" s="238"/>
      <c r="LV380" s="238"/>
      <c r="LW380" s="238"/>
      <c r="LX380" s="238"/>
      <c r="LY380" s="238"/>
      <c r="LZ380" s="238"/>
      <c r="MA380" s="238"/>
      <c r="MB380" s="238"/>
      <c r="MC380" s="238"/>
      <c r="MD380" s="238"/>
      <c r="ME380" s="238"/>
      <c r="MF380" s="238"/>
      <c r="MG380" s="238"/>
      <c r="MH380" s="238"/>
      <c r="MI380" s="238"/>
      <c r="MJ380" s="238"/>
      <c r="MK380" s="238"/>
      <c r="ML380" s="238"/>
      <c r="MM380" s="238"/>
      <c r="MN380" s="238"/>
      <c r="MO380" s="238"/>
      <c r="MP380" s="238"/>
      <c r="MQ380" s="238"/>
      <c r="MR380" s="238"/>
      <c r="MS380" s="238"/>
      <c r="MT380" s="238"/>
      <c r="MU380" s="238"/>
      <c r="MV380" s="238"/>
      <c r="MW380" s="238"/>
      <c r="MX380" s="238"/>
      <c r="MY380" s="238"/>
      <c r="MZ380" s="238"/>
      <c r="NA380" s="238"/>
      <c r="NB380" s="238"/>
      <c r="NC380" s="238"/>
      <c r="ND380" s="238"/>
      <c r="NE380" s="238"/>
      <c r="NF380" s="238"/>
      <c r="NG380" s="238"/>
      <c r="NH380" s="238"/>
      <c r="NI380" s="238"/>
      <c r="NJ380" s="238"/>
      <c r="NK380" s="238"/>
      <c r="NL380" s="238"/>
      <c r="NM380" s="238"/>
      <c r="NN380" s="238"/>
      <c r="NO380" s="238"/>
      <c r="NP380" s="238"/>
      <c r="NQ380" s="238"/>
      <c r="NR380" s="238"/>
      <c r="NS380" s="238"/>
      <c r="NT380" s="238"/>
      <c r="NU380" s="238"/>
      <c r="NV380" s="238"/>
      <c r="NW380" s="238"/>
      <c r="NX380" s="238"/>
      <c r="NY380" s="238"/>
      <c r="NZ380" s="238"/>
      <c r="OA380" s="238"/>
      <c r="OB380" s="238"/>
      <c r="OC380" s="238"/>
      <c r="OD380" s="238"/>
      <c r="OE380" s="238"/>
      <c r="OF380" s="238"/>
      <c r="OG380" s="238"/>
      <c r="OH380" s="238"/>
      <c r="OI380" s="238"/>
      <c r="OJ380" s="238"/>
      <c r="OK380" s="238"/>
      <c r="OL380" s="238"/>
      <c r="OM380" s="238"/>
      <c r="ON380" s="238"/>
      <c r="OO380" s="238"/>
      <c r="OP380" s="238"/>
      <c r="OQ380" s="238"/>
      <c r="OR380" s="238"/>
      <c r="OS380" s="238"/>
      <c r="OT380" s="238"/>
      <c r="OU380" s="238"/>
      <c r="OV380" s="238"/>
      <c r="OW380" s="238"/>
      <c r="OX380" s="238"/>
      <c r="OY380" s="238"/>
      <c r="OZ380" s="238"/>
      <c r="PA380" s="238"/>
      <c r="PB380" s="238"/>
      <c r="PC380" s="238"/>
      <c r="PD380" s="238"/>
      <c r="PE380" s="238"/>
      <c r="PF380" s="238"/>
      <c r="PG380" s="238"/>
      <c r="PH380" s="238"/>
      <c r="PI380" s="238"/>
      <c r="PJ380" s="238"/>
      <c r="PK380" s="238"/>
      <c r="PL380" s="238"/>
      <c r="PM380" s="238"/>
      <c r="PN380" s="238"/>
      <c r="PO380" s="238"/>
      <c r="PP380" s="238"/>
      <c r="PQ380" s="238"/>
      <c r="PR380" s="238"/>
      <c r="PS380" s="238"/>
      <c r="PT380" s="238"/>
      <c r="PU380" s="238"/>
      <c r="PV380" s="238"/>
      <c r="PW380" s="238"/>
      <c r="PX380" s="238"/>
      <c r="PY380" s="238"/>
      <c r="PZ380" s="238"/>
      <c r="QA380" s="238"/>
      <c r="QB380" s="238"/>
      <c r="QC380" s="238"/>
      <c r="QD380" s="238"/>
      <c r="QE380" s="238"/>
      <c r="QF380" s="238"/>
      <c r="QG380" s="238"/>
      <c r="QH380" s="238"/>
      <c r="QI380" s="238"/>
      <c r="QJ380" s="238"/>
      <c r="QK380" s="238"/>
      <c r="QL380" s="238"/>
      <c r="QM380" s="238"/>
      <c r="QN380" s="238"/>
      <c r="QO380" s="238"/>
      <c r="QP380" s="238"/>
      <c r="QQ380" s="238"/>
      <c r="QR380" s="238"/>
      <c r="QS380" s="238"/>
      <c r="QT380" s="238"/>
      <c r="QU380" s="238"/>
      <c r="QV380" s="238"/>
      <c r="QW380" s="238"/>
      <c r="QX380" s="238"/>
      <c r="QY380" s="238"/>
      <c r="QZ380" s="238"/>
      <c r="RA380" s="238"/>
      <c r="RB380" s="238"/>
      <c r="RC380" s="238"/>
      <c r="RD380" s="238"/>
      <c r="RE380" s="238"/>
      <c r="RF380" s="238"/>
      <c r="RG380" s="238"/>
      <c r="RH380" s="238"/>
      <c r="RI380" s="238"/>
      <c r="RJ380" s="238"/>
      <c r="RK380" s="238"/>
      <c r="RL380" s="238"/>
      <c r="RM380" s="238"/>
      <c r="RN380" s="238"/>
      <c r="RO380" s="238"/>
      <c r="RP380" s="238"/>
      <c r="RQ380" s="238"/>
      <c r="RR380" s="238"/>
      <c r="RS380" s="238"/>
      <c r="RT380" s="238"/>
      <c r="RU380" s="238"/>
      <c r="RV380" s="238"/>
      <c r="RW380" s="238"/>
      <c r="RX380" s="238"/>
      <c r="RY380" s="238"/>
      <c r="RZ380" s="238"/>
      <c r="SA380" s="238"/>
      <c r="SB380" s="238"/>
      <c r="SC380" s="238"/>
      <c r="SD380" s="238"/>
      <c r="SE380" s="238"/>
      <c r="SF380" s="238"/>
      <c r="SG380" s="238"/>
      <c r="SH380" s="238"/>
      <c r="SI380" s="238"/>
      <c r="SJ380" s="238"/>
      <c r="SK380" s="238"/>
      <c r="SL380" s="238"/>
      <c r="SM380" s="238"/>
      <c r="SN380" s="238"/>
      <c r="SO380" s="238"/>
      <c r="SP380" s="238"/>
      <c r="SQ380" s="238"/>
      <c r="SR380" s="238"/>
      <c r="SS380" s="238"/>
      <c r="ST380" s="238"/>
      <c r="SU380" s="238"/>
      <c r="SV380" s="238"/>
      <c r="SW380" s="238"/>
      <c r="SX380" s="238"/>
      <c r="SY380" s="238"/>
      <c r="SZ380" s="238"/>
      <c r="TA380" s="238"/>
      <c r="TB380" s="238"/>
      <c r="TC380" s="238"/>
      <c r="TD380" s="238"/>
      <c r="TE380" s="238"/>
      <c r="TF380" s="238"/>
      <c r="TG380" s="238"/>
      <c r="TH380" s="238"/>
      <c r="TI380" s="238"/>
      <c r="TJ380" s="238"/>
      <c r="TK380" s="238"/>
      <c r="TL380" s="238"/>
      <c r="TM380" s="238"/>
      <c r="TN380" s="238"/>
      <c r="TO380" s="238"/>
      <c r="TP380" s="238"/>
      <c r="TQ380" s="238"/>
      <c r="TR380" s="238"/>
      <c r="TS380" s="238"/>
      <c r="TT380" s="238"/>
      <c r="TU380" s="238"/>
      <c r="TV380" s="238"/>
      <c r="TW380" s="238"/>
      <c r="TX380" s="238"/>
      <c r="TY380" s="238"/>
      <c r="TZ380" s="238"/>
      <c r="UA380" s="238"/>
      <c r="UB380" s="238"/>
      <c r="UC380" s="238"/>
      <c r="UD380" s="238"/>
      <c r="UE380" s="238"/>
      <c r="UF380" s="238"/>
      <c r="UG380" s="238"/>
      <c r="UH380" s="238"/>
      <c r="UI380" s="238"/>
      <c r="UJ380" s="238"/>
      <c r="UK380" s="238"/>
      <c r="UL380" s="238"/>
      <c r="UM380" s="238"/>
      <c r="UN380" s="238"/>
      <c r="UO380" s="238"/>
      <c r="UP380" s="238"/>
      <c r="UQ380" s="238"/>
      <c r="UR380" s="238"/>
      <c r="US380" s="238"/>
      <c r="UT380" s="238"/>
      <c r="UU380" s="238"/>
      <c r="UV380" s="238"/>
      <c r="UW380" s="238"/>
      <c r="UX380" s="238"/>
      <c r="UY380" s="238"/>
      <c r="UZ380" s="238"/>
      <c r="VA380" s="238"/>
      <c r="VB380" s="238"/>
      <c r="VC380" s="238"/>
      <c r="VD380" s="238"/>
      <c r="VE380" s="238"/>
      <c r="VF380" s="238"/>
      <c r="VG380" s="238"/>
      <c r="VH380" s="238"/>
      <c r="VI380" s="238"/>
      <c r="VJ380" s="238"/>
      <c r="VK380" s="238"/>
      <c r="VL380" s="238"/>
      <c r="VM380" s="238"/>
      <c r="VN380" s="238"/>
      <c r="VO380" s="238"/>
      <c r="VP380" s="238"/>
      <c r="VQ380" s="238"/>
      <c r="VR380" s="238"/>
      <c r="VS380" s="238"/>
      <c r="VT380" s="238"/>
      <c r="VU380" s="238"/>
      <c r="VV380" s="238"/>
      <c r="VW380" s="238"/>
      <c r="VX380" s="238"/>
      <c r="VY380" s="238"/>
      <c r="VZ380" s="238"/>
      <c r="WA380" s="238"/>
      <c r="WB380" s="238"/>
      <c r="WC380" s="238"/>
      <c r="WD380" s="238"/>
      <c r="WE380" s="238"/>
      <c r="WF380" s="238"/>
      <c r="WG380" s="238"/>
      <c r="WH380" s="238"/>
      <c r="WI380" s="238"/>
      <c r="WJ380" s="238"/>
      <c r="WK380" s="238"/>
      <c r="WL380" s="238"/>
      <c r="WM380" s="238"/>
      <c r="WN380" s="238"/>
      <c r="WO380" s="238"/>
      <c r="WP380" s="238"/>
      <c r="WQ380" s="238"/>
      <c r="WR380" s="238"/>
      <c r="WS380" s="238"/>
      <c r="WT380" s="238"/>
      <c r="WU380" s="238"/>
      <c r="WV380" s="238"/>
      <c r="WW380" s="238"/>
      <c r="WX380" s="238"/>
      <c r="WY380" s="238"/>
      <c r="WZ380" s="238"/>
      <c r="XA380" s="238"/>
      <c r="XB380" s="238"/>
      <c r="XC380" s="238"/>
      <c r="XD380" s="238"/>
      <c r="XE380" s="238"/>
      <c r="XF380" s="238"/>
      <c r="XG380" s="238"/>
      <c r="XH380" s="238"/>
      <c r="XI380" s="238"/>
      <c r="XJ380" s="238"/>
      <c r="XK380" s="238"/>
      <c r="XL380" s="238"/>
      <c r="XM380" s="238"/>
      <c r="XN380" s="238"/>
      <c r="XO380" s="238"/>
      <c r="XP380" s="238"/>
      <c r="XQ380" s="238"/>
      <c r="XR380" s="238"/>
      <c r="XS380" s="238"/>
      <c r="XT380" s="238"/>
      <c r="XU380" s="238"/>
      <c r="XV380" s="238"/>
      <c r="XW380" s="238"/>
      <c r="XX380" s="238"/>
      <c r="XY380" s="238"/>
      <c r="XZ380" s="238"/>
      <c r="YA380" s="238"/>
      <c r="YB380" s="238"/>
      <c r="YC380" s="238"/>
      <c r="YD380" s="238"/>
      <c r="YE380" s="238"/>
      <c r="YF380" s="238"/>
      <c r="YG380" s="238"/>
      <c r="YH380" s="238"/>
      <c r="YI380" s="238"/>
      <c r="YJ380" s="238"/>
      <c r="YK380" s="238"/>
      <c r="YL380" s="238"/>
      <c r="YM380" s="238"/>
      <c r="YN380" s="238"/>
      <c r="YO380" s="238"/>
      <c r="YP380" s="238"/>
      <c r="YQ380" s="238"/>
      <c r="YR380" s="238"/>
      <c r="YS380" s="238"/>
      <c r="YT380" s="238"/>
      <c r="YU380" s="238"/>
      <c r="YV380" s="238"/>
      <c r="YW380" s="238"/>
      <c r="YX380" s="238"/>
      <c r="YY380" s="238"/>
      <c r="YZ380" s="238"/>
      <c r="ZA380" s="238"/>
      <c r="ZB380" s="238"/>
      <c r="ZC380" s="238"/>
      <c r="ZD380" s="238"/>
      <c r="ZE380" s="238"/>
      <c r="ZF380" s="238"/>
      <c r="ZG380" s="238"/>
      <c r="ZH380" s="238"/>
      <c r="ZI380" s="238"/>
      <c r="ZJ380" s="238"/>
      <c r="ZK380" s="238"/>
      <c r="ZL380" s="238"/>
      <c r="ZM380" s="238"/>
      <c r="ZN380" s="238"/>
      <c r="ZO380" s="238"/>
      <c r="ZP380" s="238"/>
      <c r="ZQ380" s="238"/>
      <c r="ZR380" s="238"/>
      <c r="ZS380" s="238"/>
      <c r="ZT380" s="238"/>
      <c r="ZU380" s="238"/>
      <c r="ZV380" s="238"/>
      <c r="ZW380" s="238"/>
      <c r="ZX380" s="238"/>
      <c r="ZY380" s="238"/>
      <c r="ZZ380" s="238"/>
      <c r="AAA380" s="238"/>
      <c r="AAB380" s="238"/>
      <c r="AAC380" s="238"/>
      <c r="AAD380" s="238"/>
      <c r="AAE380" s="238"/>
      <c r="AAF380" s="238"/>
      <c r="AAG380" s="238"/>
      <c r="AAH380" s="238"/>
      <c r="AAI380" s="238"/>
      <c r="AAJ380" s="238"/>
      <c r="AAK380" s="238"/>
      <c r="AAL380" s="238"/>
      <c r="AAM380" s="238"/>
      <c r="AAN380" s="238"/>
      <c r="AAO380" s="238"/>
      <c r="AAP380" s="238"/>
      <c r="AAQ380" s="238"/>
      <c r="AAR380" s="238"/>
      <c r="AAS380" s="238"/>
      <c r="AAT380" s="238"/>
      <c r="AAU380" s="238"/>
      <c r="AAV380" s="238"/>
      <c r="AAW380" s="238"/>
      <c r="AAX380" s="238"/>
      <c r="AAY380" s="238"/>
      <c r="AAZ380" s="238"/>
      <c r="ABA380" s="238"/>
      <c r="ABB380" s="238"/>
      <c r="ABC380" s="238"/>
      <c r="ABD380" s="238"/>
      <c r="ABE380" s="238"/>
      <c r="ABF380" s="238"/>
      <c r="ABG380" s="238"/>
      <c r="ABH380" s="238"/>
      <c r="ABI380" s="238"/>
      <c r="ABJ380" s="238"/>
      <c r="ABK380" s="238"/>
      <c r="ABL380" s="238"/>
      <c r="ABM380" s="238"/>
      <c r="ABN380" s="238"/>
      <c r="ABO380" s="238"/>
      <c r="ABP380" s="238"/>
      <c r="ABQ380" s="238"/>
      <c r="ABR380" s="238"/>
      <c r="ABS380" s="238"/>
      <c r="ABT380" s="238"/>
      <c r="ABU380" s="238"/>
      <c r="ABV380" s="238"/>
      <c r="ABW380" s="238"/>
      <c r="ABX380" s="238"/>
      <c r="ABY380" s="238"/>
      <c r="ABZ380" s="238"/>
      <c r="ACA380" s="238"/>
      <c r="ACB380" s="238"/>
      <c r="ACC380" s="238"/>
      <c r="ACD380" s="238"/>
      <c r="ACE380" s="238"/>
      <c r="ACF380" s="238"/>
      <c r="ACG380" s="238"/>
      <c r="ACH380" s="238"/>
      <c r="ACI380" s="238"/>
      <c r="ACJ380" s="238"/>
      <c r="ACK380" s="238"/>
      <c r="ACL380" s="238"/>
      <c r="ACM380" s="238"/>
      <c r="ACN380" s="238"/>
      <c r="ACO380" s="238"/>
      <c r="ACP380" s="238"/>
      <c r="ACQ380" s="238"/>
      <c r="ACR380" s="238"/>
      <c r="ACS380" s="238"/>
      <c r="ACT380" s="238"/>
      <c r="ACU380" s="238"/>
      <c r="ACV380" s="238"/>
      <c r="ACW380" s="238"/>
      <c r="ACX380" s="238"/>
      <c r="ACY380" s="238"/>
      <c r="ACZ380" s="238"/>
      <c r="ADA380" s="238"/>
      <c r="ADB380" s="238"/>
      <c r="ADC380" s="238"/>
      <c r="ADD380" s="238"/>
      <c r="ADE380" s="238"/>
      <c r="ADF380" s="238"/>
      <c r="ADG380" s="238"/>
      <c r="ADH380" s="238"/>
      <c r="ADI380" s="238"/>
      <c r="ADJ380" s="238"/>
      <c r="ADK380" s="238"/>
      <c r="ADL380" s="238"/>
      <c r="ADM380" s="238"/>
      <c r="ADN380" s="238"/>
      <c r="ADO380" s="238"/>
      <c r="ADP380" s="238"/>
      <c r="ADQ380" s="238"/>
      <c r="ADR380" s="238"/>
      <c r="ADS380" s="238"/>
      <c r="ADT380" s="238"/>
      <c r="ADU380" s="238"/>
      <c r="ADV380" s="238"/>
      <c r="ADW380" s="238"/>
      <c r="ADX380" s="238"/>
      <c r="ADY380" s="238"/>
      <c r="ADZ380" s="238"/>
      <c r="AEA380" s="238"/>
      <c r="AEB380" s="238"/>
      <c r="AEC380" s="238"/>
      <c r="AED380" s="238"/>
      <c r="AEE380" s="238"/>
      <c r="AEF380" s="238"/>
      <c r="AEG380" s="238"/>
      <c r="AEH380" s="238"/>
      <c r="AEI380" s="238"/>
      <c r="AEJ380" s="238"/>
      <c r="AEK380" s="238"/>
      <c r="AEL380" s="238"/>
      <c r="AEM380" s="238"/>
      <c r="AEN380" s="238"/>
      <c r="AEO380" s="238"/>
      <c r="AEP380" s="238"/>
      <c r="AEQ380" s="238"/>
      <c r="AER380" s="238"/>
      <c r="AES380" s="238"/>
      <c r="AET380" s="238"/>
      <c r="AEU380" s="238"/>
      <c r="AEV380" s="238"/>
      <c r="AEW380" s="238"/>
      <c r="AEX380" s="238"/>
      <c r="AEY380" s="238"/>
      <c r="AEZ380" s="238"/>
      <c r="AFA380" s="238"/>
      <c r="AFB380" s="238"/>
      <c r="AFC380" s="238"/>
      <c r="AFD380" s="238"/>
      <c r="AFE380" s="238"/>
      <c r="AFF380" s="238"/>
      <c r="AFG380" s="238"/>
      <c r="AFH380" s="238"/>
      <c r="AFI380" s="238"/>
      <c r="AFJ380" s="238"/>
      <c r="AFK380" s="238"/>
      <c r="AFL380" s="238"/>
      <c r="AFM380" s="238"/>
      <c r="AFN380" s="238"/>
      <c r="AFO380" s="238"/>
      <c r="AFP380" s="238"/>
      <c r="AFQ380" s="238"/>
      <c r="AFR380" s="238"/>
      <c r="AFS380" s="238"/>
      <c r="AFT380" s="238"/>
      <c r="AFU380" s="238"/>
      <c r="AFV380" s="238"/>
      <c r="AFW380" s="238"/>
      <c r="AFX380" s="238"/>
      <c r="AFY380" s="238"/>
      <c r="AFZ380" s="238"/>
      <c r="AGA380" s="238"/>
      <c r="AGB380" s="238"/>
      <c r="AGC380" s="238"/>
      <c r="AGD380" s="238"/>
      <c r="AGE380" s="238"/>
      <c r="AGF380" s="238"/>
      <c r="AGG380" s="238"/>
      <c r="AGH380" s="238"/>
      <c r="AGI380" s="238"/>
      <c r="AGJ380" s="238"/>
      <c r="AGK380" s="238"/>
      <c r="AGL380" s="238"/>
      <c r="AGM380" s="238"/>
      <c r="AGN380" s="238"/>
      <c r="AGO380" s="238"/>
      <c r="AGP380" s="238"/>
      <c r="AGQ380" s="238"/>
      <c r="AGR380" s="238"/>
      <c r="AGS380" s="238"/>
      <c r="AGT380" s="238"/>
      <c r="AGU380" s="238"/>
      <c r="AGV380" s="238"/>
      <c r="AGW380" s="238"/>
      <c r="AGX380" s="238"/>
      <c r="AGY380" s="238"/>
      <c r="AGZ380" s="238"/>
      <c r="AHA380" s="238"/>
      <c r="AHB380" s="238"/>
      <c r="AHC380" s="238"/>
      <c r="AHD380" s="238"/>
      <c r="AHE380" s="238"/>
      <c r="AHF380" s="238"/>
      <c r="AHG380" s="238"/>
      <c r="AHH380" s="238"/>
      <c r="AHI380" s="238"/>
      <c r="AHJ380" s="238"/>
      <c r="AHK380" s="238"/>
      <c r="AHL380" s="238"/>
      <c r="AHM380" s="238"/>
      <c r="AHN380" s="238"/>
      <c r="AHO380" s="238"/>
      <c r="AHP380" s="238"/>
      <c r="AHQ380" s="238"/>
      <c r="AHR380" s="238"/>
      <c r="AHS380" s="238"/>
      <c r="AHT380" s="238"/>
      <c r="AHU380" s="238"/>
      <c r="AHV380" s="238"/>
      <c r="AHW380" s="238"/>
      <c r="AHX380" s="238"/>
      <c r="AHY380" s="238"/>
      <c r="AHZ380" s="238"/>
      <c r="AIA380" s="238"/>
      <c r="AIB380" s="238"/>
      <c r="AIC380" s="238"/>
      <c r="AID380" s="238"/>
      <c r="AIE380" s="238"/>
      <c r="AIF380" s="238"/>
      <c r="AIG380" s="238"/>
      <c r="AIH380" s="238"/>
      <c r="AII380" s="238"/>
      <c r="AIJ380" s="238"/>
      <c r="AIK380" s="238"/>
      <c r="AIL380" s="238"/>
      <c r="AIM380" s="238"/>
      <c r="AIN380" s="238"/>
      <c r="AIO380" s="238"/>
      <c r="AIP380" s="238"/>
      <c r="AIQ380" s="238"/>
      <c r="AIR380" s="238"/>
      <c r="AIS380" s="238"/>
      <c r="AIT380" s="238"/>
      <c r="AIU380" s="238"/>
      <c r="AIV380" s="238"/>
      <c r="AIW380" s="238"/>
      <c r="AIX380" s="238"/>
      <c r="AIY380" s="238"/>
      <c r="AIZ380" s="238"/>
      <c r="AJA380" s="238"/>
      <c r="AJB380" s="238"/>
      <c r="AJC380" s="238"/>
      <c r="AJD380" s="238"/>
      <c r="AJE380" s="238"/>
      <c r="AJF380" s="238"/>
      <c r="AJG380" s="238"/>
      <c r="AJH380" s="238"/>
      <c r="AJI380" s="238"/>
      <c r="AJJ380" s="238"/>
      <c r="AJK380" s="238"/>
      <c r="AJL380" s="238"/>
      <c r="AJM380" s="238"/>
      <c r="AJN380" s="238"/>
      <c r="AJO380" s="238"/>
      <c r="AJP380" s="238"/>
      <c r="AJQ380" s="238"/>
      <c r="AJR380" s="238"/>
      <c r="AJS380" s="238"/>
      <c r="AJT380" s="238"/>
      <c r="AJU380" s="238"/>
      <c r="AJV380" s="238"/>
      <c r="AJW380" s="238"/>
      <c r="AJX380" s="238"/>
      <c r="AJY380" s="238"/>
      <c r="AJZ380" s="238"/>
      <c r="AKA380" s="238"/>
      <c r="AKB380" s="238"/>
      <c r="AKC380" s="238"/>
      <c r="AKD380" s="238"/>
      <c r="AKE380" s="238"/>
      <c r="AKF380" s="238"/>
      <c r="AKG380" s="238"/>
      <c r="AKH380" s="238"/>
      <c r="AKI380" s="238"/>
      <c r="AKJ380" s="238"/>
      <c r="AKK380" s="238"/>
      <c r="AKL380" s="238"/>
      <c r="AKM380" s="238"/>
      <c r="AKN380" s="238"/>
      <c r="AKO380" s="238"/>
      <c r="AKP380" s="238"/>
    </row>
    <row r="381" spans="1:978" x14ac:dyDescent="0.25">
      <c r="A381" s="311"/>
      <c r="B381" s="311"/>
      <c r="C381" s="245"/>
      <c r="D381" s="245"/>
      <c r="E381" s="271"/>
      <c r="F381" s="292" t="s">
        <v>387</v>
      </c>
      <c r="G381" s="292"/>
      <c r="H381" s="292"/>
      <c r="I381" s="292"/>
      <c r="J381" s="292"/>
      <c r="K381" s="292"/>
      <c r="L381" s="292"/>
      <c r="M381" s="292"/>
      <c r="N381" s="7">
        <f t="shared" ref="N381:AL381" si="251">ROUNDUP(AVERAGE(N379:N380),0)</f>
        <v>101</v>
      </c>
      <c r="O381" s="7">
        <f t="shared" si="251"/>
        <v>48</v>
      </c>
      <c r="P381" s="7">
        <f t="shared" si="251"/>
        <v>32</v>
      </c>
      <c r="Q381" s="7">
        <f t="shared" si="251"/>
        <v>27</v>
      </c>
      <c r="R381" s="7">
        <f t="shared" si="251"/>
        <v>43</v>
      </c>
      <c r="S381" s="7">
        <f t="shared" si="251"/>
        <v>162</v>
      </c>
      <c r="T381" s="7">
        <f t="shared" si="251"/>
        <v>417</v>
      </c>
      <c r="U381" s="7">
        <f t="shared" si="251"/>
        <v>726</v>
      </c>
      <c r="V381" s="7">
        <f t="shared" si="251"/>
        <v>720</v>
      </c>
      <c r="W381" s="7">
        <f t="shared" si="251"/>
        <v>642</v>
      </c>
      <c r="X381" s="7">
        <f t="shared" si="251"/>
        <v>586</v>
      </c>
      <c r="Y381" s="7">
        <f t="shared" si="251"/>
        <v>636</v>
      </c>
      <c r="Z381" s="7">
        <f t="shared" si="251"/>
        <v>683</v>
      </c>
      <c r="AA381" s="7">
        <f t="shared" si="251"/>
        <v>666</v>
      </c>
      <c r="AB381" s="7">
        <f t="shared" si="251"/>
        <v>722</v>
      </c>
      <c r="AC381" s="7">
        <f t="shared" si="251"/>
        <v>938</v>
      </c>
      <c r="AD381" s="7">
        <f t="shared" si="251"/>
        <v>1132</v>
      </c>
      <c r="AE381" s="7">
        <f t="shared" si="251"/>
        <v>1224</v>
      </c>
      <c r="AF381" s="7">
        <f t="shared" si="251"/>
        <v>844</v>
      </c>
      <c r="AG381" s="7">
        <f t="shared" si="251"/>
        <v>562</v>
      </c>
      <c r="AH381" s="7">
        <f t="shared" si="251"/>
        <v>427</v>
      </c>
      <c r="AI381" s="7">
        <f t="shared" si="251"/>
        <v>330</v>
      </c>
      <c r="AJ381" s="7">
        <f t="shared" si="251"/>
        <v>228</v>
      </c>
      <c r="AK381" s="7">
        <f t="shared" si="251"/>
        <v>176</v>
      </c>
      <c r="AL381" s="7">
        <f t="shared" si="251"/>
        <v>11322</v>
      </c>
      <c r="AM381" s="271"/>
      <c r="AN381" s="266"/>
      <c r="AO381" s="266"/>
      <c r="AP381" s="266"/>
      <c r="AQ381" s="266"/>
      <c r="AR381" s="266"/>
      <c r="AS381" s="266"/>
      <c r="AT381" s="266"/>
      <c r="AU381" s="266"/>
      <c r="AV381" s="266"/>
      <c r="AW381" s="266"/>
      <c r="AX381" s="266"/>
      <c r="AY381" s="266"/>
      <c r="AZ381" s="266"/>
      <c r="BA381" s="266"/>
      <c r="BB381" s="266"/>
      <c r="BC381" s="266"/>
      <c r="BD381" s="266"/>
      <c r="BE381" s="266"/>
      <c r="BF381" s="266"/>
      <c r="BG381" s="266"/>
      <c r="BH381" s="266"/>
      <c r="BI381" s="266"/>
      <c r="BJ381" s="266"/>
      <c r="BK381" s="266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5"/>
      <c r="DZ381" s="245"/>
      <c r="EA381" s="245"/>
      <c r="EB381" s="245"/>
      <c r="EC381" s="245"/>
      <c r="ED381" s="245"/>
      <c r="EE381" s="253"/>
      <c r="EF381" s="238"/>
      <c r="EG381" s="238"/>
      <c r="EH381" s="238"/>
      <c r="EI381" s="238"/>
      <c r="EJ381" s="238"/>
      <c r="EK381" s="238"/>
      <c r="EL381" s="238"/>
      <c r="EM381" s="238"/>
      <c r="EN381" s="238"/>
      <c r="EO381" s="238"/>
      <c r="EP381" s="238"/>
      <c r="EQ381" s="238"/>
      <c r="ER381" s="238"/>
      <c r="ES381" s="238"/>
      <c r="ET381" s="238"/>
      <c r="EU381" s="238"/>
      <c r="EV381" s="238"/>
      <c r="EW381" s="238"/>
      <c r="EX381" s="238"/>
      <c r="EY381" s="238"/>
      <c r="EZ381" s="238"/>
      <c r="FA381" s="238"/>
      <c r="FB381" s="238"/>
      <c r="FC381" s="238"/>
      <c r="FD381" s="238"/>
      <c r="FE381" s="238"/>
      <c r="FF381" s="238"/>
      <c r="FG381" s="238"/>
      <c r="FH381" s="238"/>
      <c r="FI381" s="238"/>
      <c r="FJ381" s="238"/>
      <c r="FK381" s="238"/>
      <c r="FL381" s="238"/>
      <c r="FM381" s="238"/>
      <c r="FN381" s="238"/>
      <c r="FO381" s="238"/>
      <c r="FP381" s="238"/>
      <c r="FQ381" s="238"/>
      <c r="FR381" s="238"/>
      <c r="FS381" s="238"/>
      <c r="FT381" s="238"/>
      <c r="FU381" s="238"/>
      <c r="FV381" s="238"/>
      <c r="FW381" s="238"/>
      <c r="FX381" s="238"/>
      <c r="FY381" s="238"/>
      <c r="FZ381" s="238"/>
      <c r="GA381" s="238"/>
      <c r="GB381" s="238"/>
      <c r="GC381" s="238"/>
      <c r="GD381" s="238"/>
      <c r="GE381" s="238"/>
      <c r="GF381" s="238"/>
      <c r="GG381" s="238"/>
      <c r="GH381" s="238"/>
      <c r="GI381" s="238"/>
      <c r="GJ381" s="238"/>
      <c r="GK381" s="238"/>
      <c r="GL381" s="238"/>
      <c r="GM381" s="238"/>
      <c r="GN381" s="238"/>
      <c r="GO381" s="238"/>
      <c r="GP381" s="238"/>
      <c r="GQ381" s="238"/>
      <c r="GR381" s="238"/>
      <c r="GS381" s="238"/>
      <c r="GT381" s="238"/>
      <c r="GU381" s="238"/>
      <c r="GV381" s="238"/>
      <c r="GW381" s="238"/>
      <c r="GX381" s="238"/>
      <c r="GY381" s="238"/>
      <c r="GZ381" s="238"/>
      <c r="HA381" s="238"/>
      <c r="HB381" s="238"/>
      <c r="HC381" s="238"/>
      <c r="HD381" s="238"/>
      <c r="HE381" s="238"/>
      <c r="HF381" s="238"/>
      <c r="HG381" s="238"/>
      <c r="HH381" s="238"/>
      <c r="HI381" s="238"/>
      <c r="HJ381" s="238"/>
      <c r="HK381" s="238"/>
      <c r="HL381" s="238"/>
      <c r="HM381" s="238"/>
      <c r="HN381" s="238"/>
      <c r="HO381" s="238"/>
      <c r="HP381" s="238"/>
      <c r="HQ381" s="238"/>
      <c r="HR381" s="238"/>
      <c r="HS381" s="238"/>
      <c r="HT381" s="238"/>
      <c r="HU381" s="238"/>
      <c r="HV381" s="238"/>
      <c r="HW381" s="238"/>
      <c r="HX381" s="238"/>
      <c r="HY381" s="238"/>
      <c r="HZ381" s="238"/>
      <c r="IA381" s="238"/>
      <c r="IB381" s="238"/>
      <c r="IC381" s="238"/>
      <c r="ID381" s="238"/>
      <c r="IE381" s="238"/>
      <c r="IF381" s="238"/>
      <c r="IG381" s="238"/>
      <c r="IH381" s="238"/>
      <c r="II381" s="238"/>
      <c r="IJ381" s="238"/>
      <c r="IK381" s="238"/>
      <c r="IL381" s="238"/>
      <c r="IM381" s="238"/>
      <c r="IN381" s="238"/>
      <c r="IO381" s="238"/>
      <c r="IP381" s="238"/>
      <c r="IQ381" s="238"/>
      <c r="IR381" s="238"/>
      <c r="IS381" s="238"/>
      <c r="IT381" s="238"/>
      <c r="IU381" s="238"/>
      <c r="IV381" s="238"/>
      <c r="IW381" s="238"/>
      <c r="IX381" s="238"/>
      <c r="IY381" s="238"/>
      <c r="IZ381" s="238"/>
      <c r="JA381" s="238"/>
      <c r="JB381" s="238"/>
      <c r="JC381" s="238"/>
      <c r="JD381" s="238"/>
      <c r="JE381" s="238"/>
      <c r="JF381" s="238"/>
      <c r="JG381" s="238"/>
      <c r="JH381" s="238"/>
      <c r="JI381" s="238"/>
      <c r="JJ381" s="238"/>
      <c r="JK381" s="238"/>
      <c r="JL381" s="238"/>
      <c r="JM381" s="238"/>
      <c r="JN381" s="238"/>
      <c r="JO381" s="238"/>
      <c r="JP381" s="238"/>
      <c r="JQ381" s="238"/>
      <c r="JR381" s="238"/>
      <c r="JS381" s="238"/>
      <c r="JT381" s="238"/>
      <c r="JU381" s="238"/>
      <c r="JV381" s="238"/>
      <c r="JW381" s="238"/>
      <c r="JX381" s="238"/>
      <c r="JY381" s="238"/>
      <c r="JZ381" s="238"/>
      <c r="KA381" s="238"/>
      <c r="KB381" s="238"/>
      <c r="KC381" s="238"/>
      <c r="KD381" s="238"/>
      <c r="KE381" s="238"/>
      <c r="KF381" s="238"/>
      <c r="KG381" s="238"/>
      <c r="KH381" s="238"/>
      <c r="KI381" s="238"/>
      <c r="KJ381" s="238"/>
      <c r="KK381" s="238"/>
      <c r="KL381" s="238"/>
      <c r="KM381" s="238"/>
      <c r="KN381" s="238"/>
      <c r="KO381" s="238"/>
      <c r="KP381" s="238"/>
      <c r="KQ381" s="238"/>
      <c r="KR381" s="238"/>
      <c r="KS381" s="238"/>
      <c r="KT381" s="238"/>
      <c r="KU381" s="238"/>
      <c r="KV381" s="238"/>
      <c r="KW381" s="238"/>
      <c r="KX381" s="238"/>
      <c r="KY381" s="238"/>
      <c r="KZ381" s="238"/>
      <c r="LA381" s="238"/>
      <c r="LB381" s="238"/>
      <c r="LC381" s="238"/>
      <c r="LD381" s="238"/>
      <c r="LE381" s="238"/>
      <c r="LF381" s="238"/>
      <c r="LG381" s="238"/>
      <c r="LH381" s="238"/>
      <c r="LI381" s="238"/>
      <c r="LJ381" s="238"/>
      <c r="LK381" s="238"/>
      <c r="LL381" s="238"/>
      <c r="LM381" s="238"/>
      <c r="LN381" s="238"/>
      <c r="LO381" s="238"/>
      <c r="LP381" s="238"/>
      <c r="LQ381" s="238"/>
      <c r="LR381" s="238"/>
      <c r="LS381" s="238"/>
      <c r="LT381" s="238"/>
      <c r="LU381" s="238"/>
      <c r="LV381" s="238"/>
      <c r="LW381" s="238"/>
      <c r="LX381" s="238"/>
      <c r="LY381" s="238"/>
      <c r="LZ381" s="238"/>
      <c r="MA381" s="238"/>
      <c r="MB381" s="238"/>
      <c r="MC381" s="238"/>
      <c r="MD381" s="238"/>
      <c r="ME381" s="238"/>
      <c r="MF381" s="238"/>
      <c r="MG381" s="238"/>
      <c r="MH381" s="238"/>
      <c r="MI381" s="238"/>
      <c r="MJ381" s="238"/>
      <c r="MK381" s="238"/>
      <c r="ML381" s="238"/>
      <c r="MM381" s="238"/>
      <c r="MN381" s="238"/>
      <c r="MO381" s="238"/>
      <c r="MP381" s="238"/>
      <c r="MQ381" s="238"/>
      <c r="MR381" s="238"/>
      <c r="MS381" s="238"/>
      <c r="MT381" s="238"/>
      <c r="MU381" s="238"/>
      <c r="MV381" s="238"/>
      <c r="MW381" s="238"/>
      <c r="MX381" s="238"/>
      <c r="MY381" s="238"/>
      <c r="MZ381" s="238"/>
      <c r="NA381" s="238"/>
      <c r="NB381" s="238"/>
      <c r="NC381" s="238"/>
      <c r="ND381" s="238"/>
      <c r="NE381" s="238"/>
      <c r="NF381" s="238"/>
      <c r="NG381" s="238"/>
      <c r="NH381" s="238"/>
      <c r="NI381" s="238"/>
      <c r="NJ381" s="238"/>
      <c r="NK381" s="238"/>
      <c r="NL381" s="238"/>
      <c r="NM381" s="238"/>
      <c r="NN381" s="238"/>
      <c r="NO381" s="238"/>
      <c r="NP381" s="238"/>
      <c r="NQ381" s="238"/>
      <c r="NR381" s="238"/>
      <c r="NS381" s="238"/>
      <c r="NT381" s="238"/>
      <c r="NU381" s="238"/>
      <c r="NV381" s="238"/>
      <c r="NW381" s="238"/>
      <c r="NX381" s="238"/>
      <c r="NY381" s="238"/>
      <c r="NZ381" s="238"/>
      <c r="OA381" s="238"/>
      <c r="OB381" s="238"/>
      <c r="OC381" s="238"/>
      <c r="OD381" s="238"/>
      <c r="OE381" s="238"/>
      <c r="OF381" s="238"/>
      <c r="OG381" s="238"/>
      <c r="OH381" s="238"/>
      <c r="OI381" s="238"/>
      <c r="OJ381" s="238"/>
      <c r="OK381" s="238"/>
      <c r="OL381" s="238"/>
      <c r="OM381" s="238"/>
      <c r="ON381" s="238"/>
      <c r="OO381" s="238"/>
      <c r="OP381" s="238"/>
      <c r="OQ381" s="238"/>
      <c r="OR381" s="238"/>
      <c r="OS381" s="238"/>
      <c r="OT381" s="238"/>
      <c r="OU381" s="238"/>
      <c r="OV381" s="238"/>
      <c r="OW381" s="238"/>
      <c r="OX381" s="238"/>
      <c r="OY381" s="238"/>
      <c r="OZ381" s="238"/>
      <c r="PA381" s="238"/>
      <c r="PB381" s="238"/>
      <c r="PC381" s="238"/>
      <c r="PD381" s="238"/>
      <c r="PE381" s="238"/>
      <c r="PF381" s="238"/>
      <c r="PG381" s="238"/>
      <c r="PH381" s="238"/>
      <c r="PI381" s="238"/>
      <c r="PJ381" s="238"/>
      <c r="PK381" s="238"/>
      <c r="PL381" s="238"/>
      <c r="PM381" s="238"/>
      <c r="PN381" s="238"/>
      <c r="PO381" s="238"/>
      <c r="PP381" s="238"/>
      <c r="PQ381" s="238"/>
      <c r="PR381" s="238"/>
      <c r="PS381" s="238"/>
      <c r="PT381" s="238"/>
      <c r="PU381" s="238"/>
      <c r="PV381" s="238"/>
      <c r="PW381" s="238"/>
      <c r="PX381" s="238"/>
      <c r="PY381" s="238"/>
      <c r="PZ381" s="238"/>
      <c r="QA381" s="238"/>
      <c r="QB381" s="238"/>
      <c r="QC381" s="238"/>
      <c r="QD381" s="238"/>
      <c r="QE381" s="238"/>
      <c r="QF381" s="238"/>
      <c r="QG381" s="238"/>
      <c r="QH381" s="238"/>
      <c r="QI381" s="238"/>
      <c r="QJ381" s="238"/>
      <c r="QK381" s="238"/>
      <c r="QL381" s="238"/>
      <c r="QM381" s="238"/>
      <c r="QN381" s="238"/>
      <c r="QO381" s="238"/>
      <c r="QP381" s="238"/>
      <c r="QQ381" s="238"/>
      <c r="QR381" s="238"/>
      <c r="QS381" s="238"/>
      <c r="QT381" s="238"/>
      <c r="QU381" s="238"/>
      <c r="QV381" s="238"/>
      <c r="QW381" s="238"/>
      <c r="QX381" s="238"/>
      <c r="QY381" s="238"/>
      <c r="QZ381" s="238"/>
      <c r="RA381" s="238"/>
      <c r="RB381" s="238"/>
      <c r="RC381" s="238"/>
      <c r="RD381" s="238"/>
      <c r="RE381" s="238"/>
      <c r="RF381" s="238"/>
      <c r="RG381" s="238"/>
      <c r="RH381" s="238"/>
      <c r="RI381" s="238"/>
      <c r="RJ381" s="238"/>
      <c r="RK381" s="238"/>
      <c r="RL381" s="238"/>
      <c r="RM381" s="238"/>
      <c r="RN381" s="238"/>
      <c r="RO381" s="238"/>
      <c r="RP381" s="238"/>
      <c r="RQ381" s="238"/>
      <c r="RR381" s="238"/>
      <c r="RS381" s="238"/>
      <c r="RT381" s="238"/>
      <c r="RU381" s="238"/>
      <c r="RV381" s="238"/>
      <c r="RW381" s="238"/>
      <c r="RX381" s="238"/>
      <c r="RY381" s="238"/>
      <c r="RZ381" s="238"/>
      <c r="SA381" s="238"/>
      <c r="SB381" s="238"/>
      <c r="SC381" s="238"/>
      <c r="SD381" s="238"/>
      <c r="SE381" s="238"/>
      <c r="SF381" s="238"/>
      <c r="SG381" s="238"/>
      <c r="SH381" s="238"/>
      <c r="SI381" s="238"/>
      <c r="SJ381" s="238"/>
      <c r="SK381" s="238"/>
      <c r="SL381" s="238"/>
      <c r="SM381" s="238"/>
      <c r="SN381" s="238"/>
      <c r="SO381" s="238"/>
      <c r="SP381" s="238"/>
      <c r="SQ381" s="238"/>
      <c r="SR381" s="238"/>
      <c r="SS381" s="238"/>
      <c r="ST381" s="238"/>
      <c r="SU381" s="238"/>
      <c r="SV381" s="238"/>
      <c r="SW381" s="238"/>
      <c r="SX381" s="238"/>
      <c r="SY381" s="238"/>
      <c r="SZ381" s="238"/>
      <c r="TA381" s="238"/>
      <c r="TB381" s="238"/>
      <c r="TC381" s="238"/>
      <c r="TD381" s="238"/>
      <c r="TE381" s="238"/>
      <c r="TF381" s="238"/>
      <c r="TG381" s="238"/>
      <c r="TH381" s="238"/>
      <c r="TI381" s="238"/>
      <c r="TJ381" s="238"/>
      <c r="TK381" s="238"/>
      <c r="TL381" s="238"/>
      <c r="TM381" s="238"/>
      <c r="TN381" s="238"/>
      <c r="TO381" s="238"/>
      <c r="TP381" s="238"/>
      <c r="TQ381" s="238"/>
      <c r="TR381" s="238"/>
      <c r="TS381" s="238"/>
      <c r="TT381" s="238"/>
      <c r="TU381" s="238"/>
      <c r="TV381" s="238"/>
      <c r="TW381" s="238"/>
      <c r="TX381" s="238"/>
      <c r="TY381" s="238"/>
      <c r="TZ381" s="238"/>
      <c r="UA381" s="238"/>
      <c r="UB381" s="238"/>
      <c r="UC381" s="238"/>
      <c r="UD381" s="238"/>
      <c r="UE381" s="238"/>
      <c r="UF381" s="238"/>
      <c r="UG381" s="238"/>
      <c r="UH381" s="238"/>
      <c r="UI381" s="238"/>
      <c r="UJ381" s="238"/>
      <c r="UK381" s="238"/>
      <c r="UL381" s="238"/>
      <c r="UM381" s="238"/>
      <c r="UN381" s="238"/>
      <c r="UO381" s="238"/>
      <c r="UP381" s="238"/>
      <c r="UQ381" s="238"/>
      <c r="UR381" s="238"/>
      <c r="US381" s="238"/>
      <c r="UT381" s="238"/>
      <c r="UU381" s="238"/>
      <c r="UV381" s="238"/>
      <c r="UW381" s="238"/>
      <c r="UX381" s="238"/>
      <c r="UY381" s="238"/>
      <c r="UZ381" s="238"/>
      <c r="VA381" s="238"/>
      <c r="VB381" s="238"/>
      <c r="VC381" s="238"/>
      <c r="VD381" s="238"/>
      <c r="VE381" s="238"/>
      <c r="VF381" s="238"/>
      <c r="VG381" s="238"/>
      <c r="VH381" s="238"/>
      <c r="VI381" s="238"/>
      <c r="VJ381" s="238"/>
      <c r="VK381" s="238"/>
      <c r="VL381" s="238"/>
      <c r="VM381" s="238"/>
      <c r="VN381" s="238"/>
      <c r="VO381" s="238"/>
      <c r="VP381" s="238"/>
      <c r="VQ381" s="238"/>
      <c r="VR381" s="238"/>
      <c r="VS381" s="238"/>
      <c r="VT381" s="238"/>
      <c r="VU381" s="238"/>
      <c r="VV381" s="238"/>
      <c r="VW381" s="238"/>
      <c r="VX381" s="238"/>
      <c r="VY381" s="238"/>
      <c r="VZ381" s="238"/>
      <c r="WA381" s="238"/>
      <c r="WB381" s="238"/>
      <c r="WC381" s="238"/>
      <c r="WD381" s="238"/>
      <c r="WE381" s="238"/>
      <c r="WF381" s="238"/>
      <c r="WG381" s="238"/>
      <c r="WH381" s="238"/>
      <c r="WI381" s="238"/>
      <c r="WJ381" s="238"/>
      <c r="WK381" s="238"/>
      <c r="WL381" s="238"/>
      <c r="WM381" s="238"/>
      <c r="WN381" s="238"/>
      <c r="WO381" s="238"/>
      <c r="WP381" s="238"/>
      <c r="WQ381" s="238"/>
      <c r="WR381" s="238"/>
      <c r="WS381" s="238"/>
      <c r="WT381" s="238"/>
      <c r="WU381" s="238"/>
      <c r="WV381" s="238"/>
      <c r="WW381" s="238"/>
      <c r="WX381" s="238"/>
      <c r="WY381" s="238"/>
      <c r="WZ381" s="238"/>
      <c r="XA381" s="238"/>
      <c r="XB381" s="238"/>
      <c r="XC381" s="238"/>
      <c r="XD381" s="238"/>
      <c r="XE381" s="238"/>
      <c r="XF381" s="238"/>
      <c r="XG381" s="238"/>
      <c r="XH381" s="238"/>
      <c r="XI381" s="238"/>
      <c r="XJ381" s="238"/>
      <c r="XK381" s="238"/>
      <c r="XL381" s="238"/>
      <c r="XM381" s="238"/>
      <c r="XN381" s="238"/>
      <c r="XO381" s="238"/>
      <c r="XP381" s="238"/>
      <c r="XQ381" s="238"/>
      <c r="XR381" s="238"/>
      <c r="XS381" s="238"/>
      <c r="XT381" s="238"/>
      <c r="XU381" s="238"/>
      <c r="XV381" s="238"/>
      <c r="XW381" s="238"/>
      <c r="XX381" s="238"/>
      <c r="XY381" s="238"/>
      <c r="XZ381" s="238"/>
      <c r="YA381" s="238"/>
      <c r="YB381" s="238"/>
      <c r="YC381" s="238"/>
      <c r="YD381" s="238"/>
      <c r="YE381" s="238"/>
      <c r="YF381" s="238"/>
      <c r="YG381" s="238"/>
      <c r="YH381" s="238"/>
      <c r="YI381" s="238"/>
      <c r="YJ381" s="238"/>
      <c r="YK381" s="238"/>
      <c r="YL381" s="238"/>
      <c r="YM381" s="238"/>
      <c r="YN381" s="238"/>
      <c r="YO381" s="238"/>
      <c r="YP381" s="238"/>
      <c r="YQ381" s="238"/>
      <c r="YR381" s="238"/>
      <c r="YS381" s="238"/>
      <c r="YT381" s="238"/>
      <c r="YU381" s="238"/>
      <c r="YV381" s="238"/>
      <c r="YW381" s="238"/>
      <c r="YX381" s="238"/>
      <c r="YY381" s="238"/>
      <c r="YZ381" s="238"/>
      <c r="ZA381" s="238"/>
      <c r="ZB381" s="238"/>
      <c r="ZC381" s="238"/>
      <c r="ZD381" s="238"/>
      <c r="ZE381" s="238"/>
      <c r="ZF381" s="238"/>
      <c r="ZG381" s="238"/>
      <c r="ZH381" s="238"/>
      <c r="ZI381" s="238"/>
      <c r="ZJ381" s="238"/>
      <c r="ZK381" s="238"/>
      <c r="ZL381" s="238"/>
      <c r="ZM381" s="238"/>
      <c r="ZN381" s="238"/>
      <c r="ZO381" s="238"/>
      <c r="ZP381" s="238"/>
      <c r="ZQ381" s="238"/>
      <c r="ZR381" s="238"/>
      <c r="ZS381" s="238"/>
      <c r="ZT381" s="238"/>
      <c r="ZU381" s="238"/>
      <c r="ZV381" s="238"/>
      <c r="ZW381" s="238"/>
      <c r="ZX381" s="238"/>
      <c r="ZY381" s="238"/>
      <c r="ZZ381" s="238"/>
      <c r="AAA381" s="238"/>
      <c r="AAB381" s="238"/>
      <c r="AAC381" s="238"/>
      <c r="AAD381" s="238"/>
      <c r="AAE381" s="238"/>
      <c r="AAF381" s="238"/>
      <c r="AAG381" s="238"/>
      <c r="AAH381" s="238"/>
      <c r="AAI381" s="238"/>
      <c r="AAJ381" s="238"/>
      <c r="AAK381" s="238"/>
      <c r="AAL381" s="238"/>
      <c r="AAM381" s="238"/>
      <c r="AAN381" s="238"/>
      <c r="AAO381" s="238"/>
      <c r="AAP381" s="238"/>
      <c r="AAQ381" s="238"/>
      <c r="AAR381" s="238"/>
      <c r="AAS381" s="238"/>
      <c r="AAT381" s="238"/>
      <c r="AAU381" s="238"/>
      <c r="AAV381" s="238"/>
      <c r="AAW381" s="238"/>
      <c r="AAX381" s="238"/>
      <c r="AAY381" s="238"/>
      <c r="AAZ381" s="238"/>
      <c r="ABA381" s="238"/>
      <c r="ABB381" s="238"/>
      <c r="ABC381" s="238"/>
      <c r="ABD381" s="238"/>
      <c r="ABE381" s="238"/>
      <c r="ABF381" s="238"/>
      <c r="ABG381" s="238"/>
      <c r="ABH381" s="238"/>
      <c r="ABI381" s="238"/>
      <c r="ABJ381" s="238"/>
      <c r="ABK381" s="238"/>
      <c r="ABL381" s="238"/>
      <c r="ABM381" s="238"/>
      <c r="ABN381" s="238"/>
      <c r="ABO381" s="238"/>
      <c r="ABP381" s="238"/>
      <c r="ABQ381" s="238"/>
      <c r="ABR381" s="238"/>
      <c r="ABS381" s="238"/>
      <c r="ABT381" s="238"/>
      <c r="ABU381" s="238"/>
      <c r="ABV381" s="238"/>
      <c r="ABW381" s="238"/>
      <c r="ABX381" s="238"/>
      <c r="ABY381" s="238"/>
      <c r="ABZ381" s="238"/>
      <c r="ACA381" s="238"/>
      <c r="ACB381" s="238"/>
      <c r="ACC381" s="238"/>
      <c r="ACD381" s="238"/>
      <c r="ACE381" s="238"/>
      <c r="ACF381" s="238"/>
      <c r="ACG381" s="238"/>
      <c r="ACH381" s="238"/>
      <c r="ACI381" s="238"/>
      <c r="ACJ381" s="238"/>
      <c r="ACK381" s="238"/>
      <c r="ACL381" s="238"/>
      <c r="ACM381" s="238"/>
      <c r="ACN381" s="238"/>
      <c r="ACO381" s="238"/>
      <c r="ACP381" s="238"/>
      <c r="ACQ381" s="238"/>
      <c r="ACR381" s="238"/>
      <c r="ACS381" s="238"/>
      <c r="ACT381" s="238"/>
      <c r="ACU381" s="238"/>
      <c r="ACV381" s="238"/>
      <c r="ACW381" s="238"/>
      <c r="ACX381" s="238"/>
      <c r="ACY381" s="238"/>
      <c r="ACZ381" s="238"/>
      <c r="ADA381" s="238"/>
      <c r="ADB381" s="238"/>
      <c r="ADC381" s="238"/>
      <c r="ADD381" s="238"/>
      <c r="ADE381" s="238"/>
      <c r="ADF381" s="238"/>
      <c r="ADG381" s="238"/>
      <c r="ADH381" s="238"/>
      <c r="ADI381" s="238"/>
      <c r="ADJ381" s="238"/>
      <c r="ADK381" s="238"/>
      <c r="ADL381" s="238"/>
      <c r="ADM381" s="238"/>
      <c r="ADN381" s="238"/>
      <c r="ADO381" s="238"/>
      <c r="ADP381" s="238"/>
      <c r="ADQ381" s="238"/>
      <c r="ADR381" s="238"/>
      <c r="ADS381" s="238"/>
      <c r="ADT381" s="238"/>
      <c r="ADU381" s="238"/>
      <c r="ADV381" s="238"/>
      <c r="ADW381" s="238"/>
      <c r="ADX381" s="238"/>
      <c r="ADY381" s="238"/>
      <c r="ADZ381" s="238"/>
      <c r="AEA381" s="238"/>
      <c r="AEB381" s="238"/>
      <c r="AEC381" s="238"/>
      <c r="AED381" s="238"/>
      <c r="AEE381" s="238"/>
      <c r="AEF381" s="238"/>
      <c r="AEG381" s="238"/>
      <c r="AEH381" s="238"/>
      <c r="AEI381" s="238"/>
      <c r="AEJ381" s="238"/>
      <c r="AEK381" s="238"/>
      <c r="AEL381" s="238"/>
      <c r="AEM381" s="238"/>
      <c r="AEN381" s="238"/>
      <c r="AEO381" s="238"/>
      <c r="AEP381" s="238"/>
      <c r="AEQ381" s="238"/>
      <c r="AER381" s="238"/>
      <c r="AES381" s="238"/>
      <c r="AET381" s="238"/>
      <c r="AEU381" s="238"/>
      <c r="AEV381" s="238"/>
      <c r="AEW381" s="238"/>
      <c r="AEX381" s="238"/>
      <c r="AEY381" s="238"/>
      <c r="AEZ381" s="238"/>
      <c r="AFA381" s="238"/>
      <c r="AFB381" s="238"/>
      <c r="AFC381" s="238"/>
      <c r="AFD381" s="238"/>
      <c r="AFE381" s="238"/>
      <c r="AFF381" s="238"/>
      <c r="AFG381" s="238"/>
      <c r="AFH381" s="238"/>
      <c r="AFI381" s="238"/>
      <c r="AFJ381" s="238"/>
      <c r="AFK381" s="238"/>
      <c r="AFL381" s="238"/>
      <c r="AFM381" s="238"/>
      <c r="AFN381" s="238"/>
      <c r="AFO381" s="238"/>
      <c r="AFP381" s="238"/>
      <c r="AFQ381" s="238"/>
      <c r="AFR381" s="238"/>
      <c r="AFS381" s="238"/>
      <c r="AFT381" s="238"/>
      <c r="AFU381" s="238"/>
      <c r="AFV381" s="238"/>
      <c r="AFW381" s="238"/>
      <c r="AFX381" s="238"/>
      <c r="AFY381" s="238"/>
      <c r="AFZ381" s="238"/>
      <c r="AGA381" s="238"/>
      <c r="AGB381" s="238"/>
      <c r="AGC381" s="238"/>
      <c r="AGD381" s="238"/>
      <c r="AGE381" s="238"/>
      <c r="AGF381" s="238"/>
      <c r="AGG381" s="238"/>
      <c r="AGH381" s="238"/>
      <c r="AGI381" s="238"/>
      <c r="AGJ381" s="238"/>
      <c r="AGK381" s="238"/>
      <c r="AGL381" s="238"/>
      <c r="AGM381" s="238"/>
      <c r="AGN381" s="238"/>
      <c r="AGO381" s="238"/>
      <c r="AGP381" s="238"/>
      <c r="AGQ381" s="238"/>
      <c r="AGR381" s="238"/>
      <c r="AGS381" s="238"/>
      <c r="AGT381" s="238"/>
      <c r="AGU381" s="238"/>
      <c r="AGV381" s="238"/>
      <c r="AGW381" s="238"/>
      <c r="AGX381" s="238"/>
      <c r="AGY381" s="238"/>
      <c r="AGZ381" s="238"/>
      <c r="AHA381" s="238"/>
      <c r="AHB381" s="238"/>
      <c r="AHC381" s="238"/>
      <c r="AHD381" s="238"/>
      <c r="AHE381" s="238"/>
      <c r="AHF381" s="238"/>
      <c r="AHG381" s="238"/>
      <c r="AHH381" s="238"/>
      <c r="AHI381" s="238"/>
      <c r="AHJ381" s="238"/>
      <c r="AHK381" s="238"/>
      <c r="AHL381" s="238"/>
      <c r="AHM381" s="238"/>
      <c r="AHN381" s="238"/>
      <c r="AHO381" s="238"/>
      <c r="AHP381" s="238"/>
      <c r="AHQ381" s="238"/>
      <c r="AHR381" s="238"/>
      <c r="AHS381" s="238"/>
      <c r="AHT381" s="238"/>
      <c r="AHU381" s="238"/>
      <c r="AHV381" s="238"/>
      <c r="AHW381" s="238"/>
      <c r="AHX381" s="238"/>
      <c r="AHY381" s="238"/>
      <c r="AHZ381" s="238"/>
      <c r="AIA381" s="238"/>
      <c r="AIB381" s="238"/>
      <c r="AIC381" s="238"/>
      <c r="AID381" s="238"/>
      <c r="AIE381" s="238"/>
      <c r="AIF381" s="238"/>
      <c r="AIG381" s="238"/>
      <c r="AIH381" s="238"/>
      <c r="AII381" s="238"/>
      <c r="AIJ381" s="238"/>
      <c r="AIK381" s="238"/>
      <c r="AIL381" s="238"/>
      <c r="AIM381" s="238"/>
      <c r="AIN381" s="238"/>
      <c r="AIO381" s="238"/>
      <c r="AIP381" s="238"/>
      <c r="AIQ381" s="238"/>
      <c r="AIR381" s="238"/>
      <c r="AIS381" s="238"/>
      <c r="AIT381" s="238"/>
      <c r="AIU381" s="238"/>
      <c r="AIV381" s="238"/>
      <c r="AIW381" s="238"/>
      <c r="AIX381" s="238"/>
      <c r="AIY381" s="238"/>
      <c r="AIZ381" s="238"/>
      <c r="AJA381" s="238"/>
      <c r="AJB381" s="238"/>
      <c r="AJC381" s="238"/>
      <c r="AJD381" s="238"/>
      <c r="AJE381" s="238"/>
      <c r="AJF381" s="238"/>
      <c r="AJG381" s="238"/>
      <c r="AJH381" s="238"/>
      <c r="AJI381" s="238"/>
      <c r="AJJ381" s="238"/>
      <c r="AJK381" s="238"/>
      <c r="AJL381" s="238"/>
      <c r="AJM381" s="238"/>
      <c r="AJN381" s="238"/>
      <c r="AJO381" s="238"/>
      <c r="AJP381" s="238"/>
      <c r="AJQ381" s="238"/>
      <c r="AJR381" s="238"/>
      <c r="AJS381" s="238"/>
      <c r="AJT381" s="238"/>
      <c r="AJU381" s="238"/>
      <c r="AJV381" s="238"/>
      <c r="AJW381" s="238"/>
      <c r="AJX381" s="238"/>
      <c r="AJY381" s="238"/>
      <c r="AJZ381" s="238"/>
      <c r="AKA381" s="238"/>
      <c r="AKB381" s="238"/>
      <c r="AKC381" s="238"/>
      <c r="AKD381" s="238"/>
      <c r="AKE381" s="238"/>
      <c r="AKF381" s="238"/>
      <c r="AKG381" s="238"/>
      <c r="AKH381" s="238"/>
      <c r="AKI381" s="238"/>
      <c r="AKJ381" s="238"/>
      <c r="AKK381" s="238"/>
      <c r="AKL381" s="238"/>
      <c r="AKM381" s="238"/>
      <c r="AKN381" s="238"/>
      <c r="AKO381" s="238"/>
      <c r="AKP381" s="238"/>
    </row>
    <row r="382" spans="1:978" ht="21" customHeight="1" x14ac:dyDescent="0.25">
      <c r="A382" s="357">
        <v>89</v>
      </c>
      <c r="B382" s="357">
        <v>88</v>
      </c>
      <c r="C382" s="360" t="s">
        <v>425</v>
      </c>
      <c r="D382" s="246" t="s">
        <v>124</v>
      </c>
      <c r="E382" s="274">
        <v>4.9000000000000004</v>
      </c>
      <c r="F382" s="121">
        <v>530127</v>
      </c>
      <c r="G382" s="120" t="s">
        <v>426</v>
      </c>
      <c r="H382" s="120" t="s">
        <v>280</v>
      </c>
      <c r="I382" s="246" t="s">
        <v>63</v>
      </c>
      <c r="J382" s="144">
        <v>65</v>
      </c>
      <c r="K382" s="274">
        <f>AVERAGE(J382:J384)</f>
        <v>58.333333333333336</v>
      </c>
      <c r="L382" s="363">
        <f>E382/K382</f>
        <v>8.4000000000000005E-2</v>
      </c>
      <c r="M382" s="246">
        <v>2</v>
      </c>
      <c r="N382" s="110">
        <v>97</v>
      </c>
      <c r="O382" s="110">
        <v>48</v>
      </c>
      <c r="P382" s="110">
        <v>47</v>
      </c>
      <c r="Q382" s="110">
        <v>74</v>
      </c>
      <c r="R382" s="110">
        <v>133</v>
      </c>
      <c r="S382" s="110">
        <v>502</v>
      </c>
      <c r="T382" s="110">
        <v>1594</v>
      </c>
      <c r="U382" s="110">
        <v>2188</v>
      </c>
      <c r="V382" s="110">
        <v>1515</v>
      </c>
      <c r="W382" s="110">
        <v>992</v>
      </c>
      <c r="X382" s="110">
        <v>836</v>
      </c>
      <c r="Y382" s="110">
        <v>822</v>
      </c>
      <c r="Z382" s="110">
        <v>786</v>
      </c>
      <c r="AA382" s="110">
        <v>828</v>
      </c>
      <c r="AB382" s="110">
        <v>803</v>
      </c>
      <c r="AC382" s="110">
        <v>1144</v>
      </c>
      <c r="AD382" s="110">
        <v>1211</v>
      </c>
      <c r="AE382" s="110">
        <v>1234</v>
      </c>
      <c r="AF382" s="110">
        <v>819</v>
      </c>
      <c r="AG382" s="110">
        <v>529</v>
      </c>
      <c r="AH382" s="110">
        <v>477</v>
      </c>
      <c r="AI382" s="110">
        <v>410</v>
      </c>
      <c r="AJ382" s="110">
        <v>311</v>
      </c>
      <c r="AK382" s="110">
        <v>212</v>
      </c>
      <c r="AL382" s="110">
        <v>15627</v>
      </c>
      <c r="AM382" s="274">
        <v>2800</v>
      </c>
      <c r="AN382" s="279">
        <f>$L$382*(1+0.15*(N385/$AM$382)^4)</f>
        <v>8.4000098352472297E-2</v>
      </c>
      <c r="AO382" s="279">
        <f t="shared" ref="AO382:BK382" si="252">$L$382*(1+0.15*(O385/$AM$382)^4)</f>
        <v>8.4000008396501472E-2</v>
      </c>
      <c r="AP382" s="279">
        <f t="shared" si="252"/>
        <v>8.4000004383026253E-2</v>
      </c>
      <c r="AQ382" s="279">
        <f t="shared" si="252"/>
        <v>8.4000018147857347E-2</v>
      </c>
      <c r="AR382" s="279">
        <f t="shared" si="252"/>
        <v>8.4000151940725798E-2</v>
      </c>
      <c r="AS382" s="279">
        <f t="shared" si="252"/>
        <v>8.4017046513334748E-2</v>
      </c>
      <c r="AT382" s="279">
        <f t="shared" si="252"/>
        <v>8.5708094661051587E-2</v>
      </c>
      <c r="AU382" s="279">
        <f t="shared" si="252"/>
        <v>9.1654772454717204E-2</v>
      </c>
      <c r="AV382" s="279">
        <f t="shared" si="252"/>
        <v>8.6694053376000016E-2</v>
      </c>
      <c r="AW382" s="279">
        <f t="shared" si="252"/>
        <v>8.4598192233373032E-2</v>
      </c>
      <c r="AX382" s="279">
        <f t="shared" si="252"/>
        <v>8.4268703628143232E-2</v>
      </c>
      <c r="AY382" s="279">
        <f t="shared" si="252"/>
        <v>8.4233420882044677E-2</v>
      </c>
      <c r="AZ382" s="279">
        <f t="shared" si="252"/>
        <v>8.4205813912992186E-2</v>
      </c>
      <c r="BA382" s="279">
        <f t="shared" si="252"/>
        <v>8.4236144286E-2</v>
      </c>
      <c r="BB382" s="279">
        <f t="shared" si="252"/>
        <v>8.4307842731058874E-2</v>
      </c>
      <c r="BC382" s="279">
        <f t="shared" si="252"/>
        <v>8.4838179057204463E-2</v>
      </c>
      <c r="BD382" s="279">
        <f t="shared" si="252"/>
        <v>8.5114537198546128E-2</v>
      </c>
      <c r="BE382" s="279">
        <f t="shared" si="252"/>
        <v>8.5094240466472307E-2</v>
      </c>
      <c r="BF382" s="279">
        <f t="shared" si="252"/>
        <v>8.4274781509556862E-2</v>
      </c>
      <c r="BG382" s="279">
        <f t="shared" si="252"/>
        <v>8.4051799236740374E-2</v>
      </c>
      <c r="BH382" s="279">
        <f t="shared" si="252"/>
        <v>8.4028757035154528E-2</v>
      </c>
      <c r="BI382" s="279">
        <f t="shared" si="252"/>
        <v>8.4017046513334748E-2</v>
      </c>
      <c r="BJ382" s="279">
        <f t="shared" si="252"/>
        <v>8.4004503823242191E-2</v>
      </c>
      <c r="BK382" s="279">
        <f t="shared" si="252"/>
        <v>8.4001073365271725E-2</v>
      </c>
      <c r="BL382" s="246">
        <f>E382*(0.000001)*0.5</f>
        <v>2.4500000000000003E-6</v>
      </c>
      <c r="BM382" s="246">
        <v>293</v>
      </c>
      <c r="BN382" s="246">
        <v>0.02</v>
      </c>
      <c r="BO382" s="246">
        <v>860.4</v>
      </c>
      <c r="BP382" s="246">
        <v>0.3</v>
      </c>
      <c r="BQ382" s="246">
        <v>911.7</v>
      </c>
      <c r="BR382" s="246">
        <v>0.06</v>
      </c>
      <c r="BS382" s="246">
        <v>2244.9</v>
      </c>
      <c r="BT382" s="246">
        <v>0.04</v>
      </c>
      <c r="BU382" s="246">
        <v>3231.2</v>
      </c>
      <c r="BV382" s="246">
        <v>0.15</v>
      </c>
      <c r="BW382" s="246">
        <v>1304.7</v>
      </c>
      <c r="BX382" s="246">
        <v>0.18</v>
      </c>
      <c r="BY382" s="246">
        <v>3908.8</v>
      </c>
      <c r="BZ382" s="246">
        <v>0.08</v>
      </c>
      <c r="CA382" s="246">
        <v>1486.9</v>
      </c>
      <c r="CB382" s="246">
        <v>0.15</v>
      </c>
      <c r="CC382" s="246">
        <v>4840.3</v>
      </c>
      <c r="CD382" s="246">
        <v>0.02</v>
      </c>
      <c r="CE382" s="246"/>
      <c r="CF382" s="246"/>
      <c r="CG382" s="246"/>
      <c r="CH382" s="246"/>
      <c r="CI382" s="246"/>
      <c r="CJ382" s="246"/>
      <c r="CK382" s="246"/>
      <c r="CL382" s="246"/>
      <c r="CM382" s="246"/>
      <c r="CN382" s="246"/>
      <c r="CO382" s="246"/>
      <c r="CP382" s="246"/>
      <c r="CQ382" s="246"/>
      <c r="CR382" s="246"/>
      <c r="CS382" s="246"/>
      <c r="CT382" s="246"/>
      <c r="CU382" s="246"/>
      <c r="CV382" s="246"/>
      <c r="CW382" s="246"/>
      <c r="CX382" s="246"/>
      <c r="CY382" s="246"/>
      <c r="CZ382" s="246"/>
      <c r="DA382" s="246"/>
      <c r="DB382" s="246"/>
      <c r="DC382" s="246"/>
      <c r="DD382" s="246"/>
      <c r="DE382" s="246"/>
      <c r="DF382" s="246"/>
      <c r="DG382" s="246"/>
      <c r="DH382" s="246"/>
      <c r="DI382" s="246"/>
      <c r="DJ382" s="246"/>
      <c r="DK382" s="246"/>
      <c r="DL382" s="246"/>
      <c r="DM382" s="246"/>
      <c r="DN382" s="246"/>
      <c r="DO382" s="246"/>
      <c r="DP382" s="246"/>
      <c r="DQ382" s="246"/>
      <c r="DR382" s="246"/>
      <c r="DS382" s="246"/>
      <c r="DT382" s="246"/>
      <c r="DU382" s="246"/>
      <c r="DV382" s="246"/>
      <c r="DW382" s="246"/>
      <c r="DX382" s="246"/>
      <c r="DY382" s="246"/>
      <c r="DZ382" s="246"/>
      <c r="EA382" s="240">
        <f>BM382*BN382+BO382*BP382+BQ382*BR382+BS382*BT382+BU382*BV382+BW382*BX382+BY382*BZ382+CA382*CB382+CC382*CD382+CE382*CF382+CG382*CH382+CI382*CJ382+CK382*CL382+CM382*CN382+CO382*CP382+CQ382*CR382+CS382*CT382+CU382*CV382+CW382*CX382+CY382*CZ382+DA382*DB382</f>
        <v>1760.549</v>
      </c>
      <c r="EB382" s="246">
        <f>(PI()+2*E382)*EA382</f>
        <v>22784.308004684859</v>
      </c>
      <c r="EC382" s="240">
        <f>EB382/E382</f>
        <v>4649.8587764662971</v>
      </c>
      <c r="ED382" s="240">
        <f>PI()*EA382</f>
        <v>5530.9278046848567</v>
      </c>
      <c r="EE382" s="252">
        <f>SUM(BN382,BP382,BR382,BT382,BV382,BX382,BZ382,CB382,CD382)</f>
        <v>1</v>
      </c>
      <c r="EF382" s="237"/>
      <c r="EG382" s="237"/>
      <c r="EH382" s="237"/>
      <c r="EI382" s="237"/>
      <c r="EJ382" s="237"/>
      <c r="EK382" s="237"/>
      <c r="EL382" s="237"/>
      <c r="EM382" s="237"/>
      <c r="EN382" s="237"/>
      <c r="EO382" s="237"/>
      <c r="EP382" s="237"/>
      <c r="EQ382" s="237"/>
      <c r="ER382" s="237"/>
      <c r="ES382" s="237"/>
      <c r="ET382" s="237"/>
      <c r="EU382" s="237"/>
      <c r="EV382" s="237"/>
      <c r="EW382" s="237"/>
      <c r="EX382" s="237"/>
      <c r="EY382" s="237"/>
      <c r="EZ382" s="237"/>
      <c r="FA382" s="237"/>
      <c r="FB382" s="237"/>
      <c r="FC382" s="237"/>
      <c r="FD382" s="237"/>
      <c r="FE382" s="237"/>
      <c r="FF382" s="237"/>
      <c r="FG382" s="237"/>
      <c r="FH382" s="237"/>
      <c r="FI382" s="237"/>
      <c r="FJ382" s="237"/>
      <c r="FK382" s="237"/>
      <c r="FL382" s="237"/>
      <c r="FM382" s="237"/>
      <c r="FN382" s="237"/>
      <c r="FO382" s="237"/>
      <c r="FP382" s="237"/>
      <c r="FQ382" s="237"/>
      <c r="FR382" s="237"/>
      <c r="FS382" s="237"/>
      <c r="FT382" s="237"/>
      <c r="FU382" s="237"/>
      <c r="FV382" s="237"/>
      <c r="FW382" s="237"/>
      <c r="FX382" s="237"/>
      <c r="FY382" s="237"/>
      <c r="FZ382" s="237"/>
      <c r="GA382" s="237"/>
      <c r="GB382" s="237"/>
      <c r="GC382" s="237"/>
      <c r="GD382" s="237"/>
      <c r="GE382" s="237"/>
      <c r="GF382" s="237"/>
      <c r="GG382" s="237"/>
      <c r="GH382" s="237"/>
      <c r="GI382" s="237"/>
      <c r="GJ382" s="237"/>
      <c r="GK382" s="237"/>
      <c r="GL382" s="237"/>
      <c r="GM382" s="237"/>
      <c r="GN382" s="237"/>
      <c r="GO382" s="237"/>
      <c r="GP382" s="237"/>
      <c r="GQ382" s="237"/>
      <c r="GR382" s="237"/>
      <c r="GS382" s="237"/>
      <c r="GT382" s="237"/>
      <c r="GU382" s="237"/>
      <c r="GV382" s="237"/>
      <c r="GW382" s="237"/>
      <c r="GX382" s="237"/>
      <c r="GY382" s="237"/>
      <c r="GZ382" s="237"/>
      <c r="HA382" s="237"/>
      <c r="HB382" s="237"/>
      <c r="HC382" s="237"/>
      <c r="HD382" s="237"/>
      <c r="HE382" s="237"/>
      <c r="HF382" s="237"/>
      <c r="HG382" s="237"/>
      <c r="HH382" s="237"/>
      <c r="HI382" s="237"/>
      <c r="HJ382" s="237"/>
      <c r="HK382" s="237"/>
      <c r="HL382" s="237"/>
      <c r="HM382" s="237"/>
      <c r="HN382" s="237"/>
      <c r="HO382" s="237"/>
      <c r="HP382" s="237"/>
      <c r="HQ382" s="237"/>
      <c r="HR382" s="237"/>
      <c r="HS382" s="237"/>
      <c r="HT382" s="237"/>
      <c r="HU382" s="237"/>
      <c r="HV382" s="237"/>
      <c r="HW382" s="237"/>
      <c r="HX382" s="237"/>
      <c r="HY382" s="237"/>
      <c r="HZ382" s="237"/>
      <c r="IA382" s="237"/>
      <c r="IB382" s="237"/>
      <c r="IC382" s="237"/>
      <c r="ID382" s="237"/>
      <c r="IE382" s="237"/>
      <c r="IF382" s="237"/>
      <c r="IG382" s="237"/>
      <c r="IH382" s="237"/>
      <c r="II382" s="237"/>
      <c r="IJ382" s="237"/>
      <c r="IK382" s="237"/>
      <c r="IL382" s="237"/>
      <c r="IM382" s="237"/>
      <c r="IN382" s="237"/>
      <c r="IO382" s="237"/>
      <c r="IP382" s="237"/>
      <c r="IQ382" s="237"/>
      <c r="IR382" s="237"/>
      <c r="IS382" s="237"/>
      <c r="IT382" s="237"/>
      <c r="IU382" s="237"/>
      <c r="IV382" s="237"/>
      <c r="IW382" s="237"/>
      <c r="IX382" s="237"/>
      <c r="IY382" s="237"/>
      <c r="IZ382" s="237"/>
      <c r="JA382" s="237"/>
      <c r="JB382" s="237"/>
      <c r="JC382" s="237"/>
      <c r="JD382" s="237"/>
      <c r="JE382" s="237"/>
      <c r="JF382" s="237"/>
      <c r="JG382" s="237"/>
      <c r="JH382" s="237"/>
      <c r="JI382" s="237"/>
      <c r="JJ382" s="237"/>
      <c r="JK382" s="237"/>
      <c r="JL382" s="237"/>
      <c r="JM382" s="237"/>
      <c r="JN382" s="237"/>
      <c r="JO382" s="237"/>
      <c r="JP382" s="237"/>
      <c r="JQ382" s="237"/>
      <c r="JR382" s="237"/>
      <c r="JS382" s="237"/>
      <c r="JT382" s="237"/>
      <c r="JU382" s="237"/>
      <c r="JV382" s="237"/>
      <c r="JW382" s="237"/>
      <c r="JX382" s="237"/>
      <c r="JY382" s="237"/>
      <c r="JZ382" s="237"/>
      <c r="KA382" s="237"/>
      <c r="KB382" s="237"/>
      <c r="KC382" s="237"/>
      <c r="KD382" s="237"/>
      <c r="KE382" s="237"/>
      <c r="KF382" s="237"/>
      <c r="KG382" s="237"/>
      <c r="KH382" s="237"/>
      <c r="KI382" s="237"/>
      <c r="KJ382" s="237"/>
      <c r="KK382" s="237"/>
      <c r="KL382" s="237"/>
      <c r="KM382" s="237"/>
      <c r="KN382" s="237"/>
      <c r="KO382" s="237"/>
      <c r="KP382" s="237"/>
      <c r="KQ382" s="237"/>
      <c r="KR382" s="237"/>
      <c r="KS382" s="237"/>
      <c r="KT382" s="237"/>
      <c r="KU382" s="237"/>
      <c r="KV382" s="237"/>
      <c r="KW382" s="237"/>
      <c r="KX382" s="237"/>
      <c r="KY382" s="237"/>
      <c r="KZ382" s="237"/>
      <c r="LA382" s="237"/>
      <c r="LB382" s="237"/>
      <c r="LC382" s="237"/>
      <c r="LD382" s="237"/>
      <c r="LE382" s="237"/>
      <c r="LF382" s="237"/>
      <c r="LG382" s="237"/>
      <c r="LH382" s="237"/>
      <c r="LI382" s="237"/>
      <c r="LJ382" s="237"/>
      <c r="LK382" s="237"/>
      <c r="LL382" s="237"/>
      <c r="LM382" s="237"/>
      <c r="LN382" s="237"/>
      <c r="LO382" s="237"/>
      <c r="LP382" s="237"/>
      <c r="LQ382" s="237"/>
      <c r="LR382" s="237"/>
      <c r="LS382" s="237"/>
      <c r="LT382" s="237"/>
      <c r="LU382" s="237"/>
      <c r="LV382" s="237"/>
      <c r="LW382" s="237"/>
      <c r="LX382" s="237"/>
      <c r="LY382" s="237"/>
      <c r="LZ382" s="237"/>
      <c r="MA382" s="237"/>
      <c r="MB382" s="237"/>
      <c r="MC382" s="237"/>
      <c r="MD382" s="237"/>
      <c r="ME382" s="237"/>
      <c r="MF382" s="237"/>
      <c r="MG382" s="237"/>
      <c r="MH382" s="237"/>
      <c r="MI382" s="237"/>
      <c r="MJ382" s="237"/>
      <c r="MK382" s="237"/>
      <c r="ML382" s="237"/>
      <c r="MM382" s="237"/>
      <c r="MN382" s="237"/>
      <c r="MO382" s="237"/>
      <c r="MP382" s="237"/>
      <c r="MQ382" s="237"/>
      <c r="MR382" s="237"/>
      <c r="MS382" s="237"/>
      <c r="MT382" s="237"/>
      <c r="MU382" s="237"/>
      <c r="MV382" s="237"/>
      <c r="MW382" s="237"/>
      <c r="MX382" s="237"/>
      <c r="MY382" s="237"/>
      <c r="MZ382" s="237"/>
      <c r="NA382" s="237"/>
      <c r="NB382" s="237"/>
      <c r="NC382" s="237"/>
      <c r="ND382" s="237"/>
      <c r="NE382" s="237"/>
      <c r="NF382" s="237"/>
      <c r="NG382" s="237"/>
      <c r="NH382" s="237"/>
      <c r="NI382" s="237"/>
      <c r="NJ382" s="237"/>
      <c r="NK382" s="237"/>
      <c r="NL382" s="237"/>
      <c r="NM382" s="237"/>
      <c r="NN382" s="237"/>
      <c r="NO382" s="237"/>
      <c r="NP382" s="237"/>
      <c r="NQ382" s="237"/>
      <c r="NR382" s="237"/>
      <c r="NS382" s="237"/>
      <c r="NT382" s="237"/>
      <c r="NU382" s="237"/>
      <c r="NV382" s="237"/>
      <c r="NW382" s="237"/>
      <c r="NX382" s="237"/>
      <c r="NY382" s="237"/>
      <c r="NZ382" s="237"/>
      <c r="OA382" s="237"/>
      <c r="OB382" s="237"/>
      <c r="OC382" s="237"/>
      <c r="OD382" s="237"/>
      <c r="OE382" s="237"/>
      <c r="OF382" s="237"/>
      <c r="OG382" s="237"/>
      <c r="OH382" s="237"/>
      <c r="OI382" s="237"/>
      <c r="OJ382" s="237"/>
      <c r="OK382" s="237"/>
      <c r="OL382" s="237"/>
      <c r="OM382" s="237"/>
      <c r="ON382" s="237"/>
      <c r="OO382" s="237"/>
      <c r="OP382" s="237"/>
      <c r="OQ382" s="237"/>
      <c r="OR382" s="237"/>
      <c r="OS382" s="237"/>
      <c r="OT382" s="237"/>
      <c r="OU382" s="237"/>
      <c r="OV382" s="237"/>
      <c r="OW382" s="237"/>
      <c r="OX382" s="237"/>
      <c r="OY382" s="237"/>
      <c r="OZ382" s="237"/>
      <c r="PA382" s="237"/>
      <c r="PB382" s="237"/>
      <c r="PC382" s="237"/>
      <c r="PD382" s="237"/>
      <c r="PE382" s="237"/>
      <c r="PF382" s="237"/>
      <c r="PG382" s="237"/>
      <c r="PH382" s="237"/>
      <c r="PI382" s="237"/>
      <c r="PJ382" s="237"/>
      <c r="PK382" s="237"/>
      <c r="PL382" s="237"/>
      <c r="PM382" s="237"/>
      <c r="PN382" s="237"/>
      <c r="PO382" s="237"/>
      <c r="PP382" s="237"/>
      <c r="PQ382" s="237"/>
      <c r="PR382" s="237"/>
      <c r="PS382" s="237"/>
      <c r="PT382" s="237"/>
      <c r="PU382" s="237"/>
      <c r="PV382" s="237"/>
      <c r="PW382" s="237"/>
      <c r="PX382" s="237"/>
      <c r="PY382" s="237"/>
      <c r="PZ382" s="237"/>
      <c r="QA382" s="237"/>
      <c r="QB382" s="237"/>
      <c r="QC382" s="237"/>
      <c r="QD382" s="237"/>
      <c r="QE382" s="237"/>
      <c r="QF382" s="237"/>
      <c r="QG382" s="237"/>
      <c r="QH382" s="237"/>
      <c r="QI382" s="237"/>
      <c r="QJ382" s="237"/>
      <c r="QK382" s="237"/>
      <c r="QL382" s="237"/>
      <c r="QM382" s="237"/>
      <c r="QN382" s="237"/>
      <c r="QO382" s="237"/>
      <c r="QP382" s="237"/>
      <c r="QQ382" s="237"/>
      <c r="QR382" s="237"/>
      <c r="QS382" s="237"/>
      <c r="QT382" s="237"/>
      <c r="QU382" s="237"/>
      <c r="QV382" s="237"/>
      <c r="QW382" s="237"/>
      <c r="QX382" s="237"/>
      <c r="QY382" s="237"/>
      <c r="QZ382" s="237"/>
      <c r="RA382" s="237"/>
      <c r="RB382" s="237"/>
      <c r="RC382" s="237"/>
      <c r="RD382" s="237"/>
      <c r="RE382" s="237"/>
      <c r="RF382" s="237"/>
      <c r="RG382" s="237"/>
      <c r="RH382" s="237"/>
      <c r="RI382" s="237"/>
      <c r="RJ382" s="237"/>
      <c r="RK382" s="237"/>
      <c r="RL382" s="237"/>
      <c r="RM382" s="237"/>
      <c r="RN382" s="237"/>
      <c r="RO382" s="237"/>
      <c r="RP382" s="237"/>
      <c r="RQ382" s="237"/>
      <c r="RR382" s="237"/>
      <c r="RS382" s="237"/>
      <c r="RT382" s="237"/>
      <c r="RU382" s="237"/>
      <c r="RV382" s="237"/>
      <c r="RW382" s="237"/>
      <c r="RX382" s="237"/>
      <c r="RY382" s="237"/>
      <c r="RZ382" s="237"/>
      <c r="SA382" s="237"/>
      <c r="SB382" s="237"/>
      <c r="SC382" s="237"/>
      <c r="SD382" s="237"/>
      <c r="SE382" s="237"/>
      <c r="SF382" s="237"/>
      <c r="SG382" s="237"/>
      <c r="SH382" s="237"/>
      <c r="SI382" s="237"/>
      <c r="SJ382" s="237"/>
      <c r="SK382" s="237"/>
      <c r="SL382" s="237"/>
      <c r="SM382" s="237"/>
      <c r="SN382" s="237"/>
      <c r="SO382" s="237"/>
      <c r="SP382" s="237"/>
      <c r="SQ382" s="237"/>
      <c r="SR382" s="237"/>
      <c r="SS382" s="237"/>
      <c r="ST382" s="237"/>
      <c r="SU382" s="237"/>
      <c r="SV382" s="237"/>
      <c r="SW382" s="237"/>
      <c r="SX382" s="237"/>
      <c r="SY382" s="237"/>
      <c r="SZ382" s="237"/>
      <c r="TA382" s="237"/>
      <c r="TB382" s="237"/>
      <c r="TC382" s="237"/>
      <c r="TD382" s="237"/>
      <c r="TE382" s="237"/>
      <c r="TF382" s="237"/>
      <c r="TG382" s="237"/>
      <c r="TH382" s="237"/>
      <c r="TI382" s="237"/>
      <c r="TJ382" s="237"/>
      <c r="TK382" s="237"/>
      <c r="TL382" s="237"/>
      <c r="TM382" s="237"/>
      <c r="TN382" s="237"/>
      <c r="TO382" s="237"/>
      <c r="TP382" s="237"/>
      <c r="TQ382" s="237"/>
      <c r="TR382" s="237"/>
      <c r="TS382" s="237"/>
      <c r="TT382" s="237"/>
      <c r="TU382" s="237"/>
      <c r="TV382" s="237"/>
      <c r="TW382" s="237"/>
      <c r="TX382" s="237"/>
      <c r="TY382" s="237"/>
      <c r="TZ382" s="237"/>
      <c r="UA382" s="237"/>
      <c r="UB382" s="237"/>
      <c r="UC382" s="237"/>
      <c r="UD382" s="237"/>
      <c r="UE382" s="237"/>
      <c r="UF382" s="237"/>
      <c r="UG382" s="237"/>
      <c r="UH382" s="237"/>
      <c r="UI382" s="237"/>
      <c r="UJ382" s="237"/>
      <c r="UK382" s="237"/>
      <c r="UL382" s="237"/>
      <c r="UM382" s="237"/>
      <c r="UN382" s="237"/>
      <c r="UO382" s="237"/>
      <c r="UP382" s="237"/>
      <c r="UQ382" s="237"/>
      <c r="UR382" s="237"/>
      <c r="US382" s="237"/>
      <c r="UT382" s="237"/>
      <c r="UU382" s="237"/>
      <c r="UV382" s="237"/>
      <c r="UW382" s="237"/>
      <c r="UX382" s="237"/>
      <c r="UY382" s="237"/>
      <c r="UZ382" s="237"/>
      <c r="VA382" s="237"/>
      <c r="VB382" s="237"/>
      <c r="VC382" s="237"/>
      <c r="VD382" s="237"/>
      <c r="VE382" s="237"/>
      <c r="VF382" s="237"/>
      <c r="VG382" s="237"/>
      <c r="VH382" s="237"/>
      <c r="VI382" s="237"/>
      <c r="VJ382" s="237"/>
      <c r="VK382" s="237"/>
      <c r="VL382" s="237"/>
      <c r="VM382" s="237"/>
      <c r="VN382" s="237"/>
      <c r="VO382" s="237"/>
      <c r="VP382" s="237"/>
      <c r="VQ382" s="237"/>
      <c r="VR382" s="237"/>
      <c r="VS382" s="237"/>
      <c r="VT382" s="237"/>
      <c r="VU382" s="237"/>
      <c r="VV382" s="237"/>
      <c r="VW382" s="237"/>
      <c r="VX382" s="237"/>
      <c r="VY382" s="237"/>
      <c r="VZ382" s="237"/>
      <c r="WA382" s="237"/>
      <c r="WB382" s="237"/>
      <c r="WC382" s="237"/>
      <c r="WD382" s="237"/>
      <c r="WE382" s="237"/>
      <c r="WF382" s="237"/>
      <c r="WG382" s="237"/>
      <c r="WH382" s="237"/>
      <c r="WI382" s="237"/>
      <c r="WJ382" s="237"/>
      <c r="WK382" s="237"/>
      <c r="WL382" s="237"/>
      <c r="WM382" s="237"/>
      <c r="WN382" s="237"/>
      <c r="WO382" s="237"/>
      <c r="WP382" s="237"/>
      <c r="WQ382" s="237"/>
      <c r="WR382" s="237"/>
      <c r="WS382" s="237"/>
      <c r="WT382" s="237"/>
      <c r="WU382" s="237"/>
      <c r="WV382" s="237"/>
      <c r="WW382" s="237"/>
      <c r="WX382" s="237"/>
      <c r="WY382" s="237"/>
      <c r="WZ382" s="237"/>
      <c r="XA382" s="237"/>
      <c r="XB382" s="237"/>
      <c r="XC382" s="237"/>
      <c r="XD382" s="237"/>
      <c r="XE382" s="237"/>
      <c r="XF382" s="237"/>
      <c r="XG382" s="237"/>
      <c r="XH382" s="237"/>
      <c r="XI382" s="237"/>
      <c r="XJ382" s="237"/>
      <c r="XK382" s="237"/>
      <c r="XL382" s="237"/>
      <c r="XM382" s="237"/>
      <c r="XN382" s="237"/>
      <c r="XO382" s="237"/>
      <c r="XP382" s="237"/>
      <c r="XQ382" s="237"/>
      <c r="XR382" s="237"/>
      <c r="XS382" s="237"/>
      <c r="XT382" s="237"/>
      <c r="XU382" s="237"/>
      <c r="XV382" s="237"/>
      <c r="XW382" s="237"/>
      <c r="XX382" s="237"/>
      <c r="XY382" s="237"/>
      <c r="XZ382" s="237"/>
      <c r="YA382" s="237"/>
      <c r="YB382" s="237"/>
      <c r="YC382" s="237"/>
      <c r="YD382" s="237"/>
      <c r="YE382" s="237"/>
      <c r="YF382" s="237"/>
      <c r="YG382" s="237"/>
      <c r="YH382" s="237"/>
      <c r="YI382" s="237"/>
      <c r="YJ382" s="237"/>
      <c r="YK382" s="237"/>
      <c r="YL382" s="237"/>
      <c r="YM382" s="237"/>
      <c r="YN382" s="237"/>
      <c r="YO382" s="237"/>
      <c r="YP382" s="237"/>
      <c r="YQ382" s="237"/>
      <c r="YR382" s="237"/>
      <c r="YS382" s="237"/>
      <c r="YT382" s="237"/>
      <c r="YU382" s="237"/>
      <c r="YV382" s="237"/>
      <c r="YW382" s="237"/>
      <c r="YX382" s="237"/>
      <c r="YY382" s="237"/>
      <c r="YZ382" s="237"/>
      <c r="ZA382" s="237"/>
      <c r="ZB382" s="237"/>
      <c r="ZC382" s="237"/>
      <c r="ZD382" s="237"/>
      <c r="ZE382" s="237"/>
      <c r="ZF382" s="237"/>
      <c r="ZG382" s="237"/>
      <c r="ZH382" s="237"/>
      <c r="ZI382" s="237"/>
      <c r="ZJ382" s="237"/>
      <c r="ZK382" s="237"/>
      <c r="ZL382" s="237"/>
      <c r="ZM382" s="237"/>
      <c r="ZN382" s="237"/>
      <c r="ZO382" s="237"/>
      <c r="ZP382" s="237"/>
      <c r="ZQ382" s="237"/>
      <c r="ZR382" s="237"/>
      <c r="ZS382" s="237"/>
      <c r="ZT382" s="237"/>
      <c r="ZU382" s="237"/>
      <c r="ZV382" s="237"/>
      <c r="ZW382" s="237"/>
      <c r="ZX382" s="237"/>
      <c r="ZY382" s="237"/>
      <c r="ZZ382" s="237"/>
      <c r="AAA382" s="237"/>
      <c r="AAB382" s="237"/>
      <c r="AAC382" s="237"/>
      <c r="AAD382" s="237"/>
      <c r="AAE382" s="237"/>
      <c r="AAF382" s="237"/>
      <c r="AAG382" s="237"/>
      <c r="AAH382" s="237"/>
      <c r="AAI382" s="237"/>
      <c r="AAJ382" s="237"/>
      <c r="AAK382" s="237"/>
      <c r="AAL382" s="237"/>
      <c r="AAM382" s="237"/>
      <c r="AAN382" s="237"/>
      <c r="AAO382" s="237"/>
      <c r="AAP382" s="237"/>
      <c r="AAQ382" s="237"/>
      <c r="AAR382" s="237"/>
      <c r="AAS382" s="237"/>
      <c r="AAT382" s="237"/>
      <c r="AAU382" s="237"/>
      <c r="AAV382" s="237"/>
      <c r="AAW382" s="237"/>
      <c r="AAX382" s="237"/>
      <c r="AAY382" s="237"/>
      <c r="AAZ382" s="237"/>
      <c r="ABA382" s="237"/>
      <c r="ABB382" s="237"/>
      <c r="ABC382" s="237"/>
      <c r="ABD382" s="237"/>
      <c r="ABE382" s="237"/>
      <c r="ABF382" s="237"/>
      <c r="ABG382" s="237"/>
      <c r="ABH382" s="237"/>
      <c r="ABI382" s="237"/>
      <c r="ABJ382" s="237"/>
      <c r="ABK382" s="237"/>
      <c r="ABL382" s="237"/>
      <c r="ABM382" s="237"/>
      <c r="ABN382" s="237"/>
      <c r="ABO382" s="237"/>
      <c r="ABP382" s="237"/>
      <c r="ABQ382" s="237"/>
      <c r="ABR382" s="237"/>
      <c r="ABS382" s="237"/>
      <c r="ABT382" s="237"/>
      <c r="ABU382" s="237"/>
      <c r="ABV382" s="237"/>
      <c r="ABW382" s="237"/>
      <c r="ABX382" s="237"/>
      <c r="ABY382" s="237"/>
      <c r="ABZ382" s="237"/>
      <c r="ACA382" s="237"/>
      <c r="ACB382" s="237"/>
      <c r="ACC382" s="237"/>
      <c r="ACD382" s="237"/>
      <c r="ACE382" s="237"/>
      <c r="ACF382" s="237"/>
      <c r="ACG382" s="237"/>
      <c r="ACH382" s="237"/>
      <c r="ACI382" s="237"/>
      <c r="ACJ382" s="237"/>
      <c r="ACK382" s="237"/>
      <c r="ACL382" s="237"/>
      <c r="ACM382" s="237"/>
      <c r="ACN382" s="237"/>
      <c r="ACO382" s="237"/>
      <c r="ACP382" s="237"/>
      <c r="ACQ382" s="237"/>
      <c r="ACR382" s="237"/>
      <c r="ACS382" s="237"/>
      <c r="ACT382" s="237"/>
      <c r="ACU382" s="237"/>
      <c r="ACV382" s="237"/>
      <c r="ACW382" s="237"/>
      <c r="ACX382" s="237"/>
      <c r="ACY382" s="237"/>
      <c r="ACZ382" s="237"/>
      <c r="ADA382" s="237"/>
      <c r="ADB382" s="237"/>
      <c r="ADC382" s="237"/>
      <c r="ADD382" s="237"/>
      <c r="ADE382" s="237"/>
      <c r="ADF382" s="237"/>
      <c r="ADG382" s="237"/>
      <c r="ADH382" s="237"/>
      <c r="ADI382" s="237"/>
      <c r="ADJ382" s="237"/>
      <c r="ADK382" s="237"/>
      <c r="ADL382" s="237"/>
      <c r="ADM382" s="237"/>
      <c r="ADN382" s="237"/>
      <c r="ADO382" s="237"/>
      <c r="ADP382" s="237"/>
      <c r="ADQ382" s="237"/>
      <c r="ADR382" s="237"/>
      <c r="ADS382" s="237"/>
      <c r="ADT382" s="237"/>
      <c r="ADU382" s="237"/>
      <c r="ADV382" s="237"/>
      <c r="ADW382" s="237"/>
      <c r="ADX382" s="237"/>
      <c r="ADY382" s="237"/>
      <c r="ADZ382" s="237"/>
      <c r="AEA382" s="237"/>
      <c r="AEB382" s="237"/>
      <c r="AEC382" s="237"/>
      <c r="AED382" s="237"/>
      <c r="AEE382" s="237"/>
      <c r="AEF382" s="237"/>
      <c r="AEG382" s="237"/>
      <c r="AEH382" s="237"/>
      <c r="AEI382" s="237"/>
      <c r="AEJ382" s="237"/>
      <c r="AEK382" s="237"/>
      <c r="AEL382" s="237"/>
      <c r="AEM382" s="237"/>
      <c r="AEN382" s="237"/>
      <c r="AEO382" s="237"/>
      <c r="AEP382" s="237"/>
      <c r="AEQ382" s="237"/>
      <c r="AER382" s="237"/>
      <c r="AES382" s="237"/>
      <c r="AET382" s="237"/>
      <c r="AEU382" s="237"/>
      <c r="AEV382" s="237"/>
      <c r="AEW382" s="237"/>
      <c r="AEX382" s="237"/>
      <c r="AEY382" s="237"/>
      <c r="AEZ382" s="237"/>
      <c r="AFA382" s="237"/>
      <c r="AFB382" s="237"/>
      <c r="AFC382" s="237"/>
      <c r="AFD382" s="237"/>
      <c r="AFE382" s="237"/>
      <c r="AFF382" s="237"/>
      <c r="AFG382" s="237"/>
      <c r="AFH382" s="237"/>
      <c r="AFI382" s="237"/>
      <c r="AFJ382" s="237"/>
      <c r="AFK382" s="237"/>
      <c r="AFL382" s="237"/>
      <c r="AFM382" s="237"/>
      <c r="AFN382" s="237"/>
      <c r="AFO382" s="237"/>
      <c r="AFP382" s="237"/>
      <c r="AFQ382" s="237"/>
      <c r="AFR382" s="237"/>
      <c r="AFS382" s="237"/>
      <c r="AFT382" s="237"/>
      <c r="AFU382" s="237"/>
      <c r="AFV382" s="237"/>
      <c r="AFW382" s="237"/>
      <c r="AFX382" s="237"/>
      <c r="AFY382" s="237"/>
      <c r="AFZ382" s="237"/>
      <c r="AGA382" s="237"/>
      <c r="AGB382" s="237"/>
      <c r="AGC382" s="237"/>
      <c r="AGD382" s="237"/>
      <c r="AGE382" s="237"/>
      <c r="AGF382" s="237"/>
      <c r="AGG382" s="237"/>
      <c r="AGH382" s="237"/>
      <c r="AGI382" s="237"/>
      <c r="AGJ382" s="237"/>
      <c r="AGK382" s="237"/>
      <c r="AGL382" s="237"/>
      <c r="AGM382" s="237"/>
      <c r="AGN382" s="237"/>
      <c r="AGO382" s="237"/>
      <c r="AGP382" s="237"/>
      <c r="AGQ382" s="237"/>
      <c r="AGR382" s="237"/>
      <c r="AGS382" s="237"/>
      <c r="AGT382" s="237"/>
      <c r="AGU382" s="237"/>
      <c r="AGV382" s="237"/>
      <c r="AGW382" s="237"/>
      <c r="AGX382" s="237"/>
      <c r="AGY382" s="237"/>
      <c r="AGZ382" s="237"/>
      <c r="AHA382" s="237"/>
      <c r="AHB382" s="237"/>
      <c r="AHC382" s="237"/>
      <c r="AHD382" s="237"/>
      <c r="AHE382" s="237"/>
      <c r="AHF382" s="237"/>
      <c r="AHG382" s="237"/>
      <c r="AHH382" s="237"/>
      <c r="AHI382" s="237"/>
      <c r="AHJ382" s="237"/>
      <c r="AHK382" s="237"/>
      <c r="AHL382" s="237"/>
      <c r="AHM382" s="237"/>
      <c r="AHN382" s="237"/>
      <c r="AHO382" s="237"/>
      <c r="AHP382" s="237"/>
      <c r="AHQ382" s="237"/>
      <c r="AHR382" s="237"/>
      <c r="AHS382" s="237"/>
      <c r="AHT382" s="237"/>
      <c r="AHU382" s="237"/>
      <c r="AHV382" s="237"/>
      <c r="AHW382" s="237"/>
      <c r="AHX382" s="237"/>
      <c r="AHY382" s="237"/>
      <c r="AHZ382" s="237"/>
      <c r="AIA382" s="237"/>
      <c r="AIB382" s="237"/>
      <c r="AIC382" s="237"/>
      <c r="AID382" s="237"/>
      <c r="AIE382" s="237"/>
      <c r="AIF382" s="237"/>
      <c r="AIG382" s="237"/>
      <c r="AIH382" s="237"/>
      <c r="AII382" s="237"/>
      <c r="AIJ382" s="237"/>
      <c r="AIK382" s="237"/>
      <c r="AIL382" s="237"/>
      <c r="AIM382" s="237"/>
      <c r="AIN382" s="237"/>
      <c r="AIO382" s="237"/>
      <c r="AIP382" s="237"/>
      <c r="AIQ382" s="237"/>
      <c r="AIR382" s="237"/>
      <c r="AIS382" s="237"/>
      <c r="AIT382" s="237"/>
      <c r="AIU382" s="237"/>
      <c r="AIV382" s="237"/>
      <c r="AIW382" s="237"/>
      <c r="AIX382" s="237"/>
      <c r="AIY382" s="237"/>
      <c r="AIZ382" s="237"/>
      <c r="AJA382" s="237"/>
      <c r="AJB382" s="237"/>
      <c r="AJC382" s="237"/>
      <c r="AJD382" s="237"/>
      <c r="AJE382" s="237"/>
      <c r="AJF382" s="237"/>
      <c r="AJG382" s="237"/>
      <c r="AJH382" s="237"/>
      <c r="AJI382" s="237"/>
      <c r="AJJ382" s="237"/>
      <c r="AJK382" s="237"/>
      <c r="AJL382" s="237"/>
      <c r="AJM382" s="237"/>
      <c r="AJN382" s="237"/>
      <c r="AJO382" s="237"/>
      <c r="AJP382" s="237"/>
      <c r="AJQ382" s="237"/>
      <c r="AJR382" s="237"/>
      <c r="AJS382" s="237"/>
      <c r="AJT382" s="237"/>
      <c r="AJU382" s="237"/>
      <c r="AJV382" s="237"/>
      <c r="AJW382" s="237"/>
      <c r="AJX382" s="237"/>
      <c r="AJY382" s="237"/>
      <c r="AJZ382" s="237"/>
      <c r="AKA382" s="237"/>
      <c r="AKB382" s="237"/>
      <c r="AKC382" s="237"/>
      <c r="AKD382" s="237"/>
      <c r="AKE382" s="237"/>
      <c r="AKF382" s="237"/>
      <c r="AKG382" s="237"/>
      <c r="AKH382" s="237"/>
      <c r="AKI382" s="237"/>
      <c r="AKJ382" s="237"/>
      <c r="AKK382" s="237"/>
      <c r="AKL382" s="237"/>
      <c r="AKM382" s="237"/>
      <c r="AKN382" s="237"/>
      <c r="AKO382" s="237"/>
      <c r="AKP382" s="237"/>
    </row>
    <row r="383" spans="1:978" ht="21" customHeight="1" x14ac:dyDescent="0.25">
      <c r="A383" s="358"/>
      <c r="B383" s="358"/>
      <c r="C383" s="361"/>
      <c r="D383" s="247"/>
      <c r="E383" s="275"/>
      <c r="F383" s="122">
        <v>530128</v>
      </c>
      <c r="G383" s="123" t="s">
        <v>280</v>
      </c>
      <c r="H383" s="123" t="s">
        <v>427</v>
      </c>
      <c r="I383" s="247"/>
      <c r="J383" s="145">
        <v>55</v>
      </c>
      <c r="K383" s="275"/>
      <c r="L383" s="364"/>
      <c r="M383" s="247"/>
      <c r="N383" s="124">
        <v>190</v>
      </c>
      <c r="O383" s="124">
        <v>83</v>
      </c>
      <c r="P383" s="124">
        <v>78</v>
      </c>
      <c r="Q383" s="124">
        <v>99</v>
      </c>
      <c r="R383" s="124">
        <v>166</v>
      </c>
      <c r="S383" s="124">
        <v>487</v>
      </c>
      <c r="T383" s="124">
        <v>1548</v>
      </c>
      <c r="U383" s="124">
        <v>2443</v>
      </c>
      <c r="V383" s="124">
        <v>2062</v>
      </c>
      <c r="W383" s="124">
        <v>1483</v>
      </c>
      <c r="X383" s="124">
        <v>1145</v>
      </c>
      <c r="Y383" s="124">
        <v>1080</v>
      </c>
      <c r="Z383" s="124">
        <v>1067</v>
      </c>
      <c r="AA383" s="124">
        <v>1028</v>
      </c>
      <c r="AB383" s="124">
        <v>1160</v>
      </c>
      <c r="AC383" s="124">
        <v>1464</v>
      </c>
      <c r="AD383" s="124">
        <v>1551</v>
      </c>
      <c r="AE383" s="124">
        <v>1512</v>
      </c>
      <c r="AF383" s="124">
        <v>1169</v>
      </c>
      <c r="AG383" s="124">
        <v>771</v>
      </c>
      <c r="AH383" s="124">
        <v>614</v>
      </c>
      <c r="AI383" s="124">
        <v>564</v>
      </c>
      <c r="AJ383" s="124">
        <v>400</v>
      </c>
      <c r="AK383" s="124">
        <v>279</v>
      </c>
      <c r="AL383" s="124">
        <v>21006</v>
      </c>
      <c r="AM383" s="275"/>
      <c r="AN383" s="280"/>
      <c r="AO383" s="280"/>
      <c r="AP383" s="280"/>
      <c r="AQ383" s="280"/>
      <c r="AR383" s="280"/>
      <c r="AS383" s="280"/>
      <c r="AT383" s="280"/>
      <c r="AU383" s="280"/>
      <c r="AV383" s="280"/>
      <c r="AW383" s="280"/>
      <c r="AX383" s="280"/>
      <c r="AY383" s="280"/>
      <c r="AZ383" s="280"/>
      <c r="BA383" s="280"/>
      <c r="BB383" s="280"/>
      <c r="BC383" s="280"/>
      <c r="BD383" s="280"/>
      <c r="BE383" s="280"/>
      <c r="BF383" s="280"/>
      <c r="BG383" s="280"/>
      <c r="BH383" s="280"/>
      <c r="BI383" s="280"/>
      <c r="BJ383" s="280"/>
      <c r="BK383" s="280"/>
      <c r="BL383" s="247"/>
      <c r="BM383" s="247"/>
      <c r="BN383" s="247"/>
      <c r="BO383" s="247"/>
      <c r="BP383" s="247"/>
      <c r="BQ383" s="247"/>
      <c r="BR383" s="247"/>
      <c r="BS383" s="247"/>
      <c r="BT383" s="247"/>
      <c r="BU383" s="247"/>
      <c r="BV383" s="247"/>
      <c r="BW383" s="247"/>
      <c r="BX383" s="247"/>
      <c r="BY383" s="247"/>
      <c r="BZ383" s="247"/>
      <c r="CA383" s="247"/>
      <c r="CB383" s="247"/>
      <c r="CC383" s="247"/>
      <c r="CD383" s="247"/>
      <c r="CE383" s="247"/>
      <c r="CF383" s="247"/>
      <c r="CG383" s="247"/>
      <c r="CH383" s="247"/>
      <c r="CI383" s="247"/>
      <c r="CJ383" s="247"/>
      <c r="CK383" s="247"/>
      <c r="CL383" s="247"/>
      <c r="CM383" s="247"/>
      <c r="CN383" s="247"/>
      <c r="CO383" s="247"/>
      <c r="CP383" s="247"/>
      <c r="CQ383" s="247"/>
      <c r="CR383" s="247"/>
      <c r="CS383" s="247"/>
      <c r="CT383" s="247"/>
      <c r="CU383" s="247"/>
      <c r="CV383" s="247"/>
      <c r="CW383" s="247"/>
      <c r="CX383" s="247"/>
      <c r="CY383" s="247"/>
      <c r="CZ383" s="247"/>
      <c r="DA383" s="247"/>
      <c r="DB383" s="247"/>
      <c r="DC383" s="247"/>
      <c r="DD383" s="247"/>
      <c r="DE383" s="247"/>
      <c r="DF383" s="247"/>
      <c r="DG383" s="247"/>
      <c r="DH383" s="247"/>
      <c r="DI383" s="247"/>
      <c r="DJ383" s="247"/>
      <c r="DK383" s="247"/>
      <c r="DL383" s="247"/>
      <c r="DM383" s="247"/>
      <c r="DN383" s="247"/>
      <c r="DO383" s="247"/>
      <c r="DP383" s="247"/>
      <c r="DQ383" s="247"/>
      <c r="DR383" s="247"/>
      <c r="DS383" s="247"/>
      <c r="DT383" s="247"/>
      <c r="DU383" s="247"/>
      <c r="DV383" s="247"/>
      <c r="DW383" s="247"/>
      <c r="DX383" s="247"/>
      <c r="DY383" s="247"/>
      <c r="DZ383" s="247"/>
      <c r="EA383" s="241"/>
      <c r="EB383" s="247"/>
      <c r="EC383" s="241"/>
      <c r="ED383" s="241"/>
      <c r="EE383" s="252"/>
      <c r="EF383" s="237"/>
      <c r="EG383" s="237"/>
      <c r="EH383" s="237"/>
      <c r="EI383" s="237"/>
      <c r="EJ383" s="237"/>
      <c r="EK383" s="237"/>
      <c r="EL383" s="237"/>
      <c r="EM383" s="237"/>
      <c r="EN383" s="237"/>
      <c r="EO383" s="237"/>
      <c r="EP383" s="237"/>
      <c r="EQ383" s="237"/>
      <c r="ER383" s="237"/>
      <c r="ES383" s="237"/>
      <c r="ET383" s="237"/>
      <c r="EU383" s="237"/>
      <c r="EV383" s="237"/>
      <c r="EW383" s="237"/>
      <c r="EX383" s="237"/>
      <c r="EY383" s="237"/>
      <c r="EZ383" s="237"/>
      <c r="FA383" s="237"/>
      <c r="FB383" s="237"/>
      <c r="FC383" s="237"/>
      <c r="FD383" s="237"/>
      <c r="FE383" s="237"/>
      <c r="FF383" s="237"/>
      <c r="FG383" s="237"/>
      <c r="FH383" s="237"/>
      <c r="FI383" s="237"/>
      <c r="FJ383" s="237"/>
      <c r="FK383" s="237"/>
      <c r="FL383" s="237"/>
      <c r="FM383" s="237"/>
      <c r="FN383" s="237"/>
      <c r="FO383" s="237"/>
      <c r="FP383" s="237"/>
      <c r="FQ383" s="237"/>
      <c r="FR383" s="237"/>
      <c r="FS383" s="237"/>
      <c r="FT383" s="237"/>
      <c r="FU383" s="237"/>
      <c r="FV383" s="237"/>
      <c r="FW383" s="237"/>
      <c r="FX383" s="237"/>
      <c r="FY383" s="237"/>
      <c r="FZ383" s="237"/>
      <c r="GA383" s="237"/>
      <c r="GB383" s="237"/>
      <c r="GC383" s="237"/>
      <c r="GD383" s="237"/>
      <c r="GE383" s="237"/>
      <c r="GF383" s="237"/>
      <c r="GG383" s="237"/>
      <c r="GH383" s="237"/>
      <c r="GI383" s="237"/>
      <c r="GJ383" s="237"/>
      <c r="GK383" s="237"/>
      <c r="GL383" s="237"/>
      <c r="GM383" s="237"/>
      <c r="GN383" s="237"/>
      <c r="GO383" s="237"/>
      <c r="GP383" s="237"/>
      <c r="GQ383" s="237"/>
      <c r="GR383" s="237"/>
      <c r="GS383" s="237"/>
      <c r="GT383" s="237"/>
      <c r="GU383" s="237"/>
      <c r="GV383" s="237"/>
      <c r="GW383" s="237"/>
      <c r="GX383" s="237"/>
      <c r="GY383" s="237"/>
      <c r="GZ383" s="237"/>
      <c r="HA383" s="237"/>
      <c r="HB383" s="237"/>
      <c r="HC383" s="237"/>
      <c r="HD383" s="237"/>
      <c r="HE383" s="237"/>
      <c r="HF383" s="237"/>
      <c r="HG383" s="237"/>
      <c r="HH383" s="237"/>
      <c r="HI383" s="237"/>
      <c r="HJ383" s="237"/>
      <c r="HK383" s="237"/>
      <c r="HL383" s="237"/>
      <c r="HM383" s="237"/>
      <c r="HN383" s="237"/>
      <c r="HO383" s="237"/>
      <c r="HP383" s="237"/>
      <c r="HQ383" s="237"/>
      <c r="HR383" s="237"/>
      <c r="HS383" s="237"/>
      <c r="HT383" s="237"/>
      <c r="HU383" s="237"/>
      <c r="HV383" s="237"/>
      <c r="HW383" s="237"/>
      <c r="HX383" s="237"/>
      <c r="HY383" s="237"/>
      <c r="HZ383" s="237"/>
      <c r="IA383" s="237"/>
      <c r="IB383" s="237"/>
      <c r="IC383" s="237"/>
      <c r="ID383" s="237"/>
      <c r="IE383" s="237"/>
      <c r="IF383" s="237"/>
      <c r="IG383" s="237"/>
      <c r="IH383" s="237"/>
      <c r="II383" s="237"/>
      <c r="IJ383" s="237"/>
      <c r="IK383" s="237"/>
      <c r="IL383" s="237"/>
      <c r="IM383" s="237"/>
      <c r="IN383" s="237"/>
      <c r="IO383" s="237"/>
      <c r="IP383" s="237"/>
      <c r="IQ383" s="237"/>
      <c r="IR383" s="237"/>
      <c r="IS383" s="237"/>
      <c r="IT383" s="237"/>
      <c r="IU383" s="237"/>
      <c r="IV383" s="237"/>
      <c r="IW383" s="237"/>
      <c r="IX383" s="237"/>
      <c r="IY383" s="237"/>
      <c r="IZ383" s="237"/>
      <c r="JA383" s="237"/>
      <c r="JB383" s="237"/>
      <c r="JC383" s="237"/>
      <c r="JD383" s="237"/>
      <c r="JE383" s="237"/>
      <c r="JF383" s="237"/>
      <c r="JG383" s="237"/>
      <c r="JH383" s="237"/>
      <c r="JI383" s="237"/>
      <c r="JJ383" s="237"/>
      <c r="JK383" s="237"/>
      <c r="JL383" s="237"/>
      <c r="JM383" s="237"/>
      <c r="JN383" s="237"/>
      <c r="JO383" s="237"/>
      <c r="JP383" s="237"/>
      <c r="JQ383" s="237"/>
      <c r="JR383" s="237"/>
      <c r="JS383" s="237"/>
      <c r="JT383" s="237"/>
      <c r="JU383" s="237"/>
      <c r="JV383" s="237"/>
      <c r="JW383" s="237"/>
      <c r="JX383" s="237"/>
      <c r="JY383" s="237"/>
      <c r="JZ383" s="237"/>
      <c r="KA383" s="237"/>
      <c r="KB383" s="237"/>
      <c r="KC383" s="237"/>
      <c r="KD383" s="237"/>
      <c r="KE383" s="237"/>
      <c r="KF383" s="237"/>
      <c r="KG383" s="237"/>
      <c r="KH383" s="237"/>
      <c r="KI383" s="237"/>
      <c r="KJ383" s="237"/>
      <c r="KK383" s="237"/>
      <c r="KL383" s="237"/>
      <c r="KM383" s="237"/>
      <c r="KN383" s="237"/>
      <c r="KO383" s="237"/>
      <c r="KP383" s="237"/>
      <c r="KQ383" s="237"/>
      <c r="KR383" s="237"/>
      <c r="KS383" s="237"/>
      <c r="KT383" s="237"/>
      <c r="KU383" s="237"/>
      <c r="KV383" s="237"/>
      <c r="KW383" s="237"/>
      <c r="KX383" s="237"/>
      <c r="KY383" s="237"/>
      <c r="KZ383" s="237"/>
      <c r="LA383" s="237"/>
      <c r="LB383" s="237"/>
      <c r="LC383" s="237"/>
      <c r="LD383" s="237"/>
      <c r="LE383" s="237"/>
      <c r="LF383" s="237"/>
      <c r="LG383" s="237"/>
      <c r="LH383" s="237"/>
      <c r="LI383" s="237"/>
      <c r="LJ383" s="237"/>
      <c r="LK383" s="237"/>
      <c r="LL383" s="237"/>
      <c r="LM383" s="237"/>
      <c r="LN383" s="237"/>
      <c r="LO383" s="237"/>
      <c r="LP383" s="237"/>
      <c r="LQ383" s="237"/>
      <c r="LR383" s="237"/>
      <c r="LS383" s="237"/>
      <c r="LT383" s="237"/>
      <c r="LU383" s="237"/>
      <c r="LV383" s="237"/>
      <c r="LW383" s="237"/>
      <c r="LX383" s="237"/>
      <c r="LY383" s="237"/>
      <c r="LZ383" s="237"/>
      <c r="MA383" s="237"/>
      <c r="MB383" s="237"/>
      <c r="MC383" s="237"/>
      <c r="MD383" s="237"/>
      <c r="ME383" s="237"/>
      <c r="MF383" s="237"/>
      <c r="MG383" s="237"/>
      <c r="MH383" s="237"/>
      <c r="MI383" s="237"/>
      <c r="MJ383" s="237"/>
      <c r="MK383" s="237"/>
      <c r="ML383" s="237"/>
      <c r="MM383" s="237"/>
      <c r="MN383" s="237"/>
      <c r="MO383" s="237"/>
      <c r="MP383" s="237"/>
      <c r="MQ383" s="237"/>
      <c r="MR383" s="237"/>
      <c r="MS383" s="237"/>
      <c r="MT383" s="237"/>
      <c r="MU383" s="237"/>
      <c r="MV383" s="237"/>
      <c r="MW383" s="237"/>
      <c r="MX383" s="237"/>
      <c r="MY383" s="237"/>
      <c r="MZ383" s="237"/>
      <c r="NA383" s="237"/>
      <c r="NB383" s="237"/>
      <c r="NC383" s="237"/>
      <c r="ND383" s="237"/>
      <c r="NE383" s="237"/>
      <c r="NF383" s="237"/>
      <c r="NG383" s="237"/>
      <c r="NH383" s="237"/>
      <c r="NI383" s="237"/>
      <c r="NJ383" s="237"/>
      <c r="NK383" s="237"/>
      <c r="NL383" s="237"/>
      <c r="NM383" s="237"/>
      <c r="NN383" s="237"/>
      <c r="NO383" s="237"/>
      <c r="NP383" s="237"/>
      <c r="NQ383" s="237"/>
      <c r="NR383" s="237"/>
      <c r="NS383" s="237"/>
      <c r="NT383" s="237"/>
      <c r="NU383" s="237"/>
      <c r="NV383" s="237"/>
      <c r="NW383" s="237"/>
      <c r="NX383" s="237"/>
      <c r="NY383" s="237"/>
      <c r="NZ383" s="237"/>
      <c r="OA383" s="237"/>
      <c r="OB383" s="237"/>
      <c r="OC383" s="237"/>
      <c r="OD383" s="237"/>
      <c r="OE383" s="237"/>
      <c r="OF383" s="237"/>
      <c r="OG383" s="237"/>
      <c r="OH383" s="237"/>
      <c r="OI383" s="237"/>
      <c r="OJ383" s="237"/>
      <c r="OK383" s="237"/>
      <c r="OL383" s="237"/>
      <c r="OM383" s="237"/>
      <c r="ON383" s="237"/>
      <c r="OO383" s="237"/>
      <c r="OP383" s="237"/>
      <c r="OQ383" s="237"/>
      <c r="OR383" s="237"/>
      <c r="OS383" s="237"/>
      <c r="OT383" s="237"/>
      <c r="OU383" s="237"/>
      <c r="OV383" s="237"/>
      <c r="OW383" s="237"/>
      <c r="OX383" s="237"/>
      <c r="OY383" s="237"/>
      <c r="OZ383" s="237"/>
      <c r="PA383" s="237"/>
      <c r="PB383" s="237"/>
      <c r="PC383" s="237"/>
      <c r="PD383" s="237"/>
      <c r="PE383" s="237"/>
      <c r="PF383" s="237"/>
      <c r="PG383" s="237"/>
      <c r="PH383" s="237"/>
      <c r="PI383" s="237"/>
      <c r="PJ383" s="237"/>
      <c r="PK383" s="237"/>
      <c r="PL383" s="237"/>
      <c r="PM383" s="237"/>
      <c r="PN383" s="237"/>
      <c r="PO383" s="237"/>
      <c r="PP383" s="237"/>
      <c r="PQ383" s="237"/>
      <c r="PR383" s="237"/>
      <c r="PS383" s="237"/>
      <c r="PT383" s="237"/>
      <c r="PU383" s="237"/>
      <c r="PV383" s="237"/>
      <c r="PW383" s="237"/>
      <c r="PX383" s="237"/>
      <c r="PY383" s="237"/>
      <c r="PZ383" s="237"/>
      <c r="QA383" s="237"/>
      <c r="QB383" s="237"/>
      <c r="QC383" s="237"/>
      <c r="QD383" s="237"/>
      <c r="QE383" s="237"/>
      <c r="QF383" s="237"/>
      <c r="QG383" s="237"/>
      <c r="QH383" s="237"/>
      <c r="QI383" s="237"/>
      <c r="QJ383" s="237"/>
      <c r="QK383" s="237"/>
      <c r="QL383" s="237"/>
      <c r="QM383" s="237"/>
      <c r="QN383" s="237"/>
      <c r="QO383" s="237"/>
      <c r="QP383" s="237"/>
      <c r="QQ383" s="237"/>
      <c r="QR383" s="237"/>
      <c r="QS383" s="237"/>
      <c r="QT383" s="237"/>
      <c r="QU383" s="237"/>
      <c r="QV383" s="237"/>
      <c r="QW383" s="237"/>
      <c r="QX383" s="237"/>
      <c r="QY383" s="237"/>
      <c r="QZ383" s="237"/>
      <c r="RA383" s="237"/>
      <c r="RB383" s="237"/>
      <c r="RC383" s="237"/>
      <c r="RD383" s="237"/>
      <c r="RE383" s="237"/>
      <c r="RF383" s="237"/>
      <c r="RG383" s="237"/>
      <c r="RH383" s="237"/>
      <c r="RI383" s="237"/>
      <c r="RJ383" s="237"/>
      <c r="RK383" s="237"/>
      <c r="RL383" s="237"/>
      <c r="RM383" s="237"/>
      <c r="RN383" s="237"/>
      <c r="RO383" s="237"/>
      <c r="RP383" s="237"/>
      <c r="RQ383" s="237"/>
      <c r="RR383" s="237"/>
      <c r="RS383" s="237"/>
      <c r="RT383" s="237"/>
      <c r="RU383" s="237"/>
      <c r="RV383" s="237"/>
      <c r="RW383" s="237"/>
      <c r="RX383" s="237"/>
      <c r="RY383" s="237"/>
      <c r="RZ383" s="237"/>
      <c r="SA383" s="237"/>
      <c r="SB383" s="237"/>
      <c r="SC383" s="237"/>
      <c r="SD383" s="237"/>
      <c r="SE383" s="237"/>
      <c r="SF383" s="237"/>
      <c r="SG383" s="237"/>
      <c r="SH383" s="237"/>
      <c r="SI383" s="237"/>
      <c r="SJ383" s="237"/>
      <c r="SK383" s="237"/>
      <c r="SL383" s="237"/>
      <c r="SM383" s="237"/>
      <c r="SN383" s="237"/>
      <c r="SO383" s="237"/>
      <c r="SP383" s="237"/>
      <c r="SQ383" s="237"/>
      <c r="SR383" s="237"/>
      <c r="SS383" s="237"/>
      <c r="ST383" s="237"/>
      <c r="SU383" s="237"/>
      <c r="SV383" s="237"/>
      <c r="SW383" s="237"/>
      <c r="SX383" s="237"/>
      <c r="SY383" s="237"/>
      <c r="SZ383" s="237"/>
      <c r="TA383" s="237"/>
      <c r="TB383" s="237"/>
      <c r="TC383" s="237"/>
      <c r="TD383" s="237"/>
      <c r="TE383" s="237"/>
      <c r="TF383" s="237"/>
      <c r="TG383" s="237"/>
      <c r="TH383" s="237"/>
      <c r="TI383" s="237"/>
      <c r="TJ383" s="237"/>
      <c r="TK383" s="237"/>
      <c r="TL383" s="237"/>
      <c r="TM383" s="237"/>
      <c r="TN383" s="237"/>
      <c r="TO383" s="237"/>
      <c r="TP383" s="237"/>
      <c r="TQ383" s="237"/>
      <c r="TR383" s="237"/>
      <c r="TS383" s="237"/>
      <c r="TT383" s="237"/>
      <c r="TU383" s="237"/>
      <c r="TV383" s="237"/>
      <c r="TW383" s="237"/>
      <c r="TX383" s="237"/>
      <c r="TY383" s="237"/>
      <c r="TZ383" s="237"/>
      <c r="UA383" s="237"/>
      <c r="UB383" s="237"/>
      <c r="UC383" s="237"/>
      <c r="UD383" s="237"/>
      <c r="UE383" s="237"/>
      <c r="UF383" s="237"/>
      <c r="UG383" s="237"/>
      <c r="UH383" s="237"/>
      <c r="UI383" s="237"/>
      <c r="UJ383" s="237"/>
      <c r="UK383" s="237"/>
      <c r="UL383" s="237"/>
      <c r="UM383" s="237"/>
      <c r="UN383" s="237"/>
      <c r="UO383" s="237"/>
      <c r="UP383" s="237"/>
      <c r="UQ383" s="237"/>
      <c r="UR383" s="237"/>
      <c r="US383" s="237"/>
      <c r="UT383" s="237"/>
      <c r="UU383" s="237"/>
      <c r="UV383" s="237"/>
      <c r="UW383" s="237"/>
      <c r="UX383" s="237"/>
      <c r="UY383" s="237"/>
      <c r="UZ383" s="237"/>
      <c r="VA383" s="237"/>
      <c r="VB383" s="237"/>
      <c r="VC383" s="237"/>
      <c r="VD383" s="237"/>
      <c r="VE383" s="237"/>
      <c r="VF383" s="237"/>
      <c r="VG383" s="237"/>
      <c r="VH383" s="237"/>
      <c r="VI383" s="237"/>
      <c r="VJ383" s="237"/>
      <c r="VK383" s="237"/>
      <c r="VL383" s="237"/>
      <c r="VM383" s="237"/>
      <c r="VN383" s="237"/>
      <c r="VO383" s="237"/>
      <c r="VP383" s="237"/>
      <c r="VQ383" s="237"/>
      <c r="VR383" s="237"/>
      <c r="VS383" s="237"/>
      <c r="VT383" s="237"/>
      <c r="VU383" s="237"/>
      <c r="VV383" s="237"/>
      <c r="VW383" s="237"/>
      <c r="VX383" s="237"/>
      <c r="VY383" s="237"/>
      <c r="VZ383" s="237"/>
      <c r="WA383" s="237"/>
      <c r="WB383" s="237"/>
      <c r="WC383" s="237"/>
      <c r="WD383" s="237"/>
      <c r="WE383" s="237"/>
      <c r="WF383" s="237"/>
      <c r="WG383" s="237"/>
      <c r="WH383" s="237"/>
      <c r="WI383" s="237"/>
      <c r="WJ383" s="237"/>
      <c r="WK383" s="237"/>
      <c r="WL383" s="237"/>
      <c r="WM383" s="237"/>
      <c r="WN383" s="237"/>
      <c r="WO383" s="237"/>
      <c r="WP383" s="237"/>
      <c r="WQ383" s="237"/>
      <c r="WR383" s="237"/>
      <c r="WS383" s="237"/>
      <c r="WT383" s="237"/>
      <c r="WU383" s="237"/>
      <c r="WV383" s="237"/>
      <c r="WW383" s="237"/>
      <c r="WX383" s="237"/>
      <c r="WY383" s="237"/>
      <c r="WZ383" s="237"/>
      <c r="XA383" s="237"/>
      <c r="XB383" s="237"/>
      <c r="XC383" s="237"/>
      <c r="XD383" s="237"/>
      <c r="XE383" s="237"/>
      <c r="XF383" s="237"/>
      <c r="XG383" s="237"/>
      <c r="XH383" s="237"/>
      <c r="XI383" s="237"/>
      <c r="XJ383" s="237"/>
      <c r="XK383" s="237"/>
      <c r="XL383" s="237"/>
      <c r="XM383" s="237"/>
      <c r="XN383" s="237"/>
      <c r="XO383" s="237"/>
      <c r="XP383" s="237"/>
      <c r="XQ383" s="237"/>
      <c r="XR383" s="237"/>
      <c r="XS383" s="237"/>
      <c r="XT383" s="237"/>
      <c r="XU383" s="237"/>
      <c r="XV383" s="237"/>
      <c r="XW383" s="237"/>
      <c r="XX383" s="237"/>
      <c r="XY383" s="237"/>
      <c r="XZ383" s="237"/>
      <c r="YA383" s="237"/>
      <c r="YB383" s="237"/>
      <c r="YC383" s="237"/>
      <c r="YD383" s="237"/>
      <c r="YE383" s="237"/>
      <c r="YF383" s="237"/>
      <c r="YG383" s="237"/>
      <c r="YH383" s="237"/>
      <c r="YI383" s="237"/>
      <c r="YJ383" s="237"/>
      <c r="YK383" s="237"/>
      <c r="YL383" s="237"/>
      <c r="YM383" s="237"/>
      <c r="YN383" s="237"/>
      <c r="YO383" s="237"/>
      <c r="YP383" s="237"/>
      <c r="YQ383" s="237"/>
      <c r="YR383" s="237"/>
      <c r="YS383" s="237"/>
      <c r="YT383" s="237"/>
      <c r="YU383" s="237"/>
      <c r="YV383" s="237"/>
      <c r="YW383" s="237"/>
      <c r="YX383" s="237"/>
      <c r="YY383" s="237"/>
      <c r="YZ383" s="237"/>
      <c r="ZA383" s="237"/>
      <c r="ZB383" s="237"/>
      <c r="ZC383" s="237"/>
      <c r="ZD383" s="237"/>
      <c r="ZE383" s="237"/>
      <c r="ZF383" s="237"/>
      <c r="ZG383" s="237"/>
      <c r="ZH383" s="237"/>
      <c r="ZI383" s="237"/>
      <c r="ZJ383" s="237"/>
      <c r="ZK383" s="237"/>
      <c r="ZL383" s="237"/>
      <c r="ZM383" s="237"/>
      <c r="ZN383" s="237"/>
      <c r="ZO383" s="237"/>
      <c r="ZP383" s="237"/>
      <c r="ZQ383" s="237"/>
      <c r="ZR383" s="237"/>
      <c r="ZS383" s="237"/>
      <c r="ZT383" s="237"/>
      <c r="ZU383" s="237"/>
      <c r="ZV383" s="237"/>
      <c r="ZW383" s="237"/>
      <c r="ZX383" s="237"/>
      <c r="ZY383" s="237"/>
      <c r="ZZ383" s="237"/>
      <c r="AAA383" s="237"/>
      <c r="AAB383" s="237"/>
      <c r="AAC383" s="237"/>
      <c r="AAD383" s="237"/>
      <c r="AAE383" s="237"/>
      <c r="AAF383" s="237"/>
      <c r="AAG383" s="237"/>
      <c r="AAH383" s="237"/>
      <c r="AAI383" s="237"/>
      <c r="AAJ383" s="237"/>
      <c r="AAK383" s="237"/>
      <c r="AAL383" s="237"/>
      <c r="AAM383" s="237"/>
      <c r="AAN383" s="237"/>
      <c r="AAO383" s="237"/>
      <c r="AAP383" s="237"/>
      <c r="AAQ383" s="237"/>
      <c r="AAR383" s="237"/>
      <c r="AAS383" s="237"/>
      <c r="AAT383" s="237"/>
      <c r="AAU383" s="237"/>
      <c r="AAV383" s="237"/>
      <c r="AAW383" s="237"/>
      <c r="AAX383" s="237"/>
      <c r="AAY383" s="237"/>
      <c r="AAZ383" s="237"/>
      <c r="ABA383" s="237"/>
      <c r="ABB383" s="237"/>
      <c r="ABC383" s="237"/>
      <c r="ABD383" s="237"/>
      <c r="ABE383" s="237"/>
      <c r="ABF383" s="237"/>
      <c r="ABG383" s="237"/>
      <c r="ABH383" s="237"/>
      <c r="ABI383" s="237"/>
      <c r="ABJ383" s="237"/>
      <c r="ABK383" s="237"/>
      <c r="ABL383" s="237"/>
      <c r="ABM383" s="237"/>
      <c r="ABN383" s="237"/>
      <c r="ABO383" s="237"/>
      <c r="ABP383" s="237"/>
      <c r="ABQ383" s="237"/>
      <c r="ABR383" s="237"/>
      <c r="ABS383" s="237"/>
      <c r="ABT383" s="237"/>
      <c r="ABU383" s="237"/>
      <c r="ABV383" s="237"/>
      <c r="ABW383" s="237"/>
      <c r="ABX383" s="237"/>
      <c r="ABY383" s="237"/>
      <c r="ABZ383" s="237"/>
      <c r="ACA383" s="237"/>
      <c r="ACB383" s="237"/>
      <c r="ACC383" s="237"/>
      <c r="ACD383" s="237"/>
      <c r="ACE383" s="237"/>
      <c r="ACF383" s="237"/>
      <c r="ACG383" s="237"/>
      <c r="ACH383" s="237"/>
      <c r="ACI383" s="237"/>
      <c r="ACJ383" s="237"/>
      <c r="ACK383" s="237"/>
      <c r="ACL383" s="237"/>
      <c r="ACM383" s="237"/>
      <c r="ACN383" s="237"/>
      <c r="ACO383" s="237"/>
      <c r="ACP383" s="237"/>
      <c r="ACQ383" s="237"/>
      <c r="ACR383" s="237"/>
      <c r="ACS383" s="237"/>
      <c r="ACT383" s="237"/>
      <c r="ACU383" s="237"/>
      <c r="ACV383" s="237"/>
      <c r="ACW383" s="237"/>
      <c r="ACX383" s="237"/>
      <c r="ACY383" s="237"/>
      <c r="ACZ383" s="237"/>
      <c r="ADA383" s="237"/>
      <c r="ADB383" s="237"/>
      <c r="ADC383" s="237"/>
      <c r="ADD383" s="237"/>
      <c r="ADE383" s="237"/>
      <c r="ADF383" s="237"/>
      <c r="ADG383" s="237"/>
      <c r="ADH383" s="237"/>
      <c r="ADI383" s="237"/>
      <c r="ADJ383" s="237"/>
      <c r="ADK383" s="237"/>
      <c r="ADL383" s="237"/>
      <c r="ADM383" s="237"/>
      <c r="ADN383" s="237"/>
      <c r="ADO383" s="237"/>
      <c r="ADP383" s="237"/>
      <c r="ADQ383" s="237"/>
      <c r="ADR383" s="237"/>
      <c r="ADS383" s="237"/>
      <c r="ADT383" s="237"/>
      <c r="ADU383" s="237"/>
      <c r="ADV383" s="237"/>
      <c r="ADW383" s="237"/>
      <c r="ADX383" s="237"/>
      <c r="ADY383" s="237"/>
      <c r="ADZ383" s="237"/>
      <c r="AEA383" s="237"/>
      <c r="AEB383" s="237"/>
      <c r="AEC383" s="237"/>
      <c r="AED383" s="237"/>
      <c r="AEE383" s="237"/>
      <c r="AEF383" s="237"/>
      <c r="AEG383" s="237"/>
      <c r="AEH383" s="237"/>
      <c r="AEI383" s="237"/>
      <c r="AEJ383" s="237"/>
      <c r="AEK383" s="237"/>
      <c r="AEL383" s="237"/>
      <c r="AEM383" s="237"/>
      <c r="AEN383" s="237"/>
      <c r="AEO383" s="237"/>
      <c r="AEP383" s="237"/>
      <c r="AEQ383" s="237"/>
      <c r="AER383" s="237"/>
      <c r="AES383" s="237"/>
      <c r="AET383" s="237"/>
      <c r="AEU383" s="237"/>
      <c r="AEV383" s="237"/>
      <c r="AEW383" s="237"/>
      <c r="AEX383" s="237"/>
      <c r="AEY383" s="237"/>
      <c r="AEZ383" s="237"/>
      <c r="AFA383" s="237"/>
      <c r="AFB383" s="237"/>
      <c r="AFC383" s="237"/>
      <c r="AFD383" s="237"/>
      <c r="AFE383" s="237"/>
      <c r="AFF383" s="237"/>
      <c r="AFG383" s="237"/>
      <c r="AFH383" s="237"/>
      <c r="AFI383" s="237"/>
      <c r="AFJ383" s="237"/>
      <c r="AFK383" s="237"/>
      <c r="AFL383" s="237"/>
      <c r="AFM383" s="237"/>
      <c r="AFN383" s="237"/>
      <c r="AFO383" s="237"/>
      <c r="AFP383" s="237"/>
      <c r="AFQ383" s="237"/>
      <c r="AFR383" s="237"/>
      <c r="AFS383" s="237"/>
      <c r="AFT383" s="237"/>
      <c r="AFU383" s="237"/>
      <c r="AFV383" s="237"/>
      <c r="AFW383" s="237"/>
      <c r="AFX383" s="237"/>
      <c r="AFY383" s="237"/>
      <c r="AFZ383" s="237"/>
      <c r="AGA383" s="237"/>
      <c r="AGB383" s="237"/>
      <c r="AGC383" s="237"/>
      <c r="AGD383" s="237"/>
      <c r="AGE383" s="237"/>
      <c r="AGF383" s="237"/>
      <c r="AGG383" s="237"/>
      <c r="AGH383" s="237"/>
      <c r="AGI383" s="237"/>
      <c r="AGJ383" s="237"/>
      <c r="AGK383" s="237"/>
      <c r="AGL383" s="237"/>
      <c r="AGM383" s="237"/>
      <c r="AGN383" s="237"/>
      <c r="AGO383" s="237"/>
      <c r="AGP383" s="237"/>
      <c r="AGQ383" s="237"/>
      <c r="AGR383" s="237"/>
      <c r="AGS383" s="237"/>
      <c r="AGT383" s="237"/>
      <c r="AGU383" s="237"/>
      <c r="AGV383" s="237"/>
      <c r="AGW383" s="237"/>
      <c r="AGX383" s="237"/>
      <c r="AGY383" s="237"/>
      <c r="AGZ383" s="237"/>
      <c r="AHA383" s="237"/>
      <c r="AHB383" s="237"/>
      <c r="AHC383" s="237"/>
      <c r="AHD383" s="237"/>
      <c r="AHE383" s="237"/>
      <c r="AHF383" s="237"/>
      <c r="AHG383" s="237"/>
      <c r="AHH383" s="237"/>
      <c r="AHI383" s="237"/>
      <c r="AHJ383" s="237"/>
      <c r="AHK383" s="237"/>
      <c r="AHL383" s="237"/>
      <c r="AHM383" s="237"/>
      <c r="AHN383" s="237"/>
      <c r="AHO383" s="237"/>
      <c r="AHP383" s="237"/>
      <c r="AHQ383" s="237"/>
      <c r="AHR383" s="237"/>
      <c r="AHS383" s="237"/>
      <c r="AHT383" s="237"/>
      <c r="AHU383" s="237"/>
      <c r="AHV383" s="237"/>
      <c r="AHW383" s="237"/>
      <c r="AHX383" s="237"/>
      <c r="AHY383" s="237"/>
      <c r="AHZ383" s="237"/>
      <c r="AIA383" s="237"/>
      <c r="AIB383" s="237"/>
      <c r="AIC383" s="237"/>
      <c r="AID383" s="237"/>
      <c r="AIE383" s="237"/>
      <c r="AIF383" s="237"/>
      <c r="AIG383" s="237"/>
      <c r="AIH383" s="237"/>
      <c r="AII383" s="237"/>
      <c r="AIJ383" s="237"/>
      <c r="AIK383" s="237"/>
      <c r="AIL383" s="237"/>
      <c r="AIM383" s="237"/>
      <c r="AIN383" s="237"/>
      <c r="AIO383" s="237"/>
      <c r="AIP383" s="237"/>
      <c r="AIQ383" s="237"/>
      <c r="AIR383" s="237"/>
      <c r="AIS383" s="237"/>
      <c r="AIT383" s="237"/>
      <c r="AIU383" s="237"/>
      <c r="AIV383" s="237"/>
      <c r="AIW383" s="237"/>
      <c r="AIX383" s="237"/>
      <c r="AIY383" s="237"/>
      <c r="AIZ383" s="237"/>
      <c r="AJA383" s="237"/>
      <c r="AJB383" s="237"/>
      <c r="AJC383" s="237"/>
      <c r="AJD383" s="237"/>
      <c r="AJE383" s="237"/>
      <c r="AJF383" s="237"/>
      <c r="AJG383" s="237"/>
      <c r="AJH383" s="237"/>
      <c r="AJI383" s="237"/>
      <c r="AJJ383" s="237"/>
      <c r="AJK383" s="237"/>
      <c r="AJL383" s="237"/>
      <c r="AJM383" s="237"/>
      <c r="AJN383" s="237"/>
      <c r="AJO383" s="237"/>
      <c r="AJP383" s="237"/>
      <c r="AJQ383" s="237"/>
      <c r="AJR383" s="237"/>
      <c r="AJS383" s="237"/>
      <c r="AJT383" s="237"/>
      <c r="AJU383" s="237"/>
      <c r="AJV383" s="237"/>
      <c r="AJW383" s="237"/>
      <c r="AJX383" s="237"/>
      <c r="AJY383" s="237"/>
      <c r="AJZ383" s="237"/>
      <c r="AKA383" s="237"/>
      <c r="AKB383" s="237"/>
      <c r="AKC383" s="237"/>
      <c r="AKD383" s="237"/>
      <c r="AKE383" s="237"/>
      <c r="AKF383" s="237"/>
      <c r="AKG383" s="237"/>
      <c r="AKH383" s="237"/>
      <c r="AKI383" s="237"/>
      <c r="AKJ383" s="237"/>
      <c r="AKK383" s="237"/>
      <c r="AKL383" s="237"/>
      <c r="AKM383" s="237"/>
      <c r="AKN383" s="237"/>
      <c r="AKO383" s="237"/>
      <c r="AKP383" s="237"/>
    </row>
    <row r="384" spans="1:978" ht="21" customHeight="1" x14ac:dyDescent="0.25">
      <c r="A384" s="358"/>
      <c r="B384" s="358"/>
      <c r="C384" s="361"/>
      <c r="D384" s="247"/>
      <c r="E384" s="275"/>
      <c r="F384" s="122">
        <v>530129</v>
      </c>
      <c r="G384" s="123" t="s">
        <v>427</v>
      </c>
      <c r="H384" s="123" t="s">
        <v>428</v>
      </c>
      <c r="I384" s="247"/>
      <c r="J384" s="145">
        <v>55</v>
      </c>
      <c r="K384" s="276"/>
      <c r="L384" s="365"/>
      <c r="M384" s="247"/>
      <c r="N384" s="124">
        <v>157</v>
      </c>
      <c r="O384" s="124">
        <v>109</v>
      </c>
      <c r="P384" s="124">
        <v>78</v>
      </c>
      <c r="Q384" s="124">
        <v>117</v>
      </c>
      <c r="R384" s="124">
        <v>194</v>
      </c>
      <c r="S384" s="124">
        <v>622</v>
      </c>
      <c r="T384" s="124">
        <v>1955</v>
      </c>
      <c r="U384" s="124">
        <v>2785</v>
      </c>
      <c r="V384" s="124">
        <v>2135</v>
      </c>
      <c r="W384" s="124">
        <v>1445</v>
      </c>
      <c r="X384" s="124">
        <v>1227</v>
      </c>
      <c r="Y384" s="124">
        <v>1196</v>
      </c>
      <c r="Z384" s="124">
        <v>1148</v>
      </c>
      <c r="AA384" s="124">
        <v>1250</v>
      </c>
      <c r="AB384" s="124">
        <v>1356</v>
      </c>
      <c r="AC384" s="124">
        <v>1657</v>
      </c>
      <c r="AD384" s="124">
        <v>1818</v>
      </c>
      <c r="AE384" s="124">
        <v>1814</v>
      </c>
      <c r="AF384" s="124">
        <v>1240</v>
      </c>
      <c r="AG384" s="124">
        <v>826</v>
      </c>
      <c r="AH384" s="124">
        <v>744</v>
      </c>
      <c r="AI384" s="124">
        <v>637</v>
      </c>
      <c r="AJ384" s="124">
        <v>443</v>
      </c>
      <c r="AK384" s="124">
        <v>316</v>
      </c>
      <c r="AL384" s="111">
        <v>22421</v>
      </c>
      <c r="AM384" s="275"/>
      <c r="AN384" s="280"/>
      <c r="AO384" s="280"/>
      <c r="AP384" s="280"/>
      <c r="AQ384" s="280"/>
      <c r="AR384" s="280"/>
      <c r="AS384" s="280"/>
      <c r="AT384" s="280"/>
      <c r="AU384" s="280"/>
      <c r="AV384" s="280"/>
      <c r="AW384" s="280"/>
      <c r="AX384" s="280"/>
      <c r="AY384" s="280"/>
      <c r="AZ384" s="280"/>
      <c r="BA384" s="280"/>
      <c r="BB384" s="280"/>
      <c r="BC384" s="280"/>
      <c r="BD384" s="280"/>
      <c r="BE384" s="280"/>
      <c r="BF384" s="280"/>
      <c r="BG384" s="280"/>
      <c r="BH384" s="280"/>
      <c r="BI384" s="280"/>
      <c r="BJ384" s="280"/>
      <c r="BK384" s="280"/>
      <c r="BL384" s="247"/>
      <c r="BM384" s="247"/>
      <c r="BN384" s="247"/>
      <c r="BO384" s="247"/>
      <c r="BP384" s="247"/>
      <c r="BQ384" s="247"/>
      <c r="BR384" s="247"/>
      <c r="BS384" s="247"/>
      <c r="BT384" s="247"/>
      <c r="BU384" s="247"/>
      <c r="BV384" s="247"/>
      <c r="BW384" s="247"/>
      <c r="BX384" s="247"/>
      <c r="BY384" s="247"/>
      <c r="BZ384" s="247"/>
      <c r="CA384" s="247"/>
      <c r="CB384" s="247"/>
      <c r="CC384" s="247"/>
      <c r="CD384" s="247"/>
      <c r="CE384" s="247"/>
      <c r="CF384" s="247"/>
      <c r="CG384" s="247"/>
      <c r="CH384" s="247"/>
      <c r="CI384" s="247"/>
      <c r="CJ384" s="247"/>
      <c r="CK384" s="247"/>
      <c r="CL384" s="247"/>
      <c r="CM384" s="247"/>
      <c r="CN384" s="247"/>
      <c r="CO384" s="247"/>
      <c r="CP384" s="247"/>
      <c r="CQ384" s="247"/>
      <c r="CR384" s="247"/>
      <c r="CS384" s="247"/>
      <c r="CT384" s="247"/>
      <c r="CU384" s="247"/>
      <c r="CV384" s="247"/>
      <c r="CW384" s="247"/>
      <c r="CX384" s="247"/>
      <c r="CY384" s="247"/>
      <c r="CZ384" s="247"/>
      <c r="DA384" s="247"/>
      <c r="DB384" s="247"/>
      <c r="DC384" s="247"/>
      <c r="DD384" s="247"/>
      <c r="DE384" s="247"/>
      <c r="DF384" s="247"/>
      <c r="DG384" s="247"/>
      <c r="DH384" s="247"/>
      <c r="DI384" s="247"/>
      <c r="DJ384" s="247"/>
      <c r="DK384" s="247"/>
      <c r="DL384" s="247"/>
      <c r="DM384" s="247"/>
      <c r="DN384" s="247"/>
      <c r="DO384" s="247"/>
      <c r="DP384" s="247"/>
      <c r="DQ384" s="247"/>
      <c r="DR384" s="247"/>
      <c r="DS384" s="247"/>
      <c r="DT384" s="247"/>
      <c r="DU384" s="247"/>
      <c r="DV384" s="247"/>
      <c r="DW384" s="247"/>
      <c r="DX384" s="247"/>
      <c r="DY384" s="247"/>
      <c r="DZ384" s="247"/>
      <c r="EA384" s="241"/>
      <c r="EB384" s="247"/>
      <c r="EC384" s="241"/>
      <c r="ED384" s="241"/>
      <c r="EE384" s="252"/>
      <c r="EF384" s="237"/>
      <c r="EG384" s="237"/>
      <c r="EH384" s="237"/>
      <c r="EI384" s="237"/>
      <c r="EJ384" s="237"/>
      <c r="EK384" s="237"/>
      <c r="EL384" s="237"/>
      <c r="EM384" s="237"/>
      <c r="EN384" s="237"/>
      <c r="EO384" s="237"/>
      <c r="EP384" s="237"/>
      <c r="EQ384" s="237"/>
      <c r="ER384" s="237"/>
      <c r="ES384" s="237"/>
      <c r="ET384" s="237"/>
      <c r="EU384" s="237"/>
      <c r="EV384" s="237"/>
      <c r="EW384" s="237"/>
      <c r="EX384" s="237"/>
      <c r="EY384" s="237"/>
      <c r="EZ384" s="237"/>
      <c r="FA384" s="237"/>
      <c r="FB384" s="237"/>
      <c r="FC384" s="237"/>
      <c r="FD384" s="237"/>
      <c r="FE384" s="237"/>
      <c r="FF384" s="237"/>
      <c r="FG384" s="237"/>
      <c r="FH384" s="237"/>
      <c r="FI384" s="237"/>
      <c r="FJ384" s="237"/>
      <c r="FK384" s="237"/>
      <c r="FL384" s="237"/>
      <c r="FM384" s="237"/>
      <c r="FN384" s="237"/>
      <c r="FO384" s="237"/>
      <c r="FP384" s="237"/>
      <c r="FQ384" s="237"/>
      <c r="FR384" s="237"/>
      <c r="FS384" s="237"/>
      <c r="FT384" s="237"/>
      <c r="FU384" s="237"/>
      <c r="FV384" s="237"/>
      <c r="FW384" s="237"/>
      <c r="FX384" s="237"/>
      <c r="FY384" s="237"/>
      <c r="FZ384" s="237"/>
      <c r="GA384" s="237"/>
      <c r="GB384" s="237"/>
      <c r="GC384" s="237"/>
      <c r="GD384" s="237"/>
      <c r="GE384" s="237"/>
      <c r="GF384" s="237"/>
      <c r="GG384" s="237"/>
      <c r="GH384" s="237"/>
      <c r="GI384" s="237"/>
      <c r="GJ384" s="237"/>
      <c r="GK384" s="237"/>
      <c r="GL384" s="237"/>
      <c r="GM384" s="237"/>
      <c r="GN384" s="237"/>
      <c r="GO384" s="237"/>
      <c r="GP384" s="237"/>
      <c r="GQ384" s="237"/>
      <c r="GR384" s="237"/>
      <c r="GS384" s="237"/>
      <c r="GT384" s="237"/>
      <c r="GU384" s="237"/>
      <c r="GV384" s="237"/>
      <c r="GW384" s="237"/>
      <c r="GX384" s="237"/>
      <c r="GY384" s="237"/>
      <c r="GZ384" s="237"/>
      <c r="HA384" s="237"/>
      <c r="HB384" s="237"/>
      <c r="HC384" s="237"/>
      <c r="HD384" s="237"/>
      <c r="HE384" s="237"/>
      <c r="HF384" s="237"/>
      <c r="HG384" s="237"/>
      <c r="HH384" s="237"/>
      <c r="HI384" s="237"/>
      <c r="HJ384" s="237"/>
      <c r="HK384" s="237"/>
      <c r="HL384" s="237"/>
      <c r="HM384" s="237"/>
      <c r="HN384" s="237"/>
      <c r="HO384" s="237"/>
      <c r="HP384" s="237"/>
      <c r="HQ384" s="237"/>
      <c r="HR384" s="237"/>
      <c r="HS384" s="237"/>
      <c r="HT384" s="237"/>
      <c r="HU384" s="237"/>
      <c r="HV384" s="237"/>
      <c r="HW384" s="237"/>
      <c r="HX384" s="237"/>
      <c r="HY384" s="237"/>
      <c r="HZ384" s="237"/>
      <c r="IA384" s="237"/>
      <c r="IB384" s="237"/>
      <c r="IC384" s="237"/>
      <c r="ID384" s="237"/>
      <c r="IE384" s="237"/>
      <c r="IF384" s="237"/>
      <c r="IG384" s="237"/>
      <c r="IH384" s="237"/>
      <c r="II384" s="237"/>
      <c r="IJ384" s="237"/>
      <c r="IK384" s="237"/>
      <c r="IL384" s="237"/>
      <c r="IM384" s="237"/>
      <c r="IN384" s="237"/>
      <c r="IO384" s="237"/>
      <c r="IP384" s="237"/>
      <c r="IQ384" s="237"/>
      <c r="IR384" s="237"/>
      <c r="IS384" s="237"/>
      <c r="IT384" s="237"/>
      <c r="IU384" s="237"/>
      <c r="IV384" s="237"/>
      <c r="IW384" s="237"/>
      <c r="IX384" s="237"/>
      <c r="IY384" s="237"/>
      <c r="IZ384" s="237"/>
      <c r="JA384" s="237"/>
      <c r="JB384" s="237"/>
      <c r="JC384" s="237"/>
      <c r="JD384" s="237"/>
      <c r="JE384" s="237"/>
      <c r="JF384" s="237"/>
      <c r="JG384" s="237"/>
      <c r="JH384" s="237"/>
      <c r="JI384" s="237"/>
      <c r="JJ384" s="237"/>
      <c r="JK384" s="237"/>
      <c r="JL384" s="237"/>
      <c r="JM384" s="237"/>
      <c r="JN384" s="237"/>
      <c r="JO384" s="237"/>
      <c r="JP384" s="237"/>
      <c r="JQ384" s="237"/>
      <c r="JR384" s="237"/>
      <c r="JS384" s="237"/>
      <c r="JT384" s="237"/>
      <c r="JU384" s="237"/>
      <c r="JV384" s="237"/>
      <c r="JW384" s="237"/>
      <c r="JX384" s="237"/>
      <c r="JY384" s="237"/>
      <c r="JZ384" s="237"/>
      <c r="KA384" s="237"/>
      <c r="KB384" s="237"/>
      <c r="KC384" s="237"/>
      <c r="KD384" s="237"/>
      <c r="KE384" s="237"/>
      <c r="KF384" s="237"/>
      <c r="KG384" s="237"/>
      <c r="KH384" s="237"/>
      <c r="KI384" s="237"/>
      <c r="KJ384" s="237"/>
      <c r="KK384" s="237"/>
      <c r="KL384" s="237"/>
      <c r="KM384" s="237"/>
      <c r="KN384" s="237"/>
      <c r="KO384" s="237"/>
      <c r="KP384" s="237"/>
      <c r="KQ384" s="237"/>
      <c r="KR384" s="237"/>
      <c r="KS384" s="237"/>
      <c r="KT384" s="237"/>
      <c r="KU384" s="237"/>
      <c r="KV384" s="237"/>
      <c r="KW384" s="237"/>
      <c r="KX384" s="237"/>
      <c r="KY384" s="237"/>
      <c r="KZ384" s="237"/>
      <c r="LA384" s="237"/>
      <c r="LB384" s="237"/>
      <c r="LC384" s="237"/>
      <c r="LD384" s="237"/>
      <c r="LE384" s="237"/>
      <c r="LF384" s="237"/>
      <c r="LG384" s="237"/>
      <c r="LH384" s="237"/>
      <c r="LI384" s="237"/>
      <c r="LJ384" s="237"/>
      <c r="LK384" s="237"/>
      <c r="LL384" s="237"/>
      <c r="LM384" s="237"/>
      <c r="LN384" s="237"/>
      <c r="LO384" s="237"/>
      <c r="LP384" s="237"/>
      <c r="LQ384" s="237"/>
      <c r="LR384" s="237"/>
      <c r="LS384" s="237"/>
      <c r="LT384" s="237"/>
      <c r="LU384" s="237"/>
      <c r="LV384" s="237"/>
      <c r="LW384" s="237"/>
      <c r="LX384" s="237"/>
      <c r="LY384" s="237"/>
      <c r="LZ384" s="237"/>
      <c r="MA384" s="237"/>
      <c r="MB384" s="237"/>
      <c r="MC384" s="237"/>
      <c r="MD384" s="237"/>
      <c r="ME384" s="237"/>
      <c r="MF384" s="237"/>
      <c r="MG384" s="237"/>
      <c r="MH384" s="237"/>
      <c r="MI384" s="237"/>
      <c r="MJ384" s="237"/>
      <c r="MK384" s="237"/>
      <c r="ML384" s="237"/>
      <c r="MM384" s="237"/>
      <c r="MN384" s="237"/>
      <c r="MO384" s="237"/>
      <c r="MP384" s="237"/>
      <c r="MQ384" s="237"/>
      <c r="MR384" s="237"/>
      <c r="MS384" s="237"/>
      <c r="MT384" s="237"/>
      <c r="MU384" s="237"/>
      <c r="MV384" s="237"/>
      <c r="MW384" s="237"/>
      <c r="MX384" s="237"/>
      <c r="MY384" s="237"/>
      <c r="MZ384" s="237"/>
      <c r="NA384" s="237"/>
      <c r="NB384" s="237"/>
      <c r="NC384" s="237"/>
      <c r="ND384" s="237"/>
      <c r="NE384" s="237"/>
      <c r="NF384" s="237"/>
      <c r="NG384" s="237"/>
      <c r="NH384" s="237"/>
      <c r="NI384" s="237"/>
      <c r="NJ384" s="237"/>
      <c r="NK384" s="237"/>
      <c r="NL384" s="237"/>
      <c r="NM384" s="237"/>
      <c r="NN384" s="237"/>
      <c r="NO384" s="237"/>
      <c r="NP384" s="237"/>
      <c r="NQ384" s="237"/>
      <c r="NR384" s="237"/>
      <c r="NS384" s="237"/>
      <c r="NT384" s="237"/>
      <c r="NU384" s="237"/>
      <c r="NV384" s="237"/>
      <c r="NW384" s="237"/>
      <c r="NX384" s="237"/>
      <c r="NY384" s="237"/>
      <c r="NZ384" s="237"/>
      <c r="OA384" s="237"/>
      <c r="OB384" s="237"/>
      <c r="OC384" s="237"/>
      <c r="OD384" s="237"/>
      <c r="OE384" s="237"/>
      <c r="OF384" s="237"/>
      <c r="OG384" s="237"/>
      <c r="OH384" s="237"/>
      <c r="OI384" s="237"/>
      <c r="OJ384" s="237"/>
      <c r="OK384" s="237"/>
      <c r="OL384" s="237"/>
      <c r="OM384" s="237"/>
      <c r="ON384" s="237"/>
      <c r="OO384" s="237"/>
      <c r="OP384" s="237"/>
      <c r="OQ384" s="237"/>
      <c r="OR384" s="237"/>
      <c r="OS384" s="237"/>
      <c r="OT384" s="237"/>
      <c r="OU384" s="237"/>
      <c r="OV384" s="237"/>
      <c r="OW384" s="237"/>
      <c r="OX384" s="237"/>
      <c r="OY384" s="237"/>
      <c r="OZ384" s="237"/>
      <c r="PA384" s="237"/>
      <c r="PB384" s="237"/>
      <c r="PC384" s="237"/>
      <c r="PD384" s="237"/>
      <c r="PE384" s="237"/>
      <c r="PF384" s="237"/>
      <c r="PG384" s="237"/>
      <c r="PH384" s="237"/>
      <c r="PI384" s="237"/>
      <c r="PJ384" s="237"/>
      <c r="PK384" s="237"/>
      <c r="PL384" s="237"/>
      <c r="PM384" s="237"/>
      <c r="PN384" s="237"/>
      <c r="PO384" s="237"/>
      <c r="PP384" s="237"/>
      <c r="PQ384" s="237"/>
      <c r="PR384" s="237"/>
      <c r="PS384" s="237"/>
      <c r="PT384" s="237"/>
      <c r="PU384" s="237"/>
      <c r="PV384" s="237"/>
      <c r="PW384" s="237"/>
      <c r="PX384" s="237"/>
      <c r="PY384" s="237"/>
      <c r="PZ384" s="237"/>
      <c r="QA384" s="237"/>
      <c r="QB384" s="237"/>
      <c r="QC384" s="237"/>
      <c r="QD384" s="237"/>
      <c r="QE384" s="237"/>
      <c r="QF384" s="237"/>
      <c r="QG384" s="237"/>
      <c r="QH384" s="237"/>
      <c r="QI384" s="237"/>
      <c r="QJ384" s="237"/>
      <c r="QK384" s="237"/>
      <c r="QL384" s="237"/>
      <c r="QM384" s="237"/>
      <c r="QN384" s="237"/>
      <c r="QO384" s="237"/>
      <c r="QP384" s="237"/>
      <c r="QQ384" s="237"/>
      <c r="QR384" s="237"/>
      <c r="QS384" s="237"/>
      <c r="QT384" s="237"/>
      <c r="QU384" s="237"/>
      <c r="QV384" s="237"/>
      <c r="QW384" s="237"/>
      <c r="QX384" s="237"/>
      <c r="QY384" s="237"/>
      <c r="QZ384" s="237"/>
      <c r="RA384" s="237"/>
      <c r="RB384" s="237"/>
      <c r="RC384" s="237"/>
      <c r="RD384" s="237"/>
      <c r="RE384" s="237"/>
      <c r="RF384" s="237"/>
      <c r="RG384" s="237"/>
      <c r="RH384" s="237"/>
      <c r="RI384" s="237"/>
      <c r="RJ384" s="237"/>
      <c r="RK384" s="237"/>
      <c r="RL384" s="237"/>
      <c r="RM384" s="237"/>
      <c r="RN384" s="237"/>
      <c r="RO384" s="237"/>
      <c r="RP384" s="237"/>
      <c r="RQ384" s="237"/>
      <c r="RR384" s="237"/>
      <c r="RS384" s="237"/>
      <c r="RT384" s="237"/>
      <c r="RU384" s="237"/>
      <c r="RV384" s="237"/>
      <c r="RW384" s="237"/>
      <c r="RX384" s="237"/>
      <c r="RY384" s="237"/>
      <c r="RZ384" s="237"/>
      <c r="SA384" s="237"/>
      <c r="SB384" s="237"/>
      <c r="SC384" s="237"/>
      <c r="SD384" s="237"/>
      <c r="SE384" s="237"/>
      <c r="SF384" s="237"/>
      <c r="SG384" s="237"/>
      <c r="SH384" s="237"/>
      <c r="SI384" s="237"/>
      <c r="SJ384" s="237"/>
      <c r="SK384" s="237"/>
      <c r="SL384" s="237"/>
      <c r="SM384" s="237"/>
      <c r="SN384" s="237"/>
      <c r="SO384" s="237"/>
      <c r="SP384" s="237"/>
      <c r="SQ384" s="237"/>
      <c r="SR384" s="237"/>
      <c r="SS384" s="237"/>
      <c r="ST384" s="237"/>
      <c r="SU384" s="237"/>
      <c r="SV384" s="237"/>
      <c r="SW384" s="237"/>
      <c r="SX384" s="237"/>
      <c r="SY384" s="237"/>
      <c r="SZ384" s="237"/>
      <c r="TA384" s="237"/>
      <c r="TB384" s="237"/>
      <c r="TC384" s="237"/>
      <c r="TD384" s="237"/>
      <c r="TE384" s="237"/>
      <c r="TF384" s="237"/>
      <c r="TG384" s="237"/>
      <c r="TH384" s="237"/>
      <c r="TI384" s="237"/>
      <c r="TJ384" s="237"/>
      <c r="TK384" s="237"/>
      <c r="TL384" s="237"/>
      <c r="TM384" s="237"/>
      <c r="TN384" s="237"/>
      <c r="TO384" s="237"/>
      <c r="TP384" s="237"/>
      <c r="TQ384" s="237"/>
      <c r="TR384" s="237"/>
      <c r="TS384" s="237"/>
      <c r="TT384" s="237"/>
      <c r="TU384" s="237"/>
      <c r="TV384" s="237"/>
      <c r="TW384" s="237"/>
      <c r="TX384" s="237"/>
      <c r="TY384" s="237"/>
      <c r="TZ384" s="237"/>
      <c r="UA384" s="237"/>
      <c r="UB384" s="237"/>
      <c r="UC384" s="237"/>
      <c r="UD384" s="237"/>
      <c r="UE384" s="237"/>
      <c r="UF384" s="237"/>
      <c r="UG384" s="237"/>
      <c r="UH384" s="237"/>
      <c r="UI384" s="237"/>
      <c r="UJ384" s="237"/>
      <c r="UK384" s="237"/>
      <c r="UL384" s="237"/>
      <c r="UM384" s="237"/>
      <c r="UN384" s="237"/>
      <c r="UO384" s="237"/>
      <c r="UP384" s="237"/>
      <c r="UQ384" s="237"/>
      <c r="UR384" s="237"/>
      <c r="US384" s="237"/>
      <c r="UT384" s="237"/>
      <c r="UU384" s="237"/>
      <c r="UV384" s="237"/>
      <c r="UW384" s="237"/>
      <c r="UX384" s="237"/>
      <c r="UY384" s="237"/>
      <c r="UZ384" s="237"/>
      <c r="VA384" s="237"/>
      <c r="VB384" s="237"/>
      <c r="VC384" s="237"/>
      <c r="VD384" s="237"/>
      <c r="VE384" s="237"/>
      <c r="VF384" s="237"/>
      <c r="VG384" s="237"/>
      <c r="VH384" s="237"/>
      <c r="VI384" s="237"/>
      <c r="VJ384" s="237"/>
      <c r="VK384" s="237"/>
      <c r="VL384" s="237"/>
      <c r="VM384" s="237"/>
      <c r="VN384" s="237"/>
      <c r="VO384" s="237"/>
      <c r="VP384" s="237"/>
      <c r="VQ384" s="237"/>
      <c r="VR384" s="237"/>
      <c r="VS384" s="237"/>
      <c r="VT384" s="237"/>
      <c r="VU384" s="237"/>
      <c r="VV384" s="237"/>
      <c r="VW384" s="237"/>
      <c r="VX384" s="237"/>
      <c r="VY384" s="237"/>
      <c r="VZ384" s="237"/>
      <c r="WA384" s="237"/>
      <c r="WB384" s="237"/>
      <c r="WC384" s="237"/>
      <c r="WD384" s="237"/>
      <c r="WE384" s="237"/>
      <c r="WF384" s="237"/>
      <c r="WG384" s="237"/>
      <c r="WH384" s="237"/>
      <c r="WI384" s="237"/>
      <c r="WJ384" s="237"/>
      <c r="WK384" s="237"/>
      <c r="WL384" s="237"/>
      <c r="WM384" s="237"/>
      <c r="WN384" s="237"/>
      <c r="WO384" s="237"/>
      <c r="WP384" s="237"/>
      <c r="WQ384" s="237"/>
      <c r="WR384" s="237"/>
      <c r="WS384" s="237"/>
      <c r="WT384" s="237"/>
      <c r="WU384" s="237"/>
      <c r="WV384" s="237"/>
      <c r="WW384" s="237"/>
      <c r="WX384" s="237"/>
      <c r="WY384" s="237"/>
      <c r="WZ384" s="237"/>
      <c r="XA384" s="237"/>
      <c r="XB384" s="237"/>
      <c r="XC384" s="237"/>
      <c r="XD384" s="237"/>
      <c r="XE384" s="237"/>
      <c r="XF384" s="237"/>
      <c r="XG384" s="237"/>
      <c r="XH384" s="237"/>
      <c r="XI384" s="237"/>
      <c r="XJ384" s="237"/>
      <c r="XK384" s="237"/>
      <c r="XL384" s="237"/>
      <c r="XM384" s="237"/>
      <c r="XN384" s="237"/>
      <c r="XO384" s="237"/>
      <c r="XP384" s="237"/>
      <c r="XQ384" s="237"/>
      <c r="XR384" s="237"/>
      <c r="XS384" s="237"/>
      <c r="XT384" s="237"/>
      <c r="XU384" s="237"/>
      <c r="XV384" s="237"/>
      <c r="XW384" s="237"/>
      <c r="XX384" s="237"/>
      <c r="XY384" s="237"/>
      <c r="XZ384" s="237"/>
      <c r="YA384" s="237"/>
      <c r="YB384" s="237"/>
      <c r="YC384" s="237"/>
      <c r="YD384" s="237"/>
      <c r="YE384" s="237"/>
      <c r="YF384" s="237"/>
      <c r="YG384" s="237"/>
      <c r="YH384" s="237"/>
      <c r="YI384" s="237"/>
      <c r="YJ384" s="237"/>
      <c r="YK384" s="237"/>
      <c r="YL384" s="237"/>
      <c r="YM384" s="237"/>
      <c r="YN384" s="237"/>
      <c r="YO384" s="237"/>
      <c r="YP384" s="237"/>
      <c r="YQ384" s="237"/>
      <c r="YR384" s="237"/>
      <c r="YS384" s="237"/>
      <c r="YT384" s="237"/>
      <c r="YU384" s="237"/>
      <c r="YV384" s="237"/>
      <c r="YW384" s="237"/>
      <c r="YX384" s="237"/>
      <c r="YY384" s="237"/>
      <c r="YZ384" s="237"/>
      <c r="ZA384" s="237"/>
      <c r="ZB384" s="237"/>
      <c r="ZC384" s="237"/>
      <c r="ZD384" s="237"/>
      <c r="ZE384" s="237"/>
      <c r="ZF384" s="237"/>
      <c r="ZG384" s="237"/>
      <c r="ZH384" s="237"/>
      <c r="ZI384" s="237"/>
      <c r="ZJ384" s="237"/>
      <c r="ZK384" s="237"/>
      <c r="ZL384" s="237"/>
      <c r="ZM384" s="237"/>
      <c r="ZN384" s="237"/>
      <c r="ZO384" s="237"/>
      <c r="ZP384" s="237"/>
      <c r="ZQ384" s="237"/>
      <c r="ZR384" s="237"/>
      <c r="ZS384" s="237"/>
      <c r="ZT384" s="237"/>
      <c r="ZU384" s="237"/>
      <c r="ZV384" s="237"/>
      <c r="ZW384" s="237"/>
      <c r="ZX384" s="237"/>
      <c r="ZY384" s="237"/>
      <c r="ZZ384" s="237"/>
      <c r="AAA384" s="237"/>
      <c r="AAB384" s="237"/>
      <c r="AAC384" s="237"/>
      <c r="AAD384" s="237"/>
      <c r="AAE384" s="237"/>
      <c r="AAF384" s="237"/>
      <c r="AAG384" s="237"/>
      <c r="AAH384" s="237"/>
      <c r="AAI384" s="237"/>
      <c r="AAJ384" s="237"/>
      <c r="AAK384" s="237"/>
      <c r="AAL384" s="237"/>
      <c r="AAM384" s="237"/>
      <c r="AAN384" s="237"/>
      <c r="AAO384" s="237"/>
      <c r="AAP384" s="237"/>
      <c r="AAQ384" s="237"/>
      <c r="AAR384" s="237"/>
      <c r="AAS384" s="237"/>
      <c r="AAT384" s="237"/>
      <c r="AAU384" s="237"/>
      <c r="AAV384" s="237"/>
      <c r="AAW384" s="237"/>
      <c r="AAX384" s="237"/>
      <c r="AAY384" s="237"/>
      <c r="AAZ384" s="237"/>
      <c r="ABA384" s="237"/>
      <c r="ABB384" s="237"/>
      <c r="ABC384" s="237"/>
      <c r="ABD384" s="237"/>
      <c r="ABE384" s="237"/>
      <c r="ABF384" s="237"/>
      <c r="ABG384" s="237"/>
      <c r="ABH384" s="237"/>
      <c r="ABI384" s="237"/>
      <c r="ABJ384" s="237"/>
      <c r="ABK384" s="237"/>
      <c r="ABL384" s="237"/>
      <c r="ABM384" s="237"/>
      <c r="ABN384" s="237"/>
      <c r="ABO384" s="237"/>
      <c r="ABP384" s="237"/>
      <c r="ABQ384" s="237"/>
      <c r="ABR384" s="237"/>
      <c r="ABS384" s="237"/>
      <c r="ABT384" s="237"/>
      <c r="ABU384" s="237"/>
      <c r="ABV384" s="237"/>
      <c r="ABW384" s="237"/>
      <c r="ABX384" s="237"/>
      <c r="ABY384" s="237"/>
      <c r="ABZ384" s="237"/>
      <c r="ACA384" s="237"/>
      <c r="ACB384" s="237"/>
      <c r="ACC384" s="237"/>
      <c r="ACD384" s="237"/>
      <c r="ACE384" s="237"/>
      <c r="ACF384" s="237"/>
      <c r="ACG384" s="237"/>
      <c r="ACH384" s="237"/>
      <c r="ACI384" s="237"/>
      <c r="ACJ384" s="237"/>
      <c r="ACK384" s="237"/>
      <c r="ACL384" s="237"/>
      <c r="ACM384" s="237"/>
      <c r="ACN384" s="237"/>
      <c r="ACO384" s="237"/>
      <c r="ACP384" s="237"/>
      <c r="ACQ384" s="237"/>
      <c r="ACR384" s="237"/>
      <c r="ACS384" s="237"/>
      <c r="ACT384" s="237"/>
      <c r="ACU384" s="237"/>
      <c r="ACV384" s="237"/>
      <c r="ACW384" s="237"/>
      <c r="ACX384" s="237"/>
      <c r="ACY384" s="237"/>
      <c r="ACZ384" s="237"/>
      <c r="ADA384" s="237"/>
      <c r="ADB384" s="237"/>
      <c r="ADC384" s="237"/>
      <c r="ADD384" s="237"/>
      <c r="ADE384" s="237"/>
      <c r="ADF384" s="237"/>
      <c r="ADG384" s="237"/>
      <c r="ADH384" s="237"/>
      <c r="ADI384" s="237"/>
      <c r="ADJ384" s="237"/>
      <c r="ADK384" s="237"/>
      <c r="ADL384" s="237"/>
      <c r="ADM384" s="237"/>
      <c r="ADN384" s="237"/>
      <c r="ADO384" s="237"/>
      <c r="ADP384" s="237"/>
      <c r="ADQ384" s="237"/>
      <c r="ADR384" s="237"/>
      <c r="ADS384" s="237"/>
      <c r="ADT384" s="237"/>
      <c r="ADU384" s="237"/>
      <c r="ADV384" s="237"/>
      <c r="ADW384" s="237"/>
      <c r="ADX384" s="237"/>
      <c r="ADY384" s="237"/>
      <c r="ADZ384" s="237"/>
      <c r="AEA384" s="237"/>
      <c r="AEB384" s="237"/>
      <c r="AEC384" s="237"/>
      <c r="AED384" s="237"/>
      <c r="AEE384" s="237"/>
      <c r="AEF384" s="237"/>
      <c r="AEG384" s="237"/>
      <c r="AEH384" s="237"/>
      <c r="AEI384" s="237"/>
      <c r="AEJ384" s="237"/>
      <c r="AEK384" s="237"/>
      <c r="AEL384" s="237"/>
      <c r="AEM384" s="237"/>
      <c r="AEN384" s="237"/>
      <c r="AEO384" s="237"/>
      <c r="AEP384" s="237"/>
      <c r="AEQ384" s="237"/>
      <c r="AER384" s="237"/>
      <c r="AES384" s="237"/>
      <c r="AET384" s="237"/>
      <c r="AEU384" s="237"/>
      <c r="AEV384" s="237"/>
      <c r="AEW384" s="237"/>
      <c r="AEX384" s="237"/>
      <c r="AEY384" s="237"/>
      <c r="AEZ384" s="237"/>
      <c r="AFA384" s="237"/>
      <c r="AFB384" s="237"/>
      <c r="AFC384" s="237"/>
      <c r="AFD384" s="237"/>
      <c r="AFE384" s="237"/>
      <c r="AFF384" s="237"/>
      <c r="AFG384" s="237"/>
      <c r="AFH384" s="237"/>
      <c r="AFI384" s="237"/>
      <c r="AFJ384" s="237"/>
      <c r="AFK384" s="237"/>
      <c r="AFL384" s="237"/>
      <c r="AFM384" s="237"/>
      <c r="AFN384" s="237"/>
      <c r="AFO384" s="237"/>
      <c r="AFP384" s="237"/>
      <c r="AFQ384" s="237"/>
      <c r="AFR384" s="237"/>
      <c r="AFS384" s="237"/>
      <c r="AFT384" s="237"/>
      <c r="AFU384" s="237"/>
      <c r="AFV384" s="237"/>
      <c r="AFW384" s="237"/>
      <c r="AFX384" s="237"/>
      <c r="AFY384" s="237"/>
      <c r="AFZ384" s="237"/>
      <c r="AGA384" s="237"/>
      <c r="AGB384" s="237"/>
      <c r="AGC384" s="237"/>
      <c r="AGD384" s="237"/>
      <c r="AGE384" s="237"/>
      <c r="AGF384" s="237"/>
      <c r="AGG384" s="237"/>
      <c r="AGH384" s="237"/>
      <c r="AGI384" s="237"/>
      <c r="AGJ384" s="237"/>
      <c r="AGK384" s="237"/>
      <c r="AGL384" s="237"/>
      <c r="AGM384" s="237"/>
      <c r="AGN384" s="237"/>
      <c r="AGO384" s="237"/>
      <c r="AGP384" s="237"/>
      <c r="AGQ384" s="237"/>
      <c r="AGR384" s="237"/>
      <c r="AGS384" s="237"/>
      <c r="AGT384" s="237"/>
      <c r="AGU384" s="237"/>
      <c r="AGV384" s="237"/>
      <c r="AGW384" s="237"/>
      <c r="AGX384" s="237"/>
      <c r="AGY384" s="237"/>
      <c r="AGZ384" s="237"/>
      <c r="AHA384" s="237"/>
      <c r="AHB384" s="237"/>
      <c r="AHC384" s="237"/>
      <c r="AHD384" s="237"/>
      <c r="AHE384" s="237"/>
      <c r="AHF384" s="237"/>
      <c r="AHG384" s="237"/>
      <c r="AHH384" s="237"/>
      <c r="AHI384" s="237"/>
      <c r="AHJ384" s="237"/>
      <c r="AHK384" s="237"/>
      <c r="AHL384" s="237"/>
      <c r="AHM384" s="237"/>
      <c r="AHN384" s="237"/>
      <c r="AHO384" s="237"/>
      <c r="AHP384" s="237"/>
      <c r="AHQ384" s="237"/>
      <c r="AHR384" s="237"/>
      <c r="AHS384" s="237"/>
      <c r="AHT384" s="237"/>
      <c r="AHU384" s="237"/>
      <c r="AHV384" s="237"/>
      <c r="AHW384" s="237"/>
      <c r="AHX384" s="237"/>
      <c r="AHY384" s="237"/>
      <c r="AHZ384" s="237"/>
      <c r="AIA384" s="237"/>
      <c r="AIB384" s="237"/>
      <c r="AIC384" s="237"/>
      <c r="AID384" s="237"/>
      <c r="AIE384" s="237"/>
      <c r="AIF384" s="237"/>
      <c r="AIG384" s="237"/>
      <c r="AIH384" s="237"/>
      <c r="AII384" s="237"/>
      <c r="AIJ384" s="237"/>
      <c r="AIK384" s="237"/>
      <c r="AIL384" s="237"/>
      <c r="AIM384" s="237"/>
      <c r="AIN384" s="237"/>
      <c r="AIO384" s="237"/>
      <c r="AIP384" s="237"/>
      <c r="AIQ384" s="237"/>
      <c r="AIR384" s="237"/>
      <c r="AIS384" s="237"/>
      <c r="AIT384" s="237"/>
      <c r="AIU384" s="237"/>
      <c r="AIV384" s="237"/>
      <c r="AIW384" s="237"/>
      <c r="AIX384" s="237"/>
      <c r="AIY384" s="237"/>
      <c r="AIZ384" s="237"/>
      <c r="AJA384" s="237"/>
      <c r="AJB384" s="237"/>
      <c r="AJC384" s="237"/>
      <c r="AJD384" s="237"/>
      <c r="AJE384" s="237"/>
      <c r="AJF384" s="237"/>
      <c r="AJG384" s="237"/>
      <c r="AJH384" s="237"/>
      <c r="AJI384" s="237"/>
      <c r="AJJ384" s="237"/>
      <c r="AJK384" s="237"/>
      <c r="AJL384" s="237"/>
      <c r="AJM384" s="237"/>
      <c r="AJN384" s="237"/>
      <c r="AJO384" s="237"/>
      <c r="AJP384" s="237"/>
      <c r="AJQ384" s="237"/>
      <c r="AJR384" s="237"/>
      <c r="AJS384" s="237"/>
      <c r="AJT384" s="237"/>
      <c r="AJU384" s="237"/>
      <c r="AJV384" s="237"/>
      <c r="AJW384" s="237"/>
      <c r="AJX384" s="237"/>
      <c r="AJY384" s="237"/>
      <c r="AJZ384" s="237"/>
      <c r="AKA384" s="237"/>
      <c r="AKB384" s="237"/>
      <c r="AKC384" s="237"/>
      <c r="AKD384" s="237"/>
      <c r="AKE384" s="237"/>
      <c r="AKF384" s="237"/>
      <c r="AKG384" s="237"/>
      <c r="AKH384" s="237"/>
      <c r="AKI384" s="237"/>
      <c r="AKJ384" s="237"/>
      <c r="AKK384" s="237"/>
      <c r="AKL384" s="237"/>
      <c r="AKM384" s="237"/>
      <c r="AKN384" s="237"/>
      <c r="AKO384" s="237"/>
      <c r="AKP384" s="237"/>
    </row>
    <row r="385" spans="1:978" ht="21" customHeight="1" x14ac:dyDescent="0.25">
      <c r="A385" s="359"/>
      <c r="B385" s="359"/>
      <c r="C385" s="362"/>
      <c r="D385" s="248"/>
      <c r="E385" s="276"/>
      <c r="F385" s="278" t="s">
        <v>387</v>
      </c>
      <c r="G385" s="278"/>
      <c r="H385" s="278"/>
      <c r="I385" s="278"/>
      <c r="J385" s="278"/>
      <c r="K385" s="278"/>
      <c r="L385" s="278"/>
      <c r="M385" s="278"/>
      <c r="N385" s="9">
        <f>ROUNDUP(AVERAGE(N382:N384),0)</f>
        <v>148</v>
      </c>
      <c r="O385" s="9">
        <f t="shared" ref="O385:AL385" si="253">ROUNDUP(AVERAGE(O382:O384),0)</f>
        <v>80</v>
      </c>
      <c r="P385" s="9">
        <f t="shared" si="253"/>
        <v>68</v>
      </c>
      <c r="Q385" s="9">
        <f t="shared" si="253"/>
        <v>97</v>
      </c>
      <c r="R385" s="9">
        <f t="shared" si="253"/>
        <v>165</v>
      </c>
      <c r="S385" s="9">
        <f t="shared" si="253"/>
        <v>537</v>
      </c>
      <c r="T385" s="9">
        <f t="shared" si="253"/>
        <v>1699</v>
      </c>
      <c r="U385" s="9">
        <f t="shared" si="253"/>
        <v>2472</v>
      </c>
      <c r="V385" s="9">
        <f t="shared" si="253"/>
        <v>1904</v>
      </c>
      <c r="W385" s="9">
        <f t="shared" si="253"/>
        <v>1307</v>
      </c>
      <c r="X385" s="9">
        <f t="shared" si="253"/>
        <v>1070</v>
      </c>
      <c r="Y385" s="9">
        <f t="shared" si="253"/>
        <v>1033</v>
      </c>
      <c r="Z385" s="9">
        <f t="shared" si="253"/>
        <v>1001</v>
      </c>
      <c r="AA385" s="9">
        <f t="shared" si="253"/>
        <v>1036</v>
      </c>
      <c r="AB385" s="9">
        <f t="shared" si="253"/>
        <v>1107</v>
      </c>
      <c r="AC385" s="9">
        <f t="shared" si="253"/>
        <v>1422</v>
      </c>
      <c r="AD385" s="9">
        <f t="shared" si="253"/>
        <v>1527</v>
      </c>
      <c r="AE385" s="9">
        <f t="shared" si="253"/>
        <v>1520</v>
      </c>
      <c r="AF385" s="9">
        <f t="shared" si="253"/>
        <v>1076</v>
      </c>
      <c r="AG385" s="9">
        <f t="shared" si="253"/>
        <v>709</v>
      </c>
      <c r="AH385" s="9">
        <f t="shared" si="253"/>
        <v>612</v>
      </c>
      <c r="AI385" s="9">
        <f t="shared" si="253"/>
        <v>537</v>
      </c>
      <c r="AJ385" s="9">
        <f t="shared" si="253"/>
        <v>385</v>
      </c>
      <c r="AK385" s="9">
        <f t="shared" si="253"/>
        <v>269</v>
      </c>
      <c r="AL385" s="9">
        <f t="shared" si="253"/>
        <v>19685</v>
      </c>
      <c r="AM385" s="276"/>
      <c r="AN385" s="281"/>
      <c r="AO385" s="281"/>
      <c r="AP385" s="281"/>
      <c r="AQ385" s="281"/>
      <c r="AR385" s="281"/>
      <c r="AS385" s="281"/>
      <c r="AT385" s="281"/>
      <c r="AU385" s="281"/>
      <c r="AV385" s="281"/>
      <c r="AW385" s="281"/>
      <c r="AX385" s="281"/>
      <c r="AY385" s="281"/>
      <c r="AZ385" s="281"/>
      <c r="BA385" s="281"/>
      <c r="BB385" s="281"/>
      <c r="BC385" s="281"/>
      <c r="BD385" s="281"/>
      <c r="BE385" s="281"/>
      <c r="BF385" s="281"/>
      <c r="BG385" s="281"/>
      <c r="BH385" s="281"/>
      <c r="BI385" s="281"/>
      <c r="BJ385" s="281"/>
      <c r="BK385" s="281"/>
      <c r="BL385" s="248"/>
      <c r="BM385" s="248"/>
      <c r="BN385" s="248"/>
      <c r="BO385" s="248"/>
      <c r="BP385" s="248"/>
      <c r="BQ385" s="248"/>
      <c r="BR385" s="248"/>
      <c r="BS385" s="248"/>
      <c r="BT385" s="248"/>
      <c r="BU385" s="248"/>
      <c r="BV385" s="248"/>
      <c r="BW385" s="248"/>
      <c r="BX385" s="248"/>
      <c r="BY385" s="248"/>
      <c r="BZ385" s="248"/>
      <c r="CA385" s="248"/>
      <c r="CB385" s="248"/>
      <c r="CC385" s="248"/>
      <c r="CD385" s="248"/>
      <c r="CE385" s="248"/>
      <c r="CF385" s="248"/>
      <c r="CG385" s="248"/>
      <c r="CH385" s="248"/>
      <c r="CI385" s="248"/>
      <c r="CJ385" s="248"/>
      <c r="CK385" s="248"/>
      <c r="CL385" s="248"/>
      <c r="CM385" s="248"/>
      <c r="CN385" s="248"/>
      <c r="CO385" s="248"/>
      <c r="CP385" s="248"/>
      <c r="CQ385" s="248"/>
      <c r="CR385" s="248"/>
      <c r="CS385" s="248"/>
      <c r="CT385" s="248"/>
      <c r="CU385" s="248"/>
      <c r="CV385" s="248"/>
      <c r="CW385" s="248"/>
      <c r="CX385" s="248"/>
      <c r="CY385" s="248"/>
      <c r="CZ385" s="248"/>
      <c r="DA385" s="248"/>
      <c r="DB385" s="248"/>
      <c r="DC385" s="248"/>
      <c r="DD385" s="248"/>
      <c r="DE385" s="248"/>
      <c r="DF385" s="248"/>
      <c r="DG385" s="248"/>
      <c r="DH385" s="248"/>
      <c r="DI385" s="248"/>
      <c r="DJ385" s="248"/>
      <c r="DK385" s="248"/>
      <c r="DL385" s="248"/>
      <c r="DM385" s="248"/>
      <c r="DN385" s="248"/>
      <c r="DO385" s="248"/>
      <c r="DP385" s="248"/>
      <c r="DQ385" s="248"/>
      <c r="DR385" s="248"/>
      <c r="DS385" s="248"/>
      <c r="DT385" s="248"/>
      <c r="DU385" s="248"/>
      <c r="DV385" s="248"/>
      <c r="DW385" s="248"/>
      <c r="DX385" s="248"/>
      <c r="DY385" s="248"/>
      <c r="DZ385" s="248"/>
      <c r="EA385" s="242"/>
      <c r="EB385" s="248"/>
      <c r="EC385" s="242"/>
      <c r="ED385" s="242"/>
      <c r="EE385" s="252"/>
      <c r="EF385" s="237"/>
      <c r="EG385" s="237"/>
      <c r="EH385" s="237"/>
      <c r="EI385" s="237"/>
      <c r="EJ385" s="237"/>
      <c r="EK385" s="237"/>
      <c r="EL385" s="237"/>
      <c r="EM385" s="237"/>
      <c r="EN385" s="237"/>
      <c r="EO385" s="237"/>
      <c r="EP385" s="237"/>
      <c r="EQ385" s="237"/>
      <c r="ER385" s="237"/>
      <c r="ES385" s="237"/>
      <c r="ET385" s="237"/>
      <c r="EU385" s="237"/>
      <c r="EV385" s="237"/>
      <c r="EW385" s="237"/>
      <c r="EX385" s="237"/>
      <c r="EY385" s="237"/>
      <c r="EZ385" s="237"/>
      <c r="FA385" s="237"/>
      <c r="FB385" s="237"/>
      <c r="FC385" s="237"/>
      <c r="FD385" s="237"/>
      <c r="FE385" s="237"/>
      <c r="FF385" s="237"/>
      <c r="FG385" s="237"/>
      <c r="FH385" s="237"/>
      <c r="FI385" s="237"/>
      <c r="FJ385" s="237"/>
      <c r="FK385" s="237"/>
      <c r="FL385" s="237"/>
      <c r="FM385" s="237"/>
      <c r="FN385" s="237"/>
      <c r="FO385" s="237"/>
      <c r="FP385" s="237"/>
      <c r="FQ385" s="237"/>
      <c r="FR385" s="237"/>
      <c r="FS385" s="237"/>
      <c r="FT385" s="237"/>
      <c r="FU385" s="237"/>
      <c r="FV385" s="237"/>
      <c r="FW385" s="237"/>
      <c r="FX385" s="237"/>
      <c r="FY385" s="237"/>
      <c r="FZ385" s="237"/>
      <c r="GA385" s="237"/>
      <c r="GB385" s="237"/>
      <c r="GC385" s="237"/>
      <c r="GD385" s="237"/>
      <c r="GE385" s="237"/>
      <c r="GF385" s="237"/>
      <c r="GG385" s="237"/>
      <c r="GH385" s="237"/>
      <c r="GI385" s="237"/>
      <c r="GJ385" s="237"/>
      <c r="GK385" s="237"/>
      <c r="GL385" s="237"/>
      <c r="GM385" s="237"/>
      <c r="GN385" s="237"/>
      <c r="GO385" s="237"/>
      <c r="GP385" s="237"/>
      <c r="GQ385" s="237"/>
      <c r="GR385" s="237"/>
      <c r="GS385" s="237"/>
      <c r="GT385" s="237"/>
      <c r="GU385" s="237"/>
      <c r="GV385" s="237"/>
      <c r="GW385" s="237"/>
      <c r="GX385" s="237"/>
      <c r="GY385" s="237"/>
      <c r="GZ385" s="237"/>
      <c r="HA385" s="237"/>
      <c r="HB385" s="237"/>
      <c r="HC385" s="237"/>
      <c r="HD385" s="237"/>
      <c r="HE385" s="237"/>
      <c r="HF385" s="237"/>
      <c r="HG385" s="237"/>
      <c r="HH385" s="237"/>
      <c r="HI385" s="237"/>
      <c r="HJ385" s="237"/>
      <c r="HK385" s="237"/>
      <c r="HL385" s="237"/>
      <c r="HM385" s="237"/>
      <c r="HN385" s="237"/>
      <c r="HO385" s="237"/>
      <c r="HP385" s="237"/>
      <c r="HQ385" s="237"/>
      <c r="HR385" s="237"/>
      <c r="HS385" s="237"/>
      <c r="HT385" s="237"/>
      <c r="HU385" s="237"/>
      <c r="HV385" s="237"/>
      <c r="HW385" s="237"/>
      <c r="HX385" s="237"/>
      <c r="HY385" s="237"/>
      <c r="HZ385" s="237"/>
      <c r="IA385" s="237"/>
      <c r="IB385" s="237"/>
      <c r="IC385" s="237"/>
      <c r="ID385" s="237"/>
      <c r="IE385" s="237"/>
      <c r="IF385" s="237"/>
      <c r="IG385" s="237"/>
      <c r="IH385" s="237"/>
      <c r="II385" s="237"/>
      <c r="IJ385" s="237"/>
      <c r="IK385" s="237"/>
      <c r="IL385" s="237"/>
      <c r="IM385" s="237"/>
      <c r="IN385" s="237"/>
      <c r="IO385" s="237"/>
      <c r="IP385" s="237"/>
      <c r="IQ385" s="237"/>
      <c r="IR385" s="237"/>
      <c r="IS385" s="237"/>
      <c r="IT385" s="237"/>
      <c r="IU385" s="237"/>
      <c r="IV385" s="237"/>
      <c r="IW385" s="237"/>
      <c r="IX385" s="237"/>
      <c r="IY385" s="237"/>
      <c r="IZ385" s="237"/>
      <c r="JA385" s="237"/>
      <c r="JB385" s="237"/>
      <c r="JC385" s="237"/>
      <c r="JD385" s="237"/>
      <c r="JE385" s="237"/>
      <c r="JF385" s="237"/>
      <c r="JG385" s="237"/>
      <c r="JH385" s="237"/>
      <c r="JI385" s="237"/>
      <c r="JJ385" s="237"/>
      <c r="JK385" s="237"/>
      <c r="JL385" s="237"/>
      <c r="JM385" s="237"/>
      <c r="JN385" s="237"/>
      <c r="JO385" s="237"/>
      <c r="JP385" s="237"/>
      <c r="JQ385" s="237"/>
      <c r="JR385" s="237"/>
      <c r="JS385" s="237"/>
      <c r="JT385" s="237"/>
      <c r="JU385" s="237"/>
      <c r="JV385" s="237"/>
      <c r="JW385" s="237"/>
      <c r="JX385" s="237"/>
      <c r="JY385" s="237"/>
      <c r="JZ385" s="237"/>
      <c r="KA385" s="237"/>
      <c r="KB385" s="237"/>
      <c r="KC385" s="237"/>
      <c r="KD385" s="237"/>
      <c r="KE385" s="237"/>
      <c r="KF385" s="237"/>
      <c r="KG385" s="237"/>
      <c r="KH385" s="237"/>
      <c r="KI385" s="237"/>
      <c r="KJ385" s="237"/>
      <c r="KK385" s="237"/>
      <c r="KL385" s="237"/>
      <c r="KM385" s="237"/>
      <c r="KN385" s="237"/>
      <c r="KO385" s="237"/>
      <c r="KP385" s="237"/>
      <c r="KQ385" s="237"/>
      <c r="KR385" s="237"/>
      <c r="KS385" s="237"/>
      <c r="KT385" s="237"/>
      <c r="KU385" s="237"/>
      <c r="KV385" s="237"/>
      <c r="KW385" s="237"/>
      <c r="KX385" s="237"/>
      <c r="KY385" s="237"/>
      <c r="KZ385" s="237"/>
      <c r="LA385" s="237"/>
      <c r="LB385" s="237"/>
      <c r="LC385" s="237"/>
      <c r="LD385" s="237"/>
      <c r="LE385" s="237"/>
      <c r="LF385" s="237"/>
      <c r="LG385" s="237"/>
      <c r="LH385" s="237"/>
      <c r="LI385" s="237"/>
      <c r="LJ385" s="237"/>
      <c r="LK385" s="237"/>
      <c r="LL385" s="237"/>
      <c r="LM385" s="237"/>
      <c r="LN385" s="237"/>
      <c r="LO385" s="237"/>
      <c r="LP385" s="237"/>
      <c r="LQ385" s="237"/>
      <c r="LR385" s="237"/>
      <c r="LS385" s="237"/>
      <c r="LT385" s="237"/>
      <c r="LU385" s="237"/>
      <c r="LV385" s="237"/>
      <c r="LW385" s="237"/>
      <c r="LX385" s="237"/>
      <c r="LY385" s="237"/>
      <c r="LZ385" s="237"/>
      <c r="MA385" s="237"/>
      <c r="MB385" s="237"/>
      <c r="MC385" s="237"/>
      <c r="MD385" s="237"/>
      <c r="ME385" s="237"/>
      <c r="MF385" s="237"/>
      <c r="MG385" s="237"/>
      <c r="MH385" s="237"/>
      <c r="MI385" s="237"/>
      <c r="MJ385" s="237"/>
      <c r="MK385" s="237"/>
      <c r="ML385" s="237"/>
      <c r="MM385" s="237"/>
      <c r="MN385" s="237"/>
      <c r="MO385" s="237"/>
      <c r="MP385" s="237"/>
      <c r="MQ385" s="237"/>
      <c r="MR385" s="237"/>
      <c r="MS385" s="237"/>
      <c r="MT385" s="237"/>
      <c r="MU385" s="237"/>
      <c r="MV385" s="237"/>
      <c r="MW385" s="237"/>
      <c r="MX385" s="237"/>
      <c r="MY385" s="237"/>
      <c r="MZ385" s="237"/>
      <c r="NA385" s="237"/>
      <c r="NB385" s="237"/>
      <c r="NC385" s="237"/>
      <c r="ND385" s="237"/>
      <c r="NE385" s="237"/>
      <c r="NF385" s="237"/>
      <c r="NG385" s="237"/>
      <c r="NH385" s="237"/>
      <c r="NI385" s="237"/>
      <c r="NJ385" s="237"/>
      <c r="NK385" s="237"/>
      <c r="NL385" s="237"/>
      <c r="NM385" s="237"/>
      <c r="NN385" s="237"/>
      <c r="NO385" s="237"/>
      <c r="NP385" s="237"/>
      <c r="NQ385" s="237"/>
      <c r="NR385" s="237"/>
      <c r="NS385" s="237"/>
      <c r="NT385" s="237"/>
      <c r="NU385" s="237"/>
      <c r="NV385" s="237"/>
      <c r="NW385" s="237"/>
      <c r="NX385" s="237"/>
      <c r="NY385" s="237"/>
      <c r="NZ385" s="237"/>
      <c r="OA385" s="237"/>
      <c r="OB385" s="237"/>
      <c r="OC385" s="237"/>
      <c r="OD385" s="237"/>
      <c r="OE385" s="237"/>
      <c r="OF385" s="237"/>
      <c r="OG385" s="237"/>
      <c r="OH385" s="237"/>
      <c r="OI385" s="237"/>
      <c r="OJ385" s="237"/>
      <c r="OK385" s="237"/>
      <c r="OL385" s="237"/>
      <c r="OM385" s="237"/>
      <c r="ON385" s="237"/>
      <c r="OO385" s="237"/>
      <c r="OP385" s="237"/>
      <c r="OQ385" s="237"/>
      <c r="OR385" s="237"/>
      <c r="OS385" s="237"/>
      <c r="OT385" s="237"/>
      <c r="OU385" s="237"/>
      <c r="OV385" s="237"/>
      <c r="OW385" s="237"/>
      <c r="OX385" s="237"/>
      <c r="OY385" s="237"/>
      <c r="OZ385" s="237"/>
      <c r="PA385" s="237"/>
      <c r="PB385" s="237"/>
      <c r="PC385" s="237"/>
      <c r="PD385" s="237"/>
      <c r="PE385" s="237"/>
      <c r="PF385" s="237"/>
      <c r="PG385" s="237"/>
      <c r="PH385" s="237"/>
      <c r="PI385" s="237"/>
      <c r="PJ385" s="237"/>
      <c r="PK385" s="237"/>
      <c r="PL385" s="237"/>
      <c r="PM385" s="237"/>
      <c r="PN385" s="237"/>
      <c r="PO385" s="237"/>
      <c r="PP385" s="237"/>
      <c r="PQ385" s="237"/>
      <c r="PR385" s="237"/>
      <c r="PS385" s="237"/>
      <c r="PT385" s="237"/>
      <c r="PU385" s="237"/>
      <c r="PV385" s="237"/>
      <c r="PW385" s="237"/>
      <c r="PX385" s="237"/>
      <c r="PY385" s="237"/>
      <c r="PZ385" s="237"/>
      <c r="QA385" s="237"/>
      <c r="QB385" s="237"/>
      <c r="QC385" s="237"/>
      <c r="QD385" s="237"/>
      <c r="QE385" s="237"/>
      <c r="QF385" s="237"/>
      <c r="QG385" s="237"/>
      <c r="QH385" s="237"/>
      <c r="QI385" s="237"/>
      <c r="QJ385" s="237"/>
      <c r="QK385" s="237"/>
      <c r="QL385" s="237"/>
      <c r="QM385" s="237"/>
      <c r="QN385" s="237"/>
      <c r="QO385" s="237"/>
      <c r="QP385" s="237"/>
      <c r="QQ385" s="237"/>
      <c r="QR385" s="237"/>
      <c r="QS385" s="237"/>
      <c r="QT385" s="237"/>
      <c r="QU385" s="237"/>
      <c r="QV385" s="237"/>
      <c r="QW385" s="237"/>
      <c r="QX385" s="237"/>
      <c r="QY385" s="237"/>
      <c r="QZ385" s="237"/>
      <c r="RA385" s="237"/>
      <c r="RB385" s="237"/>
      <c r="RC385" s="237"/>
      <c r="RD385" s="237"/>
      <c r="RE385" s="237"/>
      <c r="RF385" s="237"/>
      <c r="RG385" s="237"/>
      <c r="RH385" s="237"/>
      <c r="RI385" s="237"/>
      <c r="RJ385" s="237"/>
      <c r="RK385" s="237"/>
      <c r="RL385" s="237"/>
      <c r="RM385" s="237"/>
      <c r="RN385" s="237"/>
      <c r="RO385" s="237"/>
      <c r="RP385" s="237"/>
      <c r="RQ385" s="237"/>
      <c r="RR385" s="237"/>
      <c r="RS385" s="237"/>
      <c r="RT385" s="237"/>
      <c r="RU385" s="237"/>
      <c r="RV385" s="237"/>
      <c r="RW385" s="237"/>
      <c r="RX385" s="237"/>
      <c r="RY385" s="237"/>
      <c r="RZ385" s="237"/>
      <c r="SA385" s="237"/>
      <c r="SB385" s="237"/>
      <c r="SC385" s="237"/>
      <c r="SD385" s="237"/>
      <c r="SE385" s="237"/>
      <c r="SF385" s="237"/>
      <c r="SG385" s="237"/>
      <c r="SH385" s="237"/>
      <c r="SI385" s="237"/>
      <c r="SJ385" s="237"/>
      <c r="SK385" s="237"/>
      <c r="SL385" s="237"/>
      <c r="SM385" s="237"/>
      <c r="SN385" s="237"/>
      <c r="SO385" s="237"/>
      <c r="SP385" s="237"/>
      <c r="SQ385" s="237"/>
      <c r="SR385" s="237"/>
      <c r="SS385" s="237"/>
      <c r="ST385" s="237"/>
      <c r="SU385" s="237"/>
      <c r="SV385" s="237"/>
      <c r="SW385" s="237"/>
      <c r="SX385" s="237"/>
      <c r="SY385" s="237"/>
      <c r="SZ385" s="237"/>
      <c r="TA385" s="237"/>
      <c r="TB385" s="237"/>
      <c r="TC385" s="237"/>
      <c r="TD385" s="237"/>
      <c r="TE385" s="237"/>
      <c r="TF385" s="237"/>
      <c r="TG385" s="237"/>
      <c r="TH385" s="237"/>
      <c r="TI385" s="237"/>
      <c r="TJ385" s="237"/>
      <c r="TK385" s="237"/>
      <c r="TL385" s="237"/>
      <c r="TM385" s="237"/>
      <c r="TN385" s="237"/>
      <c r="TO385" s="237"/>
      <c r="TP385" s="237"/>
      <c r="TQ385" s="237"/>
      <c r="TR385" s="237"/>
      <c r="TS385" s="237"/>
      <c r="TT385" s="237"/>
      <c r="TU385" s="237"/>
      <c r="TV385" s="237"/>
      <c r="TW385" s="237"/>
      <c r="TX385" s="237"/>
      <c r="TY385" s="237"/>
      <c r="TZ385" s="237"/>
      <c r="UA385" s="237"/>
      <c r="UB385" s="237"/>
      <c r="UC385" s="237"/>
      <c r="UD385" s="237"/>
      <c r="UE385" s="237"/>
      <c r="UF385" s="237"/>
      <c r="UG385" s="237"/>
      <c r="UH385" s="237"/>
      <c r="UI385" s="237"/>
      <c r="UJ385" s="237"/>
      <c r="UK385" s="237"/>
      <c r="UL385" s="237"/>
      <c r="UM385" s="237"/>
      <c r="UN385" s="237"/>
      <c r="UO385" s="237"/>
      <c r="UP385" s="237"/>
      <c r="UQ385" s="237"/>
      <c r="UR385" s="237"/>
      <c r="US385" s="237"/>
      <c r="UT385" s="237"/>
      <c r="UU385" s="237"/>
      <c r="UV385" s="237"/>
      <c r="UW385" s="237"/>
      <c r="UX385" s="237"/>
      <c r="UY385" s="237"/>
      <c r="UZ385" s="237"/>
      <c r="VA385" s="237"/>
      <c r="VB385" s="237"/>
      <c r="VC385" s="237"/>
      <c r="VD385" s="237"/>
      <c r="VE385" s="237"/>
      <c r="VF385" s="237"/>
      <c r="VG385" s="237"/>
      <c r="VH385" s="237"/>
      <c r="VI385" s="237"/>
      <c r="VJ385" s="237"/>
      <c r="VK385" s="237"/>
      <c r="VL385" s="237"/>
      <c r="VM385" s="237"/>
      <c r="VN385" s="237"/>
      <c r="VO385" s="237"/>
      <c r="VP385" s="237"/>
      <c r="VQ385" s="237"/>
      <c r="VR385" s="237"/>
      <c r="VS385" s="237"/>
      <c r="VT385" s="237"/>
      <c r="VU385" s="237"/>
      <c r="VV385" s="237"/>
      <c r="VW385" s="237"/>
      <c r="VX385" s="237"/>
      <c r="VY385" s="237"/>
      <c r="VZ385" s="237"/>
      <c r="WA385" s="237"/>
      <c r="WB385" s="237"/>
      <c r="WC385" s="237"/>
      <c r="WD385" s="237"/>
      <c r="WE385" s="237"/>
      <c r="WF385" s="237"/>
      <c r="WG385" s="237"/>
      <c r="WH385" s="237"/>
      <c r="WI385" s="237"/>
      <c r="WJ385" s="237"/>
      <c r="WK385" s="237"/>
      <c r="WL385" s="237"/>
      <c r="WM385" s="237"/>
      <c r="WN385" s="237"/>
      <c r="WO385" s="237"/>
      <c r="WP385" s="237"/>
      <c r="WQ385" s="237"/>
      <c r="WR385" s="237"/>
      <c r="WS385" s="237"/>
      <c r="WT385" s="237"/>
      <c r="WU385" s="237"/>
      <c r="WV385" s="237"/>
      <c r="WW385" s="237"/>
      <c r="WX385" s="237"/>
      <c r="WY385" s="237"/>
      <c r="WZ385" s="237"/>
      <c r="XA385" s="237"/>
      <c r="XB385" s="237"/>
      <c r="XC385" s="237"/>
      <c r="XD385" s="237"/>
      <c r="XE385" s="237"/>
      <c r="XF385" s="237"/>
      <c r="XG385" s="237"/>
      <c r="XH385" s="237"/>
      <c r="XI385" s="237"/>
      <c r="XJ385" s="237"/>
      <c r="XK385" s="237"/>
      <c r="XL385" s="237"/>
      <c r="XM385" s="237"/>
      <c r="XN385" s="237"/>
      <c r="XO385" s="237"/>
      <c r="XP385" s="237"/>
      <c r="XQ385" s="237"/>
      <c r="XR385" s="237"/>
      <c r="XS385" s="237"/>
      <c r="XT385" s="237"/>
      <c r="XU385" s="237"/>
      <c r="XV385" s="237"/>
      <c r="XW385" s="237"/>
      <c r="XX385" s="237"/>
      <c r="XY385" s="237"/>
      <c r="XZ385" s="237"/>
      <c r="YA385" s="237"/>
      <c r="YB385" s="237"/>
      <c r="YC385" s="237"/>
      <c r="YD385" s="237"/>
      <c r="YE385" s="237"/>
      <c r="YF385" s="237"/>
      <c r="YG385" s="237"/>
      <c r="YH385" s="237"/>
      <c r="YI385" s="237"/>
      <c r="YJ385" s="237"/>
      <c r="YK385" s="237"/>
      <c r="YL385" s="237"/>
      <c r="YM385" s="237"/>
      <c r="YN385" s="237"/>
      <c r="YO385" s="237"/>
      <c r="YP385" s="237"/>
      <c r="YQ385" s="237"/>
      <c r="YR385" s="237"/>
      <c r="YS385" s="237"/>
      <c r="YT385" s="237"/>
      <c r="YU385" s="237"/>
      <c r="YV385" s="237"/>
      <c r="YW385" s="237"/>
      <c r="YX385" s="237"/>
      <c r="YY385" s="237"/>
      <c r="YZ385" s="237"/>
      <c r="ZA385" s="237"/>
      <c r="ZB385" s="237"/>
      <c r="ZC385" s="237"/>
      <c r="ZD385" s="237"/>
      <c r="ZE385" s="237"/>
      <c r="ZF385" s="237"/>
      <c r="ZG385" s="237"/>
      <c r="ZH385" s="237"/>
      <c r="ZI385" s="237"/>
      <c r="ZJ385" s="237"/>
      <c r="ZK385" s="237"/>
      <c r="ZL385" s="237"/>
      <c r="ZM385" s="237"/>
      <c r="ZN385" s="237"/>
      <c r="ZO385" s="237"/>
      <c r="ZP385" s="237"/>
      <c r="ZQ385" s="237"/>
      <c r="ZR385" s="237"/>
      <c r="ZS385" s="237"/>
      <c r="ZT385" s="237"/>
      <c r="ZU385" s="237"/>
      <c r="ZV385" s="237"/>
      <c r="ZW385" s="237"/>
      <c r="ZX385" s="237"/>
      <c r="ZY385" s="237"/>
      <c r="ZZ385" s="237"/>
      <c r="AAA385" s="237"/>
      <c r="AAB385" s="237"/>
      <c r="AAC385" s="237"/>
      <c r="AAD385" s="237"/>
      <c r="AAE385" s="237"/>
      <c r="AAF385" s="237"/>
      <c r="AAG385" s="237"/>
      <c r="AAH385" s="237"/>
      <c r="AAI385" s="237"/>
      <c r="AAJ385" s="237"/>
      <c r="AAK385" s="237"/>
      <c r="AAL385" s="237"/>
      <c r="AAM385" s="237"/>
      <c r="AAN385" s="237"/>
      <c r="AAO385" s="237"/>
      <c r="AAP385" s="237"/>
      <c r="AAQ385" s="237"/>
      <c r="AAR385" s="237"/>
      <c r="AAS385" s="237"/>
      <c r="AAT385" s="237"/>
      <c r="AAU385" s="237"/>
      <c r="AAV385" s="237"/>
      <c r="AAW385" s="237"/>
      <c r="AAX385" s="237"/>
      <c r="AAY385" s="237"/>
      <c r="AAZ385" s="237"/>
      <c r="ABA385" s="237"/>
      <c r="ABB385" s="237"/>
      <c r="ABC385" s="237"/>
      <c r="ABD385" s="237"/>
      <c r="ABE385" s="237"/>
      <c r="ABF385" s="237"/>
      <c r="ABG385" s="237"/>
      <c r="ABH385" s="237"/>
      <c r="ABI385" s="237"/>
      <c r="ABJ385" s="237"/>
      <c r="ABK385" s="237"/>
      <c r="ABL385" s="237"/>
      <c r="ABM385" s="237"/>
      <c r="ABN385" s="237"/>
      <c r="ABO385" s="237"/>
      <c r="ABP385" s="237"/>
      <c r="ABQ385" s="237"/>
      <c r="ABR385" s="237"/>
      <c r="ABS385" s="237"/>
      <c r="ABT385" s="237"/>
      <c r="ABU385" s="237"/>
      <c r="ABV385" s="237"/>
      <c r="ABW385" s="237"/>
      <c r="ABX385" s="237"/>
      <c r="ABY385" s="237"/>
      <c r="ABZ385" s="237"/>
      <c r="ACA385" s="237"/>
      <c r="ACB385" s="237"/>
      <c r="ACC385" s="237"/>
      <c r="ACD385" s="237"/>
      <c r="ACE385" s="237"/>
      <c r="ACF385" s="237"/>
      <c r="ACG385" s="237"/>
      <c r="ACH385" s="237"/>
      <c r="ACI385" s="237"/>
      <c r="ACJ385" s="237"/>
      <c r="ACK385" s="237"/>
      <c r="ACL385" s="237"/>
      <c r="ACM385" s="237"/>
      <c r="ACN385" s="237"/>
      <c r="ACO385" s="237"/>
      <c r="ACP385" s="237"/>
      <c r="ACQ385" s="237"/>
      <c r="ACR385" s="237"/>
      <c r="ACS385" s="237"/>
      <c r="ACT385" s="237"/>
      <c r="ACU385" s="237"/>
      <c r="ACV385" s="237"/>
      <c r="ACW385" s="237"/>
      <c r="ACX385" s="237"/>
      <c r="ACY385" s="237"/>
      <c r="ACZ385" s="237"/>
      <c r="ADA385" s="237"/>
      <c r="ADB385" s="237"/>
      <c r="ADC385" s="237"/>
      <c r="ADD385" s="237"/>
      <c r="ADE385" s="237"/>
      <c r="ADF385" s="237"/>
      <c r="ADG385" s="237"/>
      <c r="ADH385" s="237"/>
      <c r="ADI385" s="237"/>
      <c r="ADJ385" s="237"/>
      <c r="ADK385" s="237"/>
      <c r="ADL385" s="237"/>
      <c r="ADM385" s="237"/>
      <c r="ADN385" s="237"/>
      <c r="ADO385" s="237"/>
      <c r="ADP385" s="237"/>
      <c r="ADQ385" s="237"/>
      <c r="ADR385" s="237"/>
      <c r="ADS385" s="237"/>
      <c r="ADT385" s="237"/>
      <c r="ADU385" s="237"/>
      <c r="ADV385" s="237"/>
      <c r="ADW385" s="237"/>
      <c r="ADX385" s="237"/>
      <c r="ADY385" s="237"/>
      <c r="ADZ385" s="237"/>
      <c r="AEA385" s="237"/>
      <c r="AEB385" s="237"/>
      <c r="AEC385" s="237"/>
      <c r="AED385" s="237"/>
      <c r="AEE385" s="237"/>
      <c r="AEF385" s="237"/>
      <c r="AEG385" s="237"/>
      <c r="AEH385" s="237"/>
      <c r="AEI385" s="237"/>
      <c r="AEJ385" s="237"/>
      <c r="AEK385" s="237"/>
      <c r="AEL385" s="237"/>
      <c r="AEM385" s="237"/>
      <c r="AEN385" s="237"/>
      <c r="AEO385" s="237"/>
      <c r="AEP385" s="237"/>
      <c r="AEQ385" s="237"/>
      <c r="AER385" s="237"/>
      <c r="AES385" s="237"/>
      <c r="AET385" s="237"/>
      <c r="AEU385" s="237"/>
      <c r="AEV385" s="237"/>
      <c r="AEW385" s="237"/>
      <c r="AEX385" s="237"/>
      <c r="AEY385" s="237"/>
      <c r="AEZ385" s="237"/>
      <c r="AFA385" s="237"/>
      <c r="AFB385" s="237"/>
      <c r="AFC385" s="237"/>
      <c r="AFD385" s="237"/>
      <c r="AFE385" s="237"/>
      <c r="AFF385" s="237"/>
      <c r="AFG385" s="237"/>
      <c r="AFH385" s="237"/>
      <c r="AFI385" s="237"/>
      <c r="AFJ385" s="237"/>
      <c r="AFK385" s="237"/>
      <c r="AFL385" s="237"/>
      <c r="AFM385" s="237"/>
      <c r="AFN385" s="237"/>
      <c r="AFO385" s="237"/>
      <c r="AFP385" s="237"/>
      <c r="AFQ385" s="237"/>
      <c r="AFR385" s="237"/>
      <c r="AFS385" s="237"/>
      <c r="AFT385" s="237"/>
      <c r="AFU385" s="237"/>
      <c r="AFV385" s="237"/>
      <c r="AFW385" s="237"/>
      <c r="AFX385" s="237"/>
      <c r="AFY385" s="237"/>
      <c r="AFZ385" s="237"/>
      <c r="AGA385" s="237"/>
      <c r="AGB385" s="237"/>
      <c r="AGC385" s="237"/>
      <c r="AGD385" s="237"/>
      <c r="AGE385" s="237"/>
      <c r="AGF385" s="237"/>
      <c r="AGG385" s="237"/>
      <c r="AGH385" s="237"/>
      <c r="AGI385" s="237"/>
      <c r="AGJ385" s="237"/>
      <c r="AGK385" s="237"/>
      <c r="AGL385" s="237"/>
      <c r="AGM385" s="237"/>
      <c r="AGN385" s="237"/>
      <c r="AGO385" s="237"/>
      <c r="AGP385" s="237"/>
      <c r="AGQ385" s="237"/>
      <c r="AGR385" s="237"/>
      <c r="AGS385" s="237"/>
      <c r="AGT385" s="237"/>
      <c r="AGU385" s="237"/>
      <c r="AGV385" s="237"/>
      <c r="AGW385" s="237"/>
      <c r="AGX385" s="237"/>
      <c r="AGY385" s="237"/>
      <c r="AGZ385" s="237"/>
      <c r="AHA385" s="237"/>
      <c r="AHB385" s="237"/>
      <c r="AHC385" s="237"/>
      <c r="AHD385" s="237"/>
      <c r="AHE385" s="237"/>
      <c r="AHF385" s="237"/>
      <c r="AHG385" s="237"/>
      <c r="AHH385" s="237"/>
      <c r="AHI385" s="237"/>
      <c r="AHJ385" s="237"/>
      <c r="AHK385" s="237"/>
      <c r="AHL385" s="237"/>
      <c r="AHM385" s="237"/>
      <c r="AHN385" s="237"/>
      <c r="AHO385" s="237"/>
      <c r="AHP385" s="237"/>
      <c r="AHQ385" s="237"/>
      <c r="AHR385" s="237"/>
      <c r="AHS385" s="237"/>
      <c r="AHT385" s="237"/>
      <c r="AHU385" s="237"/>
      <c r="AHV385" s="237"/>
      <c r="AHW385" s="237"/>
      <c r="AHX385" s="237"/>
      <c r="AHY385" s="237"/>
      <c r="AHZ385" s="237"/>
      <c r="AIA385" s="237"/>
      <c r="AIB385" s="237"/>
      <c r="AIC385" s="237"/>
      <c r="AID385" s="237"/>
      <c r="AIE385" s="237"/>
      <c r="AIF385" s="237"/>
      <c r="AIG385" s="237"/>
      <c r="AIH385" s="237"/>
      <c r="AII385" s="237"/>
      <c r="AIJ385" s="237"/>
      <c r="AIK385" s="237"/>
      <c r="AIL385" s="237"/>
      <c r="AIM385" s="237"/>
      <c r="AIN385" s="237"/>
      <c r="AIO385" s="237"/>
      <c r="AIP385" s="237"/>
      <c r="AIQ385" s="237"/>
      <c r="AIR385" s="237"/>
      <c r="AIS385" s="237"/>
      <c r="AIT385" s="237"/>
      <c r="AIU385" s="237"/>
      <c r="AIV385" s="237"/>
      <c r="AIW385" s="237"/>
      <c r="AIX385" s="237"/>
      <c r="AIY385" s="237"/>
      <c r="AIZ385" s="237"/>
      <c r="AJA385" s="237"/>
      <c r="AJB385" s="237"/>
      <c r="AJC385" s="237"/>
      <c r="AJD385" s="237"/>
      <c r="AJE385" s="237"/>
      <c r="AJF385" s="237"/>
      <c r="AJG385" s="237"/>
      <c r="AJH385" s="237"/>
      <c r="AJI385" s="237"/>
      <c r="AJJ385" s="237"/>
      <c r="AJK385" s="237"/>
      <c r="AJL385" s="237"/>
      <c r="AJM385" s="237"/>
      <c r="AJN385" s="237"/>
      <c r="AJO385" s="237"/>
      <c r="AJP385" s="237"/>
      <c r="AJQ385" s="237"/>
      <c r="AJR385" s="237"/>
      <c r="AJS385" s="237"/>
      <c r="AJT385" s="237"/>
      <c r="AJU385" s="237"/>
      <c r="AJV385" s="237"/>
      <c r="AJW385" s="237"/>
      <c r="AJX385" s="237"/>
      <c r="AJY385" s="237"/>
      <c r="AJZ385" s="237"/>
      <c r="AKA385" s="237"/>
      <c r="AKB385" s="237"/>
      <c r="AKC385" s="237"/>
      <c r="AKD385" s="237"/>
      <c r="AKE385" s="237"/>
      <c r="AKF385" s="237"/>
      <c r="AKG385" s="237"/>
      <c r="AKH385" s="237"/>
      <c r="AKI385" s="237"/>
      <c r="AKJ385" s="237"/>
      <c r="AKK385" s="237"/>
      <c r="AKL385" s="237"/>
      <c r="AKM385" s="237"/>
      <c r="AKN385" s="237"/>
      <c r="AKO385" s="237"/>
      <c r="AKP385" s="237"/>
    </row>
    <row r="386" spans="1:978" ht="30" customHeight="1" x14ac:dyDescent="0.25">
      <c r="A386" s="40">
        <v>9</v>
      </c>
      <c r="B386" s="40">
        <v>14</v>
      </c>
      <c r="C386" s="36" t="s">
        <v>112</v>
      </c>
      <c r="D386" s="7" t="s">
        <v>96</v>
      </c>
      <c r="E386" s="129">
        <v>1.5</v>
      </c>
      <c r="F386" s="7">
        <v>540476</v>
      </c>
      <c r="G386" s="27" t="s">
        <v>383</v>
      </c>
      <c r="H386" s="27" t="s">
        <v>318</v>
      </c>
      <c r="I386" s="7" t="s">
        <v>7</v>
      </c>
      <c r="J386" s="7">
        <v>30</v>
      </c>
      <c r="K386" s="129">
        <f>AVERAGE(J386)</f>
        <v>30</v>
      </c>
      <c r="L386" s="152">
        <f>E386/K386</f>
        <v>0.05</v>
      </c>
      <c r="M386" s="7">
        <v>1</v>
      </c>
      <c r="N386" s="7">
        <v>68</v>
      </c>
      <c r="O386" s="7">
        <v>37</v>
      </c>
      <c r="P386" s="7">
        <v>28</v>
      </c>
      <c r="Q386" s="7">
        <v>23</v>
      </c>
      <c r="R386" s="7">
        <v>44</v>
      </c>
      <c r="S386" s="7">
        <v>54</v>
      </c>
      <c r="T386" s="7">
        <v>141</v>
      </c>
      <c r="U386" s="7">
        <v>215</v>
      </c>
      <c r="V386" s="7">
        <v>235</v>
      </c>
      <c r="W386" s="7">
        <v>238</v>
      </c>
      <c r="X386" s="7">
        <v>256</v>
      </c>
      <c r="Y386" s="7">
        <v>289</v>
      </c>
      <c r="Z386" s="7">
        <v>295</v>
      </c>
      <c r="AA386" s="7">
        <v>278</v>
      </c>
      <c r="AB386" s="7">
        <v>330</v>
      </c>
      <c r="AC386" s="7">
        <v>425</v>
      </c>
      <c r="AD386" s="7">
        <v>412</v>
      </c>
      <c r="AE386" s="7">
        <v>316</v>
      </c>
      <c r="AF386" s="7">
        <v>204</v>
      </c>
      <c r="AG386" s="7">
        <v>180</v>
      </c>
      <c r="AH386" s="7">
        <v>162</v>
      </c>
      <c r="AI386" s="7">
        <v>128</v>
      </c>
      <c r="AJ386" s="7">
        <v>141</v>
      </c>
      <c r="AK386" s="7">
        <v>115</v>
      </c>
      <c r="AL386" s="7">
        <v>4637</v>
      </c>
      <c r="AM386" s="129">
        <v>1600</v>
      </c>
      <c r="AN386" s="169">
        <f>$L$386*(1+0.15*(N386/$AM$386)^4)</f>
        <v>5.0000024469042975E-2</v>
      </c>
      <c r="AO386" s="169">
        <f t="shared" ref="AO386:BK386" si="254">$L$386*(1+0.15*(O386/$AM$386)^4)</f>
        <v>5.0000002144807057E-2</v>
      </c>
      <c r="AP386" s="169">
        <f t="shared" si="254"/>
        <v>5.0000000703417972E-2</v>
      </c>
      <c r="AQ386" s="169">
        <f t="shared" si="254"/>
        <v>5.0000000320252619E-2</v>
      </c>
      <c r="AR386" s="169">
        <f t="shared" si="254"/>
        <v>5.0000004289355471E-2</v>
      </c>
      <c r="AS386" s="169">
        <f t="shared" si="254"/>
        <v>5.0000009730975341E-2</v>
      </c>
      <c r="AT386" s="169">
        <f t="shared" si="254"/>
        <v>5.0000452332490154E-2</v>
      </c>
      <c r="AU386" s="169">
        <f t="shared" si="254"/>
        <v>5.0002445317029957E-2</v>
      </c>
      <c r="AV386" s="169">
        <f t="shared" si="254"/>
        <v>5.000349021983147E-2</v>
      </c>
      <c r="AW386" s="169">
        <f t="shared" si="254"/>
        <v>5.0003671885760506E-2</v>
      </c>
      <c r="AX386" s="169">
        <f t="shared" si="254"/>
        <v>5.00049152E-2</v>
      </c>
      <c r="AY386" s="169">
        <f t="shared" si="254"/>
        <v>5.0007983120850752E-2</v>
      </c>
      <c r="AZ386" s="169">
        <f t="shared" si="254"/>
        <v>5.0008667011976239E-2</v>
      </c>
      <c r="BA386" s="169">
        <f t="shared" si="254"/>
        <v>5.0006835346209727E-2</v>
      </c>
      <c r="BB386" s="169">
        <f t="shared" si="254"/>
        <v>5.0013571788787847E-2</v>
      </c>
      <c r="BC386" s="169">
        <f t="shared" si="254"/>
        <v>5.0037336796522142E-2</v>
      </c>
      <c r="BD386" s="169">
        <f t="shared" si="254"/>
        <v>5.0032973890917966E-2</v>
      </c>
      <c r="BE386" s="169">
        <f t="shared" si="254"/>
        <v>5.0011411156542979E-2</v>
      </c>
      <c r="BF386" s="169">
        <f t="shared" si="254"/>
        <v>5.0001981992480474E-2</v>
      </c>
      <c r="BG386" s="169">
        <f t="shared" si="254"/>
        <v>5.0001201354980478E-2</v>
      </c>
      <c r="BH386" s="169">
        <f t="shared" si="254"/>
        <v>5.0000788209002694E-2</v>
      </c>
      <c r="BI386" s="169">
        <f t="shared" si="254"/>
        <v>5.000030720000001E-2</v>
      </c>
      <c r="BJ386" s="169">
        <f t="shared" si="254"/>
        <v>5.0000452332490154E-2</v>
      </c>
      <c r="BK386" s="169">
        <f t="shared" si="254"/>
        <v>5.0000200157880786E-2</v>
      </c>
      <c r="BL386" s="7">
        <f>E386*(0.000001)*0.5</f>
        <v>7.5000000000000002E-7</v>
      </c>
      <c r="BM386" s="7">
        <v>417.2</v>
      </c>
      <c r="BN386" s="7">
        <v>0.75</v>
      </c>
      <c r="BO386" s="7">
        <v>1015.8</v>
      </c>
      <c r="BP386" s="7">
        <v>0.09</v>
      </c>
      <c r="BQ386" s="7">
        <v>7302.4</v>
      </c>
      <c r="BR386" s="7">
        <v>0.14000000000000001</v>
      </c>
      <c r="BS386" s="7">
        <v>4283.5</v>
      </c>
      <c r="BT386" s="7">
        <v>0.02</v>
      </c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>
        <f>BM386*BN386+BO386*BP386+BQ386*BR386+BS386*BT386+BU386*BV386+BW386*BX386+BY386*BZ386+CA386*CB386+CC386*CD386+CE386*CF386+CG386*CH386+CI386*CJ386+CK386*CL386+CM386*CN386+CO386*CP386+CQ386*CR386+CS386*CT386+CU386*CV386+CW386*CX386+CY386*CZ386+DA386*DB386</f>
        <v>1512.328</v>
      </c>
      <c r="EB386" s="7">
        <f>(PI()+2*E386)*EA386</f>
        <v>9288.102534618145</v>
      </c>
      <c r="EC386" s="7">
        <f>EB386/E386</f>
        <v>6192.0683564120964</v>
      </c>
      <c r="ED386" s="7">
        <f>PI()*EA386</f>
        <v>4751.1185346181446</v>
      </c>
      <c r="EE386" s="220">
        <f>SUM(BN386,BP386,BR386,BT386,BV386,BX386,BZ386,CB386,CD386,CF386,CH386,CJ386,CL386,CN386,CP386,CR386,CT386,CV386,CX386,CZ386,DB386)</f>
        <v>1</v>
      </c>
      <c r="EF386" s="215"/>
      <c r="EG386" s="215"/>
      <c r="EH386" s="215"/>
      <c r="EI386" s="215"/>
      <c r="EJ386" s="215"/>
      <c r="EK386" s="215"/>
      <c r="EL386" s="215"/>
      <c r="EM386" s="215"/>
      <c r="EN386" s="215"/>
      <c r="EO386" s="215"/>
      <c r="EP386" s="215"/>
      <c r="EQ386" s="215"/>
      <c r="ER386" s="215"/>
      <c r="ES386" s="215"/>
      <c r="ET386" s="215"/>
      <c r="EU386" s="215"/>
      <c r="EV386" s="215"/>
      <c r="EW386" s="215"/>
      <c r="EX386" s="215"/>
      <c r="EY386" s="215"/>
      <c r="EZ386" s="215"/>
      <c r="FA386" s="215"/>
      <c r="FB386" s="215"/>
      <c r="FC386" s="215"/>
      <c r="FD386" s="215"/>
      <c r="FE386" s="215"/>
      <c r="FF386" s="215"/>
      <c r="FG386" s="215"/>
      <c r="FH386" s="215"/>
      <c r="FI386" s="215"/>
      <c r="FJ386" s="215"/>
      <c r="FK386" s="215"/>
      <c r="FL386" s="215"/>
      <c r="FM386" s="215"/>
      <c r="FN386" s="215"/>
      <c r="FO386" s="215"/>
      <c r="FP386" s="215"/>
      <c r="FQ386" s="215"/>
      <c r="FR386" s="215"/>
      <c r="FS386" s="215"/>
      <c r="FT386" s="215"/>
      <c r="FU386" s="215"/>
      <c r="FV386" s="215"/>
      <c r="FW386" s="215"/>
      <c r="FX386" s="215"/>
      <c r="FY386" s="215"/>
      <c r="FZ386" s="215"/>
      <c r="GA386" s="215"/>
      <c r="GB386" s="215"/>
      <c r="GC386" s="215"/>
      <c r="GD386" s="215"/>
      <c r="GE386" s="215"/>
      <c r="GF386" s="215"/>
      <c r="GG386" s="215"/>
      <c r="GH386" s="215"/>
      <c r="GI386" s="215"/>
      <c r="GJ386" s="215"/>
      <c r="GK386" s="215"/>
      <c r="GL386" s="215"/>
      <c r="GM386" s="215"/>
      <c r="GN386" s="215"/>
      <c r="GO386" s="215"/>
      <c r="GP386" s="215"/>
      <c r="GQ386" s="215"/>
      <c r="GR386" s="215"/>
      <c r="GS386" s="215"/>
      <c r="GT386" s="215"/>
      <c r="GU386" s="215"/>
      <c r="GV386" s="215"/>
      <c r="GW386" s="215"/>
      <c r="GX386" s="215"/>
      <c r="GY386" s="215"/>
      <c r="GZ386" s="215"/>
      <c r="HA386" s="215"/>
      <c r="HB386" s="215"/>
      <c r="HC386" s="215"/>
      <c r="HD386" s="215"/>
      <c r="HE386" s="215"/>
      <c r="HF386" s="215"/>
      <c r="HG386" s="215"/>
      <c r="HH386" s="215"/>
      <c r="HI386" s="215"/>
      <c r="HJ386" s="215"/>
      <c r="HK386" s="215"/>
      <c r="HL386" s="215"/>
      <c r="HM386" s="215"/>
      <c r="HN386" s="215"/>
      <c r="HO386" s="215"/>
      <c r="HP386" s="215"/>
      <c r="HQ386" s="215"/>
      <c r="HR386" s="215"/>
      <c r="HS386" s="215"/>
      <c r="HT386" s="215"/>
      <c r="HU386" s="215"/>
      <c r="HV386" s="215"/>
      <c r="HW386" s="215"/>
      <c r="HX386" s="215"/>
      <c r="HY386" s="215"/>
      <c r="HZ386" s="215"/>
      <c r="IA386" s="215"/>
      <c r="IB386" s="215"/>
      <c r="IC386" s="215"/>
      <c r="ID386" s="215"/>
      <c r="IE386" s="215"/>
      <c r="IF386" s="215"/>
      <c r="IG386" s="215"/>
      <c r="IH386" s="215"/>
      <c r="II386" s="215"/>
      <c r="IJ386" s="215"/>
      <c r="IK386" s="215"/>
      <c r="IL386" s="215"/>
      <c r="IM386" s="215"/>
      <c r="IN386" s="215"/>
      <c r="IO386" s="215"/>
      <c r="IP386" s="215"/>
      <c r="IQ386" s="215"/>
      <c r="IR386" s="215"/>
      <c r="IS386" s="215"/>
      <c r="IT386" s="215"/>
      <c r="IU386" s="215"/>
      <c r="IV386" s="215"/>
      <c r="IW386" s="215"/>
      <c r="IX386" s="215"/>
      <c r="IY386" s="215"/>
      <c r="IZ386" s="215"/>
      <c r="JA386" s="215"/>
      <c r="JB386" s="215"/>
      <c r="JC386" s="215"/>
      <c r="JD386" s="215"/>
      <c r="JE386" s="215"/>
      <c r="JF386" s="215"/>
      <c r="JG386" s="215"/>
      <c r="JH386" s="215"/>
      <c r="JI386" s="215"/>
      <c r="JJ386" s="215"/>
      <c r="JK386" s="215"/>
      <c r="JL386" s="215"/>
      <c r="JM386" s="215"/>
      <c r="JN386" s="215"/>
      <c r="JO386" s="215"/>
      <c r="JP386" s="215"/>
      <c r="JQ386" s="215"/>
      <c r="JR386" s="215"/>
      <c r="JS386" s="215"/>
      <c r="JT386" s="215"/>
      <c r="JU386" s="215"/>
      <c r="JV386" s="215"/>
      <c r="JW386" s="215"/>
      <c r="JX386" s="215"/>
      <c r="JY386" s="215"/>
      <c r="JZ386" s="215"/>
      <c r="KA386" s="215"/>
      <c r="KB386" s="215"/>
      <c r="KC386" s="215"/>
      <c r="KD386" s="215"/>
      <c r="KE386" s="215"/>
      <c r="KF386" s="215"/>
      <c r="KG386" s="215"/>
      <c r="KH386" s="215"/>
      <c r="KI386" s="215"/>
      <c r="KJ386" s="215"/>
      <c r="KK386" s="215"/>
      <c r="KL386" s="215"/>
      <c r="KM386" s="215"/>
      <c r="KN386" s="215"/>
      <c r="KO386" s="215"/>
      <c r="KP386" s="215"/>
      <c r="KQ386" s="215"/>
      <c r="KR386" s="215"/>
      <c r="KS386" s="215"/>
      <c r="KT386" s="215"/>
      <c r="KU386" s="215"/>
      <c r="KV386" s="215"/>
      <c r="KW386" s="215"/>
      <c r="KX386" s="215"/>
      <c r="KY386" s="215"/>
      <c r="KZ386" s="215"/>
      <c r="LA386" s="215"/>
      <c r="LB386" s="215"/>
      <c r="LC386" s="215"/>
      <c r="LD386" s="215"/>
      <c r="LE386" s="215"/>
      <c r="LF386" s="215"/>
      <c r="LG386" s="215"/>
      <c r="LH386" s="215"/>
      <c r="LI386" s="215"/>
      <c r="LJ386" s="215"/>
      <c r="LK386" s="215"/>
      <c r="LL386" s="215"/>
      <c r="LM386" s="215"/>
      <c r="LN386" s="215"/>
      <c r="LO386" s="215"/>
      <c r="LP386" s="215"/>
      <c r="LQ386" s="215"/>
      <c r="LR386" s="215"/>
      <c r="LS386" s="215"/>
      <c r="LT386" s="215"/>
      <c r="LU386" s="215"/>
      <c r="LV386" s="215"/>
      <c r="LW386" s="215"/>
      <c r="LX386" s="215"/>
      <c r="LY386" s="215"/>
      <c r="LZ386" s="215"/>
      <c r="MA386" s="215"/>
      <c r="MB386" s="215"/>
      <c r="MC386" s="215"/>
      <c r="MD386" s="215"/>
      <c r="ME386" s="215"/>
      <c r="MF386" s="215"/>
      <c r="MG386" s="215"/>
      <c r="MH386" s="215"/>
      <c r="MI386" s="215"/>
      <c r="MJ386" s="215"/>
      <c r="MK386" s="215"/>
      <c r="ML386" s="215"/>
      <c r="MM386" s="215"/>
      <c r="MN386" s="215"/>
      <c r="MO386" s="215"/>
      <c r="MP386" s="215"/>
      <c r="MQ386" s="215"/>
      <c r="MR386" s="215"/>
      <c r="MS386" s="215"/>
      <c r="MT386" s="215"/>
      <c r="MU386" s="215"/>
      <c r="MV386" s="215"/>
      <c r="MW386" s="215"/>
      <c r="MX386" s="215"/>
      <c r="MY386" s="215"/>
      <c r="MZ386" s="215"/>
      <c r="NA386" s="215"/>
      <c r="NB386" s="215"/>
      <c r="NC386" s="215"/>
      <c r="ND386" s="215"/>
      <c r="NE386" s="215"/>
      <c r="NF386" s="215"/>
      <c r="NG386" s="215"/>
      <c r="NH386" s="215"/>
      <c r="NI386" s="215"/>
      <c r="NJ386" s="215"/>
      <c r="NK386" s="215"/>
      <c r="NL386" s="215"/>
      <c r="NM386" s="215"/>
      <c r="NN386" s="215"/>
      <c r="NO386" s="215"/>
      <c r="NP386" s="215"/>
      <c r="NQ386" s="215"/>
      <c r="NR386" s="215"/>
      <c r="NS386" s="215"/>
      <c r="NT386" s="215"/>
      <c r="NU386" s="215"/>
      <c r="NV386" s="215"/>
      <c r="NW386" s="215"/>
      <c r="NX386" s="215"/>
      <c r="NY386" s="215"/>
      <c r="NZ386" s="215"/>
      <c r="OA386" s="215"/>
      <c r="OB386" s="215"/>
      <c r="OC386" s="215"/>
      <c r="OD386" s="215"/>
      <c r="OE386" s="215"/>
      <c r="OF386" s="215"/>
      <c r="OG386" s="215"/>
      <c r="OH386" s="215"/>
      <c r="OI386" s="215"/>
      <c r="OJ386" s="215"/>
      <c r="OK386" s="215"/>
      <c r="OL386" s="215"/>
      <c r="OM386" s="215"/>
      <c r="ON386" s="215"/>
      <c r="OO386" s="215"/>
      <c r="OP386" s="215"/>
      <c r="OQ386" s="215"/>
      <c r="OR386" s="215"/>
      <c r="OS386" s="215"/>
      <c r="OT386" s="215"/>
      <c r="OU386" s="215"/>
      <c r="OV386" s="215"/>
      <c r="OW386" s="215"/>
      <c r="OX386" s="215"/>
      <c r="OY386" s="215"/>
      <c r="OZ386" s="215"/>
      <c r="PA386" s="215"/>
      <c r="PB386" s="215"/>
      <c r="PC386" s="215"/>
      <c r="PD386" s="215"/>
      <c r="PE386" s="215"/>
      <c r="PF386" s="215"/>
      <c r="PG386" s="215"/>
      <c r="PH386" s="215"/>
      <c r="PI386" s="215"/>
      <c r="PJ386" s="215"/>
      <c r="PK386" s="215"/>
      <c r="PL386" s="215"/>
      <c r="PM386" s="215"/>
      <c r="PN386" s="215"/>
      <c r="PO386" s="215"/>
      <c r="PP386" s="215"/>
      <c r="PQ386" s="215"/>
      <c r="PR386" s="215"/>
      <c r="PS386" s="215"/>
      <c r="PT386" s="215"/>
      <c r="PU386" s="215"/>
      <c r="PV386" s="215"/>
      <c r="PW386" s="215"/>
      <c r="PX386" s="215"/>
      <c r="PY386" s="215"/>
      <c r="PZ386" s="215"/>
      <c r="QA386" s="215"/>
      <c r="QB386" s="215"/>
      <c r="QC386" s="215"/>
      <c r="QD386" s="215"/>
      <c r="QE386" s="215"/>
      <c r="QF386" s="215"/>
      <c r="QG386" s="215"/>
      <c r="QH386" s="215"/>
      <c r="QI386" s="215"/>
      <c r="QJ386" s="215"/>
      <c r="QK386" s="215"/>
      <c r="QL386" s="215"/>
      <c r="QM386" s="215"/>
      <c r="QN386" s="215"/>
      <c r="QO386" s="215"/>
      <c r="QP386" s="215"/>
      <c r="QQ386" s="215"/>
      <c r="QR386" s="215"/>
      <c r="QS386" s="215"/>
      <c r="QT386" s="215"/>
      <c r="QU386" s="215"/>
      <c r="QV386" s="215"/>
      <c r="QW386" s="215"/>
      <c r="QX386" s="215"/>
      <c r="QY386" s="215"/>
      <c r="QZ386" s="215"/>
      <c r="RA386" s="215"/>
      <c r="RB386" s="215"/>
      <c r="RC386" s="215"/>
      <c r="RD386" s="215"/>
      <c r="RE386" s="215"/>
      <c r="RF386" s="215"/>
      <c r="RG386" s="215"/>
      <c r="RH386" s="215"/>
      <c r="RI386" s="215"/>
      <c r="RJ386" s="215"/>
      <c r="RK386" s="215"/>
      <c r="RL386" s="215"/>
      <c r="RM386" s="215"/>
      <c r="RN386" s="215"/>
      <c r="RO386" s="215"/>
      <c r="RP386" s="215"/>
      <c r="RQ386" s="215"/>
      <c r="RR386" s="215"/>
      <c r="RS386" s="215"/>
      <c r="RT386" s="215"/>
      <c r="RU386" s="215"/>
      <c r="RV386" s="215"/>
      <c r="RW386" s="215"/>
      <c r="RX386" s="215"/>
      <c r="RY386" s="215"/>
      <c r="RZ386" s="215"/>
      <c r="SA386" s="215"/>
      <c r="SB386" s="215"/>
      <c r="SC386" s="215"/>
      <c r="SD386" s="215"/>
      <c r="SE386" s="215"/>
      <c r="SF386" s="215"/>
      <c r="SG386" s="215"/>
      <c r="SH386" s="215"/>
      <c r="SI386" s="215"/>
      <c r="SJ386" s="215"/>
      <c r="SK386" s="215"/>
      <c r="SL386" s="215"/>
      <c r="SM386" s="215"/>
      <c r="SN386" s="215"/>
      <c r="SO386" s="215"/>
      <c r="SP386" s="215"/>
      <c r="SQ386" s="215"/>
      <c r="SR386" s="215"/>
      <c r="SS386" s="215"/>
      <c r="ST386" s="215"/>
      <c r="SU386" s="215"/>
      <c r="SV386" s="215"/>
      <c r="SW386" s="215"/>
      <c r="SX386" s="215"/>
      <c r="SY386" s="215"/>
      <c r="SZ386" s="215"/>
      <c r="TA386" s="215"/>
      <c r="TB386" s="215"/>
      <c r="TC386" s="215"/>
      <c r="TD386" s="215"/>
      <c r="TE386" s="215"/>
      <c r="TF386" s="215"/>
      <c r="TG386" s="215"/>
      <c r="TH386" s="215"/>
      <c r="TI386" s="215"/>
      <c r="TJ386" s="215"/>
      <c r="TK386" s="215"/>
      <c r="TL386" s="215"/>
      <c r="TM386" s="215"/>
      <c r="TN386" s="215"/>
      <c r="TO386" s="215"/>
      <c r="TP386" s="215"/>
      <c r="TQ386" s="215"/>
      <c r="TR386" s="215"/>
      <c r="TS386" s="215"/>
      <c r="TT386" s="215"/>
      <c r="TU386" s="215"/>
      <c r="TV386" s="215"/>
      <c r="TW386" s="215"/>
      <c r="TX386" s="215"/>
      <c r="TY386" s="215"/>
      <c r="TZ386" s="215"/>
      <c r="UA386" s="215"/>
      <c r="UB386" s="215"/>
      <c r="UC386" s="215"/>
      <c r="UD386" s="215"/>
      <c r="UE386" s="215"/>
      <c r="UF386" s="215"/>
      <c r="UG386" s="215"/>
      <c r="UH386" s="215"/>
      <c r="UI386" s="215"/>
      <c r="UJ386" s="215"/>
      <c r="UK386" s="215"/>
      <c r="UL386" s="215"/>
      <c r="UM386" s="215"/>
      <c r="UN386" s="215"/>
      <c r="UO386" s="215"/>
      <c r="UP386" s="215"/>
      <c r="UQ386" s="215"/>
      <c r="UR386" s="215"/>
      <c r="US386" s="215"/>
      <c r="UT386" s="215"/>
      <c r="UU386" s="215"/>
      <c r="UV386" s="215"/>
      <c r="UW386" s="215"/>
      <c r="UX386" s="215"/>
      <c r="UY386" s="215"/>
      <c r="UZ386" s="215"/>
      <c r="VA386" s="215"/>
      <c r="VB386" s="215"/>
      <c r="VC386" s="215"/>
      <c r="VD386" s="215"/>
      <c r="VE386" s="215"/>
      <c r="VF386" s="215"/>
      <c r="VG386" s="215"/>
      <c r="VH386" s="215"/>
      <c r="VI386" s="215"/>
      <c r="VJ386" s="215"/>
      <c r="VK386" s="215"/>
      <c r="VL386" s="215"/>
      <c r="VM386" s="215"/>
      <c r="VN386" s="215"/>
      <c r="VO386" s="215"/>
      <c r="VP386" s="215"/>
      <c r="VQ386" s="215"/>
      <c r="VR386" s="215"/>
      <c r="VS386" s="215"/>
      <c r="VT386" s="215"/>
      <c r="VU386" s="215"/>
      <c r="VV386" s="215"/>
      <c r="VW386" s="215"/>
      <c r="VX386" s="215"/>
      <c r="VY386" s="215"/>
      <c r="VZ386" s="215"/>
      <c r="WA386" s="215"/>
      <c r="WB386" s="215"/>
      <c r="WC386" s="215"/>
      <c r="WD386" s="215"/>
      <c r="WE386" s="215"/>
      <c r="WF386" s="215"/>
      <c r="WG386" s="215"/>
      <c r="WH386" s="215"/>
      <c r="WI386" s="215"/>
      <c r="WJ386" s="215"/>
      <c r="WK386" s="215"/>
      <c r="WL386" s="215"/>
      <c r="WM386" s="215"/>
      <c r="WN386" s="215"/>
      <c r="WO386" s="215"/>
      <c r="WP386" s="215"/>
      <c r="WQ386" s="215"/>
      <c r="WR386" s="215"/>
      <c r="WS386" s="215"/>
      <c r="WT386" s="215"/>
      <c r="WU386" s="215"/>
      <c r="WV386" s="215"/>
      <c r="WW386" s="215"/>
      <c r="WX386" s="215"/>
      <c r="WY386" s="215"/>
      <c r="WZ386" s="215"/>
      <c r="XA386" s="215"/>
      <c r="XB386" s="215"/>
      <c r="XC386" s="215"/>
      <c r="XD386" s="215"/>
      <c r="XE386" s="215"/>
      <c r="XF386" s="215"/>
      <c r="XG386" s="215"/>
      <c r="XH386" s="215"/>
      <c r="XI386" s="215"/>
      <c r="XJ386" s="215"/>
      <c r="XK386" s="215"/>
      <c r="XL386" s="215"/>
      <c r="XM386" s="215"/>
      <c r="XN386" s="215"/>
      <c r="XO386" s="215"/>
      <c r="XP386" s="215"/>
      <c r="XQ386" s="215"/>
      <c r="XR386" s="215"/>
      <c r="XS386" s="215"/>
      <c r="XT386" s="215"/>
      <c r="XU386" s="215"/>
      <c r="XV386" s="215"/>
      <c r="XW386" s="215"/>
      <c r="XX386" s="215"/>
      <c r="XY386" s="215"/>
      <c r="XZ386" s="215"/>
      <c r="YA386" s="215"/>
      <c r="YB386" s="215"/>
      <c r="YC386" s="215"/>
      <c r="YD386" s="215"/>
      <c r="YE386" s="215"/>
      <c r="YF386" s="215"/>
      <c r="YG386" s="215"/>
      <c r="YH386" s="215"/>
      <c r="YI386" s="215"/>
      <c r="YJ386" s="215"/>
      <c r="YK386" s="215"/>
      <c r="YL386" s="215"/>
      <c r="YM386" s="215"/>
      <c r="YN386" s="215"/>
      <c r="YO386" s="215"/>
      <c r="YP386" s="215"/>
      <c r="YQ386" s="215"/>
      <c r="YR386" s="215"/>
      <c r="YS386" s="215"/>
      <c r="YT386" s="215"/>
      <c r="YU386" s="215"/>
      <c r="YV386" s="215"/>
      <c r="YW386" s="215"/>
      <c r="YX386" s="215"/>
      <c r="YY386" s="215"/>
      <c r="YZ386" s="215"/>
      <c r="ZA386" s="215"/>
      <c r="ZB386" s="215"/>
      <c r="ZC386" s="215"/>
      <c r="ZD386" s="215"/>
      <c r="ZE386" s="215"/>
      <c r="ZF386" s="215"/>
      <c r="ZG386" s="215"/>
      <c r="ZH386" s="215"/>
      <c r="ZI386" s="215"/>
      <c r="ZJ386" s="215"/>
      <c r="ZK386" s="215"/>
      <c r="ZL386" s="215"/>
      <c r="ZM386" s="215"/>
      <c r="ZN386" s="215"/>
      <c r="ZO386" s="215"/>
      <c r="ZP386" s="215"/>
      <c r="ZQ386" s="215"/>
      <c r="ZR386" s="215"/>
      <c r="ZS386" s="215"/>
      <c r="ZT386" s="215"/>
      <c r="ZU386" s="215"/>
      <c r="ZV386" s="215"/>
      <c r="ZW386" s="215"/>
      <c r="ZX386" s="215"/>
      <c r="ZY386" s="215"/>
      <c r="ZZ386" s="215"/>
      <c r="AAA386" s="215"/>
      <c r="AAB386" s="215"/>
      <c r="AAC386" s="215"/>
      <c r="AAD386" s="215"/>
      <c r="AAE386" s="215"/>
      <c r="AAF386" s="215"/>
      <c r="AAG386" s="215"/>
      <c r="AAH386" s="215"/>
      <c r="AAI386" s="215"/>
      <c r="AAJ386" s="215"/>
      <c r="AAK386" s="215"/>
      <c r="AAL386" s="215"/>
      <c r="AAM386" s="215"/>
      <c r="AAN386" s="215"/>
      <c r="AAO386" s="215"/>
      <c r="AAP386" s="215"/>
      <c r="AAQ386" s="215"/>
      <c r="AAR386" s="215"/>
      <c r="AAS386" s="215"/>
      <c r="AAT386" s="215"/>
      <c r="AAU386" s="215"/>
      <c r="AAV386" s="215"/>
      <c r="AAW386" s="215"/>
      <c r="AAX386" s="215"/>
      <c r="AAY386" s="215"/>
      <c r="AAZ386" s="215"/>
      <c r="ABA386" s="215"/>
      <c r="ABB386" s="215"/>
      <c r="ABC386" s="215"/>
      <c r="ABD386" s="215"/>
      <c r="ABE386" s="215"/>
      <c r="ABF386" s="215"/>
      <c r="ABG386" s="215"/>
      <c r="ABH386" s="215"/>
      <c r="ABI386" s="215"/>
      <c r="ABJ386" s="215"/>
      <c r="ABK386" s="215"/>
      <c r="ABL386" s="215"/>
      <c r="ABM386" s="215"/>
      <c r="ABN386" s="215"/>
      <c r="ABO386" s="215"/>
      <c r="ABP386" s="215"/>
      <c r="ABQ386" s="215"/>
      <c r="ABR386" s="215"/>
      <c r="ABS386" s="215"/>
      <c r="ABT386" s="215"/>
      <c r="ABU386" s="215"/>
      <c r="ABV386" s="215"/>
      <c r="ABW386" s="215"/>
      <c r="ABX386" s="215"/>
      <c r="ABY386" s="215"/>
      <c r="ABZ386" s="215"/>
      <c r="ACA386" s="215"/>
      <c r="ACB386" s="215"/>
      <c r="ACC386" s="215"/>
      <c r="ACD386" s="215"/>
      <c r="ACE386" s="215"/>
      <c r="ACF386" s="215"/>
      <c r="ACG386" s="215"/>
      <c r="ACH386" s="215"/>
      <c r="ACI386" s="215"/>
      <c r="ACJ386" s="215"/>
      <c r="ACK386" s="215"/>
      <c r="ACL386" s="215"/>
      <c r="ACM386" s="215"/>
      <c r="ACN386" s="215"/>
      <c r="ACO386" s="215"/>
      <c r="ACP386" s="215"/>
      <c r="ACQ386" s="215"/>
      <c r="ACR386" s="215"/>
      <c r="ACS386" s="215"/>
      <c r="ACT386" s="215"/>
      <c r="ACU386" s="215"/>
      <c r="ACV386" s="215"/>
      <c r="ACW386" s="215"/>
      <c r="ACX386" s="215"/>
      <c r="ACY386" s="215"/>
      <c r="ACZ386" s="215"/>
      <c r="ADA386" s="215"/>
      <c r="ADB386" s="215"/>
      <c r="ADC386" s="215"/>
      <c r="ADD386" s="215"/>
      <c r="ADE386" s="215"/>
      <c r="ADF386" s="215"/>
      <c r="ADG386" s="215"/>
      <c r="ADH386" s="215"/>
      <c r="ADI386" s="215"/>
      <c r="ADJ386" s="215"/>
      <c r="ADK386" s="215"/>
      <c r="ADL386" s="215"/>
      <c r="ADM386" s="215"/>
      <c r="ADN386" s="215"/>
      <c r="ADO386" s="215"/>
      <c r="ADP386" s="215"/>
      <c r="ADQ386" s="215"/>
      <c r="ADR386" s="215"/>
      <c r="ADS386" s="215"/>
      <c r="ADT386" s="215"/>
      <c r="ADU386" s="215"/>
      <c r="ADV386" s="215"/>
      <c r="ADW386" s="215"/>
      <c r="ADX386" s="215"/>
      <c r="ADY386" s="215"/>
      <c r="ADZ386" s="215"/>
      <c r="AEA386" s="215"/>
      <c r="AEB386" s="215"/>
      <c r="AEC386" s="215"/>
      <c r="AED386" s="215"/>
      <c r="AEE386" s="215"/>
      <c r="AEF386" s="215"/>
      <c r="AEG386" s="215"/>
      <c r="AEH386" s="215"/>
      <c r="AEI386" s="215"/>
      <c r="AEJ386" s="215"/>
      <c r="AEK386" s="215"/>
      <c r="AEL386" s="215"/>
      <c r="AEM386" s="215"/>
      <c r="AEN386" s="215"/>
      <c r="AEO386" s="215"/>
      <c r="AEP386" s="215"/>
      <c r="AEQ386" s="215"/>
      <c r="AER386" s="215"/>
      <c r="AES386" s="215"/>
      <c r="AET386" s="215"/>
      <c r="AEU386" s="215"/>
      <c r="AEV386" s="215"/>
      <c r="AEW386" s="215"/>
      <c r="AEX386" s="215"/>
      <c r="AEY386" s="215"/>
      <c r="AEZ386" s="215"/>
      <c r="AFA386" s="215"/>
      <c r="AFB386" s="215"/>
      <c r="AFC386" s="215"/>
      <c r="AFD386" s="215"/>
      <c r="AFE386" s="215"/>
      <c r="AFF386" s="215"/>
      <c r="AFG386" s="215"/>
      <c r="AFH386" s="215"/>
      <c r="AFI386" s="215"/>
      <c r="AFJ386" s="215"/>
      <c r="AFK386" s="215"/>
      <c r="AFL386" s="215"/>
      <c r="AFM386" s="215"/>
      <c r="AFN386" s="215"/>
      <c r="AFO386" s="215"/>
      <c r="AFP386" s="215"/>
      <c r="AFQ386" s="215"/>
      <c r="AFR386" s="215"/>
      <c r="AFS386" s="215"/>
      <c r="AFT386" s="215"/>
      <c r="AFU386" s="215"/>
      <c r="AFV386" s="215"/>
      <c r="AFW386" s="215"/>
      <c r="AFX386" s="215"/>
      <c r="AFY386" s="215"/>
      <c r="AFZ386" s="215"/>
      <c r="AGA386" s="215"/>
      <c r="AGB386" s="215"/>
      <c r="AGC386" s="215"/>
      <c r="AGD386" s="215"/>
      <c r="AGE386" s="215"/>
      <c r="AGF386" s="215"/>
      <c r="AGG386" s="215"/>
      <c r="AGH386" s="215"/>
      <c r="AGI386" s="215"/>
      <c r="AGJ386" s="215"/>
      <c r="AGK386" s="215"/>
      <c r="AGL386" s="215"/>
      <c r="AGM386" s="215"/>
      <c r="AGN386" s="215"/>
      <c r="AGO386" s="215"/>
      <c r="AGP386" s="215"/>
      <c r="AGQ386" s="215"/>
      <c r="AGR386" s="215"/>
      <c r="AGS386" s="215"/>
      <c r="AGT386" s="215"/>
      <c r="AGU386" s="215"/>
      <c r="AGV386" s="215"/>
      <c r="AGW386" s="215"/>
      <c r="AGX386" s="215"/>
      <c r="AGY386" s="215"/>
      <c r="AGZ386" s="215"/>
      <c r="AHA386" s="215"/>
      <c r="AHB386" s="215"/>
      <c r="AHC386" s="215"/>
      <c r="AHD386" s="215"/>
      <c r="AHE386" s="215"/>
      <c r="AHF386" s="215"/>
      <c r="AHG386" s="215"/>
      <c r="AHH386" s="215"/>
      <c r="AHI386" s="215"/>
      <c r="AHJ386" s="215"/>
      <c r="AHK386" s="215"/>
      <c r="AHL386" s="215"/>
      <c r="AHM386" s="215"/>
      <c r="AHN386" s="215"/>
      <c r="AHO386" s="215"/>
      <c r="AHP386" s="215"/>
      <c r="AHQ386" s="215"/>
      <c r="AHR386" s="215"/>
      <c r="AHS386" s="215"/>
      <c r="AHT386" s="215"/>
      <c r="AHU386" s="215"/>
      <c r="AHV386" s="215"/>
      <c r="AHW386" s="215"/>
      <c r="AHX386" s="215"/>
      <c r="AHY386" s="215"/>
      <c r="AHZ386" s="215"/>
      <c r="AIA386" s="215"/>
      <c r="AIB386" s="215"/>
      <c r="AIC386" s="215"/>
      <c r="AID386" s="215"/>
      <c r="AIE386" s="215"/>
      <c r="AIF386" s="215"/>
      <c r="AIG386" s="215"/>
      <c r="AIH386" s="215"/>
      <c r="AII386" s="215"/>
      <c r="AIJ386" s="215"/>
      <c r="AIK386" s="215"/>
      <c r="AIL386" s="215"/>
      <c r="AIM386" s="215"/>
      <c r="AIN386" s="215"/>
      <c r="AIO386" s="215"/>
      <c r="AIP386" s="215"/>
      <c r="AIQ386" s="215"/>
      <c r="AIR386" s="215"/>
      <c r="AIS386" s="215"/>
      <c r="AIT386" s="215"/>
      <c r="AIU386" s="215"/>
      <c r="AIV386" s="215"/>
      <c r="AIW386" s="215"/>
      <c r="AIX386" s="215"/>
      <c r="AIY386" s="215"/>
      <c r="AIZ386" s="215"/>
      <c r="AJA386" s="215"/>
      <c r="AJB386" s="215"/>
      <c r="AJC386" s="215"/>
      <c r="AJD386" s="215"/>
      <c r="AJE386" s="215"/>
      <c r="AJF386" s="215"/>
      <c r="AJG386" s="215"/>
      <c r="AJH386" s="215"/>
      <c r="AJI386" s="215"/>
      <c r="AJJ386" s="215"/>
      <c r="AJK386" s="215"/>
      <c r="AJL386" s="215"/>
      <c r="AJM386" s="215"/>
      <c r="AJN386" s="215"/>
      <c r="AJO386" s="215"/>
      <c r="AJP386" s="215"/>
      <c r="AJQ386" s="215"/>
      <c r="AJR386" s="215"/>
      <c r="AJS386" s="215"/>
      <c r="AJT386" s="215"/>
      <c r="AJU386" s="215"/>
      <c r="AJV386" s="215"/>
      <c r="AJW386" s="215"/>
      <c r="AJX386" s="215"/>
      <c r="AJY386" s="215"/>
      <c r="AJZ386" s="215"/>
      <c r="AKA386" s="215"/>
      <c r="AKB386" s="215"/>
      <c r="AKC386" s="215"/>
      <c r="AKD386" s="215"/>
      <c r="AKE386" s="215"/>
      <c r="AKF386" s="215"/>
      <c r="AKG386" s="215"/>
      <c r="AKH386" s="215"/>
      <c r="AKI386" s="215"/>
      <c r="AKJ386" s="215"/>
      <c r="AKK386" s="215"/>
      <c r="AKL386" s="215"/>
      <c r="AKM386" s="215"/>
      <c r="AKN386" s="215"/>
      <c r="AKO386" s="215"/>
      <c r="AKP386" s="215"/>
    </row>
  </sheetData>
  <mergeCells count="75253">
    <mergeCell ref="ED370:ED372"/>
    <mergeCell ref="ED374:ED375"/>
    <mergeCell ref="ED379:ED381"/>
    <mergeCell ref="ED382:ED385"/>
    <mergeCell ref="EC318:EC320"/>
    <mergeCell ref="EC322:EC324"/>
    <mergeCell ref="EC325:EC327"/>
    <mergeCell ref="EC329:EC331"/>
    <mergeCell ref="EC334:EC340"/>
    <mergeCell ref="EC341:EC343"/>
    <mergeCell ref="EC344:EC346"/>
    <mergeCell ref="EC347:EC349"/>
    <mergeCell ref="EC350:EC354"/>
    <mergeCell ref="EC356:EC359"/>
    <mergeCell ref="EC361:EC363"/>
    <mergeCell ref="EC367:EC369"/>
    <mergeCell ref="EC370:EC372"/>
    <mergeCell ref="EC374:EC375"/>
    <mergeCell ref="EC379:EC381"/>
    <mergeCell ref="EC382:EC385"/>
    <mergeCell ref="EC244:EC248"/>
    <mergeCell ref="EC249:EC251"/>
    <mergeCell ref="EC252:EC259"/>
    <mergeCell ref="EC261:EC263"/>
    <mergeCell ref="EC264:EC266"/>
    <mergeCell ref="EC268:EC270"/>
    <mergeCell ref="EC273:EC276"/>
    <mergeCell ref="EC277:EC279"/>
    <mergeCell ref="EC280:EC282"/>
    <mergeCell ref="EC284:EC289"/>
    <mergeCell ref="EC290:EC291"/>
    <mergeCell ref="EC292:EC296"/>
    <mergeCell ref="EC299:EC306"/>
    <mergeCell ref="EC307:EC310"/>
    <mergeCell ref="EC314:EC316"/>
    <mergeCell ref="ED146:ED148"/>
    <mergeCell ref="ED151:ED153"/>
    <mergeCell ref="ED154:ED156"/>
    <mergeCell ref="ED157:ED162"/>
    <mergeCell ref="ED163:ED165"/>
    <mergeCell ref="ED168:ED172"/>
    <mergeCell ref="ED244:ED248"/>
    <mergeCell ref="ED249:ED251"/>
    <mergeCell ref="ED252:ED259"/>
    <mergeCell ref="ED261:ED263"/>
    <mergeCell ref="ED264:ED266"/>
    <mergeCell ref="ED268:ED270"/>
    <mergeCell ref="ED273:ED276"/>
    <mergeCell ref="ED277:ED279"/>
    <mergeCell ref="ED280:ED282"/>
    <mergeCell ref="ED284:ED289"/>
    <mergeCell ref="ED290:ED291"/>
    <mergeCell ref="ED292:ED296"/>
    <mergeCell ref="ED299:ED306"/>
    <mergeCell ref="ED307:ED310"/>
    <mergeCell ref="ED314:ED316"/>
    <mergeCell ref="ED318:ED320"/>
    <mergeCell ref="ED322:ED324"/>
    <mergeCell ref="ED325:ED327"/>
    <mergeCell ref="ED329:ED331"/>
    <mergeCell ref="ED334:ED340"/>
    <mergeCell ref="ED341:ED343"/>
    <mergeCell ref="ED344:ED346"/>
    <mergeCell ref="ED347:ED349"/>
    <mergeCell ref="ED350:ED354"/>
    <mergeCell ref="ED356:ED359"/>
    <mergeCell ref="ED361:ED363"/>
    <mergeCell ref="ED367:ED369"/>
    <mergeCell ref="DO382:DO385"/>
    <mergeCell ref="DP382:DP385"/>
    <mergeCell ref="DQ382:DQ385"/>
    <mergeCell ref="DR382:DR385"/>
    <mergeCell ref="DS382:DS385"/>
    <mergeCell ref="DT382:DT385"/>
    <mergeCell ref="DU382:DU385"/>
    <mergeCell ref="DV382:DV385"/>
    <mergeCell ref="DW382:DW385"/>
    <mergeCell ref="DX382:DX385"/>
    <mergeCell ref="DY382:DY385"/>
    <mergeCell ref="DZ382:DZ385"/>
    <mergeCell ref="BL1:DZ1"/>
    <mergeCell ref="DO350:DO354"/>
    <mergeCell ref="DP350:DP354"/>
    <mergeCell ref="DQ350:DQ354"/>
    <mergeCell ref="DR350:DR354"/>
    <mergeCell ref="DS350:DS354"/>
    <mergeCell ref="DT350:DT354"/>
    <mergeCell ref="DU350:DU354"/>
    <mergeCell ref="DV350:DV354"/>
    <mergeCell ref="DW350:DW354"/>
    <mergeCell ref="DX350:DX354"/>
    <mergeCell ref="DY350:DY354"/>
    <mergeCell ref="DZ350:DZ354"/>
    <mergeCell ref="DY370:DY372"/>
    <mergeCell ref="DZ370:DZ372"/>
    <mergeCell ref="DO356:DO359"/>
    <mergeCell ref="DP356:DP359"/>
    <mergeCell ref="DQ356:DQ359"/>
    <mergeCell ref="DR356:DR359"/>
    <mergeCell ref="DS356:DS359"/>
    <mergeCell ref="ED173:ED176"/>
    <mergeCell ref="ED177:ED179"/>
    <mergeCell ref="ED180:ED184"/>
    <mergeCell ref="ED185:ED188"/>
    <mergeCell ref="ED189:ED192"/>
    <mergeCell ref="ED194:ED199"/>
    <mergeCell ref="ED201:ED203"/>
    <mergeCell ref="ED205:ED210"/>
    <mergeCell ref="ED213:ED215"/>
    <mergeCell ref="ED216:ED219"/>
    <mergeCell ref="ED221:ED225"/>
    <mergeCell ref="ED226:ED229"/>
    <mergeCell ref="ED230:ED235"/>
    <mergeCell ref="ED237:ED240"/>
    <mergeCell ref="ED241:ED243"/>
    <mergeCell ref="EC157:EC162"/>
    <mergeCell ref="EC163:EC165"/>
    <mergeCell ref="EC168:EC172"/>
    <mergeCell ref="EC173:EC176"/>
    <mergeCell ref="EC177:EC179"/>
    <mergeCell ref="EC180:EC184"/>
    <mergeCell ref="EC185:EC188"/>
    <mergeCell ref="EC189:EC192"/>
    <mergeCell ref="EC194:EC199"/>
    <mergeCell ref="EC201:EC203"/>
    <mergeCell ref="EC205:EC210"/>
    <mergeCell ref="EC213:EC215"/>
    <mergeCell ref="EC216:EC219"/>
    <mergeCell ref="EC221:EC225"/>
    <mergeCell ref="EC226:EC229"/>
    <mergeCell ref="EC230:EC235"/>
    <mergeCell ref="EC237:EC240"/>
    <mergeCell ref="DW347:DW349"/>
    <mergeCell ref="DX347:DX349"/>
    <mergeCell ref="DY347:DY349"/>
    <mergeCell ref="DZ347:DZ349"/>
    <mergeCell ref="EC1:EC2"/>
    <mergeCell ref="ED1:ED2"/>
    <mergeCell ref="EC3:EC8"/>
    <mergeCell ref="EC13:EC15"/>
    <mergeCell ref="EC16:EC19"/>
    <mergeCell ref="EC23:EC26"/>
    <mergeCell ref="EC27:EC31"/>
    <mergeCell ref="EC34:EC36"/>
    <mergeCell ref="EC37:EC39"/>
    <mergeCell ref="EC40:EC43"/>
    <mergeCell ref="EC49:EC51"/>
    <mergeCell ref="EC53:EC58"/>
    <mergeCell ref="EC61:EC64"/>
    <mergeCell ref="EC69:EC72"/>
    <mergeCell ref="EC75:EC77"/>
    <mergeCell ref="EC78:EC80"/>
    <mergeCell ref="EC81:EC84"/>
    <mergeCell ref="EC85:EC89"/>
    <mergeCell ref="EC91:EC93"/>
    <mergeCell ref="EC94:EC100"/>
    <mergeCell ref="EC104:EC107"/>
    <mergeCell ref="EC111:EC113"/>
    <mergeCell ref="EC114:EC116"/>
    <mergeCell ref="EC117:EC119"/>
    <mergeCell ref="EC120:EC122"/>
    <mergeCell ref="EC123:EC126"/>
    <mergeCell ref="EC128:EC135"/>
    <mergeCell ref="EC138:EC141"/>
    <mergeCell ref="EC143:EC145"/>
    <mergeCell ref="EC146:EC148"/>
    <mergeCell ref="EC151:EC153"/>
    <mergeCell ref="EC154:EC156"/>
    <mergeCell ref="EC241:EC243"/>
    <mergeCell ref="ED3:ED8"/>
    <mergeCell ref="ED13:ED15"/>
    <mergeCell ref="ED16:ED19"/>
    <mergeCell ref="ED23:ED26"/>
    <mergeCell ref="ED27:ED31"/>
    <mergeCell ref="ED34:ED36"/>
    <mergeCell ref="ED37:ED39"/>
    <mergeCell ref="ED40:ED43"/>
    <mergeCell ref="ED49:ED51"/>
    <mergeCell ref="ED53:ED58"/>
    <mergeCell ref="ED61:ED64"/>
    <mergeCell ref="ED69:ED72"/>
    <mergeCell ref="ED75:ED77"/>
    <mergeCell ref="ED78:ED80"/>
    <mergeCell ref="ED81:ED84"/>
    <mergeCell ref="ED85:ED89"/>
    <mergeCell ref="ED91:ED93"/>
    <mergeCell ref="ED94:ED100"/>
    <mergeCell ref="ED104:ED107"/>
    <mergeCell ref="ED111:ED113"/>
    <mergeCell ref="ED114:ED116"/>
    <mergeCell ref="ED117:ED119"/>
    <mergeCell ref="ED120:ED122"/>
    <mergeCell ref="ED123:ED126"/>
    <mergeCell ref="ED128:ED135"/>
    <mergeCell ref="ED138:ED141"/>
    <mergeCell ref="ED143:ED145"/>
    <mergeCell ref="DO374:DO375"/>
    <mergeCell ref="DP374:DP375"/>
    <mergeCell ref="DQ374:DQ375"/>
    <mergeCell ref="DR374:DR375"/>
    <mergeCell ref="DS374:DS375"/>
    <mergeCell ref="DT374:DT375"/>
    <mergeCell ref="DU374:DU375"/>
    <mergeCell ref="DV374:DV375"/>
    <mergeCell ref="DW374:DW375"/>
    <mergeCell ref="DX374:DX375"/>
    <mergeCell ref="DY374:DY375"/>
    <mergeCell ref="DZ374:DZ375"/>
    <mergeCell ref="DO379:DO381"/>
    <mergeCell ref="DP379:DP381"/>
    <mergeCell ref="DQ379:DQ381"/>
    <mergeCell ref="DR379:DR381"/>
    <mergeCell ref="DS379:DS381"/>
    <mergeCell ref="DT379:DT381"/>
    <mergeCell ref="DU379:DU381"/>
    <mergeCell ref="DV379:DV381"/>
    <mergeCell ref="DW379:DW381"/>
    <mergeCell ref="DX379:DX381"/>
    <mergeCell ref="DY379:DY381"/>
    <mergeCell ref="DZ379:DZ381"/>
    <mergeCell ref="DO367:DO369"/>
    <mergeCell ref="DP367:DP369"/>
    <mergeCell ref="DQ367:DQ369"/>
    <mergeCell ref="DR367:DR369"/>
    <mergeCell ref="DS367:DS369"/>
    <mergeCell ref="DT367:DT369"/>
    <mergeCell ref="DU367:DU369"/>
    <mergeCell ref="DV367:DV369"/>
    <mergeCell ref="DW367:DW369"/>
    <mergeCell ref="DX367:DX369"/>
    <mergeCell ref="DY367:DY369"/>
    <mergeCell ref="DZ367:DZ369"/>
    <mergeCell ref="DO370:DO372"/>
    <mergeCell ref="DP370:DP372"/>
    <mergeCell ref="DQ370:DQ372"/>
    <mergeCell ref="DR370:DR372"/>
    <mergeCell ref="DS370:DS372"/>
    <mergeCell ref="DT370:DT372"/>
    <mergeCell ref="DU370:DU372"/>
    <mergeCell ref="DV370:DV372"/>
    <mergeCell ref="DW370:DW372"/>
    <mergeCell ref="DX370:DX372"/>
    <mergeCell ref="DP325:DP327"/>
    <mergeCell ref="DQ325:DQ327"/>
    <mergeCell ref="DR325:DR327"/>
    <mergeCell ref="DS325:DS327"/>
    <mergeCell ref="DT325:DT327"/>
    <mergeCell ref="DU325:DU327"/>
    <mergeCell ref="DV325:DV327"/>
    <mergeCell ref="DW325:DW327"/>
    <mergeCell ref="DX325:DX327"/>
    <mergeCell ref="DY325:DY327"/>
    <mergeCell ref="DZ325:DZ327"/>
    <mergeCell ref="DT356:DT359"/>
    <mergeCell ref="DU356:DU359"/>
    <mergeCell ref="DV356:DV359"/>
    <mergeCell ref="DW356:DW359"/>
    <mergeCell ref="DX356:DX359"/>
    <mergeCell ref="DY356:DY359"/>
    <mergeCell ref="DZ356:DZ359"/>
    <mergeCell ref="DO361:DO363"/>
    <mergeCell ref="DP361:DP363"/>
    <mergeCell ref="DQ361:DQ363"/>
    <mergeCell ref="DR361:DR363"/>
    <mergeCell ref="DS361:DS363"/>
    <mergeCell ref="DT361:DT363"/>
    <mergeCell ref="DU361:DU363"/>
    <mergeCell ref="DV361:DV363"/>
    <mergeCell ref="DW361:DW363"/>
    <mergeCell ref="DX361:DX363"/>
    <mergeCell ref="DY361:DY363"/>
    <mergeCell ref="DZ361:DZ363"/>
    <mergeCell ref="DO334:DO340"/>
    <mergeCell ref="DP334:DP340"/>
    <mergeCell ref="DQ334:DQ340"/>
    <mergeCell ref="DR334:DR340"/>
    <mergeCell ref="DS334:DS340"/>
    <mergeCell ref="DT334:DT340"/>
    <mergeCell ref="DU334:DU340"/>
    <mergeCell ref="DV334:DV340"/>
    <mergeCell ref="DW334:DW340"/>
    <mergeCell ref="DX334:DX340"/>
    <mergeCell ref="DY334:DY340"/>
    <mergeCell ref="DZ334:DZ340"/>
    <mergeCell ref="DO341:DO343"/>
    <mergeCell ref="DO344:DO346"/>
    <mergeCell ref="DP344:DP346"/>
    <mergeCell ref="DQ344:DQ346"/>
    <mergeCell ref="DR344:DR346"/>
    <mergeCell ref="DS344:DS346"/>
    <mergeCell ref="DT344:DT346"/>
    <mergeCell ref="DU344:DU346"/>
    <mergeCell ref="DV344:DV346"/>
    <mergeCell ref="DW344:DW346"/>
    <mergeCell ref="DX344:DX346"/>
    <mergeCell ref="DY344:DY346"/>
    <mergeCell ref="DZ344:DZ346"/>
    <mergeCell ref="DP341:DP343"/>
    <mergeCell ref="DO347:DO349"/>
    <mergeCell ref="DP347:DP349"/>
    <mergeCell ref="DQ347:DQ349"/>
    <mergeCell ref="DR347:DR349"/>
    <mergeCell ref="DS347:DS349"/>
    <mergeCell ref="DT347:DT349"/>
    <mergeCell ref="DU347:DU349"/>
    <mergeCell ref="DV347:DV349"/>
    <mergeCell ref="DV299:DV306"/>
    <mergeCell ref="DW299:DW306"/>
    <mergeCell ref="DX299:DX306"/>
    <mergeCell ref="DY299:DY306"/>
    <mergeCell ref="DZ299:DZ306"/>
    <mergeCell ref="DO307:DO310"/>
    <mergeCell ref="DP307:DP310"/>
    <mergeCell ref="DQ307:DQ310"/>
    <mergeCell ref="DR307:DR310"/>
    <mergeCell ref="DS307:DS310"/>
    <mergeCell ref="DT307:DT310"/>
    <mergeCell ref="DU307:DU310"/>
    <mergeCell ref="DV307:DV310"/>
    <mergeCell ref="DW307:DW310"/>
    <mergeCell ref="DX307:DX310"/>
    <mergeCell ref="DY307:DY310"/>
    <mergeCell ref="DZ307:DZ310"/>
    <mergeCell ref="DO314:DO316"/>
    <mergeCell ref="DP314:DP316"/>
    <mergeCell ref="DQ314:DQ316"/>
    <mergeCell ref="DR314:DR316"/>
    <mergeCell ref="DS314:DS316"/>
    <mergeCell ref="DT314:DT316"/>
    <mergeCell ref="DU314:DU316"/>
    <mergeCell ref="DV314:DV316"/>
    <mergeCell ref="DW314:DW316"/>
    <mergeCell ref="DX314:DX316"/>
    <mergeCell ref="DY314:DY316"/>
    <mergeCell ref="DZ314:DZ316"/>
    <mergeCell ref="DQ341:DQ343"/>
    <mergeCell ref="DR341:DR343"/>
    <mergeCell ref="DS341:DS343"/>
    <mergeCell ref="DT341:DT343"/>
    <mergeCell ref="DU341:DU343"/>
    <mergeCell ref="DV341:DV343"/>
    <mergeCell ref="DW341:DW343"/>
    <mergeCell ref="DX341:DX343"/>
    <mergeCell ref="DY341:DY343"/>
    <mergeCell ref="DZ341:DZ343"/>
    <mergeCell ref="DO318:DO320"/>
    <mergeCell ref="DP318:DP320"/>
    <mergeCell ref="DQ318:DQ320"/>
    <mergeCell ref="DR318:DR320"/>
    <mergeCell ref="DS318:DS320"/>
    <mergeCell ref="DT318:DT320"/>
    <mergeCell ref="DU318:DU320"/>
    <mergeCell ref="DV318:DV320"/>
    <mergeCell ref="DW318:DW320"/>
    <mergeCell ref="DX318:DX320"/>
    <mergeCell ref="DY318:DY320"/>
    <mergeCell ref="DZ318:DZ320"/>
    <mergeCell ref="DO322:DO324"/>
    <mergeCell ref="DP322:DP324"/>
    <mergeCell ref="DQ322:DQ324"/>
    <mergeCell ref="DR322:DR324"/>
    <mergeCell ref="DS322:DS324"/>
    <mergeCell ref="DT322:DT324"/>
    <mergeCell ref="DU322:DU324"/>
    <mergeCell ref="DV322:DV324"/>
    <mergeCell ref="DW322:DW324"/>
    <mergeCell ref="DX322:DX324"/>
    <mergeCell ref="DY322:DY324"/>
    <mergeCell ref="DZ322:DZ324"/>
    <mergeCell ref="DO325:DO327"/>
    <mergeCell ref="DP277:DP279"/>
    <mergeCell ref="DQ277:DQ279"/>
    <mergeCell ref="DR277:DR279"/>
    <mergeCell ref="DS277:DS279"/>
    <mergeCell ref="DT277:DT279"/>
    <mergeCell ref="DU277:DU279"/>
    <mergeCell ref="DV277:DV279"/>
    <mergeCell ref="DW277:DW279"/>
    <mergeCell ref="DX277:DX279"/>
    <mergeCell ref="DY277:DY279"/>
    <mergeCell ref="DZ277:DZ279"/>
    <mergeCell ref="DO280:DO282"/>
    <mergeCell ref="DP280:DP282"/>
    <mergeCell ref="DQ280:DQ282"/>
    <mergeCell ref="DR280:DR282"/>
    <mergeCell ref="DS280:DS282"/>
    <mergeCell ref="DT280:DT282"/>
    <mergeCell ref="DU280:DU282"/>
    <mergeCell ref="DV280:DV282"/>
    <mergeCell ref="DW280:DW282"/>
    <mergeCell ref="DX280:DX282"/>
    <mergeCell ref="DY280:DY282"/>
    <mergeCell ref="DZ280:DZ282"/>
    <mergeCell ref="DO284:DO289"/>
    <mergeCell ref="DP284:DP289"/>
    <mergeCell ref="DQ284:DQ289"/>
    <mergeCell ref="DR284:DR289"/>
    <mergeCell ref="DS284:DS289"/>
    <mergeCell ref="DT284:DT289"/>
    <mergeCell ref="DU284:DU289"/>
    <mergeCell ref="DV284:DV289"/>
    <mergeCell ref="DW284:DW289"/>
    <mergeCell ref="DX284:DX289"/>
    <mergeCell ref="DY284:DY289"/>
    <mergeCell ref="DZ284:DZ289"/>
    <mergeCell ref="DP264:DP266"/>
    <mergeCell ref="DQ264:DQ266"/>
    <mergeCell ref="DR264:DR266"/>
    <mergeCell ref="DS264:DS266"/>
    <mergeCell ref="DT264:DT266"/>
    <mergeCell ref="DU264:DU266"/>
    <mergeCell ref="DV264:DV266"/>
    <mergeCell ref="DW264:DW266"/>
    <mergeCell ref="DX264:DX266"/>
    <mergeCell ref="DY264:DY266"/>
    <mergeCell ref="DZ264:DZ266"/>
    <mergeCell ref="DO268:DO270"/>
    <mergeCell ref="DP268:DP270"/>
    <mergeCell ref="DQ268:DQ270"/>
    <mergeCell ref="DR268:DR270"/>
    <mergeCell ref="DS268:DS270"/>
    <mergeCell ref="DT268:DT270"/>
    <mergeCell ref="DU268:DU270"/>
    <mergeCell ref="DV268:DV270"/>
    <mergeCell ref="DW268:DW270"/>
    <mergeCell ref="DX268:DX270"/>
    <mergeCell ref="DY268:DY270"/>
    <mergeCell ref="DZ268:DZ270"/>
    <mergeCell ref="DO273:DO276"/>
    <mergeCell ref="DP273:DP276"/>
    <mergeCell ref="DQ273:DQ276"/>
    <mergeCell ref="DR273:DR276"/>
    <mergeCell ref="DS273:DS276"/>
    <mergeCell ref="DT273:DT276"/>
    <mergeCell ref="DU273:DU276"/>
    <mergeCell ref="DV273:DV276"/>
    <mergeCell ref="DW273:DW276"/>
    <mergeCell ref="DX273:DX276"/>
    <mergeCell ref="DY273:DY276"/>
    <mergeCell ref="DZ273:DZ276"/>
    <mergeCell ref="DP249:DP251"/>
    <mergeCell ref="DQ249:DQ251"/>
    <mergeCell ref="DR249:DR251"/>
    <mergeCell ref="DS249:DS251"/>
    <mergeCell ref="DT249:DT251"/>
    <mergeCell ref="DU249:DU251"/>
    <mergeCell ref="DV249:DV251"/>
    <mergeCell ref="DW249:DW251"/>
    <mergeCell ref="DX249:DX251"/>
    <mergeCell ref="DY249:DY251"/>
    <mergeCell ref="DZ249:DZ251"/>
    <mergeCell ref="DO252:DO259"/>
    <mergeCell ref="DP252:DP259"/>
    <mergeCell ref="DQ252:DQ259"/>
    <mergeCell ref="DR252:DR259"/>
    <mergeCell ref="DS252:DS259"/>
    <mergeCell ref="DT252:DT259"/>
    <mergeCell ref="DU252:DU259"/>
    <mergeCell ref="DV252:DV259"/>
    <mergeCell ref="DW252:DW259"/>
    <mergeCell ref="DX252:DX259"/>
    <mergeCell ref="DY252:DY259"/>
    <mergeCell ref="DZ252:DZ259"/>
    <mergeCell ref="DO261:DO263"/>
    <mergeCell ref="DP261:DP263"/>
    <mergeCell ref="DQ261:DQ263"/>
    <mergeCell ref="DR261:DR263"/>
    <mergeCell ref="DS261:DS263"/>
    <mergeCell ref="DT261:DT263"/>
    <mergeCell ref="DU261:DU263"/>
    <mergeCell ref="DV261:DV263"/>
    <mergeCell ref="DW261:DW263"/>
    <mergeCell ref="DX261:DX263"/>
    <mergeCell ref="DY261:DY263"/>
    <mergeCell ref="DZ261:DZ263"/>
    <mergeCell ref="DP237:DP240"/>
    <mergeCell ref="DQ237:DQ240"/>
    <mergeCell ref="DR237:DR240"/>
    <mergeCell ref="DS237:DS240"/>
    <mergeCell ref="DT237:DT240"/>
    <mergeCell ref="DU237:DU240"/>
    <mergeCell ref="DV237:DV240"/>
    <mergeCell ref="DW237:DW240"/>
    <mergeCell ref="DX237:DX240"/>
    <mergeCell ref="DY237:DY240"/>
    <mergeCell ref="DZ237:DZ240"/>
    <mergeCell ref="DO241:DO243"/>
    <mergeCell ref="DP241:DP243"/>
    <mergeCell ref="DQ241:DQ243"/>
    <mergeCell ref="DR241:DR243"/>
    <mergeCell ref="DS241:DS243"/>
    <mergeCell ref="DT241:DT243"/>
    <mergeCell ref="DU241:DU243"/>
    <mergeCell ref="DV241:DV243"/>
    <mergeCell ref="DW241:DW243"/>
    <mergeCell ref="DX241:DX243"/>
    <mergeCell ref="DY241:DY243"/>
    <mergeCell ref="DZ241:DZ243"/>
    <mergeCell ref="DO244:DO248"/>
    <mergeCell ref="DP244:DP248"/>
    <mergeCell ref="DQ244:DQ248"/>
    <mergeCell ref="DR244:DR248"/>
    <mergeCell ref="DS244:DS248"/>
    <mergeCell ref="DT244:DT248"/>
    <mergeCell ref="DU244:DU248"/>
    <mergeCell ref="DV244:DV248"/>
    <mergeCell ref="DW244:DW248"/>
    <mergeCell ref="DX244:DX248"/>
    <mergeCell ref="DY244:DY248"/>
    <mergeCell ref="DZ244:DZ248"/>
    <mergeCell ref="DP216:DP219"/>
    <mergeCell ref="DQ216:DQ219"/>
    <mergeCell ref="DR216:DR219"/>
    <mergeCell ref="DS216:DS219"/>
    <mergeCell ref="DT216:DT219"/>
    <mergeCell ref="DU216:DU219"/>
    <mergeCell ref="DV216:DV219"/>
    <mergeCell ref="DW216:DW219"/>
    <mergeCell ref="DX216:DX219"/>
    <mergeCell ref="DY216:DY219"/>
    <mergeCell ref="DZ216:DZ219"/>
    <mergeCell ref="DO221:DO225"/>
    <mergeCell ref="DP221:DP225"/>
    <mergeCell ref="DQ221:DQ225"/>
    <mergeCell ref="DR221:DR225"/>
    <mergeCell ref="DS221:DS225"/>
    <mergeCell ref="DT221:DT225"/>
    <mergeCell ref="DU221:DU225"/>
    <mergeCell ref="DV221:DV225"/>
    <mergeCell ref="DW221:DW225"/>
    <mergeCell ref="DX221:DX225"/>
    <mergeCell ref="DY221:DY225"/>
    <mergeCell ref="DZ221:DZ225"/>
    <mergeCell ref="DO226:DO229"/>
    <mergeCell ref="DP226:DP229"/>
    <mergeCell ref="DQ226:DQ229"/>
    <mergeCell ref="DR226:DR229"/>
    <mergeCell ref="DS226:DS229"/>
    <mergeCell ref="DT226:DT229"/>
    <mergeCell ref="DU226:DU229"/>
    <mergeCell ref="DV226:DV229"/>
    <mergeCell ref="DW226:DW229"/>
    <mergeCell ref="DX226:DX229"/>
    <mergeCell ref="DY226:DY229"/>
    <mergeCell ref="DZ226:DZ229"/>
    <mergeCell ref="DP201:DP203"/>
    <mergeCell ref="DQ201:DQ203"/>
    <mergeCell ref="DR201:DR203"/>
    <mergeCell ref="DS201:DS203"/>
    <mergeCell ref="DT201:DT203"/>
    <mergeCell ref="DU201:DU203"/>
    <mergeCell ref="DV201:DV203"/>
    <mergeCell ref="DW201:DW203"/>
    <mergeCell ref="DX201:DX203"/>
    <mergeCell ref="DY201:DY203"/>
    <mergeCell ref="DZ201:DZ203"/>
    <mergeCell ref="DO205:DO210"/>
    <mergeCell ref="DP205:DP210"/>
    <mergeCell ref="DQ205:DQ210"/>
    <mergeCell ref="DR205:DR210"/>
    <mergeCell ref="DS205:DS210"/>
    <mergeCell ref="DT205:DT210"/>
    <mergeCell ref="DU205:DU210"/>
    <mergeCell ref="DV205:DV210"/>
    <mergeCell ref="DW205:DW210"/>
    <mergeCell ref="DX205:DX210"/>
    <mergeCell ref="DY205:DY210"/>
    <mergeCell ref="DZ205:DZ210"/>
    <mergeCell ref="DO213:DO215"/>
    <mergeCell ref="DP213:DP215"/>
    <mergeCell ref="DQ213:DQ215"/>
    <mergeCell ref="DR213:DR215"/>
    <mergeCell ref="DS213:DS215"/>
    <mergeCell ref="DT213:DT215"/>
    <mergeCell ref="DU213:DU215"/>
    <mergeCell ref="DV213:DV215"/>
    <mergeCell ref="DW213:DW215"/>
    <mergeCell ref="DX213:DX215"/>
    <mergeCell ref="DY213:DY215"/>
    <mergeCell ref="DZ213:DZ215"/>
    <mergeCell ref="DP177:DP179"/>
    <mergeCell ref="DQ177:DQ179"/>
    <mergeCell ref="DR177:DR179"/>
    <mergeCell ref="DS177:DS179"/>
    <mergeCell ref="DT177:DT179"/>
    <mergeCell ref="DU177:DU179"/>
    <mergeCell ref="DV177:DV179"/>
    <mergeCell ref="DW177:DW179"/>
    <mergeCell ref="DX177:DX179"/>
    <mergeCell ref="DY177:DY179"/>
    <mergeCell ref="DZ177:DZ179"/>
    <mergeCell ref="DO180:DO184"/>
    <mergeCell ref="DP180:DP184"/>
    <mergeCell ref="DQ180:DQ184"/>
    <mergeCell ref="DR180:DR184"/>
    <mergeCell ref="DS180:DS184"/>
    <mergeCell ref="DT180:DT184"/>
    <mergeCell ref="DU180:DU184"/>
    <mergeCell ref="DV180:DV184"/>
    <mergeCell ref="DW180:DW184"/>
    <mergeCell ref="DX180:DX184"/>
    <mergeCell ref="DY180:DY184"/>
    <mergeCell ref="DZ180:DZ184"/>
    <mergeCell ref="DO185:DO188"/>
    <mergeCell ref="DP185:DP188"/>
    <mergeCell ref="DQ185:DQ188"/>
    <mergeCell ref="DR185:DR188"/>
    <mergeCell ref="DS185:DS188"/>
    <mergeCell ref="DT185:DT188"/>
    <mergeCell ref="DU185:DU188"/>
    <mergeCell ref="DV185:DV188"/>
    <mergeCell ref="DW185:DW188"/>
    <mergeCell ref="DX185:DX188"/>
    <mergeCell ref="DY185:DY188"/>
    <mergeCell ref="DZ185:DZ188"/>
    <mergeCell ref="DP157:DP162"/>
    <mergeCell ref="DQ157:DQ162"/>
    <mergeCell ref="DR157:DR162"/>
    <mergeCell ref="DS157:DS162"/>
    <mergeCell ref="DT157:DT162"/>
    <mergeCell ref="DU157:DU162"/>
    <mergeCell ref="DV157:DV162"/>
    <mergeCell ref="DW157:DW162"/>
    <mergeCell ref="DX157:DX162"/>
    <mergeCell ref="DY157:DY162"/>
    <mergeCell ref="DZ157:DZ162"/>
    <mergeCell ref="DO163:DO165"/>
    <mergeCell ref="DP163:DP165"/>
    <mergeCell ref="DQ163:DQ165"/>
    <mergeCell ref="DR163:DR165"/>
    <mergeCell ref="DS163:DS165"/>
    <mergeCell ref="DT163:DT165"/>
    <mergeCell ref="DU163:DU165"/>
    <mergeCell ref="DV163:DV165"/>
    <mergeCell ref="DW163:DW165"/>
    <mergeCell ref="DX163:DX165"/>
    <mergeCell ref="DY163:DY165"/>
    <mergeCell ref="DZ163:DZ165"/>
    <mergeCell ref="DO168:DO172"/>
    <mergeCell ref="DP168:DP172"/>
    <mergeCell ref="DQ168:DQ172"/>
    <mergeCell ref="DR168:DR172"/>
    <mergeCell ref="DS168:DS172"/>
    <mergeCell ref="DT168:DT172"/>
    <mergeCell ref="DU168:DU172"/>
    <mergeCell ref="DV168:DV172"/>
    <mergeCell ref="DW168:DW172"/>
    <mergeCell ref="DX168:DX172"/>
    <mergeCell ref="DY168:DY172"/>
    <mergeCell ref="DZ168:DZ172"/>
    <mergeCell ref="DT143:DT145"/>
    <mergeCell ref="DU143:DU145"/>
    <mergeCell ref="DV143:DV145"/>
    <mergeCell ref="DW143:DW145"/>
    <mergeCell ref="DX143:DX145"/>
    <mergeCell ref="DY143:DY145"/>
    <mergeCell ref="DZ143:DZ145"/>
    <mergeCell ref="DO146:DO148"/>
    <mergeCell ref="DP146:DP148"/>
    <mergeCell ref="DQ146:DQ148"/>
    <mergeCell ref="DR146:DR148"/>
    <mergeCell ref="DS146:DS148"/>
    <mergeCell ref="DT146:DT148"/>
    <mergeCell ref="DU146:DU148"/>
    <mergeCell ref="DV146:DV148"/>
    <mergeCell ref="DW146:DW148"/>
    <mergeCell ref="DX146:DX148"/>
    <mergeCell ref="DY146:DY148"/>
    <mergeCell ref="DZ146:DZ148"/>
    <mergeCell ref="DP151:DP153"/>
    <mergeCell ref="DQ151:DQ153"/>
    <mergeCell ref="DR151:DR153"/>
    <mergeCell ref="DS151:DS153"/>
    <mergeCell ref="DT151:DT153"/>
    <mergeCell ref="DU151:DU153"/>
    <mergeCell ref="DV151:DV153"/>
    <mergeCell ref="DW151:DW153"/>
    <mergeCell ref="DX151:DX153"/>
    <mergeCell ref="DY151:DY153"/>
    <mergeCell ref="DZ151:DZ153"/>
    <mergeCell ref="DO154:DO156"/>
    <mergeCell ref="DP154:DP156"/>
    <mergeCell ref="DQ154:DQ156"/>
    <mergeCell ref="DR154:DR156"/>
    <mergeCell ref="DS154:DS156"/>
    <mergeCell ref="DT154:DT156"/>
    <mergeCell ref="DU154:DU156"/>
    <mergeCell ref="DV154:DV156"/>
    <mergeCell ref="DW154:DW156"/>
    <mergeCell ref="DX154:DX156"/>
    <mergeCell ref="DY154:DY156"/>
    <mergeCell ref="DZ154:DZ156"/>
    <mergeCell ref="DP114:DP116"/>
    <mergeCell ref="DQ114:DQ116"/>
    <mergeCell ref="DR114:DR116"/>
    <mergeCell ref="DS114:DS116"/>
    <mergeCell ref="DT114:DT116"/>
    <mergeCell ref="DU114:DU116"/>
    <mergeCell ref="DV114:DV116"/>
    <mergeCell ref="DW114:DW116"/>
    <mergeCell ref="DX114:DX116"/>
    <mergeCell ref="DY114:DY116"/>
    <mergeCell ref="DZ114:DZ116"/>
    <mergeCell ref="DO117:DO119"/>
    <mergeCell ref="DP117:DP119"/>
    <mergeCell ref="DQ117:DQ119"/>
    <mergeCell ref="DR117:DR119"/>
    <mergeCell ref="DS117:DS119"/>
    <mergeCell ref="DT117:DT119"/>
    <mergeCell ref="DU117:DU119"/>
    <mergeCell ref="DV117:DV119"/>
    <mergeCell ref="DW117:DW119"/>
    <mergeCell ref="DX117:DX119"/>
    <mergeCell ref="DY117:DY119"/>
    <mergeCell ref="DZ117:DZ119"/>
    <mergeCell ref="DP120:DP122"/>
    <mergeCell ref="DQ120:DQ122"/>
    <mergeCell ref="DR120:DR122"/>
    <mergeCell ref="DS120:DS122"/>
    <mergeCell ref="DT120:DT122"/>
    <mergeCell ref="DU120:DU122"/>
    <mergeCell ref="DV120:DV122"/>
    <mergeCell ref="DW120:DW122"/>
    <mergeCell ref="DX120:DX122"/>
    <mergeCell ref="DY120:DY122"/>
    <mergeCell ref="DZ120:DZ122"/>
    <mergeCell ref="DO78:DO80"/>
    <mergeCell ref="DP78:DP80"/>
    <mergeCell ref="DQ78:DQ80"/>
    <mergeCell ref="DR78:DR80"/>
    <mergeCell ref="DS78:DS80"/>
    <mergeCell ref="DT78:DT80"/>
    <mergeCell ref="DU78:DU80"/>
    <mergeCell ref="DV78:DV80"/>
    <mergeCell ref="DW78:DW80"/>
    <mergeCell ref="DX78:DX80"/>
    <mergeCell ref="DY78:DY80"/>
    <mergeCell ref="DZ78:DZ80"/>
    <mergeCell ref="DP81:DP84"/>
    <mergeCell ref="DQ81:DQ84"/>
    <mergeCell ref="DR81:DR84"/>
    <mergeCell ref="DS81:DS84"/>
    <mergeCell ref="DT81:DT84"/>
    <mergeCell ref="DU81:DU84"/>
    <mergeCell ref="DV81:DV84"/>
    <mergeCell ref="DW81:DW84"/>
    <mergeCell ref="DX81:DX84"/>
    <mergeCell ref="DY81:DY84"/>
    <mergeCell ref="DZ81:DZ84"/>
    <mergeCell ref="DP85:DP89"/>
    <mergeCell ref="DQ85:DQ89"/>
    <mergeCell ref="DR85:DR89"/>
    <mergeCell ref="DS85:DS89"/>
    <mergeCell ref="DT85:DT89"/>
    <mergeCell ref="DU85:DU89"/>
    <mergeCell ref="DV85:DV89"/>
    <mergeCell ref="DW85:DW89"/>
    <mergeCell ref="DX85:DX89"/>
    <mergeCell ref="DY85:DY89"/>
    <mergeCell ref="DZ85:DZ89"/>
    <mergeCell ref="DP53:DP58"/>
    <mergeCell ref="DQ53:DQ58"/>
    <mergeCell ref="DR53:DR58"/>
    <mergeCell ref="DS53:DS58"/>
    <mergeCell ref="DT53:DT58"/>
    <mergeCell ref="DU53:DU58"/>
    <mergeCell ref="DV53:DV58"/>
    <mergeCell ref="DW53:DW58"/>
    <mergeCell ref="DX53:DX58"/>
    <mergeCell ref="DY53:DY58"/>
    <mergeCell ref="DZ53:DZ58"/>
    <mergeCell ref="DP61:DP64"/>
    <mergeCell ref="DQ61:DQ64"/>
    <mergeCell ref="DR61:DR64"/>
    <mergeCell ref="DS61:DS64"/>
    <mergeCell ref="DT61:DT64"/>
    <mergeCell ref="DU61:DU64"/>
    <mergeCell ref="DV61:DV64"/>
    <mergeCell ref="DW61:DW64"/>
    <mergeCell ref="DX61:DX64"/>
    <mergeCell ref="DY61:DY64"/>
    <mergeCell ref="DZ61:DZ64"/>
    <mergeCell ref="DO69:DO72"/>
    <mergeCell ref="DP69:DP72"/>
    <mergeCell ref="DQ69:DQ72"/>
    <mergeCell ref="DR69:DR72"/>
    <mergeCell ref="DS69:DS72"/>
    <mergeCell ref="DT69:DT72"/>
    <mergeCell ref="DU69:DU72"/>
    <mergeCell ref="DV69:DV72"/>
    <mergeCell ref="DW69:DW72"/>
    <mergeCell ref="DX69:DX72"/>
    <mergeCell ref="DY69:DY72"/>
    <mergeCell ref="DZ69:DZ72"/>
    <mergeCell ref="DP37:DP39"/>
    <mergeCell ref="DQ37:DQ39"/>
    <mergeCell ref="DR37:DR39"/>
    <mergeCell ref="DS37:DS39"/>
    <mergeCell ref="DT37:DT39"/>
    <mergeCell ref="DU37:DU39"/>
    <mergeCell ref="DV37:DV39"/>
    <mergeCell ref="DW37:DW39"/>
    <mergeCell ref="DX37:DX39"/>
    <mergeCell ref="DY37:DY39"/>
    <mergeCell ref="DZ37:DZ39"/>
    <mergeCell ref="DO40:DO43"/>
    <mergeCell ref="DP40:DP43"/>
    <mergeCell ref="DQ40:DQ43"/>
    <mergeCell ref="DR40:DR43"/>
    <mergeCell ref="DS40:DS43"/>
    <mergeCell ref="DT40:DT43"/>
    <mergeCell ref="DU40:DU43"/>
    <mergeCell ref="DV40:DV43"/>
    <mergeCell ref="DW40:DW43"/>
    <mergeCell ref="DX40:DX43"/>
    <mergeCell ref="DY40:DY43"/>
    <mergeCell ref="DZ40:DZ43"/>
    <mergeCell ref="DP49:DP51"/>
    <mergeCell ref="DQ49:DQ51"/>
    <mergeCell ref="DR49:DR51"/>
    <mergeCell ref="DS49:DS51"/>
    <mergeCell ref="DT49:DT51"/>
    <mergeCell ref="DU49:DU51"/>
    <mergeCell ref="DV49:DV51"/>
    <mergeCell ref="DW49:DW51"/>
    <mergeCell ref="DX49:DX51"/>
    <mergeCell ref="DY49:DY51"/>
    <mergeCell ref="DZ49:DZ51"/>
    <mergeCell ref="DP23:DP26"/>
    <mergeCell ref="DQ23:DQ26"/>
    <mergeCell ref="DR23:DR26"/>
    <mergeCell ref="DS23:DS26"/>
    <mergeCell ref="DT23:DT26"/>
    <mergeCell ref="DU23:DU26"/>
    <mergeCell ref="DV23:DV26"/>
    <mergeCell ref="DW23:DW26"/>
    <mergeCell ref="DX23:DX26"/>
    <mergeCell ref="DY23:DY26"/>
    <mergeCell ref="DZ23:DZ26"/>
    <mergeCell ref="DP27:DP31"/>
    <mergeCell ref="DQ27:DQ31"/>
    <mergeCell ref="DR27:DR31"/>
    <mergeCell ref="DS27:DS31"/>
    <mergeCell ref="DT27:DT31"/>
    <mergeCell ref="DU27:DU31"/>
    <mergeCell ref="DV27:DV31"/>
    <mergeCell ref="DW27:DW31"/>
    <mergeCell ref="DX27:DX31"/>
    <mergeCell ref="DY27:DY31"/>
    <mergeCell ref="DZ27:DZ31"/>
    <mergeCell ref="DO34:DO36"/>
    <mergeCell ref="DP34:DP36"/>
    <mergeCell ref="DQ34:DQ36"/>
    <mergeCell ref="DR34:DR36"/>
    <mergeCell ref="DS34:DS36"/>
    <mergeCell ref="DT34:DT36"/>
    <mergeCell ref="DU34:DU36"/>
    <mergeCell ref="DV34:DV36"/>
    <mergeCell ref="DW34:DW36"/>
    <mergeCell ref="DX34:DX36"/>
    <mergeCell ref="DY34:DY36"/>
    <mergeCell ref="DZ34:DZ36"/>
    <mergeCell ref="DP3:DP8"/>
    <mergeCell ref="DQ3:DQ8"/>
    <mergeCell ref="DR3:DR8"/>
    <mergeCell ref="DS3:DS8"/>
    <mergeCell ref="DT3:DT8"/>
    <mergeCell ref="DU3:DU8"/>
    <mergeCell ref="DV3:DV8"/>
    <mergeCell ref="DW3:DW8"/>
    <mergeCell ref="DX3:DX8"/>
    <mergeCell ref="DY3:DY8"/>
    <mergeCell ref="DZ3:DZ8"/>
    <mergeCell ref="DO13:DO15"/>
    <mergeCell ref="DP13:DP15"/>
    <mergeCell ref="DQ13:DQ15"/>
    <mergeCell ref="DR13:DR15"/>
    <mergeCell ref="DS13:DS15"/>
    <mergeCell ref="DT13:DT15"/>
    <mergeCell ref="DU13:DU15"/>
    <mergeCell ref="DV13:DV15"/>
    <mergeCell ref="DW13:DW15"/>
    <mergeCell ref="DX13:DX15"/>
    <mergeCell ref="DY13:DY15"/>
    <mergeCell ref="DZ13:DZ15"/>
    <mergeCell ref="DP16:DP19"/>
    <mergeCell ref="DQ16:DQ19"/>
    <mergeCell ref="DR16:DR19"/>
    <mergeCell ref="DS16:DS19"/>
    <mergeCell ref="DT16:DT19"/>
    <mergeCell ref="DU16:DU19"/>
    <mergeCell ref="DV16:DV19"/>
    <mergeCell ref="DW16:DW19"/>
    <mergeCell ref="DX16:DX19"/>
    <mergeCell ref="DY16:DY19"/>
    <mergeCell ref="DZ16:DZ19"/>
    <mergeCell ref="DJ370:DJ372"/>
    <mergeCell ref="DK370:DK372"/>
    <mergeCell ref="DL370:DL372"/>
    <mergeCell ref="DM370:DM372"/>
    <mergeCell ref="DN370:DN372"/>
    <mergeCell ref="DG374:DG375"/>
    <mergeCell ref="DH374:DH375"/>
    <mergeCell ref="DI374:DI375"/>
    <mergeCell ref="DJ374:DJ375"/>
    <mergeCell ref="DK374:DK375"/>
    <mergeCell ref="DL374:DL375"/>
    <mergeCell ref="DM374:DM375"/>
    <mergeCell ref="DN374:DN375"/>
    <mergeCell ref="DG379:DG381"/>
    <mergeCell ref="DH379:DH381"/>
    <mergeCell ref="DI379:DI381"/>
    <mergeCell ref="DJ379:DJ381"/>
    <mergeCell ref="DK379:DK381"/>
    <mergeCell ref="DL379:DL381"/>
    <mergeCell ref="DM379:DM381"/>
    <mergeCell ref="DN379:DN381"/>
    <mergeCell ref="DG382:DG385"/>
    <mergeCell ref="DH382:DH385"/>
    <mergeCell ref="DI382:DI385"/>
    <mergeCell ref="DJ382:DJ385"/>
    <mergeCell ref="DK382:DK385"/>
    <mergeCell ref="DL382:DL385"/>
    <mergeCell ref="DM382:DM385"/>
    <mergeCell ref="DN382:DN385"/>
    <mergeCell ref="DO3:DO8"/>
    <mergeCell ref="DO16:DO19"/>
    <mergeCell ref="DO27:DO31"/>
    <mergeCell ref="DO37:DO39"/>
    <mergeCell ref="DO49:DO51"/>
    <mergeCell ref="DO61:DO64"/>
    <mergeCell ref="DO75:DO77"/>
    <mergeCell ref="DO81:DO84"/>
    <mergeCell ref="DO91:DO93"/>
    <mergeCell ref="DO104:DO107"/>
    <mergeCell ref="DO114:DO116"/>
    <mergeCell ref="DO120:DO122"/>
    <mergeCell ref="DO128:DO135"/>
    <mergeCell ref="DO143:DO145"/>
    <mergeCell ref="DO151:DO153"/>
    <mergeCell ref="DO157:DO162"/>
    <mergeCell ref="DO23:DO26"/>
    <mergeCell ref="DO53:DO58"/>
    <mergeCell ref="DO85:DO89"/>
    <mergeCell ref="DO111:DO113"/>
    <mergeCell ref="DO123:DO126"/>
    <mergeCell ref="DO138:DO141"/>
    <mergeCell ref="DO173:DO176"/>
    <mergeCell ref="DO177:DO179"/>
    <mergeCell ref="DO189:DO192"/>
    <mergeCell ref="DO194:DO199"/>
    <mergeCell ref="DO201:DO203"/>
    <mergeCell ref="DO216:DO219"/>
    <mergeCell ref="DO230:DO235"/>
    <mergeCell ref="DO237:DO240"/>
    <mergeCell ref="DO249:DO251"/>
    <mergeCell ref="DO264:DO266"/>
    <mergeCell ref="DO277:DO279"/>
    <mergeCell ref="DO290:DO291"/>
    <mergeCell ref="DO292:DO296"/>
    <mergeCell ref="DJ334:DJ340"/>
    <mergeCell ref="DK334:DK340"/>
    <mergeCell ref="DL334:DL340"/>
    <mergeCell ref="DM334:DM340"/>
    <mergeCell ref="DN334:DN340"/>
    <mergeCell ref="DG341:DG343"/>
    <mergeCell ref="DH341:DH343"/>
    <mergeCell ref="DI341:DI343"/>
    <mergeCell ref="DJ341:DJ343"/>
    <mergeCell ref="DK341:DK343"/>
    <mergeCell ref="DL341:DL343"/>
    <mergeCell ref="DM341:DM343"/>
    <mergeCell ref="DN341:DN343"/>
    <mergeCell ref="DG344:DG346"/>
    <mergeCell ref="DH344:DH346"/>
    <mergeCell ref="DI344:DI346"/>
    <mergeCell ref="DJ344:DJ346"/>
    <mergeCell ref="DK344:DK346"/>
    <mergeCell ref="DL344:DL346"/>
    <mergeCell ref="DM344:DM346"/>
    <mergeCell ref="DN344:DN346"/>
    <mergeCell ref="DG347:DG349"/>
    <mergeCell ref="DH347:DH349"/>
    <mergeCell ref="DI347:DI349"/>
    <mergeCell ref="DJ347:DJ349"/>
    <mergeCell ref="DK347:DK349"/>
    <mergeCell ref="DL347:DL349"/>
    <mergeCell ref="DM347:DM349"/>
    <mergeCell ref="DN347:DN349"/>
    <mergeCell ref="DG350:DG354"/>
    <mergeCell ref="DH350:DH354"/>
    <mergeCell ref="DI350:DI354"/>
    <mergeCell ref="DJ350:DJ354"/>
    <mergeCell ref="DK350:DK354"/>
    <mergeCell ref="DL350:DL354"/>
    <mergeCell ref="DM350:DM354"/>
    <mergeCell ref="DN350:DN354"/>
    <mergeCell ref="DJ307:DJ310"/>
    <mergeCell ref="DK307:DK310"/>
    <mergeCell ref="DL307:DL310"/>
    <mergeCell ref="DM307:DM310"/>
    <mergeCell ref="DN307:DN310"/>
    <mergeCell ref="DG314:DG316"/>
    <mergeCell ref="DH314:DH316"/>
    <mergeCell ref="DI314:DI316"/>
    <mergeCell ref="DJ314:DJ316"/>
    <mergeCell ref="DK314:DK316"/>
    <mergeCell ref="DL314:DL316"/>
    <mergeCell ref="DM314:DM316"/>
    <mergeCell ref="DN314:DN316"/>
    <mergeCell ref="DG318:DG320"/>
    <mergeCell ref="DH318:DH320"/>
    <mergeCell ref="DI318:DI320"/>
    <mergeCell ref="DJ318:DJ320"/>
    <mergeCell ref="DK318:DK320"/>
    <mergeCell ref="DL318:DL320"/>
    <mergeCell ref="DM318:DM320"/>
    <mergeCell ref="DN318:DN320"/>
    <mergeCell ref="DG322:DG324"/>
    <mergeCell ref="DH322:DH324"/>
    <mergeCell ref="DI322:DI324"/>
    <mergeCell ref="DJ322:DJ324"/>
    <mergeCell ref="DK322:DK324"/>
    <mergeCell ref="DL322:DL324"/>
    <mergeCell ref="DM322:DM324"/>
    <mergeCell ref="DN322:DN324"/>
    <mergeCell ref="DG325:DG327"/>
    <mergeCell ref="DH325:DH327"/>
    <mergeCell ref="DI325:DI327"/>
    <mergeCell ref="DJ325:DJ327"/>
    <mergeCell ref="DK325:DK327"/>
    <mergeCell ref="DL325:DL327"/>
    <mergeCell ref="DM325:DM327"/>
    <mergeCell ref="DN325:DN327"/>
    <mergeCell ref="DM273:DM276"/>
    <mergeCell ref="DN273:DN276"/>
    <mergeCell ref="DG277:DG279"/>
    <mergeCell ref="DH277:DH279"/>
    <mergeCell ref="DI277:DI279"/>
    <mergeCell ref="DJ277:DJ279"/>
    <mergeCell ref="DK277:DK279"/>
    <mergeCell ref="DL277:DL279"/>
    <mergeCell ref="DM277:DM279"/>
    <mergeCell ref="DN277:DN279"/>
    <mergeCell ref="DG280:DG282"/>
    <mergeCell ref="DH280:DH282"/>
    <mergeCell ref="DI280:DI282"/>
    <mergeCell ref="DJ280:DJ282"/>
    <mergeCell ref="DK280:DK282"/>
    <mergeCell ref="DL280:DL282"/>
    <mergeCell ref="DM280:DM282"/>
    <mergeCell ref="DN280:DN282"/>
    <mergeCell ref="DG284:DG289"/>
    <mergeCell ref="DH284:DH289"/>
    <mergeCell ref="DI284:DI289"/>
    <mergeCell ref="DJ284:DJ289"/>
    <mergeCell ref="DK284:DK289"/>
    <mergeCell ref="DL284:DL289"/>
    <mergeCell ref="DM284:DM289"/>
    <mergeCell ref="DN284:DN289"/>
    <mergeCell ref="DG290:DG291"/>
    <mergeCell ref="DH290:DH291"/>
    <mergeCell ref="DI290:DI291"/>
    <mergeCell ref="DJ290:DJ291"/>
    <mergeCell ref="DK290:DK291"/>
    <mergeCell ref="DL290:DL291"/>
    <mergeCell ref="DM290:DM291"/>
    <mergeCell ref="DN290:DN291"/>
    <mergeCell ref="DJ249:DJ251"/>
    <mergeCell ref="DK249:DK251"/>
    <mergeCell ref="DL249:DL251"/>
    <mergeCell ref="DM249:DM251"/>
    <mergeCell ref="DN249:DN251"/>
    <mergeCell ref="DJ252:DJ259"/>
    <mergeCell ref="DK252:DK259"/>
    <mergeCell ref="DL252:DL259"/>
    <mergeCell ref="DM252:DM259"/>
    <mergeCell ref="DN252:DN259"/>
    <mergeCell ref="DG261:DG263"/>
    <mergeCell ref="DH261:DH263"/>
    <mergeCell ref="DI261:DI263"/>
    <mergeCell ref="DJ261:DJ263"/>
    <mergeCell ref="DK261:DK263"/>
    <mergeCell ref="DL261:DL263"/>
    <mergeCell ref="DM261:DM263"/>
    <mergeCell ref="DN261:DN263"/>
    <mergeCell ref="DG264:DG266"/>
    <mergeCell ref="DH264:DH266"/>
    <mergeCell ref="DI264:DI266"/>
    <mergeCell ref="DJ264:DJ266"/>
    <mergeCell ref="DK264:DK266"/>
    <mergeCell ref="DL264:DL266"/>
    <mergeCell ref="DM264:DM266"/>
    <mergeCell ref="DN264:DN266"/>
    <mergeCell ref="DG268:DG270"/>
    <mergeCell ref="DH268:DH270"/>
    <mergeCell ref="DI268:DI270"/>
    <mergeCell ref="DJ268:DJ270"/>
    <mergeCell ref="DK268:DK270"/>
    <mergeCell ref="DL268:DL270"/>
    <mergeCell ref="DM268:DM270"/>
    <mergeCell ref="DN268:DN270"/>
    <mergeCell ref="DI205:DI210"/>
    <mergeCell ref="DJ205:DJ210"/>
    <mergeCell ref="DK205:DK210"/>
    <mergeCell ref="DL205:DL210"/>
    <mergeCell ref="DM205:DM210"/>
    <mergeCell ref="DN205:DN210"/>
    <mergeCell ref="DG213:DG215"/>
    <mergeCell ref="DH213:DH215"/>
    <mergeCell ref="DI213:DI215"/>
    <mergeCell ref="DJ213:DJ215"/>
    <mergeCell ref="DK213:DK215"/>
    <mergeCell ref="DL213:DL215"/>
    <mergeCell ref="DM213:DM215"/>
    <mergeCell ref="DN213:DN215"/>
    <mergeCell ref="DG216:DG219"/>
    <mergeCell ref="DH216:DH219"/>
    <mergeCell ref="DI216:DI219"/>
    <mergeCell ref="DJ216:DJ219"/>
    <mergeCell ref="DK216:DK219"/>
    <mergeCell ref="DL216:DL219"/>
    <mergeCell ref="DM216:DM219"/>
    <mergeCell ref="DN216:DN219"/>
    <mergeCell ref="DG221:DG225"/>
    <mergeCell ref="DH221:DH225"/>
    <mergeCell ref="DI221:DI225"/>
    <mergeCell ref="DJ221:DJ225"/>
    <mergeCell ref="DK221:DK225"/>
    <mergeCell ref="DL221:DL225"/>
    <mergeCell ref="DM221:DM225"/>
    <mergeCell ref="DN221:DN225"/>
    <mergeCell ref="DG226:DG229"/>
    <mergeCell ref="DH226:DH229"/>
    <mergeCell ref="DI226:DI229"/>
    <mergeCell ref="DJ226:DJ229"/>
    <mergeCell ref="DK226:DK229"/>
    <mergeCell ref="DL226:DL229"/>
    <mergeCell ref="DM226:DM229"/>
    <mergeCell ref="DN226:DN229"/>
    <mergeCell ref="DI177:DI179"/>
    <mergeCell ref="DJ177:DJ179"/>
    <mergeCell ref="DK177:DK179"/>
    <mergeCell ref="DL177:DL179"/>
    <mergeCell ref="DM177:DM179"/>
    <mergeCell ref="DN177:DN179"/>
    <mergeCell ref="DG180:DG184"/>
    <mergeCell ref="DH180:DH184"/>
    <mergeCell ref="DI180:DI184"/>
    <mergeCell ref="DJ180:DJ184"/>
    <mergeCell ref="DK180:DK184"/>
    <mergeCell ref="DL180:DL184"/>
    <mergeCell ref="DM180:DM184"/>
    <mergeCell ref="DN180:DN184"/>
    <mergeCell ref="DG185:DG188"/>
    <mergeCell ref="DH185:DH188"/>
    <mergeCell ref="DI185:DI188"/>
    <mergeCell ref="DJ185:DJ188"/>
    <mergeCell ref="DK185:DK188"/>
    <mergeCell ref="DL185:DL188"/>
    <mergeCell ref="DM185:DM188"/>
    <mergeCell ref="DN185:DN188"/>
    <mergeCell ref="DG189:DG192"/>
    <mergeCell ref="DH189:DH192"/>
    <mergeCell ref="DI189:DI192"/>
    <mergeCell ref="DJ189:DJ192"/>
    <mergeCell ref="DK189:DK192"/>
    <mergeCell ref="DL189:DL192"/>
    <mergeCell ref="DM189:DM192"/>
    <mergeCell ref="DN189:DN192"/>
    <mergeCell ref="DG194:DG199"/>
    <mergeCell ref="DH194:DH199"/>
    <mergeCell ref="DI194:DI199"/>
    <mergeCell ref="DJ194:DJ199"/>
    <mergeCell ref="DK194:DK199"/>
    <mergeCell ref="DL194:DL199"/>
    <mergeCell ref="DM194:DM199"/>
    <mergeCell ref="DN194:DN199"/>
    <mergeCell ref="DI151:DI153"/>
    <mergeCell ref="DJ151:DJ153"/>
    <mergeCell ref="DK151:DK153"/>
    <mergeCell ref="DL151:DL153"/>
    <mergeCell ref="DM151:DM153"/>
    <mergeCell ref="DN151:DN153"/>
    <mergeCell ref="DG154:DG156"/>
    <mergeCell ref="DH154:DH156"/>
    <mergeCell ref="DI154:DI156"/>
    <mergeCell ref="DJ154:DJ156"/>
    <mergeCell ref="DK154:DK156"/>
    <mergeCell ref="DL154:DL156"/>
    <mergeCell ref="DM154:DM156"/>
    <mergeCell ref="DN154:DN156"/>
    <mergeCell ref="DG157:DG162"/>
    <mergeCell ref="DH157:DH162"/>
    <mergeCell ref="DI157:DI162"/>
    <mergeCell ref="DJ157:DJ162"/>
    <mergeCell ref="DK157:DK162"/>
    <mergeCell ref="DL157:DL162"/>
    <mergeCell ref="DM157:DM162"/>
    <mergeCell ref="DN157:DN162"/>
    <mergeCell ref="DG163:DG165"/>
    <mergeCell ref="DH163:DH165"/>
    <mergeCell ref="DI163:DI165"/>
    <mergeCell ref="DJ163:DJ165"/>
    <mergeCell ref="DK163:DK165"/>
    <mergeCell ref="DL163:DL165"/>
    <mergeCell ref="DM163:DM165"/>
    <mergeCell ref="DN163:DN165"/>
    <mergeCell ref="DG168:DG172"/>
    <mergeCell ref="DH168:DH172"/>
    <mergeCell ref="DI168:DI172"/>
    <mergeCell ref="DJ168:DJ172"/>
    <mergeCell ref="DK168:DK172"/>
    <mergeCell ref="DL168:DL172"/>
    <mergeCell ref="DM168:DM172"/>
    <mergeCell ref="DN168:DN172"/>
    <mergeCell ref="DI114:DI116"/>
    <mergeCell ref="DJ114:DJ116"/>
    <mergeCell ref="DK114:DK116"/>
    <mergeCell ref="DL114:DL116"/>
    <mergeCell ref="DM114:DM116"/>
    <mergeCell ref="DN114:DN116"/>
    <mergeCell ref="DG117:DG119"/>
    <mergeCell ref="DH117:DH119"/>
    <mergeCell ref="DI117:DI119"/>
    <mergeCell ref="DJ117:DJ119"/>
    <mergeCell ref="DK117:DK119"/>
    <mergeCell ref="DL117:DL119"/>
    <mergeCell ref="DM117:DM119"/>
    <mergeCell ref="DN117:DN119"/>
    <mergeCell ref="DG120:DG122"/>
    <mergeCell ref="DH120:DH122"/>
    <mergeCell ref="DI120:DI122"/>
    <mergeCell ref="DJ120:DJ122"/>
    <mergeCell ref="DK120:DK122"/>
    <mergeCell ref="DL120:DL122"/>
    <mergeCell ref="DM120:DM122"/>
    <mergeCell ref="DN120:DN122"/>
    <mergeCell ref="DG123:DG126"/>
    <mergeCell ref="DH123:DH126"/>
    <mergeCell ref="DI123:DI126"/>
    <mergeCell ref="DJ123:DJ126"/>
    <mergeCell ref="DK123:DK126"/>
    <mergeCell ref="DL123:DL126"/>
    <mergeCell ref="DM123:DM126"/>
    <mergeCell ref="DN123:DN126"/>
    <mergeCell ref="DG128:DG135"/>
    <mergeCell ref="DH128:DH135"/>
    <mergeCell ref="DI128:DI135"/>
    <mergeCell ref="DJ128:DJ135"/>
    <mergeCell ref="DK128:DK135"/>
    <mergeCell ref="DL128:DL135"/>
    <mergeCell ref="DM128:DM135"/>
    <mergeCell ref="DN128:DN135"/>
    <mergeCell ref="DI53:DI58"/>
    <mergeCell ref="DJ53:DJ58"/>
    <mergeCell ref="DK53:DK58"/>
    <mergeCell ref="DL53:DL58"/>
    <mergeCell ref="DM53:DM58"/>
    <mergeCell ref="DN53:DN58"/>
    <mergeCell ref="DG69:DG72"/>
    <mergeCell ref="DH69:DH72"/>
    <mergeCell ref="DI69:DI72"/>
    <mergeCell ref="DJ69:DJ72"/>
    <mergeCell ref="DK69:DK72"/>
    <mergeCell ref="DL69:DL72"/>
    <mergeCell ref="DM69:DM72"/>
    <mergeCell ref="DN69:DN72"/>
    <mergeCell ref="DG75:DG77"/>
    <mergeCell ref="DH75:DH77"/>
    <mergeCell ref="DI75:DI77"/>
    <mergeCell ref="DJ75:DJ77"/>
    <mergeCell ref="DK75:DK77"/>
    <mergeCell ref="DL75:DL77"/>
    <mergeCell ref="DM75:DM77"/>
    <mergeCell ref="DN75:DN77"/>
    <mergeCell ref="DG78:DG80"/>
    <mergeCell ref="DH78:DH80"/>
    <mergeCell ref="DI78:DI80"/>
    <mergeCell ref="DJ78:DJ80"/>
    <mergeCell ref="DK78:DK80"/>
    <mergeCell ref="DL78:DL80"/>
    <mergeCell ref="DM78:DM80"/>
    <mergeCell ref="DN78:DN80"/>
    <mergeCell ref="DK81:DK84"/>
    <mergeCell ref="DL81:DL84"/>
    <mergeCell ref="DM81:DM84"/>
    <mergeCell ref="DN81:DN84"/>
    <mergeCell ref="DG81:DG84"/>
    <mergeCell ref="DH81:DH84"/>
    <mergeCell ref="DI81:DI84"/>
    <mergeCell ref="DJ81:DJ84"/>
    <mergeCell ref="DJ16:DJ19"/>
    <mergeCell ref="DK16:DK19"/>
    <mergeCell ref="DL16:DL19"/>
    <mergeCell ref="DM16:DM19"/>
    <mergeCell ref="DN16:DN19"/>
    <mergeCell ref="DG23:DG26"/>
    <mergeCell ref="DH23:DH26"/>
    <mergeCell ref="DI23:DI26"/>
    <mergeCell ref="DJ23:DJ26"/>
    <mergeCell ref="DK23:DK26"/>
    <mergeCell ref="DL23:DL26"/>
    <mergeCell ref="DM23:DM26"/>
    <mergeCell ref="DN23:DN26"/>
    <mergeCell ref="DJ27:DJ31"/>
    <mergeCell ref="DK27:DK31"/>
    <mergeCell ref="DL27:DL31"/>
    <mergeCell ref="DM27:DM31"/>
    <mergeCell ref="DN27:DN31"/>
    <mergeCell ref="DG34:DG36"/>
    <mergeCell ref="DH34:DH36"/>
    <mergeCell ref="DI34:DI36"/>
    <mergeCell ref="DJ34:DJ36"/>
    <mergeCell ref="DK34:DK36"/>
    <mergeCell ref="DL34:DL36"/>
    <mergeCell ref="DM34:DM36"/>
    <mergeCell ref="DN34:DN36"/>
    <mergeCell ref="DG37:DG39"/>
    <mergeCell ref="DH37:DH39"/>
    <mergeCell ref="DI37:DI39"/>
    <mergeCell ref="DJ37:DJ39"/>
    <mergeCell ref="DK37:DK39"/>
    <mergeCell ref="DL37:DL39"/>
    <mergeCell ref="DM37:DM39"/>
    <mergeCell ref="DN37:DN39"/>
    <mergeCell ref="BM367:BM369"/>
    <mergeCell ref="BN367:BN369"/>
    <mergeCell ref="BO367:BO369"/>
    <mergeCell ref="BP367:BP369"/>
    <mergeCell ref="BQ367:BQ369"/>
    <mergeCell ref="BR367:BR369"/>
    <mergeCell ref="CC367:CC369"/>
    <mergeCell ref="CD367:CD369"/>
    <mergeCell ref="EA367:EA369"/>
    <mergeCell ref="CE367:CE369"/>
    <mergeCell ref="CF367:CF369"/>
    <mergeCell ref="CG367:CG369"/>
    <mergeCell ref="CH367:CH369"/>
    <mergeCell ref="CI367:CI369"/>
    <mergeCell ref="CJ367:CJ369"/>
    <mergeCell ref="CK367:CK369"/>
    <mergeCell ref="CL367:CL369"/>
    <mergeCell ref="CM367:CM369"/>
    <mergeCell ref="CN367:CN369"/>
    <mergeCell ref="CO367:CO369"/>
    <mergeCell ref="DB367:DB369"/>
    <mergeCell ref="EB382:EB385"/>
    <mergeCell ref="BM382:BM385"/>
    <mergeCell ref="BN382:BN385"/>
    <mergeCell ref="BO382:BO385"/>
    <mergeCell ref="BP382:BP385"/>
    <mergeCell ref="BQ382:BQ385"/>
    <mergeCell ref="BR382:BR385"/>
    <mergeCell ref="CC382:CC385"/>
    <mergeCell ref="CD382:CD385"/>
    <mergeCell ref="EA382:EA385"/>
    <mergeCell ref="EB370:EB372"/>
    <mergeCell ref="BM370:BM372"/>
    <mergeCell ref="BN370:BN372"/>
    <mergeCell ref="BO370:BO372"/>
    <mergeCell ref="BP370:BP372"/>
    <mergeCell ref="BQ370:BQ372"/>
    <mergeCell ref="BR370:BR372"/>
    <mergeCell ref="CC370:CC372"/>
    <mergeCell ref="CD370:CD372"/>
    <mergeCell ref="EA370:EA372"/>
    <mergeCell ref="BM379:BM381"/>
    <mergeCell ref="BN379:BN381"/>
    <mergeCell ref="BO379:BO381"/>
    <mergeCell ref="BP379:BP381"/>
    <mergeCell ref="BQ379:BQ381"/>
    <mergeCell ref="BR379:BR381"/>
    <mergeCell ref="CC379:CC381"/>
    <mergeCell ref="CD379:CD381"/>
    <mergeCell ref="EA379:EA381"/>
    <mergeCell ref="EB379:EB381"/>
    <mergeCell ref="EB374:EB375"/>
    <mergeCell ref="BM374:BM375"/>
    <mergeCell ref="DG367:DG369"/>
    <mergeCell ref="DH367:DH369"/>
    <mergeCell ref="DI367:DI369"/>
    <mergeCell ref="DJ367:DJ369"/>
    <mergeCell ref="DK367:DK369"/>
    <mergeCell ref="DL367:DL369"/>
    <mergeCell ref="DM367:DM369"/>
    <mergeCell ref="DN367:DN369"/>
    <mergeCell ref="DG370:DG372"/>
    <mergeCell ref="DH370:DH372"/>
    <mergeCell ref="DI370:DI372"/>
    <mergeCell ref="BM350:BM354"/>
    <mergeCell ref="BN350:BN354"/>
    <mergeCell ref="BO350:BO354"/>
    <mergeCell ref="BP350:BP354"/>
    <mergeCell ref="BQ350:BQ354"/>
    <mergeCell ref="BR350:BR354"/>
    <mergeCell ref="CC350:CC354"/>
    <mergeCell ref="CD350:CD354"/>
    <mergeCell ref="EA350:EA354"/>
    <mergeCell ref="EB356:EB359"/>
    <mergeCell ref="BM356:BM359"/>
    <mergeCell ref="BN356:BN359"/>
    <mergeCell ref="BO356:BO359"/>
    <mergeCell ref="BP356:BP359"/>
    <mergeCell ref="BQ356:BQ359"/>
    <mergeCell ref="BR356:BR359"/>
    <mergeCell ref="CC356:CC359"/>
    <mergeCell ref="CD356:CD359"/>
    <mergeCell ref="EA356:EA359"/>
    <mergeCell ref="BU350:BU354"/>
    <mergeCell ref="BV350:BV354"/>
    <mergeCell ref="BW350:BW354"/>
    <mergeCell ref="BX350:BX354"/>
    <mergeCell ref="BY350:BY354"/>
    <mergeCell ref="BZ350:BZ354"/>
    <mergeCell ref="CA350:CA354"/>
    <mergeCell ref="CB350:CB354"/>
    <mergeCell ref="BU356:BU359"/>
    <mergeCell ref="BV356:BV359"/>
    <mergeCell ref="BW356:BW359"/>
    <mergeCell ref="BX356:BX359"/>
    <mergeCell ref="EB361:EB363"/>
    <mergeCell ref="BM361:BM363"/>
    <mergeCell ref="BN361:BN363"/>
    <mergeCell ref="BO361:BO363"/>
    <mergeCell ref="BP361:BP363"/>
    <mergeCell ref="BQ361:BQ363"/>
    <mergeCell ref="BR361:BR363"/>
    <mergeCell ref="CC361:CC363"/>
    <mergeCell ref="CD361:CD363"/>
    <mergeCell ref="EA361:EA363"/>
    <mergeCell ref="DG356:DG359"/>
    <mergeCell ref="DH356:DH359"/>
    <mergeCell ref="DI356:DI359"/>
    <mergeCell ref="DJ356:DJ359"/>
    <mergeCell ref="DK356:DK359"/>
    <mergeCell ref="DL356:DL359"/>
    <mergeCell ref="DM356:DM359"/>
    <mergeCell ref="DN356:DN359"/>
    <mergeCell ref="DG361:DG363"/>
    <mergeCell ref="DH361:DH363"/>
    <mergeCell ref="DI361:DI363"/>
    <mergeCell ref="DJ361:DJ363"/>
    <mergeCell ref="DK361:DK363"/>
    <mergeCell ref="DL361:DL363"/>
    <mergeCell ref="DM361:DM363"/>
    <mergeCell ref="DN361:DN363"/>
    <mergeCell ref="CQ356:CQ359"/>
    <mergeCell ref="CR356:CR359"/>
    <mergeCell ref="CS356:CS359"/>
    <mergeCell ref="CT356:CT359"/>
    <mergeCell ref="CU356:CU359"/>
    <mergeCell ref="CV356:CV359"/>
    <mergeCell ref="CO361:CO363"/>
    <mergeCell ref="BM334:BM340"/>
    <mergeCell ref="BN334:BN340"/>
    <mergeCell ref="BO334:BO340"/>
    <mergeCell ref="BP334:BP340"/>
    <mergeCell ref="BQ334:BQ340"/>
    <mergeCell ref="BR334:BR340"/>
    <mergeCell ref="CC334:CC340"/>
    <mergeCell ref="CD334:CD340"/>
    <mergeCell ref="EA334:EA340"/>
    <mergeCell ref="CE329:CE331"/>
    <mergeCell ref="CF329:CF331"/>
    <mergeCell ref="CG329:CG331"/>
    <mergeCell ref="CH329:CH331"/>
    <mergeCell ref="CI329:CI331"/>
    <mergeCell ref="CJ329:CJ331"/>
    <mergeCell ref="CK329:CK331"/>
    <mergeCell ref="CL329:CL331"/>
    <mergeCell ref="CM329:CM331"/>
    <mergeCell ref="CN329:CN331"/>
    <mergeCell ref="CO329:CO331"/>
    <mergeCell ref="CE334:CE340"/>
    <mergeCell ref="EB341:EB343"/>
    <mergeCell ref="BM341:BM343"/>
    <mergeCell ref="BN341:BN343"/>
    <mergeCell ref="BO341:BO343"/>
    <mergeCell ref="BP341:BP343"/>
    <mergeCell ref="BQ341:BQ343"/>
    <mergeCell ref="BR341:BR343"/>
    <mergeCell ref="CC341:CC343"/>
    <mergeCell ref="CD341:CD343"/>
    <mergeCell ref="EA341:EA343"/>
    <mergeCell ref="EB344:EB346"/>
    <mergeCell ref="EB347:EB349"/>
    <mergeCell ref="BM344:BM346"/>
    <mergeCell ref="BN344:BN346"/>
    <mergeCell ref="BO344:BO346"/>
    <mergeCell ref="BP344:BP346"/>
    <mergeCell ref="BQ344:BQ346"/>
    <mergeCell ref="BR344:BR346"/>
    <mergeCell ref="CC344:CC346"/>
    <mergeCell ref="CD344:CD346"/>
    <mergeCell ref="EA344:EA346"/>
    <mergeCell ref="BM347:BM349"/>
    <mergeCell ref="BN347:BN349"/>
    <mergeCell ref="BO347:BO349"/>
    <mergeCell ref="BP347:BP349"/>
    <mergeCell ref="BQ347:BQ349"/>
    <mergeCell ref="BR347:BR349"/>
    <mergeCell ref="CC347:CC349"/>
    <mergeCell ref="CD347:CD349"/>
    <mergeCell ref="EA347:EA349"/>
    <mergeCell ref="BS344:BS346"/>
    <mergeCell ref="BT344:BT346"/>
    <mergeCell ref="DG329:DG331"/>
    <mergeCell ref="DH329:DH331"/>
    <mergeCell ref="DI329:DI331"/>
    <mergeCell ref="DJ329:DJ331"/>
    <mergeCell ref="DK329:DK331"/>
    <mergeCell ref="DL329:DL331"/>
    <mergeCell ref="DM329:DM331"/>
    <mergeCell ref="DN329:DN331"/>
    <mergeCell ref="DG334:DG340"/>
    <mergeCell ref="DH334:DH340"/>
    <mergeCell ref="DI334:DI340"/>
    <mergeCell ref="BM322:BM324"/>
    <mergeCell ref="BN322:BN324"/>
    <mergeCell ref="BO322:BO324"/>
    <mergeCell ref="BP322:BP324"/>
    <mergeCell ref="BQ322:BQ324"/>
    <mergeCell ref="BR322:BR324"/>
    <mergeCell ref="CC322:CC324"/>
    <mergeCell ref="CD322:CD324"/>
    <mergeCell ref="EA322:EA324"/>
    <mergeCell ref="EB325:EB327"/>
    <mergeCell ref="BM325:BM327"/>
    <mergeCell ref="BN325:BN327"/>
    <mergeCell ref="BO325:BO327"/>
    <mergeCell ref="BP325:BP327"/>
    <mergeCell ref="BQ325:BQ327"/>
    <mergeCell ref="BR325:BR327"/>
    <mergeCell ref="CC325:CC327"/>
    <mergeCell ref="CD325:CD327"/>
    <mergeCell ref="EA325:EA327"/>
    <mergeCell ref="BU322:BU324"/>
    <mergeCell ref="BV322:BV324"/>
    <mergeCell ref="BW322:BW324"/>
    <mergeCell ref="BX322:BX324"/>
    <mergeCell ref="BY322:BY324"/>
    <mergeCell ref="BZ322:BZ324"/>
    <mergeCell ref="CA322:CA324"/>
    <mergeCell ref="CB322:CB324"/>
    <mergeCell ref="BU325:BU327"/>
    <mergeCell ref="BV325:BV327"/>
    <mergeCell ref="BW325:BW327"/>
    <mergeCell ref="BX325:BX327"/>
    <mergeCell ref="EB329:EB331"/>
    <mergeCell ref="BM329:BM331"/>
    <mergeCell ref="BN329:BN331"/>
    <mergeCell ref="BO329:BO331"/>
    <mergeCell ref="BP329:BP331"/>
    <mergeCell ref="BQ329:BQ331"/>
    <mergeCell ref="BR329:BR331"/>
    <mergeCell ref="CC329:CC331"/>
    <mergeCell ref="CD329:CD331"/>
    <mergeCell ref="EA329:EA331"/>
    <mergeCell ref="DO329:DO331"/>
    <mergeCell ref="DP329:DP331"/>
    <mergeCell ref="DQ329:DQ331"/>
    <mergeCell ref="DR329:DR331"/>
    <mergeCell ref="DS329:DS331"/>
    <mergeCell ref="DT329:DT331"/>
    <mergeCell ref="DU329:DU331"/>
    <mergeCell ref="DV329:DV331"/>
    <mergeCell ref="DW329:DW331"/>
    <mergeCell ref="DX329:DX331"/>
    <mergeCell ref="DY329:DY331"/>
    <mergeCell ref="DZ329:DZ331"/>
    <mergeCell ref="CP329:CP331"/>
    <mergeCell ref="CQ329:CQ331"/>
    <mergeCell ref="CR329:CR331"/>
    <mergeCell ref="CS329:CS331"/>
    <mergeCell ref="CT329:CT331"/>
    <mergeCell ref="CU329:CU331"/>
    <mergeCell ref="CV329:CV331"/>
    <mergeCell ref="DB322:DB324"/>
    <mergeCell ref="DC322:DC324"/>
    <mergeCell ref="DD322:DD324"/>
    <mergeCell ref="DE322:DE324"/>
    <mergeCell ref="BM307:BM310"/>
    <mergeCell ref="BN307:BN310"/>
    <mergeCell ref="BO307:BO310"/>
    <mergeCell ref="BP307:BP310"/>
    <mergeCell ref="BQ307:BQ310"/>
    <mergeCell ref="BR307:BR310"/>
    <mergeCell ref="CC307:CC310"/>
    <mergeCell ref="CD307:CD310"/>
    <mergeCell ref="EA307:EA310"/>
    <mergeCell ref="BU299:BU306"/>
    <mergeCell ref="BV299:BV306"/>
    <mergeCell ref="BW299:BW306"/>
    <mergeCell ref="BX299:BX306"/>
    <mergeCell ref="BY299:BY306"/>
    <mergeCell ref="BZ299:BZ306"/>
    <mergeCell ref="CA299:CA306"/>
    <mergeCell ref="CB299:CB306"/>
    <mergeCell ref="BU307:BU310"/>
    <mergeCell ref="BV307:BV310"/>
    <mergeCell ref="BW307:BW310"/>
    <mergeCell ref="BX307:BX310"/>
    <mergeCell ref="EB314:EB316"/>
    <mergeCell ref="BM314:BM316"/>
    <mergeCell ref="BN314:BN316"/>
    <mergeCell ref="BO314:BO316"/>
    <mergeCell ref="BP314:BP316"/>
    <mergeCell ref="BQ314:BQ316"/>
    <mergeCell ref="BR314:BR316"/>
    <mergeCell ref="CC314:CC316"/>
    <mergeCell ref="CD314:CD316"/>
    <mergeCell ref="EA314:EA316"/>
    <mergeCell ref="EB318:EB320"/>
    <mergeCell ref="BM318:BM320"/>
    <mergeCell ref="BN318:BN320"/>
    <mergeCell ref="BO318:BO320"/>
    <mergeCell ref="BP318:BP320"/>
    <mergeCell ref="BQ318:BQ320"/>
    <mergeCell ref="BR318:BR320"/>
    <mergeCell ref="CC318:CC320"/>
    <mergeCell ref="CD318:CD320"/>
    <mergeCell ref="EA318:EA320"/>
    <mergeCell ref="CE318:CE320"/>
    <mergeCell ref="CF318:CF320"/>
    <mergeCell ref="CG318:CG320"/>
    <mergeCell ref="CH318:CH320"/>
    <mergeCell ref="CI318:CI320"/>
    <mergeCell ref="CJ318:CJ320"/>
    <mergeCell ref="CK318:CK320"/>
    <mergeCell ref="CL318:CL320"/>
    <mergeCell ref="CM318:CM320"/>
    <mergeCell ref="CN318:CN320"/>
    <mergeCell ref="CO318:CO320"/>
    <mergeCell ref="CP318:CP320"/>
    <mergeCell ref="DG299:DG306"/>
    <mergeCell ref="DH299:DH306"/>
    <mergeCell ref="DI299:DI306"/>
    <mergeCell ref="DJ299:DJ306"/>
    <mergeCell ref="DK299:DK306"/>
    <mergeCell ref="DL299:DL306"/>
    <mergeCell ref="DM299:DM306"/>
    <mergeCell ref="DN299:DN306"/>
    <mergeCell ref="DG307:DG310"/>
    <mergeCell ref="DH307:DH310"/>
    <mergeCell ref="DI307:DI310"/>
    <mergeCell ref="BP290:BP291"/>
    <mergeCell ref="BQ290:BQ291"/>
    <mergeCell ref="BR290:BR291"/>
    <mergeCell ref="CC290:CC291"/>
    <mergeCell ref="CD290:CD291"/>
    <mergeCell ref="EA290:EA291"/>
    <mergeCell ref="BN292:BN296"/>
    <mergeCell ref="BO292:BO296"/>
    <mergeCell ref="BP292:BP296"/>
    <mergeCell ref="BQ292:BQ296"/>
    <mergeCell ref="BR292:BR296"/>
    <mergeCell ref="CC292:CC296"/>
    <mergeCell ref="CD292:CD296"/>
    <mergeCell ref="EA292:EA296"/>
    <mergeCell ref="BM292:BM296"/>
    <mergeCell ref="BS292:BS296"/>
    <mergeCell ref="BT292:BT296"/>
    <mergeCell ref="EB299:EB306"/>
    <mergeCell ref="BM299:BM306"/>
    <mergeCell ref="BN299:BN306"/>
    <mergeCell ref="BO299:BO306"/>
    <mergeCell ref="BP299:BP306"/>
    <mergeCell ref="BQ299:BQ306"/>
    <mergeCell ref="BR299:BR306"/>
    <mergeCell ref="CC299:CC306"/>
    <mergeCell ref="CD299:CD306"/>
    <mergeCell ref="EA299:EA306"/>
    <mergeCell ref="DG292:DG296"/>
    <mergeCell ref="DH292:DH296"/>
    <mergeCell ref="DI292:DI296"/>
    <mergeCell ref="DJ292:DJ296"/>
    <mergeCell ref="DK292:DK296"/>
    <mergeCell ref="DL292:DL296"/>
    <mergeCell ref="DM292:DM296"/>
    <mergeCell ref="DN292:DN296"/>
    <mergeCell ref="DP290:DP291"/>
    <mergeCell ref="DQ290:DQ291"/>
    <mergeCell ref="DR290:DR291"/>
    <mergeCell ref="DS290:DS291"/>
    <mergeCell ref="DT290:DT291"/>
    <mergeCell ref="DU290:DU291"/>
    <mergeCell ref="DV290:DV291"/>
    <mergeCell ref="DW290:DW291"/>
    <mergeCell ref="DX290:DX291"/>
    <mergeCell ref="DY290:DY291"/>
    <mergeCell ref="DZ290:DZ291"/>
    <mergeCell ref="DP292:DP296"/>
    <mergeCell ref="DQ292:DQ296"/>
    <mergeCell ref="DR292:DR296"/>
    <mergeCell ref="DS292:DS296"/>
    <mergeCell ref="DT292:DT296"/>
    <mergeCell ref="DU292:DU296"/>
    <mergeCell ref="DV292:DV296"/>
    <mergeCell ref="DW292:DW296"/>
    <mergeCell ref="DX292:DX296"/>
    <mergeCell ref="DY292:DY296"/>
    <mergeCell ref="DZ292:DZ296"/>
    <mergeCell ref="DO299:DO306"/>
    <mergeCell ref="DP299:DP306"/>
    <mergeCell ref="DQ299:DQ306"/>
    <mergeCell ref="DR299:DR306"/>
    <mergeCell ref="DS299:DS306"/>
    <mergeCell ref="DT299:DT306"/>
    <mergeCell ref="DU299:DU306"/>
    <mergeCell ref="EB264:EB266"/>
    <mergeCell ref="EB268:EB270"/>
    <mergeCell ref="EB273:EB276"/>
    <mergeCell ref="EB277:EB279"/>
    <mergeCell ref="EB280:EB282"/>
    <mergeCell ref="BM264:BM266"/>
    <mergeCell ref="BN264:BN266"/>
    <mergeCell ref="BO264:BO266"/>
    <mergeCell ref="BP264:BP266"/>
    <mergeCell ref="BQ264:BQ266"/>
    <mergeCell ref="BR264:BR266"/>
    <mergeCell ref="CC264:CC266"/>
    <mergeCell ref="CD264:CD266"/>
    <mergeCell ref="EA264:EA266"/>
    <mergeCell ref="BM268:BM270"/>
    <mergeCell ref="BN268:BN270"/>
    <mergeCell ref="BO268:BO270"/>
    <mergeCell ref="BP268:BP270"/>
    <mergeCell ref="BQ268:BQ270"/>
    <mergeCell ref="BR268:BR270"/>
    <mergeCell ref="CC268:CC270"/>
    <mergeCell ref="CD268:CD270"/>
    <mergeCell ref="EA268:EA270"/>
    <mergeCell ref="BM273:BM276"/>
    <mergeCell ref="BN273:BN276"/>
    <mergeCell ref="BO273:BO276"/>
    <mergeCell ref="BP273:BP276"/>
    <mergeCell ref="BQ273:BQ276"/>
    <mergeCell ref="BR273:BR276"/>
    <mergeCell ref="CC273:CC276"/>
    <mergeCell ref="CD273:CD276"/>
    <mergeCell ref="EA273:EA276"/>
    <mergeCell ref="BM277:BM279"/>
    <mergeCell ref="BN277:BN279"/>
    <mergeCell ref="BO277:BO279"/>
    <mergeCell ref="BP277:BP279"/>
    <mergeCell ref="BQ277:BQ279"/>
    <mergeCell ref="BR277:BR279"/>
    <mergeCell ref="CC277:CC279"/>
    <mergeCell ref="CD277:CD279"/>
    <mergeCell ref="EA277:EA279"/>
    <mergeCell ref="BM280:BM282"/>
    <mergeCell ref="BN280:BN282"/>
    <mergeCell ref="BO280:BO282"/>
    <mergeCell ref="BP280:BP282"/>
    <mergeCell ref="BQ280:BQ282"/>
    <mergeCell ref="BR280:BR282"/>
    <mergeCell ref="CC280:CC282"/>
    <mergeCell ref="CD280:CD282"/>
    <mergeCell ref="EA280:EA282"/>
    <mergeCell ref="CE280:CE282"/>
    <mergeCell ref="CF280:CF282"/>
    <mergeCell ref="CG280:CG282"/>
    <mergeCell ref="CH280:CH282"/>
    <mergeCell ref="CI280:CI282"/>
    <mergeCell ref="CJ280:CJ282"/>
    <mergeCell ref="CK280:CK282"/>
    <mergeCell ref="CL280:CL282"/>
    <mergeCell ref="CM280:CM282"/>
    <mergeCell ref="CN280:CN282"/>
    <mergeCell ref="CO280:CO282"/>
    <mergeCell ref="CW277:CW279"/>
    <mergeCell ref="CX277:CX279"/>
    <mergeCell ref="CY277:CY279"/>
    <mergeCell ref="EB249:EB251"/>
    <mergeCell ref="EB252:EB259"/>
    <mergeCell ref="EB261:EB263"/>
    <mergeCell ref="BM244:BM248"/>
    <mergeCell ref="BN244:BN248"/>
    <mergeCell ref="BO244:BO248"/>
    <mergeCell ref="BP244:BP248"/>
    <mergeCell ref="BQ244:BQ248"/>
    <mergeCell ref="BR244:BR248"/>
    <mergeCell ref="CC244:CC248"/>
    <mergeCell ref="CD244:CD248"/>
    <mergeCell ref="EA244:EA248"/>
    <mergeCell ref="BM249:BM251"/>
    <mergeCell ref="BN249:BN251"/>
    <mergeCell ref="BO249:BO251"/>
    <mergeCell ref="BP249:BP251"/>
    <mergeCell ref="BQ249:BQ251"/>
    <mergeCell ref="BR249:BR251"/>
    <mergeCell ref="CC249:CC251"/>
    <mergeCell ref="CD249:CD251"/>
    <mergeCell ref="EA249:EA251"/>
    <mergeCell ref="BP252:BP259"/>
    <mergeCell ref="BQ252:BQ259"/>
    <mergeCell ref="BR252:BR259"/>
    <mergeCell ref="CC252:CC259"/>
    <mergeCell ref="CD252:CD259"/>
    <mergeCell ref="EA252:EA259"/>
    <mergeCell ref="BM261:BM263"/>
    <mergeCell ref="BN261:BN263"/>
    <mergeCell ref="BO261:BO263"/>
    <mergeCell ref="BP261:BP263"/>
    <mergeCell ref="BQ261:BQ263"/>
    <mergeCell ref="BR261:BR263"/>
    <mergeCell ref="CC261:CC263"/>
    <mergeCell ref="CD261:CD263"/>
    <mergeCell ref="EA261:EA263"/>
    <mergeCell ref="BU252:BU259"/>
    <mergeCell ref="BV252:BV259"/>
    <mergeCell ref="BW252:BW259"/>
    <mergeCell ref="BX252:BX259"/>
    <mergeCell ref="BY252:BY259"/>
    <mergeCell ref="BZ252:BZ259"/>
    <mergeCell ref="CA252:CA259"/>
    <mergeCell ref="CB252:CB259"/>
    <mergeCell ref="BU261:BU263"/>
    <mergeCell ref="BV261:BV263"/>
    <mergeCell ref="BW261:BW263"/>
    <mergeCell ref="BX261:BX263"/>
    <mergeCell ref="BY261:BY263"/>
    <mergeCell ref="BZ261:BZ263"/>
    <mergeCell ref="DG252:DG259"/>
    <mergeCell ref="DH252:DH259"/>
    <mergeCell ref="DI252:DI259"/>
    <mergeCell ref="DG244:DG248"/>
    <mergeCell ref="DH244:DH248"/>
    <mergeCell ref="DI244:DI248"/>
    <mergeCell ref="DJ244:DJ248"/>
    <mergeCell ref="DK244:DK248"/>
    <mergeCell ref="DL244:DL248"/>
    <mergeCell ref="DM244:DM248"/>
    <mergeCell ref="DN244:DN248"/>
    <mergeCell ref="DG249:DG251"/>
    <mergeCell ref="DH249:DH251"/>
    <mergeCell ref="DI249:DI251"/>
    <mergeCell ref="EB237:EB240"/>
    <mergeCell ref="BM237:BM240"/>
    <mergeCell ref="BN237:BN240"/>
    <mergeCell ref="BO237:BO240"/>
    <mergeCell ref="BP237:BP240"/>
    <mergeCell ref="BQ237:BQ240"/>
    <mergeCell ref="BR237:BR240"/>
    <mergeCell ref="CC237:CC240"/>
    <mergeCell ref="CD237:CD240"/>
    <mergeCell ref="EA237:EA240"/>
    <mergeCell ref="CE230:CE235"/>
    <mergeCell ref="CF230:CF235"/>
    <mergeCell ref="CG230:CG235"/>
    <mergeCell ref="CH230:CH235"/>
    <mergeCell ref="CI230:CI235"/>
    <mergeCell ref="CJ230:CJ235"/>
    <mergeCell ref="CK230:CK235"/>
    <mergeCell ref="CL230:CL235"/>
    <mergeCell ref="CM230:CM235"/>
    <mergeCell ref="CN230:CN235"/>
    <mergeCell ref="CO230:CO235"/>
    <mergeCell ref="CE237:CE240"/>
    <mergeCell ref="EB241:EB243"/>
    <mergeCell ref="BM241:BM243"/>
    <mergeCell ref="BN241:BN243"/>
    <mergeCell ref="BO241:BO243"/>
    <mergeCell ref="BP241:BP243"/>
    <mergeCell ref="BQ241:BQ243"/>
    <mergeCell ref="BR241:BR243"/>
    <mergeCell ref="CC241:CC243"/>
    <mergeCell ref="CD241:CD243"/>
    <mergeCell ref="EA241:EA243"/>
    <mergeCell ref="EB244:EB248"/>
    <mergeCell ref="DG230:DG235"/>
    <mergeCell ref="DH230:DH235"/>
    <mergeCell ref="DI230:DI235"/>
    <mergeCell ref="DJ230:DJ235"/>
    <mergeCell ref="DK230:DK235"/>
    <mergeCell ref="DL230:DL235"/>
    <mergeCell ref="DM230:DM235"/>
    <mergeCell ref="DN230:DN235"/>
    <mergeCell ref="DG237:DG240"/>
    <mergeCell ref="DH237:DH240"/>
    <mergeCell ref="DI237:DI240"/>
    <mergeCell ref="DJ237:DJ240"/>
    <mergeCell ref="DK237:DK240"/>
    <mergeCell ref="DL237:DL240"/>
    <mergeCell ref="DM237:DM240"/>
    <mergeCell ref="DN237:DN240"/>
    <mergeCell ref="DG241:DG243"/>
    <mergeCell ref="DH241:DH243"/>
    <mergeCell ref="DI241:DI243"/>
    <mergeCell ref="DJ241:DJ243"/>
    <mergeCell ref="DK241:DK243"/>
    <mergeCell ref="DL241:DL243"/>
    <mergeCell ref="DM241:DM243"/>
    <mergeCell ref="DN241:DN243"/>
    <mergeCell ref="DP230:DP235"/>
    <mergeCell ref="DQ230:DQ235"/>
    <mergeCell ref="DR230:DR235"/>
    <mergeCell ref="DS230:DS235"/>
    <mergeCell ref="DT230:DT235"/>
    <mergeCell ref="DU230:DU235"/>
    <mergeCell ref="DV230:DV235"/>
    <mergeCell ref="EB221:EB225"/>
    <mergeCell ref="BM221:BM225"/>
    <mergeCell ref="BN221:BN225"/>
    <mergeCell ref="BO221:BO225"/>
    <mergeCell ref="BP221:BP225"/>
    <mergeCell ref="BQ221:BQ225"/>
    <mergeCell ref="BR221:BR225"/>
    <mergeCell ref="CC221:CC225"/>
    <mergeCell ref="CD221:CD225"/>
    <mergeCell ref="EA221:EA225"/>
    <mergeCell ref="EB226:EB229"/>
    <mergeCell ref="BM226:BM229"/>
    <mergeCell ref="BN226:BN229"/>
    <mergeCell ref="BO226:BO229"/>
    <mergeCell ref="BP226:BP229"/>
    <mergeCell ref="BQ226:BQ229"/>
    <mergeCell ref="BR226:BR229"/>
    <mergeCell ref="CC226:CC229"/>
    <mergeCell ref="CD226:CD229"/>
    <mergeCell ref="EA226:EA229"/>
    <mergeCell ref="BU221:BU225"/>
    <mergeCell ref="BV221:BV225"/>
    <mergeCell ref="BW221:BW225"/>
    <mergeCell ref="BX221:BX225"/>
    <mergeCell ref="BY221:BY225"/>
    <mergeCell ref="BZ221:BZ225"/>
    <mergeCell ref="CA221:CA225"/>
    <mergeCell ref="CB221:CB225"/>
    <mergeCell ref="BU226:BU229"/>
    <mergeCell ref="BV226:BV229"/>
    <mergeCell ref="BW226:BW229"/>
    <mergeCell ref="BX226:BX229"/>
    <mergeCell ref="EB230:EB235"/>
    <mergeCell ref="BM230:BM235"/>
    <mergeCell ref="BN230:BN235"/>
    <mergeCell ref="BO230:BO235"/>
    <mergeCell ref="BP230:BP235"/>
    <mergeCell ref="BQ230:BQ235"/>
    <mergeCell ref="BR230:BR235"/>
    <mergeCell ref="CC230:CC235"/>
    <mergeCell ref="CD230:CD235"/>
    <mergeCell ref="EA230:EA235"/>
    <mergeCell ref="DW230:DW235"/>
    <mergeCell ref="DX230:DX235"/>
    <mergeCell ref="DY230:DY235"/>
    <mergeCell ref="DZ230:DZ235"/>
    <mergeCell ref="EB205:EB210"/>
    <mergeCell ref="BM205:BM210"/>
    <mergeCell ref="BN205:BN210"/>
    <mergeCell ref="BO205:BO210"/>
    <mergeCell ref="BP205:BP210"/>
    <mergeCell ref="BQ205:BQ210"/>
    <mergeCell ref="BR205:BR210"/>
    <mergeCell ref="CC205:CC210"/>
    <mergeCell ref="CD205:CD210"/>
    <mergeCell ref="EA205:EA210"/>
    <mergeCell ref="BS201:BS203"/>
    <mergeCell ref="BT201:BT203"/>
    <mergeCell ref="BS205:BS210"/>
    <mergeCell ref="BT205:BT210"/>
    <mergeCell ref="BU201:BU203"/>
    <mergeCell ref="BV201:BV203"/>
    <mergeCell ref="BW201:BW203"/>
    <mergeCell ref="BX201:BX203"/>
    <mergeCell ref="BY201:BY203"/>
    <mergeCell ref="BZ201:BZ203"/>
    <mergeCell ref="CA201:CA203"/>
    <mergeCell ref="CB201:CB203"/>
    <mergeCell ref="EB213:EB215"/>
    <mergeCell ref="BM213:BM215"/>
    <mergeCell ref="BN213:BN215"/>
    <mergeCell ref="BO213:BO215"/>
    <mergeCell ref="BP213:BP215"/>
    <mergeCell ref="BQ213:BQ215"/>
    <mergeCell ref="BR213:BR215"/>
    <mergeCell ref="CC213:CC215"/>
    <mergeCell ref="CD213:CD215"/>
    <mergeCell ref="EA213:EA215"/>
    <mergeCell ref="EB216:EB219"/>
    <mergeCell ref="BM216:BM219"/>
    <mergeCell ref="BN216:BN219"/>
    <mergeCell ref="BO216:BO219"/>
    <mergeCell ref="BP216:BP219"/>
    <mergeCell ref="BQ216:BQ219"/>
    <mergeCell ref="BR216:BR219"/>
    <mergeCell ref="CC216:CC219"/>
    <mergeCell ref="CD216:CD219"/>
    <mergeCell ref="EA216:EA219"/>
    <mergeCell ref="BS213:BS215"/>
    <mergeCell ref="BT213:BT215"/>
    <mergeCell ref="BT216:BT219"/>
    <mergeCell ref="BS216:BS219"/>
    <mergeCell ref="CE216:CE219"/>
    <mergeCell ref="CF216:CF219"/>
    <mergeCell ref="CG216:CG219"/>
    <mergeCell ref="CH216:CH219"/>
    <mergeCell ref="CI216:CI219"/>
    <mergeCell ref="CJ216:CJ219"/>
    <mergeCell ref="CK216:CK219"/>
    <mergeCell ref="CL216:CL219"/>
    <mergeCell ref="DG201:DG203"/>
    <mergeCell ref="DH201:DH203"/>
    <mergeCell ref="DI201:DI203"/>
    <mergeCell ref="DJ201:DJ203"/>
    <mergeCell ref="DK201:DK203"/>
    <mergeCell ref="DL201:DL203"/>
    <mergeCell ref="DM201:DM203"/>
    <mergeCell ref="DN201:DN203"/>
    <mergeCell ref="DG205:DG210"/>
    <mergeCell ref="DH205:DH210"/>
    <mergeCell ref="EB189:EB192"/>
    <mergeCell ref="BM189:BM192"/>
    <mergeCell ref="BN189:BN192"/>
    <mergeCell ref="BO189:BO192"/>
    <mergeCell ref="BP189:BP192"/>
    <mergeCell ref="BQ189:BQ192"/>
    <mergeCell ref="BR189:BR192"/>
    <mergeCell ref="CC189:CC192"/>
    <mergeCell ref="CD189:CD192"/>
    <mergeCell ref="EA189:EA192"/>
    <mergeCell ref="EB194:EB199"/>
    <mergeCell ref="BM194:BM199"/>
    <mergeCell ref="BN194:BN199"/>
    <mergeCell ref="BO194:BO199"/>
    <mergeCell ref="BP194:BP199"/>
    <mergeCell ref="BQ194:BQ199"/>
    <mergeCell ref="BR194:BR199"/>
    <mergeCell ref="CC194:CC199"/>
    <mergeCell ref="CD194:CD199"/>
    <mergeCell ref="EA194:EA199"/>
    <mergeCell ref="BS189:BS192"/>
    <mergeCell ref="BT189:BT192"/>
    <mergeCell ref="BS194:BS199"/>
    <mergeCell ref="BT194:BT199"/>
    <mergeCell ref="CE189:CE192"/>
    <mergeCell ref="CF189:CF192"/>
    <mergeCell ref="CG189:CG192"/>
    <mergeCell ref="CH189:CH192"/>
    <mergeCell ref="CI189:CI192"/>
    <mergeCell ref="CJ189:CJ192"/>
    <mergeCell ref="CK189:CK192"/>
    <mergeCell ref="CL189:CL192"/>
    <mergeCell ref="EB201:EB203"/>
    <mergeCell ref="BM201:BM203"/>
    <mergeCell ref="BN201:BN203"/>
    <mergeCell ref="BO201:BO203"/>
    <mergeCell ref="BP201:BP203"/>
    <mergeCell ref="BQ201:BQ203"/>
    <mergeCell ref="BR201:BR203"/>
    <mergeCell ref="CC201:CC203"/>
    <mergeCell ref="CD201:CD203"/>
    <mergeCell ref="EA201:EA203"/>
    <mergeCell ref="DP189:DP192"/>
    <mergeCell ref="DQ189:DQ192"/>
    <mergeCell ref="DR189:DR192"/>
    <mergeCell ref="DS189:DS192"/>
    <mergeCell ref="DT189:DT192"/>
    <mergeCell ref="DU189:DU192"/>
    <mergeCell ref="DV189:DV192"/>
    <mergeCell ref="DW189:DW192"/>
    <mergeCell ref="DX189:DX192"/>
    <mergeCell ref="DY189:DY192"/>
    <mergeCell ref="DZ189:DZ192"/>
    <mergeCell ref="DP194:DP199"/>
    <mergeCell ref="DQ194:DQ199"/>
    <mergeCell ref="DR194:DR199"/>
    <mergeCell ref="DS194:DS199"/>
    <mergeCell ref="DT194:DT199"/>
    <mergeCell ref="DU194:DU199"/>
    <mergeCell ref="DV194:DV199"/>
    <mergeCell ref="DW194:DW199"/>
    <mergeCell ref="DX194:DX199"/>
    <mergeCell ref="DY194:DY199"/>
    <mergeCell ref="DZ194:DZ199"/>
    <mergeCell ref="EB177:EB179"/>
    <mergeCell ref="BM177:BM179"/>
    <mergeCell ref="BN177:BN179"/>
    <mergeCell ref="BO177:BO179"/>
    <mergeCell ref="BP177:BP179"/>
    <mergeCell ref="BQ177:BQ179"/>
    <mergeCell ref="BR177:BR179"/>
    <mergeCell ref="CC177:CC179"/>
    <mergeCell ref="CD177:CD179"/>
    <mergeCell ref="EA177:EA179"/>
    <mergeCell ref="BS173:BS176"/>
    <mergeCell ref="BT173:BT176"/>
    <mergeCell ref="BS177:BS179"/>
    <mergeCell ref="BT177:BT179"/>
    <mergeCell ref="CE177:CE179"/>
    <mergeCell ref="CF177:CF179"/>
    <mergeCell ref="CG177:CG179"/>
    <mergeCell ref="CH177:CH179"/>
    <mergeCell ref="CI177:CI179"/>
    <mergeCell ref="CJ177:CJ179"/>
    <mergeCell ref="CK177:CK179"/>
    <mergeCell ref="CL177:CL179"/>
    <mergeCell ref="EB180:EB184"/>
    <mergeCell ref="BM180:BM184"/>
    <mergeCell ref="BN180:BN184"/>
    <mergeCell ref="BO180:BO184"/>
    <mergeCell ref="BP180:BP184"/>
    <mergeCell ref="BQ180:BQ184"/>
    <mergeCell ref="BR180:BR184"/>
    <mergeCell ref="CC180:CC184"/>
    <mergeCell ref="CD180:CD184"/>
    <mergeCell ref="EA180:EA184"/>
    <mergeCell ref="EB185:EB188"/>
    <mergeCell ref="BM185:BM188"/>
    <mergeCell ref="BN185:BN188"/>
    <mergeCell ref="BO185:BO188"/>
    <mergeCell ref="BP185:BP188"/>
    <mergeCell ref="BQ185:BQ188"/>
    <mergeCell ref="BR185:BR188"/>
    <mergeCell ref="CC185:CC188"/>
    <mergeCell ref="CD185:CD188"/>
    <mergeCell ref="EA185:EA188"/>
    <mergeCell ref="BS180:BS184"/>
    <mergeCell ref="BT180:BT184"/>
    <mergeCell ref="BS185:BS188"/>
    <mergeCell ref="BT185:BT188"/>
    <mergeCell ref="BU180:BU184"/>
    <mergeCell ref="BV180:BV184"/>
    <mergeCell ref="BW180:BW184"/>
    <mergeCell ref="BX180:BX184"/>
    <mergeCell ref="BY180:BY184"/>
    <mergeCell ref="BZ180:BZ184"/>
    <mergeCell ref="CA180:CA184"/>
    <mergeCell ref="CB180:CB184"/>
    <mergeCell ref="DG173:DG176"/>
    <mergeCell ref="DH173:DH176"/>
    <mergeCell ref="DI173:DI176"/>
    <mergeCell ref="DJ173:DJ176"/>
    <mergeCell ref="DK173:DK176"/>
    <mergeCell ref="DL173:DL176"/>
    <mergeCell ref="DM173:DM176"/>
    <mergeCell ref="DN173:DN176"/>
    <mergeCell ref="DG177:DG179"/>
    <mergeCell ref="DH177:DH179"/>
    <mergeCell ref="EB163:EB165"/>
    <mergeCell ref="BM163:BM165"/>
    <mergeCell ref="BN163:BN165"/>
    <mergeCell ref="BO163:BO165"/>
    <mergeCell ref="BP163:BP165"/>
    <mergeCell ref="BQ163:BQ165"/>
    <mergeCell ref="BR163:BR165"/>
    <mergeCell ref="CC163:CC165"/>
    <mergeCell ref="CD163:CD165"/>
    <mergeCell ref="EA163:EA165"/>
    <mergeCell ref="EB168:EB172"/>
    <mergeCell ref="BM168:BM172"/>
    <mergeCell ref="BN168:BN172"/>
    <mergeCell ref="BO168:BO172"/>
    <mergeCell ref="BP168:BP172"/>
    <mergeCell ref="BQ168:BQ172"/>
    <mergeCell ref="BR168:BR172"/>
    <mergeCell ref="CC168:CC172"/>
    <mergeCell ref="CD168:CD172"/>
    <mergeCell ref="EA168:EA172"/>
    <mergeCell ref="BS163:BS165"/>
    <mergeCell ref="BT163:BT165"/>
    <mergeCell ref="BS168:BS172"/>
    <mergeCell ref="BT168:BT172"/>
    <mergeCell ref="BU163:BU165"/>
    <mergeCell ref="BV163:BV165"/>
    <mergeCell ref="BW163:BW165"/>
    <mergeCell ref="BX163:BX165"/>
    <mergeCell ref="BY163:BY165"/>
    <mergeCell ref="BZ163:BZ165"/>
    <mergeCell ref="CA163:CA165"/>
    <mergeCell ref="CB163:CB165"/>
    <mergeCell ref="EB173:EB176"/>
    <mergeCell ref="BM173:BM176"/>
    <mergeCell ref="BN173:BN176"/>
    <mergeCell ref="BO173:BO176"/>
    <mergeCell ref="BP173:BP176"/>
    <mergeCell ref="BQ173:BQ176"/>
    <mergeCell ref="BR173:BR176"/>
    <mergeCell ref="CC173:CC176"/>
    <mergeCell ref="CD173:CD176"/>
    <mergeCell ref="EA173:EA176"/>
    <mergeCell ref="DP173:DP176"/>
    <mergeCell ref="DQ173:DQ176"/>
    <mergeCell ref="DR173:DR176"/>
    <mergeCell ref="DS173:DS176"/>
    <mergeCell ref="DT173:DT176"/>
    <mergeCell ref="DU173:DU176"/>
    <mergeCell ref="DV173:DV176"/>
    <mergeCell ref="DW173:DW176"/>
    <mergeCell ref="DX173:DX176"/>
    <mergeCell ref="DY173:DY176"/>
    <mergeCell ref="DZ173:DZ176"/>
    <mergeCell ref="BU173:BU176"/>
    <mergeCell ref="BV173:BV176"/>
    <mergeCell ref="BW173:BW176"/>
    <mergeCell ref="BX173:BX176"/>
    <mergeCell ref="BY173:BY176"/>
    <mergeCell ref="BZ173:BZ176"/>
    <mergeCell ref="CA173:CA176"/>
    <mergeCell ref="CB173:CB176"/>
    <mergeCell ref="CE168:CE172"/>
    <mergeCell ref="CF168:CF172"/>
    <mergeCell ref="CG168:CG172"/>
    <mergeCell ref="EB151:EB153"/>
    <mergeCell ref="BM151:BM153"/>
    <mergeCell ref="BN151:BN153"/>
    <mergeCell ref="BO151:BO153"/>
    <mergeCell ref="BP151:BP153"/>
    <mergeCell ref="BQ151:BQ153"/>
    <mergeCell ref="BR151:BR153"/>
    <mergeCell ref="CC151:CC153"/>
    <mergeCell ref="CD151:CD153"/>
    <mergeCell ref="EA151:EA153"/>
    <mergeCell ref="BS146:BS148"/>
    <mergeCell ref="BT146:BT148"/>
    <mergeCell ref="BS151:BS153"/>
    <mergeCell ref="BT151:BT153"/>
    <mergeCell ref="BU146:BU148"/>
    <mergeCell ref="BV146:BV148"/>
    <mergeCell ref="BW146:BW148"/>
    <mergeCell ref="BX146:BX148"/>
    <mergeCell ref="BY146:BY148"/>
    <mergeCell ref="BZ146:BZ148"/>
    <mergeCell ref="CA146:CA148"/>
    <mergeCell ref="CB146:CB148"/>
    <mergeCell ref="EB154:EB156"/>
    <mergeCell ref="BM154:BM156"/>
    <mergeCell ref="BN154:BN156"/>
    <mergeCell ref="BO154:BO156"/>
    <mergeCell ref="BP154:BP156"/>
    <mergeCell ref="BQ154:BQ156"/>
    <mergeCell ref="BR154:BR156"/>
    <mergeCell ref="CC154:CC156"/>
    <mergeCell ref="CD154:CD156"/>
    <mergeCell ref="EA154:EA156"/>
    <mergeCell ref="EB157:EB162"/>
    <mergeCell ref="BM157:BM162"/>
    <mergeCell ref="BN157:BN162"/>
    <mergeCell ref="BO157:BO162"/>
    <mergeCell ref="BP157:BP162"/>
    <mergeCell ref="BQ157:BQ162"/>
    <mergeCell ref="BR157:BR162"/>
    <mergeCell ref="CC157:CC162"/>
    <mergeCell ref="CD157:CD162"/>
    <mergeCell ref="EA157:EA162"/>
    <mergeCell ref="BS154:BS156"/>
    <mergeCell ref="BT154:BT156"/>
    <mergeCell ref="BS157:BS162"/>
    <mergeCell ref="BT157:BT162"/>
    <mergeCell ref="CE154:CE156"/>
    <mergeCell ref="CF154:CF156"/>
    <mergeCell ref="CG154:CG156"/>
    <mergeCell ref="CH154:CH156"/>
    <mergeCell ref="CI154:CI156"/>
    <mergeCell ref="CJ154:CJ156"/>
    <mergeCell ref="CK154:CK156"/>
    <mergeCell ref="CL154:CL156"/>
    <mergeCell ref="DG146:DG148"/>
    <mergeCell ref="DH146:DH148"/>
    <mergeCell ref="DI146:DI148"/>
    <mergeCell ref="DJ146:DJ148"/>
    <mergeCell ref="DK146:DK148"/>
    <mergeCell ref="DL146:DL148"/>
    <mergeCell ref="DM146:DM148"/>
    <mergeCell ref="DN146:DN148"/>
    <mergeCell ref="DG151:DG153"/>
    <mergeCell ref="DH151:DH153"/>
    <mergeCell ref="EB143:EB145"/>
    <mergeCell ref="BM143:BM145"/>
    <mergeCell ref="BN143:BN145"/>
    <mergeCell ref="BO143:BO145"/>
    <mergeCell ref="BP143:BP145"/>
    <mergeCell ref="BQ143:BQ145"/>
    <mergeCell ref="BR143:BR145"/>
    <mergeCell ref="CC143:CC145"/>
    <mergeCell ref="CD143:CD145"/>
    <mergeCell ref="EA143:EA145"/>
    <mergeCell ref="BS138:BS141"/>
    <mergeCell ref="BT138:BT141"/>
    <mergeCell ref="BS143:BS145"/>
    <mergeCell ref="BT143:BT145"/>
    <mergeCell ref="CE143:CE145"/>
    <mergeCell ref="CF143:CF145"/>
    <mergeCell ref="CG143:CG145"/>
    <mergeCell ref="CH143:CH145"/>
    <mergeCell ref="CI143:CI145"/>
    <mergeCell ref="CJ143:CJ145"/>
    <mergeCell ref="CK143:CK145"/>
    <mergeCell ref="CL143:CL145"/>
    <mergeCell ref="CM143:CM145"/>
    <mergeCell ref="EB146:EB148"/>
    <mergeCell ref="BM146:BM148"/>
    <mergeCell ref="BN146:BN148"/>
    <mergeCell ref="BO146:BO148"/>
    <mergeCell ref="BP146:BP148"/>
    <mergeCell ref="BQ146:BQ148"/>
    <mergeCell ref="BR146:BR148"/>
    <mergeCell ref="CC146:CC148"/>
    <mergeCell ref="CD146:CD148"/>
    <mergeCell ref="EA146:EA148"/>
    <mergeCell ref="DG138:DG141"/>
    <mergeCell ref="DH138:DH141"/>
    <mergeCell ref="DI138:DI141"/>
    <mergeCell ref="DJ138:DJ141"/>
    <mergeCell ref="DK138:DK141"/>
    <mergeCell ref="DL138:DL141"/>
    <mergeCell ref="DM138:DM141"/>
    <mergeCell ref="DN138:DN141"/>
    <mergeCell ref="DG143:DG145"/>
    <mergeCell ref="DH143:DH145"/>
    <mergeCell ref="DI143:DI145"/>
    <mergeCell ref="DJ143:DJ145"/>
    <mergeCell ref="DK143:DK145"/>
    <mergeCell ref="DL143:DL145"/>
    <mergeCell ref="DM143:DM145"/>
    <mergeCell ref="DN143:DN145"/>
    <mergeCell ref="DP138:DP141"/>
    <mergeCell ref="DQ138:DQ141"/>
    <mergeCell ref="DR138:DR141"/>
    <mergeCell ref="DS138:DS141"/>
    <mergeCell ref="DT138:DT141"/>
    <mergeCell ref="DU138:DU141"/>
    <mergeCell ref="DV138:DV141"/>
    <mergeCell ref="DW138:DW141"/>
    <mergeCell ref="DX138:DX141"/>
    <mergeCell ref="DY138:DY141"/>
    <mergeCell ref="DZ138:DZ141"/>
    <mergeCell ref="DP143:DP145"/>
    <mergeCell ref="DQ143:DQ145"/>
    <mergeCell ref="DR143:DR145"/>
    <mergeCell ref="DS143:DS145"/>
    <mergeCell ref="EB123:EB126"/>
    <mergeCell ref="BM123:BM126"/>
    <mergeCell ref="BN123:BN126"/>
    <mergeCell ref="BO123:BO126"/>
    <mergeCell ref="BP123:BP126"/>
    <mergeCell ref="BQ123:BQ126"/>
    <mergeCell ref="BR123:BR126"/>
    <mergeCell ref="CC123:CC126"/>
    <mergeCell ref="CD123:CD126"/>
    <mergeCell ref="EA123:EA126"/>
    <mergeCell ref="EB128:EB135"/>
    <mergeCell ref="BM128:BM135"/>
    <mergeCell ref="BN128:BN135"/>
    <mergeCell ref="BO128:BO135"/>
    <mergeCell ref="BP128:BP135"/>
    <mergeCell ref="BQ128:BQ135"/>
    <mergeCell ref="BR128:BR135"/>
    <mergeCell ref="CC128:CC135"/>
    <mergeCell ref="CD128:CD135"/>
    <mergeCell ref="EA128:EA135"/>
    <mergeCell ref="BS123:BS126"/>
    <mergeCell ref="BT123:BT126"/>
    <mergeCell ref="BS128:BS135"/>
    <mergeCell ref="BT128:BT135"/>
    <mergeCell ref="BU123:BU126"/>
    <mergeCell ref="BV123:BV126"/>
    <mergeCell ref="BW123:BW126"/>
    <mergeCell ref="BX123:BX126"/>
    <mergeCell ref="BY123:BY126"/>
    <mergeCell ref="BZ123:BZ126"/>
    <mergeCell ref="CA123:CA126"/>
    <mergeCell ref="CB123:CB126"/>
    <mergeCell ref="EB138:EB141"/>
    <mergeCell ref="BN138:BN141"/>
    <mergeCell ref="BO138:BO141"/>
    <mergeCell ref="BP138:BP141"/>
    <mergeCell ref="BQ138:BQ141"/>
    <mergeCell ref="BR138:BR141"/>
    <mergeCell ref="CC138:CC141"/>
    <mergeCell ref="CD138:CD141"/>
    <mergeCell ref="EA138:EA141"/>
    <mergeCell ref="DP123:DP126"/>
    <mergeCell ref="DQ123:DQ126"/>
    <mergeCell ref="DR123:DR126"/>
    <mergeCell ref="DS123:DS126"/>
    <mergeCell ref="DT123:DT126"/>
    <mergeCell ref="DU123:DU126"/>
    <mergeCell ref="DV123:DV126"/>
    <mergeCell ref="DW123:DW126"/>
    <mergeCell ref="DX123:DX126"/>
    <mergeCell ref="DY123:DY126"/>
    <mergeCell ref="DZ123:DZ126"/>
    <mergeCell ref="DP128:DP135"/>
    <mergeCell ref="DQ128:DQ135"/>
    <mergeCell ref="DR128:DR135"/>
    <mergeCell ref="DS128:DS135"/>
    <mergeCell ref="DT128:DT135"/>
    <mergeCell ref="DU128:DU135"/>
    <mergeCell ref="DV128:DV135"/>
    <mergeCell ref="DW128:DW135"/>
    <mergeCell ref="DX128:DX135"/>
    <mergeCell ref="DY128:DY135"/>
    <mergeCell ref="DZ128:DZ135"/>
    <mergeCell ref="BV138:BV141"/>
    <mergeCell ref="EB114:EB116"/>
    <mergeCell ref="BN114:BN116"/>
    <mergeCell ref="BO114:BO116"/>
    <mergeCell ref="BP114:BP116"/>
    <mergeCell ref="BQ114:BQ116"/>
    <mergeCell ref="BR114:BR116"/>
    <mergeCell ref="CC114:CC116"/>
    <mergeCell ref="CD114:CD116"/>
    <mergeCell ref="EA114:EA116"/>
    <mergeCell ref="BM114:BM116"/>
    <mergeCell ref="BS111:BS113"/>
    <mergeCell ref="BT111:BT113"/>
    <mergeCell ref="BS114:BS116"/>
    <mergeCell ref="BT114:BT116"/>
    <mergeCell ref="BU111:BU113"/>
    <mergeCell ref="BV111:BV113"/>
    <mergeCell ref="BW111:BW113"/>
    <mergeCell ref="BX111:BX113"/>
    <mergeCell ref="BY111:BY113"/>
    <mergeCell ref="BZ111:BZ113"/>
    <mergeCell ref="CA111:CA113"/>
    <mergeCell ref="CB111:CB113"/>
    <mergeCell ref="EB117:EB119"/>
    <mergeCell ref="BM117:BM119"/>
    <mergeCell ref="BN117:BN119"/>
    <mergeCell ref="BO117:BO119"/>
    <mergeCell ref="BP117:BP119"/>
    <mergeCell ref="BQ117:BQ119"/>
    <mergeCell ref="BR117:BR119"/>
    <mergeCell ref="CC117:CC119"/>
    <mergeCell ref="CD117:CD119"/>
    <mergeCell ref="EA117:EA119"/>
    <mergeCell ref="EB120:EB122"/>
    <mergeCell ref="BM120:BM122"/>
    <mergeCell ref="BN120:BN122"/>
    <mergeCell ref="BO120:BO122"/>
    <mergeCell ref="BP120:BP122"/>
    <mergeCell ref="BQ120:BQ122"/>
    <mergeCell ref="BR120:BR122"/>
    <mergeCell ref="CC120:CC122"/>
    <mergeCell ref="CD120:CD122"/>
    <mergeCell ref="EA120:EA122"/>
    <mergeCell ref="BS117:BS119"/>
    <mergeCell ref="BT117:BT119"/>
    <mergeCell ref="BS120:BS122"/>
    <mergeCell ref="BT120:BT122"/>
    <mergeCell ref="CE117:CE119"/>
    <mergeCell ref="CF117:CF119"/>
    <mergeCell ref="CG117:CG119"/>
    <mergeCell ref="CH117:CH119"/>
    <mergeCell ref="CI117:CI119"/>
    <mergeCell ref="CJ117:CJ119"/>
    <mergeCell ref="CK117:CK119"/>
    <mergeCell ref="CL117:CL119"/>
    <mergeCell ref="DG111:DG113"/>
    <mergeCell ref="DH111:DH113"/>
    <mergeCell ref="DI111:DI113"/>
    <mergeCell ref="DJ111:DJ113"/>
    <mergeCell ref="DK111:DK113"/>
    <mergeCell ref="DL111:DL113"/>
    <mergeCell ref="DM111:DM113"/>
    <mergeCell ref="DN111:DN113"/>
    <mergeCell ref="DG114:DG116"/>
    <mergeCell ref="DH114:DH116"/>
    <mergeCell ref="EB111:EB113"/>
    <mergeCell ref="BM111:BM113"/>
    <mergeCell ref="BN111:BN113"/>
    <mergeCell ref="BO111:BO113"/>
    <mergeCell ref="BP111:BP113"/>
    <mergeCell ref="BQ111:BQ113"/>
    <mergeCell ref="BR111:BR113"/>
    <mergeCell ref="CC111:CC113"/>
    <mergeCell ref="CD111:CD113"/>
    <mergeCell ref="EA111:EA113"/>
    <mergeCell ref="DP104:DP107"/>
    <mergeCell ref="DQ104:DQ107"/>
    <mergeCell ref="DR104:DR107"/>
    <mergeCell ref="DS104:DS107"/>
    <mergeCell ref="DT104:DT107"/>
    <mergeCell ref="DU104:DU107"/>
    <mergeCell ref="DV104:DV107"/>
    <mergeCell ref="DW104:DW107"/>
    <mergeCell ref="DX104:DX107"/>
    <mergeCell ref="DY104:DY107"/>
    <mergeCell ref="DZ104:DZ107"/>
    <mergeCell ref="DP111:DP113"/>
    <mergeCell ref="DQ111:DQ113"/>
    <mergeCell ref="DR111:DR113"/>
    <mergeCell ref="DS111:DS113"/>
    <mergeCell ref="DT111:DT113"/>
    <mergeCell ref="DU111:DU113"/>
    <mergeCell ref="DV111:DV113"/>
    <mergeCell ref="DW111:DW113"/>
    <mergeCell ref="DX111:DX113"/>
    <mergeCell ref="DY111:DY113"/>
    <mergeCell ref="DZ111:DZ113"/>
    <mergeCell ref="CA91:CA93"/>
    <mergeCell ref="DG91:DG93"/>
    <mergeCell ref="DH91:DH93"/>
    <mergeCell ref="DI91:DI93"/>
    <mergeCell ref="DJ91:DJ93"/>
    <mergeCell ref="DK91:DK93"/>
    <mergeCell ref="DL91:DL93"/>
    <mergeCell ref="DM91:DM93"/>
    <mergeCell ref="DN91:DN93"/>
    <mergeCell ref="DI94:DI100"/>
    <mergeCell ref="DJ94:DJ100"/>
    <mergeCell ref="DK94:DK100"/>
    <mergeCell ref="DL94:DL100"/>
    <mergeCell ref="DM94:DM100"/>
    <mergeCell ref="DN94:DN100"/>
    <mergeCell ref="DG104:DG107"/>
    <mergeCell ref="DH104:DH107"/>
    <mergeCell ref="DI104:DI107"/>
    <mergeCell ref="DJ104:DJ107"/>
    <mergeCell ref="DK104:DK107"/>
    <mergeCell ref="DL104:DL107"/>
    <mergeCell ref="DM104:DM107"/>
    <mergeCell ref="DN104:DN107"/>
    <mergeCell ref="DP91:DP93"/>
    <mergeCell ref="DQ91:DQ93"/>
    <mergeCell ref="DR91:DR93"/>
    <mergeCell ref="DS91:DS93"/>
    <mergeCell ref="DT91:DT93"/>
    <mergeCell ref="DU91:DU93"/>
    <mergeCell ref="DV91:DV93"/>
    <mergeCell ref="DW91:DW93"/>
    <mergeCell ref="DX91:DX93"/>
    <mergeCell ref="BM91:BM93"/>
    <mergeCell ref="EB94:EB100"/>
    <mergeCell ref="BM94:BM100"/>
    <mergeCell ref="BN94:BN100"/>
    <mergeCell ref="BO94:BO100"/>
    <mergeCell ref="BP94:BP100"/>
    <mergeCell ref="BQ94:BQ100"/>
    <mergeCell ref="BR94:BR100"/>
    <mergeCell ref="CC94:CC100"/>
    <mergeCell ref="CD94:CD100"/>
    <mergeCell ref="EA94:EA100"/>
    <mergeCell ref="EB104:EB107"/>
    <mergeCell ref="BM104:BM107"/>
    <mergeCell ref="BN104:BN107"/>
    <mergeCell ref="BO104:BO107"/>
    <mergeCell ref="BP104:BP107"/>
    <mergeCell ref="BQ104:BQ107"/>
    <mergeCell ref="BR104:BR107"/>
    <mergeCell ref="CC104:CC107"/>
    <mergeCell ref="CD104:CD107"/>
    <mergeCell ref="EA104:EA107"/>
    <mergeCell ref="BU104:BU107"/>
    <mergeCell ref="BV104:BV107"/>
    <mergeCell ref="BW104:BW107"/>
    <mergeCell ref="BX104:BX107"/>
    <mergeCell ref="BY104:BY107"/>
    <mergeCell ref="BZ104:BZ107"/>
    <mergeCell ref="CA104:CA107"/>
    <mergeCell ref="CB104:CB107"/>
    <mergeCell ref="DG94:DG100"/>
    <mergeCell ref="DH94:DH100"/>
    <mergeCell ref="DG85:DG89"/>
    <mergeCell ref="DH85:DH89"/>
    <mergeCell ref="DI85:DI89"/>
    <mergeCell ref="DJ85:DJ89"/>
    <mergeCell ref="DK85:DK89"/>
    <mergeCell ref="DL85:DL89"/>
    <mergeCell ref="DM85:DM89"/>
    <mergeCell ref="DN85:DN89"/>
    <mergeCell ref="DY91:DY93"/>
    <mergeCell ref="DZ91:DZ93"/>
    <mergeCell ref="DO94:DO100"/>
    <mergeCell ref="DP94:DP100"/>
    <mergeCell ref="DQ94:DQ100"/>
    <mergeCell ref="DR94:DR100"/>
    <mergeCell ref="DS94:DS100"/>
    <mergeCell ref="DT94:DT100"/>
    <mergeCell ref="DU94:DU100"/>
    <mergeCell ref="DV94:DV100"/>
    <mergeCell ref="DW94:DW100"/>
    <mergeCell ref="DX94:DX100"/>
    <mergeCell ref="DY94:DY100"/>
    <mergeCell ref="DZ94:DZ100"/>
    <mergeCell ref="BM85:BM89"/>
    <mergeCell ref="BN85:BN89"/>
    <mergeCell ref="BO85:BO89"/>
    <mergeCell ref="BP85:BP89"/>
    <mergeCell ref="BQ85:BQ89"/>
    <mergeCell ref="BR85:BR89"/>
    <mergeCell ref="CC85:CC89"/>
    <mergeCell ref="CD85:CD89"/>
    <mergeCell ref="EA85:EA89"/>
    <mergeCell ref="EB91:EB93"/>
    <mergeCell ref="BN91:BN93"/>
    <mergeCell ref="EA75:EA77"/>
    <mergeCell ref="EB69:EB72"/>
    <mergeCell ref="BX61:BX64"/>
    <mergeCell ref="EA69:EA72"/>
    <mergeCell ref="BM61:BM64"/>
    <mergeCell ref="BN61:BN64"/>
    <mergeCell ref="BO61:BO64"/>
    <mergeCell ref="BP61:BP64"/>
    <mergeCell ref="BQ61:BQ64"/>
    <mergeCell ref="BR61:BR64"/>
    <mergeCell ref="CC61:CC64"/>
    <mergeCell ref="CD61:CD64"/>
    <mergeCell ref="EA61:EA64"/>
    <mergeCell ref="BY61:BY64"/>
    <mergeCell ref="BZ61:BZ64"/>
    <mergeCell ref="CA61:CA64"/>
    <mergeCell ref="CB61:CB64"/>
    <mergeCell ref="BX69:BX72"/>
    <mergeCell ref="BY69:BY72"/>
    <mergeCell ref="BZ69:BZ72"/>
    <mergeCell ref="CA69:CA72"/>
    <mergeCell ref="CB69:CB72"/>
    <mergeCell ref="CE69:CE72"/>
    <mergeCell ref="CF69:CF72"/>
    <mergeCell ref="CG69:CG72"/>
    <mergeCell ref="CH69:CH72"/>
    <mergeCell ref="CI69:CI72"/>
    <mergeCell ref="DG61:DG64"/>
    <mergeCell ref="DH61:DH64"/>
    <mergeCell ref="DI61:DI64"/>
    <mergeCell ref="DJ61:DJ64"/>
    <mergeCell ref="DK61:DK64"/>
    <mergeCell ref="DL61:DL64"/>
    <mergeCell ref="DM61:DM64"/>
    <mergeCell ref="DN61:DN64"/>
    <mergeCell ref="DP75:DP77"/>
    <mergeCell ref="DQ75:DQ77"/>
    <mergeCell ref="DR75:DR77"/>
    <mergeCell ref="DS75:DS77"/>
    <mergeCell ref="DT75:DT77"/>
    <mergeCell ref="DU75:DU77"/>
    <mergeCell ref="DV75:DV77"/>
    <mergeCell ref="DW75:DW77"/>
    <mergeCell ref="DX75:DX77"/>
    <mergeCell ref="DY75:DY77"/>
    <mergeCell ref="DZ75:DZ77"/>
    <mergeCell ref="CO75:CO77"/>
    <mergeCell ref="CP75:CP77"/>
    <mergeCell ref="CQ75:CQ77"/>
    <mergeCell ref="CR75:CR77"/>
    <mergeCell ref="CS75:CS77"/>
    <mergeCell ref="CT75:CT77"/>
    <mergeCell ref="CU75:CU77"/>
    <mergeCell ref="CV75:CV77"/>
    <mergeCell ref="DC61:DC64"/>
    <mergeCell ref="DD61:DD64"/>
    <mergeCell ref="DE61:DE64"/>
    <mergeCell ref="DF61:DF64"/>
    <mergeCell ref="DC69:DC72"/>
    <mergeCell ref="DD69:DD72"/>
    <mergeCell ref="DE69:DE72"/>
    <mergeCell ref="DF69:DF72"/>
    <mergeCell ref="DC75:DC77"/>
    <mergeCell ref="DD75:DD77"/>
    <mergeCell ref="EA37:EA39"/>
    <mergeCell ref="BS34:BS36"/>
    <mergeCell ref="BT34:BT36"/>
    <mergeCell ref="BS37:BS39"/>
    <mergeCell ref="BT37:BT39"/>
    <mergeCell ref="BX37:BX39"/>
    <mergeCell ref="BY37:BY39"/>
    <mergeCell ref="BZ37:BZ39"/>
    <mergeCell ref="CA37:CA39"/>
    <mergeCell ref="CB37:CB39"/>
    <mergeCell ref="CE27:CE31"/>
    <mergeCell ref="DG27:DG31"/>
    <mergeCell ref="DH27:DH31"/>
    <mergeCell ref="DI27:DI31"/>
    <mergeCell ref="EB49:EB51"/>
    <mergeCell ref="BM49:BM51"/>
    <mergeCell ref="BN49:BN51"/>
    <mergeCell ref="BO49:BO51"/>
    <mergeCell ref="BP49:BP51"/>
    <mergeCell ref="BQ49:BQ51"/>
    <mergeCell ref="BR49:BR51"/>
    <mergeCell ref="CC49:CC51"/>
    <mergeCell ref="CD49:CD51"/>
    <mergeCell ref="EA49:EA51"/>
    <mergeCell ref="EB53:EB58"/>
    <mergeCell ref="BM53:BM58"/>
    <mergeCell ref="BN53:BN58"/>
    <mergeCell ref="BO53:BO58"/>
    <mergeCell ref="BP53:BP58"/>
    <mergeCell ref="BQ53:BQ58"/>
    <mergeCell ref="BR53:BR58"/>
    <mergeCell ref="CC53:CC58"/>
    <mergeCell ref="CD53:CD58"/>
    <mergeCell ref="EA53:EA58"/>
    <mergeCell ref="CE49:CE51"/>
    <mergeCell ref="CF49:CF51"/>
    <mergeCell ref="CG49:CG51"/>
    <mergeCell ref="CH49:CH51"/>
    <mergeCell ref="CI49:CI51"/>
    <mergeCell ref="CJ49:CJ51"/>
    <mergeCell ref="CK49:CK51"/>
    <mergeCell ref="CL49:CL51"/>
    <mergeCell ref="CM49:CM51"/>
    <mergeCell ref="CN49:CN51"/>
    <mergeCell ref="CO49:CO51"/>
    <mergeCell ref="CE53:CE58"/>
    <mergeCell ref="DG40:DG43"/>
    <mergeCell ref="DH40:DH43"/>
    <mergeCell ref="DI40:DI43"/>
    <mergeCell ref="DJ40:DJ43"/>
    <mergeCell ref="DK40:DK43"/>
    <mergeCell ref="DL40:DL43"/>
    <mergeCell ref="DM40:DM43"/>
    <mergeCell ref="DN40:DN43"/>
    <mergeCell ref="DG49:DG51"/>
    <mergeCell ref="DH49:DH51"/>
    <mergeCell ref="DI49:DI51"/>
    <mergeCell ref="DJ49:DJ51"/>
    <mergeCell ref="DK49:DK51"/>
    <mergeCell ref="DL49:DL51"/>
    <mergeCell ref="DM49:DM51"/>
    <mergeCell ref="DN49:DN51"/>
    <mergeCell ref="DG53:DG58"/>
    <mergeCell ref="DH53:DH58"/>
    <mergeCell ref="AM3:AM8"/>
    <mergeCell ref="AM13:AM15"/>
    <mergeCell ref="AM16:AM19"/>
    <mergeCell ref="AN3:AN8"/>
    <mergeCell ref="AO3:AO8"/>
    <mergeCell ref="AP3:AP8"/>
    <mergeCell ref="AQ3:AQ8"/>
    <mergeCell ref="AR3:AR8"/>
    <mergeCell ref="AS3:AS8"/>
    <mergeCell ref="AT3:AT8"/>
    <mergeCell ref="AU3:AU8"/>
    <mergeCell ref="AV3:AV8"/>
    <mergeCell ref="AW3:AW8"/>
    <mergeCell ref="AX3:AX8"/>
    <mergeCell ref="AY3:AY8"/>
    <mergeCell ref="AZ3:AZ8"/>
    <mergeCell ref="BA3:BA8"/>
    <mergeCell ref="BB3:BB8"/>
    <mergeCell ref="DG3:DG8"/>
    <mergeCell ref="DH3:DH8"/>
    <mergeCell ref="DI3:DI8"/>
    <mergeCell ref="DJ3:DJ8"/>
    <mergeCell ref="DK3:DK8"/>
    <mergeCell ref="DL3:DL8"/>
    <mergeCell ref="DM3:DM8"/>
    <mergeCell ref="DN3:DN8"/>
    <mergeCell ref="DG13:DG15"/>
    <mergeCell ref="DH13:DH15"/>
    <mergeCell ref="DI13:DI15"/>
    <mergeCell ref="DJ13:DJ15"/>
    <mergeCell ref="EB23:EB26"/>
    <mergeCell ref="EB27:EB31"/>
    <mergeCell ref="EB34:EB36"/>
    <mergeCell ref="BM23:BM26"/>
    <mergeCell ref="BN23:BN26"/>
    <mergeCell ref="BO23:BO26"/>
    <mergeCell ref="BP23:BP26"/>
    <mergeCell ref="BQ23:BQ26"/>
    <mergeCell ref="BR23:BR26"/>
    <mergeCell ref="CC23:CC26"/>
    <mergeCell ref="CD23:CD26"/>
    <mergeCell ref="EA23:EA26"/>
    <mergeCell ref="BM27:BM31"/>
    <mergeCell ref="BN27:BN31"/>
    <mergeCell ref="BO27:BO31"/>
    <mergeCell ref="BP27:BP31"/>
    <mergeCell ref="BQ27:BQ31"/>
    <mergeCell ref="BS23:BS26"/>
    <mergeCell ref="BT23:BT26"/>
    <mergeCell ref="BS27:BS31"/>
    <mergeCell ref="BT27:BT31"/>
    <mergeCell ref="EA27:EA31"/>
    <mergeCell ref="BM34:BM36"/>
    <mergeCell ref="BN34:BN36"/>
    <mergeCell ref="BO34:BO36"/>
    <mergeCell ref="BP34:BP36"/>
    <mergeCell ref="BQ34:BQ36"/>
    <mergeCell ref="BR34:BR36"/>
    <mergeCell ref="CC34:CC36"/>
    <mergeCell ref="CD34:CD36"/>
    <mergeCell ref="EA34:EA36"/>
    <mergeCell ref="DK13:DK15"/>
    <mergeCell ref="DL13:DL15"/>
    <mergeCell ref="DM13:DM15"/>
    <mergeCell ref="EA374:EA375"/>
    <mergeCell ref="A61:A64"/>
    <mergeCell ref="B61:B64"/>
    <mergeCell ref="C61:C64"/>
    <mergeCell ref="D61:D64"/>
    <mergeCell ref="E61:E64"/>
    <mergeCell ref="F64:M64"/>
    <mergeCell ref="A114:A116"/>
    <mergeCell ref="B114:B116"/>
    <mergeCell ref="D114:D116"/>
    <mergeCell ref="E114:E116"/>
    <mergeCell ref="F116:M116"/>
    <mergeCell ref="AF374:AF375"/>
    <mergeCell ref="AG374:AG375"/>
    <mergeCell ref="AH374:AH375"/>
    <mergeCell ref="AI374:AI375"/>
    <mergeCell ref="AJ374:AJ375"/>
    <mergeCell ref="AK374:AK375"/>
    <mergeCell ref="AL374:AL375"/>
    <mergeCell ref="AD290:AD291"/>
    <mergeCell ref="AE290:AE291"/>
    <mergeCell ref="AM374:AM375"/>
    <mergeCell ref="AM273:AM276"/>
    <mergeCell ref="AN273:AN276"/>
    <mergeCell ref="AO273:AO276"/>
    <mergeCell ref="AP273:AP276"/>
    <mergeCell ref="AQ273:AQ276"/>
    <mergeCell ref="AR273:AR276"/>
    <mergeCell ref="AS273:AS276"/>
    <mergeCell ref="BM69:BM72"/>
    <mergeCell ref="BN69:BN72"/>
    <mergeCell ref="BO69:BO72"/>
    <mergeCell ref="BM40:BM43"/>
    <mergeCell ref="BN40:BN43"/>
    <mergeCell ref="BO40:BO43"/>
    <mergeCell ref="BP40:BP43"/>
    <mergeCell ref="BQ40:BQ43"/>
    <mergeCell ref="BR40:BR43"/>
    <mergeCell ref="CC40:CC43"/>
    <mergeCell ref="CD40:CD43"/>
    <mergeCell ref="BM81:BM84"/>
    <mergeCell ref="BN81:BN84"/>
    <mergeCell ref="BO81:BO84"/>
    <mergeCell ref="BP81:BP84"/>
    <mergeCell ref="BQ81:BQ84"/>
    <mergeCell ref="BR81:BR84"/>
    <mergeCell ref="CC81:CC84"/>
    <mergeCell ref="CD81:CD84"/>
    <mergeCell ref="EA81:EA84"/>
    <mergeCell ref="BN78:BN80"/>
    <mergeCell ref="BO78:BO80"/>
    <mergeCell ref="BP78:BP80"/>
    <mergeCell ref="BQ78:BQ80"/>
    <mergeCell ref="BR78:BR80"/>
    <mergeCell ref="CC78:CC80"/>
    <mergeCell ref="CD78:CD80"/>
    <mergeCell ref="EA78:EA80"/>
    <mergeCell ref="BM75:BM77"/>
    <mergeCell ref="BN75:BN77"/>
    <mergeCell ref="BO75:BO77"/>
    <mergeCell ref="BP75:BP77"/>
    <mergeCell ref="BQ75:BQ77"/>
    <mergeCell ref="BR75:BR77"/>
    <mergeCell ref="CC75:CC77"/>
    <mergeCell ref="A370:A372"/>
    <mergeCell ref="I379:I380"/>
    <mergeCell ref="D379:D381"/>
    <mergeCell ref="E379:E381"/>
    <mergeCell ref="A367:A369"/>
    <mergeCell ref="A361:A363"/>
    <mergeCell ref="B361:B363"/>
    <mergeCell ref="A356:A359"/>
    <mergeCell ref="B356:B359"/>
    <mergeCell ref="A350:A354"/>
    <mergeCell ref="B350:B354"/>
    <mergeCell ref="L379:L380"/>
    <mergeCell ref="L382:L384"/>
    <mergeCell ref="C350:C354"/>
    <mergeCell ref="C334:C336"/>
    <mergeCell ref="C337:C339"/>
    <mergeCell ref="F372:M372"/>
    <mergeCell ref="D370:D372"/>
    <mergeCell ref="E350:E354"/>
    <mergeCell ref="I370:I371"/>
    <mergeCell ref="BN374:BN375"/>
    <mergeCell ref="BO374:BO375"/>
    <mergeCell ref="BP374:BP375"/>
    <mergeCell ref="BQ374:BQ375"/>
    <mergeCell ref="BR374:BR375"/>
    <mergeCell ref="CC374:CC375"/>
    <mergeCell ref="CD374:CD375"/>
    <mergeCell ref="AM23:AM26"/>
    <mergeCell ref="AM27:AM31"/>
    <mergeCell ref="AM34:AM36"/>
    <mergeCell ref="AM37:AM39"/>
    <mergeCell ref="BR27:BR31"/>
    <mergeCell ref="CC27:CC31"/>
    <mergeCell ref="CD27:CD31"/>
    <mergeCell ref="BP69:BP72"/>
    <mergeCell ref="BQ69:BQ72"/>
    <mergeCell ref="BR69:BR72"/>
    <mergeCell ref="CC69:CC72"/>
    <mergeCell ref="CD69:CD72"/>
    <mergeCell ref="CC91:CC93"/>
    <mergeCell ref="CD91:CD93"/>
    <mergeCell ref="BM252:BM259"/>
    <mergeCell ref="BN252:BN259"/>
    <mergeCell ref="BO252:BO259"/>
    <mergeCell ref="BM37:BM39"/>
    <mergeCell ref="BN37:BN39"/>
    <mergeCell ref="BO37:BO39"/>
    <mergeCell ref="BP37:BP39"/>
    <mergeCell ref="BQ37:BQ39"/>
    <mergeCell ref="BR37:BR39"/>
    <mergeCell ref="CC37:CC39"/>
    <mergeCell ref="CD37:CD39"/>
    <mergeCell ref="CD75:CD77"/>
    <mergeCell ref="BM284:BM289"/>
    <mergeCell ref="BN284:BN289"/>
    <mergeCell ref="BO284:BO289"/>
    <mergeCell ref="BP284:BP289"/>
    <mergeCell ref="BQ284:BQ289"/>
    <mergeCell ref="BR284:BR289"/>
    <mergeCell ref="CC284:CC289"/>
    <mergeCell ref="CD284:CD289"/>
    <mergeCell ref="BM290:BM291"/>
    <mergeCell ref="BN290:BN291"/>
    <mergeCell ref="BO290:BO291"/>
    <mergeCell ref="Y374:Y375"/>
    <mergeCell ref="Z374:Z375"/>
    <mergeCell ref="AA374:AA375"/>
    <mergeCell ref="AB374:AB375"/>
    <mergeCell ref="AC374:AC375"/>
    <mergeCell ref="AD374:AD375"/>
    <mergeCell ref="AE374:AE375"/>
    <mergeCell ref="Z249:Z251"/>
    <mergeCell ref="N290:N291"/>
    <mergeCell ref="O290:O291"/>
    <mergeCell ref="P290:P291"/>
    <mergeCell ref="Q290:Q291"/>
    <mergeCell ref="R290:R291"/>
    <mergeCell ref="S290:S291"/>
    <mergeCell ref="F316:M316"/>
    <mergeCell ref="F310:M310"/>
    <mergeCell ref="AA249:AA251"/>
    <mergeCell ref="AB249:AB251"/>
    <mergeCell ref="F279:M279"/>
    <mergeCell ref="M344:M345"/>
    <mergeCell ref="I334:I339"/>
    <mergeCell ref="I341:I342"/>
    <mergeCell ref="M341:M342"/>
    <mergeCell ref="L347:L348"/>
    <mergeCell ref="L350:L353"/>
    <mergeCell ref="L356:L358"/>
    <mergeCell ref="L361:L362"/>
    <mergeCell ref="L367:L368"/>
    <mergeCell ref="L370:L371"/>
    <mergeCell ref="F359:M359"/>
    <mergeCell ref="F363:M363"/>
    <mergeCell ref="F369:M369"/>
    <mergeCell ref="A382:A385"/>
    <mergeCell ref="B382:B385"/>
    <mergeCell ref="C382:C385"/>
    <mergeCell ref="D382:D385"/>
    <mergeCell ref="E382:E385"/>
    <mergeCell ref="F385:M385"/>
    <mergeCell ref="A374:A375"/>
    <mergeCell ref="B374:B375"/>
    <mergeCell ref="C374:C375"/>
    <mergeCell ref="D374:D375"/>
    <mergeCell ref="F381:M381"/>
    <mergeCell ref="E374:E375"/>
    <mergeCell ref="I374:I375"/>
    <mergeCell ref="M374:M375"/>
    <mergeCell ref="A379:A381"/>
    <mergeCell ref="B379:B381"/>
    <mergeCell ref="C379:C381"/>
    <mergeCell ref="I382:I384"/>
    <mergeCell ref="M382:M384"/>
    <mergeCell ref="N374:N375"/>
    <mergeCell ref="O374:O375"/>
    <mergeCell ref="P374:P375"/>
    <mergeCell ref="Q374:Q375"/>
    <mergeCell ref="R374:R375"/>
    <mergeCell ref="S374:S375"/>
    <mergeCell ref="T374:T375"/>
    <mergeCell ref="U374:U375"/>
    <mergeCell ref="V374:V375"/>
    <mergeCell ref="W374:W375"/>
    <mergeCell ref="X374:X375"/>
    <mergeCell ref="T290:T291"/>
    <mergeCell ref="U290:U291"/>
    <mergeCell ref="M117:M118"/>
    <mergeCell ref="I163:I164"/>
    <mergeCell ref="M157:M161"/>
    <mergeCell ref="K194:K198"/>
    <mergeCell ref="AL249:AL251"/>
    <mergeCell ref="I273:I275"/>
    <mergeCell ref="M273:M275"/>
    <mergeCell ref="AC249:AC251"/>
    <mergeCell ref="AD249:AD251"/>
    <mergeCell ref="AE249:AE251"/>
    <mergeCell ref="AF249:AF251"/>
    <mergeCell ref="AG249:AG251"/>
    <mergeCell ref="AH249:AH251"/>
    <mergeCell ref="AI249:AI251"/>
    <mergeCell ref="AJ249:AJ251"/>
    <mergeCell ref="AK249:AK251"/>
    <mergeCell ref="T249:T251"/>
    <mergeCell ref="U249:U251"/>
    <mergeCell ref="V249:V251"/>
    <mergeCell ref="AF290:AF291"/>
    <mergeCell ref="AG290:AG291"/>
    <mergeCell ref="AH290:AH291"/>
    <mergeCell ref="AI290:AI291"/>
    <mergeCell ref="AJ290:AJ291"/>
    <mergeCell ref="AK290:AK291"/>
    <mergeCell ref="AL290:AL291"/>
    <mergeCell ref="W290:W291"/>
    <mergeCell ref="X290:X291"/>
    <mergeCell ref="Y290:Y291"/>
    <mergeCell ref="Z290:Z291"/>
    <mergeCell ref="AA290:AA291"/>
    <mergeCell ref="AB290:AB291"/>
    <mergeCell ref="AC290:AC291"/>
    <mergeCell ref="W249:W251"/>
    <mergeCell ref="X249:X251"/>
    <mergeCell ref="Y249:Y251"/>
    <mergeCell ref="V290:V291"/>
    <mergeCell ref="L216:L218"/>
    <mergeCell ref="L221:L224"/>
    <mergeCell ref="L226:L228"/>
    <mergeCell ref="L230:L234"/>
    <mergeCell ref="L237:L239"/>
    <mergeCell ref="L241:L242"/>
    <mergeCell ref="L244:L247"/>
    <mergeCell ref="L249:L251"/>
    <mergeCell ref="F282:M282"/>
    <mergeCell ref="C284:C285"/>
    <mergeCell ref="D284:D285"/>
    <mergeCell ref="E280:E282"/>
    <mergeCell ref="A290:A291"/>
    <mergeCell ref="B290:B291"/>
    <mergeCell ref="A280:A282"/>
    <mergeCell ref="B280:B282"/>
    <mergeCell ref="C280:C282"/>
    <mergeCell ref="D280:D282"/>
    <mergeCell ref="C290:C291"/>
    <mergeCell ref="D290:D291"/>
    <mergeCell ref="E290:E291"/>
    <mergeCell ref="M61:M63"/>
    <mergeCell ref="N249:N251"/>
    <mergeCell ref="O249:O251"/>
    <mergeCell ref="P249:P251"/>
    <mergeCell ref="Q249:Q251"/>
    <mergeCell ref="R249:R251"/>
    <mergeCell ref="S249:S251"/>
    <mergeCell ref="M244:M247"/>
    <mergeCell ref="I216:I218"/>
    <mergeCell ref="I213:I214"/>
    <mergeCell ref="I194:I198"/>
    <mergeCell ref="M189:M191"/>
    <mergeCell ref="M194:M198"/>
    <mergeCell ref="M226:M227"/>
    <mergeCell ref="I226:I228"/>
    <mergeCell ref="F72:M72"/>
    <mergeCell ref="F77:M77"/>
    <mergeCell ref="F80:M80"/>
    <mergeCell ref="F84:M84"/>
    <mergeCell ref="F89:M89"/>
    <mergeCell ref="F93:M93"/>
    <mergeCell ref="F100:M100"/>
    <mergeCell ref="F107:M107"/>
    <mergeCell ref="F113:M113"/>
    <mergeCell ref="M78:M79"/>
    <mergeCell ref="I81:I83"/>
    <mergeCell ref="M81:M83"/>
    <mergeCell ref="K94:K99"/>
    <mergeCell ref="I221:I224"/>
    <mergeCell ref="M268:M269"/>
    <mergeCell ref="I277:I278"/>
    <mergeCell ref="M277:M278"/>
    <mergeCell ref="I268:I269"/>
    <mergeCell ref="M96:M99"/>
    <mergeCell ref="I104:I106"/>
    <mergeCell ref="I94:I95"/>
    <mergeCell ref="F148:M148"/>
    <mergeCell ref="F153:M153"/>
    <mergeCell ref="F156:M156"/>
    <mergeCell ref="F162:M162"/>
    <mergeCell ref="F165:M165"/>
    <mergeCell ref="F172:M172"/>
    <mergeCell ref="F176:M176"/>
    <mergeCell ref="F179:M179"/>
    <mergeCell ref="M154:M155"/>
    <mergeCell ref="I154:I155"/>
    <mergeCell ref="M168:M171"/>
    <mergeCell ref="M177:M178"/>
    <mergeCell ref="M146:M147"/>
    <mergeCell ref="I177:I178"/>
    <mergeCell ref="M174:M175"/>
    <mergeCell ref="K157:K161"/>
    <mergeCell ref="F306:M306"/>
    <mergeCell ref="J290:J291"/>
    <mergeCell ref="E299:E306"/>
    <mergeCell ref="K290:K291"/>
    <mergeCell ref="K292:K295"/>
    <mergeCell ref="K299:K305"/>
    <mergeCell ref="L290:L291"/>
    <mergeCell ref="L292:L295"/>
    <mergeCell ref="L299:L305"/>
    <mergeCell ref="C286:C288"/>
    <mergeCell ref="M292:M295"/>
    <mergeCell ref="I292:I295"/>
    <mergeCell ref="M300:M302"/>
    <mergeCell ref="A322:A324"/>
    <mergeCell ref="B322:B324"/>
    <mergeCell ref="B318:B320"/>
    <mergeCell ref="A318:A320"/>
    <mergeCell ref="F320:M320"/>
    <mergeCell ref="F324:M324"/>
    <mergeCell ref="C322:C324"/>
    <mergeCell ref="D322:D324"/>
    <mergeCell ref="E322:E324"/>
    <mergeCell ref="E318:E320"/>
    <mergeCell ref="D318:D320"/>
    <mergeCell ref="C318:C320"/>
    <mergeCell ref="K318:K319"/>
    <mergeCell ref="K322:K323"/>
    <mergeCell ref="L318:L319"/>
    <mergeCell ref="L322:L323"/>
    <mergeCell ref="C292:C296"/>
    <mergeCell ref="D292:D296"/>
    <mergeCell ref="E292:E296"/>
    <mergeCell ref="A314:A316"/>
    <mergeCell ref="B314:B316"/>
    <mergeCell ref="B307:B310"/>
    <mergeCell ref="A307:A310"/>
    <mergeCell ref="C307:C310"/>
    <mergeCell ref="D307:D310"/>
    <mergeCell ref="E307:E310"/>
    <mergeCell ref="M307:M309"/>
    <mergeCell ref="I307:I309"/>
    <mergeCell ref="I314:I315"/>
    <mergeCell ref="I322:I323"/>
    <mergeCell ref="M322:M323"/>
    <mergeCell ref="A1:A2"/>
    <mergeCell ref="B1:B2"/>
    <mergeCell ref="C1:C2"/>
    <mergeCell ref="E1:E2"/>
    <mergeCell ref="I1:I2"/>
    <mergeCell ref="F1:F2"/>
    <mergeCell ref="G1:H1"/>
    <mergeCell ref="D1:D2"/>
    <mergeCell ref="A3:A8"/>
    <mergeCell ref="B3:B8"/>
    <mergeCell ref="A13:A15"/>
    <mergeCell ref="B13:B15"/>
    <mergeCell ref="C13:C15"/>
    <mergeCell ref="D13:D15"/>
    <mergeCell ref="E13:E15"/>
    <mergeCell ref="E3:E8"/>
    <mergeCell ref="A344:A346"/>
    <mergeCell ref="B344:B346"/>
    <mergeCell ref="B341:B343"/>
    <mergeCell ref="A341:A343"/>
    <mergeCell ref="A334:A340"/>
    <mergeCell ref="B334:B340"/>
    <mergeCell ref="F340:M340"/>
    <mergeCell ref="F343:M343"/>
    <mergeCell ref="F346:M346"/>
    <mergeCell ref="E341:E343"/>
    <mergeCell ref="C341:C343"/>
    <mergeCell ref="D341:D343"/>
    <mergeCell ref="E334:E340"/>
    <mergeCell ref="D334:D340"/>
    <mergeCell ref="I344:I345"/>
    <mergeCell ref="D344:D346"/>
    <mergeCell ref="F145:M145"/>
    <mergeCell ref="D143:D145"/>
    <mergeCell ref="E143:E145"/>
    <mergeCell ref="A325:A327"/>
    <mergeCell ref="B325:B327"/>
    <mergeCell ref="F327:M327"/>
    <mergeCell ref="C329:C331"/>
    <mergeCell ref="D329:D331"/>
    <mergeCell ref="E329:E331"/>
    <mergeCell ref="E325:E327"/>
    <mergeCell ref="D325:D327"/>
    <mergeCell ref="M329:M330"/>
    <mergeCell ref="B329:B331"/>
    <mergeCell ref="A329:A331"/>
    <mergeCell ref="F331:M331"/>
    <mergeCell ref="K325:K326"/>
    <mergeCell ref="K329:K330"/>
    <mergeCell ref="L325:L326"/>
    <mergeCell ref="L329:L330"/>
    <mergeCell ref="I325:I326"/>
    <mergeCell ref="I329:I330"/>
    <mergeCell ref="L189:L191"/>
    <mergeCell ref="L143:L144"/>
    <mergeCell ref="L146:L147"/>
    <mergeCell ref="I180:I183"/>
    <mergeCell ref="F184:M184"/>
    <mergeCell ref="F188:M188"/>
    <mergeCell ref="L185:L187"/>
    <mergeCell ref="D314:D316"/>
    <mergeCell ref="E314:E316"/>
    <mergeCell ref="K307:K309"/>
    <mergeCell ref="L151:L152"/>
    <mergeCell ref="M53:M56"/>
    <mergeCell ref="A49:A51"/>
    <mergeCell ref="B49:B51"/>
    <mergeCell ref="C49:C51"/>
    <mergeCell ref="D49:D51"/>
    <mergeCell ref="E49:E51"/>
    <mergeCell ref="A53:A58"/>
    <mergeCell ref="B53:B58"/>
    <mergeCell ref="I96:I99"/>
    <mergeCell ref="A37:A39"/>
    <mergeCell ref="B37:B39"/>
    <mergeCell ref="A16:A19"/>
    <mergeCell ref="D128:D135"/>
    <mergeCell ref="C128:C135"/>
    <mergeCell ref="E128:E135"/>
    <mergeCell ref="E91:E93"/>
    <mergeCell ref="I120:I121"/>
    <mergeCell ref="M120:M121"/>
    <mergeCell ref="I117:I118"/>
    <mergeCell ref="I128:I130"/>
    <mergeCell ref="I131:I134"/>
    <mergeCell ref="M370:M371"/>
    <mergeCell ref="D367:D369"/>
    <mergeCell ref="C367:C369"/>
    <mergeCell ref="E361:E363"/>
    <mergeCell ref="D361:D363"/>
    <mergeCell ref="C361:C363"/>
    <mergeCell ref="C356:C359"/>
    <mergeCell ref="C221:C225"/>
    <mergeCell ref="M201:M202"/>
    <mergeCell ref="I205:I209"/>
    <mergeCell ref="I237:I239"/>
    <mergeCell ref="I252:I258"/>
    <mergeCell ref="M252:M257"/>
    <mergeCell ref="I244:I247"/>
    <mergeCell ref="L252:L258"/>
    <mergeCell ref="F270:M270"/>
    <mergeCell ref="K314:K315"/>
    <mergeCell ref="L307:L309"/>
    <mergeCell ref="L314:L315"/>
    <mergeCell ref="I318:I319"/>
    <mergeCell ref="M318:M319"/>
    <mergeCell ref="C299:C300"/>
    <mergeCell ref="M303:M305"/>
    <mergeCell ref="I299:I305"/>
    <mergeCell ref="C301:C305"/>
    <mergeCell ref="C244:C248"/>
    <mergeCell ref="D244:D248"/>
    <mergeCell ref="E244:E248"/>
    <mergeCell ref="K347:K348"/>
    <mergeCell ref="K350:K353"/>
    <mergeCell ref="C344:C346"/>
    <mergeCell ref="E344:E346"/>
    <mergeCell ref="K334:K339"/>
    <mergeCell ref="K341:K342"/>
    <mergeCell ref="K344:K345"/>
    <mergeCell ref="L334:L339"/>
    <mergeCell ref="L341:L342"/>
    <mergeCell ref="L344:L345"/>
    <mergeCell ref="B370:B372"/>
    <mergeCell ref="B367:B369"/>
    <mergeCell ref="I350:I353"/>
    <mergeCell ref="M350:M353"/>
    <mergeCell ref="I356:I358"/>
    <mergeCell ref="I3:I7"/>
    <mergeCell ref="C3:C6"/>
    <mergeCell ref="D6:D7"/>
    <mergeCell ref="D3:D5"/>
    <mergeCell ref="I91:I92"/>
    <mergeCell ref="C85:C86"/>
    <mergeCell ref="I85:I88"/>
    <mergeCell ref="C87:C88"/>
    <mergeCell ref="M105:M106"/>
    <mergeCell ref="A299:A306"/>
    <mergeCell ref="B299:B306"/>
    <mergeCell ref="A85:A89"/>
    <mergeCell ref="B85:B89"/>
    <mergeCell ref="D85:D89"/>
    <mergeCell ref="E85:E89"/>
    <mergeCell ref="A91:A93"/>
    <mergeCell ref="B91:B93"/>
    <mergeCell ref="D91:D93"/>
    <mergeCell ref="K104:K106"/>
    <mergeCell ref="K111:K112"/>
    <mergeCell ref="L111:L112"/>
    <mergeCell ref="I27:I30"/>
    <mergeCell ref="M230:M234"/>
    <mergeCell ref="I230:I234"/>
    <mergeCell ref="M237:M239"/>
    <mergeCell ref="I241:I242"/>
    <mergeCell ref="EB1:EB2"/>
    <mergeCell ref="A40:A43"/>
    <mergeCell ref="B40:B43"/>
    <mergeCell ref="C40:C43"/>
    <mergeCell ref="D40:D43"/>
    <mergeCell ref="E40:E43"/>
    <mergeCell ref="C34:C36"/>
    <mergeCell ref="D34:D36"/>
    <mergeCell ref="A78:A80"/>
    <mergeCell ref="B78:B80"/>
    <mergeCell ref="D78:D80"/>
    <mergeCell ref="E78:E80"/>
    <mergeCell ref="AM1:AM2"/>
    <mergeCell ref="N1:AK1"/>
    <mergeCell ref="AL1:AL2"/>
    <mergeCell ref="J1:J2"/>
    <mergeCell ref="C53:C58"/>
    <mergeCell ref="D53:D58"/>
    <mergeCell ref="E53:E58"/>
    <mergeCell ref="F58:M58"/>
    <mergeCell ref="L53:L57"/>
    <mergeCell ref="I37:I38"/>
    <mergeCell ref="I34:I35"/>
    <mergeCell ref="M27:M30"/>
    <mergeCell ref="L49:L50"/>
    <mergeCell ref="A34:A36"/>
    <mergeCell ref="B34:B36"/>
    <mergeCell ref="E34:E36"/>
    <mergeCell ref="E37:E39"/>
    <mergeCell ref="D37:D39"/>
    <mergeCell ref="C37:C39"/>
    <mergeCell ref="F51:M51"/>
    <mergeCell ref="E104:E107"/>
    <mergeCell ref="M123:M125"/>
    <mergeCell ref="I123:I125"/>
    <mergeCell ref="M128:M133"/>
    <mergeCell ref="I111:I112"/>
    <mergeCell ref="I23:I25"/>
    <mergeCell ref="E201:E203"/>
    <mergeCell ref="D201:D203"/>
    <mergeCell ref="K185:K187"/>
    <mergeCell ref="K189:K191"/>
    <mergeCell ref="A237:A240"/>
    <mergeCell ref="B237:B240"/>
    <mergeCell ref="C237:C240"/>
    <mergeCell ref="E237:E240"/>
    <mergeCell ref="C370:C372"/>
    <mergeCell ref="E370:E372"/>
    <mergeCell ref="E367:E369"/>
    <mergeCell ref="D230:D235"/>
    <mergeCell ref="E230:E235"/>
    <mergeCell ref="E264:E266"/>
    <mergeCell ref="I347:I348"/>
    <mergeCell ref="F349:M349"/>
    <mergeCell ref="I361:I362"/>
    <mergeCell ref="M361:M362"/>
    <mergeCell ref="M367:M368"/>
    <mergeCell ref="K252:K258"/>
    <mergeCell ref="K261:K262"/>
    <mergeCell ref="K264:K265"/>
    <mergeCell ref="K268:K269"/>
    <mergeCell ref="K273:K275"/>
    <mergeCell ref="K277:K278"/>
    <mergeCell ref="K280:K281"/>
    <mergeCell ref="K284:K288"/>
    <mergeCell ref="C252:C259"/>
    <mergeCell ref="D252:D259"/>
    <mergeCell ref="A249:A251"/>
    <mergeCell ref="A292:A296"/>
    <mergeCell ref="B292:B296"/>
    <mergeCell ref="A261:A263"/>
    <mergeCell ref="B261:B263"/>
    <mergeCell ref="C261:C263"/>
    <mergeCell ref="D261:D263"/>
    <mergeCell ref="A264:A266"/>
    <mergeCell ref="I185:I187"/>
    <mergeCell ref="A205:A210"/>
    <mergeCell ref="B205:B210"/>
    <mergeCell ref="C205:C210"/>
    <mergeCell ref="A226:A229"/>
    <mergeCell ref="B226:B229"/>
    <mergeCell ref="C226:C229"/>
    <mergeCell ref="A213:A215"/>
    <mergeCell ref="B213:B215"/>
    <mergeCell ref="C213:C215"/>
    <mergeCell ref="A216:A219"/>
    <mergeCell ref="B216:B219"/>
    <mergeCell ref="C216:C219"/>
    <mergeCell ref="A221:A225"/>
    <mergeCell ref="B221:B225"/>
    <mergeCell ref="E205:E210"/>
    <mergeCell ref="B189:B192"/>
    <mergeCell ref="C189:C192"/>
    <mergeCell ref="D189:D192"/>
    <mergeCell ref="B264:B266"/>
    <mergeCell ref="C264:C266"/>
    <mergeCell ref="D264:D266"/>
    <mergeCell ref="C277:C279"/>
    <mergeCell ref="F289:M289"/>
    <mergeCell ref="F296:M296"/>
    <mergeCell ref="E284:E289"/>
    <mergeCell ref="D299:D306"/>
    <mergeCell ref="D356:D359"/>
    <mergeCell ref="E356:E359"/>
    <mergeCell ref="F235:M235"/>
    <mergeCell ref="F240:M240"/>
    <mergeCell ref="F243:M243"/>
    <mergeCell ref="F248:M248"/>
    <mergeCell ref="F259:M259"/>
    <mergeCell ref="F263:M263"/>
    <mergeCell ref="F266:M266"/>
    <mergeCell ref="M261:M262"/>
    <mergeCell ref="I264:I265"/>
    <mergeCell ref="I261:I262"/>
    <mergeCell ref="E261:E263"/>
    <mergeCell ref="M280:M281"/>
    <mergeCell ref="D350:D354"/>
    <mergeCell ref="I280:I281"/>
    <mergeCell ref="M284:M285"/>
    <mergeCell ref="D286:D288"/>
    <mergeCell ref="I284:I288"/>
    <mergeCell ref="M286:M288"/>
    <mergeCell ref="L280:L281"/>
    <mergeCell ref="L284:L288"/>
    <mergeCell ref="F126:M126"/>
    <mergeCell ref="F135:M135"/>
    <mergeCell ref="F141:M141"/>
    <mergeCell ref="F199:M199"/>
    <mergeCell ref="F203:M203"/>
    <mergeCell ref="M138:M140"/>
    <mergeCell ref="I143:I144"/>
    <mergeCell ref="M143:M144"/>
    <mergeCell ref="I138:I140"/>
    <mergeCell ref="D138:D141"/>
    <mergeCell ref="E138:E141"/>
    <mergeCell ref="D226:D229"/>
    <mergeCell ref="D221:D225"/>
    <mergeCell ref="E221:E225"/>
    <mergeCell ref="E226:E229"/>
    <mergeCell ref="F210:M210"/>
    <mergeCell ref="F215:M215"/>
    <mergeCell ref="F219:M219"/>
    <mergeCell ref="D213:D215"/>
    <mergeCell ref="E213:E215"/>
    <mergeCell ref="D216:D219"/>
    <mergeCell ref="E216:E219"/>
    <mergeCell ref="M216:M218"/>
    <mergeCell ref="F225:M225"/>
    <mergeCell ref="F229:M229"/>
    <mergeCell ref="K216:K218"/>
    <mergeCell ref="K221:K224"/>
    <mergeCell ref="K226:K228"/>
    <mergeCell ref="D277:D279"/>
    <mergeCell ref="E277:E279"/>
    <mergeCell ref="F276:M276"/>
    <mergeCell ref="D273:D276"/>
    <mergeCell ref="E273:E276"/>
    <mergeCell ref="E185:E188"/>
    <mergeCell ref="D237:D240"/>
    <mergeCell ref="I157:I161"/>
    <mergeCell ref="M356:M358"/>
    <mergeCell ref="D173:D176"/>
    <mergeCell ref="D205:D210"/>
    <mergeCell ref="K201:K202"/>
    <mergeCell ref="K205:K209"/>
    <mergeCell ref="L194:L198"/>
    <mergeCell ref="I16:I18"/>
    <mergeCell ref="A27:A31"/>
    <mergeCell ref="B27:B31"/>
    <mergeCell ref="C27:C31"/>
    <mergeCell ref="E27:E31"/>
    <mergeCell ref="B16:B19"/>
    <mergeCell ref="C16:C19"/>
    <mergeCell ref="B128:B135"/>
    <mergeCell ref="A128:A135"/>
    <mergeCell ref="A138:A141"/>
    <mergeCell ref="B138:B141"/>
    <mergeCell ref="C138:C141"/>
    <mergeCell ref="A143:A145"/>
    <mergeCell ref="B143:B145"/>
    <mergeCell ref="C143:C145"/>
    <mergeCell ref="C94:C100"/>
    <mergeCell ref="D94:D100"/>
    <mergeCell ref="E94:E100"/>
    <mergeCell ref="A104:A107"/>
    <mergeCell ref="B104:B107"/>
    <mergeCell ref="C104:C107"/>
    <mergeCell ref="D104:D107"/>
    <mergeCell ref="E163:E165"/>
    <mergeCell ref="B163:B165"/>
    <mergeCell ref="A163:A165"/>
    <mergeCell ref="A168:A172"/>
    <mergeCell ref="B168:B172"/>
    <mergeCell ref="C168:C172"/>
    <mergeCell ref="D168:D172"/>
    <mergeCell ref="E168:E172"/>
    <mergeCell ref="A173:A176"/>
    <mergeCell ref="K146:K147"/>
    <mergeCell ref="K151:K152"/>
    <mergeCell ref="I173:I175"/>
    <mergeCell ref="B173:B176"/>
    <mergeCell ref="E173:E176"/>
    <mergeCell ref="I61:I63"/>
    <mergeCell ref="D16:D19"/>
    <mergeCell ref="E16:E19"/>
    <mergeCell ref="E23:E26"/>
    <mergeCell ref="D23:D26"/>
    <mergeCell ref="A23:A26"/>
    <mergeCell ref="B23:B26"/>
    <mergeCell ref="C23:C26"/>
    <mergeCell ref="A120:A122"/>
    <mergeCell ref="B120:B122"/>
    <mergeCell ref="C120:C122"/>
    <mergeCell ref="D120:D122"/>
    <mergeCell ref="E120:E122"/>
    <mergeCell ref="A123:A126"/>
    <mergeCell ref="B123:B126"/>
    <mergeCell ref="C123:C126"/>
    <mergeCell ref="D123:D126"/>
    <mergeCell ref="E123:E126"/>
    <mergeCell ref="A111:A113"/>
    <mergeCell ref="B111:B113"/>
    <mergeCell ref="C111:C113"/>
    <mergeCell ref="D111:D113"/>
    <mergeCell ref="E111:E113"/>
    <mergeCell ref="A117:A119"/>
    <mergeCell ref="B117:B119"/>
    <mergeCell ref="C117:C119"/>
    <mergeCell ref="D117:D119"/>
    <mergeCell ref="E117:E119"/>
    <mergeCell ref="A69:A72"/>
    <mergeCell ref="B69:B72"/>
    <mergeCell ref="C69:C72"/>
    <mergeCell ref="D69:D72"/>
    <mergeCell ref="E69:E72"/>
    <mergeCell ref="A241:A243"/>
    <mergeCell ref="B241:B243"/>
    <mergeCell ref="C241:C243"/>
    <mergeCell ref="D241:D243"/>
    <mergeCell ref="E241:E243"/>
    <mergeCell ref="H249:H251"/>
    <mergeCell ref="I249:I251"/>
    <mergeCell ref="A230:A235"/>
    <mergeCell ref="B230:B235"/>
    <mergeCell ref="C230:C235"/>
    <mergeCell ref="A244:A248"/>
    <mergeCell ref="B244:B248"/>
    <mergeCell ref="A277:A279"/>
    <mergeCell ref="B277:B279"/>
    <mergeCell ref="A273:A276"/>
    <mergeCell ref="B273:B276"/>
    <mergeCell ref="C273:C276"/>
    <mergeCell ref="L261:L262"/>
    <mergeCell ref="L264:L265"/>
    <mergeCell ref="L268:L269"/>
    <mergeCell ref="L273:L275"/>
    <mergeCell ref="L277:L278"/>
    <mergeCell ref="AM49:AM51"/>
    <mergeCell ref="AM53:AM58"/>
    <mergeCell ref="AM61:AM64"/>
    <mergeCell ref="I69:I71"/>
    <mergeCell ref="A347:A349"/>
    <mergeCell ref="B347:B349"/>
    <mergeCell ref="C347:C349"/>
    <mergeCell ref="D347:D349"/>
    <mergeCell ref="E347:E349"/>
    <mergeCell ref="M290:M291"/>
    <mergeCell ref="I290:I291"/>
    <mergeCell ref="A284:A289"/>
    <mergeCell ref="B284:B289"/>
    <mergeCell ref="A252:A259"/>
    <mergeCell ref="B252:B259"/>
    <mergeCell ref="E252:E259"/>
    <mergeCell ref="A268:A270"/>
    <mergeCell ref="B268:B270"/>
    <mergeCell ref="C268:C270"/>
    <mergeCell ref="D268:D270"/>
    <mergeCell ref="E268:E270"/>
    <mergeCell ref="M264:M265"/>
    <mergeCell ref="G290:G291"/>
    <mergeCell ref="H290:H291"/>
    <mergeCell ref="I114:I115"/>
    <mergeCell ref="B249:B251"/>
    <mergeCell ref="C249:C251"/>
    <mergeCell ref="D249:D251"/>
    <mergeCell ref="E249:E251"/>
    <mergeCell ref="M249:M251"/>
    <mergeCell ref="J249:J251"/>
    <mergeCell ref="G249:G251"/>
    <mergeCell ref="B194:B199"/>
    <mergeCell ref="C194:C199"/>
    <mergeCell ref="D194:D199"/>
    <mergeCell ref="E194:E199"/>
    <mergeCell ref="A189:A192"/>
    <mergeCell ref="C185:C188"/>
    <mergeCell ref="D185:D188"/>
    <mergeCell ref="A177:A179"/>
    <mergeCell ref="B177:B179"/>
    <mergeCell ref="A180:A184"/>
    <mergeCell ref="B180:B184"/>
    <mergeCell ref="C180:C184"/>
    <mergeCell ref="AM168:AM172"/>
    <mergeCell ref="AM180:AM184"/>
    <mergeCell ref="AM189:AM192"/>
    <mergeCell ref="AM194:AM199"/>
    <mergeCell ref="AM91:AM93"/>
    <mergeCell ref="AM104:AM107"/>
    <mergeCell ref="AM111:AM113"/>
    <mergeCell ref="AM114:AM116"/>
    <mergeCell ref="AM123:AM126"/>
    <mergeCell ref="AM138:AM141"/>
    <mergeCell ref="AT273:AT276"/>
    <mergeCell ref="AU273:AU276"/>
    <mergeCell ref="AM344:AM346"/>
    <mergeCell ref="AM252:AM259"/>
    <mergeCell ref="AM261:AM263"/>
    <mergeCell ref="AM264:AM266"/>
    <mergeCell ref="AM268:AM270"/>
    <mergeCell ref="AM277:AM279"/>
    <mergeCell ref="AM290:AM291"/>
    <mergeCell ref="AM292:AM296"/>
    <mergeCell ref="AM299:AM306"/>
    <mergeCell ref="AM201:AM203"/>
    <mergeCell ref="AM205:AM210"/>
    <mergeCell ref="AM213:AM215"/>
    <mergeCell ref="AM221:AM225"/>
    <mergeCell ref="AM230:AM235"/>
    <mergeCell ref="AM237:AM240"/>
    <mergeCell ref="AM241:AM243"/>
    <mergeCell ref="A185:A188"/>
    <mergeCell ref="B185:B188"/>
    <mergeCell ref="AP226:AP229"/>
    <mergeCell ref="AQ226:AQ229"/>
    <mergeCell ref="AR226:AR229"/>
    <mergeCell ref="AS226:AS229"/>
    <mergeCell ref="AT226:AT229"/>
    <mergeCell ref="AU226:AU229"/>
    <mergeCell ref="AN241:AN243"/>
    <mergeCell ref="AO241:AO243"/>
    <mergeCell ref="AP241:AP243"/>
    <mergeCell ref="AQ241:AQ243"/>
    <mergeCell ref="AR241:AR243"/>
    <mergeCell ref="AS241:AS243"/>
    <mergeCell ref="AT241:AT243"/>
    <mergeCell ref="AU241:AU243"/>
    <mergeCell ref="AR261:AR263"/>
    <mergeCell ref="AS261:AS263"/>
    <mergeCell ref="AT261:AT263"/>
    <mergeCell ref="AU261:AU263"/>
    <mergeCell ref="L213:L214"/>
    <mergeCell ref="M180:M183"/>
    <mergeCell ref="M185:M187"/>
    <mergeCell ref="M205:M206"/>
    <mergeCell ref="L201:L202"/>
    <mergeCell ref="L205:L209"/>
    <mergeCell ref="A201:A203"/>
    <mergeCell ref="B201:B203"/>
    <mergeCell ref="C201:C203"/>
    <mergeCell ref="AM78:AM80"/>
    <mergeCell ref="AM81:AM84"/>
    <mergeCell ref="AM85:AM89"/>
    <mergeCell ref="A75:A77"/>
    <mergeCell ref="B75:B77"/>
    <mergeCell ref="D75:D77"/>
    <mergeCell ref="E75:E77"/>
    <mergeCell ref="A81:A84"/>
    <mergeCell ref="B81:B84"/>
    <mergeCell ref="C81:C84"/>
    <mergeCell ref="D81:D84"/>
    <mergeCell ref="E81:E84"/>
    <mergeCell ref="I75:I76"/>
    <mergeCell ref="I78:I79"/>
    <mergeCell ref="AM143:AM145"/>
    <mergeCell ref="K114:K115"/>
    <mergeCell ref="K117:K118"/>
    <mergeCell ref="K120:K121"/>
    <mergeCell ref="K123:K125"/>
    <mergeCell ref="K128:K134"/>
    <mergeCell ref="K138:K140"/>
    <mergeCell ref="K143:K144"/>
    <mergeCell ref="F119:M119"/>
    <mergeCell ref="F122:M122"/>
    <mergeCell ref="L114:L115"/>
    <mergeCell ref="L117:L118"/>
    <mergeCell ref="L120:L121"/>
    <mergeCell ref="L123:L125"/>
    <mergeCell ref="L128:L134"/>
    <mergeCell ref="L138:L140"/>
    <mergeCell ref="A94:A100"/>
    <mergeCell ref="B94:B100"/>
    <mergeCell ref="D180:D184"/>
    <mergeCell ref="E180:E184"/>
    <mergeCell ref="A154:A156"/>
    <mergeCell ref="B154:B156"/>
    <mergeCell ref="C154:C156"/>
    <mergeCell ref="D154:D156"/>
    <mergeCell ref="E154:E156"/>
    <mergeCell ref="A157:A162"/>
    <mergeCell ref="B157:B162"/>
    <mergeCell ref="C157:C162"/>
    <mergeCell ref="D157:D162"/>
    <mergeCell ref="E157:E162"/>
    <mergeCell ref="E146:E148"/>
    <mergeCell ref="D146:D148"/>
    <mergeCell ref="A146:A148"/>
    <mergeCell ref="B146:B148"/>
    <mergeCell ref="C146:C148"/>
    <mergeCell ref="A151:A153"/>
    <mergeCell ref="B151:B153"/>
    <mergeCell ref="C151:C153"/>
    <mergeCell ref="D151:D153"/>
    <mergeCell ref="E151:E153"/>
    <mergeCell ref="K180:K183"/>
    <mergeCell ref="C177:C179"/>
    <mergeCell ref="K163:K164"/>
    <mergeCell ref="K168:K171"/>
    <mergeCell ref="K173:K175"/>
    <mergeCell ref="K177:K178"/>
    <mergeCell ref="I151:I152"/>
    <mergeCell ref="I146:I147"/>
    <mergeCell ref="I168:I171"/>
    <mergeCell ref="M111:M112"/>
    <mergeCell ref="E189:E192"/>
    <mergeCell ref="A194:A199"/>
    <mergeCell ref="I189:I191"/>
    <mergeCell ref="I201:I202"/>
    <mergeCell ref="F192:M192"/>
    <mergeCell ref="E177:E179"/>
    <mergeCell ref="D177:D179"/>
    <mergeCell ref="BL370:BL372"/>
    <mergeCell ref="BL379:BL381"/>
    <mergeCell ref="BL382:BL385"/>
    <mergeCell ref="BL314:BL316"/>
    <mergeCell ref="BL318:BL320"/>
    <mergeCell ref="BL322:BL324"/>
    <mergeCell ref="BL325:BL327"/>
    <mergeCell ref="BL329:BL331"/>
    <mergeCell ref="BL334:BL340"/>
    <mergeCell ref="BL341:BL343"/>
    <mergeCell ref="BL344:BL346"/>
    <mergeCell ref="BL347:BL349"/>
    <mergeCell ref="BL268:BL270"/>
    <mergeCell ref="BL277:BL279"/>
    <mergeCell ref="BL280:BL282"/>
    <mergeCell ref="BL284:BL289"/>
    <mergeCell ref="BL290:BL291"/>
    <mergeCell ref="BL292:BL296"/>
    <mergeCell ref="BL299:BL306"/>
    <mergeCell ref="BL307:BL310"/>
    <mergeCell ref="BL374:BL375"/>
    <mergeCell ref="BL273:BL276"/>
    <mergeCell ref="AM338:AM339"/>
    <mergeCell ref="AM335:AM337"/>
    <mergeCell ref="BL143:BL145"/>
    <mergeCell ref="BL146:BL148"/>
    <mergeCell ref="BL151:BL153"/>
    <mergeCell ref="BL154:BL156"/>
    <mergeCell ref="BL157:BL162"/>
    <mergeCell ref="BL163:BL165"/>
    <mergeCell ref="BL168:BL172"/>
    <mergeCell ref="BL173:BL176"/>
    <mergeCell ref="BL177:BL179"/>
    <mergeCell ref="BL226:BL229"/>
    <mergeCell ref="BL230:BL235"/>
    <mergeCell ref="BL237:BL240"/>
    <mergeCell ref="BL241:BL243"/>
    <mergeCell ref="BL244:BL248"/>
    <mergeCell ref="BL249:BL251"/>
    <mergeCell ref="BL252:BL259"/>
    <mergeCell ref="BL261:BL263"/>
    <mergeCell ref="BL264:BL266"/>
    <mergeCell ref="BL180:BL184"/>
    <mergeCell ref="BL185:BL188"/>
    <mergeCell ref="BL189:BL192"/>
    <mergeCell ref="AM244:AM248"/>
    <mergeCell ref="AM249:AM251"/>
    <mergeCell ref="AM347:AM349"/>
    <mergeCell ref="AM350:AM354"/>
    <mergeCell ref="AM356:AM359"/>
    <mergeCell ref="AM367:AM369"/>
    <mergeCell ref="AM370:AM372"/>
    <mergeCell ref="AM379:AM381"/>
    <mergeCell ref="AM382:AM385"/>
    <mergeCell ref="AM307:AM310"/>
    <mergeCell ref="AM318:AM320"/>
    <mergeCell ref="AM322:AM324"/>
    <mergeCell ref="AM325:AM327"/>
    <mergeCell ref="AM329:AM331"/>
    <mergeCell ref="AM341:AM343"/>
    <mergeCell ref="AM146:AM148"/>
    <mergeCell ref="AM151:AM153"/>
    <mergeCell ref="AM157:AM162"/>
    <mergeCell ref="AM163:AM165"/>
    <mergeCell ref="AN1:BK1"/>
    <mergeCell ref="AN249:AN251"/>
    <mergeCell ref="AO249:AO251"/>
    <mergeCell ref="AP249:AP251"/>
    <mergeCell ref="AQ249:AQ251"/>
    <mergeCell ref="AR249:AR251"/>
    <mergeCell ref="AS249:AS251"/>
    <mergeCell ref="AT249:AT251"/>
    <mergeCell ref="AU249:AU251"/>
    <mergeCell ref="AV249:AV251"/>
    <mergeCell ref="AW249:AW251"/>
    <mergeCell ref="AX249:AX251"/>
    <mergeCell ref="AY249:AY251"/>
    <mergeCell ref="AZ249:AZ251"/>
    <mergeCell ref="BA249:BA251"/>
    <mergeCell ref="BB249:BB251"/>
    <mergeCell ref="BC249:BC251"/>
    <mergeCell ref="BD249:BD251"/>
    <mergeCell ref="BE249:BE251"/>
    <mergeCell ref="BF249:BF251"/>
    <mergeCell ref="BG249:BG251"/>
    <mergeCell ref="BH249:BH251"/>
    <mergeCell ref="BJ3:BJ8"/>
    <mergeCell ref="BL194:BL199"/>
    <mergeCell ref="BL201:BL203"/>
    <mergeCell ref="BL205:BL210"/>
    <mergeCell ref="BL213:BL215"/>
    <mergeCell ref="BL216:BL219"/>
    <mergeCell ref="BL221:BL225"/>
    <mergeCell ref="AN16:AN19"/>
    <mergeCell ref="AO16:AO19"/>
    <mergeCell ref="AP16:AP19"/>
    <mergeCell ref="AQ16:AQ19"/>
    <mergeCell ref="AR16:AR19"/>
    <mergeCell ref="AS16:AS19"/>
    <mergeCell ref="AZ13:AZ15"/>
    <mergeCell ref="BA13:BA15"/>
    <mergeCell ref="BB13:BB15"/>
    <mergeCell ref="BC13:BC15"/>
    <mergeCell ref="BD13:BD15"/>
    <mergeCell ref="BF16:BF19"/>
    <mergeCell ref="BG16:BG19"/>
    <mergeCell ref="BH16:BH19"/>
    <mergeCell ref="BI16:BI19"/>
    <mergeCell ref="AN13:AN15"/>
    <mergeCell ref="AO13:AO15"/>
    <mergeCell ref="AP13:AP15"/>
    <mergeCell ref="AQ13:AQ15"/>
    <mergeCell ref="AR13:AR15"/>
    <mergeCell ref="AS13:AS15"/>
    <mergeCell ref="BE27:BE31"/>
    <mergeCell ref="AP27:AP31"/>
    <mergeCell ref="AQ27:AQ31"/>
    <mergeCell ref="AR27:AR31"/>
    <mergeCell ref="AS27:AS31"/>
    <mergeCell ref="AT27:AT31"/>
    <mergeCell ref="AU27:AU31"/>
    <mergeCell ref="BL350:BL354"/>
    <mergeCell ref="BL356:BL359"/>
    <mergeCell ref="BL361:BL363"/>
    <mergeCell ref="BL367:BL369"/>
    <mergeCell ref="BL94:BL100"/>
    <mergeCell ref="BL104:BL107"/>
    <mergeCell ref="BL111:BL113"/>
    <mergeCell ref="BL114:BL116"/>
    <mergeCell ref="BL117:BL119"/>
    <mergeCell ref="BL120:BL122"/>
    <mergeCell ref="BL123:BL126"/>
    <mergeCell ref="BL128:BL135"/>
    <mergeCell ref="BL138:BL141"/>
    <mergeCell ref="BL3:BL8"/>
    <mergeCell ref="BL13:BL15"/>
    <mergeCell ref="BL16:BL19"/>
    <mergeCell ref="BL23:BL26"/>
    <mergeCell ref="BL27:BL31"/>
    <mergeCell ref="BL34:BL36"/>
    <mergeCell ref="BL37:BL39"/>
    <mergeCell ref="BL40:BL43"/>
    <mergeCell ref="BL49:BL51"/>
    <mergeCell ref="BL53:BL58"/>
    <mergeCell ref="BL61:BL64"/>
    <mergeCell ref="BL69:BL72"/>
    <mergeCell ref="BL75:BL77"/>
    <mergeCell ref="BL78:BL80"/>
    <mergeCell ref="BL81:BL84"/>
    <mergeCell ref="BL85:BL89"/>
    <mergeCell ref="BL91:BL93"/>
    <mergeCell ref="AT13:AT15"/>
    <mergeCell ref="AU13:AU15"/>
    <mergeCell ref="AV13:AV15"/>
    <mergeCell ref="BC3:BC8"/>
    <mergeCell ref="BD3:BD8"/>
    <mergeCell ref="BE3:BE8"/>
    <mergeCell ref="BF3:BF8"/>
    <mergeCell ref="BG3:BG8"/>
    <mergeCell ref="BH3:BH8"/>
    <mergeCell ref="BI3:BI8"/>
    <mergeCell ref="BF13:BF15"/>
    <mergeCell ref="BG13:BG15"/>
    <mergeCell ref="BH13:BH15"/>
    <mergeCell ref="BI13:BI15"/>
    <mergeCell ref="BK3:BK8"/>
    <mergeCell ref="BK290:BK291"/>
    <mergeCell ref="BK23:BK26"/>
    <mergeCell ref="BJ13:BJ15"/>
    <mergeCell ref="BK13:BK15"/>
    <mergeCell ref="AT16:AT19"/>
    <mergeCell ref="AU16:AU19"/>
    <mergeCell ref="AV16:AV19"/>
    <mergeCell ref="AW16:AW19"/>
    <mergeCell ref="AX16:AX19"/>
    <mergeCell ref="AY16:AY19"/>
    <mergeCell ref="AZ16:AZ19"/>
    <mergeCell ref="BA16:BA19"/>
    <mergeCell ref="BB16:BB19"/>
    <mergeCell ref="BC16:BC19"/>
    <mergeCell ref="BD16:BD19"/>
    <mergeCell ref="BE16:BE19"/>
    <mergeCell ref="AW13:AW15"/>
    <mergeCell ref="AX13:AX15"/>
    <mergeCell ref="AY13:AY15"/>
    <mergeCell ref="AZ374:AZ375"/>
    <mergeCell ref="BA374:BA375"/>
    <mergeCell ref="BB374:BB375"/>
    <mergeCell ref="BC374:BC375"/>
    <mergeCell ref="BD374:BD375"/>
    <mergeCell ref="BE374:BE375"/>
    <mergeCell ref="BF374:BF375"/>
    <mergeCell ref="BG374:BG375"/>
    <mergeCell ref="BH374:BH375"/>
    <mergeCell ref="BI374:BI375"/>
    <mergeCell ref="BJ374:BJ375"/>
    <mergeCell ref="BK249:BK251"/>
    <mergeCell ref="AN290:AN291"/>
    <mergeCell ref="AO290:AO291"/>
    <mergeCell ref="AP290:AP291"/>
    <mergeCell ref="AQ290:AQ291"/>
    <mergeCell ref="AR290:AR291"/>
    <mergeCell ref="BE13:BE15"/>
    <mergeCell ref="BB290:BB291"/>
    <mergeCell ref="BC290:BC291"/>
    <mergeCell ref="BD290:BD291"/>
    <mergeCell ref="BE290:BE291"/>
    <mergeCell ref="BF290:BF291"/>
    <mergeCell ref="BG290:BG291"/>
    <mergeCell ref="BH290:BH291"/>
    <mergeCell ref="BI290:BI291"/>
    <mergeCell ref="BJ290:BJ291"/>
    <mergeCell ref="BJ16:BJ19"/>
    <mergeCell ref="BK16:BK19"/>
    <mergeCell ref="AN23:AN26"/>
    <mergeCell ref="AO23:AO26"/>
    <mergeCell ref="AP23:AP26"/>
    <mergeCell ref="AQ23:AQ26"/>
    <mergeCell ref="AR23:AR26"/>
    <mergeCell ref="AS23:AS26"/>
    <mergeCell ref="AT23:AT26"/>
    <mergeCell ref="AU23:AU26"/>
    <mergeCell ref="AV23:AV26"/>
    <mergeCell ref="AW23:AW26"/>
    <mergeCell ref="AX23:AX26"/>
    <mergeCell ref="AY23:AY26"/>
    <mergeCell ref="AZ23:AZ26"/>
    <mergeCell ref="BA23:BA26"/>
    <mergeCell ref="BB23:BB26"/>
    <mergeCell ref="BC23:BC26"/>
    <mergeCell ref="BD23:BD26"/>
    <mergeCell ref="BE23:BE26"/>
    <mergeCell ref="BF23:BF26"/>
    <mergeCell ref="BG23:BG26"/>
    <mergeCell ref="BH23:BH26"/>
    <mergeCell ref="BI23:BI26"/>
    <mergeCell ref="BJ23:BJ26"/>
    <mergeCell ref="AV27:AV31"/>
    <mergeCell ref="AW27:AW31"/>
    <mergeCell ref="AX27:AX31"/>
    <mergeCell ref="AY27:AY31"/>
    <mergeCell ref="AZ27:AZ31"/>
    <mergeCell ref="BA27:BA31"/>
    <mergeCell ref="BB27:BB31"/>
    <mergeCell ref="BC27:BC31"/>
    <mergeCell ref="BD27:BD31"/>
    <mergeCell ref="BF27:BF31"/>
    <mergeCell ref="BG27:BG31"/>
    <mergeCell ref="BH27:BH31"/>
    <mergeCell ref="BI27:BI31"/>
    <mergeCell ref="BJ27:BJ31"/>
    <mergeCell ref="BK27:BK31"/>
    <mergeCell ref="AN34:AN36"/>
    <mergeCell ref="AO34:AO36"/>
    <mergeCell ref="AP34:AP36"/>
    <mergeCell ref="AQ34:AQ36"/>
    <mergeCell ref="AR34:AR36"/>
    <mergeCell ref="AS34:AS36"/>
    <mergeCell ref="AT34:AT36"/>
    <mergeCell ref="AU34:AU36"/>
    <mergeCell ref="AV34:AV36"/>
    <mergeCell ref="AW34:AW36"/>
    <mergeCell ref="AX34:AX36"/>
    <mergeCell ref="AY34:AY36"/>
    <mergeCell ref="AZ34:AZ36"/>
    <mergeCell ref="BA34:BA36"/>
    <mergeCell ref="BB34:BB36"/>
    <mergeCell ref="BC34:BC36"/>
    <mergeCell ref="BD34:BD36"/>
    <mergeCell ref="BE34:BE36"/>
    <mergeCell ref="BF34:BF36"/>
    <mergeCell ref="BG34:BG36"/>
    <mergeCell ref="BH34:BH36"/>
    <mergeCell ref="BI34:BI36"/>
    <mergeCell ref="BJ34:BJ36"/>
    <mergeCell ref="BK34:BK36"/>
    <mergeCell ref="AN27:AN31"/>
    <mergeCell ref="AO27:AO31"/>
    <mergeCell ref="BE37:BE39"/>
    <mergeCell ref="BF37:BF39"/>
    <mergeCell ref="BG37:BG39"/>
    <mergeCell ref="BH37:BH39"/>
    <mergeCell ref="BI37:BI39"/>
    <mergeCell ref="BJ37:BJ39"/>
    <mergeCell ref="BK37:BK39"/>
    <mergeCell ref="AN40:AN43"/>
    <mergeCell ref="AO40:AO43"/>
    <mergeCell ref="AP40:AP43"/>
    <mergeCell ref="AQ40:AQ43"/>
    <mergeCell ref="AR40:AR43"/>
    <mergeCell ref="AS40:AS43"/>
    <mergeCell ref="AT40:AT43"/>
    <mergeCell ref="AU40:AU43"/>
    <mergeCell ref="AV40:AV43"/>
    <mergeCell ref="AW40:AW43"/>
    <mergeCell ref="AX40:AX43"/>
    <mergeCell ref="AY40:AY43"/>
    <mergeCell ref="AZ40:AZ43"/>
    <mergeCell ref="BA40:BA43"/>
    <mergeCell ref="BB40:BB43"/>
    <mergeCell ref="BC40:BC43"/>
    <mergeCell ref="BD40:BD43"/>
    <mergeCell ref="BE40:BE43"/>
    <mergeCell ref="BF40:BF43"/>
    <mergeCell ref="BG40:BG43"/>
    <mergeCell ref="BH40:BH43"/>
    <mergeCell ref="BI40:BI43"/>
    <mergeCell ref="BJ40:BJ43"/>
    <mergeCell ref="BK40:BK43"/>
    <mergeCell ref="AN37:AN39"/>
    <mergeCell ref="AO37:AO39"/>
    <mergeCell ref="AP37:AP39"/>
    <mergeCell ref="AQ37:AQ39"/>
    <mergeCell ref="AR37:AR39"/>
    <mergeCell ref="AS37:AS39"/>
    <mergeCell ref="AT37:AT39"/>
    <mergeCell ref="AU37:AU39"/>
    <mergeCell ref="AV37:AV39"/>
    <mergeCell ref="AW37:AW39"/>
    <mergeCell ref="AX37:AX39"/>
    <mergeCell ref="AY37:AY39"/>
    <mergeCell ref="AZ37:AZ39"/>
    <mergeCell ref="BA37:BA39"/>
    <mergeCell ref="BB37:BB39"/>
    <mergeCell ref="BC37:BC39"/>
    <mergeCell ref="BD37:BD39"/>
    <mergeCell ref="BE49:BE51"/>
    <mergeCell ref="AP49:AP51"/>
    <mergeCell ref="AQ49:AQ51"/>
    <mergeCell ref="AR49:AR51"/>
    <mergeCell ref="AS49:AS51"/>
    <mergeCell ref="AT49:AT51"/>
    <mergeCell ref="AU49:AU51"/>
    <mergeCell ref="AV49:AV51"/>
    <mergeCell ref="AW49:AW51"/>
    <mergeCell ref="AX49:AX51"/>
    <mergeCell ref="AY49:AY51"/>
    <mergeCell ref="AZ49:AZ51"/>
    <mergeCell ref="BA49:BA51"/>
    <mergeCell ref="BB49:BB51"/>
    <mergeCell ref="BC49:BC51"/>
    <mergeCell ref="BD49:BD51"/>
    <mergeCell ref="BF49:BF51"/>
    <mergeCell ref="BG49:BG51"/>
    <mergeCell ref="BH49:BH51"/>
    <mergeCell ref="BI49:BI51"/>
    <mergeCell ref="BJ49:BJ51"/>
    <mergeCell ref="BK49:BK51"/>
    <mergeCell ref="AN53:AN58"/>
    <mergeCell ref="AO53:AO58"/>
    <mergeCell ref="AP53:AP58"/>
    <mergeCell ref="AQ53:AQ58"/>
    <mergeCell ref="AR53:AR58"/>
    <mergeCell ref="AS53:AS58"/>
    <mergeCell ref="AT53:AT58"/>
    <mergeCell ref="AU53:AU58"/>
    <mergeCell ref="AV53:AV58"/>
    <mergeCell ref="AW53:AW58"/>
    <mergeCell ref="AX53:AX58"/>
    <mergeCell ref="AY53:AY58"/>
    <mergeCell ref="AZ53:AZ58"/>
    <mergeCell ref="BA53:BA58"/>
    <mergeCell ref="BB53:BB58"/>
    <mergeCell ref="BC53:BC58"/>
    <mergeCell ref="BD53:BD58"/>
    <mergeCell ref="BE53:BE58"/>
    <mergeCell ref="BF53:BF58"/>
    <mergeCell ref="BG53:BG58"/>
    <mergeCell ref="BH53:BH58"/>
    <mergeCell ref="BI53:BI58"/>
    <mergeCell ref="BJ53:BJ58"/>
    <mergeCell ref="BK53:BK58"/>
    <mergeCell ref="AN49:AN51"/>
    <mergeCell ref="AO49:AO51"/>
    <mergeCell ref="BE61:BE64"/>
    <mergeCell ref="BF61:BF64"/>
    <mergeCell ref="BG61:BG64"/>
    <mergeCell ref="BH61:BH64"/>
    <mergeCell ref="BI61:BI64"/>
    <mergeCell ref="BJ61:BJ64"/>
    <mergeCell ref="BK61:BK64"/>
    <mergeCell ref="AN69:AN72"/>
    <mergeCell ref="AO69:AO72"/>
    <mergeCell ref="AP69:AP72"/>
    <mergeCell ref="AQ69:AQ72"/>
    <mergeCell ref="AR69:AR72"/>
    <mergeCell ref="AS69:AS72"/>
    <mergeCell ref="AT69:AT72"/>
    <mergeCell ref="AU69:AU72"/>
    <mergeCell ref="AV69:AV72"/>
    <mergeCell ref="AW69:AW72"/>
    <mergeCell ref="AX69:AX72"/>
    <mergeCell ref="AY69:AY72"/>
    <mergeCell ref="AZ69:AZ72"/>
    <mergeCell ref="BA69:BA72"/>
    <mergeCell ref="BB69:BB72"/>
    <mergeCell ref="BC69:BC72"/>
    <mergeCell ref="BD69:BD72"/>
    <mergeCell ref="BE69:BE72"/>
    <mergeCell ref="BF69:BF72"/>
    <mergeCell ref="BG69:BG72"/>
    <mergeCell ref="BH69:BH72"/>
    <mergeCell ref="BI69:BI72"/>
    <mergeCell ref="BJ69:BJ72"/>
    <mergeCell ref="BK69:BK72"/>
    <mergeCell ref="AN61:AN64"/>
    <mergeCell ref="AO61:AO64"/>
    <mergeCell ref="AP61:AP64"/>
    <mergeCell ref="AQ61:AQ64"/>
    <mergeCell ref="AR61:AR64"/>
    <mergeCell ref="AS61:AS64"/>
    <mergeCell ref="AT61:AT64"/>
    <mergeCell ref="AU61:AU64"/>
    <mergeCell ref="AV61:AV64"/>
    <mergeCell ref="AW61:AW64"/>
    <mergeCell ref="AX61:AX64"/>
    <mergeCell ref="AY61:AY64"/>
    <mergeCell ref="AZ61:AZ64"/>
    <mergeCell ref="BA61:BA64"/>
    <mergeCell ref="BB61:BB64"/>
    <mergeCell ref="BC61:BC64"/>
    <mergeCell ref="BD61:BD64"/>
    <mergeCell ref="BE75:BE77"/>
    <mergeCell ref="AP75:AP77"/>
    <mergeCell ref="AQ75:AQ77"/>
    <mergeCell ref="AR75:AR77"/>
    <mergeCell ref="AS75:AS77"/>
    <mergeCell ref="AT75:AT77"/>
    <mergeCell ref="AU75:AU77"/>
    <mergeCell ref="AV75:AV77"/>
    <mergeCell ref="AW75:AW77"/>
    <mergeCell ref="AX75:AX77"/>
    <mergeCell ref="AY75:AY77"/>
    <mergeCell ref="AZ75:AZ77"/>
    <mergeCell ref="BA75:BA77"/>
    <mergeCell ref="BB75:BB77"/>
    <mergeCell ref="BC75:BC77"/>
    <mergeCell ref="BD75:BD77"/>
    <mergeCell ref="BF75:BF77"/>
    <mergeCell ref="BG75:BG77"/>
    <mergeCell ref="BH75:BH77"/>
    <mergeCell ref="BI75:BI77"/>
    <mergeCell ref="BJ75:BJ77"/>
    <mergeCell ref="BK75:BK77"/>
    <mergeCell ref="AN78:AN80"/>
    <mergeCell ref="AO78:AO80"/>
    <mergeCell ref="AP78:AP80"/>
    <mergeCell ref="AQ78:AQ80"/>
    <mergeCell ref="AR78:AR80"/>
    <mergeCell ref="AS78:AS80"/>
    <mergeCell ref="AT78:AT80"/>
    <mergeCell ref="AU78:AU80"/>
    <mergeCell ref="AV78:AV80"/>
    <mergeCell ref="AW78:AW80"/>
    <mergeCell ref="AX78:AX80"/>
    <mergeCell ref="AY78:AY80"/>
    <mergeCell ref="AZ78:AZ80"/>
    <mergeCell ref="BA78:BA80"/>
    <mergeCell ref="BB78:BB80"/>
    <mergeCell ref="BC78:BC80"/>
    <mergeCell ref="BD78:BD80"/>
    <mergeCell ref="BE78:BE80"/>
    <mergeCell ref="BF78:BF80"/>
    <mergeCell ref="BG78:BG80"/>
    <mergeCell ref="BH78:BH80"/>
    <mergeCell ref="BI78:BI80"/>
    <mergeCell ref="BJ78:BJ80"/>
    <mergeCell ref="BK78:BK80"/>
    <mergeCell ref="AN75:AN77"/>
    <mergeCell ref="AO75:AO77"/>
    <mergeCell ref="BE81:BE84"/>
    <mergeCell ref="BF81:BF84"/>
    <mergeCell ref="BG81:BG84"/>
    <mergeCell ref="BH81:BH84"/>
    <mergeCell ref="BI81:BI84"/>
    <mergeCell ref="BJ81:BJ84"/>
    <mergeCell ref="BK81:BK84"/>
    <mergeCell ref="AN85:AN89"/>
    <mergeCell ref="AO85:AO89"/>
    <mergeCell ref="AP85:AP89"/>
    <mergeCell ref="AQ85:AQ89"/>
    <mergeCell ref="AR85:AR89"/>
    <mergeCell ref="AS85:AS89"/>
    <mergeCell ref="AT85:AT89"/>
    <mergeCell ref="AU85:AU89"/>
    <mergeCell ref="AV85:AV89"/>
    <mergeCell ref="AW85:AW89"/>
    <mergeCell ref="AX85:AX89"/>
    <mergeCell ref="AY85:AY89"/>
    <mergeCell ref="AZ85:AZ89"/>
    <mergeCell ref="BA85:BA89"/>
    <mergeCell ref="BB85:BB89"/>
    <mergeCell ref="BC85:BC89"/>
    <mergeCell ref="BD85:BD89"/>
    <mergeCell ref="BE85:BE89"/>
    <mergeCell ref="BF85:BF89"/>
    <mergeCell ref="BG85:BG89"/>
    <mergeCell ref="BH85:BH89"/>
    <mergeCell ref="BI85:BI89"/>
    <mergeCell ref="BJ85:BJ89"/>
    <mergeCell ref="BK85:BK89"/>
    <mergeCell ref="AN81:AN84"/>
    <mergeCell ref="AO81:AO84"/>
    <mergeCell ref="AP81:AP84"/>
    <mergeCell ref="AQ81:AQ84"/>
    <mergeCell ref="AR81:AR84"/>
    <mergeCell ref="AS81:AS84"/>
    <mergeCell ref="AT81:AT84"/>
    <mergeCell ref="AU81:AU84"/>
    <mergeCell ref="AV81:AV84"/>
    <mergeCell ref="AW81:AW84"/>
    <mergeCell ref="AX81:AX84"/>
    <mergeCell ref="AY81:AY84"/>
    <mergeCell ref="AZ81:AZ84"/>
    <mergeCell ref="BA81:BA84"/>
    <mergeCell ref="BB81:BB84"/>
    <mergeCell ref="BC81:BC84"/>
    <mergeCell ref="BD81:BD84"/>
    <mergeCell ref="BE91:BE93"/>
    <mergeCell ref="AP91:AP93"/>
    <mergeCell ref="AQ91:AQ93"/>
    <mergeCell ref="AR91:AR93"/>
    <mergeCell ref="AS91:AS93"/>
    <mergeCell ref="AT91:AT93"/>
    <mergeCell ref="AU91:AU93"/>
    <mergeCell ref="AV91:AV93"/>
    <mergeCell ref="AW91:AW93"/>
    <mergeCell ref="AX91:AX93"/>
    <mergeCell ref="AY91:AY93"/>
    <mergeCell ref="AZ91:AZ93"/>
    <mergeCell ref="BA91:BA93"/>
    <mergeCell ref="BB91:BB93"/>
    <mergeCell ref="BC91:BC93"/>
    <mergeCell ref="BD91:BD93"/>
    <mergeCell ref="BF91:BF93"/>
    <mergeCell ref="BG91:BG93"/>
    <mergeCell ref="BH91:BH93"/>
    <mergeCell ref="BI91:BI93"/>
    <mergeCell ref="BJ91:BJ93"/>
    <mergeCell ref="BK91:BK93"/>
    <mergeCell ref="AN94:AN100"/>
    <mergeCell ref="AO94:AO100"/>
    <mergeCell ref="AP94:AP100"/>
    <mergeCell ref="AQ94:AQ100"/>
    <mergeCell ref="AR94:AR100"/>
    <mergeCell ref="AS94:AS100"/>
    <mergeCell ref="AT94:AT100"/>
    <mergeCell ref="AU94:AU100"/>
    <mergeCell ref="AV94:AV100"/>
    <mergeCell ref="AW94:AW100"/>
    <mergeCell ref="AX94:AX100"/>
    <mergeCell ref="AY94:AY100"/>
    <mergeCell ref="AZ94:AZ100"/>
    <mergeCell ref="BA94:BA100"/>
    <mergeCell ref="BB94:BB100"/>
    <mergeCell ref="BC94:BC100"/>
    <mergeCell ref="BD94:BD100"/>
    <mergeCell ref="BE94:BE100"/>
    <mergeCell ref="BF94:BF100"/>
    <mergeCell ref="BG94:BG100"/>
    <mergeCell ref="BH94:BH100"/>
    <mergeCell ref="BI94:BI100"/>
    <mergeCell ref="BJ94:BJ100"/>
    <mergeCell ref="BK94:BK100"/>
    <mergeCell ref="AN91:AN93"/>
    <mergeCell ref="AO91:AO93"/>
    <mergeCell ref="BE104:BE107"/>
    <mergeCell ref="BF104:BF107"/>
    <mergeCell ref="BG104:BG107"/>
    <mergeCell ref="BH104:BH107"/>
    <mergeCell ref="BI104:BI107"/>
    <mergeCell ref="BJ104:BJ107"/>
    <mergeCell ref="BK104:BK107"/>
    <mergeCell ref="AN111:AN113"/>
    <mergeCell ref="AO111:AO113"/>
    <mergeCell ref="AP111:AP113"/>
    <mergeCell ref="AQ111:AQ113"/>
    <mergeCell ref="AR111:AR113"/>
    <mergeCell ref="AS111:AS113"/>
    <mergeCell ref="AT111:AT113"/>
    <mergeCell ref="AU111:AU113"/>
    <mergeCell ref="AV111:AV113"/>
    <mergeCell ref="AW111:AW113"/>
    <mergeCell ref="AX111:AX113"/>
    <mergeCell ref="AY111:AY113"/>
    <mergeCell ref="AZ111:AZ113"/>
    <mergeCell ref="BA111:BA113"/>
    <mergeCell ref="BB111:BB113"/>
    <mergeCell ref="BC111:BC113"/>
    <mergeCell ref="BD111:BD113"/>
    <mergeCell ref="BE111:BE113"/>
    <mergeCell ref="BF111:BF113"/>
    <mergeCell ref="BG111:BG113"/>
    <mergeCell ref="BH111:BH113"/>
    <mergeCell ref="BI111:BI113"/>
    <mergeCell ref="BJ111:BJ113"/>
    <mergeCell ref="BK111:BK113"/>
    <mergeCell ref="AN104:AN107"/>
    <mergeCell ref="AO104:AO107"/>
    <mergeCell ref="AP104:AP107"/>
    <mergeCell ref="AQ104:AQ107"/>
    <mergeCell ref="AR104:AR107"/>
    <mergeCell ref="AS104:AS107"/>
    <mergeCell ref="AT104:AT107"/>
    <mergeCell ref="AU104:AU107"/>
    <mergeCell ref="AV104:AV107"/>
    <mergeCell ref="AW104:AW107"/>
    <mergeCell ref="AX104:AX107"/>
    <mergeCell ref="AY104:AY107"/>
    <mergeCell ref="AZ104:AZ107"/>
    <mergeCell ref="BA104:BA107"/>
    <mergeCell ref="BB104:BB107"/>
    <mergeCell ref="BC104:BC107"/>
    <mergeCell ref="BD104:BD107"/>
    <mergeCell ref="BE114:BE116"/>
    <mergeCell ref="AP114:AP116"/>
    <mergeCell ref="AQ114:AQ116"/>
    <mergeCell ref="AR114:AR116"/>
    <mergeCell ref="AS114:AS116"/>
    <mergeCell ref="AT114:AT116"/>
    <mergeCell ref="AU114:AU116"/>
    <mergeCell ref="AV114:AV116"/>
    <mergeCell ref="AW114:AW116"/>
    <mergeCell ref="AX114:AX116"/>
    <mergeCell ref="AY114:AY116"/>
    <mergeCell ref="AZ114:AZ116"/>
    <mergeCell ref="BA114:BA116"/>
    <mergeCell ref="BB114:BB116"/>
    <mergeCell ref="BC114:BC116"/>
    <mergeCell ref="BD114:BD116"/>
    <mergeCell ref="BF114:BF116"/>
    <mergeCell ref="BG114:BG116"/>
    <mergeCell ref="BH114:BH116"/>
    <mergeCell ref="BI114:BI116"/>
    <mergeCell ref="BJ114:BJ116"/>
    <mergeCell ref="BK114:BK116"/>
    <mergeCell ref="AN117:AN119"/>
    <mergeCell ref="AO117:AO119"/>
    <mergeCell ref="AP117:AP119"/>
    <mergeCell ref="AQ117:AQ119"/>
    <mergeCell ref="AR117:AR119"/>
    <mergeCell ref="AS117:AS119"/>
    <mergeCell ref="AT117:AT119"/>
    <mergeCell ref="AU117:AU119"/>
    <mergeCell ref="AV117:AV119"/>
    <mergeCell ref="AW117:AW119"/>
    <mergeCell ref="AX117:AX119"/>
    <mergeCell ref="AY117:AY119"/>
    <mergeCell ref="AZ117:AZ119"/>
    <mergeCell ref="BA117:BA119"/>
    <mergeCell ref="BB117:BB119"/>
    <mergeCell ref="BC117:BC119"/>
    <mergeCell ref="BD117:BD119"/>
    <mergeCell ref="BE117:BE119"/>
    <mergeCell ref="BF117:BF119"/>
    <mergeCell ref="BG117:BG119"/>
    <mergeCell ref="BH117:BH119"/>
    <mergeCell ref="BI117:BI119"/>
    <mergeCell ref="BJ117:BJ119"/>
    <mergeCell ref="BK117:BK119"/>
    <mergeCell ref="AN114:AN116"/>
    <mergeCell ref="AO114:AO116"/>
    <mergeCell ref="BE120:BE122"/>
    <mergeCell ref="BF120:BF122"/>
    <mergeCell ref="BG120:BG122"/>
    <mergeCell ref="BH120:BH122"/>
    <mergeCell ref="BI120:BI122"/>
    <mergeCell ref="BJ120:BJ122"/>
    <mergeCell ref="BK120:BK122"/>
    <mergeCell ref="AN123:AN126"/>
    <mergeCell ref="AO123:AO126"/>
    <mergeCell ref="AP123:AP126"/>
    <mergeCell ref="AQ123:AQ126"/>
    <mergeCell ref="AR123:AR126"/>
    <mergeCell ref="AS123:AS126"/>
    <mergeCell ref="AT123:AT126"/>
    <mergeCell ref="AU123:AU126"/>
    <mergeCell ref="AV123:AV126"/>
    <mergeCell ref="AW123:AW126"/>
    <mergeCell ref="AX123:AX126"/>
    <mergeCell ref="AY123:AY126"/>
    <mergeCell ref="AZ123:AZ126"/>
    <mergeCell ref="BA123:BA126"/>
    <mergeCell ref="BB123:BB126"/>
    <mergeCell ref="BC123:BC126"/>
    <mergeCell ref="BD123:BD126"/>
    <mergeCell ref="BE123:BE126"/>
    <mergeCell ref="BF123:BF126"/>
    <mergeCell ref="BG123:BG126"/>
    <mergeCell ref="BH123:BH126"/>
    <mergeCell ref="BI123:BI126"/>
    <mergeCell ref="BJ123:BJ126"/>
    <mergeCell ref="BK123:BK126"/>
    <mergeCell ref="AN120:AN122"/>
    <mergeCell ref="AO120:AO122"/>
    <mergeCell ref="AP120:AP122"/>
    <mergeCell ref="AQ120:AQ122"/>
    <mergeCell ref="AR120:AR122"/>
    <mergeCell ref="AS120:AS122"/>
    <mergeCell ref="AT120:AT122"/>
    <mergeCell ref="AU120:AU122"/>
    <mergeCell ref="AV120:AV122"/>
    <mergeCell ref="AW120:AW122"/>
    <mergeCell ref="AX120:AX122"/>
    <mergeCell ref="AY120:AY122"/>
    <mergeCell ref="AZ120:AZ122"/>
    <mergeCell ref="BA120:BA122"/>
    <mergeCell ref="BB120:BB122"/>
    <mergeCell ref="BC120:BC122"/>
    <mergeCell ref="BD120:BD122"/>
    <mergeCell ref="BE128:BE135"/>
    <mergeCell ref="AP128:AP135"/>
    <mergeCell ref="AQ128:AQ135"/>
    <mergeCell ref="AR128:AR135"/>
    <mergeCell ref="AS128:AS135"/>
    <mergeCell ref="AT128:AT135"/>
    <mergeCell ref="AU128:AU135"/>
    <mergeCell ref="AV128:AV135"/>
    <mergeCell ref="AW128:AW135"/>
    <mergeCell ref="AX128:AX135"/>
    <mergeCell ref="AY128:AY135"/>
    <mergeCell ref="AZ128:AZ135"/>
    <mergeCell ref="BA128:BA135"/>
    <mergeCell ref="BB128:BB135"/>
    <mergeCell ref="BC128:BC135"/>
    <mergeCell ref="BD128:BD135"/>
    <mergeCell ref="BF128:BF135"/>
    <mergeCell ref="BG128:BG135"/>
    <mergeCell ref="BH128:BH135"/>
    <mergeCell ref="BI128:BI135"/>
    <mergeCell ref="BJ128:BJ135"/>
    <mergeCell ref="BK128:BK135"/>
    <mergeCell ref="AN138:AN141"/>
    <mergeCell ref="AO138:AO141"/>
    <mergeCell ref="AP138:AP141"/>
    <mergeCell ref="AQ138:AQ141"/>
    <mergeCell ref="AR138:AR141"/>
    <mergeCell ref="AS138:AS141"/>
    <mergeCell ref="AT138:AT141"/>
    <mergeCell ref="AU138:AU141"/>
    <mergeCell ref="AV138:AV141"/>
    <mergeCell ref="AW138:AW141"/>
    <mergeCell ref="AX138:AX141"/>
    <mergeCell ref="AY138:AY141"/>
    <mergeCell ref="AZ138:AZ141"/>
    <mergeCell ref="BA138:BA141"/>
    <mergeCell ref="BB138:BB141"/>
    <mergeCell ref="BC138:BC141"/>
    <mergeCell ref="BD138:BD141"/>
    <mergeCell ref="BE138:BE141"/>
    <mergeCell ref="BF138:BF141"/>
    <mergeCell ref="BG138:BG141"/>
    <mergeCell ref="BH138:BH141"/>
    <mergeCell ref="BI138:BI141"/>
    <mergeCell ref="BJ138:BJ141"/>
    <mergeCell ref="BK138:BK141"/>
    <mergeCell ref="AN128:AN135"/>
    <mergeCell ref="AO128:AO135"/>
    <mergeCell ref="BE143:BE145"/>
    <mergeCell ref="BF143:BF145"/>
    <mergeCell ref="BG143:BG145"/>
    <mergeCell ref="BH143:BH145"/>
    <mergeCell ref="BI143:BI145"/>
    <mergeCell ref="BJ143:BJ145"/>
    <mergeCell ref="BK143:BK145"/>
    <mergeCell ref="AN146:AN148"/>
    <mergeCell ref="AO146:AO148"/>
    <mergeCell ref="AP146:AP148"/>
    <mergeCell ref="AQ146:AQ148"/>
    <mergeCell ref="AR146:AR148"/>
    <mergeCell ref="AS146:AS148"/>
    <mergeCell ref="AT146:AT148"/>
    <mergeCell ref="AU146:AU148"/>
    <mergeCell ref="AV146:AV148"/>
    <mergeCell ref="AW146:AW148"/>
    <mergeCell ref="AX146:AX148"/>
    <mergeCell ref="AY146:AY148"/>
    <mergeCell ref="AZ146:AZ148"/>
    <mergeCell ref="BA146:BA148"/>
    <mergeCell ref="BB146:BB148"/>
    <mergeCell ref="BC146:BC148"/>
    <mergeCell ref="BD146:BD148"/>
    <mergeCell ref="BE146:BE148"/>
    <mergeCell ref="BF146:BF148"/>
    <mergeCell ref="BG146:BG148"/>
    <mergeCell ref="BH146:BH148"/>
    <mergeCell ref="BI146:BI148"/>
    <mergeCell ref="BJ146:BJ148"/>
    <mergeCell ref="BK146:BK148"/>
    <mergeCell ref="AN143:AN145"/>
    <mergeCell ref="AO143:AO145"/>
    <mergeCell ref="AP143:AP145"/>
    <mergeCell ref="AQ143:AQ145"/>
    <mergeCell ref="AR143:AR145"/>
    <mergeCell ref="AS143:AS145"/>
    <mergeCell ref="AT143:AT145"/>
    <mergeCell ref="AU143:AU145"/>
    <mergeCell ref="AV143:AV145"/>
    <mergeCell ref="AW143:AW145"/>
    <mergeCell ref="AX143:AX145"/>
    <mergeCell ref="AY143:AY145"/>
    <mergeCell ref="AZ143:AZ145"/>
    <mergeCell ref="BA143:BA145"/>
    <mergeCell ref="BB143:BB145"/>
    <mergeCell ref="BC143:BC145"/>
    <mergeCell ref="BD143:BD145"/>
    <mergeCell ref="BE151:BE153"/>
    <mergeCell ref="AP151:AP153"/>
    <mergeCell ref="AQ151:AQ153"/>
    <mergeCell ref="AR151:AR153"/>
    <mergeCell ref="AS151:AS153"/>
    <mergeCell ref="AT151:AT153"/>
    <mergeCell ref="AU151:AU153"/>
    <mergeCell ref="AV151:AV153"/>
    <mergeCell ref="AW151:AW153"/>
    <mergeCell ref="AX151:AX153"/>
    <mergeCell ref="AY151:AY153"/>
    <mergeCell ref="AZ151:AZ153"/>
    <mergeCell ref="BA151:BA153"/>
    <mergeCell ref="BB151:BB153"/>
    <mergeCell ref="BC151:BC153"/>
    <mergeCell ref="BD151:BD153"/>
    <mergeCell ref="BF151:BF153"/>
    <mergeCell ref="BG151:BG153"/>
    <mergeCell ref="BH151:BH153"/>
    <mergeCell ref="BI151:BI153"/>
    <mergeCell ref="BJ151:BJ153"/>
    <mergeCell ref="BK151:BK153"/>
    <mergeCell ref="AN154:AN156"/>
    <mergeCell ref="AO154:AO156"/>
    <mergeCell ref="AP154:AP156"/>
    <mergeCell ref="AQ154:AQ156"/>
    <mergeCell ref="AR154:AR156"/>
    <mergeCell ref="AS154:AS156"/>
    <mergeCell ref="AT154:AT156"/>
    <mergeCell ref="AU154:AU156"/>
    <mergeCell ref="AV154:AV156"/>
    <mergeCell ref="AW154:AW156"/>
    <mergeCell ref="AX154:AX156"/>
    <mergeCell ref="AY154:AY156"/>
    <mergeCell ref="AZ154:AZ156"/>
    <mergeCell ref="BA154:BA156"/>
    <mergeCell ref="BB154:BB156"/>
    <mergeCell ref="BC154:BC156"/>
    <mergeCell ref="BD154:BD156"/>
    <mergeCell ref="BE154:BE156"/>
    <mergeCell ref="BF154:BF156"/>
    <mergeCell ref="BG154:BG156"/>
    <mergeCell ref="BH154:BH156"/>
    <mergeCell ref="BI154:BI156"/>
    <mergeCell ref="BJ154:BJ156"/>
    <mergeCell ref="BK154:BK156"/>
    <mergeCell ref="AN151:AN153"/>
    <mergeCell ref="AO151:AO153"/>
    <mergeCell ref="BE157:BE162"/>
    <mergeCell ref="BF157:BF162"/>
    <mergeCell ref="BG157:BG162"/>
    <mergeCell ref="BH157:BH162"/>
    <mergeCell ref="BI157:BI162"/>
    <mergeCell ref="BJ157:BJ162"/>
    <mergeCell ref="BK157:BK162"/>
    <mergeCell ref="AN163:AN165"/>
    <mergeCell ref="AO163:AO165"/>
    <mergeCell ref="AP163:AP165"/>
    <mergeCell ref="AQ163:AQ165"/>
    <mergeCell ref="AR163:AR165"/>
    <mergeCell ref="AS163:AS165"/>
    <mergeCell ref="AT163:AT165"/>
    <mergeCell ref="AU163:AU165"/>
    <mergeCell ref="AV163:AV165"/>
    <mergeCell ref="AW163:AW165"/>
    <mergeCell ref="AX163:AX165"/>
    <mergeCell ref="AY163:AY165"/>
    <mergeCell ref="AZ163:AZ165"/>
    <mergeCell ref="BA163:BA165"/>
    <mergeCell ref="BB163:BB165"/>
    <mergeCell ref="BC163:BC165"/>
    <mergeCell ref="BD163:BD165"/>
    <mergeCell ref="BE163:BE165"/>
    <mergeCell ref="BF163:BF165"/>
    <mergeCell ref="BG163:BG165"/>
    <mergeCell ref="BH163:BH165"/>
    <mergeCell ref="BI163:BI165"/>
    <mergeCell ref="BJ163:BJ165"/>
    <mergeCell ref="BK163:BK165"/>
    <mergeCell ref="AN157:AN162"/>
    <mergeCell ref="AO157:AO162"/>
    <mergeCell ref="AP157:AP162"/>
    <mergeCell ref="AQ157:AQ162"/>
    <mergeCell ref="AR157:AR162"/>
    <mergeCell ref="AS157:AS162"/>
    <mergeCell ref="AT157:AT162"/>
    <mergeCell ref="AU157:AU162"/>
    <mergeCell ref="AV157:AV162"/>
    <mergeCell ref="AW157:AW162"/>
    <mergeCell ref="AX157:AX162"/>
    <mergeCell ref="AY157:AY162"/>
    <mergeCell ref="AZ157:AZ162"/>
    <mergeCell ref="BA157:BA162"/>
    <mergeCell ref="BB157:BB162"/>
    <mergeCell ref="BC157:BC162"/>
    <mergeCell ref="BD157:BD162"/>
    <mergeCell ref="BE168:BE172"/>
    <mergeCell ref="AP168:AP172"/>
    <mergeCell ref="AQ168:AQ172"/>
    <mergeCell ref="AR168:AR172"/>
    <mergeCell ref="AS168:AS172"/>
    <mergeCell ref="AT168:AT172"/>
    <mergeCell ref="AU168:AU172"/>
    <mergeCell ref="AV168:AV172"/>
    <mergeCell ref="AW168:AW172"/>
    <mergeCell ref="AX168:AX172"/>
    <mergeCell ref="AY168:AY172"/>
    <mergeCell ref="AZ168:AZ172"/>
    <mergeCell ref="BA168:BA172"/>
    <mergeCell ref="BB168:BB172"/>
    <mergeCell ref="BC168:BC172"/>
    <mergeCell ref="BD168:BD172"/>
    <mergeCell ref="BF168:BF172"/>
    <mergeCell ref="BG168:BG172"/>
    <mergeCell ref="BH168:BH172"/>
    <mergeCell ref="BI168:BI172"/>
    <mergeCell ref="BJ168:BJ172"/>
    <mergeCell ref="BK168:BK172"/>
    <mergeCell ref="AN173:AN176"/>
    <mergeCell ref="AO173:AO176"/>
    <mergeCell ref="AP173:AP176"/>
    <mergeCell ref="AQ173:AQ176"/>
    <mergeCell ref="AR173:AR176"/>
    <mergeCell ref="AS173:AS176"/>
    <mergeCell ref="AT173:AT176"/>
    <mergeCell ref="AU173:AU176"/>
    <mergeCell ref="AV173:AV176"/>
    <mergeCell ref="AW173:AW176"/>
    <mergeCell ref="AX173:AX176"/>
    <mergeCell ref="AY173:AY176"/>
    <mergeCell ref="AZ173:AZ176"/>
    <mergeCell ref="BA173:BA176"/>
    <mergeCell ref="BB173:BB176"/>
    <mergeCell ref="BC173:BC176"/>
    <mergeCell ref="BD173:BD176"/>
    <mergeCell ref="BE173:BE176"/>
    <mergeCell ref="BF173:BF176"/>
    <mergeCell ref="BG173:BG176"/>
    <mergeCell ref="BH173:BH176"/>
    <mergeCell ref="BI173:BI176"/>
    <mergeCell ref="BJ173:BJ176"/>
    <mergeCell ref="BK173:BK176"/>
    <mergeCell ref="AN168:AN172"/>
    <mergeCell ref="AO168:AO172"/>
    <mergeCell ref="BE177:BE179"/>
    <mergeCell ref="BF177:BF179"/>
    <mergeCell ref="BG177:BG179"/>
    <mergeCell ref="BH177:BH179"/>
    <mergeCell ref="BI177:BI179"/>
    <mergeCell ref="BJ177:BJ179"/>
    <mergeCell ref="BK177:BK179"/>
    <mergeCell ref="AN180:AN184"/>
    <mergeCell ref="AO180:AO184"/>
    <mergeCell ref="AP180:AP184"/>
    <mergeCell ref="AQ180:AQ184"/>
    <mergeCell ref="AR180:AR184"/>
    <mergeCell ref="AS180:AS184"/>
    <mergeCell ref="AT180:AT184"/>
    <mergeCell ref="AU180:AU184"/>
    <mergeCell ref="AV180:AV184"/>
    <mergeCell ref="AW180:AW184"/>
    <mergeCell ref="AX180:AX184"/>
    <mergeCell ref="AY180:AY184"/>
    <mergeCell ref="AZ180:AZ184"/>
    <mergeCell ref="BA180:BA184"/>
    <mergeCell ref="BB180:BB184"/>
    <mergeCell ref="BC180:BC184"/>
    <mergeCell ref="BD180:BD184"/>
    <mergeCell ref="BE180:BE184"/>
    <mergeCell ref="BF180:BF184"/>
    <mergeCell ref="BG180:BG184"/>
    <mergeCell ref="BH180:BH184"/>
    <mergeCell ref="BI180:BI184"/>
    <mergeCell ref="BJ180:BJ184"/>
    <mergeCell ref="BK180:BK184"/>
    <mergeCell ref="AN177:AN179"/>
    <mergeCell ref="AO177:AO179"/>
    <mergeCell ref="AP177:AP179"/>
    <mergeCell ref="AQ177:AQ179"/>
    <mergeCell ref="AR177:AR179"/>
    <mergeCell ref="AS177:AS179"/>
    <mergeCell ref="AT177:AT179"/>
    <mergeCell ref="AU177:AU179"/>
    <mergeCell ref="AV177:AV179"/>
    <mergeCell ref="AW177:AW179"/>
    <mergeCell ref="AX177:AX179"/>
    <mergeCell ref="AY177:AY179"/>
    <mergeCell ref="AZ177:AZ179"/>
    <mergeCell ref="BA177:BA179"/>
    <mergeCell ref="BB177:BB179"/>
    <mergeCell ref="BC177:BC179"/>
    <mergeCell ref="BD177:BD179"/>
    <mergeCell ref="BE185:BE188"/>
    <mergeCell ref="AP185:AP188"/>
    <mergeCell ref="AQ185:AQ188"/>
    <mergeCell ref="AR185:AR188"/>
    <mergeCell ref="AS185:AS188"/>
    <mergeCell ref="AT185:AT188"/>
    <mergeCell ref="AU185:AU188"/>
    <mergeCell ref="AV185:AV188"/>
    <mergeCell ref="AW185:AW188"/>
    <mergeCell ref="AX185:AX188"/>
    <mergeCell ref="AY185:AY188"/>
    <mergeCell ref="AZ185:AZ188"/>
    <mergeCell ref="BA185:BA188"/>
    <mergeCell ref="BB185:BB188"/>
    <mergeCell ref="BC185:BC188"/>
    <mergeCell ref="BD185:BD188"/>
    <mergeCell ref="BF185:BF188"/>
    <mergeCell ref="BG185:BG188"/>
    <mergeCell ref="BH185:BH188"/>
    <mergeCell ref="BI185:BI188"/>
    <mergeCell ref="BJ185:BJ188"/>
    <mergeCell ref="BK185:BK188"/>
    <mergeCell ref="AN189:AN192"/>
    <mergeCell ref="AO189:AO192"/>
    <mergeCell ref="AP189:AP192"/>
    <mergeCell ref="AQ189:AQ192"/>
    <mergeCell ref="AR189:AR192"/>
    <mergeCell ref="AS189:AS192"/>
    <mergeCell ref="AT189:AT192"/>
    <mergeCell ref="AU189:AU192"/>
    <mergeCell ref="AV189:AV192"/>
    <mergeCell ref="AW189:AW192"/>
    <mergeCell ref="AX189:AX192"/>
    <mergeCell ref="AY189:AY192"/>
    <mergeCell ref="AZ189:AZ192"/>
    <mergeCell ref="BA189:BA192"/>
    <mergeCell ref="BB189:BB192"/>
    <mergeCell ref="BC189:BC192"/>
    <mergeCell ref="BD189:BD192"/>
    <mergeCell ref="BE189:BE192"/>
    <mergeCell ref="BF189:BF192"/>
    <mergeCell ref="BG189:BG192"/>
    <mergeCell ref="BH189:BH192"/>
    <mergeCell ref="BI189:BI192"/>
    <mergeCell ref="BJ189:BJ192"/>
    <mergeCell ref="BK189:BK192"/>
    <mergeCell ref="AN185:AN188"/>
    <mergeCell ref="AO185:AO188"/>
    <mergeCell ref="BE194:BE199"/>
    <mergeCell ref="BF194:BF199"/>
    <mergeCell ref="BG194:BG199"/>
    <mergeCell ref="BH194:BH199"/>
    <mergeCell ref="BI194:BI199"/>
    <mergeCell ref="BJ194:BJ199"/>
    <mergeCell ref="BK194:BK199"/>
    <mergeCell ref="AN201:AN203"/>
    <mergeCell ref="AO201:AO203"/>
    <mergeCell ref="AP201:AP203"/>
    <mergeCell ref="AQ201:AQ203"/>
    <mergeCell ref="AR201:AR203"/>
    <mergeCell ref="AS201:AS203"/>
    <mergeCell ref="AT201:AT203"/>
    <mergeCell ref="AU201:AU203"/>
    <mergeCell ref="AV201:AV203"/>
    <mergeCell ref="AW201:AW203"/>
    <mergeCell ref="AX201:AX203"/>
    <mergeCell ref="AY201:AY203"/>
    <mergeCell ref="AZ201:AZ203"/>
    <mergeCell ref="BA201:BA203"/>
    <mergeCell ref="BB201:BB203"/>
    <mergeCell ref="BC201:BC203"/>
    <mergeCell ref="BD201:BD203"/>
    <mergeCell ref="BE201:BE203"/>
    <mergeCell ref="BF201:BF203"/>
    <mergeCell ref="BG201:BG203"/>
    <mergeCell ref="BH201:BH203"/>
    <mergeCell ref="BI201:BI203"/>
    <mergeCell ref="BJ201:BJ203"/>
    <mergeCell ref="BK201:BK203"/>
    <mergeCell ref="AN194:AN199"/>
    <mergeCell ref="AO194:AO199"/>
    <mergeCell ref="AP194:AP199"/>
    <mergeCell ref="AQ194:AQ199"/>
    <mergeCell ref="AR194:AR199"/>
    <mergeCell ref="AS194:AS199"/>
    <mergeCell ref="AT194:AT199"/>
    <mergeCell ref="AU194:AU199"/>
    <mergeCell ref="AV194:AV199"/>
    <mergeCell ref="AW194:AW199"/>
    <mergeCell ref="AX194:AX199"/>
    <mergeCell ref="AY194:AY199"/>
    <mergeCell ref="AZ194:AZ199"/>
    <mergeCell ref="BA194:BA199"/>
    <mergeCell ref="BB194:BB199"/>
    <mergeCell ref="BC194:BC199"/>
    <mergeCell ref="BD194:BD199"/>
    <mergeCell ref="BE205:BE210"/>
    <mergeCell ref="AP205:AP210"/>
    <mergeCell ref="AQ205:AQ210"/>
    <mergeCell ref="AR205:AR210"/>
    <mergeCell ref="AS205:AS210"/>
    <mergeCell ref="AT205:AT210"/>
    <mergeCell ref="AU205:AU210"/>
    <mergeCell ref="AV205:AV210"/>
    <mergeCell ref="AW205:AW210"/>
    <mergeCell ref="AX205:AX210"/>
    <mergeCell ref="AY205:AY210"/>
    <mergeCell ref="AZ205:AZ210"/>
    <mergeCell ref="BA205:BA210"/>
    <mergeCell ref="BB205:BB210"/>
    <mergeCell ref="BC205:BC210"/>
    <mergeCell ref="BD205:BD210"/>
    <mergeCell ref="BF205:BF210"/>
    <mergeCell ref="BG205:BG210"/>
    <mergeCell ref="BH205:BH210"/>
    <mergeCell ref="BI205:BI210"/>
    <mergeCell ref="BJ205:BJ210"/>
    <mergeCell ref="BK205:BK210"/>
    <mergeCell ref="AN213:AN215"/>
    <mergeCell ref="AO213:AO215"/>
    <mergeCell ref="AP213:AP215"/>
    <mergeCell ref="AQ213:AQ215"/>
    <mergeCell ref="AR213:AR215"/>
    <mergeCell ref="AS213:AS215"/>
    <mergeCell ref="AT213:AT215"/>
    <mergeCell ref="AU213:AU215"/>
    <mergeCell ref="AV213:AV215"/>
    <mergeCell ref="AW213:AW215"/>
    <mergeCell ref="AX213:AX215"/>
    <mergeCell ref="AY213:AY215"/>
    <mergeCell ref="AZ213:AZ215"/>
    <mergeCell ref="BA213:BA215"/>
    <mergeCell ref="BB213:BB215"/>
    <mergeCell ref="BC213:BC215"/>
    <mergeCell ref="BD213:BD215"/>
    <mergeCell ref="BE213:BE215"/>
    <mergeCell ref="BF213:BF215"/>
    <mergeCell ref="BG213:BG215"/>
    <mergeCell ref="BH213:BH215"/>
    <mergeCell ref="BI213:BI215"/>
    <mergeCell ref="BJ213:BJ215"/>
    <mergeCell ref="BK213:BK215"/>
    <mergeCell ref="AN205:AN210"/>
    <mergeCell ref="AO205:AO210"/>
    <mergeCell ref="BI230:BI235"/>
    <mergeCell ref="BJ230:BJ235"/>
    <mergeCell ref="BK230:BK235"/>
    <mergeCell ref="AN226:AN229"/>
    <mergeCell ref="AO226:AO229"/>
    <mergeCell ref="BI216:BI219"/>
    <mergeCell ref="BJ216:BJ219"/>
    <mergeCell ref="BK216:BK219"/>
    <mergeCell ref="AN221:AN225"/>
    <mergeCell ref="AO221:AO225"/>
    <mergeCell ref="AP221:AP225"/>
    <mergeCell ref="AQ221:AQ225"/>
    <mergeCell ref="AR221:AR225"/>
    <mergeCell ref="AS221:AS225"/>
    <mergeCell ref="AT221:AT225"/>
    <mergeCell ref="AU221:AU225"/>
    <mergeCell ref="AV221:AV225"/>
    <mergeCell ref="AW221:AW225"/>
    <mergeCell ref="AX221:AX225"/>
    <mergeCell ref="AY221:AY225"/>
    <mergeCell ref="AZ221:AZ225"/>
    <mergeCell ref="BA221:BA225"/>
    <mergeCell ref="BB221:BB225"/>
    <mergeCell ref="BC221:BC225"/>
    <mergeCell ref="BD221:BD225"/>
    <mergeCell ref="BE221:BE225"/>
    <mergeCell ref="BF221:BF225"/>
    <mergeCell ref="BG221:BG225"/>
    <mergeCell ref="BH221:BH225"/>
    <mergeCell ref="BI221:BI225"/>
    <mergeCell ref="BJ221:BJ225"/>
    <mergeCell ref="BK221:BK225"/>
    <mergeCell ref="AN216:AN219"/>
    <mergeCell ref="AO216:AO219"/>
    <mergeCell ref="AP216:AP219"/>
    <mergeCell ref="AQ216:AQ219"/>
    <mergeCell ref="AR216:AR219"/>
    <mergeCell ref="AS216:AS219"/>
    <mergeCell ref="AT216:AT219"/>
    <mergeCell ref="AU216:AU219"/>
    <mergeCell ref="AV216:AV219"/>
    <mergeCell ref="AW216:AW219"/>
    <mergeCell ref="AX216:AX219"/>
    <mergeCell ref="AY216:AY219"/>
    <mergeCell ref="AZ216:AZ219"/>
    <mergeCell ref="BA216:BA219"/>
    <mergeCell ref="BB216:BB219"/>
    <mergeCell ref="BC216:BC219"/>
    <mergeCell ref="BD216:BD219"/>
    <mergeCell ref="BA241:BA243"/>
    <mergeCell ref="BB241:BB243"/>
    <mergeCell ref="BC241:BC243"/>
    <mergeCell ref="BD241:BD243"/>
    <mergeCell ref="BE241:BE243"/>
    <mergeCell ref="BF241:BF243"/>
    <mergeCell ref="BG241:BG243"/>
    <mergeCell ref="BH241:BH243"/>
    <mergeCell ref="BI241:BI243"/>
    <mergeCell ref="BJ241:BJ243"/>
    <mergeCell ref="BK241:BK243"/>
    <mergeCell ref="AN237:AN240"/>
    <mergeCell ref="AO237:AO240"/>
    <mergeCell ref="AP237:AP240"/>
    <mergeCell ref="AQ237:AQ240"/>
    <mergeCell ref="AR237:AR240"/>
    <mergeCell ref="AS237:AS240"/>
    <mergeCell ref="AT237:AT240"/>
    <mergeCell ref="AU237:AU240"/>
    <mergeCell ref="AV237:AV240"/>
    <mergeCell ref="AW237:AW240"/>
    <mergeCell ref="AX237:AX240"/>
    <mergeCell ref="AY237:AY240"/>
    <mergeCell ref="AZ237:AZ240"/>
    <mergeCell ref="BA237:BA240"/>
    <mergeCell ref="BB237:BB240"/>
    <mergeCell ref="BC237:BC240"/>
    <mergeCell ref="BD237:BD240"/>
    <mergeCell ref="AV226:AV229"/>
    <mergeCell ref="AW226:AW229"/>
    <mergeCell ref="AX226:AX229"/>
    <mergeCell ref="AY226:AY229"/>
    <mergeCell ref="AZ226:AZ229"/>
    <mergeCell ref="BA226:BA229"/>
    <mergeCell ref="BB226:BB229"/>
    <mergeCell ref="BC226:BC229"/>
    <mergeCell ref="BD226:BD229"/>
    <mergeCell ref="BF226:BF229"/>
    <mergeCell ref="BG226:BG229"/>
    <mergeCell ref="BH226:BH229"/>
    <mergeCell ref="BI226:BI229"/>
    <mergeCell ref="BJ226:BJ229"/>
    <mergeCell ref="BK226:BK229"/>
    <mergeCell ref="AN230:AN235"/>
    <mergeCell ref="AO230:AO235"/>
    <mergeCell ref="AP230:AP235"/>
    <mergeCell ref="AQ230:AQ235"/>
    <mergeCell ref="AR230:AR235"/>
    <mergeCell ref="AS230:AS235"/>
    <mergeCell ref="AT230:AT235"/>
    <mergeCell ref="AU230:AU235"/>
    <mergeCell ref="AV230:AV235"/>
    <mergeCell ref="AW230:AW235"/>
    <mergeCell ref="AX230:AX235"/>
    <mergeCell ref="AY230:AY235"/>
    <mergeCell ref="AZ230:AZ235"/>
    <mergeCell ref="BA230:BA235"/>
    <mergeCell ref="BB230:BB235"/>
    <mergeCell ref="BC230:BC235"/>
    <mergeCell ref="BD230:BD235"/>
    <mergeCell ref="BE230:BE235"/>
    <mergeCell ref="BF230:BF235"/>
    <mergeCell ref="BG230:BG235"/>
    <mergeCell ref="BH230:BH235"/>
    <mergeCell ref="BA261:BA263"/>
    <mergeCell ref="BB261:BB263"/>
    <mergeCell ref="BC261:BC263"/>
    <mergeCell ref="BD261:BD263"/>
    <mergeCell ref="BE244:BE248"/>
    <mergeCell ref="BF244:BF248"/>
    <mergeCell ref="BG244:BG248"/>
    <mergeCell ref="BH244:BH248"/>
    <mergeCell ref="BI244:BI248"/>
    <mergeCell ref="BJ244:BJ248"/>
    <mergeCell ref="BK244:BK248"/>
    <mergeCell ref="AN252:AN259"/>
    <mergeCell ref="AO252:AO259"/>
    <mergeCell ref="AP252:AP259"/>
    <mergeCell ref="AQ252:AQ259"/>
    <mergeCell ref="AR252:AR259"/>
    <mergeCell ref="AS252:AS259"/>
    <mergeCell ref="AT252:AT259"/>
    <mergeCell ref="AU252:AU259"/>
    <mergeCell ref="AV252:AV259"/>
    <mergeCell ref="AW252:AW259"/>
    <mergeCell ref="AX252:AX259"/>
    <mergeCell ref="AY252:AY259"/>
    <mergeCell ref="AZ252:AZ259"/>
    <mergeCell ref="BA252:BA259"/>
    <mergeCell ref="BB252:BB259"/>
    <mergeCell ref="BC252:BC259"/>
    <mergeCell ref="BD252:BD259"/>
    <mergeCell ref="BE252:BE259"/>
    <mergeCell ref="BI249:BI251"/>
    <mergeCell ref="BJ249:BJ251"/>
    <mergeCell ref="BF252:BF259"/>
    <mergeCell ref="BG252:BG259"/>
    <mergeCell ref="BH252:BH259"/>
    <mergeCell ref="BI252:BI259"/>
    <mergeCell ref="BJ252:BJ259"/>
    <mergeCell ref="AN244:AN248"/>
    <mergeCell ref="AO244:AO248"/>
    <mergeCell ref="AP244:AP248"/>
    <mergeCell ref="AQ244:AQ248"/>
    <mergeCell ref="AR244:AR248"/>
    <mergeCell ref="AS244:AS248"/>
    <mergeCell ref="AT244:AT248"/>
    <mergeCell ref="AU244:AU248"/>
    <mergeCell ref="AV244:AV248"/>
    <mergeCell ref="AW244:AW248"/>
    <mergeCell ref="AX244:AX248"/>
    <mergeCell ref="AY244:AY248"/>
    <mergeCell ref="AZ244:AZ248"/>
    <mergeCell ref="BA244:BA248"/>
    <mergeCell ref="BB244:BB248"/>
    <mergeCell ref="BC244:BC248"/>
    <mergeCell ref="BD244:BD248"/>
    <mergeCell ref="BA273:BA276"/>
    <mergeCell ref="BB273:BB276"/>
    <mergeCell ref="BC273:BC276"/>
    <mergeCell ref="BD273:BD276"/>
    <mergeCell ref="BE273:BE276"/>
    <mergeCell ref="AN268:AN270"/>
    <mergeCell ref="AO268:AO270"/>
    <mergeCell ref="AP268:AP270"/>
    <mergeCell ref="AQ268:AQ270"/>
    <mergeCell ref="AR268:AR270"/>
    <mergeCell ref="AS268:AS270"/>
    <mergeCell ref="AT268:AT270"/>
    <mergeCell ref="AU268:AU270"/>
    <mergeCell ref="AV268:AV270"/>
    <mergeCell ref="AW268:AW270"/>
    <mergeCell ref="AX268:AX270"/>
    <mergeCell ref="AY268:AY270"/>
    <mergeCell ref="AZ268:AZ270"/>
    <mergeCell ref="BA268:BA270"/>
    <mergeCell ref="BB268:BB270"/>
    <mergeCell ref="BC268:BC270"/>
    <mergeCell ref="BD268:BD270"/>
    <mergeCell ref="AO264:AO266"/>
    <mergeCell ref="AP264:AP266"/>
    <mergeCell ref="AQ264:AQ266"/>
    <mergeCell ref="AR264:AR266"/>
    <mergeCell ref="AS264:AS266"/>
    <mergeCell ref="AT264:AT266"/>
    <mergeCell ref="AU264:AU266"/>
    <mergeCell ref="AV264:AV266"/>
    <mergeCell ref="AW264:AW266"/>
    <mergeCell ref="AX264:AX266"/>
    <mergeCell ref="AY264:AY266"/>
    <mergeCell ref="AZ264:AZ266"/>
    <mergeCell ref="BA264:BA266"/>
    <mergeCell ref="BB264:BB266"/>
    <mergeCell ref="BC264:BC266"/>
    <mergeCell ref="BD264:BD266"/>
    <mergeCell ref="BE264:BE266"/>
    <mergeCell ref="BO91:BO93"/>
    <mergeCell ref="BP91:BP93"/>
    <mergeCell ref="BQ91:BQ93"/>
    <mergeCell ref="BR91:BR93"/>
    <mergeCell ref="BS91:BS93"/>
    <mergeCell ref="BT91:BT93"/>
    <mergeCell ref="BU85:BU89"/>
    <mergeCell ref="BV85:BV89"/>
    <mergeCell ref="BW85:BW89"/>
    <mergeCell ref="BX85:BX89"/>
    <mergeCell ref="BY85:BY89"/>
    <mergeCell ref="BZ85:BZ89"/>
    <mergeCell ref="CA85:CA89"/>
    <mergeCell ref="CB85:CB89"/>
    <mergeCell ref="BU91:BU93"/>
    <mergeCell ref="BV91:BV93"/>
    <mergeCell ref="BW91:BW93"/>
    <mergeCell ref="BX91:BX93"/>
    <mergeCell ref="BY91:BY93"/>
    <mergeCell ref="BZ91:BZ93"/>
    <mergeCell ref="BE268:BE270"/>
    <mergeCell ref="BF268:BF270"/>
    <mergeCell ref="BG268:BG270"/>
    <mergeCell ref="BH268:BH270"/>
    <mergeCell ref="BI268:BI270"/>
    <mergeCell ref="BJ268:BJ270"/>
    <mergeCell ref="BK268:BK270"/>
    <mergeCell ref="BK252:BK259"/>
    <mergeCell ref="BE261:BE263"/>
    <mergeCell ref="BF261:BF263"/>
    <mergeCell ref="BG261:BG263"/>
    <mergeCell ref="BH261:BH263"/>
    <mergeCell ref="BI261:BI263"/>
    <mergeCell ref="BJ261:BJ263"/>
    <mergeCell ref="BK261:BK263"/>
    <mergeCell ref="BF264:BF266"/>
    <mergeCell ref="BG264:BG266"/>
    <mergeCell ref="BH264:BH266"/>
    <mergeCell ref="BI264:BI266"/>
    <mergeCell ref="BJ264:BJ266"/>
    <mergeCell ref="BK264:BK266"/>
    <mergeCell ref="BE237:BE240"/>
    <mergeCell ref="BF237:BF240"/>
    <mergeCell ref="BG237:BG240"/>
    <mergeCell ref="BH237:BH240"/>
    <mergeCell ref="BI237:BI240"/>
    <mergeCell ref="BJ237:BJ240"/>
    <mergeCell ref="BK237:BK240"/>
    <mergeCell ref="BE226:BE229"/>
    <mergeCell ref="BE216:BE219"/>
    <mergeCell ref="BF216:BF219"/>
    <mergeCell ref="BG216:BG219"/>
    <mergeCell ref="BH216:BH219"/>
    <mergeCell ref="CB91:CB93"/>
    <mergeCell ref="BU94:BU100"/>
    <mergeCell ref="BV94:BV100"/>
    <mergeCell ref="BW94:BW100"/>
    <mergeCell ref="BX94:BX100"/>
    <mergeCell ref="BY94:BY100"/>
    <mergeCell ref="BZ94:BZ100"/>
    <mergeCell ref="CA94:CA100"/>
    <mergeCell ref="CB94:CB100"/>
    <mergeCell ref="BU114:BU116"/>
    <mergeCell ref="BV114:BV116"/>
    <mergeCell ref="BJ277:BJ279"/>
    <mergeCell ref="BK277:BK279"/>
    <mergeCell ref="AN280:AN282"/>
    <mergeCell ref="AO280:AO282"/>
    <mergeCell ref="AP280:AP282"/>
    <mergeCell ref="AQ280:AQ282"/>
    <mergeCell ref="AR280:AR282"/>
    <mergeCell ref="AS280:AS282"/>
    <mergeCell ref="AT280:AT282"/>
    <mergeCell ref="AU280:AU282"/>
    <mergeCell ref="AV280:AV282"/>
    <mergeCell ref="AW280:AW282"/>
    <mergeCell ref="AX280:AX282"/>
    <mergeCell ref="AY280:AY282"/>
    <mergeCell ref="AZ280:AZ282"/>
    <mergeCell ref="BA280:BA282"/>
    <mergeCell ref="BB280:BB282"/>
    <mergeCell ref="BC280:BC282"/>
    <mergeCell ref="BD280:BD282"/>
    <mergeCell ref="BE280:BE282"/>
    <mergeCell ref="BF280:BF282"/>
    <mergeCell ref="BG280:BG282"/>
    <mergeCell ref="BH280:BH282"/>
    <mergeCell ref="BI280:BI282"/>
    <mergeCell ref="BJ280:BJ282"/>
    <mergeCell ref="BK280:BK282"/>
    <mergeCell ref="BS94:BS100"/>
    <mergeCell ref="BT94:BT100"/>
    <mergeCell ref="BS104:BS107"/>
    <mergeCell ref="BT104:BT107"/>
    <mergeCell ref="AN277:AN279"/>
    <mergeCell ref="AO277:AO279"/>
    <mergeCell ref="AP277:AP279"/>
    <mergeCell ref="AQ277:AQ279"/>
    <mergeCell ref="AR277:AR279"/>
    <mergeCell ref="AS277:AS279"/>
    <mergeCell ref="AT277:AT279"/>
    <mergeCell ref="AU277:AU279"/>
    <mergeCell ref="AV277:AV279"/>
    <mergeCell ref="AW277:AW279"/>
    <mergeCell ref="AX277:AX279"/>
    <mergeCell ref="AY277:AY279"/>
    <mergeCell ref="AZ277:AZ279"/>
    <mergeCell ref="BA277:BA279"/>
    <mergeCell ref="BB277:BB279"/>
    <mergeCell ref="BC277:BC279"/>
    <mergeCell ref="BD277:BD279"/>
    <mergeCell ref="BE277:BE279"/>
    <mergeCell ref="BF273:BF276"/>
    <mergeCell ref="BG273:BG276"/>
    <mergeCell ref="BH273:BH276"/>
    <mergeCell ref="BI273:BI276"/>
    <mergeCell ref="BJ273:BJ276"/>
    <mergeCell ref="BK273:BK276"/>
    <mergeCell ref="BF277:BF279"/>
    <mergeCell ref="BG277:BG279"/>
    <mergeCell ref="BH277:BH279"/>
    <mergeCell ref="BI277:BI279"/>
    <mergeCell ref="AN264:AN266"/>
    <mergeCell ref="AV273:AV276"/>
    <mergeCell ref="AW273:AW276"/>
    <mergeCell ref="AX273:AX276"/>
    <mergeCell ref="AY273:AY276"/>
    <mergeCell ref="AZ273:AZ276"/>
    <mergeCell ref="BE284:BE289"/>
    <mergeCell ref="BF284:BF289"/>
    <mergeCell ref="BG284:BG289"/>
    <mergeCell ref="BH284:BH289"/>
    <mergeCell ref="BI284:BI289"/>
    <mergeCell ref="BJ284:BJ289"/>
    <mergeCell ref="BK284:BK289"/>
    <mergeCell ref="AN292:AN296"/>
    <mergeCell ref="AO292:AO296"/>
    <mergeCell ref="AP292:AP296"/>
    <mergeCell ref="AQ292:AQ296"/>
    <mergeCell ref="AR292:AR296"/>
    <mergeCell ref="AS292:AS296"/>
    <mergeCell ref="AT292:AT296"/>
    <mergeCell ref="AU292:AU296"/>
    <mergeCell ref="AV292:AV296"/>
    <mergeCell ref="AW292:AW296"/>
    <mergeCell ref="AX292:AX296"/>
    <mergeCell ref="AY292:AY296"/>
    <mergeCell ref="AZ292:AZ296"/>
    <mergeCell ref="BA292:BA296"/>
    <mergeCell ref="BB292:BB296"/>
    <mergeCell ref="BC292:BC296"/>
    <mergeCell ref="BD292:BD296"/>
    <mergeCell ref="BE292:BE296"/>
    <mergeCell ref="AS290:AS291"/>
    <mergeCell ref="AT290:AT291"/>
    <mergeCell ref="AU290:AU291"/>
    <mergeCell ref="AV290:AV291"/>
    <mergeCell ref="AW290:AW291"/>
    <mergeCell ref="AX290:AX291"/>
    <mergeCell ref="AY290:AY291"/>
    <mergeCell ref="AN284:AN289"/>
    <mergeCell ref="AO284:AO289"/>
    <mergeCell ref="AP284:AP289"/>
    <mergeCell ref="AQ284:AQ289"/>
    <mergeCell ref="AR284:AR289"/>
    <mergeCell ref="AS284:AS289"/>
    <mergeCell ref="AT284:AT289"/>
    <mergeCell ref="AU284:AU289"/>
    <mergeCell ref="AV284:AV289"/>
    <mergeCell ref="AW284:AW289"/>
    <mergeCell ref="AX284:AX289"/>
    <mergeCell ref="AY284:AY289"/>
    <mergeCell ref="AZ284:AZ289"/>
    <mergeCell ref="BA284:BA289"/>
    <mergeCell ref="BB284:BB289"/>
    <mergeCell ref="BC284:BC289"/>
    <mergeCell ref="BD284:BD289"/>
    <mergeCell ref="BE314:BE316"/>
    <mergeCell ref="BF314:BF316"/>
    <mergeCell ref="BG314:BG316"/>
    <mergeCell ref="BH314:BH316"/>
    <mergeCell ref="BI314:BI316"/>
    <mergeCell ref="BJ314:BJ316"/>
    <mergeCell ref="BK314:BK316"/>
    <mergeCell ref="AN307:AN310"/>
    <mergeCell ref="AO307:AO310"/>
    <mergeCell ref="AP307:AP310"/>
    <mergeCell ref="AQ307:AQ310"/>
    <mergeCell ref="AR307:AR310"/>
    <mergeCell ref="AS307:AS310"/>
    <mergeCell ref="AT307:AT310"/>
    <mergeCell ref="AU307:AU310"/>
    <mergeCell ref="AV307:AV310"/>
    <mergeCell ref="AW307:AW310"/>
    <mergeCell ref="AX307:AX310"/>
    <mergeCell ref="AY307:AY310"/>
    <mergeCell ref="AZ307:AZ310"/>
    <mergeCell ref="BA307:BA310"/>
    <mergeCell ref="BB307:BB310"/>
    <mergeCell ref="BC307:BC310"/>
    <mergeCell ref="BD307:BD310"/>
    <mergeCell ref="BE307:BE310"/>
    <mergeCell ref="BF307:BF310"/>
    <mergeCell ref="BG307:BG310"/>
    <mergeCell ref="BH307:BH310"/>
    <mergeCell ref="BI307:BI310"/>
    <mergeCell ref="BJ307:BJ310"/>
    <mergeCell ref="AZ290:AZ291"/>
    <mergeCell ref="BF292:BF296"/>
    <mergeCell ref="BG292:BG296"/>
    <mergeCell ref="BH292:BH296"/>
    <mergeCell ref="BI292:BI296"/>
    <mergeCell ref="BJ292:BJ296"/>
    <mergeCell ref="BK292:BK296"/>
    <mergeCell ref="AN299:AN306"/>
    <mergeCell ref="AO299:AO306"/>
    <mergeCell ref="AP299:AP306"/>
    <mergeCell ref="AQ299:AQ306"/>
    <mergeCell ref="AR299:AR306"/>
    <mergeCell ref="AS299:AS306"/>
    <mergeCell ref="AT299:AT306"/>
    <mergeCell ref="AU299:AU306"/>
    <mergeCell ref="AV299:AV306"/>
    <mergeCell ref="AW299:AW306"/>
    <mergeCell ref="AX299:AX306"/>
    <mergeCell ref="AY299:AY306"/>
    <mergeCell ref="AZ299:AZ306"/>
    <mergeCell ref="BA299:BA306"/>
    <mergeCell ref="BB299:BB306"/>
    <mergeCell ref="BC299:BC306"/>
    <mergeCell ref="BD299:BD306"/>
    <mergeCell ref="BF299:BF306"/>
    <mergeCell ref="BG299:BG306"/>
    <mergeCell ref="BH299:BH306"/>
    <mergeCell ref="BI299:BI306"/>
    <mergeCell ref="BJ299:BJ306"/>
    <mergeCell ref="BK299:BK306"/>
    <mergeCell ref="BE299:BE306"/>
    <mergeCell ref="BA290:BA291"/>
    <mergeCell ref="BD344:BD346"/>
    <mergeCell ref="BK318:BK320"/>
    <mergeCell ref="AN314:AN316"/>
    <mergeCell ref="AN322:AN324"/>
    <mergeCell ref="AO322:AO324"/>
    <mergeCell ref="AP322:AP324"/>
    <mergeCell ref="AQ322:AQ324"/>
    <mergeCell ref="AR322:AR324"/>
    <mergeCell ref="AS322:AS324"/>
    <mergeCell ref="AT322:AT324"/>
    <mergeCell ref="AU322:AU324"/>
    <mergeCell ref="AV322:AV324"/>
    <mergeCell ref="AW322:AW324"/>
    <mergeCell ref="AX322:AX324"/>
    <mergeCell ref="AY322:AY324"/>
    <mergeCell ref="AZ322:AZ324"/>
    <mergeCell ref="BA322:BA324"/>
    <mergeCell ref="BB322:BB324"/>
    <mergeCell ref="BC322:BC324"/>
    <mergeCell ref="BD322:BD324"/>
    <mergeCell ref="BE322:BE324"/>
    <mergeCell ref="AN318:AN320"/>
    <mergeCell ref="AO318:AO320"/>
    <mergeCell ref="AP318:AP320"/>
    <mergeCell ref="AQ318:AQ320"/>
    <mergeCell ref="AR318:AR320"/>
    <mergeCell ref="AS318:AS320"/>
    <mergeCell ref="BF322:BF324"/>
    <mergeCell ref="BG322:BG324"/>
    <mergeCell ref="BH322:BH324"/>
    <mergeCell ref="BI322:BI324"/>
    <mergeCell ref="BJ322:BJ324"/>
    <mergeCell ref="BK322:BK324"/>
    <mergeCell ref="AT318:AT320"/>
    <mergeCell ref="AU318:AU320"/>
    <mergeCell ref="AV318:AV320"/>
    <mergeCell ref="AW318:AW320"/>
    <mergeCell ref="AX318:AX320"/>
    <mergeCell ref="AY318:AY320"/>
    <mergeCell ref="AZ318:AZ320"/>
    <mergeCell ref="BA318:BA320"/>
    <mergeCell ref="BB318:BB320"/>
    <mergeCell ref="BC318:BC320"/>
    <mergeCell ref="BD318:BD320"/>
    <mergeCell ref="BE318:BE320"/>
    <mergeCell ref="BF318:BF320"/>
    <mergeCell ref="BG318:BG320"/>
    <mergeCell ref="BH318:BH320"/>
    <mergeCell ref="BI318:BI320"/>
    <mergeCell ref="BJ318:BJ320"/>
    <mergeCell ref="AO314:AO316"/>
    <mergeCell ref="AP314:AP316"/>
    <mergeCell ref="AQ314:AQ316"/>
    <mergeCell ref="AR314:AR316"/>
    <mergeCell ref="AS314:AS316"/>
    <mergeCell ref="AT314:AT316"/>
    <mergeCell ref="AU314:AU316"/>
    <mergeCell ref="AV314:AV316"/>
    <mergeCell ref="AW314:AW316"/>
    <mergeCell ref="AX314:AX316"/>
    <mergeCell ref="AY314:AY316"/>
    <mergeCell ref="AZ314:AZ316"/>
    <mergeCell ref="BA314:BA316"/>
    <mergeCell ref="BB314:BB316"/>
    <mergeCell ref="BE382:BE385"/>
    <mergeCell ref="BJ361:BJ363"/>
    <mergeCell ref="BK361:BK363"/>
    <mergeCell ref="AN367:AN369"/>
    <mergeCell ref="AO367:AO369"/>
    <mergeCell ref="AP367:AP369"/>
    <mergeCell ref="AQ367:AQ369"/>
    <mergeCell ref="AR367:AR369"/>
    <mergeCell ref="AS367:AS369"/>
    <mergeCell ref="AT367:AT369"/>
    <mergeCell ref="AU367:AU369"/>
    <mergeCell ref="AV367:AV369"/>
    <mergeCell ref="AW367:AW369"/>
    <mergeCell ref="AX367:AX369"/>
    <mergeCell ref="AY367:AY369"/>
    <mergeCell ref="AZ367:AZ369"/>
    <mergeCell ref="BA367:BA369"/>
    <mergeCell ref="BB367:BB369"/>
    <mergeCell ref="BC367:BC369"/>
    <mergeCell ref="BE361:BE363"/>
    <mergeCell ref="AN361:AN363"/>
    <mergeCell ref="AO361:AO363"/>
    <mergeCell ref="AP361:AP363"/>
    <mergeCell ref="AQ361:AQ363"/>
    <mergeCell ref="AR361:AR363"/>
    <mergeCell ref="AS361:AS363"/>
    <mergeCell ref="BI361:BI363"/>
    <mergeCell ref="BF382:BF385"/>
    <mergeCell ref="BG382:BG385"/>
    <mergeCell ref="BH382:BH385"/>
    <mergeCell ref="BI382:BI385"/>
    <mergeCell ref="BJ382:BJ385"/>
    <mergeCell ref="BK382:BK385"/>
    <mergeCell ref="AN379:AN381"/>
    <mergeCell ref="AO379:AO381"/>
    <mergeCell ref="AP379:AP381"/>
    <mergeCell ref="AT361:AT363"/>
    <mergeCell ref="AU361:AU363"/>
    <mergeCell ref="AV361:AV363"/>
    <mergeCell ref="AW361:AW363"/>
    <mergeCell ref="AX361:AX363"/>
    <mergeCell ref="AY361:AY363"/>
    <mergeCell ref="AZ361:AZ363"/>
    <mergeCell ref="BA361:BA363"/>
    <mergeCell ref="BB361:BB363"/>
    <mergeCell ref="BC361:BC363"/>
    <mergeCell ref="BD361:BD363"/>
    <mergeCell ref="AV382:AV385"/>
    <mergeCell ref="AW382:AW385"/>
    <mergeCell ref="AX382:AX385"/>
    <mergeCell ref="AY382:AY385"/>
    <mergeCell ref="AZ382:AZ385"/>
    <mergeCell ref="BA382:BA385"/>
    <mergeCell ref="BB382:BB385"/>
    <mergeCell ref="BC382:BC385"/>
    <mergeCell ref="BD382:BD385"/>
    <mergeCell ref="BF361:BF363"/>
    <mergeCell ref="BG361:BG363"/>
    <mergeCell ref="BH361:BH363"/>
    <mergeCell ref="AN374:AN375"/>
    <mergeCell ref="AO374:AO375"/>
    <mergeCell ref="AP374:AP375"/>
    <mergeCell ref="AQ374:AQ375"/>
    <mergeCell ref="AR374:AR375"/>
    <mergeCell ref="BA341:BA343"/>
    <mergeCell ref="BB341:BB343"/>
    <mergeCell ref="BC341:BC343"/>
    <mergeCell ref="BD341:BD343"/>
    <mergeCell ref="BF379:BF381"/>
    <mergeCell ref="BG379:BG381"/>
    <mergeCell ref="BH379:BH381"/>
    <mergeCell ref="BI379:BI381"/>
    <mergeCell ref="BJ379:BJ381"/>
    <mergeCell ref="BK379:BK381"/>
    <mergeCell ref="AN370:AN372"/>
    <mergeCell ref="AO370:AO372"/>
    <mergeCell ref="AP370:AP372"/>
    <mergeCell ref="AQ370:AQ372"/>
    <mergeCell ref="AR370:AR372"/>
    <mergeCell ref="AS370:AS372"/>
    <mergeCell ref="AT370:AT372"/>
    <mergeCell ref="AU370:AU372"/>
    <mergeCell ref="AV370:AV372"/>
    <mergeCell ref="AW370:AW372"/>
    <mergeCell ref="AX370:AX372"/>
    <mergeCell ref="AY370:AY372"/>
    <mergeCell ref="AZ370:AZ372"/>
    <mergeCell ref="BA370:BA372"/>
    <mergeCell ref="BB370:BB372"/>
    <mergeCell ref="BC370:BC372"/>
    <mergeCell ref="BD370:BD372"/>
    <mergeCell ref="BE370:BE372"/>
    <mergeCell ref="BK374:BK375"/>
    <mergeCell ref="BF370:BF372"/>
    <mergeCell ref="BG370:BG372"/>
    <mergeCell ref="BH370:BH372"/>
    <mergeCell ref="BI370:BI372"/>
    <mergeCell ref="BJ370:BJ372"/>
    <mergeCell ref="BK370:BK372"/>
    <mergeCell ref="AQ379:AQ381"/>
    <mergeCell ref="AR379:AR381"/>
    <mergeCell ref="AS379:AS381"/>
    <mergeCell ref="AT379:AT381"/>
    <mergeCell ref="AU379:AU381"/>
    <mergeCell ref="AV379:AV381"/>
    <mergeCell ref="AW379:AW381"/>
    <mergeCell ref="AX379:AX381"/>
    <mergeCell ref="AY379:AY381"/>
    <mergeCell ref="AZ379:AZ381"/>
    <mergeCell ref="BA379:BA381"/>
    <mergeCell ref="BB379:BB381"/>
    <mergeCell ref="BC379:BC381"/>
    <mergeCell ref="BD379:BD381"/>
    <mergeCell ref="BE379:BE381"/>
    <mergeCell ref="AP344:AP346"/>
    <mergeCell ref="AQ344:AQ346"/>
    <mergeCell ref="AR344:AR346"/>
    <mergeCell ref="AS344:AS346"/>
    <mergeCell ref="AT344:AT346"/>
    <mergeCell ref="AU344:AU346"/>
    <mergeCell ref="AV344:AV346"/>
    <mergeCell ref="AW344:AW346"/>
    <mergeCell ref="AX344:AX346"/>
    <mergeCell ref="AY344:AY346"/>
    <mergeCell ref="AZ344:AZ346"/>
    <mergeCell ref="BA344:BA346"/>
    <mergeCell ref="BB344:BB346"/>
    <mergeCell ref="BC344:BC346"/>
    <mergeCell ref="BH347:BH349"/>
    <mergeCell ref="BI347:BI349"/>
    <mergeCell ref="BJ347:BJ349"/>
    <mergeCell ref="BK347:BK349"/>
    <mergeCell ref="AN350:AN354"/>
    <mergeCell ref="AO350:AO354"/>
    <mergeCell ref="AP350:AP354"/>
    <mergeCell ref="AQ350:AQ354"/>
    <mergeCell ref="AR350:AR354"/>
    <mergeCell ref="AS350:AS354"/>
    <mergeCell ref="AT350:AT354"/>
    <mergeCell ref="AU350:AU354"/>
    <mergeCell ref="AV350:AV354"/>
    <mergeCell ref="AW350:AW354"/>
    <mergeCell ref="AX350:AX354"/>
    <mergeCell ref="AY350:AY354"/>
    <mergeCell ref="AZ350:AZ354"/>
    <mergeCell ref="BA350:BA354"/>
    <mergeCell ref="BB350:BB354"/>
    <mergeCell ref="BC350:BC354"/>
    <mergeCell ref="BD350:BD354"/>
    <mergeCell ref="BE350:BE354"/>
    <mergeCell ref="BE344:BE346"/>
    <mergeCell ref="AN344:AN346"/>
    <mergeCell ref="AO344:AO346"/>
    <mergeCell ref="BE341:BE343"/>
    <mergeCell ref="BF367:BF369"/>
    <mergeCell ref="BG367:BG369"/>
    <mergeCell ref="BH367:BH369"/>
    <mergeCell ref="BI367:BI369"/>
    <mergeCell ref="BJ367:BJ369"/>
    <mergeCell ref="BK367:BK369"/>
    <mergeCell ref="BD367:BD369"/>
    <mergeCell ref="BE367:BE369"/>
    <mergeCell ref="BF341:BF343"/>
    <mergeCell ref="BG341:BG343"/>
    <mergeCell ref="BH341:BH343"/>
    <mergeCell ref="BI341:BI343"/>
    <mergeCell ref="BJ341:BJ343"/>
    <mergeCell ref="BK341:BK343"/>
    <mergeCell ref="AN347:AN349"/>
    <mergeCell ref="AO347:AO349"/>
    <mergeCell ref="AP347:AP349"/>
    <mergeCell ref="AQ347:AQ349"/>
    <mergeCell ref="AR347:AR349"/>
    <mergeCell ref="AS347:AS349"/>
    <mergeCell ref="AT347:AT349"/>
    <mergeCell ref="AU347:AU349"/>
    <mergeCell ref="AV347:AV349"/>
    <mergeCell ref="AW347:AW349"/>
    <mergeCell ref="AX347:AX349"/>
    <mergeCell ref="AY347:AY349"/>
    <mergeCell ref="AZ347:AZ349"/>
    <mergeCell ref="BA347:BA349"/>
    <mergeCell ref="BB347:BB349"/>
    <mergeCell ref="BC347:BC349"/>
    <mergeCell ref="BD347:BD349"/>
    <mergeCell ref="AN341:AN343"/>
    <mergeCell ref="AO341:AO343"/>
    <mergeCell ref="AP341:AP343"/>
    <mergeCell ref="AQ341:AQ343"/>
    <mergeCell ref="AR341:AR343"/>
    <mergeCell ref="AS341:AS343"/>
    <mergeCell ref="AT341:AT343"/>
    <mergeCell ref="K37:K38"/>
    <mergeCell ref="K40:K42"/>
    <mergeCell ref="K49:K50"/>
    <mergeCell ref="K53:K57"/>
    <mergeCell ref="K61:K63"/>
    <mergeCell ref="K69:K71"/>
    <mergeCell ref="K75:K76"/>
    <mergeCell ref="K78:K79"/>
    <mergeCell ref="K81:K83"/>
    <mergeCell ref="K85:K88"/>
    <mergeCell ref="BF325:BF327"/>
    <mergeCell ref="BF334:BF340"/>
    <mergeCell ref="BH325:BH327"/>
    <mergeCell ref="BI325:BI327"/>
    <mergeCell ref="BJ325:BJ327"/>
    <mergeCell ref="BK325:BK327"/>
    <mergeCell ref="AN329:AN331"/>
    <mergeCell ref="AO329:AO331"/>
    <mergeCell ref="AP329:AP331"/>
    <mergeCell ref="AQ329:AQ331"/>
    <mergeCell ref="AR329:AR331"/>
    <mergeCell ref="AS329:AS331"/>
    <mergeCell ref="AT329:AT331"/>
    <mergeCell ref="AU329:AU331"/>
    <mergeCell ref="AV329:AV331"/>
    <mergeCell ref="AW329:AW331"/>
    <mergeCell ref="AX329:AX331"/>
    <mergeCell ref="AY329:AY331"/>
    <mergeCell ref="AZ329:AZ331"/>
    <mergeCell ref="BA329:BA331"/>
    <mergeCell ref="BB329:BB331"/>
    <mergeCell ref="BC329:BC331"/>
    <mergeCell ref="BD329:BD331"/>
    <mergeCell ref="BE329:BE331"/>
    <mergeCell ref="BH334:BH340"/>
    <mergeCell ref="BI334:BI340"/>
    <mergeCell ref="BJ334:BJ340"/>
    <mergeCell ref="BK334:BK340"/>
    <mergeCell ref="AU334:AU340"/>
    <mergeCell ref="AV334:AV340"/>
    <mergeCell ref="AW334:AW340"/>
    <mergeCell ref="AX334:AX340"/>
    <mergeCell ref="AN325:AN327"/>
    <mergeCell ref="AO325:AO327"/>
    <mergeCell ref="AP325:AP327"/>
    <mergeCell ref="AQ325:AQ327"/>
    <mergeCell ref="AR325:AR327"/>
    <mergeCell ref="AS325:AS327"/>
    <mergeCell ref="AT325:AT327"/>
    <mergeCell ref="AU325:AU327"/>
    <mergeCell ref="AV325:AV327"/>
    <mergeCell ref="AW325:AW327"/>
    <mergeCell ref="AX325:AX327"/>
    <mergeCell ref="AY325:AY327"/>
    <mergeCell ref="AZ325:AZ327"/>
    <mergeCell ref="BA325:BA327"/>
    <mergeCell ref="BB325:BB327"/>
    <mergeCell ref="BC325:BC327"/>
    <mergeCell ref="BD325:BD327"/>
    <mergeCell ref="BE325:BE327"/>
    <mergeCell ref="BG325:BG327"/>
    <mergeCell ref="BK307:BK310"/>
    <mergeCell ref="BC314:BC316"/>
    <mergeCell ref="BD314:BD316"/>
    <mergeCell ref="L1:L2"/>
    <mergeCell ref="L3:L7"/>
    <mergeCell ref="L13:L14"/>
    <mergeCell ref="L16:L18"/>
    <mergeCell ref="L23:L25"/>
    <mergeCell ref="L27:L30"/>
    <mergeCell ref="L34:L35"/>
    <mergeCell ref="L37:L38"/>
    <mergeCell ref="L40:L42"/>
    <mergeCell ref="F15:M15"/>
    <mergeCell ref="F8:M8"/>
    <mergeCell ref="F19:M19"/>
    <mergeCell ref="F26:M26"/>
    <mergeCell ref="F31:M31"/>
    <mergeCell ref="F36:M36"/>
    <mergeCell ref="F39:M39"/>
    <mergeCell ref="F43:M43"/>
    <mergeCell ref="M16:M18"/>
    <mergeCell ref="M23:M25"/>
    <mergeCell ref="I40:I42"/>
    <mergeCell ref="M34:M35"/>
    <mergeCell ref="M37:M38"/>
    <mergeCell ref="M1:M2"/>
    <mergeCell ref="I13:I14"/>
    <mergeCell ref="M13:M14"/>
    <mergeCell ref="K91:K92"/>
    <mergeCell ref="BF329:BF331"/>
    <mergeCell ref="BG329:BG331"/>
    <mergeCell ref="BH329:BH331"/>
    <mergeCell ref="BI329:BI331"/>
    <mergeCell ref="BJ329:BJ331"/>
    <mergeCell ref="BK329:BK331"/>
    <mergeCell ref="AN334:AN340"/>
    <mergeCell ref="AO334:AO340"/>
    <mergeCell ref="K154:K155"/>
    <mergeCell ref="AP334:AP340"/>
    <mergeCell ref="L61:L63"/>
    <mergeCell ref="L69:L71"/>
    <mergeCell ref="L75:L76"/>
    <mergeCell ref="L78:L79"/>
    <mergeCell ref="L81:L83"/>
    <mergeCell ref="L85:L88"/>
    <mergeCell ref="L91:L92"/>
    <mergeCell ref="L94:L99"/>
    <mergeCell ref="L104:L106"/>
    <mergeCell ref="L154:L155"/>
    <mergeCell ref="L157:L161"/>
    <mergeCell ref="L163:L164"/>
    <mergeCell ref="L168:L171"/>
    <mergeCell ref="L173:L175"/>
    <mergeCell ref="L177:L178"/>
    <mergeCell ref="L180:L183"/>
    <mergeCell ref="BG334:BG340"/>
    <mergeCell ref="AQ334:AQ340"/>
    <mergeCell ref="AR334:AR340"/>
    <mergeCell ref="AS334:AS340"/>
    <mergeCell ref="AT334:AT340"/>
    <mergeCell ref="K1:K2"/>
    <mergeCell ref="K3:K7"/>
    <mergeCell ref="K13:K14"/>
    <mergeCell ref="K16:K18"/>
    <mergeCell ref="K23:K25"/>
    <mergeCell ref="K27:K30"/>
    <mergeCell ref="K34:K35"/>
    <mergeCell ref="K356:K358"/>
    <mergeCell ref="K361:K362"/>
    <mergeCell ref="K367:K368"/>
    <mergeCell ref="K370:K371"/>
    <mergeCell ref="K374:K375"/>
    <mergeCell ref="K379:K380"/>
    <mergeCell ref="K382:K384"/>
    <mergeCell ref="K213:K214"/>
    <mergeCell ref="K230:K234"/>
    <mergeCell ref="K237:K239"/>
    <mergeCell ref="K241:K242"/>
    <mergeCell ref="K244:K247"/>
    <mergeCell ref="K249:K251"/>
    <mergeCell ref="F354:M354"/>
    <mergeCell ref="AY334:AY340"/>
    <mergeCell ref="AZ334:AZ340"/>
    <mergeCell ref="AN356:AN359"/>
    <mergeCell ref="AO356:AO359"/>
    <mergeCell ref="AP356:AP359"/>
    <mergeCell ref="AQ356:AQ359"/>
    <mergeCell ref="AR356:AR359"/>
    <mergeCell ref="AS356:AS359"/>
    <mergeCell ref="AT356:AT359"/>
    <mergeCell ref="AU356:AU359"/>
    <mergeCell ref="AV356:AV359"/>
    <mergeCell ref="AW356:AW359"/>
    <mergeCell ref="AX356:AX359"/>
    <mergeCell ref="AY356:AY359"/>
    <mergeCell ref="AZ356:AZ359"/>
    <mergeCell ref="AU341:AU343"/>
    <mergeCell ref="AV341:AV343"/>
    <mergeCell ref="AW341:AW343"/>
    <mergeCell ref="AX341:AX343"/>
    <mergeCell ref="AY341:AY343"/>
    <mergeCell ref="AZ341:AZ343"/>
    <mergeCell ref="AN382:AN385"/>
    <mergeCell ref="AO382:AO385"/>
    <mergeCell ref="AP382:AP385"/>
    <mergeCell ref="AQ382:AQ385"/>
    <mergeCell ref="AR382:AR385"/>
    <mergeCell ref="AS382:AS385"/>
    <mergeCell ref="AT382:AT385"/>
    <mergeCell ref="AU382:AU385"/>
    <mergeCell ref="AN261:AN263"/>
    <mergeCell ref="AO261:AO263"/>
    <mergeCell ref="AP261:AP263"/>
    <mergeCell ref="AQ261:AQ263"/>
    <mergeCell ref="AV261:AV263"/>
    <mergeCell ref="AW261:AW263"/>
    <mergeCell ref="AX261:AX263"/>
    <mergeCell ref="AY261:AY263"/>
    <mergeCell ref="AZ261:AZ263"/>
    <mergeCell ref="AV241:AV243"/>
    <mergeCell ref="AW241:AW243"/>
    <mergeCell ref="AX241:AX243"/>
    <mergeCell ref="AY241:AY243"/>
    <mergeCell ref="AZ241:AZ243"/>
    <mergeCell ref="AS374:AS375"/>
    <mergeCell ref="AT374:AT375"/>
    <mergeCell ref="AU374:AU375"/>
    <mergeCell ref="AV374:AV375"/>
    <mergeCell ref="AW374:AW375"/>
    <mergeCell ref="AX374:AX375"/>
    <mergeCell ref="AY374:AY375"/>
    <mergeCell ref="BM3:BM8"/>
    <mergeCell ref="BN3:BN8"/>
    <mergeCell ref="BO3:BO8"/>
    <mergeCell ref="BP3:BP8"/>
    <mergeCell ref="BQ3:BQ8"/>
    <mergeCell ref="BR3:BR8"/>
    <mergeCell ref="CC3:CC8"/>
    <mergeCell ref="CD3:CD8"/>
    <mergeCell ref="BN13:BN15"/>
    <mergeCell ref="BO13:BO15"/>
    <mergeCell ref="BP13:BP15"/>
    <mergeCell ref="BQ13:BQ15"/>
    <mergeCell ref="BR13:BR15"/>
    <mergeCell ref="CC13:CC15"/>
    <mergeCell ref="CD13:CD15"/>
    <mergeCell ref="BM16:BM19"/>
    <mergeCell ref="BN16:BN19"/>
    <mergeCell ref="BO16:BO19"/>
    <mergeCell ref="BP16:BP19"/>
    <mergeCell ref="BQ16:BQ19"/>
    <mergeCell ref="BR16:BR19"/>
    <mergeCell ref="CC16:CC19"/>
    <mergeCell ref="CD16:CD19"/>
    <mergeCell ref="BS3:BS8"/>
    <mergeCell ref="BT3:BT8"/>
    <mergeCell ref="BM13:BM15"/>
    <mergeCell ref="BS13:BS15"/>
    <mergeCell ref="BT13:BT15"/>
    <mergeCell ref="BS16:BS19"/>
    <mergeCell ref="BT16:BT19"/>
    <mergeCell ref="BX3:BX8"/>
    <mergeCell ref="BY3:BY8"/>
    <mergeCell ref="L374:L375"/>
    <mergeCell ref="BA334:BA340"/>
    <mergeCell ref="BB334:BB340"/>
    <mergeCell ref="BC334:BC340"/>
    <mergeCell ref="BD334:BD340"/>
    <mergeCell ref="BE334:BE340"/>
    <mergeCell ref="BG356:BG359"/>
    <mergeCell ref="BH356:BH359"/>
    <mergeCell ref="BI356:BI359"/>
    <mergeCell ref="BJ356:BJ359"/>
    <mergeCell ref="BK356:BK359"/>
    <mergeCell ref="BF350:BF354"/>
    <mergeCell ref="BG350:BG354"/>
    <mergeCell ref="BH350:BH354"/>
    <mergeCell ref="BI350:BI354"/>
    <mergeCell ref="BJ350:BJ354"/>
    <mergeCell ref="BK350:BK354"/>
    <mergeCell ref="BA356:BA359"/>
    <mergeCell ref="BB356:BB359"/>
    <mergeCell ref="BC356:BC359"/>
    <mergeCell ref="BD356:BD359"/>
    <mergeCell ref="BE356:BE359"/>
    <mergeCell ref="BF347:BF349"/>
    <mergeCell ref="BF356:BF359"/>
    <mergeCell ref="BE347:BE349"/>
    <mergeCell ref="BF344:BF346"/>
    <mergeCell ref="BG344:BG346"/>
    <mergeCell ref="BH344:BH346"/>
    <mergeCell ref="BI344:BI346"/>
    <mergeCell ref="BJ344:BJ346"/>
    <mergeCell ref="BK344:BK346"/>
    <mergeCell ref="BG347:BG349"/>
    <mergeCell ref="BS382:BS385"/>
    <mergeCell ref="BT382:BT385"/>
    <mergeCell ref="BS379:BS381"/>
    <mergeCell ref="BT379:BT381"/>
    <mergeCell ref="BS374:BS375"/>
    <mergeCell ref="BT374:BT375"/>
    <mergeCell ref="BS370:BS372"/>
    <mergeCell ref="BT370:BT372"/>
    <mergeCell ref="BS367:BS369"/>
    <mergeCell ref="BT367:BT369"/>
    <mergeCell ref="BS361:BS363"/>
    <mergeCell ref="BT361:BT363"/>
    <mergeCell ref="BS356:BS359"/>
    <mergeCell ref="BT356:BT359"/>
    <mergeCell ref="BS350:BS354"/>
    <mergeCell ref="BT350:BT354"/>
    <mergeCell ref="BS347:BS349"/>
    <mergeCell ref="BT347:BT349"/>
    <mergeCell ref="BS40:BS43"/>
    <mergeCell ref="BT40:BT43"/>
    <mergeCell ref="BS49:BS51"/>
    <mergeCell ref="BT49:BT51"/>
    <mergeCell ref="BS53:BS58"/>
    <mergeCell ref="BT53:BT58"/>
    <mergeCell ref="BS61:BS64"/>
    <mergeCell ref="BT61:BT64"/>
    <mergeCell ref="BS69:BS72"/>
    <mergeCell ref="BT69:BT72"/>
    <mergeCell ref="BS75:BS77"/>
    <mergeCell ref="BT75:BT77"/>
    <mergeCell ref="BS78:BS80"/>
    <mergeCell ref="BT78:BT80"/>
    <mergeCell ref="BS81:BS84"/>
    <mergeCell ref="BT81:BT84"/>
    <mergeCell ref="BS85:BS89"/>
    <mergeCell ref="BT85:BT89"/>
    <mergeCell ref="BS290:BS291"/>
    <mergeCell ref="BT290:BT291"/>
    <mergeCell ref="BS284:BS289"/>
    <mergeCell ref="BT284:BT289"/>
    <mergeCell ref="BS280:BS282"/>
    <mergeCell ref="BT280:BT282"/>
    <mergeCell ref="BS277:BS279"/>
    <mergeCell ref="BT277:BT279"/>
    <mergeCell ref="BS273:BS276"/>
    <mergeCell ref="BT273:BT276"/>
    <mergeCell ref="BS268:BS270"/>
    <mergeCell ref="BT268:BT270"/>
    <mergeCell ref="BS264:BS266"/>
    <mergeCell ref="BT264:BT266"/>
    <mergeCell ref="BS261:BS263"/>
    <mergeCell ref="BT261:BT263"/>
    <mergeCell ref="BS252:BS259"/>
    <mergeCell ref="BT252:BT259"/>
    <mergeCell ref="BS341:BS343"/>
    <mergeCell ref="BT341:BT343"/>
    <mergeCell ref="BS334:BS340"/>
    <mergeCell ref="BT334:BT340"/>
    <mergeCell ref="BS329:BS331"/>
    <mergeCell ref="BT329:BT331"/>
    <mergeCell ref="BS325:BS327"/>
    <mergeCell ref="BT325:BT327"/>
    <mergeCell ref="BS322:BS324"/>
    <mergeCell ref="BT322:BT324"/>
    <mergeCell ref="BS318:BS320"/>
    <mergeCell ref="BT318:BT320"/>
    <mergeCell ref="BS314:BS316"/>
    <mergeCell ref="BT314:BT316"/>
    <mergeCell ref="BS307:BS310"/>
    <mergeCell ref="BT307:BT310"/>
    <mergeCell ref="BS299:BS306"/>
    <mergeCell ref="BT299:BT306"/>
    <mergeCell ref="BZ3:BZ8"/>
    <mergeCell ref="CA3:CA8"/>
    <mergeCell ref="CB3:CB8"/>
    <mergeCell ref="BU13:BU15"/>
    <mergeCell ref="BV13:BV15"/>
    <mergeCell ref="BW13:BW15"/>
    <mergeCell ref="BX13:BX15"/>
    <mergeCell ref="BY13:BY15"/>
    <mergeCell ref="BZ13:BZ15"/>
    <mergeCell ref="CA13:CA15"/>
    <mergeCell ref="CB13:CB15"/>
    <mergeCell ref="BU16:BU19"/>
    <mergeCell ref="BV16:BV19"/>
    <mergeCell ref="BW16:BW19"/>
    <mergeCell ref="BX16:BX19"/>
    <mergeCell ref="BY16:BY19"/>
    <mergeCell ref="BZ16:BZ19"/>
    <mergeCell ref="CA16:CA19"/>
    <mergeCell ref="CB16:CB19"/>
    <mergeCell ref="BS249:BS251"/>
    <mergeCell ref="BT249:BT251"/>
    <mergeCell ref="BS244:BS248"/>
    <mergeCell ref="BT244:BT248"/>
    <mergeCell ref="BS241:BS243"/>
    <mergeCell ref="BT241:BT243"/>
    <mergeCell ref="BT237:BT240"/>
    <mergeCell ref="BS237:BS240"/>
    <mergeCell ref="BS230:BS235"/>
    <mergeCell ref="BT230:BT235"/>
    <mergeCell ref="BS226:BS229"/>
    <mergeCell ref="BT226:BT229"/>
    <mergeCell ref="BS221:BS225"/>
    <mergeCell ref="BT221:BT225"/>
    <mergeCell ref="BU3:BU8"/>
    <mergeCell ref="BV3:BV8"/>
    <mergeCell ref="BW3:BW8"/>
    <mergeCell ref="BU23:BU26"/>
    <mergeCell ref="BV23:BV26"/>
    <mergeCell ref="BW23:BW26"/>
    <mergeCell ref="BU37:BU39"/>
    <mergeCell ref="BV37:BV39"/>
    <mergeCell ref="BW37:BW39"/>
    <mergeCell ref="BU40:BU43"/>
    <mergeCell ref="BV40:BV43"/>
    <mergeCell ref="BW40:BW43"/>
    <mergeCell ref="BU61:BU64"/>
    <mergeCell ref="BV61:BV64"/>
    <mergeCell ref="BW61:BW64"/>
    <mergeCell ref="BU69:BU72"/>
    <mergeCell ref="BV69:BV72"/>
    <mergeCell ref="BW69:BW72"/>
    <mergeCell ref="BX40:BX43"/>
    <mergeCell ref="BY40:BY43"/>
    <mergeCell ref="BZ40:BZ43"/>
    <mergeCell ref="CA40:CA43"/>
    <mergeCell ref="CB40:CB43"/>
    <mergeCell ref="BU49:BU51"/>
    <mergeCell ref="BV49:BV51"/>
    <mergeCell ref="BW49:BW51"/>
    <mergeCell ref="BX49:BX51"/>
    <mergeCell ref="BY49:BY51"/>
    <mergeCell ref="BZ49:BZ51"/>
    <mergeCell ref="CA49:CA51"/>
    <mergeCell ref="CB49:CB51"/>
    <mergeCell ref="BU53:BU58"/>
    <mergeCell ref="BV53:BV58"/>
    <mergeCell ref="BW53:BW58"/>
    <mergeCell ref="BX53:BX58"/>
    <mergeCell ref="BY53:BY58"/>
    <mergeCell ref="BZ53:BZ58"/>
    <mergeCell ref="CA53:CA58"/>
    <mergeCell ref="CB53:CB58"/>
    <mergeCell ref="BX23:BX26"/>
    <mergeCell ref="BY23:BY26"/>
    <mergeCell ref="BZ23:BZ26"/>
    <mergeCell ref="CA23:CA26"/>
    <mergeCell ref="CB23:CB26"/>
    <mergeCell ref="BU27:BU31"/>
    <mergeCell ref="BV27:BV31"/>
    <mergeCell ref="BW27:BW31"/>
    <mergeCell ref="BX27:BX31"/>
    <mergeCell ref="BY27:BY31"/>
    <mergeCell ref="BZ27:BZ31"/>
    <mergeCell ref="CA27:CA31"/>
    <mergeCell ref="CB27:CB31"/>
    <mergeCell ref="BU34:BU36"/>
    <mergeCell ref="BV34:BV36"/>
    <mergeCell ref="BW34:BW36"/>
    <mergeCell ref="BX34:BX36"/>
    <mergeCell ref="BY34:BY36"/>
    <mergeCell ref="BZ34:BZ36"/>
    <mergeCell ref="CA34:CA36"/>
    <mergeCell ref="CB34:CB36"/>
    <mergeCell ref="BW114:BW116"/>
    <mergeCell ref="BX114:BX116"/>
    <mergeCell ref="BY114:BY116"/>
    <mergeCell ref="BZ114:BZ116"/>
    <mergeCell ref="CA114:CA116"/>
    <mergeCell ref="CB114:CB116"/>
    <mergeCell ref="BU75:BU77"/>
    <mergeCell ref="BV75:BV77"/>
    <mergeCell ref="BW75:BW77"/>
    <mergeCell ref="BX75:BX77"/>
    <mergeCell ref="BY75:BY77"/>
    <mergeCell ref="BZ75:BZ77"/>
    <mergeCell ref="CA75:CA77"/>
    <mergeCell ref="CB75:CB77"/>
    <mergeCell ref="BV78:BV80"/>
    <mergeCell ref="BW78:BW80"/>
    <mergeCell ref="BX78:BX80"/>
    <mergeCell ref="BY78:BY80"/>
    <mergeCell ref="BZ78:BZ80"/>
    <mergeCell ref="CA78:CA80"/>
    <mergeCell ref="CB78:CB80"/>
    <mergeCell ref="BU81:BU84"/>
    <mergeCell ref="BV81:BV84"/>
    <mergeCell ref="BW81:BW84"/>
    <mergeCell ref="BX81:BX84"/>
    <mergeCell ref="BY81:BY84"/>
    <mergeCell ref="BZ81:BZ84"/>
    <mergeCell ref="CA81:CA84"/>
    <mergeCell ref="CB81:CB84"/>
    <mergeCell ref="BW138:BW141"/>
    <mergeCell ref="BX138:BX141"/>
    <mergeCell ref="BY138:BY141"/>
    <mergeCell ref="BZ138:BZ141"/>
    <mergeCell ref="CA138:CA141"/>
    <mergeCell ref="CB138:CB141"/>
    <mergeCell ref="BU143:BU145"/>
    <mergeCell ref="BV143:BV145"/>
    <mergeCell ref="BW143:BW145"/>
    <mergeCell ref="BX143:BX145"/>
    <mergeCell ref="BY143:BY145"/>
    <mergeCell ref="BZ143:BZ145"/>
    <mergeCell ref="CA143:CA145"/>
    <mergeCell ref="CB143:CB145"/>
    <mergeCell ref="BU151:BU153"/>
    <mergeCell ref="BV151:BV153"/>
    <mergeCell ref="BW151:BW153"/>
    <mergeCell ref="BX151:BX153"/>
    <mergeCell ref="BY151:BY153"/>
    <mergeCell ref="BZ151:BZ153"/>
    <mergeCell ref="CA151:CA153"/>
    <mergeCell ref="CB151:CB153"/>
    <mergeCell ref="BU117:BU119"/>
    <mergeCell ref="BV117:BV119"/>
    <mergeCell ref="BW117:BW119"/>
    <mergeCell ref="BX117:BX119"/>
    <mergeCell ref="BY117:BY119"/>
    <mergeCell ref="BZ117:BZ119"/>
    <mergeCell ref="CA117:CA119"/>
    <mergeCell ref="CB117:CB119"/>
    <mergeCell ref="BU120:BU122"/>
    <mergeCell ref="BV120:BV122"/>
    <mergeCell ref="BW120:BW122"/>
    <mergeCell ref="BX120:BX122"/>
    <mergeCell ref="BY120:BY122"/>
    <mergeCell ref="BZ120:BZ122"/>
    <mergeCell ref="CA120:CA122"/>
    <mergeCell ref="CB120:CB122"/>
    <mergeCell ref="BU128:BU135"/>
    <mergeCell ref="BV128:BV135"/>
    <mergeCell ref="BW128:BW135"/>
    <mergeCell ref="BX128:BX135"/>
    <mergeCell ref="BY128:BY135"/>
    <mergeCell ref="BZ128:BZ135"/>
    <mergeCell ref="CA128:CA135"/>
    <mergeCell ref="CB128:CB135"/>
    <mergeCell ref="BU177:BU179"/>
    <mergeCell ref="BV177:BV179"/>
    <mergeCell ref="BW177:BW179"/>
    <mergeCell ref="BX177:BX179"/>
    <mergeCell ref="BY177:BY179"/>
    <mergeCell ref="BZ177:BZ179"/>
    <mergeCell ref="CA177:CA179"/>
    <mergeCell ref="CB177:CB179"/>
    <mergeCell ref="BU185:BU188"/>
    <mergeCell ref="BV185:BV188"/>
    <mergeCell ref="BW185:BW188"/>
    <mergeCell ref="BX185:BX188"/>
    <mergeCell ref="BY185:BY188"/>
    <mergeCell ref="BZ185:BZ188"/>
    <mergeCell ref="CA185:CA188"/>
    <mergeCell ref="CB185:CB188"/>
    <mergeCell ref="BU154:BU156"/>
    <mergeCell ref="BV154:BV156"/>
    <mergeCell ref="BW154:BW156"/>
    <mergeCell ref="BX154:BX156"/>
    <mergeCell ref="BY154:BY156"/>
    <mergeCell ref="BZ154:BZ156"/>
    <mergeCell ref="CA154:CA156"/>
    <mergeCell ref="CB154:CB156"/>
    <mergeCell ref="BU157:BU162"/>
    <mergeCell ref="BV157:BV162"/>
    <mergeCell ref="BW157:BW162"/>
    <mergeCell ref="BX157:BX162"/>
    <mergeCell ref="BY157:BY162"/>
    <mergeCell ref="BZ157:BZ162"/>
    <mergeCell ref="CA157:CA162"/>
    <mergeCell ref="CB157:CB162"/>
    <mergeCell ref="BU168:BU172"/>
    <mergeCell ref="BV168:BV172"/>
    <mergeCell ref="BW168:BW172"/>
    <mergeCell ref="BX168:BX172"/>
    <mergeCell ref="BY168:BY172"/>
    <mergeCell ref="BZ168:BZ172"/>
    <mergeCell ref="CA168:CA172"/>
    <mergeCell ref="CB168:CB172"/>
    <mergeCell ref="BU213:BU215"/>
    <mergeCell ref="BV213:BV215"/>
    <mergeCell ref="BW213:BW215"/>
    <mergeCell ref="BX213:BX215"/>
    <mergeCell ref="BY213:BY215"/>
    <mergeCell ref="BZ213:BZ215"/>
    <mergeCell ref="CA213:CA215"/>
    <mergeCell ref="CB213:CB215"/>
    <mergeCell ref="BU216:BU219"/>
    <mergeCell ref="BV216:BV219"/>
    <mergeCell ref="BW216:BW219"/>
    <mergeCell ref="BX216:BX219"/>
    <mergeCell ref="BY216:BY219"/>
    <mergeCell ref="BZ216:BZ219"/>
    <mergeCell ref="CA216:CA219"/>
    <mergeCell ref="CB216:CB219"/>
    <mergeCell ref="BY226:BY229"/>
    <mergeCell ref="BZ226:BZ229"/>
    <mergeCell ref="CA226:CA229"/>
    <mergeCell ref="CB226:CB229"/>
    <mergeCell ref="BU189:BU192"/>
    <mergeCell ref="BV189:BV192"/>
    <mergeCell ref="BW189:BW192"/>
    <mergeCell ref="BX189:BX192"/>
    <mergeCell ref="BY189:BY192"/>
    <mergeCell ref="BZ189:BZ192"/>
    <mergeCell ref="CA189:CA192"/>
    <mergeCell ref="CB189:CB192"/>
    <mergeCell ref="BU194:BU199"/>
    <mergeCell ref="BV194:BV199"/>
    <mergeCell ref="BW194:BW199"/>
    <mergeCell ref="BX194:BX199"/>
    <mergeCell ref="BY194:BY199"/>
    <mergeCell ref="BZ194:BZ199"/>
    <mergeCell ref="CA194:CA199"/>
    <mergeCell ref="CB194:CB199"/>
    <mergeCell ref="BU205:BU210"/>
    <mergeCell ref="BV205:BV210"/>
    <mergeCell ref="BW205:BW210"/>
    <mergeCell ref="BX205:BX210"/>
    <mergeCell ref="BY205:BY210"/>
    <mergeCell ref="BZ205:BZ210"/>
    <mergeCell ref="CA205:CA210"/>
    <mergeCell ref="CB205:CB210"/>
    <mergeCell ref="BU244:BU248"/>
    <mergeCell ref="BV244:BV248"/>
    <mergeCell ref="BW244:BW248"/>
    <mergeCell ref="BX244:BX248"/>
    <mergeCell ref="BY244:BY248"/>
    <mergeCell ref="BZ244:BZ248"/>
    <mergeCell ref="CA244:CA248"/>
    <mergeCell ref="CB244:CB248"/>
    <mergeCell ref="BU249:BU251"/>
    <mergeCell ref="BV249:BV251"/>
    <mergeCell ref="BW249:BW251"/>
    <mergeCell ref="BX249:BX251"/>
    <mergeCell ref="BY249:BY251"/>
    <mergeCell ref="BZ249:BZ251"/>
    <mergeCell ref="CA249:CA251"/>
    <mergeCell ref="CB249:CB251"/>
    <mergeCell ref="CA261:CA263"/>
    <mergeCell ref="CB261:CB263"/>
    <mergeCell ref="BU230:BU235"/>
    <mergeCell ref="BV230:BV235"/>
    <mergeCell ref="BW230:BW235"/>
    <mergeCell ref="BX230:BX235"/>
    <mergeCell ref="BY230:BY235"/>
    <mergeCell ref="BZ230:BZ235"/>
    <mergeCell ref="CA230:CA235"/>
    <mergeCell ref="CB230:CB235"/>
    <mergeCell ref="BU237:BU240"/>
    <mergeCell ref="BV237:BV240"/>
    <mergeCell ref="BW237:BW240"/>
    <mergeCell ref="BX237:BX240"/>
    <mergeCell ref="BY237:BY240"/>
    <mergeCell ref="BZ237:BZ240"/>
    <mergeCell ref="CA237:CA240"/>
    <mergeCell ref="CB237:CB240"/>
    <mergeCell ref="BU241:BU243"/>
    <mergeCell ref="BV241:BV243"/>
    <mergeCell ref="BW241:BW243"/>
    <mergeCell ref="BX241:BX243"/>
    <mergeCell ref="BY241:BY243"/>
    <mergeCell ref="BZ241:BZ243"/>
    <mergeCell ref="CA241:CA243"/>
    <mergeCell ref="CB241:CB243"/>
    <mergeCell ref="BU277:BU279"/>
    <mergeCell ref="BV277:BV279"/>
    <mergeCell ref="BW277:BW279"/>
    <mergeCell ref="BX277:BX279"/>
    <mergeCell ref="BY277:BY279"/>
    <mergeCell ref="BZ277:BZ279"/>
    <mergeCell ref="CA277:CA279"/>
    <mergeCell ref="CB277:CB279"/>
    <mergeCell ref="BU280:BU282"/>
    <mergeCell ref="BV280:BV282"/>
    <mergeCell ref="BW280:BW282"/>
    <mergeCell ref="BX280:BX282"/>
    <mergeCell ref="BY280:BY282"/>
    <mergeCell ref="BZ280:BZ282"/>
    <mergeCell ref="CA280:CA282"/>
    <mergeCell ref="CB280:CB282"/>
    <mergeCell ref="BU284:BU289"/>
    <mergeCell ref="BV284:BV289"/>
    <mergeCell ref="BW284:BW289"/>
    <mergeCell ref="BX284:BX289"/>
    <mergeCell ref="BY284:BY289"/>
    <mergeCell ref="BZ284:BZ289"/>
    <mergeCell ref="CA284:CA289"/>
    <mergeCell ref="CB284:CB289"/>
    <mergeCell ref="BU264:BU266"/>
    <mergeCell ref="BV264:BV266"/>
    <mergeCell ref="BW264:BW266"/>
    <mergeCell ref="BX264:BX266"/>
    <mergeCell ref="BY264:BY266"/>
    <mergeCell ref="BZ264:BZ266"/>
    <mergeCell ref="CA264:CA266"/>
    <mergeCell ref="CB264:CB266"/>
    <mergeCell ref="BU268:BU270"/>
    <mergeCell ref="BV268:BV270"/>
    <mergeCell ref="BW268:BW270"/>
    <mergeCell ref="BX268:BX270"/>
    <mergeCell ref="BY268:BY270"/>
    <mergeCell ref="BZ268:BZ270"/>
    <mergeCell ref="CA268:CA270"/>
    <mergeCell ref="CB268:CB270"/>
    <mergeCell ref="BU273:BU276"/>
    <mergeCell ref="BV273:BV276"/>
    <mergeCell ref="BW273:BW276"/>
    <mergeCell ref="BX273:BX276"/>
    <mergeCell ref="BY273:BY276"/>
    <mergeCell ref="BZ273:BZ276"/>
    <mergeCell ref="CA273:CA276"/>
    <mergeCell ref="CB273:CB276"/>
    <mergeCell ref="BU314:BU316"/>
    <mergeCell ref="BV314:BV316"/>
    <mergeCell ref="BW314:BW316"/>
    <mergeCell ref="BX314:BX316"/>
    <mergeCell ref="BY314:BY316"/>
    <mergeCell ref="BZ314:BZ316"/>
    <mergeCell ref="CA314:CA316"/>
    <mergeCell ref="CB314:CB316"/>
    <mergeCell ref="BU318:BU320"/>
    <mergeCell ref="BV318:BV320"/>
    <mergeCell ref="BW318:BW320"/>
    <mergeCell ref="BX318:BX320"/>
    <mergeCell ref="BY318:BY320"/>
    <mergeCell ref="BZ318:BZ320"/>
    <mergeCell ref="CA318:CA320"/>
    <mergeCell ref="CB318:CB320"/>
    <mergeCell ref="BY325:BY327"/>
    <mergeCell ref="BZ325:BZ327"/>
    <mergeCell ref="CA325:CA327"/>
    <mergeCell ref="CB325:CB327"/>
    <mergeCell ref="BU290:BU291"/>
    <mergeCell ref="BV290:BV291"/>
    <mergeCell ref="BW290:BW291"/>
    <mergeCell ref="BX290:BX291"/>
    <mergeCell ref="BY290:BY291"/>
    <mergeCell ref="BZ290:BZ291"/>
    <mergeCell ref="CA290:CA291"/>
    <mergeCell ref="CB290:CB291"/>
    <mergeCell ref="BU292:BU296"/>
    <mergeCell ref="BV292:BV296"/>
    <mergeCell ref="BW292:BW296"/>
    <mergeCell ref="BX292:BX296"/>
    <mergeCell ref="BY292:BY296"/>
    <mergeCell ref="BZ292:BZ296"/>
    <mergeCell ref="CA292:CA296"/>
    <mergeCell ref="CB292:CB296"/>
    <mergeCell ref="BY307:BY310"/>
    <mergeCell ref="BZ307:BZ310"/>
    <mergeCell ref="CA307:CA310"/>
    <mergeCell ref="CB307:CB310"/>
    <mergeCell ref="BU344:BU346"/>
    <mergeCell ref="BV344:BV346"/>
    <mergeCell ref="BW344:BW346"/>
    <mergeCell ref="BX344:BX346"/>
    <mergeCell ref="BY344:BY346"/>
    <mergeCell ref="BZ344:BZ346"/>
    <mergeCell ref="CA344:CA346"/>
    <mergeCell ref="CB344:CB346"/>
    <mergeCell ref="BU347:BU349"/>
    <mergeCell ref="BV347:BV349"/>
    <mergeCell ref="BW347:BW349"/>
    <mergeCell ref="BX347:BX349"/>
    <mergeCell ref="BY347:BY349"/>
    <mergeCell ref="BZ347:BZ349"/>
    <mergeCell ref="CA347:CA349"/>
    <mergeCell ref="CB347:CB349"/>
    <mergeCell ref="BY356:BY359"/>
    <mergeCell ref="BZ356:BZ359"/>
    <mergeCell ref="CA356:CA359"/>
    <mergeCell ref="CB356:CB359"/>
    <mergeCell ref="BU329:BU331"/>
    <mergeCell ref="BV329:BV331"/>
    <mergeCell ref="BW329:BW331"/>
    <mergeCell ref="BX329:BX331"/>
    <mergeCell ref="BY329:BY331"/>
    <mergeCell ref="BZ329:BZ331"/>
    <mergeCell ref="CA329:CA331"/>
    <mergeCell ref="CB329:CB331"/>
    <mergeCell ref="BU334:BU340"/>
    <mergeCell ref="BV334:BV340"/>
    <mergeCell ref="BW334:BW340"/>
    <mergeCell ref="BX334:BX340"/>
    <mergeCell ref="BY334:BY340"/>
    <mergeCell ref="BZ334:BZ340"/>
    <mergeCell ref="CA334:CA340"/>
    <mergeCell ref="CB334:CB340"/>
    <mergeCell ref="BU341:BU343"/>
    <mergeCell ref="BV341:BV343"/>
    <mergeCell ref="BW341:BW343"/>
    <mergeCell ref="BX341:BX343"/>
    <mergeCell ref="BY341:BY343"/>
    <mergeCell ref="BZ341:BZ343"/>
    <mergeCell ref="CA341:CA343"/>
    <mergeCell ref="CB341:CB343"/>
    <mergeCell ref="BU374:BU375"/>
    <mergeCell ref="BV374:BV375"/>
    <mergeCell ref="BW374:BW375"/>
    <mergeCell ref="BX374:BX375"/>
    <mergeCell ref="BY374:BY375"/>
    <mergeCell ref="BZ374:BZ375"/>
    <mergeCell ref="CA374:CA375"/>
    <mergeCell ref="CB374:CB375"/>
    <mergeCell ref="BU379:BU381"/>
    <mergeCell ref="BV379:BV381"/>
    <mergeCell ref="BW379:BW381"/>
    <mergeCell ref="BX379:BX381"/>
    <mergeCell ref="BY379:BY381"/>
    <mergeCell ref="BZ379:BZ381"/>
    <mergeCell ref="CA379:CA381"/>
    <mergeCell ref="CB379:CB381"/>
    <mergeCell ref="BU382:BU385"/>
    <mergeCell ref="BV382:BV385"/>
    <mergeCell ref="BW382:BW385"/>
    <mergeCell ref="BX382:BX385"/>
    <mergeCell ref="BY382:BY385"/>
    <mergeCell ref="BZ382:BZ385"/>
    <mergeCell ref="CA382:CA385"/>
    <mergeCell ref="CB382:CB385"/>
    <mergeCell ref="BU361:BU363"/>
    <mergeCell ref="BV361:BV363"/>
    <mergeCell ref="BW361:BW363"/>
    <mergeCell ref="BX361:BX363"/>
    <mergeCell ref="BY361:BY363"/>
    <mergeCell ref="BZ361:BZ363"/>
    <mergeCell ref="CA361:CA363"/>
    <mergeCell ref="CB361:CB363"/>
    <mergeCell ref="BU367:BU369"/>
    <mergeCell ref="BV367:BV369"/>
    <mergeCell ref="BW367:BW369"/>
    <mergeCell ref="BX367:BX369"/>
    <mergeCell ref="BY367:BY369"/>
    <mergeCell ref="BZ367:BZ369"/>
    <mergeCell ref="CA367:CA369"/>
    <mergeCell ref="CB367:CB369"/>
    <mergeCell ref="BU370:BU372"/>
    <mergeCell ref="BV370:BV372"/>
    <mergeCell ref="BW370:BW372"/>
    <mergeCell ref="BX370:BX372"/>
    <mergeCell ref="BY370:BY372"/>
    <mergeCell ref="BZ370:BZ372"/>
    <mergeCell ref="CA370:CA372"/>
    <mergeCell ref="CB370:CB372"/>
    <mergeCell ref="EE344:EE346"/>
    <mergeCell ref="EE341:EE343"/>
    <mergeCell ref="EE334:EE340"/>
    <mergeCell ref="EE329:EE331"/>
    <mergeCell ref="EE325:EE327"/>
    <mergeCell ref="EE322:EE324"/>
    <mergeCell ref="EE318:EE320"/>
    <mergeCell ref="EE314:EE316"/>
    <mergeCell ref="EE307:EE310"/>
    <mergeCell ref="EE299:EE306"/>
    <mergeCell ref="EE292:EE296"/>
    <mergeCell ref="EE290:EE291"/>
    <mergeCell ref="EE284:EE289"/>
    <mergeCell ref="EE280:EE282"/>
    <mergeCell ref="EE277:EE279"/>
    <mergeCell ref="EE273:EE276"/>
    <mergeCell ref="EE268:EE270"/>
    <mergeCell ref="EE382:EE385"/>
    <mergeCell ref="EE379:EE381"/>
    <mergeCell ref="EE374:EE375"/>
    <mergeCell ref="EE370:EE372"/>
    <mergeCell ref="EE367:EE369"/>
    <mergeCell ref="EE361:EE363"/>
    <mergeCell ref="EE356:EE359"/>
    <mergeCell ref="EE350:EE354"/>
    <mergeCell ref="EE347:EE349"/>
    <mergeCell ref="CE350:CE354"/>
    <mergeCell ref="CF350:CF354"/>
    <mergeCell ref="CG350:CG354"/>
    <mergeCell ref="CH350:CH354"/>
    <mergeCell ref="CI350:CI354"/>
    <mergeCell ref="CJ350:CJ354"/>
    <mergeCell ref="CK350:CK354"/>
    <mergeCell ref="CL350:CL354"/>
    <mergeCell ref="CM350:CM354"/>
    <mergeCell ref="CN350:CN354"/>
    <mergeCell ref="CO350:CO354"/>
    <mergeCell ref="CE356:CE359"/>
    <mergeCell ref="CF356:CF359"/>
    <mergeCell ref="CG356:CG359"/>
    <mergeCell ref="CH356:CH359"/>
    <mergeCell ref="CK347:CK349"/>
    <mergeCell ref="CL347:CL349"/>
    <mergeCell ref="CM347:CM349"/>
    <mergeCell ref="CN347:CN349"/>
    <mergeCell ref="CI356:CI359"/>
    <mergeCell ref="CJ356:CJ359"/>
    <mergeCell ref="CK356:CK359"/>
    <mergeCell ref="CL356:CL359"/>
    <mergeCell ref="EB284:EB289"/>
    <mergeCell ref="EB290:EB291"/>
    <mergeCell ref="EB292:EB296"/>
    <mergeCell ref="EA284:EA289"/>
    <mergeCell ref="EB307:EB310"/>
    <mergeCell ref="EB322:EB324"/>
    <mergeCell ref="EB334:EB340"/>
    <mergeCell ref="EB350:EB354"/>
    <mergeCell ref="EB367:EB369"/>
    <mergeCell ref="DG273:DG276"/>
    <mergeCell ref="DH273:DH276"/>
    <mergeCell ref="DI273:DI276"/>
    <mergeCell ref="DJ273:DJ276"/>
    <mergeCell ref="DK273:DK276"/>
    <mergeCell ref="DL273:DL276"/>
    <mergeCell ref="EE180:EE184"/>
    <mergeCell ref="EE177:EE179"/>
    <mergeCell ref="EE173:EE176"/>
    <mergeCell ref="EE168:EE172"/>
    <mergeCell ref="EE163:EE165"/>
    <mergeCell ref="EE157:EE162"/>
    <mergeCell ref="EE154:EE156"/>
    <mergeCell ref="EE151:EE153"/>
    <mergeCell ref="EE146:EE148"/>
    <mergeCell ref="EE143:EE145"/>
    <mergeCell ref="EE138:EE141"/>
    <mergeCell ref="EE128:EE135"/>
    <mergeCell ref="EE123:EE126"/>
    <mergeCell ref="EE120:EE122"/>
    <mergeCell ref="EE117:EE119"/>
    <mergeCell ref="EE114:EE116"/>
    <mergeCell ref="EE111:EE113"/>
    <mergeCell ref="EE264:EE266"/>
    <mergeCell ref="EE261:EE263"/>
    <mergeCell ref="EE252:EE259"/>
    <mergeCell ref="EE249:EE251"/>
    <mergeCell ref="EE244:EE248"/>
    <mergeCell ref="EE241:EE243"/>
    <mergeCell ref="EE237:EE240"/>
    <mergeCell ref="EE230:EE235"/>
    <mergeCell ref="EE226:EE229"/>
    <mergeCell ref="EE221:EE225"/>
    <mergeCell ref="EE216:EE219"/>
    <mergeCell ref="EE213:EE215"/>
    <mergeCell ref="EE205:EE210"/>
    <mergeCell ref="EE201:EE203"/>
    <mergeCell ref="EE194:EE199"/>
    <mergeCell ref="EE189:EE192"/>
    <mergeCell ref="EE185:EE188"/>
    <mergeCell ref="EE13:EE15"/>
    <mergeCell ref="EE3:EE8"/>
    <mergeCell ref="EE1:EE2"/>
    <mergeCell ref="CE3:CE8"/>
    <mergeCell ref="CF3:CF8"/>
    <mergeCell ref="CG3:CG8"/>
    <mergeCell ref="CH3:CH8"/>
    <mergeCell ref="CI3:CI8"/>
    <mergeCell ref="CJ3:CJ8"/>
    <mergeCell ref="CK3:CK8"/>
    <mergeCell ref="CL3:CL8"/>
    <mergeCell ref="CM3:CM8"/>
    <mergeCell ref="CN3:CN8"/>
    <mergeCell ref="CO3:CO8"/>
    <mergeCell ref="CE13:CE15"/>
    <mergeCell ref="CF13:CF15"/>
    <mergeCell ref="CG13:CG15"/>
    <mergeCell ref="CH13:CH15"/>
    <mergeCell ref="CI13:CI15"/>
    <mergeCell ref="CJ13:CJ15"/>
    <mergeCell ref="CK13:CK15"/>
    <mergeCell ref="CL13:CL15"/>
    <mergeCell ref="CM13:CM15"/>
    <mergeCell ref="CN13:CN15"/>
    <mergeCell ref="CO13:CO15"/>
    <mergeCell ref="DB3:DB8"/>
    <mergeCell ref="DB13:DB15"/>
    <mergeCell ref="EA1:EA2"/>
    <mergeCell ref="EB3:EB8"/>
    <mergeCell ref="EB13:EB15"/>
    <mergeCell ref="EA3:EA8"/>
    <mergeCell ref="EA13:EA15"/>
    <mergeCell ref="EE104:EE107"/>
    <mergeCell ref="EE94:EE100"/>
    <mergeCell ref="EE91:EE93"/>
    <mergeCell ref="EE85:EE89"/>
    <mergeCell ref="EE81:EE84"/>
    <mergeCell ref="EE78:EE80"/>
    <mergeCell ref="EE75:EE77"/>
    <mergeCell ref="EE69:EE72"/>
    <mergeCell ref="EE61:EE64"/>
    <mergeCell ref="EE53:EE58"/>
    <mergeCell ref="EE49:EE51"/>
    <mergeCell ref="EE40:EE43"/>
    <mergeCell ref="EE37:EE39"/>
    <mergeCell ref="EE34:EE36"/>
    <mergeCell ref="EE27:EE31"/>
    <mergeCell ref="EE23:EE26"/>
    <mergeCell ref="EE16:EE19"/>
    <mergeCell ref="EB85:EB89"/>
    <mergeCell ref="EA16:EA19"/>
    <mergeCell ref="EB16:EB19"/>
    <mergeCell ref="EB37:EB39"/>
    <mergeCell ref="EB40:EB43"/>
    <mergeCell ref="EA40:EA43"/>
    <mergeCell ref="EB61:EB64"/>
    <mergeCell ref="EB75:EB77"/>
    <mergeCell ref="EB78:EB80"/>
    <mergeCell ref="EB81:EB84"/>
    <mergeCell ref="EA91:EA93"/>
    <mergeCell ref="DN13:DN15"/>
    <mergeCell ref="DG16:DG19"/>
    <mergeCell ref="DH16:DH19"/>
    <mergeCell ref="DI16:DI19"/>
    <mergeCell ref="CF27:CF31"/>
    <mergeCell ref="CG27:CG31"/>
    <mergeCell ref="CH27:CH31"/>
    <mergeCell ref="CI27:CI31"/>
    <mergeCell ref="CJ27:CJ31"/>
    <mergeCell ref="CK27:CK31"/>
    <mergeCell ref="CL27:CL31"/>
    <mergeCell ref="CM27:CM31"/>
    <mergeCell ref="CN27:CN31"/>
    <mergeCell ref="CE34:CE36"/>
    <mergeCell ref="CF34:CF36"/>
    <mergeCell ref="CG34:CG36"/>
    <mergeCell ref="CH34:CH36"/>
    <mergeCell ref="CI34:CI36"/>
    <mergeCell ref="CJ34:CJ36"/>
    <mergeCell ref="CK34:CK36"/>
    <mergeCell ref="CL34:CL36"/>
    <mergeCell ref="CM34:CM36"/>
    <mergeCell ref="CN34:CN36"/>
    <mergeCell ref="CE16:CE19"/>
    <mergeCell ref="CF16:CF19"/>
    <mergeCell ref="CG16:CG19"/>
    <mergeCell ref="CH16:CH19"/>
    <mergeCell ref="CI16:CI19"/>
    <mergeCell ref="CJ16:CJ19"/>
    <mergeCell ref="CK16:CK19"/>
    <mergeCell ref="CL16:CL19"/>
    <mergeCell ref="CM16:CM19"/>
    <mergeCell ref="CN16:CN19"/>
    <mergeCell ref="CE23:CE26"/>
    <mergeCell ref="CF23:CF26"/>
    <mergeCell ref="CG23:CG26"/>
    <mergeCell ref="CH23:CH26"/>
    <mergeCell ref="CI23:CI26"/>
    <mergeCell ref="CJ23:CJ26"/>
    <mergeCell ref="CK23:CK26"/>
    <mergeCell ref="CL23:CL26"/>
    <mergeCell ref="CM23:CM26"/>
    <mergeCell ref="CN23:CN26"/>
    <mergeCell ref="CF53:CF58"/>
    <mergeCell ref="CG53:CG58"/>
    <mergeCell ref="CH53:CH58"/>
    <mergeCell ref="CI53:CI58"/>
    <mergeCell ref="CJ53:CJ58"/>
    <mergeCell ref="CK53:CK58"/>
    <mergeCell ref="CL53:CL58"/>
    <mergeCell ref="CM53:CM58"/>
    <mergeCell ref="CN53:CN58"/>
    <mergeCell ref="CE61:CE64"/>
    <mergeCell ref="CF61:CF64"/>
    <mergeCell ref="CG61:CG64"/>
    <mergeCell ref="CH61:CH64"/>
    <mergeCell ref="CI61:CI64"/>
    <mergeCell ref="CJ61:CJ64"/>
    <mergeCell ref="CK61:CK64"/>
    <mergeCell ref="CL61:CL64"/>
    <mergeCell ref="CM61:CM64"/>
    <mergeCell ref="CN61:CN64"/>
    <mergeCell ref="CE37:CE39"/>
    <mergeCell ref="CF37:CF39"/>
    <mergeCell ref="CG37:CG39"/>
    <mergeCell ref="CH37:CH39"/>
    <mergeCell ref="CI37:CI39"/>
    <mergeCell ref="CJ37:CJ39"/>
    <mergeCell ref="CK37:CK39"/>
    <mergeCell ref="CL37:CL39"/>
    <mergeCell ref="CM37:CM39"/>
    <mergeCell ref="CN37:CN39"/>
    <mergeCell ref="CE40:CE43"/>
    <mergeCell ref="CF40:CF43"/>
    <mergeCell ref="CG40:CG43"/>
    <mergeCell ref="CH40:CH43"/>
    <mergeCell ref="CI40:CI43"/>
    <mergeCell ref="CJ40:CJ43"/>
    <mergeCell ref="CK40:CK43"/>
    <mergeCell ref="CL40:CL43"/>
    <mergeCell ref="CM40:CM43"/>
    <mergeCell ref="CN40:CN43"/>
    <mergeCell ref="CE78:CE80"/>
    <mergeCell ref="CG78:CG80"/>
    <mergeCell ref="CH78:CH80"/>
    <mergeCell ref="CI78:CI80"/>
    <mergeCell ref="CJ78:CJ80"/>
    <mergeCell ref="CK78:CK80"/>
    <mergeCell ref="CL78:CL80"/>
    <mergeCell ref="CM78:CM80"/>
    <mergeCell ref="CN78:CN80"/>
    <mergeCell ref="CE81:CE84"/>
    <mergeCell ref="CF81:CF84"/>
    <mergeCell ref="CG81:CG84"/>
    <mergeCell ref="CH81:CH84"/>
    <mergeCell ref="CI81:CI84"/>
    <mergeCell ref="CJ81:CJ84"/>
    <mergeCell ref="CK81:CK84"/>
    <mergeCell ref="CL81:CL84"/>
    <mergeCell ref="CM81:CM84"/>
    <mergeCell ref="CN81:CN84"/>
    <mergeCell ref="CJ69:CJ72"/>
    <mergeCell ref="CK69:CK72"/>
    <mergeCell ref="CL69:CL72"/>
    <mergeCell ref="CM69:CM72"/>
    <mergeCell ref="CN69:CN72"/>
    <mergeCell ref="CE75:CE77"/>
    <mergeCell ref="CF75:CF77"/>
    <mergeCell ref="CG75:CG77"/>
    <mergeCell ref="CH75:CH77"/>
    <mergeCell ref="CI75:CI77"/>
    <mergeCell ref="CJ75:CJ77"/>
    <mergeCell ref="CK75:CK77"/>
    <mergeCell ref="CL75:CL77"/>
    <mergeCell ref="CM75:CM77"/>
    <mergeCell ref="CN75:CN77"/>
    <mergeCell ref="CE94:CE100"/>
    <mergeCell ref="CF94:CF100"/>
    <mergeCell ref="CG94:CG100"/>
    <mergeCell ref="CH94:CH100"/>
    <mergeCell ref="CI94:CI100"/>
    <mergeCell ref="CJ94:CJ100"/>
    <mergeCell ref="CK94:CK100"/>
    <mergeCell ref="CL94:CL100"/>
    <mergeCell ref="CM94:CM100"/>
    <mergeCell ref="CN94:CN100"/>
    <mergeCell ref="CE104:CE107"/>
    <mergeCell ref="CF104:CF107"/>
    <mergeCell ref="CG104:CG107"/>
    <mergeCell ref="CH104:CH107"/>
    <mergeCell ref="CI104:CI107"/>
    <mergeCell ref="CJ104:CJ107"/>
    <mergeCell ref="CK104:CK107"/>
    <mergeCell ref="CL104:CL107"/>
    <mergeCell ref="CM104:CM107"/>
    <mergeCell ref="CN104:CN107"/>
    <mergeCell ref="CE85:CE89"/>
    <mergeCell ref="CF85:CF89"/>
    <mergeCell ref="CG85:CG89"/>
    <mergeCell ref="CH85:CH89"/>
    <mergeCell ref="CI85:CI89"/>
    <mergeCell ref="CJ85:CJ89"/>
    <mergeCell ref="CK85:CK89"/>
    <mergeCell ref="CL85:CL89"/>
    <mergeCell ref="CM85:CM89"/>
    <mergeCell ref="CN85:CN89"/>
    <mergeCell ref="CE91:CE93"/>
    <mergeCell ref="CF91:CF93"/>
    <mergeCell ref="CG91:CG93"/>
    <mergeCell ref="CH91:CH93"/>
    <mergeCell ref="CI91:CI93"/>
    <mergeCell ref="CJ91:CJ93"/>
    <mergeCell ref="CK91:CK93"/>
    <mergeCell ref="CL91:CL93"/>
    <mergeCell ref="CM91:CM93"/>
    <mergeCell ref="CN91:CN93"/>
    <mergeCell ref="CM117:CM119"/>
    <mergeCell ref="CN117:CN119"/>
    <mergeCell ref="CE120:CE122"/>
    <mergeCell ref="CF120:CF122"/>
    <mergeCell ref="CG120:CG122"/>
    <mergeCell ref="CH120:CH122"/>
    <mergeCell ref="CI120:CI122"/>
    <mergeCell ref="CJ120:CJ122"/>
    <mergeCell ref="CK120:CK122"/>
    <mergeCell ref="CL120:CL122"/>
    <mergeCell ref="CM120:CM122"/>
    <mergeCell ref="CN120:CN122"/>
    <mergeCell ref="CE123:CE126"/>
    <mergeCell ref="CF123:CF126"/>
    <mergeCell ref="CG123:CG126"/>
    <mergeCell ref="CH123:CH126"/>
    <mergeCell ref="CI123:CI126"/>
    <mergeCell ref="CJ123:CJ126"/>
    <mergeCell ref="CK123:CK126"/>
    <mergeCell ref="CL123:CL126"/>
    <mergeCell ref="CM123:CM126"/>
    <mergeCell ref="CN123:CN126"/>
    <mergeCell ref="CE111:CE113"/>
    <mergeCell ref="CF111:CF113"/>
    <mergeCell ref="CG111:CG113"/>
    <mergeCell ref="CH111:CH113"/>
    <mergeCell ref="CI111:CI113"/>
    <mergeCell ref="CJ111:CJ113"/>
    <mergeCell ref="CK111:CK113"/>
    <mergeCell ref="CL111:CL113"/>
    <mergeCell ref="CM111:CM113"/>
    <mergeCell ref="CN111:CN113"/>
    <mergeCell ref="CE114:CE116"/>
    <mergeCell ref="CF114:CF116"/>
    <mergeCell ref="CG114:CG116"/>
    <mergeCell ref="CH114:CH116"/>
    <mergeCell ref="CI114:CI116"/>
    <mergeCell ref="CJ114:CJ116"/>
    <mergeCell ref="CK114:CK116"/>
    <mergeCell ref="CL114:CL116"/>
    <mergeCell ref="CM114:CM116"/>
    <mergeCell ref="CN114:CN116"/>
    <mergeCell ref="CN143:CN145"/>
    <mergeCell ref="CE146:CE148"/>
    <mergeCell ref="CF146:CF148"/>
    <mergeCell ref="CG146:CG148"/>
    <mergeCell ref="CH146:CH148"/>
    <mergeCell ref="CI146:CI148"/>
    <mergeCell ref="CJ146:CJ148"/>
    <mergeCell ref="CK146:CK148"/>
    <mergeCell ref="CL146:CL148"/>
    <mergeCell ref="CM146:CM148"/>
    <mergeCell ref="CN146:CN148"/>
    <mergeCell ref="CE151:CE153"/>
    <mergeCell ref="CF151:CF153"/>
    <mergeCell ref="CG151:CG153"/>
    <mergeCell ref="CH151:CH153"/>
    <mergeCell ref="CI151:CI153"/>
    <mergeCell ref="CJ151:CJ153"/>
    <mergeCell ref="CK151:CK153"/>
    <mergeCell ref="CL151:CL153"/>
    <mergeCell ref="CM151:CM153"/>
    <mergeCell ref="CN151:CN153"/>
    <mergeCell ref="CE128:CE135"/>
    <mergeCell ref="CF128:CF135"/>
    <mergeCell ref="CG128:CG135"/>
    <mergeCell ref="CH128:CH135"/>
    <mergeCell ref="CI128:CI135"/>
    <mergeCell ref="CJ128:CJ135"/>
    <mergeCell ref="CK128:CK135"/>
    <mergeCell ref="CL128:CL135"/>
    <mergeCell ref="CM128:CM135"/>
    <mergeCell ref="CN128:CN135"/>
    <mergeCell ref="CE138:CE141"/>
    <mergeCell ref="CG138:CG141"/>
    <mergeCell ref="CH138:CH141"/>
    <mergeCell ref="CI138:CI141"/>
    <mergeCell ref="CJ138:CJ141"/>
    <mergeCell ref="CK138:CK141"/>
    <mergeCell ref="CL138:CL141"/>
    <mergeCell ref="CM138:CM141"/>
    <mergeCell ref="CN138:CN141"/>
    <mergeCell ref="CH168:CH172"/>
    <mergeCell ref="CI168:CI172"/>
    <mergeCell ref="CJ168:CJ172"/>
    <mergeCell ref="CK168:CK172"/>
    <mergeCell ref="CL168:CL172"/>
    <mergeCell ref="CM168:CM172"/>
    <mergeCell ref="CN168:CN172"/>
    <mergeCell ref="CE173:CE176"/>
    <mergeCell ref="CF173:CF176"/>
    <mergeCell ref="CG173:CG176"/>
    <mergeCell ref="CH173:CH176"/>
    <mergeCell ref="CI173:CI176"/>
    <mergeCell ref="CJ173:CJ176"/>
    <mergeCell ref="CK173:CK176"/>
    <mergeCell ref="CL173:CL176"/>
    <mergeCell ref="CM173:CM176"/>
    <mergeCell ref="CN173:CN176"/>
    <mergeCell ref="CM154:CM156"/>
    <mergeCell ref="CN154:CN156"/>
    <mergeCell ref="CE157:CE162"/>
    <mergeCell ref="CF157:CF162"/>
    <mergeCell ref="CG157:CG162"/>
    <mergeCell ref="CH157:CH162"/>
    <mergeCell ref="CI157:CI162"/>
    <mergeCell ref="CJ157:CJ162"/>
    <mergeCell ref="CK157:CK162"/>
    <mergeCell ref="CL157:CL162"/>
    <mergeCell ref="CM157:CM162"/>
    <mergeCell ref="CN157:CN162"/>
    <mergeCell ref="CE163:CE165"/>
    <mergeCell ref="CF163:CF165"/>
    <mergeCell ref="CG163:CG165"/>
    <mergeCell ref="CH163:CH165"/>
    <mergeCell ref="CI163:CI165"/>
    <mergeCell ref="CJ163:CJ165"/>
    <mergeCell ref="CK163:CK165"/>
    <mergeCell ref="CL163:CL165"/>
    <mergeCell ref="CM163:CM165"/>
    <mergeCell ref="CN163:CN165"/>
    <mergeCell ref="CM189:CM192"/>
    <mergeCell ref="CN189:CN192"/>
    <mergeCell ref="CE194:CE199"/>
    <mergeCell ref="CF194:CF199"/>
    <mergeCell ref="CG194:CG199"/>
    <mergeCell ref="CH194:CH199"/>
    <mergeCell ref="CI194:CI199"/>
    <mergeCell ref="CJ194:CJ199"/>
    <mergeCell ref="CK194:CK199"/>
    <mergeCell ref="CL194:CL199"/>
    <mergeCell ref="CM194:CM199"/>
    <mergeCell ref="CN194:CN199"/>
    <mergeCell ref="CE201:CE203"/>
    <mergeCell ref="CF201:CF203"/>
    <mergeCell ref="CG201:CG203"/>
    <mergeCell ref="CH201:CH203"/>
    <mergeCell ref="CI201:CI203"/>
    <mergeCell ref="CJ201:CJ203"/>
    <mergeCell ref="CK201:CK203"/>
    <mergeCell ref="CL201:CL203"/>
    <mergeCell ref="CM201:CM203"/>
    <mergeCell ref="CN201:CN203"/>
    <mergeCell ref="CM177:CM179"/>
    <mergeCell ref="CN177:CN179"/>
    <mergeCell ref="CE180:CE184"/>
    <mergeCell ref="CF180:CF184"/>
    <mergeCell ref="CG180:CG184"/>
    <mergeCell ref="CH180:CH184"/>
    <mergeCell ref="CI180:CI184"/>
    <mergeCell ref="CJ180:CJ184"/>
    <mergeCell ref="CK180:CK184"/>
    <mergeCell ref="CL180:CL184"/>
    <mergeCell ref="CM180:CM184"/>
    <mergeCell ref="CN180:CN184"/>
    <mergeCell ref="CE185:CE188"/>
    <mergeCell ref="CF185:CF188"/>
    <mergeCell ref="CG185:CG188"/>
    <mergeCell ref="CH185:CH188"/>
    <mergeCell ref="CI185:CI188"/>
    <mergeCell ref="CJ185:CJ188"/>
    <mergeCell ref="CK185:CK188"/>
    <mergeCell ref="CL185:CL188"/>
    <mergeCell ref="CM185:CM188"/>
    <mergeCell ref="CN185:CN188"/>
    <mergeCell ref="CM216:CM219"/>
    <mergeCell ref="CN216:CN219"/>
    <mergeCell ref="CE221:CE225"/>
    <mergeCell ref="CF221:CF225"/>
    <mergeCell ref="CG221:CG225"/>
    <mergeCell ref="CH221:CH225"/>
    <mergeCell ref="CI221:CI225"/>
    <mergeCell ref="CJ221:CJ225"/>
    <mergeCell ref="CK221:CK225"/>
    <mergeCell ref="CL221:CL225"/>
    <mergeCell ref="CM221:CM225"/>
    <mergeCell ref="CN221:CN225"/>
    <mergeCell ref="CE226:CE229"/>
    <mergeCell ref="CF226:CF229"/>
    <mergeCell ref="CG226:CG229"/>
    <mergeCell ref="CH226:CH229"/>
    <mergeCell ref="CI226:CI229"/>
    <mergeCell ref="CJ226:CJ229"/>
    <mergeCell ref="CK226:CK229"/>
    <mergeCell ref="CL226:CL229"/>
    <mergeCell ref="CM226:CM229"/>
    <mergeCell ref="CN226:CN229"/>
    <mergeCell ref="CE205:CE210"/>
    <mergeCell ref="CF205:CF210"/>
    <mergeCell ref="CG205:CG210"/>
    <mergeCell ref="CH205:CH210"/>
    <mergeCell ref="CI205:CI210"/>
    <mergeCell ref="CJ205:CJ210"/>
    <mergeCell ref="CK205:CK210"/>
    <mergeCell ref="CL205:CL210"/>
    <mergeCell ref="CM205:CM210"/>
    <mergeCell ref="CN205:CN210"/>
    <mergeCell ref="CE213:CE215"/>
    <mergeCell ref="CF213:CF215"/>
    <mergeCell ref="CG213:CG215"/>
    <mergeCell ref="CH213:CH215"/>
    <mergeCell ref="CI213:CI215"/>
    <mergeCell ref="CJ213:CJ215"/>
    <mergeCell ref="CK213:CK215"/>
    <mergeCell ref="CL213:CL215"/>
    <mergeCell ref="CM213:CM215"/>
    <mergeCell ref="CN213:CN215"/>
    <mergeCell ref="CE244:CE248"/>
    <mergeCell ref="CF244:CF248"/>
    <mergeCell ref="CG244:CG248"/>
    <mergeCell ref="CH244:CH248"/>
    <mergeCell ref="CI244:CI248"/>
    <mergeCell ref="CJ244:CJ248"/>
    <mergeCell ref="CK244:CK248"/>
    <mergeCell ref="CL244:CL248"/>
    <mergeCell ref="CM244:CM248"/>
    <mergeCell ref="CN244:CN248"/>
    <mergeCell ref="CE249:CE251"/>
    <mergeCell ref="CF249:CF251"/>
    <mergeCell ref="CG249:CG251"/>
    <mergeCell ref="CH249:CH251"/>
    <mergeCell ref="CI249:CI251"/>
    <mergeCell ref="CJ249:CJ251"/>
    <mergeCell ref="CK249:CK251"/>
    <mergeCell ref="CL249:CL251"/>
    <mergeCell ref="CM249:CM251"/>
    <mergeCell ref="CN249:CN251"/>
    <mergeCell ref="CF237:CF240"/>
    <mergeCell ref="CG237:CG240"/>
    <mergeCell ref="CH237:CH240"/>
    <mergeCell ref="CI237:CI240"/>
    <mergeCell ref="CJ237:CJ240"/>
    <mergeCell ref="CK237:CK240"/>
    <mergeCell ref="CL237:CL240"/>
    <mergeCell ref="CM237:CM240"/>
    <mergeCell ref="CN237:CN240"/>
    <mergeCell ref="CE241:CE243"/>
    <mergeCell ref="CF241:CF243"/>
    <mergeCell ref="CG241:CG243"/>
    <mergeCell ref="CH241:CH243"/>
    <mergeCell ref="CI241:CI243"/>
    <mergeCell ref="CJ241:CJ243"/>
    <mergeCell ref="CK241:CK243"/>
    <mergeCell ref="CL241:CL243"/>
    <mergeCell ref="CM241:CM243"/>
    <mergeCell ref="CN241:CN243"/>
    <mergeCell ref="CE264:CE266"/>
    <mergeCell ref="CF264:CF266"/>
    <mergeCell ref="CG264:CG266"/>
    <mergeCell ref="CH264:CH266"/>
    <mergeCell ref="CI264:CI266"/>
    <mergeCell ref="CJ264:CJ266"/>
    <mergeCell ref="CK264:CK266"/>
    <mergeCell ref="CL264:CL266"/>
    <mergeCell ref="CM264:CM266"/>
    <mergeCell ref="CN264:CN266"/>
    <mergeCell ref="CE268:CE270"/>
    <mergeCell ref="CF268:CF270"/>
    <mergeCell ref="CG268:CG270"/>
    <mergeCell ref="CH268:CH270"/>
    <mergeCell ref="CI268:CI270"/>
    <mergeCell ref="CJ268:CJ270"/>
    <mergeCell ref="CK268:CK270"/>
    <mergeCell ref="CL268:CL270"/>
    <mergeCell ref="CM268:CM270"/>
    <mergeCell ref="CN268:CN270"/>
    <mergeCell ref="CE252:CE259"/>
    <mergeCell ref="CF252:CF259"/>
    <mergeCell ref="CG252:CG259"/>
    <mergeCell ref="CH252:CH259"/>
    <mergeCell ref="CI252:CI259"/>
    <mergeCell ref="CJ252:CJ259"/>
    <mergeCell ref="CK252:CK259"/>
    <mergeCell ref="CL252:CL259"/>
    <mergeCell ref="CM252:CM259"/>
    <mergeCell ref="CN252:CN259"/>
    <mergeCell ref="CE261:CE263"/>
    <mergeCell ref="CF261:CF263"/>
    <mergeCell ref="CG261:CG263"/>
    <mergeCell ref="CH261:CH263"/>
    <mergeCell ref="CI261:CI263"/>
    <mergeCell ref="CJ261:CJ263"/>
    <mergeCell ref="CK261:CK263"/>
    <mergeCell ref="CL261:CL263"/>
    <mergeCell ref="CM261:CM263"/>
    <mergeCell ref="CN261:CN263"/>
    <mergeCell ref="CE284:CE289"/>
    <mergeCell ref="CF284:CF289"/>
    <mergeCell ref="CG284:CG289"/>
    <mergeCell ref="CH284:CH289"/>
    <mergeCell ref="CI284:CI289"/>
    <mergeCell ref="CJ284:CJ289"/>
    <mergeCell ref="CK284:CK289"/>
    <mergeCell ref="CL284:CL289"/>
    <mergeCell ref="CM284:CM289"/>
    <mergeCell ref="CN284:CN289"/>
    <mergeCell ref="CE290:CE291"/>
    <mergeCell ref="CF290:CF291"/>
    <mergeCell ref="CG290:CG291"/>
    <mergeCell ref="CH290:CH291"/>
    <mergeCell ref="CI290:CI291"/>
    <mergeCell ref="CJ290:CJ291"/>
    <mergeCell ref="CK290:CK291"/>
    <mergeCell ref="CL290:CL291"/>
    <mergeCell ref="CM290:CM291"/>
    <mergeCell ref="CN290:CN291"/>
    <mergeCell ref="CE273:CE276"/>
    <mergeCell ref="CF273:CF276"/>
    <mergeCell ref="CG273:CG276"/>
    <mergeCell ref="CH273:CH276"/>
    <mergeCell ref="CI273:CI276"/>
    <mergeCell ref="CJ273:CJ276"/>
    <mergeCell ref="CK273:CK276"/>
    <mergeCell ref="CL273:CL276"/>
    <mergeCell ref="CM273:CM276"/>
    <mergeCell ref="CN273:CN276"/>
    <mergeCell ref="CE277:CE279"/>
    <mergeCell ref="CF277:CF279"/>
    <mergeCell ref="CG277:CG279"/>
    <mergeCell ref="CH277:CH279"/>
    <mergeCell ref="CI277:CI279"/>
    <mergeCell ref="CJ277:CJ279"/>
    <mergeCell ref="CK277:CK279"/>
    <mergeCell ref="CL277:CL279"/>
    <mergeCell ref="CM277:CM279"/>
    <mergeCell ref="CN277:CN279"/>
    <mergeCell ref="CE307:CE310"/>
    <mergeCell ref="CF307:CF310"/>
    <mergeCell ref="CG307:CG310"/>
    <mergeCell ref="CH307:CH310"/>
    <mergeCell ref="CI307:CI310"/>
    <mergeCell ref="CJ307:CJ310"/>
    <mergeCell ref="CK307:CK310"/>
    <mergeCell ref="CL307:CL310"/>
    <mergeCell ref="CM307:CM310"/>
    <mergeCell ref="CN307:CN310"/>
    <mergeCell ref="CE314:CE316"/>
    <mergeCell ref="CF314:CF316"/>
    <mergeCell ref="CG314:CG316"/>
    <mergeCell ref="CH314:CH316"/>
    <mergeCell ref="CI314:CI316"/>
    <mergeCell ref="CJ314:CJ316"/>
    <mergeCell ref="CK314:CK316"/>
    <mergeCell ref="CL314:CL316"/>
    <mergeCell ref="CM314:CM316"/>
    <mergeCell ref="CN314:CN316"/>
    <mergeCell ref="CE292:CE296"/>
    <mergeCell ref="CF292:CF296"/>
    <mergeCell ref="CG292:CG296"/>
    <mergeCell ref="CH292:CH296"/>
    <mergeCell ref="CI292:CI296"/>
    <mergeCell ref="CJ292:CJ296"/>
    <mergeCell ref="CK292:CK296"/>
    <mergeCell ref="CL292:CL296"/>
    <mergeCell ref="CM292:CM296"/>
    <mergeCell ref="CN292:CN296"/>
    <mergeCell ref="CE299:CE306"/>
    <mergeCell ref="CF299:CF306"/>
    <mergeCell ref="CG299:CG306"/>
    <mergeCell ref="CH299:CH306"/>
    <mergeCell ref="CI299:CI306"/>
    <mergeCell ref="CJ299:CJ306"/>
    <mergeCell ref="CK299:CK306"/>
    <mergeCell ref="CL299:CL306"/>
    <mergeCell ref="CM299:CM306"/>
    <mergeCell ref="CN299:CN306"/>
    <mergeCell ref="CL334:CL340"/>
    <mergeCell ref="CM334:CM340"/>
    <mergeCell ref="CN334:CN340"/>
    <mergeCell ref="CE341:CE343"/>
    <mergeCell ref="CF341:CF343"/>
    <mergeCell ref="CG341:CG343"/>
    <mergeCell ref="CH341:CH343"/>
    <mergeCell ref="CI341:CI343"/>
    <mergeCell ref="CJ341:CJ343"/>
    <mergeCell ref="CK341:CK343"/>
    <mergeCell ref="CL341:CL343"/>
    <mergeCell ref="CM341:CM343"/>
    <mergeCell ref="CN341:CN343"/>
    <mergeCell ref="CE322:CE324"/>
    <mergeCell ref="CF322:CF324"/>
    <mergeCell ref="CG322:CG324"/>
    <mergeCell ref="CH322:CH324"/>
    <mergeCell ref="CI322:CI324"/>
    <mergeCell ref="CJ322:CJ324"/>
    <mergeCell ref="CK322:CK324"/>
    <mergeCell ref="CL322:CL324"/>
    <mergeCell ref="CM322:CM324"/>
    <mergeCell ref="CN322:CN324"/>
    <mergeCell ref="CE325:CE327"/>
    <mergeCell ref="CF325:CF327"/>
    <mergeCell ref="CG325:CG327"/>
    <mergeCell ref="CH325:CH327"/>
    <mergeCell ref="CI325:CI327"/>
    <mergeCell ref="CJ325:CJ327"/>
    <mergeCell ref="CK325:CK327"/>
    <mergeCell ref="CL325:CL327"/>
    <mergeCell ref="CM325:CM327"/>
    <mergeCell ref="CN325:CN327"/>
    <mergeCell ref="CE382:CE385"/>
    <mergeCell ref="CF382:CF385"/>
    <mergeCell ref="CG382:CG385"/>
    <mergeCell ref="CH382:CH385"/>
    <mergeCell ref="CI382:CI385"/>
    <mergeCell ref="CJ382:CJ385"/>
    <mergeCell ref="CK382:CK385"/>
    <mergeCell ref="CL382:CL385"/>
    <mergeCell ref="CM382:CM385"/>
    <mergeCell ref="CN382:CN385"/>
    <mergeCell ref="CE370:CE372"/>
    <mergeCell ref="CF370:CF372"/>
    <mergeCell ref="CG370:CG372"/>
    <mergeCell ref="CH370:CH372"/>
    <mergeCell ref="CI370:CI372"/>
    <mergeCell ref="CJ370:CJ372"/>
    <mergeCell ref="CK370:CK372"/>
    <mergeCell ref="CL370:CL372"/>
    <mergeCell ref="CM370:CM372"/>
    <mergeCell ref="CN370:CN372"/>
    <mergeCell ref="CE374:CE375"/>
    <mergeCell ref="CF374:CF375"/>
    <mergeCell ref="CG374:CG375"/>
    <mergeCell ref="CH374:CH375"/>
    <mergeCell ref="CI374:CI375"/>
    <mergeCell ref="CJ374:CJ375"/>
    <mergeCell ref="CK374:CK375"/>
    <mergeCell ref="CL374:CL375"/>
    <mergeCell ref="CM374:CM375"/>
    <mergeCell ref="CN374:CN375"/>
    <mergeCell ref="CM356:CM359"/>
    <mergeCell ref="CN356:CN359"/>
    <mergeCell ref="CE361:CE363"/>
    <mergeCell ref="CF361:CF363"/>
    <mergeCell ref="CG361:CG363"/>
    <mergeCell ref="CH361:CH363"/>
    <mergeCell ref="CI361:CI363"/>
    <mergeCell ref="CJ361:CJ363"/>
    <mergeCell ref="CK361:CK363"/>
    <mergeCell ref="CL361:CL363"/>
    <mergeCell ref="CM361:CM363"/>
    <mergeCell ref="CN361:CN363"/>
    <mergeCell ref="BM78:BM80"/>
    <mergeCell ref="BM138:BM141"/>
    <mergeCell ref="BU138:BU141"/>
    <mergeCell ref="CF138:CF141"/>
    <mergeCell ref="CP3:CP8"/>
    <mergeCell ref="CQ3:CQ8"/>
    <mergeCell ref="CR3:CR8"/>
    <mergeCell ref="CS3:CS8"/>
    <mergeCell ref="CT3:CT8"/>
    <mergeCell ref="CU3:CU8"/>
    <mergeCell ref="CV3:CV8"/>
    <mergeCell ref="CP13:CP15"/>
    <mergeCell ref="CQ13:CQ15"/>
    <mergeCell ref="CR13:CR15"/>
    <mergeCell ref="CS13:CS15"/>
    <mergeCell ref="CT13:CT15"/>
    <mergeCell ref="CU13:CU15"/>
    <mergeCell ref="CV13:CV15"/>
    <mergeCell ref="CO16:CO19"/>
    <mergeCell ref="CP16:CP19"/>
    <mergeCell ref="CQ16:CQ19"/>
    <mergeCell ref="CR16:CR19"/>
    <mergeCell ref="CS16:CS19"/>
    <mergeCell ref="CT16:CT19"/>
    <mergeCell ref="CU16:CU19"/>
    <mergeCell ref="CV16:CV19"/>
    <mergeCell ref="CO23:CO26"/>
    <mergeCell ref="CP23:CP26"/>
    <mergeCell ref="CQ23:CQ26"/>
    <mergeCell ref="CR23:CR26"/>
    <mergeCell ref="CS23:CS26"/>
    <mergeCell ref="CT23:CT26"/>
    <mergeCell ref="CE379:CE381"/>
    <mergeCell ref="CF379:CF381"/>
    <mergeCell ref="CG379:CG381"/>
    <mergeCell ref="CH379:CH381"/>
    <mergeCell ref="CI379:CI381"/>
    <mergeCell ref="CJ379:CJ381"/>
    <mergeCell ref="CK379:CK381"/>
    <mergeCell ref="CL379:CL381"/>
    <mergeCell ref="CM379:CM381"/>
    <mergeCell ref="CN379:CN381"/>
    <mergeCell ref="CE344:CE346"/>
    <mergeCell ref="CF344:CF346"/>
    <mergeCell ref="CG344:CG346"/>
    <mergeCell ref="CH344:CH346"/>
    <mergeCell ref="CI344:CI346"/>
    <mergeCell ref="CJ344:CJ346"/>
    <mergeCell ref="CK344:CK346"/>
    <mergeCell ref="CL344:CL346"/>
    <mergeCell ref="CM344:CM346"/>
    <mergeCell ref="CN344:CN346"/>
    <mergeCell ref="CE347:CE349"/>
    <mergeCell ref="CF347:CF349"/>
    <mergeCell ref="CG347:CG349"/>
    <mergeCell ref="CH347:CH349"/>
    <mergeCell ref="CI347:CI349"/>
    <mergeCell ref="CJ347:CJ349"/>
    <mergeCell ref="CF334:CF340"/>
    <mergeCell ref="CG334:CG340"/>
    <mergeCell ref="CH334:CH340"/>
    <mergeCell ref="CI334:CI340"/>
    <mergeCell ref="CJ334:CJ340"/>
    <mergeCell ref="CK334:CK340"/>
    <mergeCell ref="CO37:CO39"/>
    <mergeCell ref="CP37:CP39"/>
    <mergeCell ref="CQ37:CQ39"/>
    <mergeCell ref="CR37:CR39"/>
    <mergeCell ref="CS37:CS39"/>
    <mergeCell ref="CT37:CT39"/>
    <mergeCell ref="CU37:CU39"/>
    <mergeCell ref="CV37:CV39"/>
    <mergeCell ref="CO40:CO43"/>
    <mergeCell ref="CP40:CP43"/>
    <mergeCell ref="CQ40:CQ43"/>
    <mergeCell ref="CR40:CR43"/>
    <mergeCell ref="CS40:CS43"/>
    <mergeCell ref="CT40:CT43"/>
    <mergeCell ref="CU40:CU43"/>
    <mergeCell ref="CV40:CV43"/>
    <mergeCell ref="CP49:CP51"/>
    <mergeCell ref="CQ49:CQ51"/>
    <mergeCell ref="CR49:CR51"/>
    <mergeCell ref="CS49:CS51"/>
    <mergeCell ref="CT49:CT51"/>
    <mergeCell ref="CU49:CU51"/>
    <mergeCell ref="CV49:CV51"/>
    <mergeCell ref="CU23:CU26"/>
    <mergeCell ref="CV23:CV26"/>
    <mergeCell ref="CO27:CO31"/>
    <mergeCell ref="CP27:CP31"/>
    <mergeCell ref="CQ27:CQ31"/>
    <mergeCell ref="CR27:CR31"/>
    <mergeCell ref="CS27:CS31"/>
    <mergeCell ref="CT27:CT31"/>
    <mergeCell ref="CU27:CU31"/>
    <mergeCell ref="CV27:CV31"/>
    <mergeCell ref="CO34:CO36"/>
    <mergeCell ref="CP34:CP36"/>
    <mergeCell ref="CQ34:CQ36"/>
    <mergeCell ref="CR34:CR36"/>
    <mergeCell ref="CS34:CS36"/>
    <mergeCell ref="CT34:CT36"/>
    <mergeCell ref="CU34:CU36"/>
    <mergeCell ref="CV34:CV36"/>
    <mergeCell ref="CO78:CO80"/>
    <mergeCell ref="CP78:CP80"/>
    <mergeCell ref="CQ78:CQ80"/>
    <mergeCell ref="CR78:CR80"/>
    <mergeCell ref="CS78:CS80"/>
    <mergeCell ref="CT78:CT80"/>
    <mergeCell ref="CU78:CU80"/>
    <mergeCell ref="CV78:CV80"/>
    <mergeCell ref="CO81:CO84"/>
    <mergeCell ref="CP81:CP84"/>
    <mergeCell ref="CQ81:CQ84"/>
    <mergeCell ref="CR81:CR84"/>
    <mergeCell ref="CS81:CS84"/>
    <mergeCell ref="CT81:CT84"/>
    <mergeCell ref="CU81:CU84"/>
    <mergeCell ref="CV81:CV84"/>
    <mergeCell ref="CO53:CO58"/>
    <mergeCell ref="CP53:CP58"/>
    <mergeCell ref="CQ53:CQ58"/>
    <mergeCell ref="CR53:CR58"/>
    <mergeCell ref="CS53:CS58"/>
    <mergeCell ref="CT53:CT58"/>
    <mergeCell ref="CU53:CU58"/>
    <mergeCell ref="CV53:CV58"/>
    <mergeCell ref="CO61:CO64"/>
    <mergeCell ref="CP61:CP64"/>
    <mergeCell ref="CQ61:CQ64"/>
    <mergeCell ref="CR61:CR64"/>
    <mergeCell ref="CS61:CS64"/>
    <mergeCell ref="CT61:CT64"/>
    <mergeCell ref="CU61:CU64"/>
    <mergeCell ref="CV61:CV64"/>
    <mergeCell ref="CO69:CO72"/>
    <mergeCell ref="CP69:CP72"/>
    <mergeCell ref="CQ69:CQ72"/>
    <mergeCell ref="CR69:CR72"/>
    <mergeCell ref="CS69:CS72"/>
    <mergeCell ref="CT69:CT72"/>
    <mergeCell ref="CU69:CU72"/>
    <mergeCell ref="CV69:CV72"/>
    <mergeCell ref="CO104:CO107"/>
    <mergeCell ref="CP104:CP107"/>
    <mergeCell ref="CQ104:CQ107"/>
    <mergeCell ref="CR104:CR107"/>
    <mergeCell ref="CS104:CS107"/>
    <mergeCell ref="CT104:CT107"/>
    <mergeCell ref="CU104:CU107"/>
    <mergeCell ref="CV104:CV107"/>
    <mergeCell ref="CO111:CO113"/>
    <mergeCell ref="CP111:CP113"/>
    <mergeCell ref="CQ111:CQ113"/>
    <mergeCell ref="CR111:CR113"/>
    <mergeCell ref="CS111:CS113"/>
    <mergeCell ref="CT111:CT113"/>
    <mergeCell ref="CU111:CU113"/>
    <mergeCell ref="CV111:CV113"/>
    <mergeCell ref="CO114:CO116"/>
    <mergeCell ref="CP114:CP116"/>
    <mergeCell ref="CQ114:CQ116"/>
    <mergeCell ref="CR114:CR116"/>
    <mergeCell ref="CS114:CS116"/>
    <mergeCell ref="CT114:CT116"/>
    <mergeCell ref="CU114:CU116"/>
    <mergeCell ref="CV114:CV116"/>
    <mergeCell ref="CO85:CO89"/>
    <mergeCell ref="CP85:CP89"/>
    <mergeCell ref="CQ85:CQ89"/>
    <mergeCell ref="CR85:CR89"/>
    <mergeCell ref="CS85:CS89"/>
    <mergeCell ref="CT85:CT89"/>
    <mergeCell ref="CU85:CU89"/>
    <mergeCell ref="CV85:CV89"/>
    <mergeCell ref="CO91:CO93"/>
    <mergeCell ref="CP91:CP93"/>
    <mergeCell ref="CQ91:CQ93"/>
    <mergeCell ref="CR91:CR93"/>
    <mergeCell ref="CS91:CS93"/>
    <mergeCell ref="CT91:CT93"/>
    <mergeCell ref="CU91:CU93"/>
    <mergeCell ref="CV91:CV93"/>
    <mergeCell ref="CO94:CO100"/>
    <mergeCell ref="CP94:CP100"/>
    <mergeCell ref="CQ94:CQ100"/>
    <mergeCell ref="CR94:CR100"/>
    <mergeCell ref="CS94:CS100"/>
    <mergeCell ref="CT94:CT100"/>
    <mergeCell ref="CU94:CU100"/>
    <mergeCell ref="CV94:CV100"/>
    <mergeCell ref="CO128:CO135"/>
    <mergeCell ref="CP128:CP135"/>
    <mergeCell ref="CQ128:CQ135"/>
    <mergeCell ref="CR128:CR135"/>
    <mergeCell ref="CS128:CS135"/>
    <mergeCell ref="CT128:CT135"/>
    <mergeCell ref="CU128:CU135"/>
    <mergeCell ref="CV128:CV135"/>
    <mergeCell ref="CO138:CO141"/>
    <mergeCell ref="CP138:CP141"/>
    <mergeCell ref="CQ138:CQ141"/>
    <mergeCell ref="CR138:CR141"/>
    <mergeCell ref="CS138:CS141"/>
    <mergeCell ref="CT138:CT141"/>
    <mergeCell ref="CU138:CU141"/>
    <mergeCell ref="CV138:CV141"/>
    <mergeCell ref="CO143:CO145"/>
    <mergeCell ref="CP143:CP145"/>
    <mergeCell ref="CQ143:CQ145"/>
    <mergeCell ref="CR143:CR145"/>
    <mergeCell ref="CS143:CS145"/>
    <mergeCell ref="CT143:CT145"/>
    <mergeCell ref="CU143:CU145"/>
    <mergeCell ref="CV143:CV145"/>
    <mergeCell ref="CO117:CO119"/>
    <mergeCell ref="CP117:CP119"/>
    <mergeCell ref="CQ117:CQ119"/>
    <mergeCell ref="CR117:CR119"/>
    <mergeCell ref="CS117:CS119"/>
    <mergeCell ref="CT117:CT119"/>
    <mergeCell ref="CU117:CU119"/>
    <mergeCell ref="CV117:CV119"/>
    <mergeCell ref="CO120:CO122"/>
    <mergeCell ref="CP120:CP122"/>
    <mergeCell ref="CQ120:CQ122"/>
    <mergeCell ref="CR120:CR122"/>
    <mergeCell ref="CS120:CS122"/>
    <mergeCell ref="CT120:CT122"/>
    <mergeCell ref="CU120:CU122"/>
    <mergeCell ref="CV120:CV122"/>
    <mergeCell ref="CO123:CO126"/>
    <mergeCell ref="CP123:CP126"/>
    <mergeCell ref="CQ123:CQ126"/>
    <mergeCell ref="CR123:CR126"/>
    <mergeCell ref="CS123:CS126"/>
    <mergeCell ref="CT123:CT126"/>
    <mergeCell ref="CU123:CU126"/>
    <mergeCell ref="CV123:CV126"/>
    <mergeCell ref="CO157:CO162"/>
    <mergeCell ref="CP157:CP162"/>
    <mergeCell ref="CQ157:CQ162"/>
    <mergeCell ref="CR157:CR162"/>
    <mergeCell ref="CS157:CS162"/>
    <mergeCell ref="CT157:CT162"/>
    <mergeCell ref="CU157:CU162"/>
    <mergeCell ref="CV157:CV162"/>
    <mergeCell ref="CO163:CO165"/>
    <mergeCell ref="CP163:CP165"/>
    <mergeCell ref="CQ163:CQ165"/>
    <mergeCell ref="CR163:CR165"/>
    <mergeCell ref="CS163:CS165"/>
    <mergeCell ref="CT163:CT165"/>
    <mergeCell ref="CU163:CU165"/>
    <mergeCell ref="CV163:CV165"/>
    <mergeCell ref="CO168:CO172"/>
    <mergeCell ref="CP168:CP172"/>
    <mergeCell ref="CQ168:CQ172"/>
    <mergeCell ref="CR168:CR172"/>
    <mergeCell ref="CS168:CS172"/>
    <mergeCell ref="CT168:CT172"/>
    <mergeCell ref="CU168:CU172"/>
    <mergeCell ref="CV168:CV172"/>
    <mergeCell ref="CO146:CO148"/>
    <mergeCell ref="CP146:CP148"/>
    <mergeCell ref="CQ146:CQ148"/>
    <mergeCell ref="CR146:CR148"/>
    <mergeCell ref="CS146:CS148"/>
    <mergeCell ref="CT146:CT148"/>
    <mergeCell ref="CU146:CU148"/>
    <mergeCell ref="CV146:CV148"/>
    <mergeCell ref="CO151:CO153"/>
    <mergeCell ref="CP151:CP153"/>
    <mergeCell ref="CQ151:CQ153"/>
    <mergeCell ref="CR151:CR153"/>
    <mergeCell ref="CS151:CS153"/>
    <mergeCell ref="CT151:CT153"/>
    <mergeCell ref="CU151:CU153"/>
    <mergeCell ref="CV151:CV153"/>
    <mergeCell ref="CO154:CO156"/>
    <mergeCell ref="CP154:CP156"/>
    <mergeCell ref="CQ154:CQ156"/>
    <mergeCell ref="CR154:CR156"/>
    <mergeCell ref="CS154:CS156"/>
    <mergeCell ref="CT154:CT156"/>
    <mergeCell ref="CU154:CU156"/>
    <mergeCell ref="CV154:CV156"/>
    <mergeCell ref="CO185:CO188"/>
    <mergeCell ref="CP185:CP188"/>
    <mergeCell ref="CQ185:CQ188"/>
    <mergeCell ref="CR185:CR188"/>
    <mergeCell ref="CS185:CS188"/>
    <mergeCell ref="CT185:CT188"/>
    <mergeCell ref="CU185:CU188"/>
    <mergeCell ref="CV185:CV188"/>
    <mergeCell ref="CO189:CO192"/>
    <mergeCell ref="CP189:CP192"/>
    <mergeCell ref="CQ189:CQ192"/>
    <mergeCell ref="CR189:CR192"/>
    <mergeCell ref="CS189:CS192"/>
    <mergeCell ref="CT189:CT192"/>
    <mergeCell ref="CU189:CU192"/>
    <mergeCell ref="CV189:CV192"/>
    <mergeCell ref="CO194:CO199"/>
    <mergeCell ref="CP194:CP199"/>
    <mergeCell ref="CQ194:CQ199"/>
    <mergeCell ref="CR194:CR199"/>
    <mergeCell ref="CS194:CS199"/>
    <mergeCell ref="CT194:CT199"/>
    <mergeCell ref="CU194:CU199"/>
    <mergeCell ref="CV194:CV199"/>
    <mergeCell ref="CO173:CO176"/>
    <mergeCell ref="CP173:CP176"/>
    <mergeCell ref="CQ173:CQ176"/>
    <mergeCell ref="CR173:CR176"/>
    <mergeCell ref="CS173:CS176"/>
    <mergeCell ref="CT173:CT176"/>
    <mergeCell ref="CU173:CU176"/>
    <mergeCell ref="CV173:CV176"/>
    <mergeCell ref="CO177:CO179"/>
    <mergeCell ref="CP177:CP179"/>
    <mergeCell ref="CQ177:CQ179"/>
    <mergeCell ref="CR177:CR179"/>
    <mergeCell ref="CS177:CS179"/>
    <mergeCell ref="CT177:CT179"/>
    <mergeCell ref="CU177:CU179"/>
    <mergeCell ref="CV177:CV179"/>
    <mergeCell ref="CO180:CO184"/>
    <mergeCell ref="CP180:CP184"/>
    <mergeCell ref="CQ180:CQ184"/>
    <mergeCell ref="CR180:CR184"/>
    <mergeCell ref="CS180:CS184"/>
    <mergeCell ref="CT180:CT184"/>
    <mergeCell ref="CU180:CU184"/>
    <mergeCell ref="CV180:CV184"/>
    <mergeCell ref="CO216:CO219"/>
    <mergeCell ref="CP216:CP219"/>
    <mergeCell ref="CQ216:CQ219"/>
    <mergeCell ref="CR216:CR219"/>
    <mergeCell ref="CS216:CS219"/>
    <mergeCell ref="CT216:CT219"/>
    <mergeCell ref="CU216:CU219"/>
    <mergeCell ref="CV216:CV219"/>
    <mergeCell ref="CO221:CO225"/>
    <mergeCell ref="CP221:CP225"/>
    <mergeCell ref="CQ221:CQ225"/>
    <mergeCell ref="CR221:CR225"/>
    <mergeCell ref="CS221:CS225"/>
    <mergeCell ref="CT221:CT225"/>
    <mergeCell ref="CU221:CU225"/>
    <mergeCell ref="CV221:CV225"/>
    <mergeCell ref="CO226:CO229"/>
    <mergeCell ref="CP226:CP229"/>
    <mergeCell ref="CQ226:CQ229"/>
    <mergeCell ref="CR226:CR229"/>
    <mergeCell ref="CS226:CS229"/>
    <mergeCell ref="CT226:CT229"/>
    <mergeCell ref="CU226:CU229"/>
    <mergeCell ref="CV226:CV229"/>
    <mergeCell ref="CO201:CO203"/>
    <mergeCell ref="CP201:CP203"/>
    <mergeCell ref="CQ201:CQ203"/>
    <mergeCell ref="CR201:CR203"/>
    <mergeCell ref="CS201:CS203"/>
    <mergeCell ref="CT201:CT203"/>
    <mergeCell ref="CU201:CU203"/>
    <mergeCell ref="CV201:CV203"/>
    <mergeCell ref="CO205:CO210"/>
    <mergeCell ref="CP205:CP210"/>
    <mergeCell ref="CQ205:CQ210"/>
    <mergeCell ref="CR205:CR210"/>
    <mergeCell ref="CS205:CS210"/>
    <mergeCell ref="CT205:CT210"/>
    <mergeCell ref="CU205:CU210"/>
    <mergeCell ref="CV205:CV210"/>
    <mergeCell ref="CO213:CO215"/>
    <mergeCell ref="CP213:CP215"/>
    <mergeCell ref="CQ213:CQ215"/>
    <mergeCell ref="CR213:CR215"/>
    <mergeCell ref="CS213:CS215"/>
    <mergeCell ref="CT213:CT215"/>
    <mergeCell ref="CU213:CU215"/>
    <mergeCell ref="CV213:CV215"/>
    <mergeCell ref="CO244:CO248"/>
    <mergeCell ref="CP244:CP248"/>
    <mergeCell ref="CQ244:CQ248"/>
    <mergeCell ref="CR244:CR248"/>
    <mergeCell ref="CS244:CS248"/>
    <mergeCell ref="CT244:CT248"/>
    <mergeCell ref="CU244:CU248"/>
    <mergeCell ref="CV244:CV248"/>
    <mergeCell ref="CO249:CO251"/>
    <mergeCell ref="CP249:CP251"/>
    <mergeCell ref="CQ249:CQ251"/>
    <mergeCell ref="CR249:CR251"/>
    <mergeCell ref="CS249:CS251"/>
    <mergeCell ref="CT249:CT251"/>
    <mergeCell ref="CU249:CU251"/>
    <mergeCell ref="CV249:CV251"/>
    <mergeCell ref="CO252:CO259"/>
    <mergeCell ref="CP252:CP259"/>
    <mergeCell ref="CQ252:CQ259"/>
    <mergeCell ref="CR252:CR259"/>
    <mergeCell ref="CS252:CS259"/>
    <mergeCell ref="CT252:CT259"/>
    <mergeCell ref="CU252:CU259"/>
    <mergeCell ref="CV252:CV259"/>
    <mergeCell ref="CP230:CP235"/>
    <mergeCell ref="CQ230:CQ235"/>
    <mergeCell ref="CR230:CR235"/>
    <mergeCell ref="CS230:CS235"/>
    <mergeCell ref="CT230:CT235"/>
    <mergeCell ref="CU230:CU235"/>
    <mergeCell ref="CV230:CV235"/>
    <mergeCell ref="CO237:CO240"/>
    <mergeCell ref="CP237:CP240"/>
    <mergeCell ref="CQ237:CQ240"/>
    <mergeCell ref="CR237:CR240"/>
    <mergeCell ref="CS237:CS240"/>
    <mergeCell ref="CT237:CT240"/>
    <mergeCell ref="CU237:CU240"/>
    <mergeCell ref="CV237:CV240"/>
    <mergeCell ref="CO241:CO243"/>
    <mergeCell ref="CP241:CP243"/>
    <mergeCell ref="CQ241:CQ243"/>
    <mergeCell ref="CR241:CR243"/>
    <mergeCell ref="CS241:CS243"/>
    <mergeCell ref="CT241:CT243"/>
    <mergeCell ref="CU241:CU243"/>
    <mergeCell ref="CV241:CV243"/>
    <mergeCell ref="CO273:CO276"/>
    <mergeCell ref="CP273:CP276"/>
    <mergeCell ref="CQ273:CQ276"/>
    <mergeCell ref="CR273:CR276"/>
    <mergeCell ref="CS273:CS276"/>
    <mergeCell ref="CT273:CT276"/>
    <mergeCell ref="CU273:CU276"/>
    <mergeCell ref="CV273:CV276"/>
    <mergeCell ref="CO277:CO279"/>
    <mergeCell ref="CP277:CP279"/>
    <mergeCell ref="CQ277:CQ279"/>
    <mergeCell ref="CR277:CR279"/>
    <mergeCell ref="CS277:CS279"/>
    <mergeCell ref="CT277:CT279"/>
    <mergeCell ref="CU277:CU279"/>
    <mergeCell ref="CV277:CV279"/>
    <mergeCell ref="CP280:CP282"/>
    <mergeCell ref="CQ280:CQ282"/>
    <mergeCell ref="CR280:CR282"/>
    <mergeCell ref="CS280:CS282"/>
    <mergeCell ref="CT280:CT282"/>
    <mergeCell ref="CU280:CU282"/>
    <mergeCell ref="CV280:CV282"/>
    <mergeCell ref="CO261:CO263"/>
    <mergeCell ref="CP261:CP263"/>
    <mergeCell ref="CQ261:CQ263"/>
    <mergeCell ref="CR261:CR263"/>
    <mergeCell ref="CS261:CS263"/>
    <mergeCell ref="CT261:CT263"/>
    <mergeCell ref="CU261:CU263"/>
    <mergeCell ref="CV261:CV263"/>
    <mergeCell ref="CO264:CO266"/>
    <mergeCell ref="CP264:CP266"/>
    <mergeCell ref="CQ264:CQ266"/>
    <mergeCell ref="CR264:CR266"/>
    <mergeCell ref="CS264:CS266"/>
    <mergeCell ref="CT264:CT266"/>
    <mergeCell ref="CU264:CU266"/>
    <mergeCell ref="CV264:CV266"/>
    <mergeCell ref="CO268:CO270"/>
    <mergeCell ref="CP268:CP270"/>
    <mergeCell ref="CQ268:CQ270"/>
    <mergeCell ref="CR268:CR270"/>
    <mergeCell ref="CS268:CS270"/>
    <mergeCell ref="CT268:CT270"/>
    <mergeCell ref="CU268:CU270"/>
    <mergeCell ref="CV268:CV270"/>
    <mergeCell ref="CO299:CO306"/>
    <mergeCell ref="CP299:CP306"/>
    <mergeCell ref="CQ299:CQ306"/>
    <mergeCell ref="CR299:CR306"/>
    <mergeCell ref="CS299:CS306"/>
    <mergeCell ref="CT299:CT306"/>
    <mergeCell ref="CU299:CU306"/>
    <mergeCell ref="CV299:CV306"/>
    <mergeCell ref="CO307:CO310"/>
    <mergeCell ref="CP307:CP310"/>
    <mergeCell ref="CQ307:CQ310"/>
    <mergeCell ref="CR307:CR310"/>
    <mergeCell ref="CS307:CS310"/>
    <mergeCell ref="CT307:CT310"/>
    <mergeCell ref="CU307:CU310"/>
    <mergeCell ref="CV307:CV310"/>
    <mergeCell ref="CO314:CO316"/>
    <mergeCell ref="CP314:CP316"/>
    <mergeCell ref="CQ314:CQ316"/>
    <mergeCell ref="CR314:CR316"/>
    <mergeCell ref="CS314:CS316"/>
    <mergeCell ref="CT314:CT316"/>
    <mergeCell ref="CU314:CU316"/>
    <mergeCell ref="CV314:CV316"/>
    <mergeCell ref="CO284:CO289"/>
    <mergeCell ref="CP284:CP289"/>
    <mergeCell ref="CQ284:CQ289"/>
    <mergeCell ref="CR284:CR289"/>
    <mergeCell ref="CS284:CS289"/>
    <mergeCell ref="CT284:CT289"/>
    <mergeCell ref="CU284:CU289"/>
    <mergeCell ref="CV284:CV289"/>
    <mergeCell ref="CO290:CO291"/>
    <mergeCell ref="CP290:CP291"/>
    <mergeCell ref="CQ290:CQ291"/>
    <mergeCell ref="CR290:CR291"/>
    <mergeCell ref="CS290:CS291"/>
    <mergeCell ref="CT290:CT291"/>
    <mergeCell ref="CU290:CU291"/>
    <mergeCell ref="CV290:CV291"/>
    <mergeCell ref="CO292:CO296"/>
    <mergeCell ref="CP292:CP296"/>
    <mergeCell ref="CQ292:CQ296"/>
    <mergeCell ref="CR292:CR296"/>
    <mergeCell ref="CS292:CS296"/>
    <mergeCell ref="CT292:CT296"/>
    <mergeCell ref="CU292:CU296"/>
    <mergeCell ref="CV292:CV296"/>
    <mergeCell ref="CO334:CO340"/>
    <mergeCell ref="CP334:CP340"/>
    <mergeCell ref="CQ334:CQ340"/>
    <mergeCell ref="CR334:CR340"/>
    <mergeCell ref="CS334:CS340"/>
    <mergeCell ref="CT334:CT340"/>
    <mergeCell ref="CU334:CU340"/>
    <mergeCell ref="CV334:CV340"/>
    <mergeCell ref="CO341:CO343"/>
    <mergeCell ref="CP341:CP343"/>
    <mergeCell ref="CQ341:CQ343"/>
    <mergeCell ref="CR341:CR343"/>
    <mergeCell ref="CS341:CS343"/>
    <mergeCell ref="CT341:CT343"/>
    <mergeCell ref="CU341:CU343"/>
    <mergeCell ref="CV341:CV343"/>
    <mergeCell ref="CQ318:CQ320"/>
    <mergeCell ref="CR318:CR320"/>
    <mergeCell ref="CS318:CS320"/>
    <mergeCell ref="CT318:CT320"/>
    <mergeCell ref="CU318:CU320"/>
    <mergeCell ref="CV318:CV320"/>
    <mergeCell ref="CO322:CO324"/>
    <mergeCell ref="CP322:CP324"/>
    <mergeCell ref="CQ322:CQ324"/>
    <mergeCell ref="CR322:CR324"/>
    <mergeCell ref="CS322:CS324"/>
    <mergeCell ref="CT322:CT324"/>
    <mergeCell ref="CU322:CU324"/>
    <mergeCell ref="CV322:CV324"/>
    <mergeCell ref="CO325:CO327"/>
    <mergeCell ref="CP325:CP327"/>
    <mergeCell ref="CQ325:CQ327"/>
    <mergeCell ref="CR325:CR327"/>
    <mergeCell ref="CS325:CS327"/>
    <mergeCell ref="CT325:CT327"/>
    <mergeCell ref="CU325:CU327"/>
    <mergeCell ref="CV325:CV327"/>
    <mergeCell ref="CP361:CP363"/>
    <mergeCell ref="CQ361:CQ363"/>
    <mergeCell ref="CR361:CR363"/>
    <mergeCell ref="CS361:CS363"/>
    <mergeCell ref="CT367:CT369"/>
    <mergeCell ref="CU367:CU369"/>
    <mergeCell ref="CV367:CV369"/>
    <mergeCell ref="CO344:CO346"/>
    <mergeCell ref="CP344:CP346"/>
    <mergeCell ref="CQ344:CQ346"/>
    <mergeCell ref="CR344:CR346"/>
    <mergeCell ref="CS344:CS346"/>
    <mergeCell ref="CT344:CT346"/>
    <mergeCell ref="CU344:CU346"/>
    <mergeCell ref="CV344:CV346"/>
    <mergeCell ref="CO347:CO349"/>
    <mergeCell ref="CP347:CP349"/>
    <mergeCell ref="CQ347:CQ349"/>
    <mergeCell ref="CR347:CR349"/>
    <mergeCell ref="CS347:CS349"/>
    <mergeCell ref="CT347:CT349"/>
    <mergeCell ref="CU347:CU349"/>
    <mergeCell ref="CV347:CV349"/>
    <mergeCell ref="CP350:CP354"/>
    <mergeCell ref="CQ350:CQ354"/>
    <mergeCell ref="CR350:CR354"/>
    <mergeCell ref="CS350:CS354"/>
    <mergeCell ref="CT350:CT354"/>
    <mergeCell ref="CU350:CU354"/>
    <mergeCell ref="CV350:CV354"/>
    <mergeCell ref="CO382:CO385"/>
    <mergeCell ref="CP382:CP385"/>
    <mergeCell ref="CQ382:CQ385"/>
    <mergeCell ref="CR382:CR385"/>
    <mergeCell ref="CS382:CS385"/>
    <mergeCell ref="CT382:CT385"/>
    <mergeCell ref="CU382:CU385"/>
    <mergeCell ref="CV382:CV385"/>
    <mergeCell ref="CO379:CO381"/>
    <mergeCell ref="CP379:CP381"/>
    <mergeCell ref="CQ379:CQ381"/>
    <mergeCell ref="CR379:CR381"/>
    <mergeCell ref="CS379:CS381"/>
    <mergeCell ref="CT379:CT381"/>
    <mergeCell ref="CU379:CU381"/>
    <mergeCell ref="CV379:CV381"/>
    <mergeCell ref="CT361:CT363"/>
    <mergeCell ref="CU361:CU363"/>
    <mergeCell ref="CV361:CV363"/>
    <mergeCell ref="CP367:CP369"/>
    <mergeCell ref="CQ367:CQ369"/>
    <mergeCell ref="CR367:CR369"/>
    <mergeCell ref="CS367:CS369"/>
    <mergeCell ref="CW3:CW8"/>
    <mergeCell ref="CX3:CX8"/>
    <mergeCell ref="CY3:CY8"/>
    <mergeCell ref="CZ3:CZ8"/>
    <mergeCell ref="CW13:CW15"/>
    <mergeCell ref="CX13:CX15"/>
    <mergeCell ref="CY13:CY15"/>
    <mergeCell ref="CZ13:CZ15"/>
    <mergeCell ref="CW16:CW19"/>
    <mergeCell ref="CX16:CX19"/>
    <mergeCell ref="CY16:CY19"/>
    <mergeCell ref="CZ16:CZ19"/>
    <mergeCell ref="CW23:CW26"/>
    <mergeCell ref="CX23:CX26"/>
    <mergeCell ref="CY23:CY26"/>
    <mergeCell ref="CZ23:CZ26"/>
    <mergeCell ref="CW27:CW31"/>
    <mergeCell ref="CX27:CX31"/>
    <mergeCell ref="CY27:CY31"/>
    <mergeCell ref="CZ27:CZ31"/>
    <mergeCell ref="CW34:CW36"/>
    <mergeCell ref="CX34:CX36"/>
    <mergeCell ref="CY34:CY36"/>
    <mergeCell ref="CO370:CO372"/>
    <mergeCell ref="CP370:CP372"/>
    <mergeCell ref="CQ370:CQ372"/>
    <mergeCell ref="CR370:CR372"/>
    <mergeCell ref="CS370:CS372"/>
    <mergeCell ref="CT370:CT372"/>
    <mergeCell ref="CU370:CU372"/>
    <mergeCell ref="CV370:CV372"/>
    <mergeCell ref="CO374:CO375"/>
    <mergeCell ref="CP374:CP375"/>
    <mergeCell ref="CQ374:CQ375"/>
    <mergeCell ref="CR374:CR375"/>
    <mergeCell ref="CS374:CS375"/>
    <mergeCell ref="CT374:CT375"/>
    <mergeCell ref="CU374:CU375"/>
    <mergeCell ref="CV374:CV375"/>
    <mergeCell ref="CO356:CO359"/>
    <mergeCell ref="CP356:CP359"/>
    <mergeCell ref="CW61:CW64"/>
    <mergeCell ref="CX61:CX64"/>
    <mergeCell ref="CY61:CY64"/>
    <mergeCell ref="CZ61:CZ64"/>
    <mergeCell ref="CW69:CW72"/>
    <mergeCell ref="CX69:CX72"/>
    <mergeCell ref="CY69:CY72"/>
    <mergeCell ref="CZ69:CZ72"/>
    <mergeCell ref="CW75:CW77"/>
    <mergeCell ref="CX75:CX77"/>
    <mergeCell ref="CY75:CY77"/>
    <mergeCell ref="CZ75:CZ77"/>
    <mergeCell ref="CW78:CW80"/>
    <mergeCell ref="CX78:CX80"/>
    <mergeCell ref="CY78:CY80"/>
    <mergeCell ref="CZ78:CZ80"/>
    <mergeCell ref="CW81:CW84"/>
    <mergeCell ref="CX81:CX84"/>
    <mergeCell ref="CY81:CY84"/>
    <mergeCell ref="CZ81:CZ84"/>
    <mergeCell ref="CW114:CW116"/>
    <mergeCell ref="CX114:CX116"/>
    <mergeCell ref="CY114:CY116"/>
    <mergeCell ref="DE75:DE77"/>
    <mergeCell ref="DF75:DF77"/>
    <mergeCell ref="CZ34:CZ36"/>
    <mergeCell ref="CW37:CW39"/>
    <mergeCell ref="CX37:CX39"/>
    <mergeCell ref="CY37:CY39"/>
    <mergeCell ref="CZ37:CZ39"/>
    <mergeCell ref="CW40:CW43"/>
    <mergeCell ref="CX40:CX43"/>
    <mergeCell ref="CY40:CY43"/>
    <mergeCell ref="CZ40:CZ43"/>
    <mergeCell ref="CW49:CW51"/>
    <mergeCell ref="CX49:CX51"/>
    <mergeCell ref="CY49:CY51"/>
    <mergeCell ref="CZ49:CZ51"/>
    <mergeCell ref="CW53:CW58"/>
    <mergeCell ref="CX53:CX58"/>
    <mergeCell ref="CY53:CY58"/>
    <mergeCell ref="CZ53:CZ58"/>
    <mergeCell ref="DC40:DC43"/>
    <mergeCell ref="DD40:DD43"/>
    <mergeCell ref="DE40:DE43"/>
    <mergeCell ref="DF40:DF43"/>
    <mergeCell ref="DC49:DC51"/>
    <mergeCell ref="DD49:DD51"/>
    <mergeCell ref="DE49:DE51"/>
    <mergeCell ref="DF49:DF51"/>
    <mergeCell ref="DC53:DC58"/>
    <mergeCell ref="DD53:DD58"/>
    <mergeCell ref="DE53:DE58"/>
    <mergeCell ref="DF53:DF58"/>
    <mergeCell ref="CZ114:CZ116"/>
    <mergeCell ref="CW117:CW119"/>
    <mergeCell ref="CX117:CX119"/>
    <mergeCell ref="CY117:CY119"/>
    <mergeCell ref="CZ117:CZ119"/>
    <mergeCell ref="CW120:CW122"/>
    <mergeCell ref="CX120:CX122"/>
    <mergeCell ref="CY120:CY122"/>
    <mergeCell ref="CZ120:CZ122"/>
    <mergeCell ref="CW123:CW126"/>
    <mergeCell ref="CX123:CX126"/>
    <mergeCell ref="CY123:CY126"/>
    <mergeCell ref="CZ123:CZ126"/>
    <mergeCell ref="CW128:CW135"/>
    <mergeCell ref="CX128:CX135"/>
    <mergeCell ref="CY128:CY135"/>
    <mergeCell ref="CZ128:CZ135"/>
    <mergeCell ref="DC114:DC116"/>
    <mergeCell ref="DD114:DD116"/>
    <mergeCell ref="DE114:DE116"/>
    <mergeCell ref="DF114:DF116"/>
    <mergeCell ref="DC117:DC119"/>
    <mergeCell ref="DD117:DD119"/>
    <mergeCell ref="DE117:DE119"/>
    <mergeCell ref="DF117:DF119"/>
    <mergeCell ref="DC120:DC122"/>
    <mergeCell ref="DD120:DD122"/>
    <mergeCell ref="DE120:DE122"/>
    <mergeCell ref="DF120:DF122"/>
    <mergeCell ref="CW85:CW89"/>
    <mergeCell ref="CX85:CX89"/>
    <mergeCell ref="CY85:CY89"/>
    <mergeCell ref="CZ85:CZ89"/>
    <mergeCell ref="CW91:CW93"/>
    <mergeCell ref="CX91:CX93"/>
    <mergeCell ref="CY91:CY93"/>
    <mergeCell ref="CZ91:CZ93"/>
    <mergeCell ref="CW94:CW100"/>
    <mergeCell ref="CX94:CX100"/>
    <mergeCell ref="CY94:CY100"/>
    <mergeCell ref="CZ94:CZ100"/>
    <mergeCell ref="CW104:CW107"/>
    <mergeCell ref="CX104:CX107"/>
    <mergeCell ref="CY104:CY107"/>
    <mergeCell ref="CZ104:CZ107"/>
    <mergeCell ref="CW111:CW113"/>
    <mergeCell ref="CX111:CX113"/>
    <mergeCell ref="CY111:CY113"/>
    <mergeCell ref="CZ111:CZ113"/>
    <mergeCell ref="DC104:DC107"/>
    <mergeCell ref="DD104:DD107"/>
    <mergeCell ref="DE104:DE107"/>
    <mergeCell ref="DF104:DF107"/>
    <mergeCell ref="DC111:DC113"/>
    <mergeCell ref="DD111:DD113"/>
    <mergeCell ref="DE111:DE113"/>
    <mergeCell ref="DF111:DF113"/>
    <mergeCell ref="DB114:DB116"/>
    <mergeCell ref="DA117:DA119"/>
    <mergeCell ref="DB117:DB119"/>
    <mergeCell ref="DA120:DA122"/>
    <mergeCell ref="DB120:DB122"/>
    <mergeCell ref="DA123:DA126"/>
    <mergeCell ref="DB123:DB126"/>
    <mergeCell ref="DA128:DA135"/>
    <mergeCell ref="DB128:DB135"/>
    <mergeCell ref="DC123:DC126"/>
    <mergeCell ref="DD123:DD126"/>
    <mergeCell ref="DE123:DE126"/>
    <mergeCell ref="CW157:CW162"/>
    <mergeCell ref="CX157:CX162"/>
    <mergeCell ref="CY157:CY162"/>
    <mergeCell ref="CZ157:CZ162"/>
    <mergeCell ref="CW163:CW165"/>
    <mergeCell ref="CX163:CX165"/>
    <mergeCell ref="CY163:CY165"/>
    <mergeCell ref="CZ163:CZ165"/>
    <mergeCell ref="CW168:CW172"/>
    <mergeCell ref="CX168:CX172"/>
    <mergeCell ref="CY168:CY172"/>
    <mergeCell ref="CZ168:CZ172"/>
    <mergeCell ref="CW173:CW176"/>
    <mergeCell ref="CX173:CX176"/>
    <mergeCell ref="CY173:CY176"/>
    <mergeCell ref="CZ173:CZ176"/>
    <mergeCell ref="CW177:CW179"/>
    <mergeCell ref="CX177:CX179"/>
    <mergeCell ref="CY177:CY179"/>
    <mergeCell ref="CZ177:CZ179"/>
    <mergeCell ref="DC157:DC162"/>
    <mergeCell ref="DD157:DD162"/>
    <mergeCell ref="DE157:DE162"/>
    <mergeCell ref="DF157:DF162"/>
    <mergeCell ref="DC163:DC165"/>
    <mergeCell ref="DD163:DD165"/>
    <mergeCell ref="DE163:DE165"/>
    <mergeCell ref="DF163:DF165"/>
    <mergeCell ref="DC168:DC172"/>
    <mergeCell ref="DD168:DD172"/>
    <mergeCell ref="DE168:DE172"/>
    <mergeCell ref="DF168:DF172"/>
    <mergeCell ref="CW138:CW141"/>
    <mergeCell ref="CX138:CX141"/>
    <mergeCell ref="CY138:CY141"/>
    <mergeCell ref="CZ138:CZ141"/>
    <mergeCell ref="CW143:CW145"/>
    <mergeCell ref="CX143:CX145"/>
    <mergeCell ref="CY143:CY145"/>
    <mergeCell ref="CZ143:CZ145"/>
    <mergeCell ref="CW146:CW148"/>
    <mergeCell ref="CX146:CX148"/>
    <mergeCell ref="CY146:CY148"/>
    <mergeCell ref="CZ146:CZ148"/>
    <mergeCell ref="CW151:CW153"/>
    <mergeCell ref="CX151:CX153"/>
    <mergeCell ref="CY151:CY153"/>
    <mergeCell ref="CZ151:CZ153"/>
    <mergeCell ref="CW154:CW156"/>
    <mergeCell ref="CX154:CX156"/>
    <mergeCell ref="CY154:CY156"/>
    <mergeCell ref="CZ154:CZ156"/>
    <mergeCell ref="DC151:DC153"/>
    <mergeCell ref="DD151:DD153"/>
    <mergeCell ref="DE151:DE153"/>
    <mergeCell ref="DF151:DF153"/>
    <mergeCell ref="DC154:DC156"/>
    <mergeCell ref="DD154:DD156"/>
    <mergeCell ref="DE154:DE156"/>
    <mergeCell ref="DF154:DF156"/>
    <mergeCell ref="DA138:DA141"/>
    <mergeCell ref="DB138:DB141"/>
    <mergeCell ref="DA143:DA145"/>
    <mergeCell ref="DB143:DB145"/>
    <mergeCell ref="CW205:CW210"/>
    <mergeCell ref="CX205:CX210"/>
    <mergeCell ref="CY205:CY210"/>
    <mergeCell ref="CZ205:CZ210"/>
    <mergeCell ref="CW213:CW215"/>
    <mergeCell ref="CX213:CX215"/>
    <mergeCell ref="CY213:CY215"/>
    <mergeCell ref="CZ213:CZ215"/>
    <mergeCell ref="CW216:CW219"/>
    <mergeCell ref="CX216:CX219"/>
    <mergeCell ref="CY216:CY219"/>
    <mergeCell ref="CZ216:CZ219"/>
    <mergeCell ref="CW221:CW225"/>
    <mergeCell ref="CX221:CX225"/>
    <mergeCell ref="CY221:CY225"/>
    <mergeCell ref="CZ221:CZ225"/>
    <mergeCell ref="CW226:CW229"/>
    <mergeCell ref="CX226:CX229"/>
    <mergeCell ref="CY226:CY229"/>
    <mergeCell ref="CZ226:CZ229"/>
    <mergeCell ref="DF205:DF210"/>
    <mergeCell ref="DC213:DC215"/>
    <mergeCell ref="DD213:DD215"/>
    <mergeCell ref="DE213:DE215"/>
    <mergeCell ref="DF213:DF215"/>
    <mergeCell ref="DC216:DC219"/>
    <mergeCell ref="DD216:DD219"/>
    <mergeCell ref="DE216:DE219"/>
    <mergeCell ref="DF216:DF219"/>
    <mergeCell ref="CW180:CW184"/>
    <mergeCell ref="CX180:CX184"/>
    <mergeCell ref="CY180:CY184"/>
    <mergeCell ref="CZ180:CZ184"/>
    <mergeCell ref="CW185:CW188"/>
    <mergeCell ref="CX185:CX188"/>
    <mergeCell ref="CY185:CY188"/>
    <mergeCell ref="CZ185:CZ188"/>
    <mergeCell ref="CW189:CW192"/>
    <mergeCell ref="CX189:CX192"/>
    <mergeCell ref="CY189:CY192"/>
    <mergeCell ref="CZ189:CZ192"/>
    <mergeCell ref="CW194:CW199"/>
    <mergeCell ref="CX194:CX199"/>
    <mergeCell ref="CY194:CY199"/>
    <mergeCell ref="CZ194:CZ199"/>
    <mergeCell ref="CW201:CW203"/>
    <mergeCell ref="CX201:CX203"/>
    <mergeCell ref="CY201:CY203"/>
    <mergeCell ref="CZ201:CZ203"/>
    <mergeCell ref="DC194:DC199"/>
    <mergeCell ref="DD194:DD199"/>
    <mergeCell ref="DE194:DE199"/>
    <mergeCell ref="DF194:DF199"/>
    <mergeCell ref="DC201:DC203"/>
    <mergeCell ref="DD201:DD203"/>
    <mergeCell ref="DE201:DE203"/>
    <mergeCell ref="DF201:DF203"/>
    <mergeCell ref="DA216:DA219"/>
    <mergeCell ref="DB216:DB219"/>
    <mergeCell ref="DA221:DA225"/>
    <mergeCell ref="DB221:DB225"/>
    <mergeCell ref="DA226:DA229"/>
    <mergeCell ref="DB226:DB229"/>
    <mergeCell ref="CZ261:CZ263"/>
    <mergeCell ref="CW264:CW266"/>
    <mergeCell ref="CX264:CX266"/>
    <mergeCell ref="CY264:CY266"/>
    <mergeCell ref="CZ264:CZ266"/>
    <mergeCell ref="CW268:CW270"/>
    <mergeCell ref="CX268:CX270"/>
    <mergeCell ref="CY268:CY270"/>
    <mergeCell ref="CZ268:CZ270"/>
    <mergeCell ref="CW273:CW276"/>
    <mergeCell ref="CX273:CX276"/>
    <mergeCell ref="CY273:CY276"/>
    <mergeCell ref="CZ273:CZ276"/>
    <mergeCell ref="DC252:DC259"/>
    <mergeCell ref="DD252:DD259"/>
    <mergeCell ref="DE252:DE259"/>
    <mergeCell ref="DF252:DF259"/>
    <mergeCell ref="DC261:DC263"/>
    <mergeCell ref="DD261:DD263"/>
    <mergeCell ref="DE261:DE263"/>
    <mergeCell ref="DF261:DF263"/>
    <mergeCell ref="DC264:DC266"/>
    <mergeCell ref="DD264:DD266"/>
    <mergeCell ref="DE264:DE266"/>
    <mergeCell ref="CW230:CW235"/>
    <mergeCell ref="CX230:CX235"/>
    <mergeCell ref="CY230:CY235"/>
    <mergeCell ref="CZ230:CZ235"/>
    <mergeCell ref="CW237:CW240"/>
    <mergeCell ref="CX237:CX240"/>
    <mergeCell ref="CY237:CY240"/>
    <mergeCell ref="CZ237:CZ240"/>
    <mergeCell ref="CW241:CW243"/>
    <mergeCell ref="CX241:CX243"/>
    <mergeCell ref="CY241:CY243"/>
    <mergeCell ref="CZ241:CZ243"/>
    <mergeCell ref="CW244:CW248"/>
    <mergeCell ref="CX244:CX248"/>
    <mergeCell ref="CY244:CY248"/>
    <mergeCell ref="CZ244:CZ248"/>
    <mergeCell ref="CW249:CW251"/>
    <mergeCell ref="CX249:CX251"/>
    <mergeCell ref="CY249:CY251"/>
    <mergeCell ref="CZ249:CZ251"/>
    <mergeCell ref="DA230:DA235"/>
    <mergeCell ref="DB230:DB235"/>
    <mergeCell ref="DA237:DA240"/>
    <mergeCell ref="DB237:DB240"/>
    <mergeCell ref="DB241:DB243"/>
    <mergeCell ref="DA244:DA248"/>
    <mergeCell ref="DB244:DB248"/>
    <mergeCell ref="DA249:DA251"/>
    <mergeCell ref="DB249:DB251"/>
    <mergeCell ref="DA252:DA259"/>
    <mergeCell ref="DB252:DB259"/>
    <mergeCell ref="DA261:DA263"/>
    <mergeCell ref="DB261:DB263"/>
    <mergeCell ref="DA264:DA266"/>
    <mergeCell ref="DB264:DB266"/>
    <mergeCell ref="DA268:DA270"/>
    <mergeCell ref="DB268:DB270"/>
    <mergeCell ref="DA273:DA276"/>
    <mergeCell ref="DB273:DB276"/>
    <mergeCell ref="DF230:DF235"/>
    <mergeCell ref="DC299:DC306"/>
    <mergeCell ref="DD299:DD306"/>
    <mergeCell ref="DE299:DE306"/>
    <mergeCell ref="DF299:DF306"/>
    <mergeCell ref="DC307:DC310"/>
    <mergeCell ref="DD307:DD310"/>
    <mergeCell ref="DE307:DE310"/>
    <mergeCell ref="DF307:DF310"/>
    <mergeCell ref="DC314:DC316"/>
    <mergeCell ref="DD314:DD316"/>
    <mergeCell ref="DE314:DE316"/>
    <mergeCell ref="DF314:DF316"/>
    <mergeCell ref="CZ277:CZ279"/>
    <mergeCell ref="CW280:CW282"/>
    <mergeCell ref="CX280:CX282"/>
    <mergeCell ref="CY280:CY282"/>
    <mergeCell ref="CZ280:CZ282"/>
    <mergeCell ref="CW284:CW289"/>
    <mergeCell ref="CX284:CX289"/>
    <mergeCell ref="CY284:CY289"/>
    <mergeCell ref="CZ284:CZ289"/>
    <mergeCell ref="CW290:CW291"/>
    <mergeCell ref="CX290:CX291"/>
    <mergeCell ref="CY290:CY291"/>
    <mergeCell ref="CZ290:CZ291"/>
    <mergeCell ref="CW292:CW296"/>
    <mergeCell ref="CX292:CX296"/>
    <mergeCell ref="CY292:CY296"/>
    <mergeCell ref="CZ292:CZ296"/>
    <mergeCell ref="DC290:DC291"/>
    <mergeCell ref="DD290:DD291"/>
    <mergeCell ref="DE290:DE291"/>
    <mergeCell ref="DF290:DF291"/>
    <mergeCell ref="DC292:DC296"/>
    <mergeCell ref="DD292:DD296"/>
    <mergeCell ref="DE292:DE296"/>
    <mergeCell ref="DF292:DF296"/>
    <mergeCell ref="DA277:DA279"/>
    <mergeCell ref="DB277:DB279"/>
    <mergeCell ref="DA3:DA8"/>
    <mergeCell ref="DA13:DA15"/>
    <mergeCell ref="DA16:DA19"/>
    <mergeCell ref="DA69:DA72"/>
    <mergeCell ref="DA114:DA116"/>
    <mergeCell ref="DA154:DA156"/>
    <mergeCell ref="DA194:DA199"/>
    <mergeCell ref="DA241:DA243"/>
    <mergeCell ref="DA280:DA282"/>
    <mergeCell ref="DA325:DA327"/>
    <mergeCell ref="DA367:DA369"/>
    <mergeCell ref="DA370:DA372"/>
    <mergeCell ref="CW367:CW369"/>
    <mergeCell ref="CX367:CX369"/>
    <mergeCell ref="CY367:CY369"/>
    <mergeCell ref="CZ367:CZ369"/>
    <mergeCell ref="DC37:DC39"/>
    <mergeCell ref="DD37:DD39"/>
    <mergeCell ref="DE37:DE39"/>
    <mergeCell ref="DF37:DF39"/>
    <mergeCell ref="CW347:CW349"/>
    <mergeCell ref="CX347:CX349"/>
    <mergeCell ref="CY347:CY349"/>
    <mergeCell ref="CZ347:CZ349"/>
    <mergeCell ref="CW350:CW354"/>
    <mergeCell ref="CX350:CX354"/>
    <mergeCell ref="CY350:CY354"/>
    <mergeCell ref="CZ350:CZ354"/>
    <mergeCell ref="CW356:CW359"/>
    <mergeCell ref="CX356:CX359"/>
    <mergeCell ref="CY356:CY359"/>
    <mergeCell ref="CZ356:CZ359"/>
    <mergeCell ref="CW361:CW363"/>
    <mergeCell ref="CX361:CX363"/>
    <mergeCell ref="CY361:CY363"/>
    <mergeCell ref="CZ361:CZ363"/>
    <mergeCell ref="DC347:DC349"/>
    <mergeCell ref="DD347:DD349"/>
    <mergeCell ref="DE347:DE349"/>
    <mergeCell ref="DF347:DF349"/>
    <mergeCell ref="DC350:DC354"/>
    <mergeCell ref="DD350:DD354"/>
    <mergeCell ref="DE350:DE354"/>
    <mergeCell ref="DF350:DF354"/>
    <mergeCell ref="DC356:DC359"/>
    <mergeCell ref="DD356:DD359"/>
    <mergeCell ref="DE356:DE359"/>
    <mergeCell ref="DF356:DF359"/>
    <mergeCell ref="CW325:CW327"/>
    <mergeCell ref="CX325:CX327"/>
    <mergeCell ref="CY325:CY327"/>
    <mergeCell ref="CZ325:CZ327"/>
    <mergeCell ref="CW329:CW331"/>
    <mergeCell ref="CX329:CX331"/>
    <mergeCell ref="CY329:CY331"/>
    <mergeCell ref="CZ329:CZ331"/>
    <mergeCell ref="CW334:CW340"/>
    <mergeCell ref="CX334:CX340"/>
    <mergeCell ref="CY334:CY340"/>
    <mergeCell ref="CZ334:CZ340"/>
    <mergeCell ref="CW341:CW343"/>
    <mergeCell ref="CX341:CX343"/>
    <mergeCell ref="CY341:CY343"/>
    <mergeCell ref="CZ341:CZ343"/>
    <mergeCell ref="DB16:DB19"/>
    <mergeCell ref="DA23:DA26"/>
    <mergeCell ref="DB23:DB26"/>
    <mergeCell ref="DA27:DA31"/>
    <mergeCell ref="DB27:DB31"/>
    <mergeCell ref="DA34:DA36"/>
    <mergeCell ref="DB34:DB36"/>
    <mergeCell ref="DA37:DA39"/>
    <mergeCell ref="DB37:DB39"/>
    <mergeCell ref="DA40:DA43"/>
    <mergeCell ref="DB40:DB43"/>
    <mergeCell ref="DA49:DA51"/>
    <mergeCell ref="DB49:DB51"/>
    <mergeCell ref="DA53:DA58"/>
    <mergeCell ref="DB53:DB58"/>
    <mergeCell ref="DA61:DA64"/>
    <mergeCell ref="DB61:DB64"/>
    <mergeCell ref="CW370:CW372"/>
    <mergeCell ref="CX370:CX372"/>
    <mergeCell ref="CY370:CY372"/>
    <mergeCell ref="CZ370:CZ372"/>
    <mergeCell ref="CW374:CW375"/>
    <mergeCell ref="CX374:CX375"/>
    <mergeCell ref="CY374:CY375"/>
    <mergeCell ref="CZ374:CZ375"/>
    <mergeCell ref="CW379:CW381"/>
    <mergeCell ref="CX379:CX381"/>
    <mergeCell ref="CY379:CY381"/>
    <mergeCell ref="CZ379:CZ381"/>
    <mergeCell ref="CW382:CW385"/>
    <mergeCell ref="CX382:CX385"/>
    <mergeCell ref="CY382:CY385"/>
    <mergeCell ref="CZ382:CZ385"/>
    <mergeCell ref="CW344:CW346"/>
    <mergeCell ref="CX344:CX346"/>
    <mergeCell ref="CY344:CY346"/>
    <mergeCell ref="CZ344:CZ346"/>
    <mergeCell ref="CW299:CW306"/>
    <mergeCell ref="CX299:CX306"/>
    <mergeCell ref="CY299:CY306"/>
    <mergeCell ref="CZ299:CZ306"/>
    <mergeCell ref="CW307:CW310"/>
    <mergeCell ref="CX307:CX310"/>
    <mergeCell ref="CY307:CY310"/>
    <mergeCell ref="CZ307:CZ310"/>
    <mergeCell ref="CW314:CW316"/>
    <mergeCell ref="CX314:CX316"/>
    <mergeCell ref="CY314:CY316"/>
    <mergeCell ref="CZ314:CZ316"/>
    <mergeCell ref="CW318:CW320"/>
    <mergeCell ref="CX318:CX320"/>
    <mergeCell ref="CY318:CY320"/>
    <mergeCell ref="CZ318:CZ320"/>
    <mergeCell ref="CW322:CW324"/>
    <mergeCell ref="CX322:CX324"/>
    <mergeCell ref="CY322:CY324"/>
    <mergeCell ref="CZ322:CZ324"/>
    <mergeCell ref="CW252:CW259"/>
    <mergeCell ref="CX252:CX259"/>
    <mergeCell ref="CY252:CY259"/>
    <mergeCell ref="CZ252:CZ259"/>
    <mergeCell ref="CW261:CW263"/>
    <mergeCell ref="CX261:CX263"/>
    <mergeCell ref="CY261:CY263"/>
    <mergeCell ref="DA146:DA148"/>
    <mergeCell ref="DB146:DB148"/>
    <mergeCell ref="DA151:DA153"/>
    <mergeCell ref="DB151:DB153"/>
    <mergeCell ref="DB154:DB156"/>
    <mergeCell ref="DA157:DA162"/>
    <mergeCell ref="DB157:DB162"/>
    <mergeCell ref="DB69:DB72"/>
    <mergeCell ref="DA75:DA77"/>
    <mergeCell ref="DB75:DB77"/>
    <mergeCell ref="DA78:DA80"/>
    <mergeCell ref="DB78:DB80"/>
    <mergeCell ref="DA81:DA84"/>
    <mergeCell ref="DB81:DB84"/>
    <mergeCell ref="DA85:DA89"/>
    <mergeCell ref="DB85:DB89"/>
    <mergeCell ref="DA91:DA93"/>
    <mergeCell ref="DB91:DB93"/>
    <mergeCell ref="DA94:DA100"/>
    <mergeCell ref="DB94:DB100"/>
    <mergeCell ref="DA104:DA107"/>
    <mergeCell ref="DB104:DB107"/>
    <mergeCell ref="DA111:DA113"/>
    <mergeCell ref="DB111:DB113"/>
    <mergeCell ref="DA205:DA210"/>
    <mergeCell ref="DB205:DB210"/>
    <mergeCell ref="DA213:DA215"/>
    <mergeCell ref="DB213:DB215"/>
    <mergeCell ref="DA163:DA165"/>
    <mergeCell ref="DB163:DB165"/>
    <mergeCell ref="DA168:DA172"/>
    <mergeCell ref="DB168:DB172"/>
    <mergeCell ref="DA173:DA176"/>
    <mergeCell ref="DB173:DB176"/>
    <mergeCell ref="DA177:DA179"/>
    <mergeCell ref="DB177:DB179"/>
    <mergeCell ref="DA180:DA184"/>
    <mergeCell ref="DB180:DB184"/>
    <mergeCell ref="DA185:DA188"/>
    <mergeCell ref="DB185:DB188"/>
    <mergeCell ref="DA189:DA192"/>
    <mergeCell ref="DB189:DB192"/>
    <mergeCell ref="DB194:DB199"/>
    <mergeCell ref="DA201:DA203"/>
    <mergeCell ref="DB201:DB203"/>
    <mergeCell ref="DB370:DB372"/>
    <mergeCell ref="DA374:DA375"/>
    <mergeCell ref="DB374:DB375"/>
    <mergeCell ref="DA379:DA381"/>
    <mergeCell ref="DB379:DB381"/>
    <mergeCell ref="DA382:DA385"/>
    <mergeCell ref="DB382:DB385"/>
    <mergeCell ref="DC3:DC8"/>
    <mergeCell ref="DD3:DD8"/>
    <mergeCell ref="DE3:DE8"/>
    <mergeCell ref="DF3:DF8"/>
    <mergeCell ref="DC13:DC15"/>
    <mergeCell ref="DD13:DD15"/>
    <mergeCell ref="DE13:DE15"/>
    <mergeCell ref="DF13:DF15"/>
    <mergeCell ref="DC16:DC19"/>
    <mergeCell ref="DD16:DD19"/>
    <mergeCell ref="DE16:DE19"/>
    <mergeCell ref="DF16:DF19"/>
    <mergeCell ref="DC23:DC26"/>
    <mergeCell ref="DD23:DD26"/>
    <mergeCell ref="DE23:DE26"/>
    <mergeCell ref="DF23:DF26"/>
    <mergeCell ref="DC27:DC31"/>
    <mergeCell ref="DD27:DD31"/>
    <mergeCell ref="DE27:DE31"/>
    <mergeCell ref="DF27:DF31"/>
    <mergeCell ref="DC34:DC36"/>
    <mergeCell ref="DD34:DD36"/>
    <mergeCell ref="DE34:DE36"/>
    <mergeCell ref="DF34:DF36"/>
    <mergeCell ref="DB325:DB327"/>
    <mergeCell ref="DA329:DA331"/>
    <mergeCell ref="DB329:DB331"/>
    <mergeCell ref="DA334:DA340"/>
    <mergeCell ref="DB334:DB340"/>
    <mergeCell ref="DA341:DA343"/>
    <mergeCell ref="DB341:DB343"/>
    <mergeCell ref="DA344:DA346"/>
    <mergeCell ref="DB344:DB346"/>
    <mergeCell ref="DA347:DA349"/>
    <mergeCell ref="DB347:DB349"/>
    <mergeCell ref="DA350:DA354"/>
    <mergeCell ref="DB350:DB354"/>
    <mergeCell ref="DA356:DA359"/>
    <mergeCell ref="DB356:DB359"/>
    <mergeCell ref="DA361:DA363"/>
    <mergeCell ref="DB361:DB363"/>
    <mergeCell ref="DB280:DB282"/>
    <mergeCell ref="DA284:DA289"/>
    <mergeCell ref="DB284:DB289"/>
    <mergeCell ref="DA290:DA291"/>
    <mergeCell ref="DB290:DB291"/>
    <mergeCell ref="DA292:DA296"/>
    <mergeCell ref="DB292:DB296"/>
    <mergeCell ref="DA299:DA306"/>
    <mergeCell ref="DB299:DB306"/>
    <mergeCell ref="DA307:DA310"/>
    <mergeCell ref="DB307:DB310"/>
    <mergeCell ref="DA314:DA316"/>
    <mergeCell ref="DB314:DB316"/>
    <mergeCell ref="DA318:DA320"/>
    <mergeCell ref="DB318:DB320"/>
    <mergeCell ref="DA322:DA324"/>
    <mergeCell ref="DF123:DF126"/>
    <mergeCell ref="DC128:DC135"/>
    <mergeCell ref="DD128:DD135"/>
    <mergeCell ref="DE128:DE135"/>
    <mergeCell ref="DF128:DF135"/>
    <mergeCell ref="DC138:DC141"/>
    <mergeCell ref="DD138:DD141"/>
    <mergeCell ref="DE138:DE141"/>
    <mergeCell ref="DF138:DF141"/>
    <mergeCell ref="DC143:DC145"/>
    <mergeCell ref="DD143:DD145"/>
    <mergeCell ref="DE143:DE145"/>
    <mergeCell ref="DF143:DF145"/>
    <mergeCell ref="DC146:DC148"/>
    <mergeCell ref="DD146:DD148"/>
    <mergeCell ref="DE146:DE148"/>
    <mergeCell ref="DF146:DF148"/>
    <mergeCell ref="DC78:DC80"/>
    <mergeCell ref="DD78:DD80"/>
    <mergeCell ref="DE78:DE80"/>
    <mergeCell ref="DF78:DF80"/>
    <mergeCell ref="DC81:DC84"/>
    <mergeCell ref="DD81:DD84"/>
    <mergeCell ref="DE81:DE84"/>
    <mergeCell ref="DF81:DF84"/>
    <mergeCell ref="DC85:DC89"/>
    <mergeCell ref="DD85:DD89"/>
    <mergeCell ref="DE85:DE89"/>
    <mergeCell ref="DF85:DF89"/>
    <mergeCell ref="DC91:DC93"/>
    <mergeCell ref="DD91:DD93"/>
    <mergeCell ref="DE91:DE93"/>
    <mergeCell ref="DF91:DF93"/>
    <mergeCell ref="DC94:DC100"/>
    <mergeCell ref="DD94:DD100"/>
    <mergeCell ref="DE94:DE100"/>
    <mergeCell ref="DF94:DF100"/>
    <mergeCell ref="DC237:DC240"/>
    <mergeCell ref="DD237:DD240"/>
    <mergeCell ref="DE237:DE240"/>
    <mergeCell ref="DF237:DF240"/>
    <mergeCell ref="DC241:DC243"/>
    <mergeCell ref="DD241:DD243"/>
    <mergeCell ref="DE241:DE243"/>
    <mergeCell ref="DF241:DF243"/>
    <mergeCell ref="DF264:DF266"/>
    <mergeCell ref="DC244:DC248"/>
    <mergeCell ref="DD244:DD248"/>
    <mergeCell ref="DE244:DE248"/>
    <mergeCell ref="DF244:DF248"/>
    <mergeCell ref="DC249:DC251"/>
    <mergeCell ref="DD249:DD251"/>
    <mergeCell ref="DE249:DE251"/>
    <mergeCell ref="DF249:DF251"/>
    <mergeCell ref="DC173:DC176"/>
    <mergeCell ref="DD173:DD176"/>
    <mergeCell ref="DE173:DE176"/>
    <mergeCell ref="DF173:DF176"/>
    <mergeCell ref="DC177:DC179"/>
    <mergeCell ref="DD177:DD179"/>
    <mergeCell ref="DE177:DE179"/>
    <mergeCell ref="DF177:DF179"/>
    <mergeCell ref="DC180:DC184"/>
    <mergeCell ref="DD180:DD184"/>
    <mergeCell ref="DE180:DE184"/>
    <mergeCell ref="DF180:DF184"/>
    <mergeCell ref="DC185:DC188"/>
    <mergeCell ref="DD185:DD188"/>
    <mergeCell ref="DE185:DE188"/>
    <mergeCell ref="DF185:DF188"/>
    <mergeCell ref="DC189:DC192"/>
    <mergeCell ref="DD189:DD192"/>
    <mergeCell ref="DE189:DE192"/>
    <mergeCell ref="DF189:DF192"/>
    <mergeCell ref="DC205:DC210"/>
    <mergeCell ref="DD205:DD210"/>
    <mergeCell ref="DE205:DE210"/>
    <mergeCell ref="DC382:DC385"/>
    <mergeCell ref="DD382:DD385"/>
    <mergeCell ref="DE382:DE385"/>
    <mergeCell ref="DF382:DF385"/>
    <mergeCell ref="DC361:DC363"/>
    <mergeCell ref="DD361:DD363"/>
    <mergeCell ref="DE361:DE363"/>
    <mergeCell ref="DF361:DF363"/>
    <mergeCell ref="DC367:DC369"/>
    <mergeCell ref="DD367:DD369"/>
    <mergeCell ref="DE367:DE369"/>
    <mergeCell ref="DF367:DF369"/>
    <mergeCell ref="DC370:DC372"/>
    <mergeCell ref="DD370:DD372"/>
    <mergeCell ref="DE370:DE372"/>
    <mergeCell ref="DF370:DF372"/>
    <mergeCell ref="DC374:DC375"/>
    <mergeCell ref="DD374:DD375"/>
    <mergeCell ref="DE374:DE375"/>
    <mergeCell ref="DF374:DF375"/>
    <mergeCell ref="DC379:DC381"/>
    <mergeCell ref="DD379:DD381"/>
    <mergeCell ref="DE379:DE381"/>
    <mergeCell ref="DF379:DF381"/>
    <mergeCell ref="DF322:DF324"/>
    <mergeCell ref="DC325:DC327"/>
    <mergeCell ref="DD325:DD327"/>
    <mergeCell ref="DE325:DE327"/>
    <mergeCell ref="DF325:DF327"/>
    <mergeCell ref="DC329:DC331"/>
    <mergeCell ref="DD329:DD331"/>
    <mergeCell ref="DE329:DE331"/>
    <mergeCell ref="DF329:DF331"/>
    <mergeCell ref="DC334:DC340"/>
    <mergeCell ref="DD334:DD340"/>
    <mergeCell ref="DE334:DE340"/>
    <mergeCell ref="DF334:DF340"/>
    <mergeCell ref="DC341:DC343"/>
    <mergeCell ref="DD341:DD343"/>
    <mergeCell ref="DE341:DE343"/>
    <mergeCell ref="DF341:DF343"/>
    <mergeCell ref="DC344:DC346"/>
    <mergeCell ref="DD344:DD346"/>
    <mergeCell ref="DE344:DE346"/>
    <mergeCell ref="DF344:DF346"/>
    <mergeCell ref="EF3:EF8"/>
    <mergeCell ref="EG3:EG8"/>
    <mergeCell ref="EH3:EH8"/>
    <mergeCell ref="EI3:EI8"/>
    <mergeCell ref="EJ3:EJ8"/>
    <mergeCell ref="EK3:EK8"/>
    <mergeCell ref="EL3:EL8"/>
    <mergeCell ref="EM3:EM8"/>
    <mergeCell ref="EN3:EN8"/>
    <mergeCell ref="EO3:EO8"/>
    <mergeCell ref="EP3:EP8"/>
    <mergeCell ref="EQ3:EQ8"/>
    <mergeCell ref="ER3:ER8"/>
    <mergeCell ref="ES3:ES8"/>
    <mergeCell ref="ET3:ET8"/>
    <mergeCell ref="EU3:EU8"/>
    <mergeCell ref="EV3:EV8"/>
    <mergeCell ref="EW3:EW8"/>
    <mergeCell ref="EX3:EX8"/>
    <mergeCell ref="EY3:EY8"/>
    <mergeCell ref="EZ3:EZ8"/>
    <mergeCell ref="FA3:FA8"/>
    <mergeCell ref="FB3:FB8"/>
    <mergeCell ref="FC3:FC8"/>
    <mergeCell ref="FD3:FD8"/>
    <mergeCell ref="FE3:FE8"/>
    <mergeCell ref="FF3:FF8"/>
    <mergeCell ref="FG3:FG8"/>
    <mergeCell ref="DC318:DC320"/>
    <mergeCell ref="DD318:DD320"/>
    <mergeCell ref="DE318:DE320"/>
    <mergeCell ref="DF318:DF320"/>
    <mergeCell ref="DC268:DC270"/>
    <mergeCell ref="DD268:DD270"/>
    <mergeCell ref="DE268:DE270"/>
    <mergeCell ref="DF268:DF270"/>
    <mergeCell ref="DC273:DC276"/>
    <mergeCell ref="DD273:DD276"/>
    <mergeCell ref="DE273:DE276"/>
    <mergeCell ref="DF273:DF276"/>
    <mergeCell ref="DC277:DC279"/>
    <mergeCell ref="DD277:DD279"/>
    <mergeCell ref="DE277:DE279"/>
    <mergeCell ref="DF277:DF279"/>
    <mergeCell ref="DC280:DC282"/>
    <mergeCell ref="DD280:DD282"/>
    <mergeCell ref="DE280:DE282"/>
    <mergeCell ref="DF280:DF282"/>
    <mergeCell ref="DC284:DC289"/>
    <mergeCell ref="DD284:DD289"/>
    <mergeCell ref="DE284:DE289"/>
    <mergeCell ref="DF284:DF289"/>
    <mergeCell ref="DC221:DC225"/>
    <mergeCell ref="DD221:DD225"/>
    <mergeCell ref="DE221:DE225"/>
    <mergeCell ref="DF221:DF225"/>
    <mergeCell ref="DC226:DC229"/>
    <mergeCell ref="DD226:DD229"/>
    <mergeCell ref="DE226:DE229"/>
    <mergeCell ref="DF226:DF229"/>
    <mergeCell ref="DC230:DC235"/>
    <mergeCell ref="DD230:DD235"/>
    <mergeCell ref="DE230:DE235"/>
    <mergeCell ref="EG27:EG31"/>
    <mergeCell ref="GP3:GP8"/>
    <mergeCell ref="GQ3:GQ8"/>
    <mergeCell ref="GR3:GR8"/>
    <mergeCell ref="GS3:GS8"/>
    <mergeCell ref="GT3:GT8"/>
    <mergeCell ref="EF13:EF15"/>
    <mergeCell ref="EG13:EG15"/>
    <mergeCell ref="EH13:EH15"/>
    <mergeCell ref="EI13:EI15"/>
    <mergeCell ref="EJ13:EJ15"/>
    <mergeCell ref="EK13:EK15"/>
    <mergeCell ref="EL13:EL15"/>
    <mergeCell ref="EM13:EM15"/>
    <mergeCell ref="EN13:EN15"/>
    <mergeCell ref="EO13:EO15"/>
    <mergeCell ref="EP13:EP15"/>
    <mergeCell ref="EQ13:EQ15"/>
    <mergeCell ref="ER13:ER15"/>
    <mergeCell ref="ES13:ES15"/>
    <mergeCell ref="ET13:ET15"/>
    <mergeCell ref="EU13:EU15"/>
    <mergeCell ref="EV13:EV15"/>
    <mergeCell ref="EW13:EW15"/>
    <mergeCell ref="EX13:EX15"/>
    <mergeCell ref="EY13:EY15"/>
    <mergeCell ref="EZ13:EZ15"/>
    <mergeCell ref="FA13:FA15"/>
    <mergeCell ref="FB13:FB15"/>
    <mergeCell ref="FC13:FC15"/>
    <mergeCell ref="FY3:FY8"/>
    <mergeCell ref="FZ3:FZ8"/>
    <mergeCell ref="GA3:GA8"/>
    <mergeCell ref="GB3:GB8"/>
    <mergeCell ref="GC3:GC8"/>
    <mergeCell ref="GD3:GD8"/>
    <mergeCell ref="GE3:GE8"/>
    <mergeCell ref="GF3:GF8"/>
    <mergeCell ref="GG3:GG8"/>
    <mergeCell ref="GH3:GH8"/>
    <mergeCell ref="GI3:GI8"/>
    <mergeCell ref="GJ3:GJ8"/>
    <mergeCell ref="GK3:GK8"/>
    <mergeCell ref="GL3:GL8"/>
    <mergeCell ref="GM3:GM8"/>
    <mergeCell ref="GN3:GN8"/>
    <mergeCell ref="GO3:GO8"/>
    <mergeCell ref="FH3:FH8"/>
    <mergeCell ref="FI3:FI8"/>
    <mergeCell ref="FJ3:FJ8"/>
    <mergeCell ref="FK3:FK8"/>
    <mergeCell ref="FL3:FL8"/>
    <mergeCell ref="FM3:FM8"/>
    <mergeCell ref="FN3:FN8"/>
    <mergeCell ref="FO3:FO8"/>
    <mergeCell ref="FP3:FP8"/>
    <mergeCell ref="FQ3:FQ8"/>
    <mergeCell ref="FR3:FR8"/>
    <mergeCell ref="FS3:FS8"/>
    <mergeCell ref="FT3:FT8"/>
    <mergeCell ref="FU3:FU8"/>
    <mergeCell ref="FV3:FV8"/>
    <mergeCell ref="FW3:FW8"/>
    <mergeCell ref="FX3:FX8"/>
    <mergeCell ref="GL13:GL15"/>
    <mergeCell ref="GM13:GM15"/>
    <mergeCell ref="GN13:GN15"/>
    <mergeCell ref="GO13:GO15"/>
    <mergeCell ref="GP13:GP15"/>
    <mergeCell ref="GQ13:GQ15"/>
    <mergeCell ref="GR13:GR15"/>
    <mergeCell ref="GS13:GS15"/>
    <mergeCell ref="GT13:GT15"/>
    <mergeCell ref="EF16:EF19"/>
    <mergeCell ref="EG16:EG19"/>
    <mergeCell ref="EH16:EH19"/>
    <mergeCell ref="EI16:EI19"/>
    <mergeCell ref="EJ16:EJ19"/>
    <mergeCell ref="EK16:EK19"/>
    <mergeCell ref="EL16:EL19"/>
    <mergeCell ref="EM16:EM19"/>
    <mergeCell ref="EN16:EN19"/>
    <mergeCell ref="EO16:EO19"/>
    <mergeCell ref="EP16:EP19"/>
    <mergeCell ref="EQ16:EQ19"/>
    <mergeCell ref="ER16:ER19"/>
    <mergeCell ref="ES16:ES19"/>
    <mergeCell ref="ET16:ET19"/>
    <mergeCell ref="EU16:EU19"/>
    <mergeCell ref="EV16:EV19"/>
    <mergeCell ref="EW16:EW19"/>
    <mergeCell ref="EX16:EX19"/>
    <mergeCell ref="EY16:EY19"/>
    <mergeCell ref="FU13:FU15"/>
    <mergeCell ref="FV13:FV15"/>
    <mergeCell ref="FW13:FW15"/>
    <mergeCell ref="FX13:FX15"/>
    <mergeCell ref="FY13:FY15"/>
    <mergeCell ref="FZ13:FZ15"/>
    <mergeCell ref="GA13:GA15"/>
    <mergeCell ref="GB13:GB15"/>
    <mergeCell ref="GC13:GC15"/>
    <mergeCell ref="GD13:GD15"/>
    <mergeCell ref="GE13:GE15"/>
    <mergeCell ref="GF13:GF15"/>
    <mergeCell ref="GG13:GG15"/>
    <mergeCell ref="GH13:GH15"/>
    <mergeCell ref="GI13:GI15"/>
    <mergeCell ref="GJ13:GJ15"/>
    <mergeCell ref="GK13:GK15"/>
    <mergeCell ref="FD13:FD15"/>
    <mergeCell ref="FE13:FE15"/>
    <mergeCell ref="FF13:FF15"/>
    <mergeCell ref="FG13:FG15"/>
    <mergeCell ref="FH13:FH15"/>
    <mergeCell ref="FI13:FI15"/>
    <mergeCell ref="FJ13:FJ15"/>
    <mergeCell ref="FK13:FK15"/>
    <mergeCell ref="FL13:FL15"/>
    <mergeCell ref="FM13:FM15"/>
    <mergeCell ref="FN13:FN15"/>
    <mergeCell ref="FO13:FO15"/>
    <mergeCell ref="FP13:FP15"/>
    <mergeCell ref="FQ13:FQ15"/>
    <mergeCell ref="FR13:FR15"/>
    <mergeCell ref="FS13:FS15"/>
    <mergeCell ref="FT13:FT15"/>
    <mergeCell ref="GH16:GH19"/>
    <mergeCell ref="GI16:GI19"/>
    <mergeCell ref="GJ16:GJ19"/>
    <mergeCell ref="GK16:GK19"/>
    <mergeCell ref="GL16:GL19"/>
    <mergeCell ref="GM16:GM19"/>
    <mergeCell ref="GN16:GN19"/>
    <mergeCell ref="GO16:GO19"/>
    <mergeCell ref="GP16:GP19"/>
    <mergeCell ref="GQ16:GQ19"/>
    <mergeCell ref="GR16:GR19"/>
    <mergeCell ref="GS16:GS19"/>
    <mergeCell ref="GT16:GT19"/>
    <mergeCell ref="EF23:EF26"/>
    <mergeCell ref="EG23:EG26"/>
    <mergeCell ref="EH23:EH26"/>
    <mergeCell ref="EI23:EI26"/>
    <mergeCell ref="EJ23:EJ26"/>
    <mergeCell ref="EK23:EK26"/>
    <mergeCell ref="EL23:EL26"/>
    <mergeCell ref="EM23:EM26"/>
    <mergeCell ref="EN23:EN26"/>
    <mergeCell ref="EO23:EO26"/>
    <mergeCell ref="EP23:EP26"/>
    <mergeCell ref="EQ23:EQ26"/>
    <mergeCell ref="ER23:ER26"/>
    <mergeCell ref="ES23:ES26"/>
    <mergeCell ref="ET23:ET26"/>
    <mergeCell ref="EU23:EU26"/>
    <mergeCell ref="FQ16:FQ19"/>
    <mergeCell ref="FR16:FR19"/>
    <mergeCell ref="FS16:FS19"/>
    <mergeCell ref="FT16:FT19"/>
    <mergeCell ref="FU16:FU19"/>
    <mergeCell ref="FV16:FV19"/>
    <mergeCell ref="FW16:FW19"/>
    <mergeCell ref="FX16:FX19"/>
    <mergeCell ref="FY16:FY19"/>
    <mergeCell ref="FZ16:FZ19"/>
    <mergeCell ref="GA16:GA19"/>
    <mergeCell ref="GB16:GB19"/>
    <mergeCell ref="GC16:GC19"/>
    <mergeCell ref="GD16:GD19"/>
    <mergeCell ref="GE16:GE19"/>
    <mergeCell ref="GF16:GF19"/>
    <mergeCell ref="GG16:GG19"/>
    <mergeCell ref="EZ16:EZ19"/>
    <mergeCell ref="FA16:FA19"/>
    <mergeCell ref="FB16:FB19"/>
    <mergeCell ref="FC16:FC19"/>
    <mergeCell ref="FD16:FD19"/>
    <mergeCell ref="FE16:FE19"/>
    <mergeCell ref="FF16:FF19"/>
    <mergeCell ref="FG16:FG19"/>
    <mergeCell ref="FH16:FH19"/>
    <mergeCell ref="FI16:FI19"/>
    <mergeCell ref="FJ16:FJ19"/>
    <mergeCell ref="FK16:FK19"/>
    <mergeCell ref="FL16:FL19"/>
    <mergeCell ref="FM16:FM19"/>
    <mergeCell ref="FN16:FN19"/>
    <mergeCell ref="FO16:FO19"/>
    <mergeCell ref="FP16:FP19"/>
    <mergeCell ref="GI23:GI26"/>
    <mergeCell ref="GJ23:GJ26"/>
    <mergeCell ref="GK23:GK26"/>
    <mergeCell ref="GR23:GR26"/>
    <mergeCell ref="GS23:GS26"/>
    <mergeCell ref="GT23:GT26"/>
    <mergeCell ref="FM23:FM26"/>
    <mergeCell ref="FN23:FN26"/>
    <mergeCell ref="FO23:FO26"/>
    <mergeCell ref="FP23:FP26"/>
    <mergeCell ref="FQ23:FQ26"/>
    <mergeCell ref="FR23:FR26"/>
    <mergeCell ref="FS23:FS26"/>
    <mergeCell ref="FT23:FT26"/>
    <mergeCell ref="FU23:FU26"/>
    <mergeCell ref="FV23:FV26"/>
    <mergeCell ref="FW23:FW26"/>
    <mergeCell ref="FX23:FX26"/>
    <mergeCell ref="FY23:FY26"/>
    <mergeCell ref="FZ23:FZ26"/>
    <mergeCell ref="GA23:GA26"/>
    <mergeCell ref="GB23:GB26"/>
    <mergeCell ref="GC23:GC26"/>
    <mergeCell ref="EV23:EV26"/>
    <mergeCell ref="EW23:EW26"/>
    <mergeCell ref="EX23:EX26"/>
    <mergeCell ref="EY23:EY26"/>
    <mergeCell ref="EZ23:EZ26"/>
    <mergeCell ref="FA23:FA26"/>
    <mergeCell ref="FB23:FB26"/>
    <mergeCell ref="FC23:FC26"/>
    <mergeCell ref="FD23:FD26"/>
    <mergeCell ref="FE23:FE26"/>
    <mergeCell ref="FF23:FF26"/>
    <mergeCell ref="FG23:FG26"/>
    <mergeCell ref="FH23:FH26"/>
    <mergeCell ref="FI23:FI26"/>
    <mergeCell ref="FJ23:FJ26"/>
    <mergeCell ref="FK23:FK26"/>
    <mergeCell ref="FL23:FL26"/>
    <mergeCell ref="EH27:EH31"/>
    <mergeCell ref="EI27:EI31"/>
    <mergeCell ref="EJ27:EJ31"/>
    <mergeCell ref="EK27:EK31"/>
    <mergeCell ref="EL27:EL31"/>
    <mergeCell ref="EM27:EM31"/>
    <mergeCell ref="EN27:EN31"/>
    <mergeCell ref="EO27:EO31"/>
    <mergeCell ref="EP27:EP31"/>
    <mergeCell ref="EQ27:EQ31"/>
    <mergeCell ref="ER27:ER31"/>
    <mergeCell ref="ES27:ES31"/>
    <mergeCell ref="ET27:ET31"/>
    <mergeCell ref="EU27:EU31"/>
    <mergeCell ref="EV27:EV31"/>
    <mergeCell ref="EW27:EW31"/>
    <mergeCell ref="EX27:EX31"/>
    <mergeCell ref="EY27:EY31"/>
    <mergeCell ref="EZ27:EZ31"/>
    <mergeCell ref="FA27:FA31"/>
    <mergeCell ref="FB27:FB31"/>
    <mergeCell ref="FC27:FC31"/>
    <mergeCell ref="FD27:FD31"/>
    <mergeCell ref="FE27:FE31"/>
    <mergeCell ref="FF27:FF31"/>
    <mergeCell ref="FG27:FG31"/>
    <mergeCell ref="FH27:FH31"/>
    <mergeCell ref="GD23:GD26"/>
    <mergeCell ref="GE23:GE26"/>
    <mergeCell ref="GF23:GF26"/>
    <mergeCell ref="GG23:GG26"/>
    <mergeCell ref="GH23:GH26"/>
    <mergeCell ref="GQ27:GQ31"/>
    <mergeCell ref="GL23:GL26"/>
    <mergeCell ref="GM23:GM26"/>
    <mergeCell ref="GN23:GN26"/>
    <mergeCell ref="GO23:GO26"/>
    <mergeCell ref="GP23:GP26"/>
    <mergeCell ref="GQ23:GQ26"/>
    <mergeCell ref="GR27:GR31"/>
    <mergeCell ref="GS27:GS31"/>
    <mergeCell ref="GT27:GT31"/>
    <mergeCell ref="EF34:EF36"/>
    <mergeCell ref="EG34:EG36"/>
    <mergeCell ref="EH34:EH36"/>
    <mergeCell ref="EI34:EI36"/>
    <mergeCell ref="EJ34:EJ36"/>
    <mergeCell ref="EK34:EK36"/>
    <mergeCell ref="EL34:EL36"/>
    <mergeCell ref="EM34:EM36"/>
    <mergeCell ref="EN34:EN36"/>
    <mergeCell ref="EO34:EO36"/>
    <mergeCell ref="EP34:EP36"/>
    <mergeCell ref="EQ34:EQ36"/>
    <mergeCell ref="ER34:ER36"/>
    <mergeCell ref="ES34:ES36"/>
    <mergeCell ref="ET34:ET36"/>
    <mergeCell ref="EU34:EU36"/>
    <mergeCell ref="EV34:EV36"/>
    <mergeCell ref="EW34:EW36"/>
    <mergeCell ref="EX34:EX36"/>
    <mergeCell ref="EY34:EY36"/>
    <mergeCell ref="EZ34:EZ36"/>
    <mergeCell ref="FA34:FA36"/>
    <mergeCell ref="FB34:FB36"/>
    <mergeCell ref="FC34:FC36"/>
    <mergeCell ref="FD34:FD36"/>
    <mergeCell ref="FZ27:FZ31"/>
    <mergeCell ref="GA27:GA31"/>
    <mergeCell ref="GB27:GB31"/>
    <mergeCell ref="GC27:GC31"/>
    <mergeCell ref="GD27:GD31"/>
    <mergeCell ref="GE27:GE31"/>
    <mergeCell ref="GF27:GF31"/>
    <mergeCell ref="GG27:GG31"/>
    <mergeCell ref="GH27:GH31"/>
    <mergeCell ref="GI27:GI31"/>
    <mergeCell ref="GJ27:GJ31"/>
    <mergeCell ref="GK27:GK31"/>
    <mergeCell ref="GL27:GL31"/>
    <mergeCell ref="GM27:GM31"/>
    <mergeCell ref="GN27:GN31"/>
    <mergeCell ref="GO27:GO31"/>
    <mergeCell ref="GP27:GP31"/>
    <mergeCell ref="FI27:FI31"/>
    <mergeCell ref="FJ27:FJ31"/>
    <mergeCell ref="FK27:FK31"/>
    <mergeCell ref="FL27:FL31"/>
    <mergeCell ref="FM27:FM31"/>
    <mergeCell ref="FN27:FN31"/>
    <mergeCell ref="FO27:FO31"/>
    <mergeCell ref="FP27:FP31"/>
    <mergeCell ref="FQ27:FQ31"/>
    <mergeCell ref="FR27:FR31"/>
    <mergeCell ref="FS27:FS31"/>
    <mergeCell ref="FT27:FT31"/>
    <mergeCell ref="FU27:FU31"/>
    <mergeCell ref="FV27:FV31"/>
    <mergeCell ref="FW27:FW31"/>
    <mergeCell ref="FX27:FX31"/>
    <mergeCell ref="FY27:FY31"/>
    <mergeCell ref="EF27:EF31"/>
    <mergeCell ref="GM34:GM36"/>
    <mergeCell ref="GN34:GN36"/>
    <mergeCell ref="GO34:GO36"/>
    <mergeCell ref="GP34:GP36"/>
    <mergeCell ref="GQ34:GQ36"/>
    <mergeCell ref="GR34:GR36"/>
    <mergeCell ref="GS34:GS36"/>
    <mergeCell ref="GT34:GT36"/>
    <mergeCell ref="EF37:EF39"/>
    <mergeCell ref="EG37:EG39"/>
    <mergeCell ref="EH37:EH39"/>
    <mergeCell ref="EI37:EI39"/>
    <mergeCell ref="EJ37:EJ39"/>
    <mergeCell ref="EK37:EK39"/>
    <mergeCell ref="EL37:EL39"/>
    <mergeCell ref="EM37:EM39"/>
    <mergeCell ref="EN37:EN39"/>
    <mergeCell ref="EO37:EO39"/>
    <mergeCell ref="EP37:EP39"/>
    <mergeCell ref="EQ37:EQ39"/>
    <mergeCell ref="ER37:ER39"/>
    <mergeCell ref="ES37:ES39"/>
    <mergeCell ref="ET37:ET39"/>
    <mergeCell ref="EU37:EU39"/>
    <mergeCell ref="EV37:EV39"/>
    <mergeCell ref="EW37:EW39"/>
    <mergeCell ref="EX37:EX39"/>
    <mergeCell ref="EY37:EY39"/>
    <mergeCell ref="EZ37:EZ39"/>
    <mergeCell ref="FV34:FV36"/>
    <mergeCell ref="FW34:FW36"/>
    <mergeCell ref="FX34:FX36"/>
    <mergeCell ref="FY34:FY36"/>
    <mergeCell ref="FZ34:FZ36"/>
    <mergeCell ref="GA34:GA36"/>
    <mergeCell ref="GB34:GB36"/>
    <mergeCell ref="GC34:GC36"/>
    <mergeCell ref="GD34:GD36"/>
    <mergeCell ref="GE34:GE36"/>
    <mergeCell ref="GF34:GF36"/>
    <mergeCell ref="GG34:GG36"/>
    <mergeCell ref="GH34:GH36"/>
    <mergeCell ref="GI34:GI36"/>
    <mergeCell ref="GJ34:GJ36"/>
    <mergeCell ref="GK34:GK36"/>
    <mergeCell ref="GL34:GL36"/>
    <mergeCell ref="FE34:FE36"/>
    <mergeCell ref="FF34:FF36"/>
    <mergeCell ref="FG34:FG36"/>
    <mergeCell ref="FH34:FH36"/>
    <mergeCell ref="FI34:FI36"/>
    <mergeCell ref="FJ34:FJ36"/>
    <mergeCell ref="FK34:FK36"/>
    <mergeCell ref="FL34:FL36"/>
    <mergeCell ref="FM34:FM36"/>
    <mergeCell ref="FN34:FN36"/>
    <mergeCell ref="FO34:FO36"/>
    <mergeCell ref="FP34:FP36"/>
    <mergeCell ref="FQ34:FQ36"/>
    <mergeCell ref="FR34:FR36"/>
    <mergeCell ref="FS34:FS36"/>
    <mergeCell ref="FT34:FT36"/>
    <mergeCell ref="FU34:FU36"/>
    <mergeCell ref="GI37:GI39"/>
    <mergeCell ref="GJ37:GJ39"/>
    <mergeCell ref="GK37:GK39"/>
    <mergeCell ref="GL37:GL39"/>
    <mergeCell ref="GM37:GM39"/>
    <mergeCell ref="GN37:GN39"/>
    <mergeCell ref="GO37:GO39"/>
    <mergeCell ref="GP37:GP39"/>
    <mergeCell ref="GQ37:GQ39"/>
    <mergeCell ref="GR37:GR39"/>
    <mergeCell ref="GS37:GS39"/>
    <mergeCell ref="GT37:GT39"/>
    <mergeCell ref="EF40:EF43"/>
    <mergeCell ref="EG40:EG43"/>
    <mergeCell ref="EH40:EH43"/>
    <mergeCell ref="EI40:EI43"/>
    <mergeCell ref="EJ40:EJ43"/>
    <mergeCell ref="EK40:EK43"/>
    <mergeCell ref="EL40:EL43"/>
    <mergeCell ref="EM40:EM43"/>
    <mergeCell ref="EN40:EN43"/>
    <mergeCell ref="EO40:EO43"/>
    <mergeCell ref="EP40:EP43"/>
    <mergeCell ref="EQ40:EQ43"/>
    <mergeCell ref="ER40:ER43"/>
    <mergeCell ref="ES40:ES43"/>
    <mergeCell ref="ET40:ET43"/>
    <mergeCell ref="EU40:EU43"/>
    <mergeCell ref="EV40:EV43"/>
    <mergeCell ref="FR37:FR39"/>
    <mergeCell ref="FS37:FS39"/>
    <mergeCell ref="FT37:FT39"/>
    <mergeCell ref="FU37:FU39"/>
    <mergeCell ref="FV37:FV39"/>
    <mergeCell ref="FW37:FW39"/>
    <mergeCell ref="FX37:FX39"/>
    <mergeCell ref="FY37:FY39"/>
    <mergeCell ref="FZ37:FZ39"/>
    <mergeCell ref="GA37:GA39"/>
    <mergeCell ref="GB37:GB39"/>
    <mergeCell ref="GC37:GC39"/>
    <mergeCell ref="GD37:GD39"/>
    <mergeCell ref="GE37:GE39"/>
    <mergeCell ref="GF37:GF39"/>
    <mergeCell ref="GG37:GG39"/>
    <mergeCell ref="GH37:GH39"/>
    <mergeCell ref="FA37:FA39"/>
    <mergeCell ref="FB37:FB39"/>
    <mergeCell ref="FC37:FC39"/>
    <mergeCell ref="FD37:FD39"/>
    <mergeCell ref="FE37:FE39"/>
    <mergeCell ref="FF37:FF39"/>
    <mergeCell ref="FG37:FG39"/>
    <mergeCell ref="FH37:FH39"/>
    <mergeCell ref="FI37:FI39"/>
    <mergeCell ref="FJ37:FJ39"/>
    <mergeCell ref="FK37:FK39"/>
    <mergeCell ref="FL37:FL39"/>
    <mergeCell ref="FM37:FM39"/>
    <mergeCell ref="FN37:FN39"/>
    <mergeCell ref="FO37:FO39"/>
    <mergeCell ref="FP37:FP39"/>
    <mergeCell ref="FQ37:FQ39"/>
    <mergeCell ref="GI40:GI43"/>
    <mergeCell ref="GJ40:GJ43"/>
    <mergeCell ref="GK40:GK43"/>
    <mergeCell ref="GL40:GL43"/>
    <mergeCell ref="GM40:GM43"/>
    <mergeCell ref="GN40:GN43"/>
    <mergeCell ref="GO40:GO43"/>
    <mergeCell ref="GP40:GP43"/>
    <mergeCell ref="GQ40:GQ43"/>
    <mergeCell ref="GR40:GR43"/>
    <mergeCell ref="GS40:GS43"/>
    <mergeCell ref="GT40:GT43"/>
    <mergeCell ref="FN40:FN43"/>
    <mergeCell ref="FO40:FO43"/>
    <mergeCell ref="FP40:FP43"/>
    <mergeCell ref="FQ40:FQ43"/>
    <mergeCell ref="FR40:FR43"/>
    <mergeCell ref="FS40:FS43"/>
    <mergeCell ref="FT40:FT43"/>
    <mergeCell ref="FU40:FU43"/>
    <mergeCell ref="FV40:FV43"/>
    <mergeCell ref="FW40:FW43"/>
    <mergeCell ref="FX40:FX43"/>
    <mergeCell ref="FY40:FY43"/>
    <mergeCell ref="FZ40:FZ43"/>
    <mergeCell ref="GA40:GA43"/>
    <mergeCell ref="GB40:GB43"/>
    <mergeCell ref="GC40:GC43"/>
    <mergeCell ref="GD40:GD43"/>
    <mergeCell ref="EW40:EW43"/>
    <mergeCell ref="EX40:EX43"/>
    <mergeCell ref="EY40:EY43"/>
    <mergeCell ref="EZ40:EZ43"/>
    <mergeCell ref="FA40:FA43"/>
    <mergeCell ref="FB40:FB43"/>
    <mergeCell ref="FC40:FC43"/>
    <mergeCell ref="FD40:FD43"/>
    <mergeCell ref="FE40:FE43"/>
    <mergeCell ref="FF40:FF43"/>
    <mergeCell ref="FG40:FG43"/>
    <mergeCell ref="FH40:FH43"/>
    <mergeCell ref="FI40:FI43"/>
    <mergeCell ref="FJ40:FJ43"/>
    <mergeCell ref="FK40:FK43"/>
    <mergeCell ref="FL40:FL43"/>
    <mergeCell ref="FM40:FM43"/>
    <mergeCell ref="EG49:EG51"/>
    <mergeCell ref="EH49:EH51"/>
    <mergeCell ref="EI49:EI51"/>
    <mergeCell ref="EJ49:EJ51"/>
    <mergeCell ref="EK49:EK51"/>
    <mergeCell ref="EL49:EL51"/>
    <mergeCell ref="EM49:EM51"/>
    <mergeCell ref="EN49:EN51"/>
    <mergeCell ref="EO49:EO51"/>
    <mergeCell ref="EP49:EP51"/>
    <mergeCell ref="EQ49:EQ51"/>
    <mergeCell ref="ER49:ER51"/>
    <mergeCell ref="ES49:ES51"/>
    <mergeCell ref="ET49:ET51"/>
    <mergeCell ref="EU49:EU51"/>
    <mergeCell ref="EV49:EV51"/>
    <mergeCell ref="EW49:EW51"/>
    <mergeCell ref="EX49:EX51"/>
    <mergeCell ref="EY49:EY51"/>
    <mergeCell ref="EZ49:EZ51"/>
    <mergeCell ref="FA49:FA51"/>
    <mergeCell ref="FB49:FB51"/>
    <mergeCell ref="FC49:FC51"/>
    <mergeCell ref="FD49:FD51"/>
    <mergeCell ref="FE49:FE51"/>
    <mergeCell ref="FF49:FF51"/>
    <mergeCell ref="FG49:FG51"/>
    <mergeCell ref="FH49:FH51"/>
    <mergeCell ref="FI49:FI51"/>
    <mergeCell ref="GE40:GE43"/>
    <mergeCell ref="GF40:GF43"/>
    <mergeCell ref="GG40:GG43"/>
    <mergeCell ref="GH40:GH43"/>
    <mergeCell ref="GR49:GR51"/>
    <mergeCell ref="GS49:GS51"/>
    <mergeCell ref="GT49:GT51"/>
    <mergeCell ref="EF53:EF58"/>
    <mergeCell ref="EG53:EG58"/>
    <mergeCell ref="EH53:EH58"/>
    <mergeCell ref="EI53:EI58"/>
    <mergeCell ref="EJ53:EJ58"/>
    <mergeCell ref="EK53:EK58"/>
    <mergeCell ref="EL53:EL58"/>
    <mergeCell ref="EM53:EM58"/>
    <mergeCell ref="EN53:EN58"/>
    <mergeCell ref="EO53:EO58"/>
    <mergeCell ref="EP53:EP58"/>
    <mergeCell ref="EQ53:EQ58"/>
    <mergeCell ref="ER53:ER58"/>
    <mergeCell ref="ES53:ES58"/>
    <mergeCell ref="ET53:ET58"/>
    <mergeCell ref="EU53:EU58"/>
    <mergeCell ref="EV53:EV58"/>
    <mergeCell ref="EW53:EW58"/>
    <mergeCell ref="EX53:EX58"/>
    <mergeCell ref="EY53:EY58"/>
    <mergeCell ref="EZ53:EZ58"/>
    <mergeCell ref="FA53:FA58"/>
    <mergeCell ref="FB53:FB58"/>
    <mergeCell ref="FC53:FC58"/>
    <mergeCell ref="FD53:FD58"/>
    <mergeCell ref="FE53:FE58"/>
    <mergeCell ref="GA49:GA51"/>
    <mergeCell ref="GB49:GB51"/>
    <mergeCell ref="GC49:GC51"/>
    <mergeCell ref="GD49:GD51"/>
    <mergeCell ref="GE49:GE51"/>
    <mergeCell ref="GF49:GF51"/>
    <mergeCell ref="GG49:GG51"/>
    <mergeCell ref="GH49:GH51"/>
    <mergeCell ref="GI49:GI51"/>
    <mergeCell ref="GJ49:GJ51"/>
    <mergeCell ref="GK49:GK51"/>
    <mergeCell ref="GL49:GL51"/>
    <mergeCell ref="GM49:GM51"/>
    <mergeCell ref="GN49:GN51"/>
    <mergeCell ref="GO49:GO51"/>
    <mergeCell ref="GP49:GP51"/>
    <mergeCell ref="GQ49:GQ51"/>
    <mergeCell ref="FJ49:FJ51"/>
    <mergeCell ref="FK49:FK51"/>
    <mergeCell ref="FL49:FL51"/>
    <mergeCell ref="FM49:FM51"/>
    <mergeCell ref="FN49:FN51"/>
    <mergeCell ref="FO49:FO51"/>
    <mergeCell ref="FP49:FP51"/>
    <mergeCell ref="FQ49:FQ51"/>
    <mergeCell ref="FR49:FR51"/>
    <mergeCell ref="FS49:FS51"/>
    <mergeCell ref="FT49:FT51"/>
    <mergeCell ref="FU49:FU51"/>
    <mergeCell ref="FV49:FV51"/>
    <mergeCell ref="FW49:FW51"/>
    <mergeCell ref="FX49:FX51"/>
    <mergeCell ref="FY49:FY51"/>
    <mergeCell ref="FZ49:FZ51"/>
    <mergeCell ref="EF49:EF51"/>
    <mergeCell ref="GN53:GN58"/>
    <mergeCell ref="GO53:GO58"/>
    <mergeCell ref="GP53:GP58"/>
    <mergeCell ref="GQ53:GQ58"/>
    <mergeCell ref="GR53:GR58"/>
    <mergeCell ref="GS53:GS58"/>
    <mergeCell ref="GT53:GT58"/>
    <mergeCell ref="EF61:EF64"/>
    <mergeCell ref="EG61:EG64"/>
    <mergeCell ref="EH61:EH64"/>
    <mergeCell ref="EI61:EI64"/>
    <mergeCell ref="EJ61:EJ64"/>
    <mergeCell ref="EK61:EK64"/>
    <mergeCell ref="EL61:EL64"/>
    <mergeCell ref="EM61:EM64"/>
    <mergeCell ref="EN61:EN64"/>
    <mergeCell ref="EO61:EO64"/>
    <mergeCell ref="EP61:EP64"/>
    <mergeCell ref="EQ61:EQ64"/>
    <mergeCell ref="ER61:ER64"/>
    <mergeCell ref="ES61:ES64"/>
    <mergeCell ref="ET61:ET64"/>
    <mergeCell ref="EU61:EU64"/>
    <mergeCell ref="EV61:EV64"/>
    <mergeCell ref="EW61:EW64"/>
    <mergeCell ref="EX61:EX64"/>
    <mergeCell ref="EY61:EY64"/>
    <mergeCell ref="EZ61:EZ64"/>
    <mergeCell ref="FA61:FA64"/>
    <mergeCell ref="FW53:FW58"/>
    <mergeCell ref="FX53:FX58"/>
    <mergeCell ref="FY53:FY58"/>
    <mergeCell ref="FZ53:FZ58"/>
    <mergeCell ref="GA53:GA58"/>
    <mergeCell ref="GB53:GB58"/>
    <mergeCell ref="GC53:GC58"/>
    <mergeCell ref="GD53:GD58"/>
    <mergeCell ref="GE53:GE58"/>
    <mergeCell ref="GF53:GF58"/>
    <mergeCell ref="GG53:GG58"/>
    <mergeCell ref="GH53:GH58"/>
    <mergeCell ref="GI53:GI58"/>
    <mergeCell ref="GJ53:GJ58"/>
    <mergeCell ref="GK53:GK58"/>
    <mergeCell ref="GL53:GL58"/>
    <mergeCell ref="GM53:GM58"/>
    <mergeCell ref="FF53:FF58"/>
    <mergeCell ref="FG53:FG58"/>
    <mergeCell ref="FH53:FH58"/>
    <mergeCell ref="FI53:FI58"/>
    <mergeCell ref="FJ53:FJ58"/>
    <mergeCell ref="FK53:FK58"/>
    <mergeCell ref="FL53:FL58"/>
    <mergeCell ref="FM53:FM58"/>
    <mergeCell ref="FN53:FN58"/>
    <mergeCell ref="FO53:FO58"/>
    <mergeCell ref="FP53:FP58"/>
    <mergeCell ref="FQ53:FQ58"/>
    <mergeCell ref="FR53:FR58"/>
    <mergeCell ref="FS53:FS58"/>
    <mergeCell ref="FT53:FT58"/>
    <mergeCell ref="FU53:FU58"/>
    <mergeCell ref="FV53:FV58"/>
    <mergeCell ref="GJ61:GJ64"/>
    <mergeCell ref="GK61:GK64"/>
    <mergeCell ref="GL61:GL64"/>
    <mergeCell ref="GM61:GM64"/>
    <mergeCell ref="GN61:GN64"/>
    <mergeCell ref="GO61:GO64"/>
    <mergeCell ref="GP61:GP64"/>
    <mergeCell ref="GQ61:GQ64"/>
    <mergeCell ref="GR61:GR64"/>
    <mergeCell ref="GS61:GS64"/>
    <mergeCell ref="GT61:GT64"/>
    <mergeCell ref="EF69:EF72"/>
    <mergeCell ref="EG69:EG72"/>
    <mergeCell ref="EH69:EH72"/>
    <mergeCell ref="EI69:EI72"/>
    <mergeCell ref="EJ69:EJ72"/>
    <mergeCell ref="EK69:EK72"/>
    <mergeCell ref="EL69:EL72"/>
    <mergeCell ref="EM69:EM72"/>
    <mergeCell ref="EN69:EN72"/>
    <mergeCell ref="EO69:EO72"/>
    <mergeCell ref="EP69:EP72"/>
    <mergeCell ref="EQ69:EQ72"/>
    <mergeCell ref="ER69:ER72"/>
    <mergeCell ref="ES69:ES72"/>
    <mergeCell ref="ET69:ET72"/>
    <mergeCell ref="EU69:EU72"/>
    <mergeCell ref="EV69:EV72"/>
    <mergeCell ref="EW69:EW72"/>
    <mergeCell ref="FS61:FS64"/>
    <mergeCell ref="FT61:FT64"/>
    <mergeCell ref="FU61:FU64"/>
    <mergeCell ref="FV61:FV64"/>
    <mergeCell ref="FW61:FW64"/>
    <mergeCell ref="FX61:FX64"/>
    <mergeCell ref="FY61:FY64"/>
    <mergeCell ref="FZ61:FZ64"/>
    <mergeCell ref="GA61:GA64"/>
    <mergeCell ref="GB61:GB64"/>
    <mergeCell ref="GC61:GC64"/>
    <mergeCell ref="GD61:GD64"/>
    <mergeCell ref="GE61:GE64"/>
    <mergeCell ref="GF61:GF64"/>
    <mergeCell ref="GG61:GG64"/>
    <mergeCell ref="GH61:GH64"/>
    <mergeCell ref="GI61:GI64"/>
    <mergeCell ref="FB61:FB64"/>
    <mergeCell ref="FC61:FC64"/>
    <mergeCell ref="FD61:FD64"/>
    <mergeCell ref="FE61:FE64"/>
    <mergeCell ref="FF61:FF64"/>
    <mergeCell ref="FG61:FG64"/>
    <mergeCell ref="FH61:FH64"/>
    <mergeCell ref="FI61:FI64"/>
    <mergeCell ref="FJ61:FJ64"/>
    <mergeCell ref="FK61:FK64"/>
    <mergeCell ref="FL61:FL64"/>
    <mergeCell ref="FM61:FM64"/>
    <mergeCell ref="FN61:FN64"/>
    <mergeCell ref="FO61:FO64"/>
    <mergeCell ref="FP61:FP64"/>
    <mergeCell ref="FQ61:FQ64"/>
    <mergeCell ref="FR61:FR64"/>
    <mergeCell ref="GI69:GI72"/>
    <mergeCell ref="GJ69:GJ72"/>
    <mergeCell ref="GK69:GK72"/>
    <mergeCell ref="GL69:GL72"/>
    <mergeCell ref="GM69:GM72"/>
    <mergeCell ref="GN69:GN72"/>
    <mergeCell ref="GO69:GO72"/>
    <mergeCell ref="GP69:GP72"/>
    <mergeCell ref="GQ69:GQ72"/>
    <mergeCell ref="GR69:GR72"/>
    <mergeCell ref="GS69:GS72"/>
    <mergeCell ref="GT69:GT72"/>
    <mergeCell ref="FO69:FO72"/>
    <mergeCell ref="FP69:FP72"/>
    <mergeCell ref="FQ69:FQ72"/>
    <mergeCell ref="FR69:FR72"/>
    <mergeCell ref="FS69:FS72"/>
    <mergeCell ref="FT69:FT72"/>
    <mergeCell ref="FU69:FU72"/>
    <mergeCell ref="FV69:FV72"/>
    <mergeCell ref="FW69:FW72"/>
    <mergeCell ref="FX69:FX72"/>
    <mergeCell ref="FY69:FY72"/>
    <mergeCell ref="FZ69:FZ72"/>
    <mergeCell ref="GA69:GA72"/>
    <mergeCell ref="GB69:GB72"/>
    <mergeCell ref="GC69:GC72"/>
    <mergeCell ref="GD69:GD72"/>
    <mergeCell ref="GE69:GE72"/>
    <mergeCell ref="EX69:EX72"/>
    <mergeCell ref="EY69:EY72"/>
    <mergeCell ref="EZ69:EZ72"/>
    <mergeCell ref="FA69:FA72"/>
    <mergeCell ref="FB69:FB72"/>
    <mergeCell ref="FC69:FC72"/>
    <mergeCell ref="FD69:FD72"/>
    <mergeCell ref="FE69:FE72"/>
    <mergeCell ref="FF69:FF72"/>
    <mergeCell ref="FG69:FG72"/>
    <mergeCell ref="FH69:FH72"/>
    <mergeCell ref="FI69:FI72"/>
    <mergeCell ref="FJ69:FJ72"/>
    <mergeCell ref="FK69:FK72"/>
    <mergeCell ref="FL69:FL72"/>
    <mergeCell ref="FM69:FM72"/>
    <mergeCell ref="FN69:FN72"/>
    <mergeCell ref="EG75:EG77"/>
    <mergeCell ref="EH75:EH77"/>
    <mergeCell ref="EI75:EI77"/>
    <mergeCell ref="EJ75:EJ77"/>
    <mergeCell ref="EK75:EK77"/>
    <mergeCell ref="EL75:EL77"/>
    <mergeCell ref="EM75:EM77"/>
    <mergeCell ref="EN75:EN77"/>
    <mergeCell ref="EO75:EO77"/>
    <mergeCell ref="EP75:EP77"/>
    <mergeCell ref="EQ75:EQ77"/>
    <mergeCell ref="ER75:ER77"/>
    <mergeCell ref="ES75:ES77"/>
    <mergeCell ref="ET75:ET77"/>
    <mergeCell ref="EU75:EU77"/>
    <mergeCell ref="EV75:EV77"/>
    <mergeCell ref="EW75:EW77"/>
    <mergeCell ref="EX75:EX77"/>
    <mergeCell ref="EY75:EY77"/>
    <mergeCell ref="EZ75:EZ77"/>
    <mergeCell ref="FA75:FA77"/>
    <mergeCell ref="FB75:FB77"/>
    <mergeCell ref="FC75:FC77"/>
    <mergeCell ref="FD75:FD77"/>
    <mergeCell ref="FE75:FE77"/>
    <mergeCell ref="FF75:FF77"/>
    <mergeCell ref="FG75:FG77"/>
    <mergeCell ref="FH75:FH77"/>
    <mergeCell ref="FI75:FI77"/>
    <mergeCell ref="FJ75:FJ77"/>
    <mergeCell ref="GF69:GF72"/>
    <mergeCell ref="GG69:GG72"/>
    <mergeCell ref="GH69:GH72"/>
    <mergeCell ref="GS75:GS77"/>
    <mergeCell ref="GT75:GT77"/>
    <mergeCell ref="EF78:EF80"/>
    <mergeCell ref="EG78:EG80"/>
    <mergeCell ref="EH78:EH80"/>
    <mergeCell ref="EI78:EI80"/>
    <mergeCell ref="EJ78:EJ80"/>
    <mergeCell ref="EK78:EK80"/>
    <mergeCell ref="EL78:EL80"/>
    <mergeCell ref="EM78:EM80"/>
    <mergeCell ref="EN78:EN80"/>
    <mergeCell ref="EP78:EP80"/>
    <mergeCell ref="EQ78:EQ80"/>
    <mergeCell ref="ER78:ER80"/>
    <mergeCell ref="ES78:ES80"/>
    <mergeCell ref="ET78:ET80"/>
    <mergeCell ref="EU78:EU80"/>
    <mergeCell ref="EV78:EV80"/>
    <mergeCell ref="EW78:EW80"/>
    <mergeCell ref="EX78:EX80"/>
    <mergeCell ref="EY78:EY80"/>
    <mergeCell ref="FA78:FA80"/>
    <mergeCell ref="FB78:FB80"/>
    <mergeCell ref="FC78:FC80"/>
    <mergeCell ref="FD78:FD80"/>
    <mergeCell ref="FE78:FE80"/>
    <mergeCell ref="FF78:FF80"/>
    <mergeCell ref="FG78:FG80"/>
    <mergeCell ref="FH78:FH80"/>
    <mergeCell ref="GB75:GB77"/>
    <mergeCell ref="GC75:GC77"/>
    <mergeCell ref="GD75:GD77"/>
    <mergeCell ref="GE75:GE77"/>
    <mergeCell ref="GF75:GF77"/>
    <mergeCell ref="GG75:GG77"/>
    <mergeCell ref="GH75:GH77"/>
    <mergeCell ref="GI75:GI77"/>
    <mergeCell ref="GJ75:GJ77"/>
    <mergeCell ref="GK75:GK77"/>
    <mergeCell ref="GL75:GL77"/>
    <mergeCell ref="GM75:GM77"/>
    <mergeCell ref="GN75:GN77"/>
    <mergeCell ref="GO75:GO77"/>
    <mergeCell ref="GP75:GP77"/>
    <mergeCell ref="GQ75:GQ77"/>
    <mergeCell ref="GR75:GR77"/>
    <mergeCell ref="FK75:FK77"/>
    <mergeCell ref="FL75:FL77"/>
    <mergeCell ref="FM75:FM77"/>
    <mergeCell ref="FN75:FN77"/>
    <mergeCell ref="FO75:FO77"/>
    <mergeCell ref="FP75:FP77"/>
    <mergeCell ref="FQ75:FQ77"/>
    <mergeCell ref="FR75:FR77"/>
    <mergeCell ref="FS75:FS77"/>
    <mergeCell ref="FT75:FT77"/>
    <mergeCell ref="FU75:FU77"/>
    <mergeCell ref="FV75:FV77"/>
    <mergeCell ref="FW75:FW77"/>
    <mergeCell ref="FX75:FX77"/>
    <mergeCell ref="FY75:FY77"/>
    <mergeCell ref="FZ75:FZ77"/>
    <mergeCell ref="GA75:GA77"/>
    <mergeCell ref="EF75:EF77"/>
    <mergeCell ref="GQ78:GQ80"/>
    <mergeCell ref="GR78:GR80"/>
    <mergeCell ref="GS78:GS80"/>
    <mergeCell ref="GT78:GT80"/>
    <mergeCell ref="EF81:EF84"/>
    <mergeCell ref="EG81:EG84"/>
    <mergeCell ref="EH81:EH84"/>
    <mergeCell ref="EI81:EI84"/>
    <mergeCell ref="EJ81:EJ84"/>
    <mergeCell ref="EK81:EK84"/>
    <mergeCell ref="EL81:EL84"/>
    <mergeCell ref="EM81:EM84"/>
    <mergeCell ref="EN81:EN84"/>
    <mergeCell ref="EO81:EO84"/>
    <mergeCell ref="EP81:EP84"/>
    <mergeCell ref="EQ81:EQ84"/>
    <mergeCell ref="ER81:ER84"/>
    <mergeCell ref="ES81:ES84"/>
    <mergeCell ref="ET81:ET84"/>
    <mergeCell ref="EU81:EU84"/>
    <mergeCell ref="EV81:EV84"/>
    <mergeCell ref="EW81:EW84"/>
    <mergeCell ref="EX81:EX84"/>
    <mergeCell ref="EY81:EY84"/>
    <mergeCell ref="EZ81:EZ84"/>
    <mergeCell ref="FA81:FA84"/>
    <mergeCell ref="FB81:FB84"/>
    <mergeCell ref="FC81:FC84"/>
    <mergeCell ref="FD81:FD84"/>
    <mergeCell ref="FZ78:FZ80"/>
    <mergeCell ref="GA78:GA80"/>
    <mergeCell ref="GB78:GB80"/>
    <mergeCell ref="GC78:GC80"/>
    <mergeCell ref="GD78:GD80"/>
    <mergeCell ref="GE78:GE80"/>
    <mergeCell ref="GF78:GF80"/>
    <mergeCell ref="GG78:GG80"/>
    <mergeCell ref="GH78:GH80"/>
    <mergeCell ref="GI78:GI80"/>
    <mergeCell ref="GJ78:GJ80"/>
    <mergeCell ref="GK78:GK80"/>
    <mergeCell ref="GL78:GL80"/>
    <mergeCell ref="GM78:GM80"/>
    <mergeCell ref="GN78:GN80"/>
    <mergeCell ref="GO78:GO80"/>
    <mergeCell ref="GP78:GP80"/>
    <mergeCell ref="FI78:FI80"/>
    <mergeCell ref="FJ78:FJ80"/>
    <mergeCell ref="FK78:FK80"/>
    <mergeCell ref="FL78:FL80"/>
    <mergeCell ref="FM78:FM80"/>
    <mergeCell ref="FN78:FN80"/>
    <mergeCell ref="FO78:FO80"/>
    <mergeCell ref="FP78:FP80"/>
    <mergeCell ref="FQ78:FQ80"/>
    <mergeCell ref="FR78:FR80"/>
    <mergeCell ref="FS78:FS80"/>
    <mergeCell ref="FT78:FT80"/>
    <mergeCell ref="FU78:FU80"/>
    <mergeCell ref="FV78:FV80"/>
    <mergeCell ref="FW78:FW80"/>
    <mergeCell ref="FX78:FX80"/>
    <mergeCell ref="FY78:FY80"/>
    <mergeCell ref="GM81:GM84"/>
    <mergeCell ref="GN81:GN84"/>
    <mergeCell ref="GO81:GO84"/>
    <mergeCell ref="GP81:GP84"/>
    <mergeCell ref="GQ81:GQ84"/>
    <mergeCell ref="GR81:GR84"/>
    <mergeCell ref="GS81:GS84"/>
    <mergeCell ref="GT81:GT84"/>
    <mergeCell ref="EF85:EF89"/>
    <mergeCell ref="EG85:EG89"/>
    <mergeCell ref="EH85:EH89"/>
    <mergeCell ref="EI85:EI89"/>
    <mergeCell ref="EJ85:EJ89"/>
    <mergeCell ref="EK85:EK89"/>
    <mergeCell ref="EL85:EL89"/>
    <mergeCell ref="EM85:EM89"/>
    <mergeCell ref="EN85:EN89"/>
    <mergeCell ref="EO85:EO89"/>
    <mergeCell ref="EP85:EP89"/>
    <mergeCell ref="EQ85:EQ89"/>
    <mergeCell ref="ER85:ER89"/>
    <mergeCell ref="ES85:ES89"/>
    <mergeCell ref="ET85:ET89"/>
    <mergeCell ref="EU85:EU89"/>
    <mergeCell ref="EV85:EV89"/>
    <mergeCell ref="EW85:EW89"/>
    <mergeCell ref="EX85:EX89"/>
    <mergeCell ref="EY85:EY89"/>
    <mergeCell ref="EZ85:EZ89"/>
    <mergeCell ref="FV81:FV84"/>
    <mergeCell ref="FW81:FW84"/>
    <mergeCell ref="FX81:FX84"/>
    <mergeCell ref="FY81:FY84"/>
    <mergeCell ref="FZ81:FZ84"/>
    <mergeCell ref="GA81:GA84"/>
    <mergeCell ref="GB81:GB84"/>
    <mergeCell ref="GC81:GC84"/>
    <mergeCell ref="GD81:GD84"/>
    <mergeCell ref="GE81:GE84"/>
    <mergeCell ref="GF81:GF84"/>
    <mergeCell ref="GG81:GG84"/>
    <mergeCell ref="GH81:GH84"/>
    <mergeCell ref="GI81:GI84"/>
    <mergeCell ref="GJ81:GJ84"/>
    <mergeCell ref="GK81:GK84"/>
    <mergeCell ref="GL81:GL84"/>
    <mergeCell ref="FE81:FE84"/>
    <mergeCell ref="FF81:FF84"/>
    <mergeCell ref="FG81:FG84"/>
    <mergeCell ref="FH81:FH84"/>
    <mergeCell ref="FI81:FI84"/>
    <mergeCell ref="FJ81:FJ84"/>
    <mergeCell ref="FK81:FK84"/>
    <mergeCell ref="FL81:FL84"/>
    <mergeCell ref="FM81:FM84"/>
    <mergeCell ref="FN81:FN84"/>
    <mergeCell ref="FO81:FO84"/>
    <mergeCell ref="FP81:FP84"/>
    <mergeCell ref="FQ81:FQ84"/>
    <mergeCell ref="FR81:FR84"/>
    <mergeCell ref="FS81:FS84"/>
    <mergeCell ref="FT81:FT84"/>
    <mergeCell ref="FU81:FU84"/>
    <mergeCell ref="GI85:GI89"/>
    <mergeCell ref="GJ85:GJ89"/>
    <mergeCell ref="GK85:GK89"/>
    <mergeCell ref="GL85:GL89"/>
    <mergeCell ref="GM85:GM89"/>
    <mergeCell ref="GN85:GN89"/>
    <mergeCell ref="GO85:GO89"/>
    <mergeCell ref="GP85:GP89"/>
    <mergeCell ref="GQ85:GQ89"/>
    <mergeCell ref="GR85:GR89"/>
    <mergeCell ref="GS85:GS89"/>
    <mergeCell ref="GT85:GT89"/>
    <mergeCell ref="EF91:EF93"/>
    <mergeCell ref="EG91:EG93"/>
    <mergeCell ref="EH91:EH93"/>
    <mergeCell ref="EI91:EI93"/>
    <mergeCell ref="EJ91:EJ93"/>
    <mergeCell ref="EK91:EK93"/>
    <mergeCell ref="EL91:EL93"/>
    <mergeCell ref="EM91:EM93"/>
    <mergeCell ref="EN91:EN93"/>
    <mergeCell ref="EO91:EO93"/>
    <mergeCell ref="EP91:EP93"/>
    <mergeCell ref="EQ91:EQ93"/>
    <mergeCell ref="ER91:ER93"/>
    <mergeCell ref="ES91:ES93"/>
    <mergeCell ref="ET91:ET93"/>
    <mergeCell ref="EU91:EU93"/>
    <mergeCell ref="EV91:EV93"/>
    <mergeCell ref="FR85:FR89"/>
    <mergeCell ref="FS85:FS89"/>
    <mergeCell ref="FT85:FT89"/>
    <mergeCell ref="FU85:FU89"/>
    <mergeCell ref="FV85:FV89"/>
    <mergeCell ref="FW85:FW89"/>
    <mergeCell ref="FX85:FX89"/>
    <mergeCell ref="FY85:FY89"/>
    <mergeCell ref="FZ85:FZ89"/>
    <mergeCell ref="GA85:GA89"/>
    <mergeCell ref="GB85:GB89"/>
    <mergeCell ref="GC85:GC89"/>
    <mergeCell ref="GD85:GD89"/>
    <mergeCell ref="GE85:GE89"/>
    <mergeCell ref="GF85:GF89"/>
    <mergeCell ref="GG85:GG89"/>
    <mergeCell ref="GH85:GH89"/>
    <mergeCell ref="FA85:FA89"/>
    <mergeCell ref="FB85:FB89"/>
    <mergeCell ref="FC85:FC89"/>
    <mergeCell ref="FD85:FD89"/>
    <mergeCell ref="FE85:FE89"/>
    <mergeCell ref="FF85:FF89"/>
    <mergeCell ref="FG85:FG89"/>
    <mergeCell ref="FH85:FH89"/>
    <mergeCell ref="FI85:FI89"/>
    <mergeCell ref="FJ85:FJ89"/>
    <mergeCell ref="FK85:FK89"/>
    <mergeCell ref="FL85:FL89"/>
    <mergeCell ref="FM85:FM89"/>
    <mergeCell ref="FN85:FN89"/>
    <mergeCell ref="FO85:FO89"/>
    <mergeCell ref="FP85:FP89"/>
    <mergeCell ref="FQ85:FQ89"/>
    <mergeCell ref="GI91:GI93"/>
    <mergeCell ref="GJ91:GJ93"/>
    <mergeCell ref="GK91:GK93"/>
    <mergeCell ref="GL91:GL93"/>
    <mergeCell ref="GM91:GM93"/>
    <mergeCell ref="GN91:GN93"/>
    <mergeCell ref="GO91:GO93"/>
    <mergeCell ref="GP91:GP93"/>
    <mergeCell ref="GQ91:GQ93"/>
    <mergeCell ref="GR91:GR93"/>
    <mergeCell ref="GS91:GS93"/>
    <mergeCell ref="GT91:GT93"/>
    <mergeCell ref="FN91:FN93"/>
    <mergeCell ref="FO91:FO93"/>
    <mergeCell ref="FP91:FP93"/>
    <mergeCell ref="FQ91:FQ93"/>
    <mergeCell ref="FR91:FR93"/>
    <mergeCell ref="FS91:FS93"/>
    <mergeCell ref="FT91:FT93"/>
    <mergeCell ref="FU91:FU93"/>
    <mergeCell ref="FV91:FV93"/>
    <mergeCell ref="FW91:FW93"/>
    <mergeCell ref="FX91:FX93"/>
    <mergeCell ref="FY91:FY93"/>
    <mergeCell ref="FZ91:FZ93"/>
    <mergeCell ref="GA91:GA93"/>
    <mergeCell ref="GB91:GB93"/>
    <mergeCell ref="GC91:GC93"/>
    <mergeCell ref="GD91:GD93"/>
    <mergeCell ref="EW91:EW93"/>
    <mergeCell ref="EX91:EX93"/>
    <mergeCell ref="EY91:EY93"/>
    <mergeCell ref="EZ91:EZ93"/>
    <mergeCell ref="FA91:FA93"/>
    <mergeCell ref="FB91:FB93"/>
    <mergeCell ref="FC91:FC93"/>
    <mergeCell ref="FD91:FD93"/>
    <mergeCell ref="FE91:FE93"/>
    <mergeCell ref="FF91:FF93"/>
    <mergeCell ref="FG91:FG93"/>
    <mergeCell ref="FH91:FH93"/>
    <mergeCell ref="FI91:FI93"/>
    <mergeCell ref="FJ91:FJ93"/>
    <mergeCell ref="FK91:FK93"/>
    <mergeCell ref="FL91:FL93"/>
    <mergeCell ref="FM91:FM93"/>
    <mergeCell ref="EG94:EG100"/>
    <mergeCell ref="EH94:EH100"/>
    <mergeCell ref="EI94:EI100"/>
    <mergeCell ref="EJ94:EJ100"/>
    <mergeCell ref="EK94:EK100"/>
    <mergeCell ref="EL94:EL100"/>
    <mergeCell ref="EM94:EM100"/>
    <mergeCell ref="EN94:EN100"/>
    <mergeCell ref="EO94:EO100"/>
    <mergeCell ref="EP94:EP100"/>
    <mergeCell ref="EQ94:EQ100"/>
    <mergeCell ref="ER94:ER100"/>
    <mergeCell ref="ES94:ES100"/>
    <mergeCell ref="ET94:ET100"/>
    <mergeCell ref="EU94:EU100"/>
    <mergeCell ref="EV94:EV100"/>
    <mergeCell ref="EW94:EW100"/>
    <mergeCell ref="EX94:EX100"/>
    <mergeCell ref="EY94:EY100"/>
    <mergeCell ref="EZ94:EZ100"/>
    <mergeCell ref="FA94:FA100"/>
    <mergeCell ref="FB94:FB100"/>
    <mergeCell ref="FC94:FC100"/>
    <mergeCell ref="FD94:FD100"/>
    <mergeCell ref="FE94:FE100"/>
    <mergeCell ref="FF94:FF100"/>
    <mergeCell ref="FG94:FG100"/>
    <mergeCell ref="FH94:FH100"/>
    <mergeCell ref="FI94:FI100"/>
    <mergeCell ref="GE91:GE93"/>
    <mergeCell ref="GF91:GF93"/>
    <mergeCell ref="GG91:GG93"/>
    <mergeCell ref="GH91:GH93"/>
    <mergeCell ref="GR94:GR100"/>
    <mergeCell ref="GS94:GS100"/>
    <mergeCell ref="GT94:GT100"/>
    <mergeCell ref="EF104:EF107"/>
    <mergeCell ref="EG104:EG107"/>
    <mergeCell ref="EH104:EH107"/>
    <mergeCell ref="EI104:EI107"/>
    <mergeCell ref="EJ104:EJ107"/>
    <mergeCell ref="EK104:EK107"/>
    <mergeCell ref="EL104:EL107"/>
    <mergeCell ref="EM104:EM107"/>
    <mergeCell ref="EN104:EN107"/>
    <mergeCell ref="EO104:EO107"/>
    <mergeCell ref="EP104:EP107"/>
    <mergeCell ref="EQ104:EQ107"/>
    <mergeCell ref="ER104:ER107"/>
    <mergeCell ref="ES104:ES107"/>
    <mergeCell ref="ET104:ET107"/>
    <mergeCell ref="EU104:EU107"/>
    <mergeCell ref="EV104:EV107"/>
    <mergeCell ref="EW104:EW107"/>
    <mergeCell ref="EX104:EX107"/>
    <mergeCell ref="EY104:EY107"/>
    <mergeCell ref="EZ104:EZ107"/>
    <mergeCell ref="FA104:FA107"/>
    <mergeCell ref="FB104:FB107"/>
    <mergeCell ref="FC104:FC107"/>
    <mergeCell ref="FD104:FD107"/>
    <mergeCell ref="FE104:FE107"/>
    <mergeCell ref="GA94:GA100"/>
    <mergeCell ref="GB94:GB100"/>
    <mergeCell ref="GC94:GC100"/>
    <mergeCell ref="GD94:GD100"/>
    <mergeCell ref="GE94:GE100"/>
    <mergeCell ref="GF94:GF100"/>
    <mergeCell ref="GG94:GG100"/>
    <mergeCell ref="GH94:GH100"/>
    <mergeCell ref="GI94:GI100"/>
    <mergeCell ref="GJ94:GJ100"/>
    <mergeCell ref="GK94:GK100"/>
    <mergeCell ref="GL94:GL100"/>
    <mergeCell ref="GM94:GM100"/>
    <mergeCell ref="GN94:GN100"/>
    <mergeCell ref="GO94:GO100"/>
    <mergeCell ref="GP94:GP100"/>
    <mergeCell ref="GQ94:GQ100"/>
    <mergeCell ref="FJ94:FJ100"/>
    <mergeCell ref="FK94:FK100"/>
    <mergeCell ref="FL94:FL100"/>
    <mergeCell ref="FM94:FM100"/>
    <mergeCell ref="FN94:FN100"/>
    <mergeCell ref="FO94:FO100"/>
    <mergeCell ref="FP94:FP100"/>
    <mergeCell ref="FQ94:FQ100"/>
    <mergeCell ref="FR94:FR100"/>
    <mergeCell ref="FS94:FS100"/>
    <mergeCell ref="FT94:FT100"/>
    <mergeCell ref="FU94:FU100"/>
    <mergeCell ref="FV94:FV100"/>
    <mergeCell ref="FW94:FW100"/>
    <mergeCell ref="FX94:FX100"/>
    <mergeCell ref="FY94:FY100"/>
    <mergeCell ref="FZ94:FZ100"/>
    <mergeCell ref="EF94:EF100"/>
    <mergeCell ref="GN104:GN107"/>
    <mergeCell ref="GO104:GO107"/>
    <mergeCell ref="GP104:GP107"/>
    <mergeCell ref="GQ104:GQ107"/>
    <mergeCell ref="GR104:GR107"/>
    <mergeCell ref="GS104:GS107"/>
    <mergeCell ref="GT104:GT107"/>
    <mergeCell ref="EF111:EF113"/>
    <mergeCell ref="EG111:EG113"/>
    <mergeCell ref="EH111:EH113"/>
    <mergeCell ref="EI111:EI113"/>
    <mergeCell ref="EJ111:EJ113"/>
    <mergeCell ref="EK111:EK113"/>
    <mergeCell ref="EL111:EL113"/>
    <mergeCell ref="EM111:EM113"/>
    <mergeCell ref="EN111:EN113"/>
    <mergeCell ref="EO111:EO113"/>
    <mergeCell ref="EP111:EP113"/>
    <mergeCell ref="EQ111:EQ113"/>
    <mergeCell ref="ER111:ER113"/>
    <mergeCell ref="ES111:ES113"/>
    <mergeCell ref="ET111:ET113"/>
    <mergeCell ref="EU111:EU113"/>
    <mergeCell ref="EV111:EV113"/>
    <mergeCell ref="EW111:EW113"/>
    <mergeCell ref="EX111:EX113"/>
    <mergeCell ref="EY111:EY113"/>
    <mergeCell ref="EZ111:EZ113"/>
    <mergeCell ref="FA111:FA113"/>
    <mergeCell ref="FW104:FW107"/>
    <mergeCell ref="FX104:FX107"/>
    <mergeCell ref="FY104:FY107"/>
    <mergeCell ref="FZ104:FZ107"/>
    <mergeCell ref="GA104:GA107"/>
    <mergeCell ref="GB104:GB107"/>
    <mergeCell ref="GC104:GC107"/>
    <mergeCell ref="GD104:GD107"/>
    <mergeCell ref="GE104:GE107"/>
    <mergeCell ref="GF104:GF107"/>
    <mergeCell ref="GG104:GG107"/>
    <mergeCell ref="GH104:GH107"/>
    <mergeCell ref="GI104:GI107"/>
    <mergeCell ref="GJ104:GJ107"/>
    <mergeCell ref="GK104:GK107"/>
    <mergeCell ref="GL104:GL107"/>
    <mergeCell ref="GM104:GM107"/>
    <mergeCell ref="FF104:FF107"/>
    <mergeCell ref="FG104:FG107"/>
    <mergeCell ref="FH104:FH107"/>
    <mergeCell ref="FI104:FI107"/>
    <mergeCell ref="FJ104:FJ107"/>
    <mergeCell ref="FK104:FK107"/>
    <mergeCell ref="FL104:FL107"/>
    <mergeCell ref="FM104:FM107"/>
    <mergeCell ref="FN104:FN107"/>
    <mergeCell ref="FO104:FO107"/>
    <mergeCell ref="FP104:FP107"/>
    <mergeCell ref="FQ104:FQ107"/>
    <mergeCell ref="FR104:FR107"/>
    <mergeCell ref="FS104:FS107"/>
    <mergeCell ref="FT104:FT107"/>
    <mergeCell ref="FU104:FU107"/>
    <mergeCell ref="FV104:FV107"/>
    <mergeCell ref="GJ111:GJ113"/>
    <mergeCell ref="GK111:GK113"/>
    <mergeCell ref="GL111:GL113"/>
    <mergeCell ref="GM111:GM113"/>
    <mergeCell ref="GN111:GN113"/>
    <mergeCell ref="GO111:GO113"/>
    <mergeCell ref="GP111:GP113"/>
    <mergeCell ref="GQ111:GQ113"/>
    <mergeCell ref="GR111:GR113"/>
    <mergeCell ref="GS111:GS113"/>
    <mergeCell ref="GT111:GT113"/>
    <mergeCell ref="EF114:EF116"/>
    <mergeCell ref="EG114:EG116"/>
    <mergeCell ref="EH114:EH116"/>
    <mergeCell ref="EI114:EI116"/>
    <mergeCell ref="EJ114:EJ116"/>
    <mergeCell ref="EK114:EK116"/>
    <mergeCell ref="EL114:EL116"/>
    <mergeCell ref="EM114:EM116"/>
    <mergeCell ref="EN114:EN116"/>
    <mergeCell ref="EO114:EO116"/>
    <mergeCell ref="EP114:EP116"/>
    <mergeCell ref="EQ114:EQ116"/>
    <mergeCell ref="ER114:ER116"/>
    <mergeCell ref="ES114:ES116"/>
    <mergeCell ref="ET114:ET116"/>
    <mergeCell ref="EU114:EU116"/>
    <mergeCell ref="EV114:EV116"/>
    <mergeCell ref="EW114:EW116"/>
    <mergeCell ref="FS111:FS113"/>
    <mergeCell ref="FT111:FT113"/>
    <mergeCell ref="FU111:FU113"/>
    <mergeCell ref="FV111:FV113"/>
    <mergeCell ref="FW111:FW113"/>
    <mergeCell ref="FX111:FX113"/>
    <mergeCell ref="FY111:FY113"/>
    <mergeCell ref="FZ111:FZ113"/>
    <mergeCell ref="GA111:GA113"/>
    <mergeCell ref="GB111:GB113"/>
    <mergeCell ref="GC111:GC113"/>
    <mergeCell ref="GD111:GD113"/>
    <mergeCell ref="GE111:GE113"/>
    <mergeCell ref="GF111:GF113"/>
    <mergeCell ref="GG111:GG113"/>
    <mergeCell ref="GH111:GH113"/>
    <mergeCell ref="GI111:GI113"/>
    <mergeCell ref="FB111:FB113"/>
    <mergeCell ref="FC111:FC113"/>
    <mergeCell ref="FD111:FD113"/>
    <mergeCell ref="FE111:FE113"/>
    <mergeCell ref="FF111:FF113"/>
    <mergeCell ref="FG111:FG113"/>
    <mergeCell ref="FH111:FH113"/>
    <mergeCell ref="FI111:FI113"/>
    <mergeCell ref="FJ111:FJ113"/>
    <mergeCell ref="FK111:FK113"/>
    <mergeCell ref="FL111:FL113"/>
    <mergeCell ref="FM111:FM113"/>
    <mergeCell ref="FN111:FN113"/>
    <mergeCell ref="FO111:FO113"/>
    <mergeCell ref="FP111:FP113"/>
    <mergeCell ref="FQ111:FQ113"/>
    <mergeCell ref="FR111:FR113"/>
    <mergeCell ref="GI114:GI116"/>
    <mergeCell ref="GJ114:GJ116"/>
    <mergeCell ref="GK114:GK116"/>
    <mergeCell ref="GL114:GL116"/>
    <mergeCell ref="GM114:GM116"/>
    <mergeCell ref="GN114:GN116"/>
    <mergeCell ref="GO114:GO116"/>
    <mergeCell ref="GP114:GP116"/>
    <mergeCell ref="GQ114:GQ116"/>
    <mergeCell ref="GR114:GR116"/>
    <mergeCell ref="GS114:GS116"/>
    <mergeCell ref="GT114:GT116"/>
    <mergeCell ref="FO114:FO116"/>
    <mergeCell ref="FP114:FP116"/>
    <mergeCell ref="FQ114:FQ116"/>
    <mergeCell ref="FR114:FR116"/>
    <mergeCell ref="FS114:FS116"/>
    <mergeCell ref="FT114:FT116"/>
    <mergeCell ref="FU114:FU116"/>
    <mergeCell ref="FV114:FV116"/>
    <mergeCell ref="FW114:FW116"/>
    <mergeCell ref="FX114:FX116"/>
    <mergeCell ref="FY114:FY116"/>
    <mergeCell ref="FZ114:FZ116"/>
    <mergeCell ref="GA114:GA116"/>
    <mergeCell ref="GB114:GB116"/>
    <mergeCell ref="GC114:GC116"/>
    <mergeCell ref="GD114:GD116"/>
    <mergeCell ref="GE114:GE116"/>
    <mergeCell ref="EX114:EX116"/>
    <mergeCell ref="EY114:EY116"/>
    <mergeCell ref="EZ114:EZ116"/>
    <mergeCell ref="FA114:FA116"/>
    <mergeCell ref="FB114:FB116"/>
    <mergeCell ref="FC114:FC116"/>
    <mergeCell ref="FD114:FD116"/>
    <mergeCell ref="FE114:FE116"/>
    <mergeCell ref="FF114:FF116"/>
    <mergeCell ref="FG114:FG116"/>
    <mergeCell ref="FH114:FH116"/>
    <mergeCell ref="FI114:FI116"/>
    <mergeCell ref="FJ114:FJ116"/>
    <mergeCell ref="FK114:FK116"/>
    <mergeCell ref="FL114:FL116"/>
    <mergeCell ref="FM114:FM116"/>
    <mergeCell ref="FN114:FN116"/>
    <mergeCell ref="EG117:EG119"/>
    <mergeCell ref="EH117:EH119"/>
    <mergeCell ref="EI117:EI119"/>
    <mergeCell ref="EJ117:EJ119"/>
    <mergeCell ref="EK117:EK119"/>
    <mergeCell ref="EL117:EL119"/>
    <mergeCell ref="EM117:EM119"/>
    <mergeCell ref="EN117:EN119"/>
    <mergeCell ref="EO117:EO119"/>
    <mergeCell ref="EP117:EP119"/>
    <mergeCell ref="EQ117:EQ119"/>
    <mergeCell ref="ER117:ER119"/>
    <mergeCell ref="ES117:ES119"/>
    <mergeCell ref="ET117:ET119"/>
    <mergeCell ref="EU117:EU119"/>
    <mergeCell ref="EV117:EV119"/>
    <mergeCell ref="EW117:EW119"/>
    <mergeCell ref="EX117:EX119"/>
    <mergeCell ref="EY117:EY119"/>
    <mergeCell ref="EZ117:EZ119"/>
    <mergeCell ref="FA117:FA119"/>
    <mergeCell ref="FB117:FB119"/>
    <mergeCell ref="FC117:FC119"/>
    <mergeCell ref="FD117:FD119"/>
    <mergeCell ref="FE117:FE119"/>
    <mergeCell ref="FF117:FF119"/>
    <mergeCell ref="FG117:FG119"/>
    <mergeCell ref="FH117:FH119"/>
    <mergeCell ref="FI117:FI119"/>
    <mergeCell ref="FJ117:FJ119"/>
    <mergeCell ref="GF114:GF116"/>
    <mergeCell ref="GG114:GG116"/>
    <mergeCell ref="GH114:GH116"/>
    <mergeCell ref="GS117:GS119"/>
    <mergeCell ref="GT117:GT119"/>
    <mergeCell ref="EF120:EF122"/>
    <mergeCell ref="EG120:EG122"/>
    <mergeCell ref="EH120:EH122"/>
    <mergeCell ref="EI120:EI122"/>
    <mergeCell ref="EJ120:EJ122"/>
    <mergeCell ref="EK120:EK122"/>
    <mergeCell ref="EL120:EL122"/>
    <mergeCell ref="EM120:EM122"/>
    <mergeCell ref="EN120:EN122"/>
    <mergeCell ref="EO120:EO122"/>
    <mergeCell ref="EP120:EP122"/>
    <mergeCell ref="EQ120:EQ122"/>
    <mergeCell ref="ER120:ER122"/>
    <mergeCell ref="ES120:ES122"/>
    <mergeCell ref="ET120:ET122"/>
    <mergeCell ref="EU120:EU122"/>
    <mergeCell ref="EV120:EV122"/>
    <mergeCell ref="EW120:EW122"/>
    <mergeCell ref="EX120:EX122"/>
    <mergeCell ref="EY120:EY122"/>
    <mergeCell ref="EZ120:EZ122"/>
    <mergeCell ref="FA120:FA122"/>
    <mergeCell ref="FB120:FB122"/>
    <mergeCell ref="FC120:FC122"/>
    <mergeCell ref="FD120:FD122"/>
    <mergeCell ref="FE120:FE122"/>
    <mergeCell ref="FF120:FF122"/>
    <mergeCell ref="GB117:GB119"/>
    <mergeCell ref="GC117:GC119"/>
    <mergeCell ref="GD117:GD119"/>
    <mergeCell ref="GE117:GE119"/>
    <mergeCell ref="GF117:GF119"/>
    <mergeCell ref="GG117:GG119"/>
    <mergeCell ref="GH117:GH119"/>
    <mergeCell ref="GI117:GI119"/>
    <mergeCell ref="GJ117:GJ119"/>
    <mergeCell ref="GK117:GK119"/>
    <mergeCell ref="GL117:GL119"/>
    <mergeCell ref="GM117:GM119"/>
    <mergeCell ref="GN117:GN119"/>
    <mergeCell ref="GO117:GO119"/>
    <mergeCell ref="GP117:GP119"/>
    <mergeCell ref="GQ117:GQ119"/>
    <mergeCell ref="GR117:GR119"/>
    <mergeCell ref="FK117:FK119"/>
    <mergeCell ref="FL117:FL119"/>
    <mergeCell ref="FM117:FM119"/>
    <mergeCell ref="FN117:FN119"/>
    <mergeCell ref="FO117:FO119"/>
    <mergeCell ref="FP117:FP119"/>
    <mergeCell ref="FQ117:FQ119"/>
    <mergeCell ref="FR117:FR119"/>
    <mergeCell ref="FS117:FS119"/>
    <mergeCell ref="FT117:FT119"/>
    <mergeCell ref="FU117:FU119"/>
    <mergeCell ref="FV117:FV119"/>
    <mergeCell ref="FW117:FW119"/>
    <mergeCell ref="FX117:FX119"/>
    <mergeCell ref="FY117:FY119"/>
    <mergeCell ref="FZ117:FZ119"/>
    <mergeCell ref="GA117:GA119"/>
    <mergeCell ref="EF117:EF119"/>
    <mergeCell ref="GO120:GO122"/>
    <mergeCell ref="GP120:GP122"/>
    <mergeCell ref="GQ120:GQ122"/>
    <mergeCell ref="GR120:GR122"/>
    <mergeCell ref="GS120:GS122"/>
    <mergeCell ref="GT120:GT122"/>
    <mergeCell ref="EF123:EF126"/>
    <mergeCell ref="EG123:EG126"/>
    <mergeCell ref="EH123:EH126"/>
    <mergeCell ref="EI123:EI126"/>
    <mergeCell ref="EJ123:EJ126"/>
    <mergeCell ref="EK123:EK126"/>
    <mergeCell ref="EL123:EL126"/>
    <mergeCell ref="EM123:EM126"/>
    <mergeCell ref="EN123:EN126"/>
    <mergeCell ref="EO123:EO126"/>
    <mergeCell ref="EP123:EP126"/>
    <mergeCell ref="EQ123:EQ126"/>
    <mergeCell ref="ER123:ER126"/>
    <mergeCell ref="ES123:ES126"/>
    <mergeCell ref="ET123:ET126"/>
    <mergeCell ref="EU123:EU126"/>
    <mergeCell ref="EV123:EV126"/>
    <mergeCell ref="EW123:EW126"/>
    <mergeCell ref="EX123:EX126"/>
    <mergeCell ref="EY123:EY126"/>
    <mergeCell ref="EZ123:EZ126"/>
    <mergeCell ref="FA123:FA126"/>
    <mergeCell ref="FB123:FB126"/>
    <mergeCell ref="FX120:FX122"/>
    <mergeCell ref="FY120:FY122"/>
    <mergeCell ref="FZ120:FZ122"/>
    <mergeCell ref="GA120:GA122"/>
    <mergeCell ref="GB120:GB122"/>
    <mergeCell ref="GC120:GC122"/>
    <mergeCell ref="GD120:GD122"/>
    <mergeCell ref="GE120:GE122"/>
    <mergeCell ref="GF120:GF122"/>
    <mergeCell ref="GG120:GG122"/>
    <mergeCell ref="GH120:GH122"/>
    <mergeCell ref="GI120:GI122"/>
    <mergeCell ref="GJ120:GJ122"/>
    <mergeCell ref="GK120:GK122"/>
    <mergeCell ref="GL120:GL122"/>
    <mergeCell ref="GM120:GM122"/>
    <mergeCell ref="GN120:GN122"/>
    <mergeCell ref="FG120:FG122"/>
    <mergeCell ref="FH120:FH122"/>
    <mergeCell ref="FI120:FI122"/>
    <mergeCell ref="FJ120:FJ122"/>
    <mergeCell ref="FK120:FK122"/>
    <mergeCell ref="FL120:FL122"/>
    <mergeCell ref="FM120:FM122"/>
    <mergeCell ref="FN120:FN122"/>
    <mergeCell ref="FO120:FO122"/>
    <mergeCell ref="FP120:FP122"/>
    <mergeCell ref="FQ120:FQ122"/>
    <mergeCell ref="FR120:FR122"/>
    <mergeCell ref="FS120:FS122"/>
    <mergeCell ref="FT120:FT122"/>
    <mergeCell ref="FU120:FU122"/>
    <mergeCell ref="FV120:FV122"/>
    <mergeCell ref="FW120:FW122"/>
    <mergeCell ref="FO128:FO135"/>
    <mergeCell ref="GK123:GK126"/>
    <mergeCell ref="GL123:GL126"/>
    <mergeCell ref="GM123:GM126"/>
    <mergeCell ref="GN123:GN126"/>
    <mergeCell ref="GO123:GO126"/>
    <mergeCell ref="GP123:GP126"/>
    <mergeCell ref="GQ123:GQ126"/>
    <mergeCell ref="GR123:GR126"/>
    <mergeCell ref="GS123:GS126"/>
    <mergeCell ref="GT123:GT126"/>
    <mergeCell ref="EF128:EF135"/>
    <mergeCell ref="EG128:EG135"/>
    <mergeCell ref="EH128:EH135"/>
    <mergeCell ref="EI128:EI135"/>
    <mergeCell ref="EJ128:EJ135"/>
    <mergeCell ref="EK128:EK135"/>
    <mergeCell ref="EL128:EL135"/>
    <mergeCell ref="EM128:EM135"/>
    <mergeCell ref="EN128:EN135"/>
    <mergeCell ref="EO128:EO135"/>
    <mergeCell ref="EP128:EP135"/>
    <mergeCell ref="EQ128:EQ135"/>
    <mergeCell ref="ER128:ER135"/>
    <mergeCell ref="ES128:ES135"/>
    <mergeCell ref="ET128:ET135"/>
    <mergeCell ref="EU128:EU135"/>
    <mergeCell ref="EV128:EV135"/>
    <mergeCell ref="EW128:EW135"/>
    <mergeCell ref="EX128:EX135"/>
    <mergeCell ref="FT123:FT126"/>
    <mergeCell ref="FU123:FU126"/>
    <mergeCell ref="FV123:FV126"/>
    <mergeCell ref="FW123:FW126"/>
    <mergeCell ref="FX123:FX126"/>
    <mergeCell ref="FY123:FY126"/>
    <mergeCell ref="FZ123:FZ126"/>
    <mergeCell ref="GA123:GA126"/>
    <mergeCell ref="GB123:GB126"/>
    <mergeCell ref="GC123:GC126"/>
    <mergeCell ref="GD123:GD126"/>
    <mergeCell ref="GE123:GE126"/>
    <mergeCell ref="GF123:GF126"/>
    <mergeCell ref="GG123:GG126"/>
    <mergeCell ref="GH123:GH126"/>
    <mergeCell ref="GI123:GI126"/>
    <mergeCell ref="GJ123:GJ126"/>
    <mergeCell ref="FC123:FC126"/>
    <mergeCell ref="FD123:FD126"/>
    <mergeCell ref="FE123:FE126"/>
    <mergeCell ref="FF123:FF126"/>
    <mergeCell ref="FG123:FG126"/>
    <mergeCell ref="FH123:FH126"/>
    <mergeCell ref="FI123:FI126"/>
    <mergeCell ref="FJ123:FJ126"/>
    <mergeCell ref="FK123:FK126"/>
    <mergeCell ref="FL123:FL126"/>
    <mergeCell ref="FM123:FM126"/>
    <mergeCell ref="FN123:FN126"/>
    <mergeCell ref="FO123:FO126"/>
    <mergeCell ref="FP123:FP126"/>
    <mergeCell ref="FQ123:FQ126"/>
    <mergeCell ref="FR123:FR126"/>
    <mergeCell ref="FS123:FS126"/>
    <mergeCell ref="EF138:EF141"/>
    <mergeCell ref="EG138:EG141"/>
    <mergeCell ref="EH138:EH141"/>
    <mergeCell ref="EI138:EI141"/>
    <mergeCell ref="EJ138:EJ141"/>
    <mergeCell ref="EK138:EK141"/>
    <mergeCell ref="EL138:EL141"/>
    <mergeCell ref="EM138:EM141"/>
    <mergeCell ref="EN138:EN141"/>
    <mergeCell ref="EO138:EO141"/>
    <mergeCell ref="EP138:EP141"/>
    <mergeCell ref="EQ138:EQ141"/>
    <mergeCell ref="ER138:ER141"/>
    <mergeCell ref="ES138:ES141"/>
    <mergeCell ref="ET138:ET141"/>
    <mergeCell ref="EU138:EU141"/>
    <mergeCell ref="EV138:EV141"/>
    <mergeCell ref="GG128:GG135"/>
    <mergeCell ref="GH128:GH135"/>
    <mergeCell ref="GI128:GI135"/>
    <mergeCell ref="GJ128:GJ135"/>
    <mergeCell ref="GK128:GK135"/>
    <mergeCell ref="GL128:GL135"/>
    <mergeCell ref="GM128:GM135"/>
    <mergeCell ref="GN128:GN135"/>
    <mergeCell ref="GO128:GO135"/>
    <mergeCell ref="GP128:GP135"/>
    <mergeCell ref="GQ128:GQ135"/>
    <mergeCell ref="GR128:GR135"/>
    <mergeCell ref="GS128:GS135"/>
    <mergeCell ref="GT128:GT135"/>
    <mergeCell ref="FP128:FP135"/>
    <mergeCell ref="FQ128:FQ135"/>
    <mergeCell ref="FR128:FR135"/>
    <mergeCell ref="FS128:FS135"/>
    <mergeCell ref="FT128:FT135"/>
    <mergeCell ref="FU128:FU135"/>
    <mergeCell ref="FV128:FV135"/>
    <mergeCell ref="FW128:FW135"/>
    <mergeCell ref="FX128:FX135"/>
    <mergeCell ref="FY128:FY135"/>
    <mergeCell ref="FZ128:FZ135"/>
    <mergeCell ref="GA128:GA135"/>
    <mergeCell ref="GB128:GB135"/>
    <mergeCell ref="GC128:GC135"/>
    <mergeCell ref="GD128:GD135"/>
    <mergeCell ref="GE128:GE135"/>
    <mergeCell ref="GF128:GF135"/>
    <mergeCell ref="EY128:EY135"/>
    <mergeCell ref="EZ128:EZ135"/>
    <mergeCell ref="FA128:FA135"/>
    <mergeCell ref="FB128:FB135"/>
    <mergeCell ref="FC128:FC135"/>
    <mergeCell ref="FD128:FD135"/>
    <mergeCell ref="FE128:FE135"/>
    <mergeCell ref="FF128:FF135"/>
    <mergeCell ref="FG128:FG135"/>
    <mergeCell ref="FH128:FH135"/>
    <mergeCell ref="FI128:FI135"/>
    <mergeCell ref="FJ128:FJ135"/>
    <mergeCell ref="FK128:FK135"/>
    <mergeCell ref="FL128:FL135"/>
    <mergeCell ref="FM128:FM135"/>
    <mergeCell ref="FN128:FN135"/>
    <mergeCell ref="GI138:GI141"/>
    <mergeCell ref="GJ138:GJ141"/>
    <mergeCell ref="GK138:GK141"/>
    <mergeCell ref="GL138:GL141"/>
    <mergeCell ref="GM138:GM141"/>
    <mergeCell ref="GN138:GN141"/>
    <mergeCell ref="GO138:GO141"/>
    <mergeCell ref="GP138:GP141"/>
    <mergeCell ref="GQ138:GQ141"/>
    <mergeCell ref="GR138:GR141"/>
    <mergeCell ref="GS138:GS141"/>
    <mergeCell ref="GT138:GT141"/>
    <mergeCell ref="FN138:FN141"/>
    <mergeCell ref="FO138:FO141"/>
    <mergeCell ref="FP138:FP141"/>
    <mergeCell ref="FQ138:FQ141"/>
    <mergeCell ref="FR138:FR141"/>
    <mergeCell ref="FS138:FS141"/>
    <mergeCell ref="FT138:FT141"/>
    <mergeCell ref="FU138:FU141"/>
    <mergeCell ref="FV138:FV141"/>
    <mergeCell ref="FW138:FW141"/>
    <mergeCell ref="FX138:FX141"/>
    <mergeCell ref="FY138:FY141"/>
    <mergeCell ref="FZ138:FZ141"/>
    <mergeCell ref="GA138:GA141"/>
    <mergeCell ref="GB138:GB141"/>
    <mergeCell ref="GC138:GC141"/>
    <mergeCell ref="GD138:GD141"/>
    <mergeCell ref="EW138:EW141"/>
    <mergeCell ref="EX138:EX141"/>
    <mergeCell ref="EY138:EY141"/>
    <mergeCell ref="EZ138:EZ141"/>
    <mergeCell ref="FA138:FA141"/>
    <mergeCell ref="FB138:FB141"/>
    <mergeCell ref="FC138:FC141"/>
    <mergeCell ref="FD138:FD141"/>
    <mergeCell ref="FE138:FE141"/>
    <mergeCell ref="FF138:FF141"/>
    <mergeCell ref="FG138:FG141"/>
    <mergeCell ref="FH138:FH141"/>
    <mergeCell ref="FI138:FI141"/>
    <mergeCell ref="FJ138:FJ141"/>
    <mergeCell ref="FK138:FK141"/>
    <mergeCell ref="FL138:FL141"/>
    <mergeCell ref="FM138:FM141"/>
    <mergeCell ref="EG143:EG145"/>
    <mergeCell ref="EH143:EH145"/>
    <mergeCell ref="EI143:EI145"/>
    <mergeCell ref="EJ143:EJ145"/>
    <mergeCell ref="EK143:EK145"/>
    <mergeCell ref="EL143:EL145"/>
    <mergeCell ref="EM143:EM145"/>
    <mergeCell ref="EN143:EN145"/>
    <mergeCell ref="EO143:EO145"/>
    <mergeCell ref="EP143:EP145"/>
    <mergeCell ref="EQ143:EQ145"/>
    <mergeCell ref="ER143:ER145"/>
    <mergeCell ref="ES143:ES145"/>
    <mergeCell ref="ET143:ET145"/>
    <mergeCell ref="EU143:EU145"/>
    <mergeCell ref="EV143:EV145"/>
    <mergeCell ref="EW143:EW145"/>
    <mergeCell ref="EX143:EX145"/>
    <mergeCell ref="EY143:EY145"/>
    <mergeCell ref="EZ143:EZ145"/>
    <mergeCell ref="FA143:FA145"/>
    <mergeCell ref="FB143:FB145"/>
    <mergeCell ref="FC143:FC145"/>
    <mergeCell ref="FD143:FD145"/>
    <mergeCell ref="FE143:FE145"/>
    <mergeCell ref="FF143:FF145"/>
    <mergeCell ref="FG143:FG145"/>
    <mergeCell ref="FH143:FH145"/>
    <mergeCell ref="FI143:FI145"/>
    <mergeCell ref="GE138:GE141"/>
    <mergeCell ref="GF138:GF141"/>
    <mergeCell ref="GG138:GG141"/>
    <mergeCell ref="GH138:GH141"/>
    <mergeCell ref="GR143:GR145"/>
    <mergeCell ref="GS143:GS145"/>
    <mergeCell ref="GT143:GT145"/>
    <mergeCell ref="EF146:EF148"/>
    <mergeCell ref="EG146:EG148"/>
    <mergeCell ref="EH146:EH148"/>
    <mergeCell ref="EI146:EI148"/>
    <mergeCell ref="EJ146:EJ148"/>
    <mergeCell ref="EK146:EK148"/>
    <mergeCell ref="EL146:EL148"/>
    <mergeCell ref="EM146:EM148"/>
    <mergeCell ref="EN146:EN148"/>
    <mergeCell ref="EO146:EO148"/>
    <mergeCell ref="EP146:EP148"/>
    <mergeCell ref="EQ146:EQ148"/>
    <mergeCell ref="ER146:ER148"/>
    <mergeCell ref="ES146:ES148"/>
    <mergeCell ref="ET146:ET148"/>
    <mergeCell ref="EU146:EU148"/>
    <mergeCell ref="EV146:EV148"/>
    <mergeCell ref="EW146:EW148"/>
    <mergeCell ref="EX146:EX148"/>
    <mergeCell ref="EY146:EY148"/>
    <mergeCell ref="EZ146:EZ148"/>
    <mergeCell ref="FA146:FA148"/>
    <mergeCell ref="FB146:FB148"/>
    <mergeCell ref="FC146:FC148"/>
    <mergeCell ref="FD146:FD148"/>
    <mergeCell ref="FE146:FE148"/>
    <mergeCell ref="GA143:GA145"/>
    <mergeCell ref="GB143:GB145"/>
    <mergeCell ref="GC143:GC145"/>
    <mergeCell ref="GD143:GD145"/>
    <mergeCell ref="GE143:GE145"/>
    <mergeCell ref="GF143:GF145"/>
    <mergeCell ref="GG143:GG145"/>
    <mergeCell ref="GH143:GH145"/>
    <mergeCell ref="GI143:GI145"/>
    <mergeCell ref="GJ143:GJ145"/>
    <mergeCell ref="GK143:GK145"/>
    <mergeCell ref="GL143:GL145"/>
    <mergeCell ref="GM143:GM145"/>
    <mergeCell ref="GN143:GN145"/>
    <mergeCell ref="GO143:GO145"/>
    <mergeCell ref="GP143:GP145"/>
    <mergeCell ref="GQ143:GQ145"/>
    <mergeCell ref="FJ143:FJ145"/>
    <mergeCell ref="FK143:FK145"/>
    <mergeCell ref="FL143:FL145"/>
    <mergeCell ref="FM143:FM145"/>
    <mergeCell ref="FN143:FN145"/>
    <mergeCell ref="FO143:FO145"/>
    <mergeCell ref="FP143:FP145"/>
    <mergeCell ref="FQ143:FQ145"/>
    <mergeCell ref="FR143:FR145"/>
    <mergeCell ref="FS143:FS145"/>
    <mergeCell ref="FT143:FT145"/>
    <mergeCell ref="FU143:FU145"/>
    <mergeCell ref="FV143:FV145"/>
    <mergeCell ref="FW143:FW145"/>
    <mergeCell ref="FX143:FX145"/>
    <mergeCell ref="FY143:FY145"/>
    <mergeCell ref="FZ143:FZ145"/>
    <mergeCell ref="EF143:EF145"/>
    <mergeCell ref="GN146:GN148"/>
    <mergeCell ref="GO146:GO148"/>
    <mergeCell ref="GP146:GP148"/>
    <mergeCell ref="GQ146:GQ148"/>
    <mergeCell ref="GR146:GR148"/>
    <mergeCell ref="GS146:GS148"/>
    <mergeCell ref="GT146:GT148"/>
    <mergeCell ref="EF151:EF153"/>
    <mergeCell ref="EG151:EG153"/>
    <mergeCell ref="EH151:EH153"/>
    <mergeCell ref="EI151:EI153"/>
    <mergeCell ref="EJ151:EJ153"/>
    <mergeCell ref="EK151:EK153"/>
    <mergeCell ref="EL151:EL153"/>
    <mergeCell ref="EM151:EM153"/>
    <mergeCell ref="EN151:EN153"/>
    <mergeCell ref="EO151:EO153"/>
    <mergeCell ref="EP151:EP153"/>
    <mergeCell ref="EQ151:EQ153"/>
    <mergeCell ref="ER151:ER153"/>
    <mergeCell ref="ES151:ES153"/>
    <mergeCell ref="ET151:ET153"/>
    <mergeCell ref="EU151:EU153"/>
    <mergeCell ref="EV151:EV153"/>
    <mergeCell ref="EW151:EW153"/>
    <mergeCell ref="EX151:EX153"/>
    <mergeCell ref="EY151:EY153"/>
    <mergeCell ref="EZ151:EZ153"/>
    <mergeCell ref="FA151:FA153"/>
    <mergeCell ref="FW146:FW148"/>
    <mergeCell ref="FX146:FX148"/>
    <mergeCell ref="FY146:FY148"/>
    <mergeCell ref="FZ146:FZ148"/>
    <mergeCell ref="GA146:GA148"/>
    <mergeCell ref="GB146:GB148"/>
    <mergeCell ref="GC146:GC148"/>
    <mergeCell ref="GD146:GD148"/>
    <mergeCell ref="GE146:GE148"/>
    <mergeCell ref="GF146:GF148"/>
    <mergeCell ref="GG146:GG148"/>
    <mergeCell ref="GH146:GH148"/>
    <mergeCell ref="GI146:GI148"/>
    <mergeCell ref="GJ146:GJ148"/>
    <mergeCell ref="GK146:GK148"/>
    <mergeCell ref="GL146:GL148"/>
    <mergeCell ref="GM146:GM148"/>
    <mergeCell ref="FF146:FF148"/>
    <mergeCell ref="FG146:FG148"/>
    <mergeCell ref="FH146:FH148"/>
    <mergeCell ref="FI146:FI148"/>
    <mergeCell ref="FJ146:FJ148"/>
    <mergeCell ref="FK146:FK148"/>
    <mergeCell ref="FL146:FL148"/>
    <mergeCell ref="FM146:FM148"/>
    <mergeCell ref="FN146:FN148"/>
    <mergeCell ref="FO146:FO148"/>
    <mergeCell ref="FP146:FP148"/>
    <mergeCell ref="FQ146:FQ148"/>
    <mergeCell ref="FR146:FR148"/>
    <mergeCell ref="FS146:FS148"/>
    <mergeCell ref="FT146:FT148"/>
    <mergeCell ref="FU146:FU148"/>
    <mergeCell ref="FV146:FV148"/>
    <mergeCell ref="GJ151:GJ153"/>
    <mergeCell ref="GK151:GK153"/>
    <mergeCell ref="GL151:GL153"/>
    <mergeCell ref="GM151:GM153"/>
    <mergeCell ref="GN151:GN153"/>
    <mergeCell ref="GO151:GO153"/>
    <mergeCell ref="GP151:GP153"/>
    <mergeCell ref="GQ151:GQ153"/>
    <mergeCell ref="GR151:GR153"/>
    <mergeCell ref="GS151:GS153"/>
    <mergeCell ref="GT151:GT153"/>
    <mergeCell ref="EF154:EF156"/>
    <mergeCell ref="EG154:EG156"/>
    <mergeCell ref="EH154:EH156"/>
    <mergeCell ref="EI154:EI156"/>
    <mergeCell ref="EJ154:EJ156"/>
    <mergeCell ref="EK154:EK156"/>
    <mergeCell ref="EL154:EL156"/>
    <mergeCell ref="EM154:EM156"/>
    <mergeCell ref="EN154:EN156"/>
    <mergeCell ref="EO154:EO156"/>
    <mergeCell ref="EP154:EP156"/>
    <mergeCell ref="EQ154:EQ156"/>
    <mergeCell ref="ER154:ER156"/>
    <mergeCell ref="ES154:ES156"/>
    <mergeCell ref="ET154:ET156"/>
    <mergeCell ref="EU154:EU156"/>
    <mergeCell ref="EV154:EV156"/>
    <mergeCell ref="EW154:EW156"/>
    <mergeCell ref="FS151:FS153"/>
    <mergeCell ref="FT151:FT153"/>
    <mergeCell ref="FU151:FU153"/>
    <mergeCell ref="FV151:FV153"/>
    <mergeCell ref="FW151:FW153"/>
    <mergeCell ref="FX151:FX153"/>
    <mergeCell ref="FY151:FY153"/>
    <mergeCell ref="FZ151:FZ153"/>
    <mergeCell ref="GA151:GA153"/>
    <mergeCell ref="GB151:GB153"/>
    <mergeCell ref="GC151:GC153"/>
    <mergeCell ref="GD151:GD153"/>
    <mergeCell ref="GE151:GE153"/>
    <mergeCell ref="GF151:GF153"/>
    <mergeCell ref="GG151:GG153"/>
    <mergeCell ref="GH151:GH153"/>
    <mergeCell ref="GI151:GI153"/>
    <mergeCell ref="FB151:FB153"/>
    <mergeCell ref="FC151:FC153"/>
    <mergeCell ref="FD151:FD153"/>
    <mergeCell ref="FE151:FE153"/>
    <mergeCell ref="FF151:FF153"/>
    <mergeCell ref="FG151:FG153"/>
    <mergeCell ref="FH151:FH153"/>
    <mergeCell ref="FI151:FI153"/>
    <mergeCell ref="FJ151:FJ153"/>
    <mergeCell ref="FK151:FK153"/>
    <mergeCell ref="FL151:FL153"/>
    <mergeCell ref="FM151:FM153"/>
    <mergeCell ref="FN151:FN153"/>
    <mergeCell ref="FO151:FO153"/>
    <mergeCell ref="FP151:FP153"/>
    <mergeCell ref="FQ151:FQ153"/>
    <mergeCell ref="FR151:FR153"/>
    <mergeCell ref="GI154:GI156"/>
    <mergeCell ref="GJ154:GJ156"/>
    <mergeCell ref="GK154:GK156"/>
    <mergeCell ref="GL154:GL156"/>
    <mergeCell ref="GM154:GM156"/>
    <mergeCell ref="GN154:GN156"/>
    <mergeCell ref="GO154:GO156"/>
    <mergeCell ref="GP154:GP156"/>
    <mergeCell ref="GQ154:GQ156"/>
    <mergeCell ref="GR154:GR156"/>
    <mergeCell ref="GS154:GS156"/>
    <mergeCell ref="GT154:GT156"/>
    <mergeCell ref="FO154:FO156"/>
    <mergeCell ref="FP154:FP156"/>
    <mergeCell ref="FQ154:FQ156"/>
    <mergeCell ref="FR154:FR156"/>
    <mergeCell ref="FS154:FS156"/>
    <mergeCell ref="FT154:FT156"/>
    <mergeCell ref="FU154:FU156"/>
    <mergeCell ref="FV154:FV156"/>
    <mergeCell ref="FW154:FW156"/>
    <mergeCell ref="FX154:FX156"/>
    <mergeCell ref="FY154:FY156"/>
    <mergeCell ref="FZ154:FZ156"/>
    <mergeCell ref="GA154:GA156"/>
    <mergeCell ref="GB154:GB156"/>
    <mergeCell ref="GC154:GC156"/>
    <mergeCell ref="GD154:GD156"/>
    <mergeCell ref="GE154:GE156"/>
    <mergeCell ref="EX154:EX156"/>
    <mergeCell ref="EY154:EY156"/>
    <mergeCell ref="EZ154:EZ156"/>
    <mergeCell ref="FA154:FA156"/>
    <mergeCell ref="FB154:FB156"/>
    <mergeCell ref="FC154:FC156"/>
    <mergeCell ref="FD154:FD156"/>
    <mergeCell ref="FE154:FE156"/>
    <mergeCell ref="FF154:FF156"/>
    <mergeCell ref="FG154:FG156"/>
    <mergeCell ref="FH154:FH156"/>
    <mergeCell ref="FI154:FI156"/>
    <mergeCell ref="FJ154:FJ156"/>
    <mergeCell ref="FK154:FK156"/>
    <mergeCell ref="FL154:FL156"/>
    <mergeCell ref="FM154:FM156"/>
    <mergeCell ref="FN154:FN156"/>
    <mergeCell ref="EG157:EG162"/>
    <mergeCell ref="EH157:EH162"/>
    <mergeCell ref="EI157:EI162"/>
    <mergeCell ref="EJ157:EJ162"/>
    <mergeCell ref="EK157:EK162"/>
    <mergeCell ref="EL157:EL162"/>
    <mergeCell ref="EM157:EM162"/>
    <mergeCell ref="EN157:EN162"/>
    <mergeCell ref="EO157:EO162"/>
    <mergeCell ref="EP157:EP162"/>
    <mergeCell ref="EQ157:EQ162"/>
    <mergeCell ref="ER157:ER162"/>
    <mergeCell ref="ES157:ES162"/>
    <mergeCell ref="ET157:ET162"/>
    <mergeCell ref="EU157:EU162"/>
    <mergeCell ref="EV157:EV162"/>
    <mergeCell ref="EW157:EW162"/>
    <mergeCell ref="EX157:EX162"/>
    <mergeCell ref="EY157:EY162"/>
    <mergeCell ref="EZ157:EZ162"/>
    <mergeCell ref="FA157:FA162"/>
    <mergeCell ref="FB157:FB162"/>
    <mergeCell ref="FC157:FC162"/>
    <mergeCell ref="FD157:FD162"/>
    <mergeCell ref="FE157:FE162"/>
    <mergeCell ref="FF157:FF162"/>
    <mergeCell ref="FG157:FG162"/>
    <mergeCell ref="FH157:FH162"/>
    <mergeCell ref="FI157:FI162"/>
    <mergeCell ref="FJ157:FJ162"/>
    <mergeCell ref="GF154:GF156"/>
    <mergeCell ref="GG154:GG156"/>
    <mergeCell ref="GH154:GH156"/>
    <mergeCell ref="GS157:GS162"/>
    <mergeCell ref="GT157:GT162"/>
    <mergeCell ref="EF163:EF165"/>
    <mergeCell ref="EG163:EG165"/>
    <mergeCell ref="EH163:EH165"/>
    <mergeCell ref="EI163:EI165"/>
    <mergeCell ref="EJ163:EJ165"/>
    <mergeCell ref="EK163:EK165"/>
    <mergeCell ref="EL163:EL165"/>
    <mergeCell ref="EM163:EM165"/>
    <mergeCell ref="EN163:EN165"/>
    <mergeCell ref="EO163:EO165"/>
    <mergeCell ref="EP163:EP165"/>
    <mergeCell ref="EQ163:EQ165"/>
    <mergeCell ref="ER163:ER165"/>
    <mergeCell ref="ES163:ES165"/>
    <mergeCell ref="ET163:ET165"/>
    <mergeCell ref="EU163:EU165"/>
    <mergeCell ref="EV163:EV165"/>
    <mergeCell ref="EW163:EW165"/>
    <mergeCell ref="EX163:EX165"/>
    <mergeCell ref="EY163:EY165"/>
    <mergeCell ref="EZ163:EZ165"/>
    <mergeCell ref="FA163:FA165"/>
    <mergeCell ref="FB163:FB165"/>
    <mergeCell ref="FC163:FC165"/>
    <mergeCell ref="FD163:FD165"/>
    <mergeCell ref="FE163:FE165"/>
    <mergeCell ref="FF163:FF165"/>
    <mergeCell ref="GB157:GB162"/>
    <mergeCell ref="GC157:GC162"/>
    <mergeCell ref="GD157:GD162"/>
    <mergeCell ref="GE157:GE162"/>
    <mergeCell ref="GF157:GF162"/>
    <mergeCell ref="GG157:GG162"/>
    <mergeCell ref="GH157:GH162"/>
    <mergeCell ref="GI157:GI162"/>
    <mergeCell ref="GJ157:GJ162"/>
    <mergeCell ref="GK157:GK162"/>
    <mergeCell ref="GL157:GL162"/>
    <mergeCell ref="GM157:GM162"/>
    <mergeCell ref="GN157:GN162"/>
    <mergeCell ref="GO157:GO162"/>
    <mergeCell ref="GP157:GP162"/>
    <mergeCell ref="GQ157:GQ162"/>
    <mergeCell ref="GR157:GR162"/>
    <mergeCell ref="FK157:FK162"/>
    <mergeCell ref="FL157:FL162"/>
    <mergeCell ref="FM157:FM162"/>
    <mergeCell ref="FN157:FN162"/>
    <mergeCell ref="FO157:FO162"/>
    <mergeCell ref="FP157:FP162"/>
    <mergeCell ref="FQ157:FQ162"/>
    <mergeCell ref="FR157:FR162"/>
    <mergeCell ref="FS157:FS162"/>
    <mergeCell ref="FT157:FT162"/>
    <mergeCell ref="FU157:FU162"/>
    <mergeCell ref="FV157:FV162"/>
    <mergeCell ref="FW157:FW162"/>
    <mergeCell ref="FX157:FX162"/>
    <mergeCell ref="FY157:FY162"/>
    <mergeCell ref="FZ157:FZ162"/>
    <mergeCell ref="GA157:GA162"/>
    <mergeCell ref="EF157:EF162"/>
    <mergeCell ref="GO163:GO165"/>
    <mergeCell ref="GP163:GP165"/>
    <mergeCell ref="GQ163:GQ165"/>
    <mergeCell ref="GR163:GR165"/>
    <mergeCell ref="GS163:GS165"/>
    <mergeCell ref="GT163:GT165"/>
    <mergeCell ref="EF168:EF172"/>
    <mergeCell ref="EG168:EG172"/>
    <mergeCell ref="EH168:EH172"/>
    <mergeCell ref="EI168:EI172"/>
    <mergeCell ref="EJ168:EJ172"/>
    <mergeCell ref="EK168:EK172"/>
    <mergeCell ref="EL168:EL172"/>
    <mergeCell ref="EM168:EM172"/>
    <mergeCell ref="EN168:EN172"/>
    <mergeCell ref="EO168:EO172"/>
    <mergeCell ref="EP168:EP172"/>
    <mergeCell ref="EQ168:EQ172"/>
    <mergeCell ref="ER168:ER172"/>
    <mergeCell ref="ES168:ES172"/>
    <mergeCell ref="ET168:ET172"/>
    <mergeCell ref="EU168:EU172"/>
    <mergeCell ref="EV168:EV172"/>
    <mergeCell ref="EW168:EW172"/>
    <mergeCell ref="EX168:EX172"/>
    <mergeCell ref="EY168:EY172"/>
    <mergeCell ref="EZ168:EZ172"/>
    <mergeCell ref="FA168:FA172"/>
    <mergeCell ref="FB168:FB172"/>
    <mergeCell ref="FX163:FX165"/>
    <mergeCell ref="FY163:FY165"/>
    <mergeCell ref="FZ163:FZ165"/>
    <mergeCell ref="GA163:GA165"/>
    <mergeCell ref="GB163:GB165"/>
    <mergeCell ref="GC163:GC165"/>
    <mergeCell ref="GD163:GD165"/>
    <mergeCell ref="GE163:GE165"/>
    <mergeCell ref="GF163:GF165"/>
    <mergeCell ref="GG163:GG165"/>
    <mergeCell ref="GH163:GH165"/>
    <mergeCell ref="GI163:GI165"/>
    <mergeCell ref="GJ163:GJ165"/>
    <mergeCell ref="GK163:GK165"/>
    <mergeCell ref="GL163:GL165"/>
    <mergeCell ref="GM163:GM165"/>
    <mergeCell ref="GN163:GN165"/>
    <mergeCell ref="FG163:FG165"/>
    <mergeCell ref="FH163:FH165"/>
    <mergeCell ref="FI163:FI165"/>
    <mergeCell ref="FJ163:FJ165"/>
    <mergeCell ref="FK163:FK165"/>
    <mergeCell ref="FL163:FL165"/>
    <mergeCell ref="FM163:FM165"/>
    <mergeCell ref="FN163:FN165"/>
    <mergeCell ref="FO163:FO165"/>
    <mergeCell ref="FP163:FP165"/>
    <mergeCell ref="FQ163:FQ165"/>
    <mergeCell ref="FR163:FR165"/>
    <mergeCell ref="FS163:FS165"/>
    <mergeCell ref="FT163:FT165"/>
    <mergeCell ref="FU163:FU165"/>
    <mergeCell ref="FV163:FV165"/>
    <mergeCell ref="FW163:FW165"/>
    <mergeCell ref="FO173:FO176"/>
    <mergeCell ref="GK168:GK172"/>
    <mergeCell ref="GL168:GL172"/>
    <mergeCell ref="GM168:GM172"/>
    <mergeCell ref="GN168:GN172"/>
    <mergeCell ref="GO168:GO172"/>
    <mergeCell ref="GP168:GP172"/>
    <mergeCell ref="GQ168:GQ172"/>
    <mergeCell ref="GR168:GR172"/>
    <mergeCell ref="GS168:GS172"/>
    <mergeCell ref="GT168:GT172"/>
    <mergeCell ref="EF173:EF176"/>
    <mergeCell ref="EG173:EG176"/>
    <mergeCell ref="EH173:EH176"/>
    <mergeCell ref="EI173:EI176"/>
    <mergeCell ref="EJ173:EJ176"/>
    <mergeCell ref="EK173:EK176"/>
    <mergeCell ref="EL173:EL176"/>
    <mergeCell ref="EM173:EM176"/>
    <mergeCell ref="EN173:EN176"/>
    <mergeCell ref="EO173:EO176"/>
    <mergeCell ref="EP173:EP176"/>
    <mergeCell ref="EQ173:EQ176"/>
    <mergeCell ref="ER173:ER176"/>
    <mergeCell ref="ES173:ES176"/>
    <mergeCell ref="ET173:ET176"/>
    <mergeCell ref="EU173:EU176"/>
    <mergeCell ref="EV173:EV176"/>
    <mergeCell ref="EW173:EW176"/>
    <mergeCell ref="EX173:EX176"/>
    <mergeCell ref="FT168:FT172"/>
    <mergeCell ref="FU168:FU172"/>
    <mergeCell ref="FV168:FV172"/>
    <mergeCell ref="FW168:FW172"/>
    <mergeCell ref="FX168:FX172"/>
    <mergeCell ref="FY168:FY172"/>
    <mergeCell ref="FZ168:FZ172"/>
    <mergeCell ref="GA168:GA172"/>
    <mergeCell ref="GB168:GB172"/>
    <mergeCell ref="GC168:GC172"/>
    <mergeCell ref="GD168:GD172"/>
    <mergeCell ref="GE168:GE172"/>
    <mergeCell ref="GF168:GF172"/>
    <mergeCell ref="GG168:GG172"/>
    <mergeCell ref="GH168:GH172"/>
    <mergeCell ref="GI168:GI172"/>
    <mergeCell ref="GJ168:GJ172"/>
    <mergeCell ref="FC168:FC172"/>
    <mergeCell ref="FD168:FD172"/>
    <mergeCell ref="FE168:FE172"/>
    <mergeCell ref="FF168:FF172"/>
    <mergeCell ref="FG168:FG172"/>
    <mergeCell ref="FH168:FH172"/>
    <mergeCell ref="FI168:FI172"/>
    <mergeCell ref="FJ168:FJ172"/>
    <mergeCell ref="FK168:FK172"/>
    <mergeCell ref="FL168:FL172"/>
    <mergeCell ref="FM168:FM172"/>
    <mergeCell ref="FN168:FN172"/>
    <mergeCell ref="FO168:FO172"/>
    <mergeCell ref="FP168:FP172"/>
    <mergeCell ref="FQ168:FQ172"/>
    <mergeCell ref="FR168:FR172"/>
    <mergeCell ref="FS168:FS172"/>
    <mergeCell ref="EF177:EF179"/>
    <mergeCell ref="EG177:EG179"/>
    <mergeCell ref="EH177:EH179"/>
    <mergeCell ref="EI177:EI179"/>
    <mergeCell ref="EJ177:EJ179"/>
    <mergeCell ref="EK177:EK179"/>
    <mergeCell ref="EL177:EL179"/>
    <mergeCell ref="EM177:EM179"/>
    <mergeCell ref="EN177:EN179"/>
    <mergeCell ref="EO177:EO179"/>
    <mergeCell ref="EP177:EP179"/>
    <mergeCell ref="EQ177:EQ179"/>
    <mergeCell ref="ER177:ER179"/>
    <mergeCell ref="ES177:ES179"/>
    <mergeCell ref="ET177:ET179"/>
    <mergeCell ref="EU177:EU179"/>
    <mergeCell ref="EV177:EV179"/>
    <mergeCell ref="GG173:GG176"/>
    <mergeCell ref="GH173:GH176"/>
    <mergeCell ref="GI173:GI176"/>
    <mergeCell ref="GJ173:GJ176"/>
    <mergeCell ref="GK173:GK176"/>
    <mergeCell ref="GL173:GL176"/>
    <mergeCell ref="GM173:GM176"/>
    <mergeCell ref="GN173:GN176"/>
    <mergeCell ref="GO173:GO176"/>
    <mergeCell ref="GP173:GP176"/>
    <mergeCell ref="GQ173:GQ176"/>
    <mergeCell ref="GR173:GR176"/>
    <mergeCell ref="GS173:GS176"/>
    <mergeCell ref="GT173:GT176"/>
    <mergeCell ref="FP173:FP176"/>
    <mergeCell ref="FQ173:FQ176"/>
    <mergeCell ref="FR173:FR176"/>
    <mergeCell ref="FS173:FS176"/>
    <mergeCell ref="FT173:FT176"/>
    <mergeCell ref="FU173:FU176"/>
    <mergeCell ref="FV173:FV176"/>
    <mergeCell ref="FW173:FW176"/>
    <mergeCell ref="FX173:FX176"/>
    <mergeCell ref="FY173:FY176"/>
    <mergeCell ref="FZ173:FZ176"/>
    <mergeCell ref="GA173:GA176"/>
    <mergeCell ref="GB173:GB176"/>
    <mergeCell ref="GC173:GC176"/>
    <mergeCell ref="GD173:GD176"/>
    <mergeCell ref="GE173:GE176"/>
    <mergeCell ref="GF173:GF176"/>
    <mergeCell ref="EY173:EY176"/>
    <mergeCell ref="EZ173:EZ176"/>
    <mergeCell ref="FA173:FA176"/>
    <mergeCell ref="FB173:FB176"/>
    <mergeCell ref="FC173:FC176"/>
    <mergeCell ref="FD173:FD176"/>
    <mergeCell ref="FE173:FE176"/>
    <mergeCell ref="FF173:FF176"/>
    <mergeCell ref="FG173:FG176"/>
    <mergeCell ref="FH173:FH176"/>
    <mergeCell ref="FI173:FI176"/>
    <mergeCell ref="FJ173:FJ176"/>
    <mergeCell ref="FK173:FK176"/>
    <mergeCell ref="FL173:FL176"/>
    <mergeCell ref="FM173:FM176"/>
    <mergeCell ref="FN173:FN176"/>
    <mergeCell ref="GI177:GI179"/>
    <mergeCell ref="GJ177:GJ179"/>
    <mergeCell ref="GK177:GK179"/>
    <mergeCell ref="GL177:GL179"/>
    <mergeCell ref="GM177:GM179"/>
    <mergeCell ref="GN177:GN179"/>
    <mergeCell ref="GO177:GO179"/>
    <mergeCell ref="GP177:GP179"/>
    <mergeCell ref="GQ177:GQ179"/>
    <mergeCell ref="GR177:GR179"/>
    <mergeCell ref="GS177:GS179"/>
    <mergeCell ref="GT177:GT179"/>
    <mergeCell ref="FN177:FN179"/>
    <mergeCell ref="FO177:FO179"/>
    <mergeCell ref="FP177:FP179"/>
    <mergeCell ref="FQ177:FQ179"/>
    <mergeCell ref="FR177:FR179"/>
    <mergeCell ref="FS177:FS179"/>
    <mergeCell ref="FT177:FT179"/>
    <mergeCell ref="FU177:FU179"/>
    <mergeCell ref="FV177:FV179"/>
    <mergeCell ref="FW177:FW179"/>
    <mergeCell ref="FX177:FX179"/>
    <mergeCell ref="FY177:FY179"/>
    <mergeCell ref="FZ177:FZ179"/>
    <mergeCell ref="GA177:GA179"/>
    <mergeCell ref="GB177:GB179"/>
    <mergeCell ref="GC177:GC179"/>
    <mergeCell ref="GD177:GD179"/>
    <mergeCell ref="EW177:EW179"/>
    <mergeCell ref="EX177:EX179"/>
    <mergeCell ref="EY177:EY179"/>
    <mergeCell ref="EZ177:EZ179"/>
    <mergeCell ref="FA177:FA179"/>
    <mergeCell ref="FB177:FB179"/>
    <mergeCell ref="FC177:FC179"/>
    <mergeCell ref="FD177:FD179"/>
    <mergeCell ref="FE177:FE179"/>
    <mergeCell ref="FF177:FF179"/>
    <mergeCell ref="FG177:FG179"/>
    <mergeCell ref="FH177:FH179"/>
    <mergeCell ref="FI177:FI179"/>
    <mergeCell ref="FJ177:FJ179"/>
    <mergeCell ref="FK177:FK179"/>
    <mergeCell ref="FL177:FL179"/>
    <mergeCell ref="FM177:FM179"/>
    <mergeCell ref="EG180:EG184"/>
    <mergeCell ref="EH180:EH184"/>
    <mergeCell ref="EI180:EI184"/>
    <mergeCell ref="EJ180:EJ184"/>
    <mergeCell ref="EK180:EK184"/>
    <mergeCell ref="EL180:EL184"/>
    <mergeCell ref="EM180:EM184"/>
    <mergeCell ref="EN180:EN184"/>
    <mergeCell ref="EO180:EO184"/>
    <mergeCell ref="EP180:EP184"/>
    <mergeCell ref="EQ180:EQ184"/>
    <mergeCell ref="ER180:ER184"/>
    <mergeCell ref="ES180:ES184"/>
    <mergeCell ref="ET180:ET184"/>
    <mergeCell ref="EU180:EU184"/>
    <mergeCell ref="EV180:EV184"/>
    <mergeCell ref="EW180:EW184"/>
    <mergeCell ref="EX180:EX184"/>
    <mergeCell ref="EY180:EY184"/>
    <mergeCell ref="EZ180:EZ184"/>
    <mergeCell ref="FA180:FA184"/>
    <mergeCell ref="FB180:FB184"/>
    <mergeCell ref="FC180:FC184"/>
    <mergeCell ref="FD180:FD184"/>
    <mergeCell ref="FE180:FE184"/>
    <mergeCell ref="FF180:FF184"/>
    <mergeCell ref="FG180:FG184"/>
    <mergeCell ref="FH180:FH184"/>
    <mergeCell ref="FI180:FI184"/>
    <mergeCell ref="GE177:GE179"/>
    <mergeCell ref="GF177:GF179"/>
    <mergeCell ref="GG177:GG179"/>
    <mergeCell ref="GH177:GH179"/>
    <mergeCell ref="GR180:GR184"/>
    <mergeCell ref="GS180:GS184"/>
    <mergeCell ref="GT180:GT184"/>
    <mergeCell ref="EF185:EF188"/>
    <mergeCell ref="EG185:EG188"/>
    <mergeCell ref="EH185:EH188"/>
    <mergeCell ref="EI185:EI188"/>
    <mergeCell ref="EJ185:EJ188"/>
    <mergeCell ref="EK185:EK188"/>
    <mergeCell ref="EL185:EL188"/>
    <mergeCell ref="EM185:EM188"/>
    <mergeCell ref="EN185:EN188"/>
    <mergeCell ref="EO185:EO188"/>
    <mergeCell ref="EP185:EP188"/>
    <mergeCell ref="EQ185:EQ188"/>
    <mergeCell ref="ER185:ER188"/>
    <mergeCell ref="ES185:ES188"/>
    <mergeCell ref="ET185:ET188"/>
    <mergeCell ref="EU185:EU188"/>
    <mergeCell ref="EV185:EV188"/>
    <mergeCell ref="EW185:EW188"/>
    <mergeCell ref="EX185:EX188"/>
    <mergeCell ref="EY185:EY188"/>
    <mergeCell ref="EZ185:EZ188"/>
    <mergeCell ref="FA185:FA188"/>
    <mergeCell ref="FB185:FB188"/>
    <mergeCell ref="FC185:FC188"/>
    <mergeCell ref="FD185:FD188"/>
    <mergeCell ref="FE185:FE188"/>
    <mergeCell ref="GA180:GA184"/>
    <mergeCell ref="GB180:GB184"/>
    <mergeCell ref="GC180:GC184"/>
    <mergeCell ref="GD180:GD184"/>
    <mergeCell ref="GE180:GE184"/>
    <mergeCell ref="GF180:GF184"/>
    <mergeCell ref="GG180:GG184"/>
    <mergeCell ref="GH180:GH184"/>
    <mergeCell ref="GI180:GI184"/>
    <mergeCell ref="GJ180:GJ184"/>
    <mergeCell ref="GK180:GK184"/>
    <mergeCell ref="GL180:GL184"/>
    <mergeCell ref="GM180:GM184"/>
    <mergeCell ref="GN180:GN184"/>
    <mergeCell ref="GO180:GO184"/>
    <mergeCell ref="GP180:GP184"/>
    <mergeCell ref="GQ180:GQ184"/>
    <mergeCell ref="FJ180:FJ184"/>
    <mergeCell ref="FK180:FK184"/>
    <mergeCell ref="FL180:FL184"/>
    <mergeCell ref="FM180:FM184"/>
    <mergeCell ref="FN180:FN184"/>
    <mergeCell ref="FO180:FO184"/>
    <mergeCell ref="FP180:FP184"/>
    <mergeCell ref="FQ180:FQ184"/>
    <mergeCell ref="FR180:FR184"/>
    <mergeCell ref="FS180:FS184"/>
    <mergeCell ref="FT180:FT184"/>
    <mergeCell ref="FU180:FU184"/>
    <mergeCell ref="FV180:FV184"/>
    <mergeCell ref="FW180:FW184"/>
    <mergeCell ref="FX180:FX184"/>
    <mergeCell ref="FY180:FY184"/>
    <mergeCell ref="FZ180:FZ184"/>
    <mergeCell ref="EF180:EF184"/>
    <mergeCell ref="GN185:GN188"/>
    <mergeCell ref="GO185:GO188"/>
    <mergeCell ref="GP185:GP188"/>
    <mergeCell ref="GQ185:GQ188"/>
    <mergeCell ref="GR185:GR188"/>
    <mergeCell ref="GS185:GS188"/>
    <mergeCell ref="GT185:GT188"/>
    <mergeCell ref="EF189:EF192"/>
    <mergeCell ref="EG189:EG192"/>
    <mergeCell ref="EH189:EH192"/>
    <mergeCell ref="EI189:EI192"/>
    <mergeCell ref="EJ189:EJ192"/>
    <mergeCell ref="EK189:EK192"/>
    <mergeCell ref="EL189:EL192"/>
    <mergeCell ref="EM189:EM192"/>
    <mergeCell ref="EN189:EN192"/>
    <mergeCell ref="EO189:EO192"/>
    <mergeCell ref="EP189:EP192"/>
    <mergeCell ref="EQ189:EQ192"/>
    <mergeCell ref="ER189:ER192"/>
    <mergeCell ref="ES189:ES192"/>
    <mergeCell ref="ET189:ET192"/>
    <mergeCell ref="EU189:EU192"/>
    <mergeCell ref="EV189:EV192"/>
    <mergeCell ref="EW189:EW192"/>
    <mergeCell ref="EX189:EX192"/>
    <mergeCell ref="EY189:EY192"/>
    <mergeCell ref="EZ189:EZ192"/>
    <mergeCell ref="FA189:FA192"/>
    <mergeCell ref="FW185:FW188"/>
    <mergeCell ref="FX185:FX188"/>
    <mergeCell ref="FY185:FY188"/>
    <mergeCell ref="FZ185:FZ188"/>
    <mergeCell ref="GA185:GA188"/>
    <mergeCell ref="GB185:GB188"/>
    <mergeCell ref="GC185:GC188"/>
    <mergeCell ref="GD185:GD188"/>
    <mergeCell ref="GE185:GE188"/>
    <mergeCell ref="GF185:GF188"/>
    <mergeCell ref="GG185:GG188"/>
    <mergeCell ref="GH185:GH188"/>
    <mergeCell ref="GI185:GI188"/>
    <mergeCell ref="GJ185:GJ188"/>
    <mergeCell ref="GK185:GK188"/>
    <mergeCell ref="GL185:GL188"/>
    <mergeCell ref="GM185:GM188"/>
    <mergeCell ref="FF185:FF188"/>
    <mergeCell ref="FG185:FG188"/>
    <mergeCell ref="FH185:FH188"/>
    <mergeCell ref="FI185:FI188"/>
    <mergeCell ref="FJ185:FJ188"/>
    <mergeCell ref="FK185:FK188"/>
    <mergeCell ref="FL185:FL188"/>
    <mergeCell ref="FM185:FM188"/>
    <mergeCell ref="FN185:FN188"/>
    <mergeCell ref="FO185:FO188"/>
    <mergeCell ref="FP185:FP188"/>
    <mergeCell ref="FQ185:FQ188"/>
    <mergeCell ref="FR185:FR188"/>
    <mergeCell ref="FS185:FS188"/>
    <mergeCell ref="FT185:FT188"/>
    <mergeCell ref="FU185:FU188"/>
    <mergeCell ref="FV185:FV188"/>
    <mergeCell ref="GJ189:GJ192"/>
    <mergeCell ref="GK189:GK192"/>
    <mergeCell ref="GL189:GL192"/>
    <mergeCell ref="GM189:GM192"/>
    <mergeCell ref="GN189:GN192"/>
    <mergeCell ref="GO189:GO192"/>
    <mergeCell ref="GP189:GP192"/>
    <mergeCell ref="GQ189:GQ192"/>
    <mergeCell ref="GR189:GR192"/>
    <mergeCell ref="GS189:GS192"/>
    <mergeCell ref="GT189:GT192"/>
    <mergeCell ref="EF194:EF199"/>
    <mergeCell ref="EG194:EG199"/>
    <mergeCell ref="EH194:EH199"/>
    <mergeCell ref="EI194:EI199"/>
    <mergeCell ref="EJ194:EJ199"/>
    <mergeCell ref="EK194:EK199"/>
    <mergeCell ref="EL194:EL199"/>
    <mergeCell ref="EM194:EM199"/>
    <mergeCell ref="EN194:EN199"/>
    <mergeCell ref="EO194:EO199"/>
    <mergeCell ref="EP194:EP199"/>
    <mergeCell ref="EQ194:EQ199"/>
    <mergeCell ref="ER194:ER199"/>
    <mergeCell ref="ES194:ES199"/>
    <mergeCell ref="ET194:ET199"/>
    <mergeCell ref="EU194:EU199"/>
    <mergeCell ref="EV194:EV199"/>
    <mergeCell ref="EW194:EW199"/>
    <mergeCell ref="FS189:FS192"/>
    <mergeCell ref="FT189:FT192"/>
    <mergeCell ref="FU189:FU192"/>
    <mergeCell ref="FV189:FV192"/>
    <mergeCell ref="FW189:FW192"/>
    <mergeCell ref="FX189:FX192"/>
    <mergeCell ref="FY189:FY192"/>
    <mergeCell ref="FZ189:FZ192"/>
    <mergeCell ref="GA189:GA192"/>
    <mergeCell ref="GB189:GB192"/>
    <mergeCell ref="GC189:GC192"/>
    <mergeCell ref="GD189:GD192"/>
    <mergeCell ref="GE189:GE192"/>
    <mergeCell ref="GF189:GF192"/>
    <mergeCell ref="GG189:GG192"/>
    <mergeCell ref="GH189:GH192"/>
    <mergeCell ref="GI189:GI192"/>
    <mergeCell ref="FB189:FB192"/>
    <mergeCell ref="FC189:FC192"/>
    <mergeCell ref="FD189:FD192"/>
    <mergeCell ref="FE189:FE192"/>
    <mergeCell ref="FF189:FF192"/>
    <mergeCell ref="FG189:FG192"/>
    <mergeCell ref="FH189:FH192"/>
    <mergeCell ref="FI189:FI192"/>
    <mergeCell ref="FJ189:FJ192"/>
    <mergeCell ref="FK189:FK192"/>
    <mergeCell ref="FL189:FL192"/>
    <mergeCell ref="FM189:FM192"/>
    <mergeCell ref="FN189:FN192"/>
    <mergeCell ref="FO189:FO192"/>
    <mergeCell ref="FP189:FP192"/>
    <mergeCell ref="FQ189:FQ192"/>
    <mergeCell ref="FR189:FR192"/>
    <mergeCell ref="GI194:GI199"/>
    <mergeCell ref="GJ194:GJ199"/>
    <mergeCell ref="GK194:GK199"/>
    <mergeCell ref="GL194:GL199"/>
    <mergeCell ref="GM194:GM199"/>
    <mergeCell ref="GN194:GN199"/>
    <mergeCell ref="GO194:GO199"/>
    <mergeCell ref="GP194:GP199"/>
    <mergeCell ref="GQ194:GQ199"/>
    <mergeCell ref="GR194:GR199"/>
    <mergeCell ref="GS194:GS199"/>
    <mergeCell ref="GT194:GT199"/>
    <mergeCell ref="FO194:FO199"/>
    <mergeCell ref="FP194:FP199"/>
    <mergeCell ref="FQ194:FQ199"/>
    <mergeCell ref="FR194:FR199"/>
    <mergeCell ref="FS194:FS199"/>
    <mergeCell ref="FT194:FT199"/>
    <mergeCell ref="FU194:FU199"/>
    <mergeCell ref="FV194:FV199"/>
    <mergeCell ref="FW194:FW199"/>
    <mergeCell ref="FX194:FX199"/>
    <mergeCell ref="FY194:FY199"/>
    <mergeCell ref="FZ194:FZ199"/>
    <mergeCell ref="GA194:GA199"/>
    <mergeCell ref="GB194:GB199"/>
    <mergeCell ref="GC194:GC199"/>
    <mergeCell ref="GD194:GD199"/>
    <mergeCell ref="GE194:GE199"/>
    <mergeCell ref="EX194:EX199"/>
    <mergeCell ref="EY194:EY199"/>
    <mergeCell ref="EZ194:EZ199"/>
    <mergeCell ref="FA194:FA199"/>
    <mergeCell ref="FB194:FB199"/>
    <mergeCell ref="FC194:FC199"/>
    <mergeCell ref="FD194:FD199"/>
    <mergeCell ref="FE194:FE199"/>
    <mergeCell ref="FF194:FF199"/>
    <mergeCell ref="FG194:FG199"/>
    <mergeCell ref="FH194:FH199"/>
    <mergeCell ref="FI194:FI199"/>
    <mergeCell ref="FJ194:FJ199"/>
    <mergeCell ref="FK194:FK199"/>
    <mergeCell ref="FL194:FL199"/>
    <mergeCell ref="FM194:FM199"/>
    <mergeCell ref="FN194:FN199"/>
    <mergeCell ref="EG201:EG203"/>
    <mergeCell ref="EH201:EH203"/>
    <mergeCell ref="EI201:EI203"/>
    <mergeCell ref="EJ201:EJ203"/>
    <mergeCell ref="EK201:EK203"/>
    <mergeCell ref="EL201:EL203"/>
    <mergeCell ref="EM201:EM203"/>
    <mergeCell ref="EN201:EN203"/>
    <mergeCell ref="EO201:EO203"/>
    <mergeCell ref="EP201:EP203"/>
    <mergeCell ref="EQ201:EQ203"/>
    <mergeCell ref="ER201:ER203"/>
    <mergeCell ref="ES201:ES203"/>
    <mergeCell ref="ET201:ET203"/>
    <mergeCell ref="EU201:EU203"/>
    <mergeCell ref="EV201:EV203"/>
    <mergeCell ref="EW201:EW203"/>
    <mergeCell ref="EX201:EX203"/>
    <mergeCell ref="EY201:EY203"/>
    <mergeCell ref="EZ201:EZ203"/>
    <mergeCell ref="FA201:FA203"/>
    <mergeCell ref="FB201:FB203"/>
    <mergeCell ref="FC201:FC203"/>
    <mergeCell ref="FD201:FD203"/>
    <mergeCell ref="FE201:FE203"/>
    <mergeCell ref="FF201:FF203"/>
    <mergeCell ref="FG201:FG203"/>
    <mergeCell ref="FH201:FH203"/>
    <mergeCell ref="FI201:FI203"/>
    <mergeCell ref="FJ201:FJ203"/>
    <mergeCell ref="GF194:GF199"/>
    <mergeCell ref="GG194:GG199"/>
    <mergeCell ref="GH194:GH199"/>
    <mergeCell ref="GS201:GS203"/>
    <mergeCell ref="GT201:GT203"/>
    <mergeCell ref="EF205:EF210"/>
    <mergeCell ref="EG205:EG210"/>
    <mergeCell ref="EH205:EH210"/>
    <mergeCell ref="EI205:EI210"/>
    <mergeCell ref="EJ205:EJ210"/>
    <mergeCell ref="EK205:EK210"/>
    <mergeCell ref="EL205:EL210"/>
    <mergeCell ref="EM205:EM210"/>
    <mergeCell ref="EN205:EN210"/>
    <mergeCell ref="EO205:EO210"/>
    <mergeCell ref="EP205:EP210"/>
    <mergeCell ref="EQ205:EQ210"/>
    <mergeCell ref="ER205:ER210"/>
    <mergeCell ref="ES205:ES210"/>
    <mergeCell ref="ET205:ET210"/>
    <mergeCell ref="EU205:EU210"/>
    <mergeCell ref="EV205:EV210"/>
    <mergeCell ref="EW205:EW210"/>
    <mergeCell ref="EX205:EX210"/>
    <mergeCell ref="EY205:EY210"/>
    <mergeCell ref="EZ205:EZ210"/>
    <mergeCell ref="FA205:FA210"/>
    <mergeCell ref="FB205:FB210"/>
    <mergeCell ref="FC205:FC210"/>
    <mergeCell ref="FD205:FD210"/>
    <mergeCell ref="FE205:FE210"/>
    <mergeCell ref="FF205:FF210"/>
    <mergeCell ref="GB201:GB203"/>
    <mergeCell ref="GC201:GC203"/>
    <mergeCell ref="GD201:GD203"/>
    <mergeCell ref="GE201:GE203"/>
    <mergeCell ref="GF201:GF203"/>
    <mergeCell ref="GG201:GG203"/>
    <mergeCell ref="GH201:GH203"/>
    <mergeCell ref="GI201:GI203"/>
    <mergeCell ref="GJ201:GJ203"/>
    <mergeCell ref="GK201:GK203"/>
    <mergeCell ref="GL201:GL203"/>
    <mergeCell ref="GM201:GM203"/>
    <mergeCell ref="GN201:GN203"/>
    <mergeCell ref="GO201:GO203"/>
    <mergeCell ref="GP201:GP203"/>
    <mergeCell ref="GQ201:GQ203"/>
    <mergeCell ref="GR201:GR203"/>
    <mergeCell ref="FK201:FK203"/>
    <mergeCell ref="FL201:FL203"/>
    <mergeCell ref="FM201:FM203"/>
    <mergeCell ref="FN201:FN203"/>
    <mergeCell ref="FO201:FO203"/>
    <mergeCell ref="FP201:FP203"/>
    <mergeCell ref="FQ201:FQ203"/>
    <mergeCell ref="FR201:FR203"/>
    <mergeCell ref="FS201:FS203"/>
    <mergeCell ref="FT201:FT203"/>
    <mergeCell ref="FU201:FU203"/>
    <mergeCell ref="FV201:FV203"/>
    <mergeCell ref="FW201:FW203"/>
    <mergeCell ref="FX201:FX203"/>
    <mergeCell ref="FY201:FY203"/>
    <mergeCell ref="FZ201:FZ203"/>
    <mergeCell ref="GA201:GA203"/>
    <mergeCell ref="EF201:EF203"/>
    <mergeCell ref="GO205:GO210"/>
    <mergeCell ref="GP205:GP210"/>
    <mergeCell ref="GQ205:GQ210"/>
    <mergeCell ref="GR205:GR210"/>
    <mergeCell ref="GS205:GS210"/>
    <mergeCell ref="GT205:GT210"/>
    <mergeCell ref="EF213:EF215"/>
    <mergeCell ref="EG213:EG215"/>
    <mergeCell ref="EH213:EH215"/>
    <mergeCell ref="EI213:EI215"/>
    <mergeCell ref="EJ213:EJ215"/>
    <mergeCell ref="EK213:EK215"/>
    <mergeCell ref="EL213:EL215"/>
    <mergeCell ref="EM213:EM215"/>
    <mergeCell ref="EN213:EN215"/>
    <mergeCell ref="EO213:EO215"/>
    <mergeCell ref="EP213:EP215"/>
    <mergeCell ref="EQ213:EQ215"/>
    <mergeCell ref="ER213:ER215"/>
    <mergeCell ref="ES213:ES215"/>
    <mergeCell ref="ET213:ET215"/>
    <mergeCell ref="EU213:EU215"/>
    <mergeCell ref="EV213:EV215"/>
    <mergeCell ref="EW213:EW215"/>
    <mergeCell ref="EX213:EX215"/>
    <mergeCell ref="EY213:EY215"/>
    <mergeCell ref="EZ213:EZ215"/>
    <mergeCell ref="FA213:FA215"/>
    <mergeCell ref="FB213:FB215"/>
    <mergeCell ref="FX205:FX210"/>
    <mergeCell ref="FY205:FY210"/>
    <mergeCell ref="FZ205:FZ210"/>
    <mergeCell ref="GA205:GA210"/>
    <mergeCell ref="GB205:GB210"/>
    <mergeCell ref="GC205:GC210"/>
    <mergeCell ref="GD205:GD210"/>
    <mergeCell ref="GE205:GE210"/>
    <mergeCell ref="GF205:GF210"/>
    <mergeCell ref="GG205:GG210"/>
    <mergeCell ref="GH205:GH210"/>
    <mergeCell ref="GI205:GI210"/>
    <mergeCell ref="GJ205:GJ210"/>
    <mergeCell ref="GK205:GK210"/>
    <mergeCell ref="GL205:GL210"/>
    <mergeCell ref="GM205:GM210"/>
    <mergeCell ref="GN205:GN210"/>
    <mergeCell ref="FG205:FG210"/>
    <mergeCell ref="FH205:FH210"/>
    <mergeCell ref="FI205:FI210"/>
    <mergeCell ref="FJ205:FJ210"/>
    <mergeCell ref="FK205:FK210"/>
    <mergeCell ref="FL205:FL210"/>
    <mergeCell ref="FM205:FM210"/>
    <mergeCell ref="FN205:FN210"/>
    <mergeCell ref="FO205:FO210"/>
    <mergeCell ref="FP205:FP210"/>
    <mergeCell ref="FQ205:FQ210"/>
    <mergeCell ref="FR205:FR210"/>
    <mergeCell ref="FS205:FS210"/>
    <mergeCell ref="FT205:FT210"/>
    <mergeCell ref="FU205:FU210"/>
    <mergeCell ref="FV205:FV210"/>
    <mergeCell ref="FW205:FW210"/>
    <mergeCell ref="FO216:FO219"/>
    <mergeCell ref="GK213:GK215"/>
    <mergeCell ref="GL213:GL215"/>
    <mergeCell ref="GM213:GM215"/>
    <mergeCell ref="GN213:GN215"/>
    <mergeCell ref="GO213:GO215"/>
    <mergeCell ref="GP213:GP215"/>
    <mergeCell ref="GQ213:GQ215"/>
    <mergeCell ref="GR213:GR215"/>
    <mergeCell ref="GS213:GS215"/>
    <mergeCell ref="GT213:GT215"/>
    <mergeCell ref="EF216:EF219"/>
    <mergeCell ref="EG216:EG219"/>
    <mergeCell ref="EH216:EH219"/>
    <mergeCell ref="EI216:EI219"/>
    <mergeCell ref="EJ216:EJ219"/>
    <mergeCell ref="EK216:EK219"/>
    <mergeCell ref="EL216:EL219"/>
    <mergeCell ref="EM216:EM219"/>
    <mergeCell ref="EN216:EN219"/>
    <mergeCell ref="EO216:EO219"/>
    <mergeCell ref="EP216:EP219"/>
    <mergeCell ref="EQ216:EQ219"/>
    <mergeCell ref="ER216:ER219"/>
    <mergeCell ref="ES216:ES219"/>
    <mergeCell ref="ET216:ET219"/>
    <mergeCell ref="EU216:EU219"/>
    <mergeCell ref="EV216:EV219"/>
    <mergeCell ref="EW216:EW219"/>
    <mergeCell ref="EX216:EX219"/>
    <mergeCell ref="FT213:FT215"/>
    <mergeCell ref="FU213:FU215"/>
    <mergeCell ref="FV213:FV215"/>
    <mergeCell ref="FW213:FW215"/>
    <mergeCell ref="FX213:FX215"/>
    <mergeCell ref="FY213:FY215"/>
    <mergeCell ref="FZ213:FZ215"/>
    <mergeCell ref="GA213:GA215"/>
    <mergeCell ref="GB213:GB215"/>
    <mergeCell ref="GC213:GC215"/>
    <mergeCell ref="GD213:GD215"/>
    <mergeCell ref="GE213:GE215"/>
    <mergeCell ref="GF213:GF215"/>
    <mergeCell ref="GG213:GG215"/>
    <mergeCell ref="GH213:GH215"/>
    <mergeCell ref="GI213:GI215"/>
    <mergeCell ref="GJ213:GJ215"/>
    <mergeCell ref="FC213:FC215"/>
    <mergeCell ref="FD213:FD215"/>
    <mergeCell ref="FE213:FE215"/>
    <mergeCell ref="FF213:FF215"/>
    <mergeCell ref="FG213:FG215"/>
    <mergeCell ref="FH213:FH215"/>
    <mergeCell ref="FI213:FI215"/>
    <mergeCell ref="FJ213:FJ215"/>
    <mergeCell ref="FK213:FK215"/>
    <mergeCell ref="FL213:FL215"/>
    <mergeCell ref="FM213:FM215"/>
    <mergeCell ref="FN213:FN215"/>
    <mergeCell ref="FO213:FO215"/>
    <mergeCell ref="FP213:FP215"/>
    <mergeCell ref="FQ213:FQ215"/>
    <mergeCell ref="FR213:FR215"/>
    <mergeCell ref="FS213:FS215"/>
    <mergeCell ref="EF221:EF225"/>
    <mergeCell ref="EG221:EG225"/>
    <mergeCell ref="EH221:EH225"/>
    <mergeCell ref="EI221:EI225"/>
    <mergeCell ref="EJ221:EJ225"/>
    <mergeCell ref="EK221:EK225"/>
    <mergeCell ref="EL221:EL225"/>
    <mergeCell ref="EM221:EM225"/>
    <mergeCell ref="EN221:EN225"/>
    <mergeCell ref="EO221:EO225"/>
    <mergeCell ref="EP221:EP225"/>
    <mergeCell ref="EQ221:EQ225"/>
    <mergeCell ref="ER221:ER225"/>
    <mergeCell ref="ES221:ES225"/>
    <mergeCell ref="ET221:ET225"/>
    <mergeCell ref="EU221:EU225"/>
    <mergeCell ref="EV221:EV225"/>
    <mergeCell ref="GG216:GG219"/>
    <mergeCell ref="GH216:GH219"/>
    <mergeCell ref="GI216:GI219"/>
    <mergeCell ref="GJ216:GJ219"/>
    <mergeCell ref="GK216:GK219"/>
    <mergeCell ref="GL216:GL219"/>
    <mergeCell ref="GM216:GM219"/>
    <mergeCell ref="GN216:GN219"/>
    <mergeCell ref="GO216:GO219"/>
    <mergeCell ref="GP216:GP219"/>
    <mergeCell ref="GQ216:GQ219"/>
    <mergeCell ref="GR216:GR219"/>
    <mergeCell ref="GS216:GS219"/>
    <mergeCell ref="GT216:GT219"/>
    <mergeCell ref="FP216:FP219"/>
    <mergeCell ref="FQ216:FQ219"/>
    <mergeCell ref="FR216:FR219"/>
    <mergeCell ref="FS216:FS219"/>
    <mergeCell ref="FT216:FT219"/>
    <mergeCell ref="FU216:FU219"/>
    <mergeCell ref="FV216:FV219"/>
    <mergeCell ref="FW216:FW219"/>
    <mergeCell ref="FX216:FX219"/>
    <mergeCell ref="FY216:FY219"/>
    <mergeCell ref="FZ216:FZ219"/>
    <mergeCell ref="GA216:GA219"/>
    <mergeCell ref="GB216:GB219"/>
    <mergeCell ref="GC216:GC219"/>
    <mergeCell ref="GD216:GD219"/>
    <mergeCell ref="GE216:GE219"/>
    <mergeCell ref="GF216:GF219"/>
    <mergeCell ref="EY216:EY219"/>
    <mergeCell ref="EZ216:EZ219"/>
    <mergeCell ref="FA216:FA219"/>
    <mergeCell ref="FB216:FB219"/>
    <mergeCell ref="FC216:FC219"/>
    <mergeCell ref="FD216:FD219"/>
    <mergeCell ref="FE216:FE219"/>
    <mergeCell ref="FF216:FF219"/>
    <mergeCell ref="FG216:FG219"/>
    <mergeCell ref="FH216:FH219"/>
    <mergeCell ref="FI216:FI219"/>
    <mergeCell ref="FJ216:FJ219"/>
    <mergeCell ref="FK216:FK219"/>
    <mergeCell ref="FL216:FL219"/>
    <mergeCell ref="FM216:FM219"/>
    <mergeCell ref="FN216:FN219"/>
    <mergeCell ref="GI221:GI225"/>
    <mergeCell ref="GJ221:GJ225"/>
    <mergeCell ref="GK221:GK225"/>
    <mergeCell ref="GL221:GL225"/>
    <mergeCell ref="GM221:GM225"/>
    <mergeCell ref="GN221:GN225"/>
    <mergeCell ref="GO221:GO225"/>
    <mergeCell ref="GP221:GP225"/>
    <mergeCell ref="GQ221:GQ225"/>
    <mergeCell ref="GR221:GR225"/>
    <mergeCell ref="GS221:GS225"/>
    <mergeCell ref="GT221:GT225"/>
    <mergeCell ref="FN221:FN225"/>
    <mergeCell ref="FO221:FO225"/>
    <mergeCell ref="FP221:FP225"/>
    <mergeCell ref="FQ221:FQ225"/>
    <mergeCell ref="FR221:FR225"/>
    <mergeCell ref="FS221:FS225"/>
    <mergeCell ref="FT221:FT225"/>
    <mergeCell ref="FU221:FU225"/>
    <mergeCell ref="FV221:FV225"/>
    <mergeCell ref="FW221:FW225"/>
    <mergeCell ref="FX221:FX225"/>
    <mergeCell ref="FY221:FY225"/>
    <mergeCell ref="FZ221:FZ225"/>
    <mergeCell ref="GA221:GA225"/>
    <mergeCell ref="GB221:GB225"/>
    <mergeCell ref="GC221:GC225"/>
    <mergeCell ref="GD221:GD225"/>
    <mergeCell ref="EW221:EW225"/>
    <mergeCell ref="EX221:EX225"/>
    <mergeCell ref="EY221:EY225"/>
    <mergeCell ref="EZ221:EZ225"/>
    <mergeCell ref="FA221:FA225"/>
    <mergeCell ref="FB221:FB225"/>
    <mergeCell ref="FC221:FC225"/>
    <mergeCell ref="FD221:FD225"/>
    <mergeCell ref="FE221:FE225"/>
    <mergeCell ref="FF221:FF225"/>
    <mergeCell ref="FG221:FG225"/>
    <mergeCell ref="FH221:FH225"/>
    <mergeCell ref="FI221:FI225"/>
    <mergeCell ref="FJ221:FJ225"/>
    <mergeCell ref="FK221:FK225"/>
    <mergeCell ref="FL221:FL225"/>
    <mergeCell ref="FM221:FM225"/>
    <mergeCell ref="EG226:EG229"/>
    <mergeCell ref="EH226:EH229"/>
    <mergeCell ref="EI226:EI229"/>
    <mergeCell ref="EJ226:EJ229"/>
    <mergeCell ref="EK226:EK229"/>
    <mergeCell ref="EL226:EL229"/>
    <mergeCell ref="EM226:EM229"/>
    <mergeCell ref="EN226:EN229"/>
    <mergeCell ref="EO226:EO229"/>
    <mergeCell ref="EP226:EP229"/>
    <mergeCell ref="EQ226:EQ229"/>
    <mergeCell ref="ER226:ER229"/>
    <mergeCell ref="ES226:ES229"/>
    <mergeCell ref="ET226:ET229"/>
    <mergeCell ref="EU226:EU229"/>
    <mergeCell ref="EV226:EV229"/>
    <mergeCell ref="EW226:EW229"/>
    <mergeCell ref="EX226:EX229"/>
    <mergeCell ref="EY226:EY229"/>
    <mergeCell ref="EZ226:EZ229"/>
    <mergeCell ref="FA226:FA229"/>
    <mergeCell ref="FB226:FB229"/>
    <mergeCell ref="FC226:FC229"/>
    <mergeCell ref="FD226:FD229"/>
    <mergeCell ref="FE226:FE229"/>
    <mergeCell ref="FF226:FF229"/>
    <mergeCell ref="FG226:FG229"/>
    <mergeCell ref="FH226:FH229"/>
    <mergeCell ref="FI226:FI229"/>
    <mergeCell ref="GE221:GE225"/>
    <mergeCell ref="GF221:GF225"/>
    <mergeCell ref="GG221:GG225"/>
    <mergeCell ref="GH221:GH225"/>
    <mergeCell ref="GR226:GR229"/>
    <mergeCell ref="GS226:GS229"/>
    <mergeCell ref="GT226:GT229"/>
    <mergeCell ref="EF230:EF235"/>
    <mergeCell ref="EG230:EG235"/>
    <mergeCell ref="EH230:EH235"/>
    <mergeCell ref="EI230:EI235"/>
    <mergeCell ref="EJ230:EJ235"/>
    <mergeCell ref="EK230:EK235"/>
    <mergeCell ref="EL230:EL235"/>
    <mergeCell ref="EM230:EM235"/>
    <mergeCell ref="EN230:EN235"/>
    <mergeCell ref="EO230:EO235"/>
    <mergeCell ref="EP230:EP235"/>
    <mergeCell ref="EQ230:EQ235"/>
    <mergeCell ref="ER230:ER235"/>
    <mergeCell ref="ES230:ES235"/>
    <mergeCell ref="ET230:ET235"/>
    <mergeCell ref="EU230:EU235"/>
    <mergeCell ref="EV230:EV235"/>
    <mergeCell ref="EW230:EW235"/>
    <mergeCell ref="EX230:EX235"/>
    <mergeCell ref="EY230:EY235"/>
    <mergeCell ref="EZ230:EZ235"/>
    <mergeCell ref="FA230:FA235"/>
    <mergeCell ref="FB230:FB235"/>
    <mergeCell ref="FC230:FC235"/>
    <mergeCell ref="FD230:FD235"/>
    <mergeCell ref="FE230:FE235"/>
    <mergeCell ref="GA226:GA229"/>
    <mergeCell ref="GB226:GB229"/>
    <mergeCell ref="GC226:GC229"/>
    <mergeCell ref="GD226:GD229"/>
    <mergeCell ref="GE226:GE229"/>
    <mergeCell ref="GF226:GF229"/>
    <mergeCell ref="GG226:GG229"/>
    <mergeCell ref="GH226:GH229"/>
    <mergeCell ref="GI226:GI229"/>
    <mergeCell ref="GJ226:GJ229"/>
    <mergeCell ref="GK226:GK229"/>
    <mergeCell ref="GL226:GL229"/>
    <mergeCell ref="GM226:GM229"/>
    <mergeCell ref="GN226:GN229"/>
    <mergeCell ref="GO226:GO229"/>
    <mergeCell ref="GP226:GP229"/>
    <mergeCell ref="GQ226:GQ229"/>
    <mergeCell ref="FJ226:FJ229"/>
    <mergeCell ref="FK226:FK229"/>
    <mergeCell ref="FL226:FL229"/>
    <mergeCell ref="FM226:FM229"/>
    <mergeCell ref="FN226:FN229"/>
    <mergeCell ref="FO226:FO229"/>
    <mergeCell ref="FP226:FP229"/>
    <mergeCell ref="FQ226:FQ229"/>
    <mergeCell ref="FR226:FR229"/>
    <mergeCell ref="FS226:FS229"/>
    <mergeCell ref="FT226:FT229"/>
    <mergeCell ref="FU226:FU229"/>
    <mergeCell ref="FV226:FV229"/>
    <mergeCell ref="FW226:FW229"/>
    <mergeCell ref="FX226:FX229"/>
    <mergeCell ref="FY226:FY229"/>
    <mergeCell ref="FZ226:FZ229"/>
    <mergeCell ref="EF226:EF229"/>
    <mergeCell ref="GN230:GN235"/>
    <mergeCell ref="GO230:GO235"/>
    <mergeCell ref="GP230:GP235"/>
    <mergeCell ref="GQ230:GQ235"/>
    <mergeCell ref="GR230:GR235"/>
    <mergeCell ref="GS230:GS235"/>
    <mergeCell ref="GT230:GT235"/>
    <mergeCell ref="EF237:EF240"/>
    <mergeCell ref="EG237:EG240"/>
    <mergeCell ref="EH237:EH240"/>
    <mergeCell ref="EI237:EI240"/>
    <mergeCell ref="EJ237:EJ240"/>
    <mergeCell ref="EK237:EK240"/>
    <mergeCell ref="EL237:EL240"/>
    <mergeCell ref="EM237:EM240"/>
    <mergeCell ref="EN237:EN240"/>
    <mergeCell ref="EO237:EO240"/>
    <mergeCell ref="EP237:EP240"/>
    <mergeCell ref="EQ237:EQ240"/>
    <mergeCell ref="ER237:ER240"/>
    <mergeCell ref="ES237:ES240"/>
    <mergeCell ref="ET237:ET240"/>
    <mergeCell ref="EU237:EU240"/>
    <mergeCell ref="EV237:EV240"/>
    <mergeCell ref="EW237:EW240"/>
    <mergeCell ref="EX237:EX240"/>
    <mergeCell ref="EY237:EY240"/>
    <mergeCell ref="EZ237:EZ240"/>
    <mergeCell ref="FA237:FA240"/>
    <mergeCell ref="FW230:FW235"/>
    <mergeCell ref="FX230:FX235"/>
    <mergeCell ref="FY230:FY235"/>
    <mergeCell ref="FZ230:FZ235"/>
    <mergeCell ref="GA230:GA235"/>
    <mergeCell ref="GB230:GB235"/>
    <mergeCell ref="GC230:GC235"/>
    <mergeCell ref="GD230:GD235"/>
    <mergeCell ref="GE230:GE235"/>
    <mergeCell ref="GF230:GF235"/>
    <mergeCell ref="GG230:GG235"/>
    <mergeCell ref="GH230:GH235"/>
    <mergeCell ref="GI230:GI235"/>
    <mergeCell ref="GJ230:GJ235"/>
    <mergeCell ref="GK230:GK235"/>
    <mergeCell ref="GL230:GL235"/>
    <mergeCell ref="GM230:GM235"/>
    <mergeCell ref="FF230:FF235"/>
    <mergeCell ref="FG230:FG235"/>
    <mergeCell ref="FH230:FH235"/>
    <mergeCell ref="FI230:FI235"/>
    <mergeCell ref="FJ230:FJ235"/>
    <mergeCell ref="FK230:FK235"/>
    <mergeCell ref="FL230:FL235"/>
    <mergeCell ref="FM230:FM235"/>
    <mergeCell ref="FN230:FN235"/>
    <mergeCell ref="FO230:FO235"/>
    <mergeCell ref="FP230:FP235"/>
    <mergeCell ref="FQ230:FQ235"/>
    <mergeCell ref="FR230:FR235"/>
    <mergeCell ref="FS230:FS235"/>
    <mergeCell ref="FT230:FT235"/>
    <mergeCell ref="FU230:FU235"/>
    <mergeCell ref="FV230:FV235"/>
    <mergeCell ref="GJ237:GJ240"/>
    <mergeCell ref="GK237:GK240"/>
    <mergeCell ref="GL237:GL240"/>
    <mergeCell ref="GM237:GM240"/>
    <mergeCell ref="GN237:GN240"/>
    <mergeCell ref="GO237:GO240"/>
    <mergeCell ref="GP237:GP240"/>
    <mergeCell ref="GQ237:GQ240"/>
    <mergeCell ref="GR237:GR240"/>
    <mergeCell ref="GS237:GS240"/>
    <mergeCell ref="GT237:GT240"/>
    <mergeCell ref="EF241:EF243"/>
    <mergeCell ref="EG241:EG243"/>
    <mergeCell ref="EH241:EH243"/>
    <mergeCell ref="EI241:EI243"/>
    <mergeCell ref="EJ241:EJ243"/>
    <mergeCell ref="EK241:EK243"/>
    <mergeCell ref="EL241:EL243"/>
    <mergeCell ref="EM241:EM243"/>
    <mergeCell ref="EN241:EN243"/>
    <mergeCell ref="EO241:EO243"/>
    <mergeCell ref="EP241:EP243"/>
    <mergeCell ref="EQ241:EQ243"/>
    <mergeCell ref="ER241:ER243"/>
    <mergeCell ref="ES241:ES243"/>
    <mergeCell ref="ET241:ET243"/>
    <mergeCell ref="EU241:EU243"/>
    <mergeCell ref="EV241:EV243"/>
    <mergeCell ref="EW241:EW243"/>
    <mergeCell ref="FS237:FS240"/>
    <mergeCell ref="FT237:FT240"/>
    <mergeCell ref="FU237:FU240"/>
    <mergeCell ref="FV237:FV240"/>
    <mergeCell ref="FW237:FW240"/>
    <mergeCell ref="FX237:FX240"/>
    <mergeCell ref="FY237:FY240"/>
    <mergeCell ref="FZ237:FZ240"/>
    <mergeCell ref="GA237:GA240"/>
    <mergeCell ref="GB237:GB240"/>
    <mergeCell ref="GC237:GC240"/>
    <mergeCell ref="GD237:GD240"/>
    <mergeCell ref="GE237:GE240"/>
    <mergeCell ref="GF237:GF240"/>
    <mergeCell ref="GG237:GG240"/>
    <mergeCell ref="GH237:GH240"/>
    <mergeCell ref="GI237:GI240"/>
    <mergeCell ref="FB237:FB240"/>
    <mergeCell ref="FC237:FC240"/>
    <mergeCell ref="FD237:FD240"/>
    <mergeCell ref="FE237:FE240"/>
    <mergeCell ref="FF237:FF240"/>
    <mergeCell ref="FG237:FG240"/>
    <mergeCell ref="FH237:FH240"/>
    <mergeCell ref="FI237:FI240"/>
    <mergeCell ref="FJ237:FJ240"/>
    <mergeCell ref="FK237:FK240"/>
    <mergeCell ref="FL237:FL240"/>
    <mergeCell ref="FM237:FM240"/>
    <mergeCell ref="FN237:FN240"/>
    <mergeCell ref="FO237:FO240"/>
    <mergeCell ref="FP237:FP240"/>
    <mergeCell ref="FQ237:FQ240"/>
    <mergeCell ref="FR237:FR240"/>
    <mergeCell ref="GI241:GI243"/>
    <mergeCell ref="GJ241:GJ243"/>
    <mergeCell ref="GK241:GK243"/>
    <mergeCell ref="GL241:GL243"/>
    <mergeCell ref="GM241:GM243"/>
    <mergeCell ref="GN241:GN243"/>
    <mergeCell ref="GO241:GO243"/>
    <mergeCell ref="GP241:GP243"/>
    <mergeCell ref="GQ241:GQ243"/>
    <mergeCell ref="GR241:GR243"/>
    <mergeCell ref="GS241:GS243"/>
    <mergeCell ref="GT241:GT243"/>
    <mergeCell ref="FO241:FO243"/>
    <mergeCell ref="FP241:FP243"/>
    <mergeCell ref="FQ241:FQ243"/>
    <mergeCell ref="FR241:FR243"/>
    <mergeCell ref="FS241:FS243"/>
    <mergeCell ref="FT241:FT243"/>
    <mergeCell ref="FU241:FU243"/>
    <mergeCell ref="FV241:FV243"/>
    <mergeCell ref="FW241:FW243"/>
    <mergeCell ref="FX241:FX243"/>
    <mergeCell ref="FY241:FY243"/>
    <mergeCell ref="FZ241:FZ243"/>
    <mergeCell ref="GA241:GA243"/>
    <mergeCell ref="GB241:GB243"/>
    <mergeCell ref="GC241:GC243"/>
    <mergeCell ref="GD241:GD243"/>
    <mergeCell ref="GE241:GE243"/>
    <mergeCell ref="EX241:EX243"/>
    <mergeCell ref="EY241:EY243"/>
    <mergeCell ref="EZ241:EZ243"/>
    <mergeCell ref="FA241:FA243"/>
    <mergeCell ref="FB241:FB243"/>
    <mergeCell ref="FC241:FC243"/>
    <mergeCell ref="FD241:FD243"/>
    <mergeCell ref="FE241:FE243"/>
    <mergeCell ref="FF241:FF243"/>
    <mergeCell ref="FG241:FG243"/>
    <mergeCell ref="FH241:FH243"/>
    <mergeCell ref="FI241:FI243"/>
    <mergeCell ref="FJ241:FJ243"/>
    <mergeCell ref="FK241:FK243"/>
    <mergeCell ref="FL241:FL243"/>
    <mergeCell ref="FM241:FM243"/>
    <mergeCell ref="FN241:FN243"/>
    <mergeCell ref="EG244:EG248"/>
    <mergeCell ref="EH244:EH248"/>
    <mergeCell ref="EI244:EI248"/>
    <mergeCell ref="EJ244:EJ248"/>
    <mergeCell ref="EK244:EK248"/>
    <mergeCell ref="EL244:EL248"/>
    <mergeCell ref="EM244:EM248"/>
    <mergeCell ref="EN244:EN248"/>
    <mergeCell ref="EO244:EO248"/>
    <mergeCell ref="EP244:EP248"/>
    <mergeCell ref="EQ244:EQ248"/>
    <mergeCell ref="ER244:ER248"/>
    <mergeCell ref="ES244:ES248"/>
    <mergeCell ref="ET244:ET248"/>
    <mergeCell ref="EU244:EU248"/>
    <mergeCell ref="EV244:EV248"/>
    <mergeCell ref="EW244:EW248"/>
    <mergeCell ref="EX244:EX248"/>
    <mergeCell ref="EY244:EY248"/>
    <mergeCell ref="EZ244:EZ248"/>
    <mergeCell ref="FA244:FA248"/>
    <mergeCell ref="FB244:FB248"/>
    <mergeCell ref="FC244:FC248"/>
    <mergeCell ref="FD244:FD248"/>
    <mergeCell ref="FE244:FE248"/>
    <mergeCell ref="FF244:FF248"/>
    <mergeCell ref="FG244:FG248"/>
    <mergeCell ref="FH244:FH248"/>
    <mergeCell ref="FI244:FI248"/>
    <mergeCell ref="FJ244:FJ248"/>
    <mergeCell ref="GF241:GF243"/>
    <mergeCell ref="GG241:GG243"/>
    <mergeCell ref="GH241:GH243"/>
    <mergeCell ref="GS244:GS248"/>
    <mergeCell ref="GT244:GT248"/>
    <mergeCell ref="EF249:EF251"/>
    <mergeCell ref="EG249:EG251"/>
    <mergeCell ref="EH249:EH251"/>
    <mergeCell ref="EI249:EI251"/>
    <mergeCell ref="EJ249:EJ251"/>
    <mergeCell ref="EK249:EK251"/>
    <mergeCell ref="EL249:EL251"/>
    <mergeCell ref="EM249:EM251"/>
    <mergeCell ref="EN249:EN251"/>
    <mergeCell ref="EO249:EO251"/>
    <mergeCell ref="EP249:EP251"/>
    <mergeCell ref="EQ249:EQ251"/>
    <mergeCell ref="ER249:ER251"/>
    <mergeCell ref="ES249:ES251"/>
    <mergeCell ref="ET249:ET251"/>
    <mergeCell ref="EU249:EU251"/>
    <mergeCell ref="EV249:EV251"/>
    <mergeCell ref="EW249:EW251"/>
    <mergeCell ref="EX249:EX251"/>
    <mergeCell ref="EY249:EY251"/>
    <mergeCell ref="EZ249:EZ251"/>
    <mergeCell ref="FA249:FA251"/>
    <mergeCell ref="FB249:FB251"/>
    <mergeCell ref="FC249:FC251"/>
    <mergeCell ref="FD249:FD251"/>
    <mergeCell ref="FE249:FE251"/>
    <mergeCell ref="FF249:FF251"/>
    <mergeCell ref="GB244:GB248"/>
    <mergeCell ref="GC244:GC248"/>
    <mergeCell ref="GD244:GD248"/>
    <mergeCell ref="GE244:GE248"/>
    <mergeCell ref="GF244:GF248"/>
    <mergeCell ref="GG244:GG248"/>
    <mergeCell ref="GH244:GH248"/>
    <mergeCell ref="GI244:GI248"/>
    <mergeCell ref="GJ244:GJ248"/>
    <mergeCell ref="GK244:GK248"/>
    <mergeCell ref="GL244:GL248"/>
    <mergeCell ref="GM244:GM248"/>
    <mergeCell ref="GN244:GN248"/>
    <mergeCell ref="GO244:GO248"/>
    <mergeCell ref="GP244:GP248"/>
    <mergeCell ref="GQ244:GQ248"/>
    <mergeCell ref="GR244:GR248"/>
    <mergeCell ref="FK244:FK248"/>
    <mergeCell ref="FL244:FL248"/>
    <mergeCell ref="FM244:FM248"/>
    <mergeCell ref="FN244:FN248"/>
    <mergeCell ref="FO244:FO248"/>
    <mergeCell ref="FP244:FP248"/>
    <mergeCell ref="FQ244:FQ248"/>
    <mergeCell ref="FR244:FR248"/>
    <mergeCell ref="FS244:FS248"/>
    <mergeCell ref="FT244:FT248"/>
    <mergeCell ref="FU244:FU248"/>
    <mergeCell ref="FV244:FV248"/>
    <mergeCell ref="FW244:FW248"/>
    <mergeCell ref="FX244:FX248"/>
    <mergeCell ref="FY244:FY248"/>
    <mergeCell ref="FZ244:FZ248"/>
    <mergeCell ref="GA244:GA248"/>
    <mergeCell ref="EF244:EF248"/>
    <mergeCell ref="GO249:GO251"/>
    <mergeCell ref="GP249:GP251"/>
    <mergeCell ref="GQ249:GQ251"/>
    <mergeCell ref="GR249:GR251"/>
    <mergeCell ref="GS249:GS251"/>
    <mergeCell ref="GT249:GT251"/>
    <mergeCell ref="EF252:EF259"/>
    <mergeCell ref="EG252:EG259"/>
    <mergeCell ref="EH252:EH259"/>
    <mergeCell ref="EI252:EI259"/>
    <mergeCell ref="EJ252:EJ259"/>
    <mergeCell ref="EK252:EK259"/>
    <mergeCell ref="EL252:EL259"/>
    <mergeCell ref="EM252:EM259"/>
    <mergeCell ref="EN252:EN259"/>
    <mergeCell ref="EO252:EO259"/>
    <mergeCell ref="EP252:EP259"/>
    <mergeCell ref="EQ252:EQ259"/>
    <mergeCell ref="ER252:ER259"/>
    <mergeCell ref="ES252:ES259"/>
    <mergeCell ref="ET252:ET259"/>
    <mergeCell ref="EU252:EU259"/>
    <mergeCell ref="EV252:EV259"/>
    <mergeCell ref="EW252:EW259"/>
    <mergeCell ref="EX252:EX259"/>
    <mergeCell ref="EY252:EY259"/>
    <mergeCell ref="EZ252:EZ259"/>
    <mergeCell ref="FA252:FA259"/>
    <mergeCell ref="FB252:FB259"/>
    <mergeCell ref="FX249:FX251"/>
    <mergeCell ref="FY249:FY251"/>
    <mergeCell ref="FZ249:FZ251"/>
    <mergeCell ref="GA249:GA251"/>
    <mergeCell ref="GB249:GB251"/>
    <mergeCell ref="GC249:GC251"/>
    <mergeCell ref="GD249:GD251"/>
    <mergeCell ref="GE249:GE251"/>
    <mergeCell ref="GF249:GF251"/>
    <mergeCell ref="GG249:GG251"/>
    <mergeCell ref="GH249:GH251"/>
    <mergeCell ref="GI249:GI251"/>
    <mergeCell ref="GJ249:GJ251"/>
    <mergeCell ref="GK249:GK251"/>
    <mergeCell ref="GL249:GL251"/>
    <mergeCell ref="GM249:GM251"/>
    <mergeCell ref="GN249:GN251"/>
    <mergeCell ref="FG249:FG251"/>
    <mergeCell ref="FH249:FH251"/>
    <mergeCell ref="FI249:FI251"/>
    <mergeCell ref="FJ249:FJ251"/>
    <mergeCell ref="FK249:FK251"/>
    <mergeCell ref="FL249:FL251"/>
    <mergeCell ref="FM249:FM251"/>
    <mergeCell ref="FN249:FN251"/>
    <mergeCell ref="FO249:FO251"/>
    <mergeCell ref="FP249:FP251"/>
    <mergeCell ref="FQ249:FQ251"/>
    <mergeCell ref="FR249:FR251"/>
    <mergeCell ref="FS249:FS251"/>
    <mergeCell ref="FT249:FT251"/>
    <mergeCell ref="FU249:FU251"/>
    <mergeCell ref="FV249:FV251"/>
    <mergeCell ref="FW249:FW251"/>
    <mergeCell ref="FO261:FO263"/>
    <mergeCell ref="GK252:GK259"/>
    <mergeCell ref="GL252:GL259"/>
    <mergeCell ref="GM252:GM259"/>
    <mergeCell ref="GN252:GN259"/>
    <mergeCell ref="GO252:GO259"/>
    <mergeCell ref="GP252:GP259"/>
    <mergeCell ref="GQ252:GQ259"/>
    <mergeCell ref="GR252:GR259"/>
    <mergeCell ref="GS252:GS259"/>
    <mergeCell ref="GT252:GT259"/>
    <mergeCell ref="EF261:EF263"/>
    <mergeCell ref="EG261:EG263"/>
    <mergeCell ref="EH261:EH263"/>
    <mergeCell ref="EI261:EI263"/>
    <mergeCell ref="EJ261:EJ263"/>
    <mergeCell ref="EK261:EK263"/>
    <mergeCell ref="EL261:EL263"/>
    <mergeCell ref="EM261:EM263"/>
    <mergeCell ref="EN261:EN263"/>
    <mergeCell ref="EO261:EO263"/>
    <mergeCell ref="EP261:EP263"/>
    <mergeCell ref="EQ261:EQ263"/>
    <mergeCell ref="ER261:ER263"/>
    <mergeCell ref="ES261:ES263"/>
    <mergeCell ref="ET261:ET263"/>
    <mergeCell ref="EU261:EU263"/>
    <mergeCell ref="EV261:EV263"/>
    <mergeCell ref="EW261:EW263"/>
    <mergeCell ref="EX261:EX263"/>
    <mergeCell ref="FT252:FT259"/>
    <mergeCell ref="FU252:FU259"/>
    <mergeCell ref="FV252:FV259"/>
    <mergeCell ref="FW252:FW259"/>
    <mergeCell ref="FX252:FX259"/>
    <mergeCell ref="FY252:FY259"/>
    <mergeCell ref="FZ252:FZ259"/>
    <mergeCell ref="GA252:GA259"/>
    <mergeCell ref="GB252:GB259"/>
    <mergeCell ref="GC252:GC259"/>
    <mergeCell ref="GD252:GD259"/>
    <mergeCell ref="GE252:GE259"/>
    <mergeCell ref="GF252:GF259"/>
    <mergeCell ref="GG252:GG259"/>
    <mergeCell ref="GH252:GH259"/>
    <mergeCell ref="GI252:GI259"/>
    <mergeCell ref="GJ252:GJ259"/>
    <mergeCell ref="FC252:FC259"/>
    <mergeCell ref="FD252:FD259"/>
    <mergeCell ref="FE252:FE259"/>
    <mergeCell ref="FF252:FF259"/>
    <mergeCell ref="FG252:FG259"/>
    <mergeCell ref="FH252:FH259"/>
    <mergeCell ref="FI252:FI259"/>
    <mergeCell ref="FJ252:FJ259"/>
    <mergeCell ref="FK252:FK259"/>
    <mergeCell ref="FL252:FL259"/>
    <mergeCell ref="FM252:FM259"/>
    <mergeCell ref="FN252:FN259"/>
    <mergeCell ref="FO252:FO259"/>
    <mergeCell ref="FP252:FP259"/>
    <mergeCell ref="FQ252:FQ259"/>
    <mergeCell ref="FR252:FR259"/>
    <mergeCell ref="FS252:FS259"/>
    <mergeCell ref="EF264:EF266"/>
    <mergeCell ref="EG264:EG266"/>
    <mergeCell ref="EH264:EH266"/>
    <mergeCell ref="EI264:EI266"/>
    <mergeCell ref="EJ264:EJ266"/>
    <mergeCell ref="EK264:EK266"/>
    <mergeCell ref="EL264:EL266"/>
    <mergeCell ref="EM264:EM266"/>
    <mergeCell ref="EN264:EN266"/>
    <mergeCell ref="EO264:EO266"/>
    <mergeCell ref="EP264:EP266"/>
    <mergeCell ref="EQ264:EQ266"/>
    <mergeCell ref="ER264:ER266"/>
    <mergeCell ref="ES264:ES266"/>
    <mergeCell ref="ET264:ET266"/>
    <mergeCell ref="EU264:EU266"/>
    <mergeCell ref="EV264:EV266"/>
    <mergeCell ref="GG261:GG263"/>
    <mergeCell ref="GH261:GH263"/>
    <mergeCell ref="GI261:GI263"/>
    <mergeCell ref="GJ261:GJ263"/>
    <mergeCell ref="GK261:GK263"/>
    <mergeCell ref="GL261:GL263"/>
    <mergeCell ref="GM261:GM263"/>
    <mergeCell ref="GN261:GN263"/>
    <mergeCell ref="GO261:GO263"/>
    <mergeCell ref="GP261:GP263"/>
    <mergeCell ref="GQ261:GQ263"/>
    <mergeCell ref="GR261:GR263"/>
    <mergeCell ref="GS261:GS263"/>
    <mergeCell ref="GT261:GT263"/>
    <mergeCell ref="FP261:FP263"/>
    <mergeCell ref="FQ261:FQ263"/>
    <mergeCell ref="FR261:FR263"/>
    <mergeCell ref="FS261:FS263"/>
    <mergeCell ref="FT261:FT263"/>
    <mergeCell ref="FU261:FU263"/>
    <mergeCell ref="FV261:FV263"/>
    <mergeCell ref="FW261:FW263"/>
    <mergeCell ref="FX261:FX263"/>
    <mergeCell ref="FY261:FY263"/>
    <mergeCell ref="FZ261:FZ263"/>
    <mergeCell ref="GA261:GA263"/>
    <mergeCell ref="GB261:GB263"/>
    <mergeCell ref="GC261:GC263"/>
    <mergeCell ref="GD261:GD263"/>
    <mergeCell ref="GE261:GE263"/>
    <mergeCell ref="GF261:GF263"/>
    <mergeCell ref="EY261:EY263"/>
    <mergeCell ref="EZ261:EZ263"/>
    <mergeCell ref="FA261:FA263"/>
    <mergeCell ref="FB261:FB263"/>
    <mergeCell ref="FC261:FC263"/>
    <mergeCell ref="FD261:FD263"/>
    <mergeCell ref="FE261:FE263"/>
    <mergeCell ref="FF261:FF263"/>
    <mergeCell ref="FG261:FG263"/>
    <mergeCell ref="FH261:FH263"/>
    <mergeCell ref="FI261:FI263"/>
    <mergeCell ref="FJ261:FJ263"/>
    <mergeCell ref="FK261:FK263"/>
    <mergeCell ref="FL261:FL263"/>
    <mergeCell ref="FM261:FM263"/>
    <mergeCell ref="FN261:FN263"/>
    <mergeCell ref="GI264:GI266"/>
    <mergeCell ref="GJ264:GJ266"/>
    <mergeCell ref="GK264:GK266"/>
    <mergeCell ref="GL264:GL266"/>
    <mergeCell ref="GM264:GM266"/>
    <mergeCell ref="GN264:GN266"/>
    <mergeCell ref="GO264:GO266"/>
    <mergeCell ref="GP264:GP266"/>
    <mergeCell ref="GQ264:GQ266"/>
    <mergeCell ref="GR264:GR266"/>
    <mergeCell ref="GS264:GS266"/>
    <mergeCell ref="GT264:GT266"/>
    <mergeCell ref="FN264:FN266"/>
    <mergeCell ref="FO264:FO266"/>
    <mergeCell ref="FP264:FP266"/>
    <mergeCell ref="FQ264:FQ266"/>
    <mergeCell ref="FR264:FR266"/>
    <mergeCell ref="FS264:FS266"/>
    <mergeCell ref="FT264:FT266"/>
    <mergeCell ref="FU264:FU266"/>
    <mergeCell ref="FV264:FV266"/>
    <mergeCell ref="FW264:FW266"/>
    <mergeCell ref="FX264:FX266"/>
    <mergeCell ref="FY264:FY266"/>
    <mergeCell ref="FZ264:FZ266"/>
    <mergeCell ref="GA264:GA266"/>
    <mergeCell ref="GB264:GB266"/>
    <mergeCell ref="GC264:GC266"/>
    <mergeCell ref="GD264:GD266"/>
    <mergeCell ref="EW264:EW266"/>
    <mergeCell ref="EX264:EX266"/>
    <mergeCell ref="EY264:EY266"/>
    <mergeCell ref="EZ264:EZ266"/>
    <mergeCell ref="FA264:FA266"/>
    <mergeCell ref="FB264:FB266"/>
    <mergeCell ref="FC264:FC266"/>
    <mergeCell ref="FD264:FD266"/>
    <mergeCell ref="FE264:FE266"/>
    <mergeCell ref="FF264:FF266"/>
    <mergeCell ref="FG264:FG266"/>
    <mergeCell ref="FH264:FH266"/>
    <mergeCell ref="FI264:FI266"/>
    <mergeCell ref="FJ264:FJ266"/>
    <mergeCell ref="FK264:FK266"/>
    <mergeCell ref="FL264:FL266"/>
    <mergeCell ref="FM264:FM266"/>
    <mergeCell ref="EG268:EG270"/>
    <mergeCell ref="EH268:EH270"/>
    <mergeCell ref="EI268:EI270"/>
    <mergeCell ref="EJ268:EJ270"/>
    <mergeCell ref="EK268:EK270"/>
    <mergeCell ref="EL268:EL270"/>
    <mergeCell ref="EM268:EM270"/>
    <mergeCell ref="EN268:EN270"/>
    <mergeCell ref="EO268:EO270"/>
    <mergeCell ref="EP268:EP270"/>
    <mergeCell ref="EQ268:EQ270"/>
    <mergeCell ref="ER268:ER270"/>
    <mergeCell ref="ES268:ES270"/>
    <mergeCell ref="ET268:ET270"/>
    <mergeCell ref="EU268:EU270"/>
    <mergeCell ref="EV268:EV270"/>
    <mergeCell ref="EW268:EW270"/>
    <mergeCell ref="EX268:EX270"/>
    <mergeCell ref="EY268:EY270"/>
    <mergeCell ref="EZ268:EZ270"/>
    <mergeCell ref="FA268:FA270"/>
    <mergeCell ref="FB268:FB270"/>
    <mergeCell ref="FC268:FC270"/>
    <mergeCell ref="FD268:FD270"/>
    <mergeCell ref="FE268:FE270"/>
    <mergeCell ref="FF268:FF270"/>
    <mergeCell ref="FG268:FG270"/>
    <mergeCell ref="FH268:FH270"/>
    <mergeCell ref="FI268:FI270"/>
    <mergeCell ref="GE264:GE266"/>
    <mergeCell ref="GF264:GF266"/>
    <mergeCell ref="GG264:GG266"/>
    <mergeCell ref="GH264:GH266"/>
    <mergeCell ref="GR268:GR270"/>
    <mergeCell ref="GS268:GS270"/>
    <mergeCell ref="GT268:GT270"/>
    <mergeCell ref="EF273:EF276"/>
    <mergeCell ref="EG273:EG276"/>
    <mergeCell ref="EH273:EH276"/>
    <mergeCell ref="EI273:EI276"/>
    <mergeCell ref="EJ273:EJ276"/>
    <mergeCell ref="EK273:EK276"/>
    <mergeCell ref="EL273:EL276"/>
    <mergeCell ref="EM273:EM276"/>
    <mergeCell ref="EN273:EN276"/>
    <mergeCell ref="EO273:EO276"/>
    <mergeCell ref="EP273:EP276"/>
    <mergeCell ref="EQ273:EQ276"/>
    <mergeCell ref="ER273:ER276"/>
    <mergeCell ref="ES273:ES276"/>
    <mergeCell ref="ET273:ET276"/>
    <mergeCell ref="EU273:EU276"/>
    <mergeCell ref="EV273:EV276"/>
    <mergeCell ref="EW273:EW276"/>
    <mergeCell ref="EX273:EX276"/>
    <mergeCell ref="EY273:EY276"/>
    <mergeCell ref="EZ273:EZ276"/>
    <mergeCell ref="FA273:FA276"/>
    <mergeCell ref="FB273:FB276"/>
    <mergeCell ref="FC273:FC276"/>
    <mergeCell ref="FD273:FD276"/>
    <mergeCell ref="FE273:FE276"/>
    <mergeCell ref="GA268:GA270"/>
    <mergeCell ref="GB268:GB270"/>
    <mergeCell ref="GC268:GC270"/>
    <mergeCell ref="GD268:GD270"/>
    <mergeCell ref="GE268:GE270"/>
    <mergeCell ref="GF268:GF270"/>
    <mergeCell ref="GG268:GG270"/>
    <mergeCell ref="GH268:GH270"/>
    <mergeCell ref="GI268:GI270"/>
    <mergeCell ref="GJ268:GJ270"/>
    <mergeCell ref="GK268:GK270"/>
    <mergeCell ref="GL268:GL270"/>
    <mergeCell ref="GM268:GM270"/>
    <mergeCell ref="GN268:GN270"/>
    <mergeCell ref="GO268:GO270"/>
    <mergeCell ref="GP268:GP270"/>
    <mergeCell ref="GQ268:GQ270"/>
    <mergeCell ref="FJ268:FJ270"/>
    <mergeCell ref="FK268:FK270"/>
    <mergeCell ref="FL268:FL270"/>
    <mergeCell ref="FM268:FM270"/>
    <mergeCell ref="FN268:FN270"/>
    <mergeCell ref="FO268:FO270"/>
    <mergeCell ref="FP268:FP270"/>
    <mergeCell ref="FQ268:FQ270"/>
    <mergeCell ref="FR268:FR270"/>
    <mergeCell ref="FS268:FS270"/>
    <mergeCell ref="FT268:FT270"/>
    <mergeCell ref="FU268:FU270"/>
    <mergeCell ref="FV268:FV270"/>
    <mergeCell ref="FW268:FW270"/>
    <mergeCell ref="FX268:FX270"/>
    <mergeCell ref="FY268:FY270"/>
    <mergeCell ref="FZ268:FZ270"/>
    <mergeCell ref="EF268:EF270"/>
    <mergeCell ref="GN273:GN276"/>
    <mergeCell ref="GO273:GO276"/>
    <mergeCell ref="GP273:GP276"/>
    <mergeCell ref="GQ273:GQ276"/>
    <mergeCell ref="GR273:GR276"/>
    <mergeCell ref="GS273:GS276"/>
    <mergeCell ref="GT273:GT276"/>
    <mergeCell ref="EF277:EF279"/>
    <mergeCell ref="EG277:EG279"/>
    <mergeCell ref="EH277:EH279"/>
    <mergeCell ref="EI277:EI279"/>
    <mergeCell ref="EJ277:EJ279"/>
    <mergeCell ref="EK277:EK279"/>
    <mergeCell ref="EL277:EL279"/>
    <mergeCell ref="EM277:EM279"/>
    <mergeCell ref="EN277:EN279"/>
    <mergeCell ref="EO277:EO279"/>
    <mergeCell ref="EP277:EP279"/>
    <mergeCell ref="EQ277:EQ279"/>
    <mergeCell ref="ER277:ER279"/>
    <mergeCell ref="ES277:ES279"/>
    <mergeCell ref="ET277:ET279"/>
    <mergeCell ref="EU277:EU279"/>
    <mergeCell ref="EV277:EV279"/>
    <mergeCell ref="EW277:EW279"/>
    <mergeCell ref="EX277:EX279"/>
    <mergeCell ref="EY277:EY279"/>
    <mergeCell ref="EZ277:EZ279"/>
    <mergeCell ref="FA277:FA279"/>
    <mergeCell ref="FW273:FW276"/>
    <mergeCell ref="FX273:FX276"/>
    <mergeCell ref="FY273:FY276"/>
    <mergeCell ref="FZ273:FZ276"/>
    <mergeCell ref="GA273:GA276"/>
    <mergeCell ref="GB273:GB276"/>
    <mergeCell ref="GC273:GC276"/>
    <mergeCell ref="GD273:GD276"/>
    <mergeCell ref="GE273:GE276"/>
    <mergeCell ref="GF273:GF276"/>
    <mergeCell ref="GG273:GG276"/>
    <mergeCell ref="GH273:GH276"/>
    <mergeCell ref="GI273:GI276"/>
    <mergeCell ref="GJ273:GJ276"/>
    <mergeCell ref="GK273:GK276"/>
    <mergeCell ref="GL273:GL276"/>
    <mergeCell ref="GM273:GM276"/>
    <mergeCell ref="FF273:FF276"/>
    <mergeCell ref="FG273:FG276"/>
    <mergeCell ref="FH273:FH276"/>
    <mergeCell ref="FI273:FI276"/>
    <mergeCell ref="FJ273:FJ276"/>
    <mergeCell ref="FK273:FK276"/>
    <mergeCell ref="FL273:FL276"/>
    <mergeCell ref="FM273:FM276"/>
    <mergeCell ref="FN273:FN276"/>
    <mergeCell ref="FO273:FO276"/>
    <mergeCell ref="FP273:FP276"/>
    <mergeCell ref="FQ273:FQ276"/>
    <mergeCell ref="FR273:FR276"/>
    <mergeCell ref="FS273:FS276"/>
    <mergeCell ref="FT273:FT276"/>
    <mergeCell ref="FU273:FU276"/>
    <mergeCell ref="FV273:FV276"/>
    <mergeCell ref="GJ277:GJ279"/>
    <mergeCell ref="GK277:GK279"/>
    <mergeCell ref="GL277:GL279"/>
    <mergeCell ref="GM277:GM279"/>
    <mergeCell ref="GN277:GN279"/>
    <mergeCell ref="GO277:GO279"/>
    <mergeCell ref="GP277:GP279"/>
    <mergeCell ref="GQ277:GQ279"/>
    <mergeCell ref="GR277:GR279"/>
    <mergeCell ref="GS277:GS279"/>
    <mergeCell ref="GT277:GT279"/>
    <mergeCell ref="EF280:EF282"/>
    <mergeCell ref="EG280:EG282"/>
    <mergeCell ref="EH280:EH282"/>
    <mergeCell ref="EI280:EI282"/>
    <mergeCell ref="EJ280:EJ282"/>
    <mergeCell ref="EK280:EK282"/>
    <mergeCell ref="EL280:EL282"/>
    <mergeCell ref="EM280:EM282"/>
    <mergeCell ref="EN280:EN282"/>
    <mergeCell ref="EO280:EO282"/>
    <mergeCell ref="EP280:EP282"/>
    <mergeCell ref="EQ280:EQ282"/>
    <mergeCell ref="ER280:ER282"/>
    <mergeCell ref="ES280:ES282"/>
    <mergeCell ref="ET280:ET282"/>
    <mergeCell ref="EU280:EU282"/>
    <mergeCell ref="EV280:EV282"/>
    <mergeCell ref="EW280:EW282"/>
    <mergeCell ref="FS277:FS279"/>
    <mergeCell ref="FT277:FT279"/>
    <mergeCell ref="FU277:FU279"/>
    <mergeCell ref="FV277:FV279"/>
    <mergeCell ref="FW277:FW279"/>
    <mergeCell ref="FX277:FX279"/>
    <mergeCell ref="FY277:FY279"/>
    <mergeCell ref="FZ277:FZ279"/>
    <mergeCell ref="GA277:GA279"/>
    <mergeCell ref="GB277:GB279"/>
    <mergeCell ref="GC277:GC279"/>
    <mergeCell ref="GD277:GD279"/>
    <mergeCell ref="GE277:GE279"/>
    <mergeCell ref="GF277:GF279"/>
    <mergeCell ref="GG277:GG279"/>
    <mergeCell ref="GH277:GH279"/>
    <mergeCell ref="GI277:GI279"/>
    <mergeCell ref="FB277:FB279"/>
    <mergeCell ref="FC277:FC279"/>
    <mergeCell ref="FD277:FD279"/>
    <mergeCell ref="FE277:FE279"/>
    <mergeCell ref="FF277:FF279"/>
    <mergeCell ref="FG277:FG279"/>
    <mergeCell ref="FH277:FH279"/>
    <mergeCell ref="FI277:FI279"/>
    <mergeCell ref="FJ277:FJ279"/>
    <mergeCell ref="FK277:FK279"/>
    <mergeCell ref="FL277:FL279"/>
    <mergeCell ref="FM277:FM279"/>
    <mergeCell ref="FN277:FN279"/>
    <mergeCell ref="FO277:FO279"/>
    <mergeCell ref="FP277:FP279"/>
    <mergeCell ref="FQ277:FQ279"/>
    <mergeCell ref="FR277:FR279"/>
    <mergeCell ref="GI280:GI282"/>
    <mergeCell ref="GJ280:GJ282"/>
    <mergeCell ref="GK280:GK282"/>
    <mergeCell ref="GL280:GL282"/>
    <mergeCell ref="GM280:GM282"/>
    <mergeCell ref="GN280:GN282"/>
    <mergeCell ref="GO280:GO282"/>
    <mergeCell ref="GP280:GP282"/>
    <mergeCell ref="GQ280:GQ282"/>
    <mergeCell ref="GR280:GR282"/>
    <mergeCell ref="GS280:GS282"/>
    <mergeCell ref="GT280:GT282"/>
    <mergeCell ref="FO280:FO282"/>
    <mergeCell ref="FP280:FP282"/>
    <mergeCell ref="FQ280:FQ282"/>
    <mergeCell ref="FR280:FR282"/>
    <mergeCell ref="FS280:FS282"/>
    <mergeCell ref="FT280:FT282"/>
    <mergeCell ref="FU280:FU282"/>
    <mergeCell ref="FV280:FV282"/>
    <mergeCell ref="FW280:FW282"/>
    <mergeCell ref="FX280:FX282"/>
    <mergeCell ref="FY280:FY282"/>
    <mergeCell ref="FZ280:FZ282"/>
    <mergeCell ref="GA280:GA282"/>
    <mergeCell ref="GB280:GB282"/>
    <mergeCell ref="GC280:GC282"/>
    <mergeCell ref="GD280:GD282"/>
    <mergeCell ref="GE280:GE282"/>
    <mergeCell ref="EX280:EX282"/>
    <mergeCell ref="EY280:EY282"/>
    <mergeCell ref="EZ280:EZ282"/>
    <mergeCell ref="FA280:FA282"/>
    <mergeCell ref="FB280:FB282"/>
    <mergeCell ref="FC280:FC282"/>
    <mergeCell ref="FD280:FD282"/>
    <mergeCell ref="FE280:FE282"/>
    <mergeCell ref="FF280:FF282"/>
    <mergeCell ref="FG280:FG282"/>
    <mergeCell ref="FH280:FH282"/>
    <mergeCell ref="FI280:FI282"/>
    <mergeCell ref="FJ280:FJ282"/>
    <mergeCell ref="FK280:FK282"/>
    <mergeCell ref="FL280:FL282"/>
    <mergeCell ref="FM280:FM282"/>
    <mergeCell ref="FN280:FN282"/>
    <mergeCell ref="EG284:EG289"/>
    <mergeCell ref="EH284:EH289"/>
    <mergeCell ref="EI284:EI289"/>
    <mergeCell ref="EJ284:EJ289"/>
    <mergeCell ref="EK284:EK289"/>
    <mergeCell ref="EL284:EL289"/>
    <mergeCell ref="EM284:EM289"/>
    <mergeCell ref="EN284:EN289"/>
    <mergeCell ref="EO284:EO289"/>
    <mergeCell ref="EP284:EP289"/>
    <mergeCell ref="EQ284:EQ289"/>
    <mergeCell ref="ER284:ER289"/>
    <mergeCell ref="ES284:ES289"/>
    <mergeCell ref="ET284:ET289"/>
    <mergeCell ref="EU284:EU289"/>
    <mergeCell ref="EV284:EV289"/>
    <mergeCell ref="EW284:EW289"/>
    <mergeCell ref="EX284:EX289"/>
    <mergeCell ref="EY284:EY289"/>
    <mergeCell ref="EZ284:EZ289"/>
    <mergeCell ref="FA284:FA289"/>
    <mergeCell ref="FB284:FB289"/>
    <mergeCell ref="FC284:FC289"/>
    <mergeCell ref="FD284:FD289"/>
    <mergeCell ref="FE284:FE289"/>
    <mergeCell ref="FF284:FF289"/>
    <mergeCell ref="FG284:FG289"/>
    <mergeCell ref="FH284:FH289"/>
    <mergeCell ref="FI284:FI289"/>
    <mergeCell ref="FJ284:FJ289"/>
    <mergeCell ref="GF280:GF282"/>
    <mergeCell ref="GG280:GG282"/>
    <mergeCell ref="GH280:GH282"/>
    <mergeCell ref="GS284:GS289"/>
    <mergeCell ref="GT284:GT289"/>
    <mergeCell ref="EF290:EF291"/>
    <mergeCell ref="EG290:EG291"/>
    <mergeCell ref="EH290:EH291"/>
    <mergeCell ref="EI290:EI291"/>
    <mergeCell ref="EJ290:EJ291"/>
    <mergeCell ref="EK290:EK291"/>
    <mergeCell ref="EL290:EL291"/>
    <mergeCell ref="EM290:EM291"/>
    <mergeCell ref="EN290:EN291"/>
    <mergeCell ref="EO290:EO291"/>
    <mergeCell ref="EP290:EP291"/>
    <mergeCell ref="EQ290:EQ291"/>
    <mergeCell ref="ER290:ER291"/>
    <mergeCell ref="ES290:ES291"/>
    <mergeCell ref="ET290:ET291"/>
    <mergeCell ref="EU290:EU291"/>
    <mergeCell ref="EV290:EV291"/>
    <mergeCell ref="EW290:EW291"/>
    <mergeCell ref="EX290:EX291"/>
    <mergeCell ref="EY290:EY291"/>
    <mergeCell ref="EZ290:EZ291"/>
    <mergeCell ref="FA290:FA291"/>
    <mergeCell ref="FB290:FB291"/>
    <mergeCell ref="FC290:FC291"/>
    <mergeCell ref="FD290:FD291"/>
    <mergeCell ref="FE290:FE291"/>
    <mergeCell ref="FF290:FF291"/>
    <mergeCell ref="GB284:GB289"/>
    <mergeCell ref="GC284:GC289"/>
    <mergeCell ref="GD284:GD289"/>
    <mergeCell ref="GE284:GE289"/>
    <mergeCell ref="GF284:GF289"/>
    <mergeCell ref="GG284:GG289"/>
    <mergeCell ref="GH284:GH289"/>
    <mergeCell ref="GI284:GI289"/>
    <mergeCell ref="GJ284:GJ289"/>
    <mergeCell ref="GK284:GK289"/>
    <mergeCell ref="GL284:GL289"/>
    <mergeCell ref="GM284:GM289"/>
    <mergeCell ref="GN284:GN289"/>
    <mergeCell ref="GO284:GO289"/>
    <mergeCell ref="GP284:GP289"/>
    <mergeCell ref="GQ284:GQ289"/>
    <mergeCell ref="GR284:GR289"/>
    <mergeCell ref="FK284:FK289"/>
    <mergeCell ref="FL284:FL289"/>
    <mergeCell ref="FM284:FM289"/>
    <mergeCell ref="FN284:FN289"/>
    <mergeCell ref="FO284:FO289"/>
    <mergeCell ref="FP284:FP289"/>
    <mergeCell ref="FQ284:FQ289"/>
    <mergeCell ref="FR284:FR289"/>
    <mergeCell ref="FS284:FS289"/>
    <mergeCell ref="FT284:FT289"/>
    <mergeCell ref="FU284:FU289"/>
    <mergeCell ref="FV284:FV289"/>
    <mergeCell ref="FW284:FW289"/>
    <mergeCell ref="FX284:FX289"/>
    <mergeCell ref="FY284:FY289"/>
    <mergeCell ref="FZ284:FZ289"/>
    <mergeCell ref="GA284:GA289"/>
    <mergeCell ref="EF284:EF289"/>
    <mergeCell ref="GO290:GO291"/>
    <mergeCell ref="GP290:GP291"/>
    <mergeCell ref="GQ290:GQ291"/>
    <mergeCell ref="GR290:GR291"/>
    <mergeCell ref="GS290:GS291"/>
    <mergeCell ref="GT290:GT291"/>
    <mergeCell ref="EF292:EF296"/>
    <mergeCell ref="EG292:EG296"/>
    <mergeCell ref="EH292:EH296"/>
    <mergeCell ref="EI292:EI296"/>
    <mergeCell ref="EJ292:EJ296"/>
    <mergeCell ref="EK292:EK296"/>
    <mergeCell ref="EL292:EL296"/>
    <mergeCell ref="EM292:EM296"/>
    <mergeCell ref="EN292:EN296"/>
    <mergeCell ref="EO292:EO296"/>
    <mergeCell ref="EP292:EP296"/>
    <mergeCell ref="EQ292:EQ296"/>
    <mergeCell ref="ER292:ER296"/>
    <mergeCell ref="ES292:ES296"/>
    <mergeCell ref="ET292:ET296"/>
    <mergeCell ref="EU292:EU296"/>
    <mergeCell ref="EV292:EV296"/>
    <mergeCell ref="EW292:EW296"/>
    <mergeCell ref="EX292:EX296"/>
    <mergeCell ref="EY292:EY296"/>
    <mergeCell ref="EZ292:EZ296"/>
    <mergeCell ref="FA292:FA296"/>
    <mergeCell ref="FB292:FB296"/>
    <mergeCell ref="FX290:FX291"/>
    <mergeCell ref="FY290:FY291"/>
    <mergeCell ref="FZ290:FZ291"/>
    <mergeCell ref="GA290:GA291"/>
    <mergeCell ref="GB290:GB291"/>
    <mergeCell ref="GC290:GC291"/>
    <mergeCell ref="GD290:GD291"/>
    <mergeCell ref="GE290:GE291"/>
    <mergeCell ref="GF290:GF291"/>
    <mergeCell ref="GG290:GG291"/>
    <mergeCell ref="GH290:GH291"/>
    <mergeCell ref="GI290:GI291"/>
    <mergeCell ref="GJ290:GJ291"/>
    <mergeCell ref="GK290:GK291"/>
    <mergeCell ref="GL290:GL291"/>
    <mergeCell ref="GM290:GM291"/>
    <mergeCell ref="GN290:GN291"/>
    <mergeCell ref="FG290:FG291"/>
    <mergeCell ref="FH290:FH291"/>
    <mergeCell ref="FI290:FI291"/>
    <mergeCell ref="FJ290:FJ291"/>
    <mergeCell ref="FK290:FK291"/>
    <mergeCell ref="FL290:FL291"/>
    <mergeCell ref="FM290:FM291"/>
    <mergeCell ref="FN290:FN291"/>
    <mergeCell ref="FO290:FO291"/>
    <mergeCell ref="FP290:FP291"/>
    <mergeCell ref="FQ290:FQ291"/>
    <mergeCell ref="FR290:FR291"/>
    <mergeCell ref="FS290:FS291"/>
    <mergeCell ref="FT290:FT291"/>
    <mergeCell ref="FU290:FU291"/>
    <mergeCell ref="FV290:FV291"/>
    <mergeCell ref="FW290:FW291"/>
    <mergeCell ref="FO299:FO306"/>
    <mergeCell ref="GK292:GK296"/>
    <mergeCell ref="GL292:GL296"/>
    <mergeCell ref="GM292:GM296"/>
    <mergeCell ref="GN292:GN296"/>
    <mergeCell ref="GO292:GO296"/>
    <mergeCell ref="GP292:GP296"/>
    <mergeCell ref="GQ292:GQ296"/>
    <mergeCell ref="GR292:GR296"/>
    <mergeCell ref="GS292:GS296"/>
    <mergeCell ref="GT292:GT296"/>
    <mergeCell ref="EF299:EF306"/>
    <mergeCell ref="EG299:EG306"/>
    <mergeCell ref="EH299:EH306"/>
    <mergeCell ref="EI299:EI306"/>
    <mergeCell ref="EJ299:EJ306"/>
    <mergeCell ref="EK299:EK306"/>
    <mergeCell ref="EL299:EL306"/>
    <mergeCell ref="EM299:EM306"/>
    <mergeCell ref="EN299:EN306"/>
    <mergeCell ref="EO299:EO306"/>
    <mergeCell ref="EP299:EP306"/>
    <mergeCell ref="EQ299:EQ306"/>
    <mergeCell ref="ER299:ER306"/>
    <mergeCell ref="ES299:ES306"/>
    <mergeCell ref="ET299:ET306"/>
    <mergeCell ref="EU299:EU306"/>
    <mergeCell ref="EV299:EV306"/>
    <mergeCell ref="EW299:EW306"/>
    <mergeCell ref="EX299:EX306"/>
    <mergeCell ref="FT292:FT296"/>
    <mergeCell ref="FU292:FU296"/>
    <mergeCell ref="FV292:FV296"/>
    <mergeCell ref="FW292:FW296"/>
    <mergeCell ref="FX292:FX296"/>
    <mergeCell ref="FY292:FY296"/>
    <mergeCell ref="FZ292:FZ296"/>
    <mergeCell ref="GA292:GA296"/>
    <mergeCell ref="GB292:GB296"/>
    <mergeCell ref="GC292:GC296"/>
    <mergeCell ref="GD292:GD296"/>
    <mergeCell ref="GE292:GE296"/>
    <mergeCell ref="GF292:GF296"/>
    <mergeCell ref="GG292:GG296"/>
    <mergeCell ref="GH292:GH296"/>
    <mergeCell ref="GI292:GI296"/>
    <mergeCell ref="GJ292:GJ296"/>
    <mergeCell ref="FC292:FC296"/>
    <mergeCell ref="FD292:FD296"/>
    <mergeCell ref="FE292:FE296"/>
    <mergeCell ref="FF292:FF296"/>
    <mergeCell ref="FG292:FG296"/>
    <mergeCell ref="FH292:FH296"/>
    <mergeCell ref="FI292:FI296"/>
    <mergeCell ref="FJ292:FJ296"/>
    <mergeCell ref="FK292:FK296"/>
    <mergeCell ref="FL292:FL296"/>
    <mergeCell ref="FM292:FM296"/>
    <mergeCell ref="FN292:FN296"/>
    <mergeCell ref="FO292:FO296"/>
    <mergeCell ref="FP292:FP296"/>
    <mergeCell ref="FQ292:FQ296"/>
    <mergeCell ref="FR292:FR296"/>
    <mergeCell ref="FS292:FS296"/>
    <mergeCell ref="EF307:EF310"/>
    <mergeCell ref="EG307:EG310"/>
    <mergeCell ref="EH307:EH310"/>
    <mergeCell ref="EI307:EI310"/>
    <mergeCell ref="EJ307:EJ310"/>
    <mergeCell ref="EK307:EK310"/>
    <mergeCell ref="EL307:EL310"/>
    <mergeCell ref="EM307:EM310"/>
    <mergeCell ref="EN307:EN310"/>
    <mergeCell ref="EO307:EO310"/>
    <mergeCell ref="EP307:EP310"/>
    <mergeCell ref="EQ307:EQ310"/>
    <mergeCell ref="ER307:ER310"/>
    <mergeCell ref="ES307:ES310"/>
    <mergeCell ref="ET307:ET310"/>
    <mergeCell ref="EU307:EU310"/>
    <mergeCell ref="EV307:EV310"/>
    <mergeCell ref="GG299:GG306"/>
    <mergeCell ref="GH299:GH306"/>
    <mergeCell ref="GI299:GI306"/>
    <mergeCell ref="GJ299:GJ306"/>
    <mergeCell ref="GK299:GK306"/>
    <mergeCell ref="GL299:GL306"/>
    <mergeCell ref="GM299:GM306"/>
    <mergeCell ref="GN299:GN306"/>
    <mergeCell ref="GO299:GO306"/>
    <mergeCell ref="GP299:GP306"/>
    <mergeCell ref="GQ299:GQ306"/>
    <mergeCell ref="GR299:GR306"/>
    <mergeCell ref="GS299:GS306"/>
    <mergeCell ref="GT299:GT306"/>
    <mergeCell ref="FP299:FP306"/>
    <mergeCell ref="FQ299:FQ306"/>
    <mergeCell ref="FR299:FR306"/>
    <mergeCell ref="FS299:FS306"/>
    <mergeCell ref="FT299:FT306"/>
    <mergeCell ref="FU299:FU306"/>
    <mergeCell ref="FV299:FV306"/>
    <mergeCell ref="FW299:FW306"/>
    <mergeCell ref="FX299:FX306"/>
    <mergeCell ref="FY299:FY306"/>
    <mergeCell ref="FZ299:FZ306"/>
    <mergeCell ref="GA299:GA306"/>
    <mergeCell ref="GB299:GB306"/>
    <mergeCell ref="GC299:GC306"/>
    <mergeCell ref="GD299:GD306"/>
    <mergeCell ref="GE299:GE306"/>
    <mergeCell ref="GF299:GF306"/>
    <mergeCell ref="EY299:EY306"/>
    <mergeCell ref="EZ299:EZ306"/>
    <mergeCell ref="FA299:FA306"/>
    <mergeCell ref="FB299:FB306"/>
    <mergeCell ref="FC299:FC306"/>
    <mergeCell ref="FD299:FD306"/>
    <mergeCell ref="FE299:FE306"/>
    <mergeCell ref="FF299:FF306"/>
    <mergeCell ref="FG299:FG306"/>
    <mergeCell ref="FH299:FH306"/>
    <mergeCell ref="FI299:FI306"/>
    <mergeCell ref="FJ299:FJ306"/>
    <mergeCell ref="FK299:FK306"/>
    <mergeCell ref="FL299:FL306"/>
    <mergeCell ref="FM299:FM306"/>
    <mergeCell ref="FN299:FN306"/>
    <mergeCell ref="GI307:GI310"/>
    <mergeCell ref="GJ307:GJ310"/>
    <mergeCell ref="GK307:GK310"/>
    <mergeCell ref="GL307:GL310"/>
    <mergeCell ref="GM307:GM310"/>
    <mergeCell ref="GN307:GN310"/>
    <mergeCell ref="GO307:GO310"/>
    <mergeCell ref="GP307:GP310"/>
    <mergeCell ref="GQ307:GQ310"/>
    <mergeCell ref="GR307:GR310"/>
    <mergeCell ref="GS307:GS310"/>
    <mergeCell ref="GT307:GT310"/>
    <mergeCell ref="FN307:FN310"/>
    <mergeCell ref="FO307:FO310"/>
    <mergeCell ref="FP307:FP310"/>
    <mergeCell ref="FQ307:FQ310"/>
    <mergeCell ref="FR307:FR310"/>
    <mergeCell ref="FS307:FS310"/>
    <mergeCell ref="FT307:FT310"/>
    <mergeCell ref="FU307:FU310"/>
    <mergeCell ref="FV307:FV310"/>
    <mergeCell ref="FW307:FW310"/>
    <mergeCell ref="FX307:FX310"/>
    <mergeCell ref="FY307:FY310"/>
    <mergeCell ref="FZ307:FZ310"/>
    <mergeCell ref="GA307:GA310"/>
    <mergeCell ref="GB307:GB310"/>
    <mergeCell ref="GC307:GC310"/>
    <mergeCell ref="GD307:GD310"/>
    <mergeCell ref="EW307:EW310"/>
    <mergeCell ref="EX307:EX310"/>
    <mergeCell ref="EY307:EY310"/>
    <mergeCell ref="EZ307:EZ310"/>
    <mergeCell ref="FA307:FA310"/>
    <mergeCell ref="FB307:FB310"/>
    <mergeCell ref="FC307:FC310"/>
    <mergeCell ref="FD307:FD310"/>
    <mergeCell ref="FE307:FE310"/>
    <mergeCell ref="FF307:FF310"/>
    <mergeCell ref="FG307:FG310"/>
    <mergeCell ref="FH307:FH310"/>
    <mergeCell ref="FI307:FI310"/>
    <mergeCell ref="FJ307:FJ310"/>
    <mergeCell ref="FK307:FK310"/>
    <mergeCell ref="FL307:FL310"/>
    <mergeCell ref="FM307:FM310"/>
    <mergeCell ref="EG314:EG316"/>
    <mergeCell ref="EH314:EH316"/>
    <mergeCell ref="EI314:EI316"/>
    <mergeCell ref="EJ314:EJ316"/>
    <mergeCell ref="EK314:EK316"/>
    <mergeCell ref="EL314:EL316"/>
    <mergeCell ref="EM314:EM316"/>
    <mergeCell ref="EN314:EN316"/>
    <mergeCell ref="EO314:EO316"/>
    <mergeCell ref="EP314:EP316"/>
    <mergeCell ref="EQ314:EQ316"/>
    <mergeCell ref="ER314:ER316"/>
    <mergeCell ref="ES314:ES316"/>
    <mergeCell ref="ET314:ET316"/>
    <mergeCell ref="EU314:EU316"/>
    <mergeCell ref="EV314:EV316"/>
    <mergeCell ref="EW314:EW316"/>
    <mergeCell ref="EX314:EX316"/>
    <mergeCell ref="EY314:EY316"/>
    <mergeCell ref="EZ314:EZ316"/>
    <mergeCell ref="FA314:FA316"/>
    <mergeCell ref="FB314:FB316"/>
    <mergeCell ref="FC314:FC316"/>
    <mergeCell ref="FD314:FD316"/>
    <mergeCell ref="FE314:FE316"/>
    <mergeCell ref="FF314:FF316"/>
    <mergeCell ref="FG314:FG316"/>
    <mergeCell ref="FH314:FH316"/>
    <mergeCell ref="FI314:FI316"/>
    <mergeCell ref="GE307:GE310"/>
    <mergeCell ref="GF307:GF310"/>
    <mergeCell ref="GG307:GG310"/>
    <mergeCell ref="GH307:GH310"/>
    <mergeCell ref="GR314:GR316"/>
    <mergeCell ref="GS314:GS316"/>
    <mergeCell ref="GT314:GT316"/>
    <mergeCell ref="EF318:EF320"/>
    <mergeCell ref="EG318:EG320"/>
    <mergeCell ref="EH318:EH320"/>
    <mergeCell ref="EI318:EI320"/>
    <mergeCell ref="EJ318:EJ320"/>
    <mergeCell ref="EK318:EK320"/>
    <mergeCell ref="EL318:EL320"/>
    <mergeCell ref="EM318:EM320"/>
    <mergeCell ref="EN318:EN320"/>
    <mergeCell ref="EO318:EO320"/>
    <mergeCell ref="EP318:EP320"/>
    <mergeCell ref="EQ318:EQ320"/>
    <mergeCell ref="ER318:ER320"/>
    <mergeCell ref="ES318:ES320"/>
    <mergeCell ref="ET318:ET320"/>
    <mergeCell ref="EU318:EU320"/>
    <mergeCell ref="EV318:EV320"/>
    <mergeCell ref="EW318:EW320"/>
    <mergeCell ref="EX318:EX320"/>
    <mergeCell ref="EY318:EY320"/>
    <mergeCell ref="EZ318:EZ320"/>
    <mergeCell ref="FA318:FA320"/>
    <mergeCell ref="FB318:FB320"/>
    <mergeCell ref="FC318:FC320"/>
    <mergeCell ref="FD318:FD320"/>
    <mergeCell ref="FE318:FE320"/>
    <mergeCell ref="GA314:GA316"/>
    <mergeCell ref="GB314:GB316"/>
    <mergeCell ref="GC314:GC316"/>
    <mergeCell ref="GD314:GD316"/>
    <mergeCell ref="GE314:GE316"/>
    <mergeCell ref="GF314:GF316"/>
    <mergeCell ref="GG314:GG316"/>
    <mergeCell ref="GH314:GH316"/>
    <mergeCell ref="GI314:GI316"/>
    <mergeCell ref="GJ314:GJ316"/>
    <mergeCell ref="GK314:GK316"/>
    <mergeCell ref="GL314:GL316"/>
    <mergeCell ref="GM314:GM316"/>
    <mergeCell ref="GN314:GN316"/>
    <mergeCell ref="GO314:GO316"/>
    <mergeCell ref="GP314:GP316"/>
    <mergeCell ref="GQ314:GQ316"/>
    <mergeCell ref="FJ314:FJ316"/>
    <mergeCell ref="FK314:FK316"/>
    <mergeCell ref="FL314:FL316"/>
    <mergeCell ref="FM314:FM316"/>
    <mergeCell ref="FN314:FN316"/>
    <mergeCell ref="FO314:FO316"/>
    <mergeCell ref="FP314:FP316"/>
    <mergeCell ref="FQ314:FQ316"/>
    <mergeCell ref="FR314:FR316"/>
    <mergeCell ref="FS314:FS316"/>
    <mergeCell ref="FT314:FT316"/>
    <mergeCell ref="FU314:FU316"/>
    <mergeCell ref="FV314:FV316"/>
    <mergeCell ref="FW314:FW316"/>
    <mergeCell ref="FX314:FX316"/>
    <mergeCell ref="FY314:FY316"/>
    <mergeCell ref="FZ314:FZ316"/>
    <mergeCell ref="EF314:EF316"/>
    <mergeCell ref="GN318:GN320"/>
    <mergeCell ref="GO318:GO320"/>
    <mergeCell ref="GP318:GP320"/>
    <mergeCell ref="GQ318:GQ320"/>
    <mergeCell ref="GR318:GR320"/>
    <mergeCell ref="GS318:GS320"/>
    <mergeCell ref="GT318:GT320"/>
    <mergeCell ref="EF322:EF324"/>
    <mergeCell ref="EG322:EG324"/>
    <mergeCell ref="EH322:EH324"/>
    <mergeCell ref="EI322:EI324"/>
    <mergeCell ref="EJ322:EJ324"/>
    <mergeCell ref="EK322:EK324"/>
    <mergeCell ref="EL322:EL324"/>
    <mergeCell ref="EM322:EM324"/>
    <mergeCell ref="EN322:EN324"/>
    <mergeCell ref="EO322:EO324"/>
    <mergeCell ref="EP322:EP324"/>
    <mergeCell ref="EQ322:EQ324"/>
    <mergeCell ref="ER322:ER324"/>
    <mergeCell ref="ES322:ES324"/>
    <mergeCell ref="ET322:ET324"/>
    <mergeCell ref="EU322:EU324"/>
    <mergeCell ref="EV322:EV324"/>
    <mergeCell ref="EW322:EW324"/>
    <mergeCell ref="EX322:EX324"/>
    <mergeCell ref="EY322:EY324"/>
    <mergeCell ref="EZ322:EZ324"/>
    <mergeCell ref="FA322:FA324"/>
    <mergeCell ref="FW318:FW320"/>
    <mergeCell ref="FX318:FX320"/>
    <mergeCell ref="FY318:FY320"/>
    <mergeCell ref="FZ318:FZ320"/>
    <mergeCell ref="GA318:GA320"/>
    <mergeCell ref="GB318:GB320"/>
    <mergeCell ref="GC318:GC320"/>
    <mergeCell ref="GD318:GD320"/>
    <mergeCell ref="GE318:GE320"/>
    <mergeCell ref="GF318:GF320"/>
    <mergeCell ref="GG318:GG320"/>
    <mergeCell ref="GH318:GH320"/>
    <mergeCell ref="GI318:GI320"/>
    <mergeCell ref="GJ318:GJ320"/>
    <mergeCell ref="GK318:GK320"/>
    <mergeCell ref="GL318:GL320"/>
    <mergeCell ref="GM318:GM320"/>
    <mergeCell ref="FF318:FF320"/>
    <mergeCell ref="FG318:FG320"/>
    <mergeCell ref="FH318:FH320"/>
    <mergeCell ref="FI318:FI320"/>
    <mergeCell ref="FJ318:FJ320"/>
    <mergeCell ref="FK318:FK320"/>
    <mergeCell ref="FL318:FL320"/>
    <mergeCell ref="FM318:FM320"/>
    <mergeCell ref="FN318:FN320"/>
    <mergeCell ref="FO318:FO320"/>
    <mergeCell ref="FP318:FP320"/>
    <mergeCell ref="FQ318:FQ320"/>
    <mergeCell ref="FR318:FR320"/>
    <mergeCell ref="FS318:FS320"/>
    <mergeCell ref="FT318:FT320"/>
    <mergeCell ref="FU318:FU320"/>
    <mergeCell ref="FV318:FV320"/>
    <mergeCell ref="GJ322:GJ324"/>
    <mergeCell ref="GK322:GK324"/>
    <mergeCell ref="GL322:GL324"/>
    <mergeCell ref="GM322:GM324"/>
    <mergeCell ref="GN322:GN324"/>
    <mergeCell ref="GO322:GO324"/>
    <mergeCell ref="GP322:GP324"/>
    <mergeCell ref="GQ322:GQ324"/>
    <mergeCell ref="GR322:GR324"/>
    <mergeCell ref="GS322:GS324"/>
    <mergeCell ref="GT322:GT324"/>
    <mergeCell ref="EF325:EF327"/>
    <mergeCell ref="EG325:EG327"/>
    <mergeCell ref="EH325:EH327"/>
    <mergeCell ref="EI325:EI327"/>
    <mergeCell ref="EJ325:EJ327"/>
    <mergeCell ref="EK325:EK327"/>
    <mergeCell ref="EL325:EL327"/>
    <mergeCell ref="EM325:EM327"/>
    <mergeCell ref="EN325:EN327"/>
    <mergeCell ref="EO325:EO327"/>
    <mergeCell ref="EP325:EP327"/>
    <mergeCell ref="EQ325:EQ327"/>
    <mergeCell ref="ER325:ER327"/>
    <mergeCell ref="ES325:ES327"/>
    <mergeCell ref="ET325:ET327"/>
    <mergeCell ref="EU325:EU327"/>
    <mergeCell ref="EV325:EV327"/>
    <mergeCell ref="EW325:EW327"/>
    <mergeCell ref="FS322:FS324"/>
    <mergeCell ref="FT322:FT324"/>
    <mergeCell ref="FU322:FU324"/>
    <mergeCell ref="FV322:FV324"/>
    <mergeCell ref="FW322:FW324"/>
    <mergeCell ref="FX322:FX324"/>
    <mergeCell ref="FY322:FY324"/>
    <mergeCell ref="FZ322:FZ324"/>
    <mergeCell ref="GA322:GA324"/>
    <mergeCell ref="GB322:GB324"/>
    <mergeCell ref="GC322:GC324"/>
    <mergeCell ref="GD322:GD324"/>
    <mergeCell ref="GE322:GE324"/>
    <mergeCell ref="GF322:GF324"/>
    <mergeCell ref="GG322:GG324"/>
    <mergeCell ref="GH322:GH324"/>
    <mergeCell ref="GI322:GI324"/>
    <mergeCell ref="FB322:FB324"/>
    <mergeCell ref="FC322:FC324"/>
    <mergeCell ref="FD322:FD324"/>
    <mergeCell ref="FE322:FE324"/>
    <mergeCell ref="FF322:FF324"/>
    <mergeCell ref="FG322:FG324"/>
    <mergeCell ref="FH322:FH324"/>
    <mergeCell ref="FI322:FI324"/>
    <mergeCell ref="FJ322:FJ324"/>
    <mergeCell ref="FK322:FK324"/>
    <mergeCell ref="FL322:FL324"/>
    <mergeCell ref="FM322:FM324"/>
    <mergeCell ref="FN322:FN324"/>
    <mergeCell ref="FO322:FO324"/>
    <mergeCell ref="FP322:FP324"/>
    <mergeCell ref="FQ322:FQ324"/>
    <mergeCell ref="FR322:FR324"/>
    <mergeCell ref="GI325:GI327"/>
    <mergeCell ref="GJ325:GJ327"/>
    <mergeCell ref="GK325:GK327"/>
    <mergeCell ref="GL325:GL327"/>
    <mergeCell ref="GM325:GM327"/>
    <mergeCell ref="GN325:GN327"/>
    <mergeCell ref="GO325:GO327"/>
    <mergeCell ref="GP325:GP327"/>
    <mergeCell ref="GQ325:GQ327"/>
    <mergeCell ref="GR325:GR327"/>
    <mergeCell ref="GS325:GS327"/>
    <mergeCell ref="GT325:GT327"/>
    <mergeCell ref="FO325:FO327"/>
    <mergeCell ref="FP325:FP327"/>
    <mergeCell ref="FQ325:FQ327"/>
    <mergeCell ref="FR325:FR327"/>
    <mergeCell ref="FS325:FS327"/>
    <mergeCell ref="FT325:FT327"/>
    <mergeCell ref="FU325:FU327"/>
    <mergeCell ref="FV325:FV327"/>
    <mergeCell ref="FW325:FW327"/>
    <mergeCell ref="FX325:FX327"/>
    <mergeCell ref="FY325:FY327"/>
    <mergeCell ref="FZ325:FZ327"/>
    <mergeCell ref="GA325:GA327"/>
    <mergeCell ref="GB325:GB327"/>
    <mergeCell ref="GC325:GC327"/>
    <mergeCell ref="GD325:GD327"/>
    <mergeCell ref="GE325:GE327"/>
    <mergeCell ref="EX325:EX327"/>
    <mergeCell ref="EY325:EY327"/>
    <mergeCell ref="EZ325:EZ327"/>
    <mergeCell ref="FA325:FA327"/>
    <mergeCell ref="FB325:FB327"/>
    <mergeCell ref="FC325:FC327"/>
    <mergeCell ref="FD325:FD327"/>
    <mergeCell ref="FE325:FE327"/>
    <mergeCell ref="FF325:FF327"/>
    <mergeCell ref="FG325:FG327"/>
    <mergeCell ref="FH325:FH327"/>
    <mergeCell ref="FI325:FI327"/>
    <mergeCell ref="FJ325:FJ327"/>
    <mergeCell ref="FK325:FK327"/>
    <mergeCell ref="FL325:FL327"/>
    <mergeCell ref="FM325:FM327"/>
    <mergeCell ref="FN325:FN327"/>
    <mergeCell ref="EG329:EG331"/>
    <mergeCell ref="EH329:EH331"/>
    <mergeCell ref="EI329:EI331"/>
    <mergeCell ref="EJ329:EJ331"/>
    <mergeCell ref="EK329:EK331"/>
    <mergeCell ref="EL329:EL331"/>
    <mergeCell ref="EM329:EM331"/>
    <mergeCell ref="EN329:EN331"/>
    <mergeCell ref="EO329:EO331"/>
    <mergeCell ref="EP329:EP331"/>
    <mergeCell ref="EQ329:EQ331"/>
    <mergeCell ref="ER329:ER331"/>
    <mergeCell ref="ES329:ES331"/>
    <mergeCell ref="ET329:ET331"/>
    <mergeCell ref="EU329:EU331"/>
    <mergeCell ref="EV329:EV331"/>
    <mergeCell ref="EW329:EW331"/>
    <mergeCell ref="EX329:EX331"/>
    <mergeCell ref="EY329:EY331"/>
    <mergeCell ref="EZ329:EZ331"/>
    <mergeCell ref="FA329:FA331"/>
    <mergeCell ref="FB329:FB331"/>
    <mergeCell ref="FC329:FC331"/>
    <mergeCell ref="FD329:FD331"/>
    <mergeCell ref="FE329:FE331"/>
    <mergeCell ref="FF329:FF331"/>
    <mergeCell ref="FG329:FG331"/>
    <mergeCell ref="FH329:FH331"/>
    <mergeCell ref="FI329:FI331"/>
    <mergeCell ref="FJ329:FJ331"/>
    <mergeCell ref="GF325:GF327"/>
    <mergeCell ref="GG325:GG327"/>
    <mergeCell ref="GH325:GH327"/>
    <mergeCell ref="GS329:GS331"/>
    <mergeCell ref="GT329:GT331"/>
    <mergeCell ref="EF334:EF340"/>
    <mergeCell ref="EG334:EG340"/>
    <mergeCell ref="EH334:EH340"/>
    <mergeCell ref="EI334:EI340"/>
    <mergeCell ref="EJ334:EJ340"/>
    <mergeCell ref="EK334:EK340"/>
    <mergeCell ref="EL334:EL340"/>
    <mergeCell ref="EM334:EM340"/>
    <mergeCell ref="EN334:EN340"/>
    <mergeCell ref="EO334:EO340"/>
    <mergeCell ref="EP334:EP340"/>
    <mergeCell ref="EQ334:EQ340"/>
    <mergeCell ref="ER334:ER340"/>
    <mergeCell ref="ES334:ES340"/>
    <mergeCell ref="ET334:ET340"/>
    <mergeCell ref="EU334:EU340"/>
    <mergeCell ref="EV334:EV340"/>
    <mergeCell ref="EW334:EW340"/>
    <mergeCell ref="EX334:EX340"/>
    <mergeCell ref="EY334:EY340"/>
    <mergeCell ref="EZ334:EZ340"/>
    <mergeCell ref="FA334:FA340"/>
    <mergeCell ref="FB334:FB340"/>
    <mergeCell ref="FC334:FC340"/>
    <mergeCell ref="FD334:FD340"/>
    <mergeCell ref="FE334:FE340"/>
    <mergeCell ref="FF334:FF340"/>
    <mergeCell ref="GB329:GB331"/>
    <mergeCell ref="GC329:GC331"/>
    <mergeCell ref="GD329:GD331"/>
    <mergeCell ref="GE329:GE331"/>
    <mergeCell ref="GF329:GF331"/>
    <mergeCell ref="GG329:GG331"/>
    <mergeCell ref="GH329:GH331"/>
    <mergeCell ref="GI329:GI331"/>
    <mergeCell ref="GJ329:GJ331"/>
    <mergeCell ref="GK329:GK331"/>
    <mergeCell ref="GL329:GL331"/>
    <mergeCell ref="GM329:GM331"/>
    <mergeCell ref="GN329:GN331"/>
    <mergeCell ref="GO329:GO331"/>
    <mergeCell ref="GP329:GP331"/>
    <mergeCell ref="GQ329:GQ331"/>
    <mergeCell ref="GR329:GR331"/>
    <mergeCell ref="FK329:FK331"/>
    <mergeCell ref="FL329:FL331"/>
    <mergeCell ref="FM329:FM331"/>
    <mergeCell ref="FN329:FN331"/>
    <mergeCell ref="FO329:FO331"/>
    <mergeCell ref="FP329:FP331"/>
    <mergeCell ref="FQ329:FQ331"/>
    <mergeCell ref="FR329:FR331"/>
    <mergeCell ref="FS329:FS331"/>
    <mergeCell ref="FT329:FT331"/>
    <mergeCell ref="FU329:FU331"/>
    <mergeCell ref="FV329:FV331"/>
    <mergeCell ref="FW329:FW331"/>
    <mergeCell ref="FX329:FX331"/>
    <mergeCell ref="FY329:FY331"/>
    <mergeCell ref="FZ329:FZ331"/>
    <mergeCell ref="GA329:GA331"/>
    <mergeCell ref="EF329:EF331"/>
    <mergeCell ref="GO334:GO340"/>
    <mergeCell ref="GP334:GP340"/>
    <mergeCell ref="GQ334:GQ340"/>
    <mergeCell ref="GR334:GR340"/>
    <mergeCell ref="GS334:GS340"/>
    <mergeCell ref="GT334:GT340"/>
    <mergeCell ref="EF341:EF343"/>
    <mergeCell ref="EG341:EG343"/>
    <mergeCell ref="EH341:EH343"/>
    <mergeCell ref="EI341:EI343"/>
    <mergeCell ref="EJ341:EJ343"/>
    <mergeCell ref="EK341:EK343"/>
    <mergeCell ref="EL341:EL343"/>
    <mergeCell ref="EM341:EM343"/>
    <mergeCell ref="EN341:EN343"/>
    <mergeCell ref="EO341:EO343"/>
    <mergeCell ref="EP341:EP343"/>
    <mergeCell ref="EQ341:EQ343"/>
    <mergeCell ref="ER341:ER343"/>
    <mergeCell ref="ES341:ES343"/>
    <mergeCell ref="ET341:ET343"/>
    <mergeCell ref="EU341:EU343"/>
    <mergeCell ref="EV341:EV343"/>
    <mergeCell ref="EW341:EW343"/>
    <mergeCell ref="EX341:EX343"/>
    <mergeCell ref="EY341:EY343"/>
    <mergeCell ref="EZ341:EZ343"/>
    <mergeCell ref="FA341:FA343"/>
    <mergeCell ref="FB341:FB343"/>
    <mergeCell ref="FX334:FX340"/>
    <mergeCell ref="FY334:FY340"/>
    <mergeCell ref="FZ334:FZ340"/>
    <mergeCell ref="GA334:GA340"/>
    <mergeCell ref="GB334:GB340"/>
    <mergeCell ref="GC334:GC340"/>
    <mergeCell ref="GD334:GD340"/>
    <mergeCell ref="GE334:GE340"/>
    <mergeCell ref="GF334:GF340"/>
    <mergeCell ref="GG334:GG340"/>
    <mergeCell ref="GH334:GH340"/>
    <mergeCell ref="GI334:GI340"/>
    <mergeCell ref="GJ334:GJ340"/>
    <mergeCell ref="GK334:GK340"/>
    <mergeCell ref="GL334:GL340"/>
    <mergeCell ref="GM334:GM340"/>
    <mergeCell ref="GN334:GN340"/>
    <mergeCell ref="FG334:FG340"/>
    <mergeCell ref="FH334:FH340"/>
    <mergeCell ref="FI334:FI340"/>
    <mergeCell ref="FJ334:FJ340"/>
    <mergeCell ref="FK334:FK340"/>
    <mergeCell ref="FL334:FL340"/>
    <mergeCell ref="FM334:FM340"/>
    <mergeCell ref="FN334:FN340"/>
    <mergeCell ref="FO334:FO340"/>
    <mergeCell ref="FP334:FP340"/>
    <mergeCell ref="FQ334:FQ340"/>
    <mergeCell ref="FR334:FR340"/>
    <mergeCell ref="FS334:FS340"/>
    <mergeCell ref="FT334:FT340"/>
    <mergeCell ref="FU334:FU340"/>
    <mergeCell ref="FV334:FV340"/>
    <mergeCell ref="FW334:FW340"/>
    <mergeCell ref="FO344:FO346"/>
    <mergeCell ref="GK341:GK343"/>
    <mergeCell ref="GL341:GL343"/>
    <mergeCell ref="GM341:GM343"/>
    <mergeCell ref="GN341:GN343"/>
    <mergeCell ref="GO341:GO343"/>
    <mergeCell ref="GP341:GP343"/>
    <mergeCell ref="GQ341:GQ343"/>
    <mergeCell ref="GR341:GR343"/>
    <mergeCell ref="GS341:GS343"/>
    <mergeCell ref="GT341:GT343"/>
    <mergeCell ref="EF344:EF346"/>
    <mergeCell ref="EG344:EG346"/>
    <mergeCell ref="EH344:EH346"/>
    <mergeCell ref="EI344:EI346"/>
    <mergeCell ref="EJ344:EJ346"/>
    <mergeCell ref="EK344:EK346"/>
    <mergeCell ref="EL344:EL346"/>
    <mergeCell ref="EM344:EM346"/>
    <mergeCell ref="EN344:EN346"/>
    <mergeCell ref="EO344:EO346"/>
    <mergeCell ref="EP344:EP346"/>
    <mergeCell ref="EQ344:EQ346"/>
    <mergeCell ref="ER344:ER346"/>
    <mergeCell ref="ES344:ES346"/>
    <mergeCell ref="ET344:ET346"/>
    <mergeCell ref="EU344:EU346"/>
    <mergeCell ref="EV344:EV346"/>
    <mergeCell ref="EW344:EW346"/>
    <mergeCell ref="EX344:EX346"/>
    <mergeCell ref="FT341:FT343"/>
    <mergeCell ref="FU341:FU343"/>
    <mergeCell ref="FV341:FV343"/>
    <mergeCell ref="FW341:FW343"/>
    <mergeCell ref="FX341:FX343"/>
    <mergeCell ref="FY341:FY343"/>
    <mergeCell ref="FZ341:FZ343"/>
    <mergeCell ref="GA341:GA343"/>
    <mergeCell ref="GB341:GB343"/>
    <mergeCell ref="GC341:GC343"/>
    <mergeCell ref="GD341:GD343"/>
    <mergeCell ref="GE341:GE343"/>
    <mergeCell ref="GF341:GF343"/>
    <mergeCell ref="GG341:GG343"/>
    <mergeCell ref="GH341:GH343"/>
    <mergeCell ref="GI341:GI343"/>
    <mergeCell ref="GJ341:GJ343"/>
    <mergeCell ref="FC341:FC343"/>
    <mergeCell ref="FD341:FD343"/>
    <mergeCell ref="FE341:FE343"/>
    <mergeCell ref="FF341:FF343"/>
    <mergeCell ref="FG341:FG343"/>
    <mergeCell ref="FH341:FH343"/>
    <mergeCell ref="FI341:FI343"/>
    <mergeCell ref="FJ341:FJ343"/>
    <mergeCell ref="FK341:FK343"/>
    <mergeCell ref="FL341:FL343"/>
    <mergeCell ref="FM341:FM343"/>
    <mergeCell ref="FN341:FN343"/>
    <mergeCell ref="FO341:FO343"/>
    <mergeCell ref="FP341:FP343"/>
    <mergeCell ref="FQ341:FQ343"/>
    <mergeCell ref="FR341:FR343"/>
    <mergeCell ref="FS341:FS343"/>
    <mergeCell ref="EF347:EF349"/>
    <mergeCell ref="EG347:EG349"/>
    <mergeCell ref="EH347:EH349"/>
    <mergeCell ref="EI347:EI349"/>
    <mergeCell ref="EJ347:EJ349"/>
    <mergeCell ref="EK347:EK349"/>
    <mergeCell ref="EL347:EL349"/>
    <mergeCell ref="EM347:EM349"/>
    <mergeCell ref="EN347:EN349"/>
    <mergeCell ref="EO347:EO349"/>
    <mergeCell ref="EP347:EP349"/>
    <mergeCell ref="EQ347:EQ349"/>
    <mergeCell ref="ER347:ER349"/>
    <mergeCell ref="ES347:ES349"/>
    <mergeCell ref="ET347:ET349"/>
    <mergeCell ref="EU347:EU349"/>
    <mergeCell ref="EV347:EV349"/>
    <mergeCell ref="GG344:GG346"/>
    <mergeCell ref="GH344:GH346"/>
    <mergeCell ref="GI344:GI346"/>
    <mergeCell ref="GJ344:GJ346"/>
    <mergeCell ref="GK344:GK346"/>
    <mergeCell ref="GL344:GL346"/>
    <mergeCell ref="GM344:GM346"/>
    <mergeCell ref="GN344:GN346"/>
    <mergeCell ref="GO344:GO346"/>
    <mergeCell ref="GP344:GP346"/>
    <mergeCell ref="GQ344:GQ346"/>
    <mergeCell ref="GR344:GR346"/>
    <mergeCell ref="GS344:GS346"/>
    <mergeCell ref="GT344:GT346"/>
    <mergeCell ref="FP344:FP346"/>
    <mergeCell ref="FQ344:FQ346"/>
    <mergeCell ref="FR344:FR346"/>
    <mergeCell ref="FS344:FS346"/>
    <mergeCell ref="FT344:FT346"/>
    <mergeCell ref="FU344:FU346"/>
    <mergeCell ref="FV344:FV346"/>
    <mergeCell ref="FW344:FW346"/>
    <mergeCell ref="FX344:FX346"/>
    <mergeCell ref="FY344:FY346"/>
    <mergeCell ref="FZ344:FZ346"/>
    <mergeCell ref="GA344:GA346"/>
    <mergeCell ref="GB344:GB346"/>
    <mergeCell ref="GC344:GC346"/>
    <mergeCell ref="GD344:GD346"/>
    <mergeCell ref="GE344:GE346"/>
    <mergeCell ref="GF344:GF346"/>
    <mergeCell ref="EY344:EY346"/>
    <mergeCell ref="EZ344:EZ346"/>
    <mergeCell ref="FA344:FA346"/>
    <mergeCell ref="FB344:FB346"/>
    <mergeCell ref="FC344:FC346"/>
    <mergeCell ref="FD344:FD346"/>
    <mergeCell ref="FE344:FE346"/>
    <mergeCell ref="FF344:FF346"/>
    <mergeCell ref="FG344:FG346"/>
    <mergeCell ref="FH344:FH346"/>
    <mergeCell ref="FI344:FI346"/>
    <mergeCell ref="FJ344:FJ346"/>
    <mergeCell ref="FK344:FK346"/>
    <mergeCell ref="FL344:FL346"/>
    <mergeCell ref="FM344:FM346"/>
    <mergeCell ref="FN344:FN346"/>
    <mergeCell ref="GI347:GI349"/>
    <mergeCell ref="GJ347:GJ349"/>
    <mergeCell ref="GK347:GK349"/>
    <mergeCell ref="GL347:GL349"/>
    <mergeCell ref="GM347:GM349"/>
    <mergeCell ref="GN347:GN349"/>
    <mergeCell ref="GO347:GO349"/>
    <mergeCell ref="GP347:GP349"/>
    <mergeCell ref="GQ347:GQ349"/>
    <mergeCell ref="GR347:GR349"/>
    <mergeCell ref="GS347:GS349"/>
    <mergeCell ref="GT347:GT349"/>
    <mergeCell ref="FN347:FN349"/>
    <mergeCell ref="FO347:FO349"/>
    <mergeCell ref="FP347:FP349"/>
    <mergeCell ref="FQ347:FQ349"/>
    <mergeCell ref="FR347:FR349"/>
    <mergeCell ref="FS347:FS349"/>
    <mergeCell ref="FT347:FT349"/>
    <mergeCell ref="FU347:FU349"/>
    <mergeCell ref="FV347:FV349"/>
    <mergeCell ref="FW347:FW349"/>
    <mergeCell ref="FX347:FX349"/>
    <mergeCell ref="FY347:FY349"/>
    <mergeCell ref="FZ347:FZ349"/>
    <mergeCell ref="GA347:GA349"/>
    <mergeCell ref="GB347:GB349"/>
    <mergeCell ref="GC347:GC349"/>
    <mergeCell ref="GD347:GD349"/>
    <mergeCell ref="EW347:EW349"/>
    <mergeCell ref="EX347:EX349"/>
    <mergeCell ref="EY347:EY349"/>
    <mergeCell ref="EZ347:EZ349"/>
    <mergeCell ref="FA347:FA349"/>
    <mergeCell ref="FB347:FB349"/>
    <mergeCell ref="FC347:FC349"/>
    <mergeCell ref="FD347:FD349"/>
    <mergeCell ref="FE347:FE349"/>
    <mergeCell ref="FF347:FF349"/>
    <mergeCell ref="FG347:FG349"/>
    <mergeCell ref="FH347:FH349"/>
    <mergeCell ref="FI347:FI349"/>
    <mergeCell ref="FJ347:FJ349"/>
    <mergeCell ref="FK347:FK349"/>
    <mergeCell ref="FL347:FL349"/>
    <mergeCell ref="FM347:FM349"/>
    <mergeCell ref="EG350:EG354"/>
    <mergeCell ref="EH350:EH354"/>
    <mergeCell ref="EI350:EI354"/>
    <mergeCell ref="EJ350:EJ354"/>
    <mergeCell ref="EK350:EK354"/>
    <mergeCell ref="EL350:EL354"/>
    <mergeCell ref="EM350:EM354"/>
    <mergeCell ref="EN350:EN354"/>
    <mergeCell ref="EO350:EO354"/>
    <mergeCell ref="EP350:EP354"/>
    <mergeCell ref="EQ350:EQ354"/>
    <mergeCell ref="ER350:ER354"/>
    <mergeCell ref="ES350:ES354"/>
    <mergeCell ref="ET350:ET354"/>
    <mergeCell ref="EU350:EU354"/>
    <mergeCell ref="EV350:EV354"/>
    <mergeCell ref="EW350:EW354"/>
    <mergeCell ref="EX350:EX354"/>
    <mergeCell ref="EY350:EY354"/>
    <mergeCell ref="EZ350:EZ354"/>
    <mergeCell ref="FA350:FA354"/>
    <mergeCell ref="FB350:FB354"/>
    <mergeCell ref="FC350:FC354"/>
    <mergeCell ref="FD350:FD354"/>
    <mergeCell ref="FE350:FE354"/>
    <mergeCell ref="FF350:FF354"/>
    <mergeCell ref="FG350:FG354"/>
    <mergeCell ref="FH350:FH354"/>
    <mergeCell ref="FI350:FI354"/>
    <mergeCell ref="GE347:GE349"/>
    <mergeCell ref="GF347:GF349"/>
    <mergeCell ref="GG347:GG349"/>
    <mergeCell ref="GH347:GH349"/>
    <mergeCell ref="GR350:GR354"/>
    <mergeCell ref="GS350:GS354"/>
    <mergeCell ref="GT350:GT354"/>
    <mergeCell ref="EF356:EF359"/>
    <mergeCell ref="EG356:EG359"/>
    <mergeCell ref="EH356:EH359"/>
    <mergeCell ref="EI356:EI359"/>
    <mergeCell ref="EJ356:EJ359"/>
    <mergeCell ref="EK356:EK359"/>
    <mergeCell ref="EL356:EL359"/>
    <mergeCell ref="EM356:EM359"/>
    <mergeCell ref="EN356:EN359"/>
    <mergeCell ref="EO356:EO359"/>
    <mergeCell ref="EP356:EP359"/>
    <mergeCell ref="EQ356:EQ359"/>
    <mergeCell ref="ER356:ER359"/>
    <mergeCell ref="ES356:ES359"/>
    <mergeCell ref="ET356:ET359"/>
    <mergeCell ref="EU356:EU359"/>
    <mergeCell ref="EV356:EV359"/>
    <mergeCell ref="EW356:EW359"/>
    <mergeCell ref="EX356:EX359"/>
    <mergeCell ref="EY356:EY359"/>
    <mergeCell ref="EZ356:EZ359"/>
    <mergeCell ref="FA356:FA359"/>
    <mergeCell ref="FB356:FB359"/>
    <mergeCell ref="FC356:FC359"/>
    <mergeCell ref="FD356:FD359"/>
    <mergeCell ref="FE356:FE359"/>
    <mergeCell ref="GA350:GA354"/>
    <mergeCell ref="GB350:GB354"/>
    <mergeCell ref="GC350:GC354"/>
    <mergeCell ref="GD350:GD354"/>
    <mergeCell ref="GE350:GE354"/>
    <mergeCell ref="GF350:GF354"/>
    <mergeCell ref="GG350:GG354"/>
    <mergeCell ref="GH350:GH354"/>
    <mergeCell ref="GI350:GI354"/>
    <mergeCell ref="GJ350:GJ354"/>
    <mergeCell ref="GK350:GK354"/>
    <mergeCell ref="GL350:GL354"/>
    <mergeCell ref="GM350:GM354"/>
    <mergeCell ref="GN350:GN354"/>
    <mergeCell ref="GO350:GO354"/>
    <mergeCell ref="GP350:GP354"/>
    <mergeCell ref="GQ350:GQ354"/>
    <mergeCell ref="FJ350:FJ354"/>
    <mergeCell ref="FK350:FK354"/>
    <mergeCell ref="FL350:FL354"/>
    <mergeCell ref="FM350:FM354"/>
    <mergeCell ref="FN350:FN354"/>
    <mergeCell ref="FO350:FO354"/>
    <mergeCell ref="FP350:FP354"/>
    <mergeCell ref="FQ350:FQ354"/>
    <mergeCell ref="FR350:FR354"/>
    <mergeCell ref="FS350:FS354"/>
    <mergeCell ref="FT350:FT354"/>
    <mergeCell ref="FU350:FU354"/>
    <mergeCell ref="FV350:FV354"/>
    <mergeCell ref="FW350:FW354"/>
    <mergeCell ref="FX350:FX354"/>
    <mergeCell ref="FY350:FY354"/>
    <mergeCell ref="FZ350:FZ354"/>
    <mergeCell ref="EF350:EF354"/>
    <mergeCell ref="GN356:GN359"/>
    <mergeCell ref="GO356:GO359"/>
    <mergeCell ref="GP356:GP359"/>
    <mergeCell ref="GQ356:GQ359"/>
    <mergeCell ref="GR356:GR359"/>
    <mergeCell ref="GS356:GS359"/>
    <mergeCell ref="GT356:GT359"/>
    <mergeCell ref="EF361:EF363"/>
    <mergeCell ref="EG361:EG363"/>
    <mergeCell ref="EH361:EH363"/>
    <mergeCell ref="EI361:EI363"/>
    <mergeCell ref="EJ361:EJ363"/>
    <mergeCell ref="EK361:EK363"/>
    <mergeCell ref="EL361:EL363"/>
    <mergeCell ref="EM361:EM363"/>
    <mergeCell ref="EN361:EN363"/>
    <mergeCell ref="EO361:EO363"/>
    <mergeCell ref="EP361:EP363"/>
    <mergeCell ref="EQ361:EQ363"/>
    <mergeCell ref="ER361:ER363"/>
    <mergeCell ref="ES361:ES363"/>
    <mergeCell ref="ET361:ET363"/>
    <mergeCell ref="EU361:EU363"/>
    <mergeCell ref="EV361:EV363"/>
    <mergeCell ref="EW361:EW363"/>
    <mergeCell ref="EX361:EX363"/>
    <mergeCell ref="EY361:EY363"/>
    <mergeCell ref="EZ361:EZ363"/>
    <mergeCell ref="FA361:FA363"/>
    <mergeCell ref="FW356:FW359"/>
    <mergeCell ref="FX356:FX359"/>
    <mergeCell ref="FY356:FY359"/>
    <mergeCell ref="FZ356:FZ359"/>
    <mergeCell ref="GA356:GA359"/>
    <mergeCell ref="GB356:GB359"/>
    <mergeCell ref="GC356:GC359"/>
    <mergeCell ref="GD356:GD359"/>
    <mergeCell ref="GE356:GE359"/>
    <mergeCell ref="GF356:GF359"/>
    <mergeCell ref="GG356:GG359"/>
    <mergeCell ref="GH356:GH359"/>
    <mergeCell ref="GI356:GI359"/>
    <mergeCell ref="GJ356:GJ359"/>
    <mergeCell ref="GK356:GK359"/>
    <mergeCell ref="GL356:GL359"/>
    <mergeCell ref="GM356:GM359"/>
    <mergeCell ref="FF356:FF359"/>
    <mergeCell ref="FG356:FG359"/>
    <mergeCell ref="FH356:FH359"/>
    <mergeCell ref="FI356:FI359"/>
    <mergeCell ref="FJ356:FJ359"/>
    <mergeCell ref="FK356:FK359"/>
    <mergeCell ref="FL356:FL359"/>
    <mergeCell ref="FM356:FM359"/>
    <mergeCell ref="FN356:FN359"/>
    <mergeCell ref="FO356:FO359"/>
    <mergeCell ref="FP356:FP359"/>
    <mergeCell ref="FQ356:FQ359"/>
    <mergeCell ref="FR356:FR359"/>
    <mergeCell ref="FS356:FS359"/>
    <mergeCell ref="FT356:FT359"/>
    <mergeCell ref="FU356:FU359"/>
    <mergeCell ref="FV356:FV359"/>
    <mergeCell ref="GJ361:GJ363"/>
    <mergeCell ref="GK361:GK363"/>
    <mergeCell ref="GL361:GL363"/>
    <mergeCell ref="GM361:GM363"/>
    <mergeCell ref="GN361:GN363"/>
    <mergeCell ref="GO361:GO363"/>
    <mergeCell ref="GP361:GP363"/>
    <mergeCell ref="GQ361:GQ363"/>
    <mergeCell ref="GR361:GR363"/>
    <mergeCell ref="GS361:GS363"/>
    <mergeCell ref="GT361:GT363"/>
    <mergeCell ref="EF367:EF369"/>
    <mergeCell ref="EG367:EG369"/>
    <mergeCell ref="EH367:EH369"/>
    <mergeCell ref="EI367:EI369"/>
    <mergeCell ref="EJ367:EJ369"/>
    <mergeCell ref="EK367:EK369"/>
    <mergeCell ref="EL367:EL369"/>
    <mergeCell ref="EM367:EM369"/>
    <mergeCell ref="EN367:EN369"/>
    <mergeCell ref="EO367:EO369"/>
    <mergeCell ref="EP367:EP369"/>
    <mergeCell ref="EQ367:EQ369"/>
    <mergeCell ref="ER367:ER369"/>
    <mergeCell ref="ES367:ES369"/>
    <mergeCell ref="ET367:ET369"/>
    <mergeCell ref="EU367:EU369"/>
    <mergeCell ref="EV367:EV369"/>
    <mergeCell ref="EW367:EW369"/>
    <mergeCell ref="FS361:FS363"/>
    <mergeCell ref="FT361:FT363"/>
    <mergeCell ref="FU361:FU363"/>
    <mergeCell ref="FV361:FV363"/>
    <mergeCell ref="FW361:FW363"/>
    <mergeCell ref="FX361:FX363"/>
    <mergeCell ref="FY361:FY363"/>
    <mergeCell ref="FZ361:FZ363"/>
    <mergeCell ref="GA361:GA363"/>
    <mergeCell ref="GB361:GB363"/>
    <mergeCell ref="GC361:GC363"/>
    <mergeCell ref="GD361:GD363"/>
    <mergeCell ref="GE361:GE363"/>
    <mergeCell ref="GF361:GF363"/>
    <mergeCell ref="GG361:GG363"/>
    <mergeCell ref="GH361:GH363"/>
    <mergeCell ref="GI361:GI363"/>
    <mergeCell ref="FB361:FB363"/>
    <mergeCell ref="FC361:FC363"/>
    <mergeCell ref="FD361:FD363"/>
    <mergeCell ref="FE361:FE363"/>
    <mergeCell ref="FF361:FF363"/>
    <mergeCell ref="FG361:FG363"/>
    <mergeCell ref="FH361:FH363"/>
    <mergeCell ref="FI361:FI363"/>
    <mergeCell ref="FJ361:FJ363"/>
    <mergeCell ref="FK361:FK363"/>
    <mergeCell ref="FL361:FL363"/>
    <mergeCell ref="FM361:FM363"/>
    <mergeCell ref="FN361:FN363"/>
    <mergeCell ref="FO361:FO363"/>
    <mergeCell ref="FP361:FP363"/>
    <mergeCell ref="FQ361:FQ363"/>
    <mergeCell ref="FR361:FR363"/>
    <mergeCell ref="GI367:GI369"/>
    <mergeCell ref="GJ367:GJ369"/>
    <mergeCell ref="GK367:GK369"/>
    <mergeCell ref="GL367:GL369"/>
    <mergeCell ref="GM367:GM369"/>
    <mergeCell ref="GN367:GN369"/>
    <mergeCell ref="GO367:GO369"/>
    <mergeCell ref="GP367:GP369"/>
    <mergeCell ref="GQ367:GQ369"/>
    <mergeCell ref="GR367:GR369"/>
    <mergeCell ref="GS367:GS369"/>
    <mergeCell ref="GT367:GT369"/>
    <mergeCell ref="FO367:FO369"/>
    <mergeCell ref="FP367:FP369"/>
    <mergeCell ref="FQ367:FQ369"/>
    <mergeCell ref="FR367:FR369"/>
    <mergeCell ref="FS367:FS369"/>
    <mergeCell ref="FT367:FT369"/>
    <mergeCell ref="FU367:FU369"/>
    <mergeCell ref="FV367:FV369"/>
    <mergeCell ref="FW367:FW369"/>
    <mergeCell ref="FX367:FX369"/>
    <mergeCell ref="FY367:FY369"/>
    <mergeCell ref="FZ367:FZ369"/>
    <mergeCell ref="GA367:GA369"/>
    <mergeCell ref="GB367:GB369"/>
    <mergeCell ref="GC367:GC369"/>
    <mergeCell ref="GD367:GD369"/>
    <mergeCell ref="GE367:GE369"/>
    <mergeCell ref="EX367:EX369"/>
    <mergeCell ref="EY367:EY369"/>
    <mergeCell ref="EZ367:EZ369"/>
    <mergeCell ref="FA367:FA369"/>
    <mergeCell ref="FB367:FB369"/>
    <mergeCell ref="FC367:FC369"/>
    <mergeCell ref="FD367:FD369"/>
    <mergeCell ref="FE367:FE369"/>
    <mergeCell ref="FF367:FF369"/>
    <mergeCell ref="FG367:FG369"/>
    <mergeCell ref="FH367:FH369"/>
    <mergeCell ref="FI367:FI369"/>
    <mergeCell ref="FJ367:FJ369"/>
    <mergeCell ref="FK367:FK369"/>
    <mergeCell ref="FL367:FL369"/>
    <mergeCell ref="FM367:FM369"/>
    <mergeCell ref="FN367:FN369"/>
    <mergeCell ref="EG370:EG372"/>
    <mergeCell ref="EH370:EH372"/>
    <mergeCell ref="EI370:EI372"/>
    <mergeCell ref="EJ370:EJ372"/>
    <mergeCell ref="EK370:EK372"/>
    <mergeCell ref="EL370:EL372"/>
    <mergeCell ref="EM370:EM372"/>
    <mergeCell ref="EN370:EN372"/>
    <mergeCell ref="EO370:EO372"/>
    <mergeCell ref="EP370:EP372"/>
    <mergeCell ref="EQ370:EQ372"/>
    <mergeCell ref="ER370:ER372"/>
    <mergeCell ref="ES370:ES372"/>
    <mergeCell ref="ET370:ET372"/>
    <mergeCell ref="EU370:EU372"/>
    <mergeCell ref="EV370:EV372"/>
    <mergeCell ref="EW370:EW372"/>
    <mergeCell ref="EX370:EX372"/>
    <mergeCell ref="EY370:EY372"/>
    <mergeCell ref="EZ370:EZ372"/>
    <mergeCell ref="FA370:FA372"/>
    <mergeCell ref="FB370:FB372"/>
    <mergeCell ref="FC370:FC372"/>
    <mergeCell ref="FD370:FD372"/>
    <mergeCell ref="FE370:FE372"/>
    <mergeCell ref="FF370:FF372"/>
    <mergeCell ref="FG370:FG372"/>
    <mergeCell ref="FH370:FH372"/>
    <mergeCell ref="FI370:FI372"/>
    <mergeCell ref="FJ370:FJ372"/>
    <mergeCell ref="GF367:GF369"/>
    <mergeCell ref="GG367:GG369"/>
    <mergeCell ref="GH367:GH369"/>
    <mergeCell ref="GS370:GS372"/>
    <mergeCell ref="GT370:GT372"/>
    <mergeCell ref="EF374:EF375"/>
    <mergeCell ref="EG374:EG375"/>
    <mergeCell ref="EH374:EH375"/>
    <mergeCell ref="EI374:EI375"/>
    <mergeCell ref="EJ374:EJ375"/>
    <mergeCell ref="EK374:EK375"/>
    <mergeCell ref="EL374:EL375"/>
    <mergeCell ref="EM374:EM375"/>
    <mergeCell ref="EN374:EN375"/>
    <mergeCell ref="EO374:EO375"/>
    <mergeCell ref="EP374:EP375"/>
    <mergeCell ref="EQ374:EQ375"/>
    <mergeCell ref="ER374:ER375"/>
    <mergeCell ref="ES374:ES375"/>
    <mergeCell ref="ET374:ET375"/>
    <mergeCell ref="EU374:EU375"/>
    <mergeCell ref="EV374:EV375"/>
    <mergeCell ref="EW374:EW375"/>
    <mergeCell ref="EX374:EX375"/>
    <mergeCell ref="EY374:EY375"/>
    <mergeCell ref="EZ374:EZ375"/>
    <mergeCell ref="FA374:FA375"/>
    <mergeCell ref="FB374:FB375"/>
    <mergeCell ref="FC374:FC375"/>
    <mergeCell ref="FD374:FD375"/>
    <mergeCell ref="FE374:FE375"/>
    <mergeCell ref="FF374:FF375"/>
    <mergeCell ref="GB370:GB372"/>
    <mergeCell ref="GC370:GC372"/>
    <mergeCell ref="GD370:GD372"/>
    <mergeCell ref="GE370:GE372"/>
    <mergeCell ref="GF370:GF372"/>
    <mergeCell ref="GG370:GG372"/>
    <mergeCell ref="GH370:GH372"/>
    <mergeCell ref="GI370:GI372"/>
    <mergeCell ref="GJ370:GJ372"/>
    <mergeCell ref="GK370:GK372"/>
    <mergeCell ref="GL370:GL372"/>
    <mergeCell ref="GM370:GM372"/>
    <mergeCell ref="GN370:GN372"/>
    <mergeCell ref="GO370:GO372"/>
    <mergeCell ref="GP370:GP372"/>
    <mergeCell ref="GQ370:GQ372"/>
    <mergeCell ref="GR370:GR372"/>
    <mergeCell ref="FK370:FK372"/>
    <mergeCell ref="FL370:FL372"/>
    <mergeCell ref="FM370:FM372"/>
    <mergeCell ref="FN370:FN372"/>
    <mergeCell ref="FO370:FO372"/>
    <mergeCell ref="FP370:FP372"/>
    <mergeCell ref="FQ370:FQ372"/>
    <mergeCell ref="FR370:FR372"/>
    <mergeCell ref="FS370:FS372"/>
    <mergeCell ref="FT370:FT372"/>
    <mergeCell ref="FU370:FU372"/>
    <mergeCell ref="FV370:FV372"/>
    <mergeCell ref="FW370:FW372"/>
    <mergeCell ref="FX370:FX372"/>
    <mergeCell ref="FY370:FY372"/>
    <mergeCell ref="FZ370:FZ372"/>
    <mergeCell ref="GA370:GA372"/>
    <mergeCell ref="EF370:EF372"/>
    <mergeCell ref="GO374:GO375"/>
    <mergeCell ref="GP374:GP375"/>
    <mergeCell ref="GQ374:GQ375"/>
    <mergeCell ref="GR374:GR375"/>
    <mergeCell ref="GS374:GS375"/>
    <mergeCell ref="GT374:GT375"/>
    <mergeCell ref="EF379:EF381"/>
    <mergeCell ref="EG379:EG381"/>
    <mergeCell ref="EH379:EH381"/>
    <mergeCell ref="EI379:EI381"/>
    <mergeCell ref="EJ379:EJ381"/>
    <mergeCell ref="EK379:EK381"/>
    <mergeCell ref="EL379:EL381"/>
    <mergeCell ref="EM379:EM381"/>
    <mergeCell ref="EN379:EN381"/>
    <mergeCell ref="EO379:EO381"/>
    <mergeCell ref="EP379:EP381"/>
    <mergeCell ref="EQ379:EQ381"/>
    <mergeCell ref="ER379:ER381"/>
    <mergeCell ref="ES379:ES381"/>
    <mergeCell ref="ET379:ET381"/>
    <mergeCell ref="EU379:EU381"/>
    <mergeCell ref="EV379:EV381"/>
    <mergeCell ref="EW379:EW381"/>
    <mergeCell ref="EX379:EX381"/>
    <mergeCell ref="EY379:EY381"/>
    <mergeCell ref="EZ379:EZ381"/>
    <mergeCell ref="FA379:FA381"/>
    <mergeCell ref="FB379:FB381"/>
    <mergeCell ref="FX374:FX375"/>
    <mergeCell ref="FY374:FY375"/>
    <mergeCell ref="FZ374:FZ375"/>
    <mergeCell ref="GA374:GA375"/>
    <mergeCell ref="GB374:GB375"/>
    <mergeCell ref="GC374:GC375"/>
    <mergeCell ref="GD374:GD375"/>
    <mergeCell ref="GE374:GE375"/>
    <mergeCell ref="GF374:GF375"/>
    <mergeCell ref="GG374:GG375"/>
    <mergeCell ref="GH374:GH375"/>
    <mergeCell ref="GI374:GI375"/>
    <mergeCell ref="GJ374:GJ375"/>
    <mergeCell ref="GK374:GK375"/>
    <mergeCell ref="GL374:GL375"/>
    <mergeCell ref="GM374:GM375"/>
    <mergeCell ref="GN374:GN375"/>
    <mergeCell ref="FG374:FG375"/>
    <mergeCell ref="FH374:FH375"/>
    <mergeCell ref="FI374:FI375"/>
    <mergeCell ref="FJ374:FJ375"/>
    <mergeCell ref="FK374:FK375"/>
    <mergeCell ref="FL374:FL375"/>
    <mergeCell ref="FM374:FM375"/>
    <mergeCell ref="FN374:FN375"/>
    <mergeCell ref="FO374:FO375"/>
    <mergeCell ref="FP374:FP375"/>
    <mergeCell ref="FQ374:FQ375"/>
    <mergeCell ref="FR374:FR375"/>
    <mergeCell ref="FS374:FS375"/>
    <mergeCell ref="FT374:FT375"/>
    <mergeCell ref="FU374:FU375"/>
    <mergeCell ref="FV374:FV375"/>
    <mergeCell ref="FW374:FW375"/>
    <mergeCell ref="GT379:GT381"/>
    <mergeCell ref="FO379:FO381"/>
    <mergeCell ref="FP379:FP381"/>
    <mergeCell ref="FQ379:FQ381"/>
    <mergeCell ref="FR379:FR381"/>
    <mergeCell ref="FS379:FS381"/>
    <mergeCell ref="GG382:GG385"/>
    <mergeCell ref="GH382:GH385"/>
    <mergeCell ref="GI382:GI385"/>
    <mergeCell ref="GJ382:GJ385"/>
    <mergeCell ref="GK382:GK385"/>
    <mergeCell ref="GL382:GL385"/>
    <mergeCell ref="GK379:GK381"/>
    <mergeCell ref="GL379:GL381"/>
    <mergeCell ref="EF382:EF385"/>
    <mergeCell ref="EG382:EG385"/>
    <mergeCell ref="EH382:EH385"/>
    <mergeCell ref="EI382:EI385"/>
    <mergeCell ref="EJ382:EJ385"/>
    <mergeCell ref="EK382:EK385"/>
    <mergeCell ref="EL382:EL385"/>
    <mergeCell ref="EM382:EM385"/>
    <mergeCell ref="EN382:EN385"/>
    <mergeCell ref="EO382:EO385"/>
    <mergeCell ref="EP382:EP385"/>
    <mergeCell ref="EQ382:EQ385"/>
    <mergeCell ref="ER382:ER385"/>
    <mergeCell ref="ES382:ES385"/>
    <mergeCell ref="ET382:ET385"/>
    <mergeCell ref="EU382:EU385"/>
    <mergeCell ref="EV382:EV385"/>
    <mergeCell ref="EW382:EW385"/>
    <mergeCell ref="EX382:EX385"/>
    <mergeCell ref="FT379:FT381"/>
    <mergeCell ref="FU379:FU381"/>
    <mergeCell ref="FV379:FV381"/>
    <mergeCell ref="FW379:FW381"/>
    <mergeCell ref="FX379:FX381"/>
    <mergeCell ref="FY379:FY381"/>
    <mergeCell ref="FZ379:FZ381"/>
    <mergeCell ref="GA379:GA381"/>
    <mergeCell ref="GB379:GB381"/>
    <mergeCell ref="GC379:GC381"/>
    <mergeCell ref="GD379:GD381"/>
    <mergeCell ref="GE379:GE381"/>
    <mergeCell ref="GF379:GF381"/>
    <mergeCell ref="GG379:GG381"/>
    <mergeCell ref="GM379:GM381"/>
    <mergeCell ref="GN379:GN381"/>
    <mergeCell ref="GO379:GO381"/>
    <mergeCell ref="GP379:GP381"/>
    <mergeCell ref="GQ379:GQ381"/>
    <mergeCell ref="GR379:GR381"/>
    <mergeCell ref="GS379:GS381"/>
    <mergeCell ref="GM382:GM385"/>
    <mergeCell ref="GN382:GN385"/>
    <mergeCell ref="GO382:GO385"/>
    <mergeCell ref="GP382:GP385"/>
    <mergeCell ref="GQ382:GQ385"/>
    <mergeCell ref="GR382:GR385"/>
    <mergeCell ref="GS382:GS385"/>
    <mergeCell ref="GT382:GT385"/>
    <mergeCell ref="FP382:FP385"/>
    <mergeCell ref="FQ382:FQ385"/>
    <mergeCell ref="FR382:FR385"/>
    <mergeCell ref="FS382:FS385"/>
    <mergeCell ref="FT382:FT385"/>
    <mergeCell ref="FU382:FU385"/>
    <mergeCell ref="FV382:FV385"/>
    <mergeCell ref="FW382:FW385"/>
    <mergeCell ref="FX382:FX385"/>
    <mergeCell ref="FY382:FY385"/>
    <mergeCell ref="FZ382:FZ385"/>
    <mergeCell ref="GA382:GA385"/>
    <mergeCell ref="GB382:GB385"/>
    <mergeCell ref="GC382:GC385"/>
    <mergeCell ref="GD382:GD385"/>
    <mergeCell ref="GE382:GE385"/>
    <mergeCell ref="GF382:GF385"/>
    <mergeCell ref="EY382:EY385"/>
    <mergeCell ref="EZ382:EZ385"/>
    <mergeCell ref="FA382:FA385"/>
    <mergeCell ref="FB382:FB385"/>
    <mergeCell ref="FC382:FC385"/>
    <mergeCell ref="FD382:FD385"/>
    <mergeCell ref="FE382:FE385"/>
    <mergeCell ref="FF382:FF385"/>
    <mergeCell ref="FG382:FG385"/>
    <mergeCell ref="FH382:FH385"/>
    <mergeCell ref="FI382:FI385"/>
    <mergeCell ref="FJ382:FJ385"/>
    <mergeCell ref="FK382:FK385"/>
    <mergeCell ref="FL382:FL385"/>
    <mergeCell ref="FM382:FM385"/>
    <mergeCell ref="FN382:FN385"/>
    <mergeCell ref="FO382:FO385"/>
    <mergeCell ref="GH379:GH381"/>
    <mergeCell ref="GI379:GI381"/>
    <mergeCell ref="GJ379:GJ381"/>
    <mergeCell ref="FC379:FC381"/>
    <mergeCell ref="FD379:FD381"/>
    <mergeCell ref="FE379:FE381"/>
    <mergeCell ref="FF379:FF381"/>
    <mergeCell ref="FG379:FG381"/>
    <mergeCell ref="FH379:FH381"/>
    <mergeCell ref="FI379:FI381"/>
    <mergeCell ref="FJ379:FJ381"/>
    <mergeCell ref="FK379:FK381"/>
    <mergeCell ref="FL379:FL381"/>
    <mergeCell ref="FM379:FM381"/>
    <mergeCell ref="FN379:FN381"/>
    <mergeCell ref="GU3:GU8"/>
    <mergeCell ref="GV3:GV8"/>
    <mergeCell ref="GW3:GW8"/>
    <mergeCell ref="GX3:GX8"/>
    <mergeCell ref="GY3:GY8"/>
    <mergeCell ref="GZ3:GZ8"/>
    <mergeCell ref="HA3:HA8"/>
    <mergeCell ref="HB3:HB8"/>
    <mergeCell ref="HC3:HC8"/>
    <mergeCell ref="HD3:HD8"/>
    <mergeCell ref="HE3:HE8"/>
    <mergeCell ref="HF3:HF8"/>
    <mergeCell ref="HG3:HG8"/>
    <mergeCell ref="HH3:HH8"/>
    <mergeCell ref="HI3:HI8"/>
    <mergeCell ref="HJ3:HJ8"/>
    <mergeCell ref="HK3:HK8"/>
    <mergeCell ref="HL3:HL8"/>
    <mergeCell ref="HM3:HM8"/>
    <mergeCell ref="HN3:HN8"/>
    <mergeCell ref="HO3:HO8"/>
    <mergeCell ref="HP3:HP8"/>
    <mergeCell ref="HQ3:HQ8"/>
    <mergeCell ref="HR3:HR8"/>
    <mergeCell ref="HS3:HS8"/>
    <mergeCell ref="HT3:HT8"/>
    <mergeCell ref="HU3:HU8"/>
    <mergeCell ref="HV3:HV8"/>
    <mergeCell ref="HW3:HW8"/>
    <mergeCell ref="HX3:HX8"/>
    <mergeCell ref="HY3:HY8"/>
    <mergeCell ref="HZ3:HZ8"/>
    <mergeCell ref="IA3:IA8"/>
    <mergeCell ref="IB3:IB8"/>
    <mergeCell ref="IC3:IC8"/>
    <mergeCell ref="ID3:ID8"/>
    <mergeCell ref="IE3:IE8"/>
    <mergeCell ref="IF3:IF8"/>
    <mergeCell ref="IG3:IG8"/>
    <mergeCell ref="IH3:IH8"/>
    <mergeCell ref="II3:II8"/>
    <mergeCell ref="IJ3:IJ8"/>
    <mergeCell ref="IK3:IK8"/>
    <mergeCell ref="IL3:IL8"/>
    <mergeCell ref="IM3:IM8"/>
    <mergeCell ref="IN3:IN8"/>
    <mergeCell ref="IO3:IO8"/>
    <mergeCell ref="IP3:IP8"/>
    <mergeCell ref="IQ3:IQ8"/>
    <mergeCell ref="IR3:IR8"/>
    <mergeCell ref="IS3:IS8"/>
    <mergeCell ref="IT3:IT8"/>
    <mergeCell ref="IU3:IU8"/>
    <mergeCell ref="IV3:IV8"/>
    <mergeCell ref="IW3:IW8"/>
    <mergeCell ref="IX3:IX8"/>
    <mergeCell ref="IY3:IY8"/>
    <mergeCell ref="IZ3:IZ8"/>
    <mergeCell ref="JA3:JA8"/>
    <mergeCell ref="JB3:JB8"/>
    <mergeCell ref="JC3:JC8"/>
    <mergeCell ref="JD3:JD8"/>
    <mergeCell ref="JE3:JE8"/>
    <mergeCell ref="JF3:JF8"/>
    <mergeCell ref="JG3:JG8"/>
    <mergeCell ref="JH3:JH8"/>
    <mergeCell ref="JI3:JI8"/>
    <mergeCell ref="JJ3:JJ8"/>
    <mergeCell ref="JK3:JK8"/>
    <mergeCell ref="JL3:JL8"/>
    <mergeCell ref="JM3:JM8"/>
    <mergeCell ref="JN3:JN8"/>
    <mergeCell ref="JO3:JO8"/>
    <mergeCell ref="JP3:JP8"/>
    <mergeCell ref="JQ3:JQ8"/>
    <mergeCell ref="JR3:JR8"/>
    <mergeCell ref="JS3:JS8"/>
    <mergeCell ref="JT3:JT8"/>
    <mergeCell ref="JU3:JU8"/>
    <mergeCell ref="JV3:JV8"/>
    <mergeCell ref="JW3:JW8"/>
    <mergeCell ref="JX3:JX8"/>
    <mergeCell ref="JY3:JY8"/>
    <mergeCell ref="JZ3:JZ8"/>
    <mergeCell ref="KA3:KA8"/>
    <mergeCell ref="KB3:KB8"/>
    <mergeCell ref="KC3:KC8"/>
    <mergeCell ref="KD3:KD8"/>
    <mergeCell ref="KE3:KE8"/>
    <mergeCell ref="KF3:KF8"/>
    <mergeCell ref="KG3:KG8"/>
    <mergeCell ref="KH3:KH8"/>
    <mergeCell ref="KI3:KI8"/>
    <mergeCell ref="KJ3:KJ8"/>
    <mergeCell ref="KK3:KK8"/>
    <mergeCell ref="KL3:KL8"/>
    <mergeCell ref="KM3:KM8"/>
    <mergeCell ref="KN3:KN8"/>
    <mergeCell ref="KO3:KO8"/>
    <mergeCell ref="KP3:KP8"/>
    <mergeCell ref="KQ3:KQ8"/>
    <mergeCell ref="KR3:KR8"/>
    <mergeCell ref="KS3:KS8"/>
    <mergeCell ref="KT3:KT8"/>
    <mergeCell ref="KU3:KU8"/>
    <mergeCell ref="KV3:KV8"/>
    <mergeCell ref="KW3:KW8"/>
    <mergeCell ref="KX3:KX8"/>
    <mergeCell ref="KY3:KY8"/>
    <mergeCell ref="KZ3:KZ8"/>
    <mergeCell ref="LA3:LA8"/>
    <mergeCell ref="LB3:LB8"/>
    <mergeCell ref="LC3:LC8"/>
    <mergeCell ref="LD3:LD8"/>
    <mergeCell ref="LE3:LE8"/>
    <mergeCell ref="LF3:LF8"/>
    <mergeCell ref="LG3:LG8"/>
    <mergeCell ref="LH3:LH8"/>
    <mergeCell ref="LI3:LI8"/>
    <mergeCell ref="LJ3:LJ8"/>
    <mergeCell ref="LK3:LK8"/>
    <mergeCell ref="LL3:LL8"/>
    <mergeCell ref="LM3:LM8"/>
    <mergeCell ref="LN3:LN8"/>
    <mergeCell ref="LO3:LO8"/>
    <mergeCell ref="LP3:LP8"/>
    <mergeCell ref="LQ3:LQ8"/>
    <mergeCell ref="LR3:LR8"/>
    <mergeCell ref="LS3:LS8"/>
    <mergeCell ref="LT3:LT8"/>
    <mergeCell ref="LU3:LU8"/>
    <mergeCell ref="LV3:LV8"/>
    <mergeCell ref="LW3:LW8"/>
    <mergeCell ref="LX3:LX8"/>
    <mergeCell ref="GU13:GU15"/>
    <mergeCell ref="GV13:GV15"/>
    <mergeCell ref="GW13:GW15"/>
    <mergeCell ref="GX13:GX15"/>
    <mergeCell ref="GY13:GY15"/>
    <mergeCell ref="GZ13:GZ15"/>
    <mergeCell ref="HA13:HA15"/>
    <mergeCell ref="HB13:HB15"/>
    <mergeCell ref="HC13:HC15"/>
    <mergeCell ref="HD13:HD15"/>
    <mergeCell ref="HE13:HE15"/>
    <mergeCell ref="HF13:HF15"/>
    <mergeCell ref="HG13:HG15"/>
    <mergeCell ref="HH13:HH15"/>
    <mergeCell ref="HI13:HI15"/>
    <mergeCell ref="HJ13:HJ15"/>
    <mergeCell ref="HK13:HK15"/>
    <mergeCell ref="HL13:HL15"/>
    <mergeCell ref="HM13:HM15"/>
    <mergeCell ref="HN13:HN15"/>
    <mergeCell ref="HO13:HO15"/>
    <mergeCell ref="HP13:HP15"/>
    <mergeCell ref="HQ13:HQ15"/>
    <mergeCell ref="HR13:HR15"/>
    <mergeCell ref="HS13:HS15"/>
    <mergeCell ref="HT13:HT15"/>
    <mergeCell ref="HU13:HU15"/>
    <mergeCell ref="HV13:HV15"/>
    <mergeCell ref="HW13:HW15"/>
    <mergeCell ref="HX13:HX15"/>
    <mergeCell ref="HY13:HY15"/>
    <mergeCell ref="HZ13:HZ15"/>
    <mergeCell ref="IA13:IA15"/>
    <mergeCell ref="IB13:IB15"/>
    <mergeCell ref="IC13:IC15"/>
    <mergeCell ref="ID13:ID15"/>
    <mergeCell ref="IE13:IE15"/>
    <mergeCell ref="IF13:IF15"/>
    <mergeCell ref="IG13:IG15"/>
    <mergeCell ref="IH13:IH15"/>
    <mergeCell ref="II13:II15"/>
    <mergeCell ref="IJ13:IJ15"/>
    <mergeCell ref="IK13:IK15"/>
    <mergeCell ref="IL13:IL15"/>
    <mergeCell ref="IM13:IM15"/>
    <mergeCell ref="IN13:IN15"/>
    <mergeCell ref="IO13:IO15"/>
    <mergeCell ref="IP13:IP15"/>
    <mergeCell ref="IQ13:IQ15"/>
    <mergeCell ref="IR13:IR15"/>
    <mergeCell ref="IS13:IS15"/>
    <mergeCell ref="IT13:IT15"/>
    <mergeCell ref="IU13:IU15"/>
    <mergeCell ref="IV13:IV15"/>
    <mergeCell ref="IW13:IW15"/>
    <mergeCell ref="IX13:IX15"/>
    <mergeCell ref="IY13:IY15"/>
    <mergeCell ref="IZ13:IZ15"/>
    <mergeCell ref="JA13:JA15"/>
    <mergeCell ref="JB13:JB15"/>
    <mergeCell ref="JC13:JC15"/>
    <mergeCell ref="JD13:JD15"/>
    <mergeCell ref="JE13:JE15"/>
    <mergeCell ref="JF13:JF15"/>
    <mergeCell ref="JG13:JG15"/>
    <mergeCell ref="JH13:JH15"/>
    <mergeCell ref="JI13:JI15"/>
    <mergeCell ref="JJ13:JJ15"/>
    <mergeCell ref="JK13:JK15"/>
    <mergeCell ref="JL13:JL15"/>
    <mergeCell ref="JM13:JM15"/>
    <mergeCell ref="JN13:JN15"/>
    <mergeCell ref="JO13:JO15"/>
    <mergeCell ref="JP13:JP15"/>
    <mergeCell ref="JQ13:JQ15"/>
    <mergeCell ref="JR13:JR15"/>
    <mergeCell ref="JS13:JS15"/>
    <mergeCell ref="JT13:JT15"/>
    <mergeCell ref="JU13:JU15"/>
    <mergeCell ref="JV13:JV15"/>
    <mergeCell ref="JW13:JW15"/>
    <mergeCell ref="JX13:JX15"/>
    <mergeCell ref="JY13:JY15"/>
    <mergeCell ref="JZ13:JZ15"/>
    <mergeCell ref="KA13:KA15"/>
    <mergeCell ref="KB13:KB15"/>
    <mergeCell ref="KC13:KC15"/>
    <mergeCell ref="KD13:KD15"/>
    <mergeCell ref="KE13:KE15"/>
    <mergeCell ref="KF13:KF15"/>
    <mergeCell ref="KG13:KG15"/>
    <mergeCell ref="KH13:KH15"/>
    <mergeCell ref="KI13:KI15"/>
    <mergeCell ref="KJ13:KJ15"/>
    <mergeCell ref="KK13:KK15"/>
    <mergeCell ref="KL13:KL15"/>
    <mergeCell ref="KM13:KM15"/>
    <mergeCell ref="KN13:KN15"/>
    <mergeCell ref="KO13:KO15"/>
    <mergeCell ref="KP13:KP15"/>
    <mergeCell ref="KQ13:KQ15"/>
    <mergeCell ref="KR13:KR15"/>
    <mergeCell ref="KS13:KS15"/>
    <mergeCell ref="KT13:KT15"/>
    <mergeCell ref="KU13:KU15"/>
    <mergeCell ref="KV13:KV15"/>
    <mergeCell ref="KW13:KW15"/>
    <mergeCell ref="KX13:KX15"/>
    <mergeCell ref="KY13:KY15"/>
    <mergeCell ref="KZ13:KZ15"/>
    <mergeCell ref="LA13:LA15"/>
    <mergeCell ref="LB13:LB15"/>
    <mergeCell ref="LC13:LC15"/>
    <mergeCell ref="LD13:LD15"/>
    <mergeCell ref="LE13:LE15"/>
    <mergeCell ref="LF13:LF15"/>
    <mergeCell ref="LG13:LG15"/>
    <mergeCell ref="LH13:LH15"/>
    <mergeCell ref="LI13:LI15"/>
    <mergeCell ref="LJ13:LJ15"/>
    <mergeCell ref="LK13:LK15"/>
    <mergeCell ref="LL13:LL15"/>
    <mergeCell ref="LM13:LM15"/>
    <mergeCell ref="LN13:LN15"/>
    <mergeCell ref="LO13:LO15"/>
    <mergeCell ref="LP13:LP15"/>
    <mergeCell ref="LQ13:LQ15"/>
    <mergeCell ref="LR13:LR15"/>
    <mergeCell ref="LS13:LS15"/>
    <mergeCell ref="LT13:LT15"/>
    <mergeCell ref="LU13:LU15"/>
    <mergeCell ref="LV13:LV15"/>
    <mergeCell ref="LW13:LW15"/>
    <mergeCell ref="LX13:LX15"/>
    <mergeCell ref="GU16:GU19"/>
    <mergeCell ref="GV16:GV19"/>
    <mergeCell ref="GW16:GW19"/>
    <mergeCell ref="GX16:GX19"/>
    <mergeCell ref="GY16:GY19"/>
    <mergeCell ref="GZ16:GZ19"/>
    <mergeCell ref="HA16:HA19"/>
    <mergeCell ref="HB16:HB19"/>
    <mergeCell ref="HC16:HC19"/>
    <mergeCell ref="HD16:HD19"/>
    <mergeCell ref="HE16:HE19"/>
    <mergeCell ref="HF16:HF19"/>
    <mergeCell ref="HG16:HG19"/>
    <mergeCell ref="HH16:HH19"/>
    <mergeCell ref="HI16:HI19"/>
    <mergeCell ref="HJ16:HJ19"/>
    <mergeCell ref="HK16:HK19"/>
    <mergeCell ref="HL16:HL19"/>
    <mergeCell ref="HM16:HM19"/>
    <mergeCell ref="HN16:HN19"/>
    <mergeCell ref="HO16:HO19"/>
    <mergeCell ref="HP16:HP19"/>
    <mergeCell ref="HQ16:HQ19"/>
    <mergeCell ref="HR16:HR19"/>
    <mergeCell ref="HS16:HS19"/>
    <mergeCell ref="HT16:HT19"/>
    <mergeCell ref="HU16:HU19"/>
    <mergeCell ref="HV16:HV19"/>
    <mergeCell ref="HW16:HW19"/>
    <mergeCell ref="HX16:HX19"/>
    <mergeCell ref="HY16:HY19"/>
    <mergeCell ref="HZ16:HZ19"/>
    <mergeCell ref="IA16:IA19"/>
    <mergeCell ref="IB16:IB19"/>
    <mergeCell ref="IC16:IC19"/>
    <mergeCell ref="ID16:ID19"/>
    <mergeCell ref="IE16:IE19"/>
    <mergeCell ref="IF16:IF19"/>
    <mergeCell ref="IG16:IG19"/>
    <mergeCell ref="IH16:IH19"/>
    <mergeCell ref="II16:II19"/>
    <mergeCell ref="IJ16:IJ19"/>
    <mergeCell ref="IK16:IK19"/>
    <mergeCell ref="IL16:IL19"/>
    <mergeCell ref="IM16:IM19"/>
    <mergeCell ref="IN16:IN19"/>
    <mergeCell ref="IO16:IO19"/>
    <mergeCell ref="IP16:IP19"/>
    <mergeCell ref="IQ16:IQ19"/>
    <mergeCell ref="IR16:IR19"/>
    <mergeCell ref="IS16:IS19"/>
    <mergeCell ref="IT16:IT19"/>
    <mergeCell ref="IU16:IU19"/>
    <mergeCell ref="IV16:IV19"/>
    <mergeCell ref="IW16:IW19"/>
    <mergeCell ref="IX16:IX19"/>
    <mergeCell ref="IY16:IY19"/>
    <mergeCell ref="IZ16:IZ19"/>
    <mergeCell ref="JA16:JA19"/>
    <mergeCell ref="JB16:JB19"/>
    <mergeCell ref="JC16:JC19"/>
    <mergeCell ref="JD16:JD19"/>
    <mergeCell ref="JE16:JE19"/>
    <mergeCell ref="JF16:JF19"/>
    <mergeCell ref="JG16:JG19"/>
    <mergeCell ref="JH16:JH19"/>
    <mergeCell ref="JI16:JI19"/>
    <mergeCell ref="JJ16:JJ19"/>
    <mergeCell ref="JK16:JK19"/>
    <mergeCell ref="JL16:JL19"/>
    <mergeCell ref="JM16:JM19"/>
    <mergeCell ref="JN16:JN19"/>
    <mergeCell ref="JO16:JO19"/>
    <mergeCell ref="JP16:JP19"/>
    <mergeCell ref="JQ16:JQ19"/>
    <mergeCell ref="JR16:JR19"/>
    <mergeCell ref="JS16:JS19"/>
    <mergeCell ref="JT16:JT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KR16:KR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GU23:GU26"/>
    <mergeCell ref="GV23:GV26"/>
    <mergeCell ref="GW23:GW26"/>
    <mergeCell ref="GX23:GX26"/>
    <mergeCell ref="GY23:GY26"/>
    <mergeCell ref="GZ23:GZ26"/>
    <mergeCell ref="HA23:HA26"/>
    <mergeCell ref="HB23:HB26"/>
    <mergeCell ref="HC23:HC26"/>
    <mergeCell ref="HD23:HD26"/>
    <mergeCell ref="HE23:HE26"/>
    <mergeCell ref="HF23:HF26"/>
    <mergeCell ref="HG23:HG26"/>
    <mergeCell ref="HH23:HH26"/>
    <mergeCell ref="HI23:HI26"/>
    <mergeCell ref="HJ23:HJ26"/>
    <mergeCell ref="HK23:HK26"/>
    <mergeCell ref="HL23:HL26"/>
    <mergeCell ref="HM23:HM26"/>
    <mergeCell ref="HN23:HN26"/>
    <mergeCell ref="HO23:HO26"/>
    <mergeCell ref="HP23:HP26"/>
    <mergeCell ref="HQ23:HQ26"/>
    <mergeCell ref="HR23:HR26"/>
    <mergeCell ref="HS23:HS26"/>
    <mergeCell ref="HT23:HT26"/>
    <mergeCell ref="HU23:HU26"/>
    <mergeCell ref="HV23:HV26"/>
    <mergeCell ref="HW23:HW26"/>
    <mergeCell ref="HX23:HX26"/>
    <mergeCell ref="HY23:HY26"/>
    <mergeCell ref="HZ23:HZ26"/>
    <mergeCell ref="IA23:IA26"/>
    <mergeCell ref="IB23:IB26"/>
    <mergeCell ref="IC23:IC26"/>
    <mergeCell ref="ID23:ID26"/>
    <mergeCell ref="IE23:IE26"/>
    <mergeCell ref="IF23:IF26"/>
    <mergeCell ref="IG23:IG26"/>
    <mergeCell ref="IH23:IH26"/>
    <mergeCell ref="II23:II26"/>
    <mergeCell ref="IJ23:IJ26"/>
    <mergeCell ref="IK23:IK26"/>
    <mergeCell ref="IL23:IL26"/>
    <mergeCell ref="IM23:IM26"/>
    <mergeCell ref="IN23:IN26"/>
    <mergeCell ref="IO23:IO26"/>
    <mergeCell ref="IP23:IP26"/>
    <mergeCell ref="IQ23:IQ26"/>
    <mergeCell ref="IR23:IR26"/>
    <mergeCell ref="IS23:IS26"/>
    <mergeCell ref="IT23:IT26"/>
    <mergeCell ref="IU23:IU26"/>
    <mergeCell ref="IV23:IV26"/>
    <mergeCell ref="IW23:IW26"/>
    <mergeCell ref="IX23:IX26"/>
    <mergeCell ref="IY23:IY26"/>
    <mergeCell ref="IZ23:IZ26"/>
    <mergeCell ref="JA23:JA26"/>
    <mergeCell ref="JB23:JB26"/>
    <mergeCell ref="JC23:JC26"/>
    <mergeCell ref="JD23:JD26"/>
    <mergeCell ref="JE23:JE26"/>
    <mergeCell ref="JF23:JF26"/>
    <mergeCell ref="JG23:JG26"/>
    <mergeCell ref="JH23:JH26"/>
    <mergeCell ref="JI23:JI26"/>
    <mergeCell ref="JJ23:JJ26"/>
    <mergeCell ref="JK23:JK26"/>
    <mergeCell ref="JL23:JL26"/>
    <mergeCell ref="JM23:JM26"/>
    <mergeCell ref="JN23:JN26"/>
    <mergeCell ref="JO23:JO26"/>
    <mergeCell ref="JP23:JP26"/>
    <mergeCell ref="JQ23:JQ26"/>
    <mergeCell ref="JR23:JR26"/>
    <mergeCell ref="JS23:JS26"/>
    <mergeCell ref="JT23:JT26"/>
    <mergeCell ref="JU23:JU26"/>
    <mergeCell ref="JV23:JV26"/>
    <mergeCell ref="JW23:JW26"/>
    <mergeCell ref="JX23:JX26"/>
    <mergeCell ref="JY23:JY26"/>
    <mergeCell ref="JZ23:JZ26"/>
    <mergeCell ref="KA23:KA26"/>
    <mergeCell ref="KB23:KB26"/>
    <mergeCell ref="KC23:KC26"/>
    <mergeCell ref="KD23:KD26"/>
    <mergeCell ref="KE23:KE26"/>
    <mergeCell ref="KF23:KF26"/>
    <mergeCell ref="KG23:KG26"/>
    <mergeCell ref="KH23:KH26"/>
    <mergeCell ref="KI23:KI26"/>
    <mergeCell ref="KJ23:KJ26"/>
    <mergeCell ref="KK23:KK26"/>
    <mergeCell ref="KL23:KL26"/>
    <mergeCell ref="KM23:KM26"/>
    <mergeCell ref="KN23:KN26"/>
    <mergeCell ref="KO23:KO26"/>
    <mergeCell ref="KP23:KP26"/>
    <mergeCell ref="KQ23:KQ26"/>
    <mergeCell ref="KR23:KR26"/>
    <mergeCell ref="KS23:KS26"/>
    <mergeCell ref="KT23:KT26"/>
    <mergeCell ref="KU23:KU26"/>
    <mergeCell ref="KV23:KV26"/>
    <mergeCell ref="KW23:KW26"/>
    <mergeCell ref="KX23:KX26"/>
    <mergeCell ref="KY23:KY26"/>
    <mergeCell ref="KZ23:KZ26"/>
    <mergeCell ref="LA23:LA26"/>
    <mergeCell ref="LB23:LB26"/>
    <mergeCell ref="LC23:LC26"/>
    <mergeCell ref="LD23:LD26"/>
    <mergeCell ref="LE23:LE26"/>
    <mergeCell ref="LF23:LF26"/>
    <mergeCell ref="LG23:LG26"/>
    <mergeCell ref="LH23:LH26"/>
    <mergeCell ref="LI23:LI26"/>
    <mergeCell ref="LJ23:LJ26"/>
    <mergeCell ref="LK23:LK26"/>
    <mergeCell ref="LL23:LL26"/>
    <mergeCell ref="LM23:LM26"/>
    <mergeCell ref="LN23:LN26"/>
    <mergeCell ref="LO23:LO26"/>
    <mergeCell ref="LP23:LP26"/>
    <mergeCell ref="LQ23:LQ26"/>
    <mergeCell ref="LR23:LR26"/>
    <mergeCell ref="LS23:LS26"/>
    <mergeCell ref="LT23:LT26"/>
    <mergeCell ref="LU23:LU26"/>
    <mergeCell ref="LV23:LV26"/>
    <mergeCell ref="LW23:LW26"/>
    <mergeCell ref="LX23:LX26"/>
    <mergeCell ref="GU27:GU31"/>
    <mergeCell ref="GV27:GV31"/>
    <mergeCell ref="GW27:GW31"/>
    <mergeCell ref="GX27:GX31"/>
    <mergeCell ref="GY27:GY31"/>
    <mergeCell ref="GZ27:GZ31"/>
    <mergeCell ref="HA27:HA31"/>
    <mergeCell ref="HB27:HB31"/>
    <mergeCell ref="HC27:HC31"/>
    <mergeCell ref="HD27:HD31"/>
    <mergeCell ref="HE27:HE31"/>
    <mergeCell ref="HF27:HF31"/>
    <mergeCell ref="HG27:HG31"/>
    <mergeCell ref="HH27:HH31"/>
    <mergeCell ref="HI27:HI31"/>
    <mergeCell ref="HJ27:HJ31"/>
    <mergeCell ref="HK27:HK31"/>
    <mergeCell ref="HL27:HL31"/>
    <mergeCell ref="HM27:HM31"/>
    <mergeCell ref="HN27:HN31"/>
    <mergeCell ref="HO27:HO31"/>
    <mergeCell ref="HP27:HP31"/>
    <mergeCell ref="HQ27:HQ31"/>
    <mergeCell ref="HR27:HR31"/>
    <mergeCell ref="HS27:HS31"/>
    <mergeCell ref="HT27:HT31"/>
    <mergeCell ref="HU27:HU31"/>
    <mergeCell ref="HV27:HV31"/>
    <mergeCell ref="HW27:HW31"/>
    <mergeCell ref="HX27:HX31"/>
    <mergeCell ref="HY27:HY31"/>
    <mergeCell ref="HZ27:HZ31"/>
    <mergeCell ref="IA27:IA31"/>
    <mergeCell ref="IB27:IB31"/>
    <mergeCell ref="IC27:IC31"/>
    <mergeCell ref="ID27:ID31"/>
    <mergeCell ref="IE27:IE31"/>
    <mergeCell ref="IF27:IF31"/>
    <mergeCell ref="IG27:IG31"/>
    <mergeCell ref="IH27:IH31"/>
    <mergeCell ref="II27:II31"/>
    <mergeCell ref="IJ27:IJ31"/>
    <mergeCell ref="IK27:IK31"/>
    <mergeCell ref="IL27:IL31"/>
    <mergeCell ref="IM27:IM31"/>
    <mergeCell ref="IN27:IN31"/>
    <mergeCell ref="IO27:IO31"/>
    <mergeCell ref="IP27:IP31"/>
    <mergeCell ref="IQ27:IQ31"/>
    <mergeCell ref="IR27:IR31"/>
    <mergeCell ref="IS27:IS31"/>
    <mergeCell ref="IT27:IT31"/>
    <mergeCell ref="IU27:IU31"/>
    <mergeCell ref="IV27:IV31"/>
    <mergeCell ref="IW27:IW31"/>
    <mergeCell ref="IX27:IX31"/>
    <mergeCell ref="IY27:IY31"/>
    <mergeCell ref="IZ27:IZ31"/>
    <mergeCell ref="JA27:JA31"/>
    <mergeCell ref="JB27:JB31"/>
    <mergeCell ref="JC27:JC31"/>
    <mergeCell ref="JD27:JD31"/>
    <mergeCell ref="JE27:JE31"/>
    <mergeCell ref="JF27:JF31"/>
    <mergeCell ref="JG27:JG31"/>
    <mergeCell ref="JH27:JH31"/>
    <mergeCell ref="JI27:JI31"/>
    <mergeCell ref="JJ27:JJ31"/>
    <mergeCell ref="JK27:JK31"/>
    <mergeCell ref="JL27:JL31"/>
    <mergeCell ref="JM27:JM31"/>
    <mergeCell ref="JN27:JN31"/>
    <mergeCell ref="JO27:JO31"/>
    <mergeCell ref="JP27:JP31"/>
    <mergeCell ref="JQ27:JQ31"/>
    <mergeCell ref="JR27:JR31"/>
    <mergeCell ref="JS27:JS31"/>
    <mergeCell ref="JT27:JT31"/>
    <mergeCell ref="JU27:JU31"/>
    <mergeCell ref="JV27:JV31"/>
    <mergeCell ref="JW27:JW31"/>
    <mergeCell ref="JX27:JX31"/>
    <mergeCell ref="JY27:JY31"/>
    <mergeCell ref="JZ27:JZ31"/>
    <mergeCell ref="KA27:KA31"/>
    <mergeCell ref="KB27:KB31"/>
    <mergeCell ref="KC27:KC31"/>
    <mergeCell ref="KD27:KD31"/>
    <mergeCell ref="KE27:KE31"/>
    <mergeCell ref="KF27:KF31"/>
    <mergeCell ref="KG27:KG31"/>
    <mergeCell ref="KH27:KH31"/>
    <mergeCell ref="KI27:KI31"/>
    <mergeCell ref="KJ27:KJ31"/>
    <mergeCell ref="KK27:KK31"/>
    <mergeCell ref="KL27:KL31"/>
    <mergeCell ref="KM27:KM31"/>
    <mergeCell ref="KN27:KN31"/>
    <mergeCell ref="KO27:KO31"/>
    <mergeCell ref="KP27:KP31"/>
    <mergeCell ref="KQ27:KQ31"/>
    <mergeCell ref="KR27:KR31"/>
    <mergeCell ref="KS27:KS31"/>
    <mergeCell ref="KT27:KT31"/>
    <mergeCell ref="KU27:KU31"/>
    <mergeCell ref="KV27:KV31"/>
    <mergeCell ref="KW27:KW31"/>
    <mergeCell ref="KX27:KX31"/>
    <mergeCell ref="KY27:KY31"/>
    <mergeCell ref="KZ27:KZ31"/>
    <mergeCell ref="LA27:LA31"/>
    <mergeCell ref="LB27:LB31"/>
    <mergeCell ref="LC27:LC31"/>
    <mergeCell ref="LD27:LD31"/>
    <mergeCell ref="LE27:LE31"/>
    <mergeCell ref="LF27:LF31"/>
    <mergeCell ref="LG27:LG31"/>
    <mergeCell ref="LH27:LH31"/>
    <mergeCell ref="LI27:LI31"/>
    <mergeCell ref="LJ27:LJ31"/>
    <mergeCell ref="LK27:LK31"/>
    <mergeCell ref="LL27:LL31"/>
    <mergeCell ref="LM27:LM31"/>
    <mergeCell ref="LN27:LN31"/>
    <mergeCell ref="LO27:LO31"/>
    <mergeCell ref="LP27:LP31"/>
    <mergeCell ref="LQ27:LQ31"/>
    <mergeCell ref="LR27:LR31"/>
    <mergeCell ref="LS27:LS31"/>
    <mergeCell ref="LT27:LT31"/>
    <mergeCell ref="LU27:LU31"/>
    <mergeCell ref="LV27:LV31"/>
    <mergeCell ref="LW27:LW31"/>
    <mergeCell ref="LX27:LX31"/>
    <mergeCell ref="GU34:GU36"/>
    <mergeCell ref="GV34:GV36"/>
    <mergeCell ref="GW34:GW36"/>
    <mergeCell ref="GX34:GX36"/>
    <mergeCell ref="GY34:GY36"/>
    <mergeCell ref="GZ34:GZ36"/>
    <mergeCell ref="HA34:HA36"/>
    <mergeCell ref="HB34:HB36"/>
    <mergeCell ref="HC34:HC36"/>
    <mergeCell ref="HD34:HD36"/>
    <mergeCell ref="HE34:HE36"/>
    <mergeCell ref="HF34:HF36"/>
    <mergeCell ref="HG34:HG36"/>
    <mergeCell ref="HH34:HH36"/>
    <mergeCell ref="HI34:HI36"/>
    <mergeCell ref="HJ34:HJ36"/>
    <mergeCell ref="HK34:HK36"/>
    <mergeCell ref="HL34:HL36"/>
    <mergeCell ref="HM34:HM36"/>
    <mergeCell ref="HN34:HN36"/>
    <mergeCell ref="HO34:HO36"/>
    <mergeCell ref="HP34:HP36"/>
    <mergeCell ref="HQ34:HQ36"/>
    <mergeCell ref="HR34:HR36"/>
    <mergeCell ref="HS34:HS36"/>
    <mergeCell ref="HT34:HT36"/>
    <mergeCell ref="HU34:HU36"/>
    <mergeCell ref="HV34:HV36"/>
    <mergeCell ref="HW34:HW36"/>
    <mergeCell ref="HX34:HX36"/>
    <mergeCell ref="HY34:HY36"/>
    <mergeCell ref="HZ34:HZ36"/>
    <mergeCell ref="IA34:IA36"/>
    <mergeCell ref="IB34:IB36"/>
    <mergeCell ref="IC34:IC36"/>
    <mergeCell ref="ID34:ID36"/>
    <mergeCell ref="IE34:IE36"/>
    <mergeCell ref="IF34:IF36"/>
    <mergeCell ref="IG34:IG36"/>
    <mergeCell ref="IH34:IH36"/>
    <mergeCell ref="II34:II36"/>
    <mergeCell ref="IJ34:IJ36"/>
    <mergeCell ref="IK34:IK36"/>
    <mergeCell ref="IL34:IL36"/>
    <mergeCell ref="IM34:IM36"/>
    <mergeCell ref="IN34:IN36"/>
    <mergeCell ref="IO34:IO36"/>
    <mergeCell ref="IP34:IP36"/>
    <mergeCell ref="IQ34:IQ36"/>
    <mergeCell ref="IR34:IR36"/>
    <mergeCell ref="IS34:IS36"/>
    <mergeCell ref="IT34:IT36"/>
    <mergeCell ref="IU34:IU36"/>
    <mergeCell ref="IV34:IV36"/>
    <mergeCell ref="IW34:IW36"/>
    <mergeCell ref="IX34:IX36"/>
    <mergeCell ref="IY34:IY36"/>
    <mergeCell ref="IZ34:IZ36"/>
    <mergeCell ref="JA34:JA36"/>
    <mergeCell ref="JB34:JB36"/>
    <mergeCell ref="JC34:JC36"/>
    <mergeCell ref="JD34:JD36"/>
    <mergeCell ref="JE34:JE36"/>
    <mergeCell ref="JF34:JF36"/>
    <mergeCell ref="JG34:JG36"/>
    <mergeCell ref="JH34:JH36"/>
    <mergeCell ref="JI34:JI36"/>
    <mergeCell ref="JJ34:JJ36"/>
    <mergeCell ref="JK34:JK36"/>
    <mergeCell ref="JL34:JL36"/>
    <mergeCell ref="JM34:JM36"/>
    <mergeCell ref="JN34:JN36"/>
    <mergeCell ref="JO34:JO36"/>
    <mergeCell ref="JP34:JP36"/>
    <mergeCell ref="JQ34:JQ36"/>
    <mergeCell ref="JR34:JR36"/>
    <mergeCell ref="JS34:JS36"/>
    <mergeCell ref="JT34:JT36"/>
    <mergeCell ref="JU34:JU36"/>
    <mergeCell ref="JV34:JV36"/>
    <mergeCell ref="JW34:JW36"/>
    <mergeCell ref="JX34:JX36"/>
    <mergeCell ref="JY34:JY36"/>
    <mergeCell ref="JZ34:JZ36"/>
    <mergeCell ref="KA34:KA36"/>
    <mergeCell ref="KB34:KB36"/>
    <mergeCell ref="KC34:KC36"/>
    <mergeCell ref="KD34:KD36"/>
    <mergeCell ref="KE34:KE36"/>
    <mergeCell ref="KF34:KF36"/>
    <mergeCell ref="KG34:KG36"/>
    <mergeCell ref="KH34:KH36"/>
    <mergeCell ref="KI34:KI36"/>
    <mergeCell ref="KJ34:KJ36"/>
    <mergeCell ref="KK34:KK36"/>
    <mergeCell ref="KL34:KL36"/>
    <mergeCell ref="KM34:KM36"/>
    <mergeCell ref="KN34:KN36"/>
    <mergeCell ref="KO34:KO36"/>
    <mergeCell ref="KP34:KP36"/>
    <mergeCell ref="KQ34:KQ36"/>
    <mergeCell ref="KR34:KR36"/>
    <mergeCell ref="KS34:KS36"/>
    <mergeCell ref="KT34:KT36"/>
    <mergeCell ref="KU34:KU36"/>
    <mergeCell ref="KV34:KV36"/>
    <mergeCell ref="KW34:KW36"/>
    <mergeCell ref="KX34:KX36"/>
    <mergeCell ref="KY34:KY36"/>
    <mergeCell ref="KZ34:KZ36"/>
    <mergeCell ref="LA34:LA36"/>
    <mergeCell ref="LB34:LB36"/>
    <mergeCell ref="LC34:LC36"/>
    <mergeCell ref="LD34:LD36"/>
    <mergeCell ref="LE34:LE36"/>
    <mergeCell ref="LF34:LF36"/>
    <mergeCell ref="LG34:LG36"/>
    <mergeCell ref="LH34:LH36"/>
    <mergeCell ref="LI34:LI36"/>
    <mergeCell ref="LJ34:LJ36"/>
    <mergeCell ref="LK34:LK36"/>
    <mergeCell ref="LL34:LL36"/>
    <mergeCell ref="LM34:LM36"/>
    <mergeCell ref="LN34:LN36"/>
    <mergeCell ref="LO34:LO36"/>
    <mergeCell ref="LP34:LP36"/>
    <mergeCell ref="LQ34:LQ36"/>
    <mergeCell ref="LR34:LR36"/>
    <mergeCell ref="LS34:LS36"/>
    <mergeCell ref="LT34:LT36"/>
    <mergeCell ref="LU34:LU36"/>
    <mergeCell ref="LV34:LV36"/>
    <mergeCell ref="LW34:LW36"/>
    <mergeCell ref="LX34:LX36"/>
    <mergeCell ref="GU37:GU39"/>
    <mergeCell ref="GV37:GV39"/>
    <mergeCell ref="GW37:GW39"/>
    <mergeCell ref="GX37:GX39"/>
    <mergeCell ref="GY37:GY39"/>
    <mergeCell ref="GZ37:GZ39"/>
    <mergeCell ref="HA37:HA39"/>
    <mergeCell ref="HB37:HB39"/>
    <mergeCell ref="HC37:HC39"/>
    <mergeCell ref="HD37:HD39"/>
    <mergeCell ref="HE37:HE39"/>
    <mergeCell ref="HF37:HF39"/>
    <mergeCell ref="HG37:HG39"/>
    <mergeCell ref="HH37:HH39"/>
    <mergeCell ref="HI37:HI39"/>
    <mergeCell ref="HJ37:HJ39"/>
    <mergeCell ref="HK37:HK39"/>
    <mergeCell ref="HL37:HL39"/>
    <mergeCell ref="HM37:HM39"/>
    <mergeCell ref="HN37:HN39"/>
    <mergeCell ref="HO37:HO39"/>
    <mergeCell ref="HP37:HP39"/>
    <mergeCell ref="HQ37:HQ39"/>
    <mergeCell ref="HR37:HR39"/>
    <mergeCell ref="HS37:HS39"/>
    <mergeCell ref="HT37:HT39"/>
    <mergeCell ref="HU37:HU39"/>
    <mergeCell ref="HV37:HV39"/>
    <mergeCell ref="HW37:HW39"/>
    <mergeCell ref="HX37:HX39"/>
    <mergeCell ref="HY37:HY39"/>
    <mergeCell ref="HZ37:HZ39"/>
    <mergeCell ref="IA37:IA39"/>
    <mergeCell ref="IB37:IB39"/>
    <mergeCell ref="IC37:IC39"/>
    <mergeCell ref="ID37:ID39"/>
    <mergeCell ref="IE37:IE39"/>
    <mergeCell ref="IF37:IF39"/>
    <mergeCell ref="IG37:IG39"/>
    <mergeCell ref="IH37:IH39"/>
    <mergeCell ref="II37:II39"/>
    <mergeCell ref="IJ37:IJ39"/>
    <mergeCell ref="IK37:IK39"/>
    <mergeCell ref="IL37:IL39"/>
    <mergeCell ref="IM37:IM39"/>
    <mergeCell ref="IN37:IN39"/>
    <mergeCell ref="IO37:IO39"/>
    <mergeCell ref="IP37:IP39"/>
    <mergeCell ref="IQ37:IQ39"/>
    <mergeCell ref="IR37:IR39"/>
    <mergeCell ref="IS37:IS39"/>
    <mergeCell ref="IT37:IT39"/>
    <mergeCell ref="IU37:IU39"/>
    <mergeCell ref="IV37:IV39"/>
    <mergeCell ref="IW37:IW39"/>
    <mergeCell ref="IX37:IX39"/>
    <mergeCell ref="IY37:IY39"/>
    <mergeCell ref="IZ37:IZ39"/>
    <mergeCell ref="JA37:JA39"/>
    <mergeCell ref="JB37:JB39"/>
    <mergeCell ref="JC37:JC39"/>
    <mergeCell ref="JD37:JD39"/>
    <mergeCell ref="JE37:JE39"/>
    <mergeCell ref="JF37:JF39"/>
    <mergeCell ref="JG37:JG39"/>
    <mergeCell ref="JH37:JH39"/>
    <mergeCell ref="JI37:JI39"/>
    <mergeCell ref="JJ37:JJ39"/>
    <mergeCell ref="JK37:JK39"/>
    <mergeCell ref="JL37:JL39"/>
    <mergeCell ref="JM37:JM39"/>
    <mergeCell ref="JN37:JN39"/>
    <mergeCell ref="JO37:JO39"/>
    <mergeCell ref="JP37:JP39"/>
    <mergeCell ref="JQ37:JQ39"/>
    <mergeCell ref="JR37:JR39"/>
    <mergeCell ref="JS37:JS39"/>
    <mergeCell ref="JT37:JT39"/>
    <mergeCell ref="JU37:JU39"/>
    <mergeCell ref="JV37:JV39"/>
    <mergeCell ref="JW37:JW39"/>
    <mergeCell ref="JX37:JX39"/>
    <mergeCell ref="JY37:JY39"/>
    <mergeCell ref="JZ37:JZ39"/>
    <mergeCell ref="KA37:KA39"/>
    <mergeCell ref="KB37:KB39"/>
    <mergeCell ref="KC37:KC39"/>
    <mergeCell ref="KD37:KD39"/>
    <mergeCell ref="KE37:KE39"/>
    <mergeCell ref="KF37:KF39"/>
    <mergeCell ref="KG37:KG39"/>
    <mergeCell ref="KH37:KH39"/>
    <mergeCell ref="KI37:KI39"/>
    <mergeCell ref="KJ37:KJ39"/>
    <mergeCell ref="KK37:KK39"/>
    <mergeCell ref="KL37:KL39"/>
    <mergeCell ref="KM37:KM39"/>
    <mergeCell ref="KN37:KN39"/>
    <mergeCell ref="KO37:KO39"/>
    <mergeCell ref="KP37:KP39"/>
    <mergeCell ref="KQ37:KQ39"/>
    <mergeCell ref="KR37:KR39"/>
    <mergeCell ref="KS37:KS39"/>
    <mergeCell ref="KT37:KT39"/>
    <mergeCell ref="KU37:KU39"/>
    <mergeCell ref="KV37:KV39"/>
    <mergeCell ref="KW37:KW39"/>
    <mergeCell ref="KX37:KX39"/>
    <mergeCell ref="KY37:KY39"/>
    <mergeCell ref="KZ37:KZ39"/>
    <mergeCell ref="LA37:LA39"/>
    <mergeCell ref="LB37:LB39"/>
    <mergeCell ref="LC37:LC39"/>
    <mergeCell ref="LD37:LD39"/>
    <mergeCell ref="LE37:LE39"/>
    <mergeCell ref="LF37:LF39"/>
    <mergeCell ref="LG37:LG39"/>
    <mergeCell ref="LH37:LH39"/>
    <mergeCell ref="LI37:LI39"/>
    <mergeCell ref="LJ37:LJ39"/>
    <mergeCell ref="LK37:LK39"/>
    <mergeCell ref="LL37:LL39"/>
    <mergeCell ref="LM37:LM39"/>
    <mergeCell ref="LN37:LN39"/>
    <mergeCell ref="LO37:LO39"/>
    <mergeCell ref="LP37:LP39"/>
    <mergeCell ref="LQ37:LQ39"/>
    <mergeCell ref="LR37:LR39"/>
    <mergeCell ref="LS37:LS39"/>
    <mergeCell ref="LT37:LT39"/>
    <mergeCell ref="LU37:LU39"/>
    <mergeCell ref="LV37:LV39"/>
    <mergeCell ref="LW37:LW39"/>
    <mergeCell ref="LX37:LX39"/>
    <mergeCell ref="GU40:GU43"/>
    <mergeCell ref="GV40:GV43"/>
    <mergeCell ref="GW40:GW43"/>
    <mergeCell ref="GX40:GX43"/>
    <mergeCell ref="GY40:GY43"/>
    <mergeCell ref="GZ40:GZ43"/>
    <mergeCell ref="HA40:HA43"/>
    <mergeCell ref="HB40:HB43"/>
    <mergeCell ref="HC40:HC43"/>
    <mergeCell ref="HD40:HD43"/>
    <mergeCell ref="HE40:HE43"/>
    <mergeCell ref="HF40:HF43"/>
    <mergeCell ref="HG40:HG43"/>
    <mergeCell ref="HH40:HH43"/>
    <mergeCell ref="HI40:HI43"/>
    <mergeCell ref="HJ40:HJ43"/>
    <mergeCell ref="HK40:HK43"/>
    <mergeCell ref="HL40:HL43"/>
    <mergeCell ref="HM40:HM43"/>
    <mergeCell ref="HN40:HN43"/>
    <mergeCell ref="HO40:HO43"/>
    <mergeCell ref="HP40:HP43"/>
    <mergeCell ref="HQ40:HQ43"/>
    <mergeCell ref="HR40:HR43"/>
    <mergeCell ref="HS40:HS43"/>
    <mergeCell ref="HT40:HT43"/>
    <mergeCell ref="HU40:HU43"/>
    <mergeCell ref="HV40:HV43"/>
    <mergeCell ref="HW40:HW43"/>
    <mergeCell ref="HX40:HX43"/>
    <mergeCell ref="HY40:HY43"/>
    <mergeCell ref="HZ40:HZ43"/>
    <mergeCell ref="IA40:IA43"/>
    <mergeCell ref="IB40:IB43"/>
    <mergeCell ref="IC40:IC43"/>
    <mergeCell ref="ID40:ID43"/>
    <mergeCell ref="IE40:IE43"/>
    <mergeCell ref="IF40:IF43"/>
    <mergeCell ref="IG40:IG43"/>
    <mergeCell ref="IH40:IH43"/>
    <mergeCell ref="II40:II43"/>
    <mergeCell ref="IJ40:IJ43"/>
    <mergeCell ref="IK40:IK43"/>
    <mergeCell ref="IL40:IL43"/>
    <mergeCell ref="IM40:IM43"/>
    <mergeCell ref="IN40:IN43"/>
    <mergeCell ref="IO40:IO43"/>
    <mergeCell ref="IP40:IP43"/>
    <mergeCell ref="IQ40:IQ43"/>
    <mergeCell ref="IR40:IR43"/>
    <mergeCell ref="IS40:IS43"/>
    <mergeCell ref="IT40:IT43"/>
    <mergeCell ref="IU40:IU43"/>
    <mergeCell ref="IV40:IV43"/>
    <mergeCell ref="IW40:IW43"/>
    <mergeCell ref="IX40:IX43"/>
    <mergeCell ref="IY40:IY43"/>
    <mergeCell ref="IZ40:IZ43"/>
    <mergeCell ref="JA40:JA43"/>
    <mergeCell ref="JB40:JB43"/>
    <mergeCell ref="JC40:JC43"/>
    <mergeCell ref="JD40:JD43"/>
    <mergeCell ref="JE40:JE43"/>
    <mergeCell ref="JF40:JF43"/>
    <mergeCell ref="JG40:JG43"/>
    <mergeCell ref="JH40:JH43"/>
    <mergeCell ref="JI40:JI43"/>
    <mergeCell ref="JJ40:JJ43"/>
    <mergeCell ref="JK40:JK43"/>
    <mergeCell ref="JL40:JL43"/>
    <mergeCell ref="JM40:JM43"/>
    <mergeCell ref="JN40:JN43"/>
    <mergeCell ref="JO40:JO43"/>
    <mergeCell ref="JP40:JP43"/>
    <mergeCell ref="JQ40:JQ43"/>
    <mergeCell ref="JR40:JR43"/>
    <mergeCell ref="JS40:JS43"/>
    <mergeCell ref="JT40:JT43"/>
    <mergeCell ref="JU40:JU43"/>
    <mergeCell ref="JV40:JV43"/>
    <mergeCell ref="JW40:JW43"/>
    <mergeCell ref="JX40:JX43"/>
    <mergeCell ref="JY40:JY43"/>
    <mergeCell ref="JZ40:JZ43"/>
    <mergeCell ref="KA40:KA43"/>
    <mergeCell ref="KB40:KB43"/>
    <mergeCell ref="KC40:KC43"/>
    <mergeCell ref="KD40:KD43"/>
    <mergeCell ref="KE40:KE43"/>
    <mergeCell ref="KF40:KF43"/>
    <mergeCell ref="KG40:KG43"/>
    <mergeCell ref="KH40:KH43"/>
    <mergeCell ref="KI40:KI43"/>
    <mergeCell ref="KJ40:KJ43"/>
    <mergeCell ref="KK40:KK43"/>
    <mergeCell ref="KL40:KL43"/>
    <mergeCell ref="KM40:KM43"/>
    <mergeCell ref="KN40:KN43"/>
    <mergeCell ref="KO40:KO43"/>
    <mergeCell ref="KP40:KP43"/>
    <mergeCell ref="KQ40:KQ43"/>
    <mergeCell ref="KR40:KR43"/>
    <mergeCell ref="KS40:KS43"/>
    <mergeCell ref="KT40:KT43"/>
    <mergeCell ref="KU40:KU43"/>
    <mergeCell ref="KV40:KV43"/>
    <mergeCell ref="KW40:KW43"/>
    <mergeCell ref="KX40:KX43"/>
    <mergeCell ref="KY40:KY43"/>
    <mergeCell ref="KZ40:KZ43"/>
    <mergeCell ref="LA40:LA43"/>
    <mergeCell ref="LB40:LB43"/>
    <mergeCell ref="LC40:LC43"/>
    <mergeCell ref="LD40:LD43"/>
    <mergeCell ref="LE40:LE43"/>
    <mergeCell ref="LF40:LF43"/>
    <mergeCell ref="LG40:LG43"/>
    <mergeCell ref="LH40:LH43"/>
    <mergeCell ref="LI40:LI43"/>
    <mergeCell ref="LJ40:LJ43"/>
    <mergeCell ref="LK40:LK43"/>
    <mergeCell ref="LL40:LL43"/>
    <mergeCell ref="LM40:LM43"/>
    <mergeCell ref="LN40:LN43"/>
    <mergeCell ref="LO40:LO43"/>
    <mergeCell ref="LP40:LP43"/>
    <mergeCell ref="LQ40:LQ43"/>
    <mergeCell ref="LR40:LR43"/>
    <mergeCell ref="LS40:LS43"/>
    <mergeCell ref="LT40:LT43"/>
    <mergeCell ref="LU40:LU43"/>
    <mergeCell ref="LV40:LV43"/>
    <mergeCell ref="LW40:LW43"/>
    <mergeCell ref="LX40:LX43"/>
    <mergeCell ref="GU49:GU51"/>
    <mergeCell ref="GV49:GV51"/>
    <mergeCell ref="GW49:GW51"/>
    <mergeCell ref="GX49:GX51"/>
    <mergeCell ref="GY49:GY51"/>
    <mergeCell ref="GZ49:GZ51"/>
    <mergeCell ref="HA49:HA51"/>
    <mergeCell ref="HB49:HB51"/>
    <mergeCell ref="HC49:HC51"/>
    <mergeCell ref="HD49:HD51"/>
    <mergeCell ref="HE49:HE51"/>
    <mergeCell ref="HF49:HF51"/>
    <mergeCell ref="HG49:HG51"/>
    <mergeCell ref="HH49:HH51"/>
    <mergeCell ref="HI49:HI51"/>
    <mergeCell ref="HJ49:HJ51"/>
    <mergeCell ref="HK49:HK51"/>
    <mergeCell ref="HL49:HL51"/>
    <mergeCell ref="HM49:HM51"/>
    <mergeCell ref="HN49:HN51"/>
    <mergeCell ref="HO49:HO51"/>
    <mergeCell ref="HP49:HP51"/>
    <mergeCell ref="HQ49:HQ51"/>
    <mergeCell ref="HR49:HR51"/>
    <mergeCell ref="HS49:HS51"/>
    <mergeCell ref="HT49:HT51"/>
    <mergeCell ref="HU49:HU51"/>
    <mergeCell ref="HV49:HV51"/>
    <mergeCell ref="HW49:HW51"/>
    <mergeCell ref="HX49:HX51"/>
    <mergeCell ref="HY49:HY51"/>
    <mergeCell ref="HZ49:HZ51"/>
    <mergeCell ref="IA49:IA51"/>
    <mergeCell ref="IB49:IB51"/>
    <mergeCell ref="IC49:IC51"/>
    <mergeCell ref="ID49:ID51"/>
    <mergeCell ref="IE49:IE51"/>
    <mergeCell ref="IF49:IF51"/>
    <mergeCell ref="IG49:IG51"/>
    <mergeCell ref="IH49:IH51"/>
    <mergeCell ref="II49:II51"/>
    <mergeCell ref="IJ49:IJ51"/>
    <mergeCell ref="IK49:IK51"/>
    <mergeCell ref="IL49:IL51"/>
    <mergeCell ref="IM49:IM51"/>
    <mergeCell ref="IN49:IN51"/>
    <mergeCell ref="IO49:IO51"/>
    <mergeCell ref="IP49:IP51"/>
    <mergeCell ref="IQ49:IQ51"/>
    <mergeCell ref="IR49:IR51"/>
    <mergeCell ref="IS49:IS51"/>
    <mergeCell ref="IT49:IT51"/>
    <mergeCell ref="IU49:IU51"/>
    <mergeCell ref="IV49:IV51"/>
    <mergeCell ref="IW49:IW51"/>
    <mergeCell ref="IX49:IX51"/>
    <mergeCell ref="IY49:IY51"/>
    <mergeCell ref="IZ49:IZ51"/>
    <mergeCell ref="JA49:JA51"/>
    <mergeCell ref="JB49:JB51"/>
    <mergeCell ref="JC49:JC51"/>
    <mergeCell ref="JD49:JD51"/>
    <mergeCell ref="JE49:JE51"/>
    <mergeCell ref="JF49:JF51"/>
    <mergeCell ref="JG49:JG51"/>
    <mergeCell ref="JH49:JH51"/>
    <mergeCell ref="JI49:JI51"/>
    <mergeCell ref="JJ49:JJ51"/>
    <mergeCell ref="JK49:JK51"/>
    <mergeCell ref="JL49:JL51"/>
    <mergeCell ref="JM49:JM51"/>
    <mergeCell ref="JN49:JN51"/>
    <mergeCell ref="JO49:JO51"/>
    <mergeCell ref="JP49:JP51"/>
    <mergeCell ref="JQ49:JQ51"/>
    <mergeCell ref="JR49:JR51"/>
    <mergeCell ref="JS49:JS51"/>
    <mergeCell ref="JT49:JT51"/>
    <mergeCell ref="JU49:JU51"/>
    <mergeCell ref="JV49:JV51"/>
    <mergeCell ref="JW49:JW51"/>
    <mergeCell ref="JX49:JX51"/>
    <mergeCell ref="JY49:JY51"/>
    <mergeCell ref="JZ49:JZ51"/>
    <mergeCell ref="KA49:KA51"/>
    <mergeCell ref="KB49:KB51"/>
    <mergeCell ref="KC49:KC51"/>
    <mergeCell ref="KD49:KD51"/>
    <mergeCell ref="KE49:KE51"/>
    <mergeCell ref="KF49:KF51"/>
    <mergeCell ref="KG49:KG51"/>
    <mergeCell ref="KH49:KH51"/>
    <mergeCell ref="KI49:KI51"/>
    <mergeCell ref="KJ49:KJ51"/>
    <mergeCell ref="KK49:KK51"/>
    <mergeCell ref="KL49:KL51"/>
    <mergeCell ref="KM49:KM51"/>
    <mergeCell ref="KN49:KN51"/>
    <mergeCell ref="KO49:KO51"/>
    <mergeCell ref="KP49:KP51"/>
    <mergeCell ref="KQ49:KQ51"/>
    <mergeCell ref="KR49:KR51"/>
    <mergeCell ref="KS49:KS51"/>
    <mergeCell ref="KT49:KT51"/>
    <mergeCell ref="KU49:KU51"/>
    <mergeCell ref="KV49:KV51"/>
    <mergeCell ref="KW49:KW51"/>
    <mergeCell ref="KX49:KX51"/>
    <mergeCell ref="KY49:KY51"/>
    <mergeCell ref="KZ49:KZ51"/>
    <mergeCell ref="LA49:LA51"/>
    <mergeCell ref="LB49:LB51"/>
    <mergeCell ref="LC49:LC51"/>
    <mergeCell ref="LD49:LD51"/>
    <mergeCell ref="LE49:LE51"/>
    <mergeCell ref="LF49:LF51"/>
    <mergeCell ref="LG49:LG51"/>
    <mergeCell ref="LH49:LH51"/>
    <mergeCell ref="LI49:LI51"/>
    <mergeCell ref="LJ49:LJ51"/>
    <mergeCell ref="LK49:LK51"/>
    <mergeCell ref="LL49:LL51"/>
    <mergeCell ref="LM49:LM51"/>
    <mergeCell ref="LN49:LN51"/>
    <mergeCell ref="LO49:LO51"/>
    <mergeCell ref="LP49:LP51"/>
    <mergeCell ref="LQ49:LQ51"/>
    <mergeCell ref="LR49:LR51"/>
    <mergeCell ref="LS49:LS51"/>
    <mergeCell ref="LT49:LT51"/>
    <mergeCell ref="LU49:LU51"/>
    <mergeCell ref="LV49:LV51"/>
    <mergeCell ref="LW49:LW51"/>
    <mergeCell ref="LX49:LX51"/>
    <mergeCell ref="GU53:GU58"/>
    <mergeCell ref="GV53:GV58"/>
    <mergeCell ref="GW53:GW58"/>
    <mergeCell ref="GX53:GX58"/>
    <mergeCell ref="GY53:GY58"/>
    <mergeCell ref="GZ53:GZ58"/>
    <mergeCell ref="HA53:HA58"/>
    <mergeCell ref="HB53:HB58"/>
    <mergeCell ref="HC53:HC58"/>
    <mergeCell ref="HD53:HD58"/>
    <mergeCell ref="HE53:HE58"/>
    <mergeCell ref="HF53:HF58"/>
    <mergeCell ref="HG53:HG58"/>
    <mergeCell ref="HH53:HH58"/>
    <mergeCell ref="HI53:HI58"/>
    <mergeCell ref="HJ53:HJ58"/>
    <mergeCell ref="HK53:HK58"/>
    <mergeCell ref="HL53:HL58"/>
    <mergeCell ref="HM53:HM58"/>
    <mergeCell ref="HN53:HN58"/>
    <mergeCell ref="HO53:HO58"/>
    <mergeCell ref="HP53:HP58"/>
    <mergeCell ref="HQ53:HQ58"/>
    <mergeCell ref="HR53:HR58"/>
    <mergeCell ref="HS53:HS58"/>
    <mergeCell ref="HT53:HT58"/>
    <mergeCell ref="HU53:HU58"/>
    <mergeCell ref="HV53:HV58"/>
    <mergeCell ref="HW53:HW58"/>
    <mergeCell ref="HX53:HX58"/>
    <mergeCell ref="HY53:HY58"/>
    <mergeCell ref="HZ53:HZ58"/>
    <mergeCell ref="IA53:IA58"/>
    <mergeCell ref="IB53:IB58"/>
    <mergeCell ref="IC53:IC58"/>
    <mergeCell ref="ID53:ID58"/>
    <mergeCell ref="IE53:IE58"/>
    <mergeCell ref="IF53:IF58"/>
    <mergeCell ref="IG53:IG58"/>
    <mergeCell ref="IH53:IH58"/>
    <mergeCell ref="II53:II58"/>
    <mergeCell ref="IJ53:IJ58"/>
    <mergeCell ref="IK53:IK58"/>
    <mergeCell ref="IL53:IL58"/>
    <mergeCell ref="IM53:IM58"/>
    <mergeCell ref="IN53:IN58"/>
    <mergeCell ref="IO53:IO58"/>
    <mergeCell ref="IP53:IP58"/>
    <mergeCell ref="IQ53:IQ58"/>
    <mergeCell ref="IR53:IR58"/>
    <mergeCell ref="IS53:IS58"/>
    <mergeCell ref="IT53:IT58"/>
    <mergeCell ref="IU53:IU58"/>
    <mergeCell ref="IV53:IV58"/>
    <mergeCell ref="IW53:IW58"/>
    <mergeCell ref="IX53:IX58"/>
    <mergeCell ref="IY53:IY58"/>
    <mergeCell ref="IZ53:IZ58"/>
    <mergeCell ref="JA53:JA58"/>
    <mergeCell ref="JB53:JB58"/>
    <mergeCell ref="JC53:JC58"/>
    <mergeCell ref="JD53:JD58"/>
    <mergeCell ref="JE53:JE58"/>
    <mergeCell ref="JF53:JF58"/>
    <mergeCell ref="JG53:JG58"/>
    <mergeCell ref="JH53:JH58"/>
    <mergeCell ref="JI53:JI58"/>
    <mergeCell ref="JJ53:JJ58"/>
    <mergeCell ref="JK53:JK58"/>
    <mergeCell ref="JL53:JL58"/>
    <mergeCell ref="JM53:JM58"/>
    <mergeCell ref="JN53:JN58"/>
    <mergeCell ref="JO53:JO58"/>
    <mergeCell ref="JP53:JP58"/>
    <mergeCell ref="JQ53:JQ58"/>
    <mergeCell ref="JR53:JR58"/>
    <mergeCell ref="JS53:JS58"/>
    <mergeCell ref="JT53:JT58"/>
    <mergeCell ref="JU53:JU58"/>
    <mergeCell ref="JV53:JV58"/>
    <mergeCell ref="JW53:JW58"/>
    <mergeCell ref="JX53:JX58"/>
    <mergeCell ref="JY53:JY58"/>
    <mergeCell ref="JZ53:JZ58"/>
    <mergeCell ref="KA53:KA58"/>
    <mergeCell ref="KB53:KB58"/>
    <mergeCell ref="KC53:KC58"/>
    <mergeCell ref="KD53:KD58"/>
    <mergeCell ref="KE53:KE58"/>
    <mergeCell ref="KF53:KF58"/>
    <mergeCell ref="KG53:KG58"/>
    <mergeCell ref="KH53:KH58"/>
    <mergeCell ref="KI53:KI58"/>
    <mergeCell ref="KJ53:KJ58"/>
    <mergeCell ref="KK53:KK58"/>
    <mergeCell ref="KL53:KL58"/>
    <mergeCell ref="KM53:KM58"/>
    <mergeCell ref="KN53:KN58"/>
    <mergeCell ref="KO53:KO58"/>
    <mergeCell ref="KP53:KP58"/>
    <mergeCell ref="KQ53:KQ58"/>
    <mergeCell ref="KR53:KR58"/>
    <mergeCell ref="KS53:KS58"/>
    <mergeCell ref="KT53:KT58"/>
    <mergeCell ref="KU53:KU58"/>
    <mergeCell ref="KV53:KV58"/>
    <mergeCell ref="KW53:KW58"/>
    <mergeCell ref="KX53:KX58"/>
    <mergeCell ref="KY53:KY58"/>
    <mergeCell ref="KZ53:KZ58"/>
    <mergeCell ref="LA53:LA58"/>
    <mergeCell ref="LB53:LB58"/>
    <mergeCell ref="LC53:LC58"/>
    <mergeCell ref="LD53:LD58"/>
    <mergeCell ref="LE53:LE58"/>
    <mergeCell ref="LF53:LF58"/>
    <mergeCell ref="LG53:LG58"/>
    <mergeCell ref="LH53:LH58"/>
    <mergeCell ref="LI53:LI58"/>
    <mergeCell ref="LJ53:LJ58"/>
    <mergeCell ref="LK53:LK58"/>
    <mergeCell ref="LL53:LL58"/>
    <mergeCell ref="LM53:LM58"/>
    <mergeCell ref="LN53:LN58"/>
    <mergeCell ref="LO53:LO58"/>
    <mergeCell ref="LP53:LP58"/>
    <mergeCell ref="LQ53:LQ58"/>
    <mergeCell ref="LR53:LR58"/>
    <mergeCell ref="LS53:LS58"/>
    <mergeCell ref="LT53:LT58"/>
    <mergeCell ref="LU53:LU58"/>
    <mergeCell ref="LV53:LV58"/>
    <mergeCell ref="LW53:LW58"/>
    <mergeCell ref="LX53:LX58"/>
    <mergeCell ref="GU61:GU64"/>
    <mergeCell ref="GV61:GV64"/>
    <mergeCell ref="GW61:GW64"/>
    <mergeCell ref="GX61:GX64"/>
    <mergeCell ref="GY61:GY64"/>
    <mergeCell ref="GZ61:GZ64"/>
    <mergeCell ref="HA61:HA64"/>
    <mergeCell ref="HB61:HB64"/>
    <mergeCell ref="HC61:HC64"/>
    <mergeCell ref="HD61:HD64"/>
    <mergeCell ref="HE61:HE64"/>
    <mergeCell ref="HF61:HF64"/>
    <mergeCell ref="HG61:HG64"/>
    <mergeCell ref="HH61:HH64"/>
    <mergeCell ref="HI61:HI64"/>
    <mergeCell ref="HJ61:HJ64"/>
    <mergeCell ref="HK61:HK64"/>
    <mergeCell ref="HL61:HL64"/>
    <mergeCell ref="HM61:HM64"/>
    <mergeCell ref="HN61:HN64"/>
    <mergeCell ref="HO61:HO64"/>
    <mergeCell ref="HP61:HP64"/>
    <mergeCell ref="HQ61:HQ64"/>
    <mergeCell ref="HR61:HR64"/>
    <mergeCell ref="HS61:HS64"/>
    <mergeCell ref="HT61:HT64"/>
    <mergeCell ref="HU61:HU64"/>
    <mergeCell ref="HV61:HV64"/>
    <mergeCell ref="HW61:HW64"/>
    <mergeCell ref="HX61:HX64"/>
    <mergeCell ref="HY61:HY64"/>
    <mergeCell ref="HZ61:HZ64"/>
    <mergeCell ref="IA61:IA64"/>
    <mergeCell ref="IB61:IB64"/>
    <mergeCell ref="IC61:IC64"/>
    <mergeCell ref="ID61:ID64"/>
    <mergeCell ref="IE61:IE64"/>
    <mergeCell ref="IF61:IF64"/>
    <mergeCell ref="IG61:IG64"/>
    <mergeCell ref="IH61:IH64"/>
    <mergeCell ref="II61:II64"/>
    <mergeCell ref="IJ61:IJ64"/>
    <mergeCell ref="IK61:IK64"/>
    <mergeCell ref="IL61:IL64"/>
    <mergeCell ref="IM61:IM64"/>
    <mergeCell ref="IN61:IN64"/>
    <mergeCell ref="IO61:IO64"/>
    <mergeCell ref="IP61:IP64"/>
    <mergeCell ref="IQ61:IQ64"/>
    <mergeCell ref="IR61:IR64"/>
    <mergeCell ref="IS61:IS64"/>
    <mergeCell ref="IT61:IT64"/>
    <mergeCell ref="IU61:IU64"/>
    <mergeCell ref="IV61:IV64"/>
    <mergeCell ref="IW61:IW64"/>
    <mergeCell ref="IX61:IX64"/>
    <mergeCell ref="IY61:IY64"/>
    <mergeCell ref="IZ61:IZ64"/>
    <mergeCell ref="JA61:JA64"/>
    <mergeCell ref="JB61:JB64"/>
    <mergeCell ref="JC61:JC64"/>
    <mergeCell ref="JD61:JD64"/>
    <mergeCell ref="JE61:JE64"/>
    <mergeCell ref="JF61:JF64"/>
    <mergeCell ref="JG61:JG64"/>
    <mergeCell ref="JH61:JH64"/>
    <mergeCell ref="JI61:JI64"/>
    <mergeCell ref="JJ61:JJ64"/>
    <mergeCell ref="JK61:JK64"/>
    <mergeCell ref="JL61:JL64"/>
    <mergeCell ref="JM61:JM64"/>
    <mergeCell ref="JN61:JN64"/>
    <mergeCell ref="JO61:JO64"/>
    <mergeCell ref="JP61:JP64"/>
    <mergeCell ref="JQ61:JQ64"/>
    <mergeCell ref="JR61:JR64"/>
    <mergeCell ref="JS61:JS64"/>
    <mergeCell ref="JT61:JT64"/>
    <mergeCell ref="JU61:JU64"/>
    <mergeCell ref="JV61:JV64"/>
    <mergeCell ref="JW61:JW64"/>
    <mergeCell ref="JX61:JX64"/>
    <mergeCell ref="JY61:JY64"/>
    <mergeCell ref="JZ61:JZ64"/>
    <mergeCell ref="KA61:KA64"/>
    <mergeCell ref="KB61:KB64"/>
    <mergeCell ref="KC61:KC64"/>
    <mergeCell ref="KD61:KD64"/>
    <mergeCell ref="KE61:KE64"/>
    <mergeCell ref="KF61:KF64"/>
    <mergeCell ref="KG61:KG64"/>
    <mergeCell ref="KH61:KH64"/>
    <mergeCell ref="KI61:KI64"/>
    <mergeCell ref="KJ61:KJ64"/>
    <mergeCell ref="KK61:KK64"/>
    <mergeCell ref="KL61:KL64"/>
    <mergeCell ref="KM61:KM64"/>
    <mergeCell ref="KN61:KN64"/>
    <mergeCell ref="KO61:KO64"/>
    <mergeCell ref="KP61:KP64"/>
    <mergeCell ref="KQ61:KQ64"/>
    <mergeCell ref="KR61:KR64"/>
    <mergeCell ref="KS61:KS64"/>
    <mergeCell ref="KT61:KT64"/>
    <mergeCell ref="KU61:KU64"/>
    <mergeCell ref="KV61:KV64"/>
    <mergeCell ref="KW61:KW64"/>
    <mergeCell ref="KX61:KX64"/>
    <mergeCell ref="KY61:KY64"/>
    <mergeCell ref="KZ61:KZ64"/>
    <mergeCell ref="LA61:LA64"/>
    <mergeCell ref="LB61:LB64"/>
    <mergeCell ref="LC61:LC64"/>
    <mergeCell ref="LD61:LD64"/>
    <mergeCell ref="LE61:LE64"/>
    <mergeCell ref="LF61:LF64"/>
    <mergeCell ref="LG61:LG64"/>
    <mergeCell ref="LH61:LH64"/>
    <mergeCell ref="LI61:LI64"/>
    <mergeCell ref="LJ61:LJ64"/>
    <mergeCell ref="LK61:LK64"/>
    <mergeCell ref="LL61:LL64"/>
    <mergeCell ref="LM61:LM64"/>
    <mergeCell ref="LN61:LN64"/>
    <mergeCell ref="LO61:LO64"/>
    <mergeCell ref="LP61:LP64"/>
    <mergeCell ref="LQ61:LQ64"/>
    <mergeCell ref="LR61:LR64"/>
    <mergeCell ref="LS61:LS64"/>
    <mergeCell ref="LT61:LT64"/>
    <mergeCell ref="LU61:LU64"/>
    <mergeCell ref="LV61:LV64"/>
    <mergeCell ref="LW61:LW64"/>
    <mergeCell ref="LX61:LX64"/>
    <mergeCell ref="GU69:GU72"/>
    <mergeCell ref="GV69:GV72"/>
    <mergeCell ref="GW69:GW72"/>
    <mergeCell ref="GX69:GX72"/>
    <mergeCell ref="GY69:GY72"/>
    <mergeCell ref="GZ69:GZ72"/>
    <mergeCell ref="HA69:HA72"/>
    <mergeCell ref="HB69:HB72"/>
    <mergeCell ref="HC69:HC72"/>
    <mergeCell ref="HD69:HD72"/>
    <mergeCell ref="HE69:HE72"/>
    <mergeCell ref="HF69:HF72"/>
    <mergeCell ref="HG69:HG72"/>
    <mergeCell ref="HH69:HH72"/>
    <mergeCell ref="HI69:HI72"/>
    <mergeCell ref="HJ69:HJ72"/>
    <mergeCell ref="HK69:HK72"/>
    <mergeCell ref="HL69:HL72"/>
    <mergeCell ref="HM69:HM72"/>
    <mergeCell ref="HN69:HN72"/>
    <mergeCell ref="HO69:HO72"/>
    <mergeCell ref="HP69:HP72"/>
    <mergeCell ref="HQ69:HQ72"/>
    <mergeCell ref="HR69:HR72"/>
    <mergeCell ref="HS69:HS72"/>
    <mergeCell ref="HT69:HT72"/>
    <mergeCell ref="HU69:HU72"/>
    <mergeCell ref="HV69:HV72"/>
    <mergeCell ref="HW69:HW72"/>
    <mergeCell ref="HX69:HX72"/>
    <mergeCell ref="HY69:HY72"/>
    <mergeCell ref="HZ69:HZ72"/>
    <mergeCell ref="IA69:IA72"/>
    <mergeCell ref="IB69:IB72"/>
    <mergeCell ref="IC69:IC72"/>
    <mergeCell ref="ID69:ID72"/>
    <mergeCell ref="IE69:IE72"/>
    <mergeCell ref="IF69:IF72"/>
    <mergeCell ref="IG69:IG72"/>
    <mergeCell ref="IH69:IH72"/>
    <mergeCell ref="II69:II72"/>
    <mergeCell ref="IJ69:IJ72"/>
    <mergeCell ref="IK69:IK72"/>
    <mergeCell ref="IL69:IL72"/>
    <mergeCell ref="IM69:IM72"/>
    <mergeCell ref="IN69:IN72"/>
    <mergeCell ref="IO69:IO72"/>
    <mergeCell ref="IP69:IP72"/>
    <mergeCell ref="IQ69:IQ72"/>
    <mergeCell ref="IR69:IR72"/>
    <mergeCell ref="IS69:IS72"/>
    <mergeCell ref="IT69:IT72"/>
    <mergeCell ref="IU69:IU72"/>
    <mergeCell ref="IV69:IV72"/>
    <mergeCell ref="IW69:IW72"/>
    <mergeCell ref="IX69:IX72"/>
    <mergeCell ref="IY69:IY72"/>
    <mergeCell ref="IZ69:IZ72"/>
    <mergeCell ref="JA69:JA72"/>
    <mergeCell ref="JB69:JB72"/>
    <mergeCell ref="JC69:JC72"/>
    <mergeCell ref="JD69:JD72"/>
    <mergeCell ref="JE69:JE72"/>
    <mergeCell ref="JF69:JF72"/>
    <mergeCell ref="JG69:JG72"/>
    <mergeCell ref="JH69:JH72"/>
    <mergeCell ref="JI69:JI72"/>
    <mergeCell ref="JJ69:JJ72"/>
    <mergeCell ref="JK69:JK72"/>
    <mergeCell ref="JL69:JL72"/>
    <mergeCell ref="JM69:JM72"/>
    <mergeCell ref="JN69:JN72"/>
    <mergeCell ref="JO69:JO72"/>
    <mergeCell ref="JP69:JP72"/>
    <mergeCell ref="JQ69:JQ72"/>
    <mergeCell ref="JR69:JR72"/>
    <mergeCell ref="JS69:JS72"/>
    <mergeCell ref="JT69:JT72"/>
    <mergeCell ref="JU69:JU72"/>
    <mergeCell ref="JV69:JV72"/>
    <mergeCell ref="JW69:JW72"/>
    <mergeCell ref="JX69:JX72"/>
    <mergeCell ref="JY69:JY72"/>
    <mergeCell ref="JZ69:JZ72"/>
    <mergeCell ref="KA69:KA72"/>
    <mergeCell ref="KB69:KB72"/>
    <mergeCell ref="KC69:KC72"/>
    <mergeCell ref="KD69:KD72"/>
    <mergeCell ref="KE69:KE72"/>
    <mergeCell ref="KF69:KF72"/>
    <mergeCell ref="KG69:KG72"/>
    <mergeCell ref="KH69:KH72"/>
    <mergeCell ref="KI69:KI72"/>
    <mergeCell ref="KJ69:KJ72"/>
    <mergeCell ref="KK69:KK72"/>
    <mergeCell ref="KL69:KL72"/>
    <mergeCell ref="KM69:KM72"/>
    <mergeCell ref="KN69:KN72"/>
    <mergeCell ref="KO69:KO72"/>
    <mergeCell ref="KP69:KP72"/>
    <mergeCell ref="KQ69:KQ72"/>
    <mergeCell ref="KR69:KR72"/>
    <mergeCell ref="KS69:KS72"/>
    <mergeCell ref="KT69:KT72"/>
    <mergeCell ref="KU69:KU72"/>
    <mergeCell ref="KV69:KV72"/>
    <mergeCell ref="KW69:KW72"/>
    <mergeCell ref="KX69:KX72"/>
    <mergeCell ref="KY69:KY72"/>
    <mergeCell ref="KZ69:KZ72"/>
    <mergeCell ref="LA69:LA72"/>
    <mergeCell ref="LB69:LB72"/>
    <mergeCell ref="LC69:LC72"/>
    <mergeCell ref="LD69:LD72"/>
    <mergeCell ref="LE69:LE72"/>
    <mergeCell ref="LF69:LF72"/>
    <mergeCell ref="LG69:LG72"/>
    <mergeCell ref="LH69:LH72"/>
    <mergeCell ref="LI69:LI72"/>
    <mergeCell ref="LJ69:LJ72"/>
    <mergeCell ref="LK69:LK72"/>
    <mergeCell ref="LL69:LL72"/>
    <mergeCell ref="LM69:LM72"/>
    <mergeCell ref="LN69:LN72"/>
    <mergeCell ref="LO69:LO72"/>
    <mergeCell ref="LP69:LP72"/>
    <mergeCell ref="LQ69:LQ72"/>
    <mergeCell ref="LR69:LR72"/>
    <mergeCell ref="LS69:LS72"/>
    <mergeCell ref="LT69:LT72"/>
    <mergeCell ref="LU69:LU72"/>
    <mergeCell ref="LV69:LV72"/>
    <mergeCell ref="LW69:LW72"/>
    <mergeCell ref="LX69:LX72"/>
    <mergeCell ref="GU75:GU77"/>
    <mergeCell ref="GV75:GV77"/>
    <mergeCell ref="GW75:GW77"/>
    <mergeCell ref="GX75:GX77"/>
    <mergeCell ref="GY75:GY77"/>
    <mergeCell ref="GZ75:GZ77"/>
    <mergeCell ref="HA75:HA77"/>
    <mergeCell ref="HB75:HB77"/>
    <mergeCell ref="HC75:HC77"/>
    <mergeCell ref="HD75:HD77"/>
    <mergeCell ref="HE75:HE77"/>
    <mergeCell ref="HF75:HF77"/>
    <mergeCell ref="HG75:HG77"/>
    <mergeCell ref="HH75:HH77"/>
    <mergeCell ref="HI75:HI77"/>
    <mergeCell ref="HJ75:HJ77"/>
    <mergeCell ref="HK75:HK77"/>
    <mergeCell ref="HL75:HL77"/>
    <mergeCell ref="HM75:HM77"/>
    <mergeCell ref="HN75:HN77"/>
    <mergeCell ref="HO75:HO77"/>
    <mergeCell ref="HP75:HP77"/>
    <mergeCell ref="HQ75:HQ77"/>
    <mergeCell ref="HR75:HR77"/>
    <mergeCell ref="HS75:HS77"/>
    <mergeCell ref="HT75:HT77"/>
    <mergeCell ref="HU75:HU77"/>
    <mergeCell ref="HV75:HV77"/>
    <mergeCell ref="HW75:HW77"/>
    <mergeCell ref="HX75:HX77"/>
    <mergeCell ref="HY75:HY77"/>
    <mergeCell ref="HZ75:HZ77"/>
    <mergeCell ref="IA75:IA77"/>
    <mergeCell ref="IB75:IB77"/>
    <mergeCell ref="IC75:IC77"/>
    <mergeCell ref="ID75:ID77"/>
    <mergeCell ref="IE75:IE77"/>
    <mergeCell ref="IF75:IF77"/>
    <mergeCell ref="IG75:IG77"/>
    <mergeCell ref="IH75:IH77"/>
    <mergeCell ref="II75:II77"/>
    <mergeCell ref="IJ75:IJ77"/>
    <mergeCell ref="IK75:IK77"/>
    <mergeCell ref="IL75:IL77"/>
    <mergeCell ref="IM75:IM77"/>
    <mergeCell ref="IN75:IN77"/>
    <mergeCell ref="IO75:IO77"/>
    <mergeCell ref="IP75:IP77"/>
    <mergeCell ref="IQ75:IQ77"/>
    <mergeCell ref="IR75:IR77"/>
    <mergeCell ref="IS75:IS77"/>
    <mergeCell ref="IT75:IT77"/>
    <mergeCell ref="IU75:IU77"/>
    <mergeCell ref="IV75:IV77"/>
    <mergeCell ref="IW75:IW77"/>
    <mergeCell ref="IX75:IX77"/>
    <mergeCell ref="IY75:IY77"/>
    <mergeCell ref="IZ75:IZ77"/>
    <mergeCell ref="JA75:JA77"/>
    <mergeCell ref="JB75:JB77"/>
    <mergeCell ref="JC75:JC77"/>
    <mergeCell ref="JD75:JD77"/>
    <mergeCell ref="JE75:JE77"/>
    <mergeCell ref="JF75:JF77"/>
    <mergeCell ref="JG75:JG77"/>
    <mergeCell ref="JH75:JH77"/>
    <mergeCell ref="JI75:JI77"/>
    <mergeCell ref="JJ75:JJ77"/>
    <mergeCell ref="JK75:JK77"/>
    <mergeCell ref="JL75:JL77"/>
    <mergeCell ref="JM75:JM77"/>
    <mergeCell ref="JN75:JN77"/>
    <mergeCell ref="JO75:JO77"/>
    <mergeCell ref="JP75:JP77"/>
    <mergeCell ref="JQ75:JQ77"/>
    <mergeCell ref="JR75:JR77"/>
    <mergeCell ref="JS75:JS77"/>
    <mergeCell ref="JT75:JT77"/>
    <mergeCell ref="JU75:JU77"/>
    <mergeCell ref="JV75:JV77"/>
    <mergeCell ref="JW75:JW77"/>
    <mergeCell ref="JX75:JX77"/>
    <mergeCell ref="JY75:JY77"/>
    <mergeCell ref="JZ75:JZ77"/>
    <mergeCell ref="KA75:KA77"/>
    <mergeCell ref="KB75:KB77"/>
    <mergeCell ref="KC75:KC77"/>
    <mergeCell ref="KD75:KD77"/>
    <mergeCell ref="KE75:KE77"/>
    <mergeCell ref="KF75:KF77"/>
    <mergeCell ref="KG75:KG77"/>
    <mergeCell ref="KH75:KH77"/>
    <mergeCell ref="KI75:KI77"/>
    <mergeCell ref="KJ75:KJ77"/>
    <mergeCell ref="KK75:KK77"/>
    <mergeCell ref="KL75:KL77"/>
    <mergeCell ref="KM75:KM77"/>
    <mergeCell ref="KN75:KN77"/>
    <mergeCell ref="KO75:KO77"/>
    <mergeCell ref="KP75:KP77"/>
    <mergeCell ref="KQ75:KQ77"/>
    <mergeCell ref="KR75:KR77"/>
    <mergeCell ref="KS75:KS77"/>
    <mergeCell ref="KT75:KT77"/>
    <mergeCell ref="KU75:KU77"/>
    <mergeCell ref="KV75:KV77"/>
    <mergeCell ref="KW75:KW77"/>
    <mergeCell ref="KX75:KX77"/>
    <mergeCell ref="KY75:KY77"/>
    <mergeCell ref="KZ75:KZ77"/>
    <mergeCell ref="LA75:LA77"/>
    <mergeCell ref="LB75:LB77"/>
    <mergeCell ref="LC75:LC77"/>
    <mergeCell ref="LD75:LD77"/>
    <mergeCell ref="LE75:LE77"/>
    <mergeCell ref="LF75:LF77"/>
    <mergeCell ref="LG75:LG77"/>
    <mergeCell ref="LH75:LH77"/>
    <mergeCell ref="LI75:LI77"/>
    <mergeCell ref="LJ75:LJ77"/>
    <mergeCell ref="LK75:LK77"/>
    <mergeCell ref="LL75:LL77"/>
    <mergeCell ref="LM75:LM77"/>
    <mergeCell ref="LN75:LN77"/>
    <mergeCell ref="LO75:LO77"/>
    <mergeCell ref="LP75:LP77"/>
    <mergeCell ref="LQ75:LQ77"/>
    <mergeCell ref="LR75:LR77"/>
    <mergeCell ref="LS75:LS77"/>
    <mergeCell ref="LT75:LT77"/>
    <mergeCell ref="LU75:LU77"/>
    <mergeCell ref="LV75:LV77"/>
    <mergeCell ref="LW75:LW77"/>
    <mergeCell ref="LX75:LX77"/>
    <mergeCell ref="GU78:GU80"/>
    <mergeCell ref="GV78:GV80"/>
    <mergeCell ref="GW78:GW80"/>
    <mergeCell ref="GX78:GX80"/>
    <mergeCell ref="GY78:GY80"/>
    <mergeCell ref="GZ78:GZ80"/>
    <mergeCell ref="HA78:HA80"/>
    <mergeCell ref="HB78:HB80"/>
    <mergeCell ref="HC78:HC80"/>
    <mergeCell ref="HE78:HE80"/>
    <mergeCell ref="HF78:HF80"/>
    <mergeCell ref="HG78:HG80"/>
    <mergeCell ref="HH78:HH80"/>
    <mergeCell ref="HI78:HI80"/>
    <mergeCell ref="HJ78:HJ80"/>
    <mergeCell ref="HK78:HK80"/>
    <mergeCell ref="HL78:HL80"/>
    <mergeCell ref="HM78:HM80"/>
    <mergeCell ref="HN78:HN80"/>
    <mergeCell ref="HP78:HP80"/>
    <mergeCell ref="HQ78:HQ80"/>
    <mergeCell ref="HR78:HR80"/>
    <mergeCell ref="HS78:HS80"/>
    <mergeCell ref="HT78:HT80"/>
    <mergeCell ref="HU78:HU80"/>
    <mergeCell ref="HV78:HV80"/>
    <mergeCell ref="HW78:HW80"/>
    <mergeCell ref="HX78:HX80"/>
    <mergeCell ref="HY78:HY80"/>
    <mergeCell ref="HZ78:HZ80"/>
    <mergeCell ref="IA78:IA80"/>
    <mergeCell ref="IB78:IB80"/>
    <mergeCell ref="IC78:IC80"/>
    <mergeCell ref="ID78:ID80"/>
    <mergeCell ref="IE78:IE80"/>
    <mergeCell ref="IF78:IF80"/>
    <mergeCell ref="IG78:IG80"/>
    <mergeCell ref="IH78:IH80"/>
    <mergeCell ref="II78:II80"/>
    <mergeCell ref="IJ78:IJ80"/>
    <mergeCell ref="IK78:IK80"/>
    <mergeCell ref="IL78:IL80"/>
    <mergeCell ref="IM78:IM80"/>
    <mergeCell ref="IN78:IN80"/>
    <mergeCell ref="IO78:IO80"/>
    <mergeCell ref="IP78:IP80"/>
    <mergeCell ref="IQ78:IQ80"/>
    <mergeCell ref="IR78:IR80"/>
    <mergeCell ref="IS78:IS80"/>
    <mergeCell ref="IT78:IT80"/>
    <mergeCell ref="IU78:IU80"/>
    <mergeCell ref="IV78:IV80"/>
    <mergeCell ref="IW78:IW80"/>
    <mergeCell ref="IX78:IX80"/>
    <mergeCell ref="IY78:IY80"/>
    <mergeCell ref="IZ78:IZ80"/>
    <mergeCell ref="JA78:JA80"/>
    <mergeCell ref="JB78:JB80"/>
    <mergeCell ref="JC78:JC80"/>
    <mergeCell ref="JD78:JD80"/>
    <mergeCell ref="JE78:JE80"/>
    <mergeCell ref="JF78:JF80"/>
    <mergeCell ref="JG78:JG80"/>
    <mergeCell ref="JH78:JH80"/>
    <mergeCell ref="JI78:JI80"/>
    <mergeCell ref="JJ78:JJ80"/>
    <mergeCell ref="JK78:JK80"/>
    <mergeCell ref="JL78:JL80"/>
    <mergeCell ref="JM78:JM80"/>
    <mergeCell ref="JN78:JN80"/>
    <mergeCell ref="JO78:JO80"/>
    <mergeCell ref="JP78:JP80"/>
    <mergeCell ref="JQ78:JQ80"/>
    <mergeCell ref="JR78:JR80"/>
    <mergeCell ref="JT78:JT80"/>
    <mergeCell ref="JU78:JU80"/>
    <mergeCell ref="JV78:JV80"/>
    <mergeCell ref="JW78:JW80"/>
    <mergeCell ref="JX78:JX80"/>
    <mergeCell ref="JY78:JY80"/>
    <mergeCell ref="JZ78:JZ80"/>
    <mergeCell ref="KA78:KA80"/>
    <mergeCell ref="KB78:KB80"/>
    <mergeCell ref="KC78:KC80"/>
    <mergeCell ref="KE78:KE80"/>
    <mergeCell ref="KF78:KF80"/>
    <mergeCell ref="KG78:KG80"/>
    <mergeCell ref="KH78:KH80"/>
    <mergeCell ref="KI78:KI80"/>
    <mergeCell ref="KJ78:KJ80"/>
    <mergeCell ref="KK78:KK80"/>
    <mergeCell ref="KL78:KL80"/>
    <mergeCell ref="KM78:KM80"/>
    <mergeCell ref="KN78:KN80"/>
    <mergeCell ref="KO78:KO80"/>
    <mergeCell ref="KP78:KP80"/>
    <mergeCell ref="KQ78:KQ80"/>
    <mergeCell ref="KR78:KR80"/>
    <mergeCell ref="KS78:KS80"/>
    <mergeCell ref="KT78:KT80"/>
    <mergeCell ref="KU78:KU80"/>
    <mergeCell ref="KV78:KV80"/>
    <mergeCell ref="KW78:KW80"/>
    <mergeCell ref="KX78:KX80"/>
    <mergeCell ref="KY78:KY80"/>
    <mergeCell ref="KZ78:KZ80"/>
    <mergeCell ref="LA78:LA80"/>
    <mergeCell ref="LB78:LB80"/>
    <mergeCell ref="LC78:LC80"/>
    <mergeCell ref="LD78:LD80"/>
    <mergeCell ref="LE78:LE80"/>
    <mergeCell ref="LF78:LF80"/>
    <mergeCell ref="LG78:LG80"/>
    <mergeCell ref="LH78:LH80"/>
    <mergeCell ref="LI78:LI80"/>
    <mergeCell ref="LJ78:LJ80"/>
    <mergeCell ref="LK78:LK80"/>
    <mergeCell ref="LL78:LL80"/>
    <mergeCell ref="LM78:LM80"/>
    <mergeCell ref="LN78:LN80"/>
    <mergeCell ref="LO78:LO80"/>
    <mergeCell ref="LP78:LP80"/>
    <mergeCell ref="LQ78:LQ80"/>
    <mergeCell ref="LR78:LR80"/>
    <mergeCell ref="LS78:LS80"/>
    <mergeCell ref="LT78:LT80"/>
    <mergeCell ref="LU78:LU80"/>
    <mergeCell ref="LV78:LV80"/>
    <mergeCell ref="LW78:LW80"/>
    <mergeCell ref="LX78:LX80"/>
    <mergeCell ref="GU81:GU84"/>
    <mergeCell ref="GV81:GV84"/>
    <mergeCell ref="GW81:GW84"/>
    <mergeCell ref="GX81:GX84"/>
    <mergeCell ref="GY81:GY84"/>
    <mergeCell ref="GZ81:GZ84"/>
    <mergeCell ref="HA81:HA84"/>
    <mergeCell ref="HB81:HB84"/>
    <mergeCell ref="HC81:HC84"/>
    <mergeCell ref="HD81:HD84"/>
    <mergeCell ref="HE81:HE84"/>
    <mergeCell ref="HF81:HF84"/>
    <mergeCell ref="HG81:HG84"/>
    <mergeCell ref="HH81:HH84"/>
    <mergeCell ref="HI81:HI84"/>
    <mergeCell ref="HJ81:HJ84"/>
    <mergeCell ref="HK81:HK84"/>
    <mergeCell ref="HL81:HL84"/>
    <mergeCell ref="HM81:HM84"/>
    <mergeCell ref="HN81:HN84"/>
    <mergeCell ref="HO81:HO84"/>
    <mergeCell ref="HP81:HP84"/>
    <mergeCell ref="HQ81:HQ84"/>
    <mergeCell ref="HR81:HR84"/>
    <mergeCell ref="HS81:HS84"/>
    <mergeCell ref="HT81:HT84"/>
    <mergeCell ref="HU81:HU84"/>
    <mergeCell ref="HV81:HV84"/>
    <mergeCell ref="HW81:HW84"/>
    <mergeCell ref="HX81:HX84"/>
    <mergeCell ref="HY81:HY84"/>
    <mergeCell ref="HZ81:HZ84"/>
    <mergeCell ref="IA81:IA84"/>
    <mergeCell ref="IB81:IB84"/>
    <mergeCell ref="IC81:IC84"/>
    <mergeCell ref="ID81:ID84"/>
    <mergeCell ref="IE81:IE84"/>
    <mergeCell ref="IF81:IF84"/>
    <mergeCell ref="IG81:IG84"/>
    <mergeCell ref="IH81:IH84"/>
    <mergeCell ref="II81:II84"/>
    <mergeCell ref="IJ81:IJ84"/>
    <mergeCell ref="IK81:IK84"/>
    <mergeCell ref="IL81:IL84"/>
    <mergeCell ref="IM81:IM84"/>
    <mergeCell ref="IN81:IN84"/>
    <mergeCell ref="IO81:IO84"/>
    <mergeCell ref="IP81:IP84"/>
    <mergeCell ref="IQ81:IQ84"/>
    <mergeCell ref="IR81:IR84"/>
    <mergeCell ref="IS81:IS84"/>
    <mergeCell ref="IT81:IT84"/>
    <mergeCell ref="IU81:IU84"/>
    <mergeCell ref="IV81:IV84"/>
    <mergeCell ref="IW81:IW84"/>
    <mergeCell ref="IX81:IX84"/>
    <mergeCell ref="IY81:IY84"/>
    <mergeCell ref="IZ81:IZ84"/>
    <mergeCell ref="JA81:JA84"/>
    <mergeCell ref="JB81:JB84"/>
    <mergeCell ref="JC81:JC84"/>
    <mergeCell ref="JD81:JD84"/>
    <mergeCell ref="JE81:JE84"/>
    <mergeCell ref="JF81:JF84"/>
    <mergeCell ref="JG81:JG84"/>
    <mergeCell ref="JH81:JH84"/>
    <mergeCell ref="JI81:JI84"/>
    <mergeCell ref="JJ81:JJ84"/>
    <mergeCell ref="JK81:JK84"/>
    <mergeCell ref="JL81:JL84"/>
    <mergeCell ref="JM81:JM84"/>
    <mergeCell ref="JN81:JN84"/>
    <mergeCell ref="JO81:JO84"/>
    <mergeCell ref="JP81:JP84"/>
    <mergeCell ref="JQ81:JQ84"/>
    <mergeCell ref="JR81:JR84"/>
    <mergeCell ref="JS81:JS84"/>
    <mergeCell ref="JT81:JT84"/>
    <mergeCell ref="JU81:JU84"/>
    <mergeCell ref="JV81:JV84"/>
    <mergeCell ref="JW81:JW84"/>
    <mergeCell ref="JX81:JX84"/>
    <mergeCell ref="JY81:JY84"/>
    <mergeCell ref="JZ81:JZ84"/>
    <mergeCell ref="KA81:KA84"/>
    <mergeCell ref="KB81:KB84"/>
    <mergeCell ref="KC81:KC84"/>
    <mergeCell ref="KD81:KD84"/>
    <mergeCell ref="KE81:KE84"/>
    <mergeCell ref="KF81:KF84"/>
    <mergeCell ref="KG81:KG84"/>
    <mergeCell ref="KH81:KH84"/>
    <mergeCell ref="KI81:KI84"/>
    <mergeCell ref="KJ81:KJ84"/>
    <mergeCell ref="KK81:KK84"/>
    <mergeCell ref="KL81:KL84"/>
    <mergeCell ref="KM81:KM84"/>
    <mergeCell ref="KN81:KN84"/>
    <mergeCell ref="KO81:KO84"/>
    <mergeCell ref="KP81:KP84"/>
    <mergeCell ref="KQ81:KQ84"/>
    <mergeCell ref="KR81:KR84"/>
    <mergeCell ref="KS81:KS84"/>
    <mergeCell ref="KT81:KT84"/>
    <mergeCell ref="KU81:KU84"/>
    <mergeCell ref="KV81:KV84"/>
    <mergeCell ref="KW81:KW84"/>
    <mergeCell ref="KX81:KX84"/>
    <mergeCell ref="KY81:KY84"/>
    <mergeCell ref="KZ81:KZ84"/>
    <mergeCell ref="LA81:LA84"/>
    <mergeCell ref="LB81:LB84"/>
    <mergeCell ref="LC81:LC84"/>
    <mergeCell ref="LD81:LD84"/>
    <mergeCell ref="LE81:LE84"/>
    <mergeCell ref="LF81:LF84"/>
    <mergeCell ref="LG81:LG84"/>
    <mergeCell ref="LH81:LH84"/>
    <mergeCell ref="LI81:LI84"/>
    <mergeCell ref="LJ81:LJ84"/>
    <mergeCell ref="LK81:LK84"/>
    <mergeCell ref="LL81:LL84"/>
    <mergeCell ref="LM81:LM84"/>
    <mergeCell ref="LN81:LN84"/>
    <mergeCell ref="LO81:LO84"/>
    <mergeCell ref="LP81:LP84"/>
    <mergeCell ref="LQ81:LQ84"/>
    <mergeCell ref="LR81:LR84"/>
    <mergeCell ref="LS81:LS84"/>
    <mergeCell ref="LT81:LT84"/>
    <mergeCell ref="LU81:LU84"/>
    <mergeCell ref="LV81:LV84"/>
    <mergeCell ref="LW81:LW84"/>
    <mergeCell ref="LX81:LX84"/>
    <mergeCell ref="GU85:GU89"/>
    <mergeCell ref="GV85:GV89"/>
    <mergeCell ref="GW85:GW89"/>
    <mergeCell ref="GX85:GX89"/>
    <mergeCell ref="GY85:GY89"/>
    <mergeCell ref="GZ85:GZ89"/>
    <mergeCell ref="HA85:HA89"/>
    <mergeCell ref="HB85:HB89"/>
    <mergeCell ref="HC85:HC89"/>
    <mergeCell ref="HD85:HD89"/>
    <mergeCell ref="HE85:HE89"/>
    <mergeCell ref="HF85:HF89"/>
    <mergeCell ref="HG85:HG89"/>
    <mergeCell ref="HH85:HH89"/>
    <mergeCell ref="HI85:HI89"/>
    <mergeCell ref="HJ85:HJ89"/>
    <mergeCell ref="HK85:HK89"/>
    <mergeCell ref="HL85:HL89"/>
    <mergeCell ref="HM85:HM89"/>
    <mergeCell ref="HN85:HN89"/>
    <mergeCell ref="HO85:HO89"/>
    <mergeCell ref="HP85:HP89"/>
    <mergeCell ref="HQ85:HQ89"/>
    <mergeCell ref="HR85:HR89"/>
    <mergeCell ref="HS85:HS89"/>
    <mergeCell ref="HT85:HT89"/>
    <mergeCell ref="HU85:HU89"/>
    <mergeCell ref="HV85:HV89"/>
    <mergeCell ref="HW85:HW89"/>
    <mergeCell ref="HX85:HX89"/>
    <mergeCell ref="HY85:HY89"/>
    <mergeCell ref="HZ85:HZ89"/>
    <mergeCell ref="IA85:IA89"/>
    <mergeCell ref="IB85:IB89"/>
    <mergeCell ref="IC85:IC89"/>
    <mergeCell ref="ID85:ID89"/>
    <mergeCell ref="IE85:IE89"/>
    <mergeCell ref="IF85:IF89"/>
    <mergeCell ref="IG85:IG89"/>
    <mergeCell ref="IH85:IH89"/>
    <mergeCell ref="II85:II89"/>
    <mergeCell ref="IJ85:IJ89"/>
    <mergeCell ref="IK85:IK89"/>
    <mergeCell ref="IL85:IL89"/>
    <mergeCell ref="IM85:IM89"/>
    <mergeCell ref="IN85:IN89"/>
    <mergeCell ref="IO85:IO89"/>
    <mergeCell ref="IP85:IP89"/>
    <mergeCell ref="IQ85:IQ89"/>
    <mergeCell ref="IR85:IR89"/>
    <mergeCell ref="IS85:IS89"/>
    <mergeCell ref="IT85:IT89"/>
    <mergeCell ref="IU85:IU89"/>
    <mergeCell ref="IV85:IV89"/>
    <mergeCell ref="IW85:IW89"/>
    <mergeCell ref="IX85:IX89"/>
    <mergeCell ref="IY85:IY89"/>
    <mergeCell ref="IZ85:IZ89"/>
    <mergeCell ref="JA85:JA89"/>
    <mergeCell ref="JB85:JB89"/>
    <mergeCell ref="JC85:JC89"/>
    <mergeCell ref="JD85:JD89"/>
    <mergeCell ref="JE85:JE89"/>
    <mergeCell ref="JF85:JF89"/>
    <mergeCell ref="JG85:JG89"/>
    <mergeCell ref="JH85:JH89"/>
    <mergeCell ref="JI85:JI89"/>
    <mergeCell ref="JJ85:JJ89"/>
    <mergeCell ref="JK85:JK89"/>
    <mergeCell ref="JL85:JL89"/>
    <mergeCell ref="JM85:JM89"/>
    <mergeCell ref="JN85:JN89"/>
    <mergeCell ref="JO85:JO89"/>
    <mergeCell ref="JP85:JP89"/>
    <mergeCell ref="JQ85:JQ89"/>
    <mergeCell ref="JR85:JR89"/>
    <mergeCell ref="JS85:JS89"/>
    <mergeCell ref="JT85:JT89"/>
    <mergeCell ref="JU85:JU89"/>
    <mergeCell ref="JV85:JV89"/>
    <mergeCell ref="JW85:JW89"/>
    <mergeCell ref="JX85:JX89"/>
    <mergeCell ref="JY85:JY89"/>
    <mergeCell ref="JZ85:JZ89"/>
    <mergeCell ref="KA85:KA89"/>
    <mergeCell ref="KB85:KB89"/>
    <mergeCell ref="KC85:KC89"/>
    <mergeCell ref="KD85:KD89"/>
    <mergeCell ref="KE85:KE89"/>
    <mergeCell ref="KF85:KF89"/>
    <mergeCell ref="KG85:KG89"/>
    <mergeCell ref="KH85:KH89"/>
    <mergeCell ref="KI85:KI89"/>
    <mergeCell ref="KJ85:KJ89"/>
    <mergeCell ref="KK85:KK89"/>
    <mergeCell ref="KL85:KL89"/>
    <mergeCell ref="KM85:KM89"/>
    <mergeCell ref="KN85:KN89"/>
    <mergeCell ref="KO85:KO89"/>
    <mergeCell ref="KP85:KP89"/>
    <mergeCell ref="KQ85:KQ89"/>
    <mergeCell ref="KR85:KR89"/>
    <mergeCell ref="KS85:KS89"/>
    <mergeCell ref="KT85:KT89"/>
    <mergeCell ref="KU85:KU89"/>
    <mergeCell ref="KV85:KV89"/>
    <mergeCell ref="KW85:KW89"/>
    <mergeCell ref="KX85:KX89"/>
    <mergeCell ref="KY85:KY89"/>
    <mergeCell ref="KZ85:KZ89"/>
    <mergeCell ref="LA85:LA89"/>
    <mergeCell ref="LB85:LB89"/>
    <mergeCell ref="LC85:LC89"/>
    <mergeCell ref="LD85:LD89"/>
    <mergeCell ref="LE85:LE89"/>
    <mergeCell ref="LF85:LF89"/>
    <mergeCell ref="LG85:LG89"/>
    <mergeCell ref="LH85:LH89"/>
    <mergeCell ref="LI85:LI89"/>
    <mergeCell ref="LJ85:LJ89"/>
    <mergeCell ref="LK85:LK89"/>
    <mergeCell ref="LL85:LL89"/>
    <mergeCell ref="LM85:LM89"/>
    <mergeCell ref="LN85:LN89"/>
    <mergeCell ref="LO85:LO89"/>
    <mergeCell ref="LP85:LP89"/>
    <mergeCell ref="LQ85:LQ89"/>
    <mergeCell ref="LR85:LR89"/>
    <mergeCell ref="LS85:LS89"/>
    <mergeCell ref="LT85:LT89"/>
    <mergeCell ref="LU85:LU89"/>
    <mergeCell ref="LV85:LV89"/>
    <mergeCell ref="LW85:LW89"/>
    <mergeCell ref="LX85:LX89"/>
    <mergeCell ref="GU91:GU93"/>
    <mergeCell ref="GV91:GV93"/>
    <mergeCell ref="GW91:GW93"/>
    <mergeCell ref="GX91:GX93"/>
    <mergeCell ref="GY91:GY93"/>
    <mergeCell ref="GZ91:GZ93"/>
    <mergeCell ref="HA91:HA93"/>
    <mergeCell ref="HB91:HB93"/>
    <mergeCell ref="HC91:HC93"/>
    <mergeCell ref="HD91:HD93"/>
    <mergeCell ref="HE91:HE93"/>
    <mergeCell ref="HF91:HF93"/>
    <mergeCell ref="HG91:HG93"/>
    <mergeCell ref="HH91:HH93"/>
    <mergeCell ref="HI91:HI93"/>
    <mergeCell ref="HJ91:HJ93"/>
    <mergeCell ref="HK91:HK93"/>
    <mergeCell ref="HL91:HL93"/>
    <mergeCell ref="HM91:HM93"/>
    <mergeCell ref="HN91:HN93"/>
    <mergeCell ref="HO91:HO93"/>
    <mergeCell ref="HP91:HP93"/>
    <mergeCell ref="HQ91:HQ93"/>
    <mergeCell ref="HR91:HR93"/>
    <mergeCell ref="HS91:HS93"/>
    <mergeCell ref="HT91:HT93"/>
    <mergeCell ref="HU91:HU93"/>
    <mergeCell ref="HV91:HV93"/>
    <mergeCell ref="HW91:HW93"/>
    <mergeCell ref="HX91:HX93"/>
    <mergeCell ref="HY91:HY93"/>
    <mergeCell ref="HZ91:HZ93"/>
    <mergeCell ref="IA91:IA93"/>
    <mergeCell ref="IB91:IB93"/>
    <mergeCell ref="IC91:IC93"/>
    <mergeCell ref="ID91:ID93"/>
    <mergeCell ref="IE91:IE93"/>
    <mergeCell ref="IF91:IF93"/>
    <mergeCell ref="IG91:IG93"/>
    <mergeCell ref="IH91:IH93"/>
    <mergeCell ref="II91:II93"/>
    <mergeCell ref="IJ91:IJ93"/>
    <mergeCell ref="IK91:IK93"/>
    <mergeCell ref="IL91:IL93"/>
    <mergeCell ref="IM91:IM93"/>
    <mergeCell ref="IN91:IN93"/>
    <mergeCell ref="IO91:IO93"/>
    <mergeCell ref="IP91:IP93"/>
    <mergeCell ref="IQ91:IQ93"/>
    <mergeCell ref="IR91:IR93"/>
    <mergeCell ref="IS91:IS93"/>
    <mergeCell ref="IT91:IT93"/>
    <mergeCell ref="IU91:IU93"/>
    <mergeCell ref="IV91:IV93"/>
    <mergeCell ref="IW91:IW93"/>
    <mergeCell ref="IX91:IX93"/>
    <mergeCell ref="IY91:IY93"/>
    <mergeCell ref="IZ91:IZ93"/>
    <mergeCell ref="JA91:JA93"/>
    <mergeCell ref="JB91:JB93"/>
    <mergeCell ref="JC91:JC93"/>
    <mergeCell ref="JD91:JD93"/>
    <mergeCell ref="JE91:JE93"/>
    <mergeCell ref="JF91:JF93"/>
    <mergeCell ref="JG91:JG93"/>
    <mergeCell ref="JH91:JH93"/>
    <mergeCell ref="JI91:JI93"/>
    <mergeCell ref="JJ91:JJ93"/>
    <mergeCell ref="JK91:JK93"/>
    <mergeCell ref="JL91:JL93"/>
    <mergeCell ref="JM91:JM93"/>
    <mergeCell ref="JN91:JN93"/>
    <mergeCell ref="JO91:JO93"/>
    <mergeCell ref="JP91:JP93"/>
    <mergeCell ref="JQ91:JQ93"/>
    <mergeCell ref="JR91:JR93"/>
    <mergeCell ref="JS91:JS93"/>
    <mergeCell ref="JT91:JT93"/>
    <mergeCell ref="JU91:JU93"/>
    <mergeCell ref="JV91:JV93"/>
    <mergeCell ref="JW91:JW93"/>
    <mergeCell ref="JX91:JX93"/>
    <mergeCell ref="JY91:JY93"/>
    <mergeCell ref="JZ91:JZ93"/>
    <mergeCell ref="KA91:KA93"/>
    <mergeCell ref="KB91:KB93"/>
    <mergeCell ref="KC91:KC93"/>
    <mergeCell ref="KD91:KD93"/>
    <mergeCell ref="KE91:KE93"/>
    <mergeCell ref="KF91:KF93"/>
    <mergeCell ref="KG91:KG93"/>
    <mergeCell ref="KH91:KH93"/>
    <mergeCell ref="KI91:KI93"/>
    <mergeCell ref="KJ91:KJ93"/>
    <mergeCell ref="KK91:KK93"/>
    <mergeCell ref="KL91:KL93"/>
    <mergeCell ref="KM91:KM93"/>
    <mergeCell ref="KN91:KN93"/>
    <mergeCell ref="KO91:KO93"/>
    <mergeCell ref="KP91:KP93"/>
    <mergeCell ref="KQ91:KQ93"/>
    <mergeCell ref="KR91:KR93"/>
    <mergeCell ref="KS91:KS93"/>
    <mergeCell ref="KT91:KT93"/>
    <mergeCell ref="KU91:KU93"/>
    <mergeCell ref="KV91:KV93"/>
    <mergeCell ref="KW91:KW93"/>
    <mergeCell ref="KX91:KX93"/>
    <mergeCell ref="KY91:KY93"/>
    <mergeCell ref="KZ91:KZ93"/>
    <mergeCell ref="LA91:LA93"/>
    <mergeCell ref="LB91:LB93"/>
    <mergeCell ref="LC91:LC93"/>
    <mergeCell ref="LD91:LD93"/>
    <mergeCell ref="LE91:LE93"/>
    <mergeCell ref="LF91:LF93"/>
    <mergeCell ref="LG91:LG93"/>
    <mergeCell ref="LH91:LH93"/>
    <mergeCell ref="LI91:LI93"/>
    <mergeCell ref="LJ91:LJ93"/>
    <mergeCell ref="LK91:LK93"/>
    <mergeCell ref="LL91:LL93"/>
    <mergeCell ref="LM91:LM93"/>
    <mergeCell ref="LN91:LN93"/>
    <mergeCell ref="LO91:LO93"/>
    <mergeCell ref="LP91:LP93"/>
    <mergeCell ref="LQ91:LQ93"/>
    <mergeCell ref="LR91:LR93"/>
    <mergeCell ref="LS91:LS93"/>
    <mergeCell ref="LT91:LT93"/>
    <mergeCell ref="LU91:LU93"/>
    <mergeCell ref="LV91:LV93"/>
    <mergeCell ref="LW91:LW93"/>
    <mergeCell ref="LX91:LX93"/>
    <mergeCell ref="GU94:GU100"/>
    <mergeCell ref="GV94:GV100"/>
    <mergeCell ref="GW94:GW100"/>
    <mergeCell ref="GX94:GX100"/>
    <mergeCell ref="GY94:GY100"/>
    <mergeCell ref="GZ94:GZ100"/>
    <mergeCell ref="HA94:HA100"/>
    <mergeCell ref="HB94:HB100"/>
    <mergeCell ref="HC94:HC100"/>
    <mergeCell ref="HD94:HD100"/>
    <mergeCell ref="HE94:HE100"/>
    <mergeCell ref="HF94:HF100"/>
    <mergeCell ref="HG94:HG100"/>
    <mergeCell ref="HH94:HH100"/>
    <mergeCell ref="HI94:HI100"/>
    <mergeCell ref="HJ94:HJ100"/>
    <mergeCell ref="HK94:HK100"/>
    <mergeCell ref="HL94:HL100"/>
    <mergeCell ref="HM94:HM100"/>
    <mergeCell ref="HN94:HN100"/>
    <mergeCell ref="HO94:HO100"/>
    <mergeCell ref="HP94:HP100"/>
    <mergeCell ref="HQ94:HQ100"/>
    <mergeCell ref="HR94:HR100"/>
    <mergeCell ref="HS94:HS100"/>
    <mergeCell ref="HT94:HT100"/>
    <mergeCell ref="HU94:HU100"/>
    <mergeCell ref="HV94:HV100"/>
    <mergeCell ref="HW94:HW100"/>
    <mergeCell ref="HX94:HX100"/>
    <mergeCell ref="HY94:HY100"/>
    <mergeCell ref="HZ94:HZ100"/>
    <mergeCell ref="IA94:IA100"/>
    <mergeCell ref="IB94:IB100"/>
    <mergeCell ref="IC94:IC100"/>
    <mergeCell ref="ID94:ID100"/>
    <mergeCell ref="IE94:IE100"/>
    <mergeCell ref="IF94:IF100"/>
    <mergeCell ref="IG94:IG100"/>
    <mergeCell ref="IH94:IH100"/>
    <mergeCell ref="II94:II100"/>
    <mergeCell ref="IJ94:IJ100"/>
    <mergeCell ref="IK94:IK100"/>
    <mergeCell ref="IL94:IL100"/>
    <mergeCell ref="IM94:IM100"/>
    <mergeCell ref="IN94:IN100"/>
    <mergeCell ref="IO94:IO100"/>
    <mergeCell ref="IP94:IP100"/>
    <mergeCell ref="IQ94:IQ100"/>
    <mergeCell ref="IR94:IR100"/>
    <mergeCell ref="IS94:IS100"/>
    <mergeCell ref="IT94:IT100"/>
    <mergeCell ref="IU94:IU100"/>
    <mergeCell ref="IV94:IV100"/>
    <mergeCell ref="IW94:IW100"/>
    <mergeCell ref="IX94:IX100"/>
    <mergeCell ref="IY94:IY100"/>
    <mergeCell ref="IZ94:IZ100"/>
    <mergeCell ref="JA94:JA100"/>
    <mergeCell ref="JB94:JB100"/>
    <mergeCell ref="JC94:JC100"/>
    <mergeCell ref="JD94:JD100"/>
    <mergeCell ref="JE94:JE100"/>
    <mergeCell ref="JF94:JF100"/>
    <mergeCell ref="JG94:JG100"/>
    <mergeCell ref="JH94:JH100"/>
    <mergeCell ref="JI94:JI100"/>
    <mergeCell ref="JJ94:JJ100"/>
    <mergeCell ref="JK94:JK100"/>
    <mergeCell ref="JL94:JL100"/>
    <mergeCell ref="JM94:JM100"/>
    <mergeCell ref="JN94:JN100"/>
    <mergeCell ref="JO94:JO100"/>
    <mergeCell ref="JP94:JP100"/>
    <mergeCell ref="JQ94:JQ100"/>
    <mergeCell ref="JR94:JR100"/>
    <mergeCell ref="JS94:JS100"/>
    <mergeCell ref="JT94:JT100"/>
    <mergeCell ref="JU94:JU100"/>
    <mergeCell ref="JV94:JV100"/>
    <mergeCell ref="JW94:JW100"/>
    <mergeCell ref="JX94:JX100"/>
    <mergeCell ref="JY94:JY100"/>
    <mergeCell ref="JZ94:JZ100"/>
    <mergeCell ref="KA94:KA100"/>
    <mergeCell ref="KB94:KB100"/>
    <mergeCell ref="KC94:KC100"/>
    <mergeCell ref="KD94:KD100"/>
    <mergeCell ref="KE94:KE100"/>
    <mergeCell ref="KF94:KF100"/>
    <mergeCell ref="KG94:KG100"/>
    <mergeCell ref="KH94:KH100"/>
    <mergeCell ref="KI94:KI100"/>
    <mergeCell ref="KJ94:KJ100"/>
    <mergeCell ref="KK94:KK100"/>
    <mergeCell ref="KL94:KL100"/>
    <mergeCell ref="KM94:KM100"/>
    <mergeCell ref="KN94:KN100"/>
    <mergeCell ref="KO94:KO100"/>
    <mergeCell ref="KP94:KP100"/>
    <mergeCell ref="KQ94:KQ100"/>
    <mergeCell ref="KR94:KR100"/>
    <mergeCell ref="KS94:KS100"/>
    <mergeCell ref="KT94:KT100"/>
    <mergeCell ref="KU94:KU100"/>
    <mergeCell ref="KV94:KV100"/>
    <mergeCell ref="KW94:KW100"/>
    <mergeCell ref="KX94:KX100"/>
    <mergeCell ref="KY94:KY100"/>
    <mergeCell ref="KZ94:KZ100"/>
    <mergeCell ref="LA94:LA100"/>
    <mergeCell ref="LB94:LB100"/>
    <mergeCell ref="LC94:LC100"/>
    <mergeCell ref="LD94:LD100"/>
    <mergeCell ref="LE94:LE100"/>
    <mergeCell ref="LF94:LF100"/>
    <mergeCell ref="LG94:LG100"/>
    <mergeCell ref="LH94:LH100"/>
    <mergeCell ref="LI94:LI100"/>
    <mergeCell ref="LJ94:LJ100"/>
    <mergeCell ref="LK94:LK100"/>
    <mergeCell ref="LL94:LL100"/>
    <mergeCell ref="LM94:LM100"/>
    <mergeCell ref="LN94:LN100"/>
    <mergeCell ref="LO94:LO100"/>
    <mergeCell ref="LP94:LP100"/>
    <mergeCell ref="LQ94:LQ100"/>
    <mergeCell ref="LR94:LR100"/>
    <mergeCell ref="LS94:LS100"/>
    <mergeCell ref="LT94:LT100"/>
    <mergeCell ref="LU94:LU100"/>
    <mergeCell ref="LV94:LV100"/>
    <mergeCell ref="LW94:LW100"/>
    <mergeCell ref="LX94:LX100"/>
    <mergeCell ref="GU104:GU107"/>
    <mergeCell ref="GV104:GV107"/>
    <mergeCell ref="GW104:GW107"/>
    <mergeCell ref="GX104:GX107"/>
    <mergeCell ref="GY104:GY107"/>
    <mergeCell ref="GZ104:GZ107"/>
    <mergeCell ref="HA104:HA107"/>
    <mergeCell ref="HB104:HB107"/>
    <mergeCell ref="HC104:HC107"/>
    <mergeCell ref="HD104:HD107"/>
    <mergeCell ref="HE104:HE107"/>
    <mergeCell ref="HF104:HF107"/>
    <mergeCell ref="HG104:HG107"/>
    <mergeCell ref="HH104:HH107"/>
    <mergeCell ref="HI104:HI107"/>
    <mergeCell ref="HJ104:HJ107"/>
    <mergeCell ref="HK104:HK107"/>
    <mergeCell ref="HL104:HL107"/>
    <mergeCell ref="HM104:HM107"/>
    <mergeCell ref="HN104:HN107"/>
    <mergeCell ref="HO104:HO107"/>
    <mergeCell ref="HP104:HP107"/>
    <mergeCell ref="HQ104:HQ107"/>
    <mergeCell ref="HR104:HR107"/>
    <mergeCell ref="HS104:HS107"/>
    <mergeCell ref="HT104:HT107"/>
    <mergeCell ref="HU104:HU107"/>
    <mergeCell ref="HV104:HV107"/>
    <mergeCell ref="HW104:HW107"/>
    <mergeCell ref="HX104:HX107"/>
    <mergeCell ref="HY104:HY107"/>
    <mergeCell ref="HZ104:HZ107"/>
    <mergeCell ref="IA104:IA107"/>
    <mergeCell ref="IB104:IB107"/>
    <mergeCell ref="IC104:IC107"/>
    <mergeCell ref="ID104:ID107"/>
    <mergeCell ref="IE104:IE107"/>
    <mergeCell ref="IF104:IF107"/>
    <mergeCell ref="IG104:IG107"/>
    <mergeCell ref="IH104:IH107"/>
    <mergeCell ref="II104:II107"/>
    <mergeCell ref="IJ104:IJ107"/>
    <mergeCell ref="IK104:IK107"/>
    <mergeCell ref="IL104:IL107"/>
    <mergeCell ref="IM104:IM107"/>
    <mergeCell ref="IN104:IN107"/>
    <mergeCell ref="IO104:IO107"/>
    <mergeCell ref="IP104:IP107"/>
    <mergeCell ref="IQ104:IQ107"/>
    <mergeCell ref="IR104:IR107"/>
    <mergeCell ref="IS104:IS107"/>
    <mergeCell ref="IT104:IT107"/>
    <mergeCell ref="IU104:IU107"/>
    <mergeCell ref="IV104:IV107"/>
    <mergeCell ref="IW104:IW107"/>
    <mergeCell ref="IX104:IX107"/>
    <mergeCell ref="IY104:IY107"/>
    <mergeCell ref="IZ104:IZ107"/>
    <mergeCell ref="JA104:JA107"/>
    <mergeCell ref="JB104:JB107"/>
    <mergeCell ref="JC104:JC107"/>
    <mergeCell ref="JD104:JD107"/>
    <mergeCell ref="JE104:JE107"/>
    <mergeCell ref="JF104:JF107"/>
    <mergeCell ref="JG104:JG107"/>
    <mergeCell ref="JH104:JH107"/>
    <mergeCell ref="JI104:JI107"/>
    <mergeCell ref="JJ104:JJ107"/>
    <mergeCell ref="JK104:JK107"/>
    <mergeCell ref="JL104:JL107"/>
    <mergeCell ref="JM104:JM107"/>
    <mergeCell ref="JN104:JN107"/>
    <mergeCell ref="JO104:JO107"/>
    <mergeCell ref="JP104:JP107"/>
    <mergeCell ref="JQ104:JQ107"/>
    <mergeCell ref="JR104:JR107"/>
    <mergeCell ref="JS104:JS107"/>
    <mergeCell ref="JT104:JT107"/>
    <mergeCell ref="JU104:JU107"/>
    <mergeCell ref="JV104:JV107"/>
    <mergeCell ref="JW104:JW107"/>
    <mergeCell ref="JX104:JX107"/>
    <mergeCell ref="JY104:JY107"/>
    <mergeCell ref="JZ104:JZ107"/>
    <mergeCell ref="KA104:KA107"/>
    <mergeCell ref="KB104:KB107"/>
    <mergeCell ref="KC104:KC107"/>
    <mergeCell ref="KD104:KD107"/>
    <mergeCell ref="KE104:KE107"/>
    <mergeCell ref="KF104:KF107"/>
    <mergeCell ref="KG104:KG107"/>
    <mergeCell ref="KH104:KH107"/>
    <mergeCell ref="KI104:KI107"/>
    <mergeCell ref="KJ104:KJ107"/>
    <mergeCell ref="KK104:KK107"/>
    <mergeCell ref="KL104:KL107"/>
    <mergeCell ref="KM104:KM107"/>
    <mergeCell ref="KN104:KN107"/>
    <mergeCell ref="KO104:KO107"/>
    <mergeCell ref="KP104:KP107"/>
    <mergeCell ref="KQ104:KQ107"/>
    <mergeCell ref="KR104:KR107"/>
    <mergeCell ref="KS104:KS107"/>
    <mergeCell ref="KT104:KT107"/>
    <mergeCell ref="KU104:KU107"/>
    <mergeCell ref="KV104:KV107"/>
    <mergeCell ref="KW104:KW107"/>
    <mergeCell ref="KX104:KX107"/>
    <mergeCell ref="KY104:KY107"/>
    <mergeCell ref="KZ104:KZ107"/>
    <mergeCell ref="LA104:LA107"/>
    <mergeCell ref="LB104:LB107"/>
    <mergeCell ref="LC104:LC107"/>
    <mergeCell ref="LD104:LD107"/>
    <mergeCell ref="LE104:LE107"/>
    <mergeCell ref="LF104:LF107"/>
    <mergeCell ref="LG104:LG107"/>
    <mergeCell ref="LH104:LH107"/>
    <mergeCell ref="LI104:LI107"/>
    <mergeCell ref="LJ104:LJ107"/>
    <mergeCell ref="LK104:LK107"/>
    <mergeCell ref="LL104:LL107"/>
    <mergeCell ref="LM104:LM107"/>
    <mergeCell ref="LN104:LN107"/>
    <mergeCell ref="LO104:LO107"/>
    <mergeCell ref="LP104:LP107"/>
    <mergeCell ref="LQ104:LQ107"/>
    <mergeCell ref="LR104:LR107"/>
    <mergeCell ref="LS104:LS107"/>
    <mergeCell ref="LT104:LT107"/>
    <mergeCell ref="LU104:LU107"/>
    <mergeCell ref="LV104:LV107"/>
    <mergeCell ref="LW104:LW107"/>
    <mergeCell ref="LX104:LX107"/>
    <mergeCell ref="GU111:GU113"/>
    <mergeCell ref="GV111:GV113"/>
    <mergeCell ref="GW111:GW113"/>
    <mergeCell ref="GX111:GX113"/>
    <mergeCell ref="GY111:GY113"/>
    <mergeCell ref="GZ111:GZ113"/>
    <mergeCell ref="HA111:HA113"/>
    <mergeCell ref="HB111:HB113"/>
    <mergeCell ref="HC111:HC113"/>
    <mergeCell ref="HD111:HD113"/>
    <mergeCell ref="HE111:HE113"/>
    <mergeCell ref="HF111:HF113"/>
    <mergeCell ref="HG111:HG113"/>
    <mergeCell ref="HH111:HH113"/>
    <mergeCell ref="HI111:HI113"/>
    <mergeCell ref="HJ111:HJ113"/>
    <mergeCell ref="HK111:HK113"/>
    <mergeCell ref="HL111:HL113"/>
    <mergeCell ref="HM111:HM113"/>
    <mergeCell ref="HN111:HN113"/>
    <mergeCell ref="HO111:HO113"/>
    <mergeCell ref="HP111:HP113"/>
    <mergeCell ref="HQ111:HQ113"/>
    <mergeCell ref="HR111:HR113"/>
    <mergeCell ref="HS111:HS113"/>
    <mergeCell ref="HT111:HT113"/>
    <mergeCell ref="HU111:HU113"/>
    <mergeCell ref="HV111:HV113"/>
    <mergeCell ref="HW111:HW113"/>
    <mergeCell ref="HX111:HX113"/>
    <mergeCell ref="HY111:HY113"/>
    <mergeCell ref="HZ111:HZ113"/>
    <mergeCell ref="IA111:IA113"/>
    <mergeCell ref="IB111:IB113"/>
    <mergeCell ref="IC111:IC113"/>
    <mergeCell ref="ID111:ID113"/>
    <mergeCell ref="IE111:IE113"/>
    <mergeCell ref="IF111:IF113"/>
    <mergeCell ref="IG111:IG113"/>
    <mergeCell ref="IH111:IH113"/>
    <mergeCell ref="II111:II113"/>
    <mergeCell ref="IJ111:IJ113"/>
    <mergeCell ref="IK111:IK113"/>
    <mergeCell ref="IL111:IL113"/>
    <mergeCell ref="IM111:IM113"/>
    <mergeCell ref="IN111:IN113"/>
    <mergeCell ref="IO111:IO113"/>
    <mergeCell ref="IP111:IP113"/>
    <mergeCell ref="IQ111:IQ113"/>
    <mergeCell ref="IR111:IR113"/>
    <mergeCell ref="IS111:IS113"/>
    <mergeCell ref="IT111:IT113"/>
    <mergeCell ref="IU111:IU113"/>
    <mergeCell ref="IV111:IV113"/>
    <mergeCell ref="IW111:IW113"/>
    <mergeCell ref="IX111:IX113"/>
    <mergeCell ref="IY111:IY113"/>
    <mergeCell ref="IZ111:IZ113"/>
    <mergeCell ref="JA111:JA113"/>
    <mergeCell ref="JB111:JB113"/>
    <mergeCell ref="JC111:JC113"/>
    <mergeCell ref="JD111:JD113"/>
    <mergeCell ref="JE111:JE113"/>
    <mergeCell ref="JF111:JF113"/>
    <mergeCell ref="JG111:JG113"/>
    <mergeCell ref="JH111:JH113"/>
    <mergeCell ref="JI111:JI113"/>
    <mergeCell ref="JJ111:JJ113"/>
    <mergeCell ref="JK111:JK113"/>
    <mergeCell ref="JL111:JL113"/>
    <mergeCell ref="JM111:JM113"/>
    <mergeCell ref="JN111:JN113"/>
    <mergeCell ref="JO111:JO113"/>
    <mergeCell ref="JP111:JP113"/>
    <mergeCell ref="JQ111:JQ113"/>
    <mergeCell ref="JR111:JR113"/>
    <mergeCell ref="JS111:JS113"/>
    <mergeCell ref="JT111:JT113"/>
    <mergeCell ref="JU111:JU113"/>
    <mergeCell ref="JV111:JV113"/>
    <mergeCell ref="JW111:JW113"/>
    <mergeCell ref="JX111:JX113"/>
    <mergeCell ref="JY111:JY113"/>
    <mergeCell ref="JZ111:JZ113"/>
    <mergeCell ref="KA111:KA113"/>
    <mergeCell ref="KB111:KB113"/>
    <mergeCell ref="KC111:KC113"/>
    <mergeCell ref="KD111:KD113"/>
    <mergeCell ref="KE111:KE113"/>
    <mergeCell ref="KF111:KF113"/>
    <mergeCell ref="KG111:KG113"/>
    <mergeCell ref="KH111:KH113"/>
    <mergeCell ref="KI111:KI113"/>
    <mergeCell ref="KJ111:KJ113"/>
    <mergeCell ref="KK111:KK113"/>
    <mergeCell ref="KL111:KL113"/>
    <mergeCell ref="KM111:KM113"/>
    <mergeCell ref="KN111:KN113"/>
    <mergeCell ref="KO111:KO113"/>
    <mergeCell ref="KP111:KP113"/>
    <mergeCell ref="KQ111:KQ113"/>
    <mergeCell ref="KR111:KR113"/>
    <mergeCell ref="KS111:KS113"/>
    <mergeCell ref="KT111:KT113"/>
    <mergeCell ref="KU111:KU113"/>
    <mergeCell ref="KV111:KV113"/>
    <mergeCell ref="KW111:KW113"/>
    <mergeCell ref="KX111:KX113"/>
    <mergeCell ref="KY111:KY113"/>
    <mergeCell ref="KZ111:KZ113"/>
    <mergeCell ref="LA111:LA113"/>
    <mergeCell ref="LB111:LB113"/>
    <mergeCell ref="LC111:LC113"/>
    <mergeCell ref="LD111:LD113"/>
    <mergeCell ref="LE111:LE113"/>
    <mergeCell ref="LF111:LF113"/>
    <mergeCell ref="LG111:LG113"/>
    <mergeCell ref="LH111:LH113"/>
    <mergeCell ref="LI111:LI113"/>
    <mergeCell ref="LJ111:LJ113"/>
    <mergeCell ref="LK111:LK113"/>
    <mergeCell ref="LL111:LL113"/>
    <mergeCell ref="LM111:LM113"/>
    <mergeCell ref="LN111:LN113"/>
    <mergeCell ref="LO111:LO113"/>
    <mergeCell ref="LP111:LP113"/>
    <mergeCell ref="LQ111:LQ113"/>
    <mergeCell ref="LR111:LR113"/>
    <mergeCell ref="LS111:LS113"/>
    <mergeCell ref="LT111:LT113"/>
    <mergeCell ref="LU111:LU113"/>
    <mergeCell ref="LV111:LV113"/>
    <mergeCell ref="LW111:LW113"/>
    <mergeCell ref="LX111:LX113"/>
    <mergeCell ref="GU114:GU116"/>
    <mergeCell ref="GV114:GV116"/>
    <mergeCell ref="GW114:GW116"/>
    <mergeCell ref="GX114:GX116"/>
    <mergeCell ref="GY114:GY116"/>
    <mergeCell ref="GZ114:GZ116"/>
    <mergeCell ref="HA114:HA116"/>
    <mergeCell ref="HB114:HB116"/>
    <mergeCell ref="HC114:HC116"/>
    <mergeCell ref="HD114:HD116"/>
    <mergeCell ref="HE114:HE116"/>
    <mergeCell ref="HF114:HF116"/>
    <mergeCell ref="HG114:HG116"/>
    <mergeCell ref="HH114:HH116"/>
    <mergeCell ref="HI114:HI116"/>
    <mergeCell ref="HJ114:HJ116"/>
    <mergeCell ref="HK114:HK116"/>
    <mergeCell ref="HL114:HL116"/>
    <mergeCell ref="HM114:HM116"/>
    <mergeCell ref="HN114:HN116"/>
    <mergeCell ref="HO114:HO116"/>
    <mergeCell ref="HP114:HP116"/>
    <mergeCell ref="HQ114:HQ116"/>
    <mergeCell ref="HR114:HR116"/>
    <mergeCell ref="HS114:HS116"/>
    <mergeCell ref="HT114:HT116"/>
    <mergeCell ref="HU114:HU116"/>
    <mergeCell ref="HV114:HV116"/>
    <mergeCell ref="HW114:HW116"/>
    <mergeCell ref="HX114:HX116"/>
    <mergeCell ref="HY114:HY116"/>
    <mergeCell ref="HZ114:HZ116"/>
    <mergeCell ref="IA114:IA116"/>
    <mergeCell ref="IB114:IB116"/>
    <mergeCell ref="IC114:IC116"/>
    <mergeCell ref="ID114:ID116"/>
    <mergeCell ref="IE114:IE116"/>
    <mergeCell ref="IF114:IF116"/>
    <mergeCell ref="IG114:IG116"/>
    <mergeCell ref="IH114:IH116"/>
    <mergeCell ref="II114:II116"/>
    <mergeCell ref="IJ114:IJ116"/>
    <mergeCell ref="IK114:IK116"/>
    <mergeCell ref="IL114:IL116"/>
    <mergeCell ref="IM114:IM116"/>
    <mergeCell ref="IN114:IN116"/>
    <mergeCell ref="IO114:IO116"/>
    <mergeCell ref="IP114:IP116"/>
    <mergeCell ref="IQ114:IQ116"/>
    <mergeCell ref="IR114:IR116"/>
    <mergeCell ref="IS114:IS116"/>
    <mergeCell ref="IT114:IT116"/>
    <mergeCell ref="IU114:IU116"/>
    <mergeCell ref="IV114:IV116"/>
    <mergeCell ref="IW114:IW116"/>
    <mergeCell ref="IX114:IX116"/>
    <mergeCell ref="IY114:IY116"/>
    <mergeCell ref="IZ114:IZ116"/>
    <mergeCell ref="JA114:JA116"/>
    <mergeCell ref="JB114:JB116"/>
    <mergeCell ref="JC114:JC116"/>
    <mergeCell ref="JD114:JD116"/>
    <mergeCell ref="JE114:JE116"/>
    <mergeCell ref="JF114:JF116"/>
    <mergeCell ref="JG114:JG116"/>
    <mergeCell ref="JH114:JH116"/>
    <mergeCell ref="JI114:JI116"/>
    <mergeCell ref="JJ114:JJ116"/>
    <mergeCell ref="JK114:JK116"/>
    <mergeCell ref="JL114:JL116"/>
    <mergeCell ref="JM114:JM116"/>
    <mergeCell ref="JN114:JN116"/>
    <mergeCell ref="JO114:JO116"/>
    <mergeCell ref="JP114:JP116"/>
    <mergeCell ref="JQ114:JQ116"/>
    <mergeCell ref="JR114:JR116"/>
    <mergeCell ref="JS114:JS116"/>
    <mergeCell ref="JT114:JT116"/>
    <mergeCell ref="JU114:JU116"/>
    <mergeCell ref="JV114:JV116"/>
    <mergeCell ref="JW114:JW116"/>
    <mergeCell ref="JX114:JX116"/>
    <mergeCell ref="JY114:JY116"/>
    <mergeCell ref="JZ114:JZ116"/>
    <mergeCell ref="KA114:KA116"/>
    <mergeCell ref="KB114:KB116"/>
    <mergeCell ref="KC114:KC116"/>
    <mergeCell ref="KD114:KD116"/>
    <mergeCell ref="KE114:KE116"/>
    <mergeCell ref="KF114:KF116"/>
    <mergeCell ref="KG114:KG116"/>
    <mergeCell ref="KH114:KH116"/>
    <mergeCell ref="KI114:KI116"/>
    <mergeCell ref="KJ114:KJ116"/>
    <mergeCell ref="KK114:KK116"/>
    <mergeCell ref="KL114:KL116"/>
    <mergeCell ref="KM114:KM116"/>
    <mergeCell ref="KN114:KN116"/>
    <mergeCell ref="KO114:KO116"/>
    <mergeCell ref="KP114:KP116"/>
    <mergeCell ref="KQ114:KQ116"/>
    <mergeCell ref="KR114:KR116"/>
    <mergeCell ref="KS114:KS116"/>
    <mergeCell ref="KT114:KT116"/>
    <mergeCell ref="KU114:KU116"/>
    <mergeCell ref="KV114:KV116"/>
    <mergeCell ref="KW114:KW116"/>
    <mergeCell ref="KX114:KX116"/>
    <mergeCell ref="KY114:KY116"/>
    <mergeCell ref="KZ114:KZ116"/>
    <mergeCell ref="LA114:LA116"/>
    <mergeCell ref="LB114:LB116"/>
    <mergeCell ref="LC114:LC116"/>
    <mergeCell ref="LD114:LD116"/>
    <mergeCell ref="LE114:LE116"/>
    <mergeCell ref="LF114:LF116"/>
    <mergeCell ref="LG114:LG116"/>
    <mergeCell ref="LH114:LH116"/>
    <mergeCell ref="LI114:LI116"/>
    <mergeCell ref="LJ114:LJ116"/>
    <mergeCell ref="LK114:LK116"/>
    <mergeCell ref="LL114:LL116"/>
    <mergeCell ref="LM114:LM116"/>
    <mergeCell ref="LN114:LN116"/>
    <mergeCell ref="LO114:LO116"/>
    <mergeCell ref="LP114:LP116"/>
    <mergeCell ref="LQ114:LQ116"/>
    <mergeCell ref="LR114:LR116"/>
    <mergeCell ref="LS114:LS116"/>
    <mergeCell ref="LT114:LT116"/>
    <mergeCell ref="LU114:LU116"/>
    <mergeCell ref="LV114:LV116"/>
    <mergeCell ref="LW114:LW116"/>
    <mergeCell ref="LX114:LX116"/>
    <mergeCell ref="GU117:GU119"/>
    <mergeCell ref="GV117:GV119"/>
    <mergeCell ref="GW117:GW119"/>
    <mergeCell ref="GX117:GX119"/>
    <mergeCell ref="GY117:GY119"/>
    <mergeCell ref="GZ117:GZ119"/>
    <mergeCell ref="HA117:HA119"/>
    <mergeCell ref="HB117:HB119"/>
    <mergeCell ref="HC117:HC119"/>
    <mergeCell ref="HD117:HD119"/>
    <mergeCell ref="HE117:HE119"/>
    <mergeCell ref="HF117:HF119"/>
    <mergeCell ref="HG117:HG119"/>
    <mergeCell ref="HH117:HH119"/>
    <mergeCell ref="HI117:HI119"/>
    <mergeCell ref="HJ117:HJ119"/>
    <mergeCell ref="HK117:HK119"/>
    <mergeCell ref="HL117:HL119"/>
    <mergeCell ref="HM117:HM119"/>
    <mergeCell ref="HN117:HN119"/>
    <mergeCell ref="HO117:HO119"/>
    <mergeCell ref="HP117:HP119"/>
    <mergeCell ref="HQ117:HQ119"/>
    <mergeCell ref="HR117:HR119"/>
    <mergeCell ref="HS117:HS119"/>
    <mergeCell ref="HT117:HT119"/>
    <mergeCell ref="HU117:HU119"/>
    <mergeCell ref="HV117:HV119"/>
    <mergeCell ref="HW117:HW119"/>
    <mergeCell ref="HX117:HX119"/>
    <mergeCell ref="HY117:HY119"/>
    <mergeCell ref="HZ117:HZ119"/>
    <mergeCell ref="IA117:IA119"/>
    <mergeCell ref="IB117:IB119"/>
    <mergeCell ref="IC117:IC119"/>
    <mergeCell ref="ID117:ID119"/>
    <mergeCell ref="IE117:IE119"/>
    <mergeCell ref="IF117:IF119"/>
    <mergeCell ref="IG117:IG119"/>
    <mergeCell ref="IH117:IH119"/>
    <mergeCell ref="II117:II119"/>
    <mergeCell ref="IJ117:IJ119"/>
    <mergeCell ref="IK117:IK119"/>
    <mergeCell ref="IL117:IL119"/>
    <mergeCell ref="IM117:IM119"/>
    <mergeCell ref="IN117:IN119"/>
    <mergeCell ref="IO117:IO119"/>
    <mergeCell ref="IP117:IP119"/>
    <mergeCell ref="IQ117:IQ119"/>
    <mergeCell ref="IR117:IR119"/>
    <mergeCell ref="IS117:IS119"/>
    <mergeCell ref="IT117:IT119"/>
    <mergeCell ref="IU117:IU119"/>
    <mergeCell ref="IV117:IV119"/>
    <mergeCell ref="IW117:IW119"/>
    <mergeCell ref="IX117:IX119"/>
    <mergeCell ref="IY117:IY119"/>
    <mergeCell ref="IZ117:IZ119"/>
    <mergeCell ref="JA117:JA119"/>
    <mergeCell ref="JB117:JB119"/>
    <mergeCell ref="JC117:JC119"/>
    <mergeCell ref="JD117:JD119"/>
    <mergeCell ref="JE117:JE119"/>
    <mergeCell ref="JF117:JF119"/>
    <mergeCell ref="JG117:JG119"/>
    <mergeCell ref="JH117:JH119"/>
    <mergeCell ref="JI117:JI119"/>
    <mergeCell ref="JJ117:JJ119"/>
    <mergeCell ref="JK117:JK119"/>
    <mergeCell ref="JL117:JL119"/>
    <mergeCell ref="JM117:JM119"/>
    <mergeCell ref="JN117:JN119"/>
    <mergeCell ref="JO117:JO119"/>
    <mergeCell ref="JP117:JP119"/>
    <mergeCell ref="JQ117:JQ119"/>
    <mergeCell ref="JR117:JR119"/>
    <mergeCell ref="JS117:JS119"/>
    <mergeCell ref="JT117:JT119"/>
    <mergeCell ref="JU117:JU119"/>
    <mergeCell ref="JV117:JV119"/>
    <mergeCell ref="JW117:JW119"/>
    <mergeCell ref="JX117:JX119"/>
    <mergeCell ref="JY117:JY119"/>
    <mergeCell ref="JZ117:JZ119"/>
    <mergeCell ref="KA117:KA119"/>
    <mergeCell ref="KB117:KB119"/>
    <mergeCell ref="KC117:KC119"/>
    <mergeCell ref="KD117:KD119"/>
    <mergeCell ref="KE117:KE119"/>
    <mergeCell ref="KF117:KF119"/>
    <mergeCell ref="KG117:KG119"/>
    <mergeCell ref="KH117:KH119"/>
    <mergeCell ref="KI117:KI119"/>
    <mergeCell ref="KJ117:KJ119"/>
    <mergeCell ref="KK117:KK119"/>
    <mergeCell ref="KL117:KL119"/>
    <mergeCell ref="KM117:KM119"/>
    <mergeCell ref="KN117:KN119"/>
    <mergeCell ref="KO117:KO119"/>
    <mergeCell ref="KP117:KP119"/>
    <mergeCell ref="KQ117:KQ119"/>
    <mergeCell ref="KR117:KR119"/>
    <mergeCell ref="KS117:KS119"/>
    <mergeCell ref="KT117:KT119"/>
    <mergeCell ref="KU117:KU119"/>
    <mergeCell ref="KV117:KV119"/>
    <mergeCell ref="KW117:KW119"/>
    <mergeCell ref="KX117:KX119"/>
    <mergeCell ref="KY117:KY119"/>
    <mergeCell ref="KZ117:KZ119"/>
    <mergeCell ref="LA117:LA119"/>
    <mergeCell ref="LB117:LB119"/>
    <mergeCell ref="LC117:LC119"/>
    <mergeCell ref="LD117:LD119"/>
    <mergeCell ref="LE117:LE119"/>
    <mergeCell ref="LF117:LF119"/>
    <mergeCell ref="LG117:LG119"/>
    <mergeCell ref="LH117:LH119"/>
    <mergeCell ref="LI117:LI119"/>
    <mergeCell ref="LJ117:LJ119"/>
    <mergeCell ref="LK117:LK119"/>
    <mergeCell ref="LL117:LL119"/>
    <mergeCell ref="LM117:LM119"/>
    <mergeCell ref="LN117:LN119"/>
    <mergeCell ref="LO117:LO119"/>
    <mergeCell ref="LP117:LP119"/>
    <mergeCell ref="LQ117:LQ119"/>
    <mergeCell ref="LR117:LR119"/>
    <mergeCell ref="LS117:LS119"/>
    <mergeCell ref="LT117:LT119"/>
    <mergeCell ref="LU117:LU119"/>
    <mergeCell ref="LV117:LV119"/>
    <mergeCell ref="LW117:LW119"/>
    <mergeCell ref="LX117:LX119"/>
    <mergeCell ref="GU120:GU122"/>
    <mergeCell ref="GV120:GV122"/>
    <mergeCell ref="GW120:GW122"/>
    <mergeCell ref="GX120:GX122"/>
    <mergeCell ref="GY120:GY122"/>
    <mergeCell ref="GZ120:GZ122"/>
    <mergeCell ref="HA120:HA122"/>
    <mergeCell ref="HB120:HB122"/>
    <mergeCell ref="HC120:HC122"/>
    <mergeCell ref="HD120:HD122"/>
    <mergeCell ref="HE120:HE122"/>
    <mergeCell ref="HF120:HF122"/>
    <mergeCell ref="HG120:HG122"/>
    <mergeCell ref="HH120:HH122"/>
    <mergeCell ref="HI120:HI122"/>
    <mergeCell ref="HJ120:HJ122"/>
    <mergeCell ref="HK120:HK122"/>
    <mergeCell ref="HL120:HL122"/>
    <mergeCell ref="HM120:HM122"/>
    <mergeCell ref="HN120:HN122"/>
    <mergeCell ref="HO120:HO122"/>
    <mergeCell ref="HP120:HP122"/>
    <mergeCell ref="HQ120:HQ122"/>
    <mergeCell ref="HR120:HR122"/>
    <mergeCell ref="HS120:HS122"/>
    <mergeCell ref="HT120:HT122"/>
    <mergeCell ref="HU120:HU122"/>
    <mergeCell ref="HV120:HV122"/>
    <mergeCell ref="HW120:HW122"/>
    <mergeCell ref="HX120:HX122"/>
    <mergeCell ref="HY120:HY122"/>
    <mergeCell ref="HZ120:HZ122"/>
    <mergeCell ref="IA120:IA122"/>
    <mergeCell ref="IB120:IB122"/>
    <mergeCell ref="IC120:IC122"/>
    <mergeCell ref="ID120:ID122"/>
    <mergeCell ref="IE120:IE122"/>
    <mergeCell ref="IF120:IF122"/>
    <mergeCell ref="IG120:IG122"/>
    <mergeCell ref="IH120:IH122"/>
    <mergeCell ref="II120:II122"/>
    <mergeCell ref="IJ120:IJ122"/>
    <mergeCell ref="IK120:IK122"/>
    <mergeCell ref="IL120:IL122"/>
    <mergeCell ref="IM120:IM122"/>
    <mergeCell ref="IN120:IN122"/>
    <mergeCell ref="IO120:IO122"/>
    <mergeCell ref="IP120:IP122"/>
    <mergeCell ref="IQ120:IQ122"/>
    <mergeCell ref="IR120:IR122"/>
    <mergeCell ref="IS120:IS122"/>
    <mergeCell ref="IT120:IT122"/>
    <mergeCell ref="IU120:IU122"/>
    <mergeCell ref="IV120:IV122"/>
    <mergeCell ref="IW120:IW122"/>
    <mergeCell ref="IX120:IX122"/>
    <mergeCell ref="IY120:IY122"/>
    <mergeCell ref="IZ120:IZ122"/>
    <mergeCell ref="JA120:JA122"/>
    <mergeCell ref="JB120:JB122"/>
    <mergeCell ref="JC120:JC122"/>
    <mergeCell ref="JD120:JD122"/>
    <mergeCell ref="JE120:JE122"/>
    <mergeCell ref="JF120:JF122"/>
    <mergeCell ref="JG120:JG122"/>
    <mergeCell ref="JH120:JH122"/>
    <mergeCell ref="JI120:JI122"/>
    <mergeCell ref="JJ120:JJ122"/>
    <mergeCell ref="JK120:JK122"/>
    <mergeCell ref="JL120:JL122"/>
    <mergeCell ref="JM120:JM122"/>
    <mergeCell ref="JN120:JN122"/>
    <mergeCell ref="JO120:JO122"/>
    <mergeCell ref="JP120:JP122"/>
    <mergeCell ref="JQ120:JQ122"/>
    <mergeCell ref="JR120:JR122"/>
    <mergeCell ref="JS120:JS122"/>
    <mergeCell ref="JT120:JT122"/>
    <mergeCell ref="JU120:JU122"/>
    <mergeCell ref="JV120:JV122"/>
    <mergeCell ref="JW120:JW122"/>
    <mergeCell ref="JX120:JX122"/>
    <mergeCell ref="JY120:JY122"/>
    <mergeCell ref="JZ120:JZ122"/>
    <mergeCell ref="KA120:KA122"/>
    <mergeCell ref="KB120:KB122"/>
    <mergeCell ref="KC120:KC122"/>
    <mergeCell ref="KD120:KD122"/>
    <mergeCell ref="KE120:KE122"/>
    <mergeCell ref="KF120:KF122"/>
    <mergeCell ref="KG120:KG122"/>
    <mergeCell ref="KH120:KH122"/>
    <mergeCell ref="KI120:KI122"/>
    <mergeCell ref="KJ120:KJ122"/>
    <mergeCell ref="KK120:KK122"/>
    <mergeCell ref="KL120:KL122"/>
    <mergeCell ref="KM120:KM122"/>
    <mergeCell ref="KN120:KN122"/>
    <mergeCell ref="KO120:KO122"/>
    <mergeCell ref="KP120:KP122"/>
    <mergeCell ref="KQ120:KQ122"/>
    <mergeCell ref="KR120:KR122"/>
    <mergeCell ref="KS120:KS122"/>
    <mergeCell ref="KT120:KT122"/>
    <mergeCell ref="KU120:KU122"/>
    <mergeCell ref="KV120:KV122"/>
    <mergeCell ref="KW120:KW122"/>
    <mergeCell ref="KX120:KX122"/>
    <mergeCell ref="KY120:KY122"/>
    <mergeCell ref="KZ120:KZ122"/>
    <mergeCell ref="LA120:LA122"/>
    <mergeCell ref="LB120:LB122"/>
    <mergeCell ref="LC120:LC122"/>
    <mergeCell ref="LD120:LD122"/>
    <mergeCell ref="LE120:LE122"/>
    <mergeCell ref="LF120:LF122"/>
    <mergeCell ref="LG120:LG122"/>
    <mergeCell ref="LH120:LH122"/>
    <mergeCell ref="LI120:LI122"/>
    <mergeCell ref="LJ120:LJ122"/>
    <mergeCell ref="LK120:LK122"/>
    <mergeCell ref="LL120:LL122"/>
    <mergeCell ref="LM120:LM122"/>
    <mergeCell ref="LN120:LN122"/>
    <mergeCell ref="LO120:LO122"/>
    <mergeCell ref="LP120:LP122"/>
    <mergeCell ref="LQ120:LQ122"/>
    <mergeCell ref="LR120:LR122"/>
    <mergeCell ref="LS120:LS122"/>
    <mergeCell ref="LT120:LT122"/>
    <mergeCell ref="LU120:LU122"/>
    <mergeCell ref="LV120:LV122"/>
    <mergeCell ref="LW120:LW122"/>
    <mergeCell ref="LX120:LX122"/>
    <mergeCell ref="GU123:GU126"/>
    <mergeCell ref="GV123:GV126"/>
    <mergeCell ref="GW123:GW126"/>
    <mergeCell ref="GX123:GX126"/>
    <mergeCell ref="GY123:GY126"/>
    <mergeCell ref="GZ123:GZ126"/>
    <mergeCell ref="HA123:HA126"/>
    <mergeCell ref="HB123:HB126"/>
    <mergeCell ref="HC123:HC126"/>
    <mergeCell ref="HD123:HD126"/>
    <mergeCell ref="HE123:HE126"/>
    <mergeCell ref="HF123:HF126"/>
    <mergeCell ref="HG123:HG126"/>
    <mergeCell ref="HH123:HH126"/>
    <mergeCell ref="HI123:HI126"/>
    <mergeCell ref="HJ123:HJ126"/>
    <mergeCell ref="HK123:HK126"/>
    <mergeCell ref="HL123:HL126"/>
    <mergeCell ref="HM123:HM126"/>
    <mergeCell ref="HN123:HN126"/>
    <mergeCell ref="HO123:HO126"/>
    <mergeCell ref="HP123:HP126"/>
    <mergeCell ref="HQ123:HQ126"/>
    <mergeCell ref="HR123:HR126"/>
    <mergeCell ref="HS123:HS126"/>
    <mergeCell ref="HT123:HT126"/>
    <mergeCell ref="HU123:HU126"/>
    <mergeCell ref="HV123:HV126"/>
    <mergeCell ref="HW123:HW126"/>
    <mergeCell ref="HX123:HX126"/>
    <mergeCell ref="HY123:HY126"/>
    <mergeCell ref="HZ123:HZ126"/>
    <mergeCell ref="IA123:IA126"/>
    <mergeCell ref="IB123:IB126"/>
    <mergeCell ref="IC123:IC126"/>
    <mergeCell ref="ID123:ID126"/>
    <mergeCell ref="IE123:IE126"/>
    <mergeCell ref="IF123:IF126"/>
    <mergeCell ref="IG123:IG126"/>
    <mergeCell ref="IH123:IH126"/>
    <mergeCell ref="II123:II126"/>
    <mergeCell ref="IJ123:IJ126"/>
    <mergeCell ref="IK123:IK126"/>
    <mergeCell ref="IL123:IL126"/>
    <mergeCell ref="IM123:IM126"/>
    <mergeCell ref="IN123:IN126"/>
    <mergeCell ref="IO123:IO126"/>
    <mergeCell ref="IP123:IP126"/>
    <mergeCell ref="IQ123:IQ126"/>
    <mergeCell ref="IR123:IR126"/>
    <mergeCell ref="IS123:IS126"/>
    <mergeCell ref="IT123:IT126"/>
    <mergeCell ref="IU123:IU126"/>
    <mergeCell ref="IV123:IV126"/>
    <mergeCell ref="IW123:IW126"/>
    <mergeCell ref="IX123:IX126"/>
    <mergeCell ref="IY123:IY126"/>
    <mergeCell ref="IZ123:IZ126"/>
    <mergeCell ref="JA123:JA126"/>
    <mergeCell ref="JB123:JB126"/>
    <mergeCell ref="JC123:JC126"/>
    <mergeCell ref="JD123:JD126"/>
    <mergeCell ref="JE123:JE126"/>
    <mergeCell ref="JF123:JF126"/>
    <mergeCell ref="JG123:JG126"/>
    <mergeCell ref="JH123:JH126"/>
    <mergeCell ref="JI123:JI126"/>
    <mergeCell ref="JJ123:JJ126"/>
    <mergeCell ref="JK123:JK126"/>
    <mergeCell ref="JL123:JL126"/>
    <mergeCell ref="JM123:JM126"/>
    <mergeCell ref="JN123:JN126"/>
    <mergeCell ref="JO123:JO126"/>
    <mergeCell ref="JP123:JP126"/>
    <mergeCell ref="JQ123:JQ126"/>
    <mergeCell ref="JR123:JR126"/>
    <mergeCell ref="JS123:JS126"/>
    <mergeCell ref="JT123:JT126"/>
    <mergeCell ref="JU123:JU126"/>
    <mergeCell ref="JV123:JV126"/>
    <mergeCell ref="JW123:JW126"/>
    <mergeCell ref="JX123:JX126"/>
    <mergeCell ref="JY123:JY126"/>
    <mergeCell ref="JZ123:JZ126"/>
    <mergeCell ref="KA123:KA126"/>
    <mergeCell ref="KB123:KB126"/>
    <mergeCell ref="KC123:KC126"/>
    <mergeCell ref="KD123:KD126"/>
    <mergeCell ref="KE123:KE126"/>
    <mergeCell ref="KF123:KF126"/>
    <mergeCell ref="KG123:KG126"/>
    <mergeCell ref="KH123:KH126"/>
    <mergeCell ref="KI123:KI126"/>
    <mergeCell ref="KJ123:KJ126"/>
    <mergeCell ref="KK123:KK126"/>
    <mergeCell ref="KL123:KL126"/>
    <mergeCell ref="KM123:KM126"/>
    <mergeCell ref="KN123:KN126"/>
    <mergeCell ref="KO123:KO126"/>
    <mergeCell ref="KP123:KP126"/>
    <mergeCell ref="KQ123:KQ126"/>
    <mergeCell ref="KR123:KR126"/>
    <mergeCell ref="KS123:KS126"/>
    <mergeCell ref="KT123:KT126"/>
    <mergeCell ref="KU123:KU126"/>
    <mergeCell ref="KV123:KV126"/>
    <mergeCell ref="KW123:KW126"/>
    <mergeCell ref="KX123:KX126"/>
    <mergeCell ref="KY123:KY126"/>
    <mergeCell ref="KZ123:KZ126"/>
    <mergeCell ref="LA123:LA126"/>
    <mergeCell ref="LB123:LB126"/>
    <mergeCell ref="LC123:LC126"/>
    <mergeCell ref="LD123:LD126"/>
    <mergeCell ref="LE123:LE126"/>
    <mergeCell ref="LF123:LF126"/>
    <mergeCell ref="LG123:LG126"/>
    <mergeCell ref="LH123:LH126"/>
    <mergeCell ref="LI123:LI126"/>
    <mergeCell ref="LJ123:LJ126"/>
    <mergeCell ref="LK123:LK126"/>
    <mergeCell ref="LL123:LL126"/>
    <mergeCell ref="LM123:LM126"/>
    <mergeCell ref="LN123:LN126"/>
    <mergeCell ref="LO123:LO126"/>
    <mergeCell ref="LP123:LP126"/>
    <mergeCell ref="LQ123:LQ126"/>
    <mergeCell ref="LR123:LR126"/>
    <mergeCell ref="LS123:LS126"/>
    <mergeCell ref="LT123:LT126"/>
    <mergeCell ref="LU123:LU126"/>
    <mergeCell ref="LV123:LV126"/>
    <mergeCell ref="LW123:LW126"/>
    <mergeCell ref="LX123:LX126"/>
    <mergeCell ref="GU128:GU135"/>
    <mergeCell ref="GV128:GV135"/>
    <mergeCell ref="GW128:GW135"/>
    <mergeCell ref="GX128:GX135"/>
    <mergeCell ref="GY128:GY135"/>
    <mergeCell ref="GZ128:GZ135"/>
    <mergeCell ref="HA128:HA135"/>
    <mergeCell ref="HB128:HB135"/>
    <mergeCell ref="HC128:HC135"/>
    <mergeCell ref="HD128:HD135"/>
    <mergeCell ref="HE128:HE135"/>
    <mergeCell ref="HF128:HF135"/>
    <mergeCell ref="HG128:HG135"/>
    <mergeCell ref="HH128:HH135"/>
    <mergeCell ref="HI128:HI135"/>
    <mergeCell ref="HJ128:HJ135"/>
    <mergeCell ref="HK128:HK135"/>
    <mergeCell ref="HL128:HL135"/>
    <mergeCell ref="HM128:HM135"/>
    <mergeCell ref="HN128:HN135"/>
    <mergeCell ref="HO128:HO135"/>
    <mergeCell ref="HP128:HP135"/>
    <mergeCell ref="HQ128:HQ135"/>
    <mergeCell ref="HR128:HR135"/>
    <mergeCell ref="HS128:HS135"/>
    <mergeCell ref="HT128:HT135"/>
    <mergeCell ref="HU128:HU135"/>
    <mergeCell ref="HV128:HV135"/>
    <mergeCell ref="HW128:HW135"/>
    <mergeCell ref="HX128:HX135"/>
    <mergeCell ref="HY128:HY135"/>
    <mergeCell ref="HZ128:HZ135"/>
    <mergeCell ref="IA128:IA135"/>
    <mergeCell ref="IB128:IB135"/>
    <mergeCell ref="IC128:IC135"/>
    <mergeCell ref="ID128:ID135"/>
    <mergeCell ref="IE128:IE135"/>
    <mergeCell ref="IF128:IF135"/>
    <mergeCell ref="IG128:IG135"/>
    <mergeCell ref="IH128:IH135"/>
    <mergeCell ref="II128:II135"/>
    <mergeCell ref="IJ128:IJ135"/>
    <mergeCell ref="IK128:IK135"/>
    <mergeCell ref="IL128:IL135"/>
    <mergeCell ref="IM128:IM135"/>
    <mergeCell ref="IN128:IN135"/>
    <mergeCell ref="IO128:IO135"/>
    <mergeCell ref="IP128:IP135"/>
    <mergeCell ref="IQ128:IQ135"/>
    <mergeCell ref="IR128:IR135"/>
    <mergeCell ref="IS128:IS135"/>
    <mergeCell ref="IT128:IT135"/>
    <mergeCell ref="IU128:IU135"/>
    <mergeCell ref="IV128:IV135"/>
    <mergeCell ref="IW128:IW135"/>
    <mergeCell ref="IX128:IX135"/>
    <mergeCell ref="IY128:IY135"/>
    <mergeCell ref="IZ128:IZ135"/>
    <mergeCell ref="JA128:JA135"/>
    <mergeCell ref="JB128:JB135"/>
    <mergeCell ref="JC128:JC135"/>
    <mergeCell ref="JD128:JD135"/>
    <mergeCell ref="JE128:JE135"/>
    <mergeCell ref="JF128:JF135"/>
    <mergeCell ref="JG128:JG135"/>
    <mergeCell ref="JH128:JH135"/>
    <mergeCell ref="JI128:JI135"/>
    <mergeCell ref="JJ128:JJ135"/>
    <mergeCell ref="JK128:JK135"/>
    <mergeCell ref="JL128:JL135"/>
    <mergeCell ref="JM128:JM135"/>
    <mergeCell ref="JN128:JN135"/>
    <mergeCell ref="JO128:JO135"/>
    <mergeCell ref="JP128:JP135"/>
    <mergeCell ref="JQ128:JQ135"/>
    <mergeCell ref="JR128:JR135"/>
    <mergeCell ref="JS128:JS135"/>
    <mergeCell ref="JT128:JT135"/>
    <mergeCell ref="JU128:JU135"/>
    <mergeCell ref="JV128:JV135"/>
    <mergeCell ref="JW128:JW135"/>
    <mergeCell ref="JX128:JX135"/>
    <mergeCell ref="JY128:JY135"/>
    <mergeCell ref="JZ128:JZ135"/>
    <mergeCell ref="KA128:KA135"/>
    <mergeCell ref="KB128:KB135"/>
    <mergeCell ref="KC128:KC135"/>
    <mergeCell ref="KD128:KD135"/>
    <mergeCell ref="KE128:KE135"/>
    <mergeCell ref="KF128:KF135"/>
    <mergeCell ref="KG128:KG135"/>
    <mergeCell ref="KH128:KH135"/>
    <mergeCell ref="KI128:KI135"/>
    <mergeCell ref="KJ128:KJ135"/>
    <mergeCell ref="KK128:KK135"/>
    <mergeCell ref="KL128:KL135"/>
    <mergeCell ref="KM128:KM135"/>
    <mergeCell ref="KN128:KN135"/>
    <mergeCell ref="KO128:KO135"/>
    <mergeCell ref="KP128:KP135"/>
    <mergeCell ref="KQ128:KQ135"/>
    <mergeCell ref="KR128:KR135"/>
    <mergeCell ref="KS128:KS135"/>
    <mergeCell ref="KT128:KT135"/>
    <mergeCell ref="KU128:KU135"/>
    <mergeCell ref="KV128:KV135"/>
    <mergeCell ref="KW128:KW135"/>
    <mergeCell ref="KX128:KX135"/>
    <mergeCell ref="KY128:KY135"/>
    <mergeCell ref="KZ128:KZ135"/>
    <mergeCell ref="LA128:LA135"/>
    <mergeCell ref="LB128:LB135"/>
    <mergeCell ref="LC128:LC135"/>
    <mergeCell ref="LD128:LD135"/>
    <mergeCell ref="LE128:LE135"/>
    <mergeCell ref="LF128:LF135"/>
    <mergeCell ref="LG128:LG135"/>
    <mergeCell ref="LH128:LH135"/>
    <mergeCell ref="LI128:LI135"/>
    <mergeCell ref="LJ128:LJ135"/>
    <mergeCell ref="LK128:LK135"/>
    <mergeCell ref="LL128:LL135"/>
    <mergeCell ref="LM128:LM135"/>
    <mergeCell ref="LN128:LN135"/>
    <mergeCell ref="LO128:LO135"/>
    <mergeCell ref="LP128:LP135"/>
    <mergeCell ref="LQ128:LQ135"/>
    <mergeCell ref="LR128:LR135"/>
    <mergeCell ref="LS128:LS135"/>
    <mergeCell ref="LT128:LT135"/>
    <mergeCell ref="LU128:LU135"/>
    <mergeCell ref="LV128:LV135"/>
    <mergeCell ref="LW128:LW135"/>
    <mergeCell ref="LX128:LX135"/>
    <mergeCell ref="GU138:GU141"/>
    <mergeCell ref="GV138:GV141"/>
    <mergeCell ref="GW138:GW141"/>
    <mergeCell ref="GX138:GX141"/>
    <mergeCell ref="GY138:GY141"/>
    <mergeCell ref="GZ138:GZ141"/>
    <mergeCell ref="HA138:HA141"/>
    <mergeCell ref="HB138:HB141"/>
    <mergeCell ref="HC138:HC141"/>
    <mergeCell ref="HD138:HD141"/>
    <mergeCell ref="HE138:HE141"/>
    <mergeCell ref="HF138:HF141"/>
    <mergeCell ref="HG138:HG141"/>
    <mergeCell ref="HH138:HH141"/>
    <mergeCell ref="HI138:HI141"/>
    <mergeCell ref="HJ138:HJ141"/>
    <mergeCell ref="HK138:HK141"/>
    <mergeCell ref="HL138:HL141"/>
    <mergeCell ref="HM138:HM141"/>
    <mergeCell ref="HN138:HN141"/>
    <mergeCell ref="HO138:HO141"/>
    <mergeCell ref="HP138:HP141"/>
    <mergeCell ref="HQ138:HQ141"/>
    <mergeCell ref="HR138:HR141"/>
    <mergeCell ref="HS138:HS141"/>
    <mergeCell ref="HT138:HT141"/>
    <mergeCell ref="HU138:HU141"/>
    <mergeCell ref="HV138:HV141"/>
    <mergeCell ref="HW138:HW141"/>
    <mergeCell ref="HX138:HX141"/>
    <mergeCell ref="HY138:HY141"/>
    <mergeCell ref="HZ138:HZ141"/>
    <mergeCell ref="IA138:IA141"/>
    <mergeCell ref="IB138:IB141"/>
    <mergeCell ref="IC138:IC141"/>
    <mergeCell ref="ID138:ID141"/>
    <mergeCell ref="IE138:IE141"/>
    <mergeCell ref="IF138:IF141"/>
    <mergeCell ref="IG138:IG141"/>
    <mergeCell ref="IH138:IH141"/>
    <mergeCell ref="II138:II141"/>
    <mergeCell ref="IJ138:IJ141"/>
    <mergeCell ref="IK138:IK141"/>
    <mergeCell ref="IL138:IL141"/>
    <mergeCell ref="IM138:IM141"/>
    <mergeCell ref="IN138:IN141"/>
    <mergeCell ref="IO138:IO141"/>
    <mergeCell ref="IP138:IP141"/>
    <mergeCell ref="IQ138:IQ141"/>
    <mergeCell ref="IR138:IR141"/>
    <mergeCell ref="IS138:IS141"/>
    <mergeCell ref="IT138:IT141"/>
    <mergeCell ref="IU138:IU141"/>
    <mergeCell ref="IV138:IV141"/>
    <mergeCell ref="IW138:IW141"/>
    <mergeCell ref="IX138:IX141"/>
    <mergeCell ref="IY138:IY141"/>
    <mergeCell ref="IZ138:IZ141"/>
    <mergeCell ref="JA138:JA141"/>
    <mergeCell ref="JB138:JB141"/>
    <mergeCell ref="JC138:JC141"/>
    <mergeCell ref="JD138:JD141"/>
    <mergeCell ref="JE138:JE141"/>
    <mergeCell ref="JF138:JF141"/>
    <mergeCell ref="JG138:JG141"/>
    <mergeCell ref="JH138:JH141"/>
    <mergeCell ref="JI138:JI141"/>
    <mergeCell ref="JJ138:JJ141"/>
    <mergeCell ref="JK138:JK141"/>
    <mergeCell ref="JL138:JL141"/>
    <mergeCell ref="JM138:JM141"/>
    <mergeCell ref="JN138:JN141"/>
    <mergeCell ref="JO138:JO141"/>
    <mergeCell ref="JP138:JP141"/>
    <mergeCell ref="JQ138:JQ141"/>
    <mergeCell ref="JR138:JR141"/>
    <mergeCell ref="JS138:JS141"/>
    <mergeCell ref="JT138:JT141"/>
    <mergeCell ref="JU138:JU141"/>
    <mergeCell ref="JV138:JV141"/>
    <mergeCell ref="JW138:JW141"/>
    <mergeCell ref="JX138:JX141"/>
    <mergeCell ref="JY138:JY141"/>
    <mergeCell ref="JZ138:JZ141"/>
    <mergeCell ref="KA138:KA141"/>
    <mergeCell ref="KB138:KB141"/>
    <mergeCell ref="KC138:KC141"/>
    <mergeCell ref="KD138:KD141"/>
    <mergeCell ref="KE138:KE141"/>
    <mergeCell ref="KF138:KF141"/>
    <mergeCell ref="KG138:KG141"/>
    <mergeCell ref="KH138:KH141"/>
    <mergeCell ref="KI138:KI141"/>
    <mergeCell ref="KJ138:KJ141"/>
    <mergeCell ref="KK138:KK141"/>
    <mergeCell ref="KL138:KL141"/>
    <mergeCell ref="KM138:KM141"/>
    <mergeCell ref="KN138:KN141"/>
    <mergeCell ref="KO138:KO141"/>
    <mergeCell ref="KP138:KP141"/>
    <mergeCell ref="KQ138:KQ141"/>
    <mergeCell ref="KR138:KR141"/>
    <mergeCell ref="KS138:KS141"/>
    <mergeCell ref="KT138:KT141"/>
    <mergeCell ref="KU138:KU141"/>
    <mergeCell ref="KV138:KV141"/>
    <mergeCell ref="KW138:KW141"/>
    <mergeCell ref="KX138:KX141"/>
    <mergeCell ref="KY138:KY141"/>
    <mergeCell ref="KZ138:KZ141"/>
    <mergeCell ref="LA138:LA141"/>
    <mergeCell ref="LB138:LB141"/>
    <mergeCell ref="LC138:LC141"/>
    <mergeCell ref="LD138:LD141"/>
    <mergeCell ref="LE138:LE141"/>
    <mergeCell ref="LF138:LF141"/>
    <mergeCell ref="LG138:LG141"/>
    <mergeCell ref="LH138:LH141"/>
    <mergeCell ref="LI138:LI141"/>
    <mergeCell ref="LJ138:LJ141"/>
    <mergeCell ref="LK138:LK141"/>
    <mergeCell ref="LL138:LL141"/>
    <mergeCell ref="LM138:LM141"/>
    <mergeCell ref="LN138:LN141"/>
    <mergeCell ref="LO138:LO141"/>
    <mergeCell ref="LP138:LP141"/>
    <mergeCell ref="LQ138:LQ141"/>
    <mergeCell ref="LR138:LR141"/>
    <mergeCell ref="LS138:LS141"/>
    <mergeCell ref="LT138:LT141"/>
    <mergeCell ref="LU138:LU141"/>
    <mergeCell ref="LV138:LV141"/>
    <mergeCell ref="LW138:LW141"/>
    <mergeCell ref="LX138:LX141"/>
    <mergeCell ref="GU143:GU145"/>
    <mergeCell ref="GV143:GV145"/>
    <mergeCell ref="GW143:GW145"/>
    <mergeCell ref="GX143:GX145"/>
    <mergeCell ref="GY143:GY145"/>
    <mergeCell ref="GZ143:GZ145"/>
    <mergeCell ref="HA143:HA145"/>
    <mergeCell ref="HB143:HB145"/>
    <mergeCell ref="HC143:HC145"/>
    <mergeCell ref="HD143:HD145"/>
    <mergeCell ref="HE143:HE145"/>
    <mergeCell ref="HF143:HF145"/>
    <mergeCell ref="HG143:HG145"/>
    <mergeCell ref="HH143:HH145"/>
    <mergeCell ref="HI143:HI145"/>
    <mergeCell ref="HJ143:HJ145"/>
    <mergeCell ref="HK143:HK145"/>
    <mergeCell ref="HL143:HL145"/>
    <mergeCell ref="HM143:HM145"/>
    <mergeCell ref="HN143:HN145"/>
    <mergeCell ref="HO143:HO145"/>
    <mergeCell ref="HP143:HP145"/>
    <mergeCell ref="HQ143:HQ145"/>
    <mergeCell ref="HR143:HR145"/>
    <mergeCell ref="HS143:HS145"/>
    <mergeCell ref="HT143:HT145"/>
    <mergeCell ref="HU143:HU145"/>
    <mergeCell ref="HV143:HV145"/>
    <mergeCell ref="HW143:HW145"/>
    <mergeCell ref="HX143:HX145"/>
    <mergeCell ref="HY143:HY145"/>
    <mergeCell ref="HZ143:HZ145"/>
    <mergeCell ref="IA143:IA145"/>
    <mergeCell ref="IB143:IB145"/>
    <mergeCell ref="IC143:IC145"/>
    <mergeCell ref="ID143:ID145"/>
    <mergeCell ref="IE143:IE145"/>
    <mergeCell ref="IF143:IF145"/>
    <mergeCell ref="IG143:IG145"/>
    <mergeCell ref="IH143:IH145"/>
    <mergeCell ref="II143:II145"/>
    <mergeCell ref="IJ143:IJ145"/>
    <mergeCell ref="IK143:IK145"/>
    <mergeCell ref="IL143:IL145"/>
    <mergeCell ref="IM143:IM145"/>
    <mergeCell ref="IN143:IN145"/>
    <mergeCell ref="IO143:IO145"/>
    <mergeCell ref="IP143:IP145"/>
    <mergeCell ref="IQ143:IQ145"/>
    <mergeCell ref="IR143:IR145"/>
    <mergeCell ref="IS143:IS145"/>
    <mergeCell ref="IT143:IT145"/>
    <mergeCell ref="IU143:IU145"/>
    <mergeCell ref="IV143:IV145"/>
    <mergeCell ref="IW143:IW145"/>
    <mergeCell ref="IX143:IX145"/>
    <mergeCell ref="IY143:IY145"/>
    <mergeCell ref="IZ143:IZ145"/>
    <mergeCell ref="JA143:JA145"/>
    <mergeCell ref="JB143:JB145"/>
    <mergeCell ref="JC143:JC145"/>
    <mergeCell ref="JD143:JD145"/>
    <mergeCell ref="JE143:JE145"/>
    <mergeCell ref="JF143:JF145"/>
    <mergeCell ref="JG143:JG145"/>
    <mergeCell ref="JH143:JH145"/>
    <mergeCell ref="JI143:JI145"/>
    <mergeCell ref="JJ143:JJ145"/>
    <mergeCell ref="JK143:JK145"/>
    <mergeCell ref="JL143:JL145"/>
    <mergeCell ref="JM143:JM145"/>
    <mergeCell ref="JN143:JN145"/>
    <mergeCell ref="JO143:JO145"/>
    <mergeCell ref="JP143:JP145"/>
    <mergeCell ref="JQ143:JQ145"/>
    <mergeCell ref="JR143:JR145"/>
    <mergeCell ref="JS143:JS145"/>
    <mergeCell ref="JT143:JT145"/>
    <mergeCell ref="JU143:JU145"/>
    <mergeCell ref="JV143:JV145"/>
    <mergeCell ref="JW143:JW145"/>
    <mergeCell ref="JX143:JX145"/>
    <mergeCell ref="JY143:JY145"/>
    <mergeCell ref="JZ143:JZ145"/>
    <mergeCell ref="KA143:KA145"/>
    <mergeCell ref="KB143:KB145"/>
    <mergeCell ref="KC143:KC145"/>
    <mergeCell ref="KD143:KD145"/>
    <mergeCell ref="KE143:KE145"/>
    <mergeCell ref="KF143:KF145"/>
    <mergeCell ref="KG143:KG145"/>
    <mergeCell ref="KH143:KH145"/>
    <mergeCell ref="KI143:KI145"/>
    <mergeCell ref="KJ143:KJ145"/>
    <mergeCell ref="KK143:KK145"/>
    <mergeCell ref="KL143:KL145"/>
    <mergeCell ref="KM143:KM145"/>
    <mergeCell ref="KN143:KN145"/>
    <mergeCell ref="KO143:KO145"/>
    <mergeCell ref="KP143:KP145"/>
    <mergeCell ref="KQ143:KQ145"/>
    <mergeCell ref="KR143:KR145"/>
    <mergeCell ref="KS143:KS145"/>
    <mergeCell ref="KT143:KT145"/>
    <mergeCell ref="KU143:KU145"/>
    <mergeCell ref="KV143:KV145"/>
    <mergeCell ref="KW143:KW145"/>
    <mergeCell ref="KX143:KX145"/>
    <mergeCell ref="KY143:KY145"/>
    <mergeCell ref="KZ143:KZ145"/>
    <mergeCell ref="LA143:LA145"/>
    <mergeCell ref="LB143:LB145"/>
    <mergeCell ref="LC143:LC145"/>
    <mergeCell ref="LD143:LD145"/>
    <mergeCell ref="LE143:LE145"/>
    <mergeCell ref="LF143:LF145"/>
    <mergeCell ref="LG143:LG145"/>
    <mergeCell ref="LH143:LH145"/>
    <mergeCell ref="LI143:LI145"/>
    <mergeCell ref="LJ143:LJ145"/>
    <mergeCell ref="LK143:LK145"/>
    <mergeCell ref="LL143:LL145"/>
    <mergeCell ref="LM143:LM145"/>
    <mergeCell ref="LN143:LN145"/>
    <mergeCell ref="LO143:LO145"/>
    <mergeCell ref="LP143:LP145"/>
    <mergeCell ref="LQ143:LQ145"/>
    <mergeCell ref="LR143:LR145"/>
    <mergeCell ref="LS143:LS145"/>
    <mergeCell ref="LT143:LT145"/>
    <mergeCell ref="LU143:LU145"/>
    <mergeCell ref="LV143:LV145"/>
    <mergeCell ref="LW143:LW145"/>
    <mergeCell ref="LX143:LX145"/>
    <mergeCell ref="GU146:GU148"/>
    <mergeCell ref="GV146:GV148"/>
    <mergeCell ref="GW146:GW148"/>
    <mergeCell ref="GX146:GX148"/>
    <mergeCell ref="GY146:GY148"/>
    <mergeCell ref="GZ146:GZ148"/>
    <mergeCell ref="HA146:HA148"/>
    <mergeCell ref="HB146:HB148"/>
    <mergeCell ref="HC146:HC148"/>
    <mergeCell ref="HD146:HD148"/>
    <mergeCell ref="HE146:HE148"/>
    <mergeCell ref="HF146:HF148"/>
    <mergeCell ref="HG146:HG148"/>
    <mergeCell ref="HH146:HH148"/>
    <mergeCell ref="HI146:HI148"/>
    <mergeCell ref="HJ146:HJ148"/>
    <mergeCell ref="HK146:HK148"/>
    <mergeCell ref="HL146:HL148"/>
    <mergeCell ref="HM146:HM148"/>
    <mergeCell ref="HN146:HN148"/>
    <mergeCell ref="HO146:HO148"/>
    <mergeCell ref="HP146:HP148"/>
    <mergeCell ref="HQ146:HQ148"/>
    <mergeCell ref="HR146:HR148"/>
    <mergeCell ref="HS146:HS148"/>
    <mergeCell ref="HT146:HT148"/>
    <mergeCell ref="HU146:HU148"/>
    <mergeCell ref="HV146:HV148"/>
    <mergeCell ref="HW146:HW148"/>
    <mergeCell ref="HX146:HX148"/>
    <mergeCell ref="HY146:HY148"/>
    <mergeCell ref="HZ146:HZ148"/>
    <mergeCell ref="IA146:IA148"/>
    <mergeCell ref="IB146:IB148"/>
    <mergeCell ref="IC146:IC148"/>
    <mergeCell ref="ID146:ID148"/>
    <mergeCell ref="IE146:IE148"/>
    <mergeCell ref="IF146:IF148"/>
    <mergeCell ref="IG146:IG148"/>
    <mergeCell ref="IH146:IH148"/>
    <mergeCell ref="II146:II148"/>
    <mergeCell ref="IJ146:IJ148"/>
    <mergeCell ref="IK146:IK148"/>
    <mergeCell ref="IL146:IL148"/>
    <mergeCell ref="IM146:IM148"/>
    <mergeCell ref="IN146:IN148"/>
    <mergeCell ref="IO146:IO148"/>
    <mergeCell ref="IP146:IP148"/>
    <mergeCell ref="IQ146:IQ148"/>
    <mergeCell ref="IR146:IR148"/>
    <mergeCell ref="IS146:IS148"/>
    <mergeCell ref="IT146:IT148"/>
    <mergeCell ref="IU146:IU148"/>
    <mergeCell ref="IV146:IV148"/>
    <mergeCell ref="IW146:IW148"/>
    <mergeCell ref="IX146:IX148"/>
    <mergeCell ref="IY146:IY148"/>
    <mergeCell ref="IZ146:IZ148"/>
    <mergeCell ref="JA146:JA148"/>
    <mergeCell ref="JB146:JB148"/>
    <mergeCell ref="JC146:JC148"/>
    <mergeCell ref="JD146:JD148"/>
    <mergeCell ref="JE146:JE148"/>
    <mergeCell ref="JF146:JF148"/>
    <mergeCell ref="JG146:JG148"/>
    <mergeCell ref="JH146:JH148"/>
    <mergeCell ref="JI146:JI148"/>
    <mergeCell ref="JJ146:JJ148"/>
    <mergeCell ref="JK146:JK148"/>
    <mergeCell ref="JL146:JL148"/>
    <mergeCell ref="JM146:JM148"/>
    <mergeCell ref="JN146:JN148"/>
    <mergeCell ref="JO146:JO148"/>
    <mergeCell ref="JP146:JP148"/>
    <mergeCell ref="JQ146:JQ148"/>
    <mergeCell ref="JR146:JR148"/>
    <mergeCell ref="JS146:JS148"/>
    <mergeCell ref="JT146:JT148"/>
    <mergeCell ref="JU146:JU148"/>
    <mergeCell ref="JV146:JV148"/>
    <mergeCell ref="JW146:JW148"/>
    <mergeCell ref="JX146:JX148"/>
    <mergeCell ref="JY146:JY148"/>
    <mergeCell ref="JZ146:JZ148"/>
    <mergeCell ref="KA146:KA148"/>
    <mergeCell ref="KB146:KB148"/>
    <mergeCell ref="KC146:KC148"/>
    <mergeCell ref="KD146:KD148"/>
    <mergeCell ref="KE146:KE148"/>
    <mergeCell ref="KF146:KF148"/>
    <mergeCell ref="KG146:KG148"/>
    <mergeCell ref="KH146:KH148"/>
    <mergeCell ref="KI146:KI148"/>
    <mergeCell ref="KJ146:KJ148"/>
    <mergeCell ref="KK146:KK148"/>
    <mergeCell ref="KL146:KL148"/>
    <mergeCell ref="KM146:KM148"/>
    <mergeCell ref="KN146:KN148"/>
    <mergeCell ref="KO146:KO148"/>
    <mergeCell ref="KP146:KP148"/>
    <mergeCell ref="KQ146:KQ148"/>
    <mergeCell ref="KR146:KR148"/>
    <mergeCell ref="KS146:KS148"/>
    <mergeCell ref="KT146:KT148"/>
    <mergeCell ref="KU146:KU148"/>
    <mergeCell ref="KV146:KV148"/>
    <mergeCell ref="KW146:KW148"/>
    <mergeCell ref="KX146:KX148"/>
    <mergeCell ref="KY146:KY148"/>
    <mergeCell ref="KZ146:KZ148"/>
    <mergeCell ref="LA146:LA148"/>
    <mergeCell ref="LB146:LB148"/>
    <mergeCell ref="LC146:LC148"/>
    <mergeCell ref="LD146:LD148"/>
    <mergeCell ref="LE146:LE148"/>
    <mergeCell ref="LF146:LF148"/>
    <mergeCell ref="LG146:LG148"/>
    <mergeCell ref="LH146:LH148"/>
    <mergeCell ref="LI146:LI148"/>
    <mergeCell ref="LJ146:LJ148"/>
    <mergeCell ref="LK146:LK148"/>
    <mergeCell ref="LL146:LL148"/>
    <mergeCell ref="LM146:LM148"/>
    <mergeCell ref="LN146:LN148"/>
    <mergeCell ref="LO146:LO148"/>
    <mergeCell ref="LP146:LP148"/>
    <mergeCell ref="LQ146:LQ148"/>
    <mergeCell ref="LR146:LR148"/>
    <mergeCell ref="LS146:LS148"/>
    <mergeCell ref="LT146:LT148"/>
    <mergeCell ref="LU146:LU148"/>
    <mergeCell ref="LV146:LV148"/>
    <mergeCell ref="LW146:LW148"/>
    <mergeCell ref="LX146:LX148"/>
    <mergeCell ref="GU151:GU153"/>
    <mergeCell ref="GV151:GV153"/>
    <mergeCell ref="GW151:GW153"/>
    <mergeCell ref="GX151:GX153"/>
    <mergeCell ref="GY151:GY153"/>
    <mergeCell ref="GZ151:GZ153"/>
    <mergeCell ref="HA151:HA153"/>
    <mergeCell ref="HB151:HB153"/>
    <mergeCell ref="HC151:HC153"/>
    <mergeCell ref="HD151:HD153"/>
    <mergeCell ref="HE151:HE153"/>
    <mergeCell ref="HF151:HF153"/>
    <mergeCell ref="HG151:HG153"/>
    <mergeCell ref="HH151:HH153"/>
    <mergeCell ref="HI151:HI153"/>
    <mergeCell ref="HJ151:HJ153"/>
    <mergeCell ref="HK151:HK153"/>
    <mergeCell ref="HL151:HL153"/>
    <mergeCell ref="HM151:HM153"/>
    <mergeCell ref="HN151:HN153"/>
    <mergeCell ref="HO151:HO153"/>
    <mergeCell ref="HP151:HP153"/>
    <mergeCell ref="HQ151:HQ153"/>
    <mergeCell ref="HR151:HR153"/>
    <mergeCell ref="HS151:HS153"/>
    <mergeCell ref="HT151:HT153"/>
    <mergeCell ref="HU151:HU153"/>
    <mergeCell ref="HV151:HV153"/>
    <mergeCell ref="HW151:HW153"/>
    <mergeCell ref="HX151:HX153"/>
    <mergeCell ref="HY151:HY153"/>
    <mergeCell ref="HZ151:HZ153"/>
    <mergeCell ref="IA151:IA153"/>
    <mergeCell ref="IB151:IB153"/>
    <mergeCell ref="IC151:IC153"/>
    <mergeCell ref="ID151:ID153"/>
    <mergeCell ref="IE151:IE153"/>
    <mergeCell ref="IF151:IF153"/>
    <mergeCell ref="IG151:IG153"/>
    <mergeCell ref="IH151:IH153"/>
    <mergeCell ref="II151:II153"/>
    <mergeCell ref="IJ151:IJ153"/>
    <mergeCell ref="IK151:IK153"/>
    <mergeCell ref="IL151:IL153"/>
    <mergeCell ref="IM151:IM153"/>
    <mergeCell ref="IN151:IN153"/>
    <mergeCell ref="IO151:IO153"/>
    <mergeCell ref="IP151:IP153"/>
    <mergeCell ref="IQ151:IQ153"/>
    <mergeCell ref="IR151:IR153"/>
    <mergeCell ref="IS151:IS153"/>
    <mergeCell ref="IT151:IT153"/>
    <mergeCell ref="IU151:IU153"/>
    <mergeCell ref="IV151:IV153"/>
    <mergeCell ref="IW151:IW153"/>
    <mergeCell ref="IX151:IX153"/>
    <mergeCell ref="IY151:IY153"/>
    <mergeCell ref="IZ151:IZ153"/>
    <mergeCell ref="JA151:JA153"/>
    <mergeCell ref="JB151:JB153"/>
    <mergeCell ref="JC151:JC153"/>
    <mergeCell ref="JD151:JD153"/>
    <mergeCell ref="JE151:JE153"/>
    <mergeCell ref="JF151:JF153"/>
    <mergeCell ref="JG151:JG153"/>
    <mergeCell ref="JH151:JH153"/>
    <mergeCell ref="JI151:JI153"/>
    <mergeCell ref="JJ151:JJ153"/>
    <mergeCell ref="JK151:JK153"/>
    <mergeCell ref="JL151:JL153"/>
    <mergeCell ref="JM151:JM153"/>
    <mergeCell ref="JN151:JN153"/>
    <mergeCell ref="JO151:JO153"/>
    <mergeCell ref="JP151:JP153"/>
    <mergeCell ref="JQ151:JQ153"/>
    <mergeCell ref="JR151:JR153"/>
    <mergeCell ref="JS151:JS153"/>
    <mergeCell ref="JT151:JT153"/>
    <mergeCell ref="JU151:JU153"/>
    <mergeCell ref="JV151:JV153"/>
    <mergeCell ref="JW151:JW153"/>
    <mergeCell ref="JX151:JX153"/>
    <mergeCell ref="JY151:JY153"/>
    <mergeCell ref="JZ151:JZ153"/>
    <mergeCell ref="KA151:KA153"/>
    <mergeCell ref="KB151:KB153"/>
    <mergeCell ref="KC151:KC153"/>
    <mergeCell ref="KD151:KD153"/>
    <mergeCell ref="KE151:KE153"/>
    <mergeCell ref="KF151:KF153"/>
    <mergeCell ref="KG151:KG153"/>
    <mergeCell ref="KH151:KH153"/>
    <mergeCell ref="KI151:KI153"/>
    <mergeCell ref="KJ151:KJ153"/>
    <mergeCell ref="KK151:KK153"/>
    <mergeCell ref="KL151:KL153"/>
    <mergeCell ref="KM151:KM153"/>
    <mergeCell ref="KN151:KN153"/>
    <mergeCell ref="KO151:KO153"/>
    <mergeCell ref="KP151:KP153"/>
    <mergeCell ref="KQ151:KQ153"/>
    <mergeCell ref="KR151:KR153"/>
    <mergeCell ref="KS151:KS153"/>
    <mergeCell ref="KT151:KT153"/>
    <mergeCell ref="KU151:KU153"/>
    <mergeCell ref="KV151:KV153"/>
    <mergeCell ref="KW151:KW153"/>
    <mergeCell ref="KX151:KX153"/>
    <mergeCell ref="KY151:KY153"/>
    <mergeCell ref="KZ151:KZ153"/>
    <mergeCell ref="LA151:LA153"/>
    <mergeCell ref="LB151:LB153"/>
    <mergeCell ref="LC151:LC153"/>
    <mergeCell ref="LD151:LD153"/>
    <mergeCell ref="LE151:LE153"/>
    <mergeCell ref="LF151:LF153"/>
    <mergeCell ref="LG151:LG153"/>
    <mergeCell ref="LH151:LH153"/>
    <mergeCell ref="LI151:LI153"/>
    <mergeCell ref="LJ151:LJ153"/>
    <mergeCell ref="LK151:LK153"/>
    <mergeCell ref="LL151:LL153"/>
    <mergeCell ref="LM151:LM153"/>
    <mergeCell ref="LN151:LN153"/>
    <mergeCell ref="LO151:LO153"/>
    <mergeCell ref="LP151:LP153"/>
    <mergeCell ref="LQ151:LQ153"/>
    <mergeCell ref="LR151:LR153"/>
    <mergeCell ref="LS151:LS153"/>
    <mergeCell ref="LT151:LT153"/>
    <mergeCell ref="LU151:LU153"/>
    <mergeCell ref="LV151:LV153"/>
    <mergeCell ref="LW151:LW153"/>
    <mergeCell ref="LX151:LX153"/>
    <mergeCell ref="GU154:GU156"/>
    <mergeCell ref="GV154:GV156"/>
    <mergeCell ref="GW154:GW156"/>
    <mergeCell ref="GX154:GX156"/>
    <mergeCell ref="GY154:GY156"/>
    <mergeCell ref="GZ154:GZ156"/>
    <mergeCell ref="HA154:HA156"/>
    <mergeCell ref="HB154:HB156"/>
    <mergeCell ref="HC154:HC156"/>
    <mergeCell ref="HD154:HD156"/>
    <mergeCell ref="HE154:HE156"/>
    <mergeCell ref="HF154:HF156"/>
    <mergeCell ref="HG154:HG156"/>
    <mergeCell ref="HH154:HH156"/>
    <mergeCell ref="HI154:HI156"/>
    <mergeCell ref="HJ154:HJ156"/>
    <mergeCell ref="HK154:HK156"/>
    <mergeCell ref="HL154:HL156"/>
    <mergeCell ref="HM154:HM156"/>
    <mergeCell ref="HN154:HN156"/>
    <mergeCell ref="HO154:HO156"/>
    <mergeCell ref="HP154:HP156"/>
    <mergeCell ref="HQ154:HQ156"/>
    <mergeCell ref="HR154:HR156"/>
    <mergeCell ref="HS154:HS156"/>
    <mergeCell ref="HT154:HT156"/>
    <mergeCell ref="HU154:HU156"/>
    <mergeCell ref="HV154:HV156"/>
    <mergeCell ref="HW154:HW156"/>
    <mergeCell ref="HX154:HX156"/>
    <mergeCell ref="HY154:HY156"/>
    <mergeCell ref="HZ154:HZ156"/>
    <mergeCell ref="IA154:IA156"/>
    <mergeCell ref="IB154:IB156"/>
    <mergeCell ref="IC154:IC156"/>
    <mergeCell ref="ID154:ID156"/>
    <mergeCell ref="IE154:IE156"/>
    <mergeCell ref="IF154:IF156"/>
    <mergeCell ref="IG154:IG156"/>
    <mergeCell ref="IH154:IH156"/>
    <mergeCell ref="II154:II156"/>
    <mergeCell ref="IJ154:IJ156"/>
    <mergeCell ref="IK154:IK156"/>
    <mergeCell ref="IL154:IL156"/>
    <mergeCell ref="IM154:IM156"/>
    <mergeCell ref="IN154:IN156"/>
    <mergeCell ref="IO154:IO156"/>
    <mergeCell ref="IP154:IP156"/>
    <mergeCell ref="IQ154:IQ156"/>
    <mergeCell ref="IR154:IR156"/>
    <mergeCell ref="IS154:IS156"/>
    <mergeCell ref="IT154:IT156"/>
    <mergeCell ref="IU154:IU156"/>
    <mergeCell ref="IV154:IV156"/>
    <mergeCell ref="IW154:IW156"/>
    <mergeCell ref="IX154:IX156"/>
    <mergeCell ref="IY154:IY156"/>
    <mergeCell ref="IZ154:IZ156"/>
    <mergeCell ref="JA154:JA156"/>
    <mergeCell ref="JB154:JB156"/>
    <mergeCell ref="JC154:JC156"/>
    <mergeCell ref="JD154:JD156"/>
    <mergeCell ref="JE154:JE156"/>
    <mergeCell ref="JF154:JF156"/>
    <mergeCell ref="JG154:JG156"/>
    <mergeCell ref="JH154:JH156"/>
    <mergeCell ref="JI154:JI156"/>
    <mergeCell ref="JJ154:JJ156"/>
    <mergeCell ref="JK154:JK156"/>
    <mergeCell ref="JL154:JL156"/>
    <mergeCell ref="JM154:JM156"/>
    <mergeCell ref="JN154:JN156"/>
    <mergeCell ref="JO154:JO156"/>
    <mergeCell ref="JP154:JP156"/>
    <mergeCell ref="JQ154:JQ156"/>
    <mergeCell ref="JR154:JR156"/>
    <mergeCell ref="JS154:JS156"/>
    <mergeCell ref="JT154:JT156"/>
    <mergeCell ref="JU154:JU156"/>
    <mergeCell ref="JV154:JV156"/>
    <mergeCell ref="JW154:JW156"/>
    <mergeCell ref="JX154:JX156"/>
    <mergeCell ref="JY154:JY156"/>
    <mergeCell ref="JZ154:JZ156"/>
    <mergeCell ref="KA154:KA156"/>
    <mergeCell ref="KB154:KB156"/>
    <mergeCell ref="KC154:KC156"/>
    <mergeCell ref="KD154:KD156"/>
    <mergeCell ref="KE154:KE156"/>
    <mergeCell ref="KF154:KF156"/>
    <mergeCell ref="KG154:KG156"/>
    <mergeCell ref="KH154:KH156"/>
    <mergeCell ref="KI154:KI156"/>
    <mergeCell ref="KJ154:KJ156"/>
    <mergeCell ref="KK154:KK156"/>
    <mergeCell ref="KL154:KL156"/>
    <mergeCell ref="KM154:KM156"/>
    <mergeCell ref="KN154:KN156"/>
    <mergeCell ref="KO154:KO156"/>
    <mergeCell ref="KP154:KP156"/>
    <mergeCell ref="KQ154:KQ156"/>
    <mergeCell ref="KR154:KR156"/>
    <mergeCell ref="KS154:KS156"/>
    <mergeCell ref="KT154:KT156"/>
    <mergeCell ref="KU154:KU156"/>
    <mergeCell ref="KV154:KV156"/>
    <mergeCell ref="KW154:KW156"/>
    <mergeCell ref="KX154:KX156"/>
    <mergeCell ref="KY154:KY156"/>
    <mergeCell ref="KZ154:KZ156"/>
    <mergeCell ref="LA154:LA156"/>
    <mergeCell ref="LB154:LB156"/>
    <mergeCell ref="LC154:LC156"/>
    <mergeCell ref="LD154:LD156"/>
    <mergeCell ref="LE154:LE156"/>
    <mergeCell ref="LF154:LF156"/>
    <mergeCell ref="LG154:LG156"/>
    <mergeCell ref="LH154:LH156"/>
    <mergeCell ref="LI154:LI156"/>
    <mergeCell ref="LJ154:LJ156"/>
    <mergeCell ref="LK154:LK156"/>
    <mergeCell ref="LL154:LL156"/>
    <mergeCell ref="LM154:LM156"/>
    <mergeCell ref="LN154:LN156"/>
    <mergeCell ref="LO154:LO156"/>
    <mergeCell ref="LP154:LP156"/>
    <mergeCell ref="LQ154:LQ156"/>
    <mergeCell ref="LR154:LR156"/>
    <mergeCell ref="LS154:LS156"/>
    <mergeCell ref="LT154:LT156"/>
    <mergeCell ref="LU154:LU156"/>
    <mergeCell ref="LV154:LV156"/>
    <mergeCell ref="LW154:LW156"/>
    <mergeCell ref="LX154:LX156"/>
    <mergeCell ref="GU157:GU162"/>
    <mergeCell ref="GV157:GV162"/>
    <mergeCell ref="GW157:GW162"/>
    <mergeCell ref="GX157:GX162"/>
    <mergeCell ref="GY157:GY162"/>
    <mergeCell ref="GZ157:GZ162"/>
    <mergeCell ref="HA157:HA162"/>
    <mergeCell ref="HB157:HB162"/>
    <mergeCell ref="HC157:HC162"/>
    <mergeCell ref="HD157:HD162"/>
    <mergeCell ref="HE157:HE162"/>
    <mergeCell ref="HF157:HF162"/>
    <mergeCell ref="HG157:HG162"/>
    <mergeCell ref="HH157:HH162"/>
    <mergeCell ref="HI157:HI162"/>
    <mergeCell ref="HJ157:HJ162"/>
    <mergeCell ref="HK157:HK162"/>
    <mergeCell ref="HL157:HL162"/>
    <mergeCell ref="HM157:HM162"/>
    <mergeCell ref="HN157:HN162"/>
    <mergeCell ref="HO157:HO162"/>
    <mergeCell ref="HP157:HP162"/>
    <mergeCell ref="HQ157:HQ162"/>
    <mergeCell ref="HR157:HR162"/>
    <mergeCell ref="HS157:HS162"/>
    <mergeCell ref="HT157:HT162"/>
    <mergeCell ref="HU157:HU162"/>
    <mergeCell ref="HV157:HV162"/>
    <mergeCell ref="HW157:HW162"/>
    <mergeCell ref="HX157:HX162"/>
    <mergeCell ref="HY157:HY162"/>
    <mergeCell ref="HZ157:HZ162"/>
    <mergeCell ref="IA157:IA162"/>
    <mergeCell ref="IB157:IB162"/>
    <mergeCell ref="IC157:IC162"/>
    <mergeCell ref="ID157:ID162"/>
    <mergeCell ref="IE157:IE162"/>
    <mergeCell ref="IF157:IF162"/>
    <mergeCell ref="IG157:IG162"/>
    <mergeCell ref="IH157:IH162"/>
    <mergeCell ref="II157:II162"/>
    <mergeCell ref="IJ157:IJ162"/>
    <mergeCell ref="IK157:IK162"/>
    <mergeCell ref="IL157:IL162"/>
    <mergeCell ref="IM157:IM162"/>
    <mergeCell ref="IN157:IN162"/>
    <mergeCell ref="IO157:IO162"/>
    <mergeCell ref="IP157:IP162"/>
    <mergeCell ref="IQ157:IQ162"/>
    <mergeCell ref="IR157:IR162"/>
    <mergeCell ref="IS157:IS162"/>
    <mergeCell ref="IT157:IT162"/>
    <mergeCell ref="IU157:IU162"/>
    <mergeCell ref="IV157:IV162"/>
    <mergeCell ref="IW157:IW162"/>
    <mergeCell ref="IX157:IX162"/>
    <mergeCell ref="IY157:IY162"/>
    <mergeCell ref="IZ157:IZ162"/>
    <mergeCell ref="JA157:JA162"/>
    <mergeCell ref="JB157:JB162"/>
    <mergeCell ref="JC157:JC162"/>
    <mergeCell ref="JD157:JD162"/>
    <mergeCell ref="JE157:JE162"/>
    <mergeCell ref="JF157:JF162"/>
    <mergeCell ref="JG157:JG162"/>
    <mergeCell ref="JH157:JH162"/>
    <mergeCell ref="JI157:JI162"/>
    <mergeCell ref="JJ157:JJ162"/>
    <mergeCell ref="JK157:JK162"/>
    <mergeCell ref="JL157:JL162"/>
    <mergeCell ref="JM157:JM162"/>
    <mergeCell ref="JN157:JN162"/>
    <mergeCell ref="JO157:JO162"/>
    <mergeCell ref="JP157:JP162"/>
    <mergeCell ref="JQ157:JQ162"/>
    <mergeCell ref="JR157:JR162"/>
    <mergeCell ref="JS157:JS162"/>
    <mergeCell ref="JT157:JT162"/>
    <mergeCell ref="JU157:JU162"/>
    <mergeCell ref="JV157:JV162"/>
    <mergeCell ref="JW157:JW162"/>
    <mergeCell ref="JX157:JX162"/>
    <mergeCell ref="JY157:JY162"/>
    <mergeCell ref="JZ157:JZ162"/>
    <mergeCell ref="KA157:KA162"/>
    <mergeCell ref="KB157:KB162"/>
    <mergeCell ref="KC157:KC162"/>
    <mergeCell ref="KD157:KD162"/>
    <mergeCell ref="KE157:KE162"/>
    <mergeCell ref="KF157:KF162"/>
    <mergeCell ref="KG157:KG162"/>
    <mergeCell ref="KH157:KH162"/>
    <mergeCell ref="KI157:KI162"/>
    <mergeCell ref="KJ157:KJ162"/>
    <mergeCell ref="KK157:KK162"/>
    <mergeCell ref="KL157:KL162"/>
    <mergeCell ref="KM157:KM162"/>
    <mergeCell ref="KN157:KN162"/>
    <mergeCell ref="KO157:KO162"/>
    <mergeCell ref="KP157:KP162"/>
    <mergeCell ref="KQ157:KQ162"/>
    <mergeCell ref="KR157:KR162"/>
    <mergeCell ref="KS157:KS162"/>
    <mergeCell ref="KT157:KT162"/>
    <mergeCell ref="KU157:KU162"/>
    <mergeCell ref="KV157:KV162"/>
    <mergeCell ref="KW157:KW162"/>
    <mergeCell ref="KX157:KX162"/>
    <mergeCell ref="KY157:KY162"/>
    <mergeCell ref="KZ157:KZ162"/>
    <mergeCell ref="LA157:LA162"/>
    <mergeCell ref="LB157:LB162"/>
    <mergeCell ref="LC157:LC162"/>
    <mergeCell ref="LD157:LD162"/>
    <mergeCell ref="LE157:LE162"/>
    <mergeCell ref="LF157:LF162"/>
    <mergeCell ref="LG157:LG162"/>
    <mergeCell ref="LH157:LH162"/>
    <mergeCell ref="LI157:LI162"/>
    <mergeCell ref="LJ157:LJ162"/>
    <mergeCell ref="LK157:LK162"/>
    <mergeCell ref="LL157:LL162"/>
    <mergeCell ref="LM157:LM162"/>
    <mergeCell ref="LN157:LN162"/>
    <mergeCell ref="LO157:LO162"/>
    <mergeCell ref="LP157:LP162"/>
    <mergeCell ref="LQ157:LQ162"/>
    <mergeCell ref="LR157:LR162"/>
    <mergeCell ref="LS157:LS162"/>
    <mergeCell ref="LT157:LT162"/>
    <mergeCell ref="LU157:LU162"/>
    <mergeCell ref="LV157:LV162"/>
    <mergeCell ref="LW157:LW162"/>
    <mergeCell ref="LX157:LX162"/>
    <mergeCell ref="GU163:GU165"/>
    <mergeCell ref="GV163:GV165"/>
    <mergeCell ref="GW163:GW165"/>
    <mergeCell ref="GX163:GX165"/>
    <mergeCell ref="GY163:GY165"/>
    <mergeCell ref="GZ163:GZ165"/>
    <mergeCell ref="HA163:HA165"/>
    <mergeCell ref="HB163:HB165"/>
    <mergeCell ref="HC163:HC165"/>
    <mergeCell ref="HD163:HD165"/>
    <mergeCell ref="HE163:HE165"/>
    <mergeCell ref="HF163:HF165"/>
    <mergeCell ref="HG163:HG165"/>
    <mergeCell ref="HH163:HH165"/>
    <mergeCell ref="HI163:HI165"/>
    <mergeCell ref="HJ163:HJ165"/>
    <mergeCell ref="HK163:HK165"/>
    <mergeCell ref="HL163:HL165"/>
    <mergeCell ref="HM163:HM165"/>
    <mergeCell ref="HN163:HN165"/>
    <mergeCell ref="HO163:HO165"/>
    <mergeCell ref="HP163:HP165"/>
    <mergeCell ref="HQ163:HQ165"/>
    <mergeCell ref="HR163:HR165"/>
    <mergeCell ref="HS163:HS165"/>
    <mergeCell ref="HT163:HT165"/>
    <mergeCell ref="HU163:HU165"/>
    <mergeCell ref="HV163:HV165"/>
    <mergeCell ref="HW163:HW165"/>
    <mergeCell ref="HX163:HX165"/>
    <mergeCell ref="HY163:HY165"/>
    <mergeCell ref="HZ163:HZ165"/>
    <mergeCell ref="IA163:IA165"/>
    <mergeCell ref="IB163:IB165"/>
    <mergeCell ref="IC163:IC165"/>
    <mergeCell ref="ID163:ID165"/>
    <mergeCell ref="IE163:IE165"/>
    <mergeCell ref="IF163:IF165"/>
    <mergeCell ref="IG163:IG165"/>
    <mergeCell ref="IH163:IH165"/>
    <mergeCell ref="II163:II165"/>
    <mergeCell ref="IJ163:IJ165"/>
    <mergeCell ref="IK163:IK165"/>
    <mergeCell ref="IL163:IL165"/>
    <mergeCell ref="IM163:IM165"/>
    <mergeCell ref="IN163:IN165"/>
    <mergeCell ref="IO163:IO165"/>
    <mergeCell ref="IP163:IP165"/>
    <mergeCell ref="IQ163:IQ165"/>
    <mergeCell ref="IR163:IR165"/>
    <mergeCell ref="IS163:IS165"/>
    <mergeCell ref="IT163:IT165"/>
    <mergeCell ref="IU163:IU165"/>
    <mergeCell ref="IV163:IV165"/>
    <mergeCell ref="IW163:IW165"/>
    <mergeCell ref="IX163:IX165"/>
    <mergeCell ref="IY163:IY165"/>
    <mergeCell ref="IZ163:IZ165"/>
    <mergeCell ref="JA163:JA165"/>
    <mergeCell ref="JB163:JB165"/>
    <mergeCell ref="JC163:JC165"/>
    <mergeCell ref="JD163:JD165"/>
    <mergeCell ref="JE163:JE165"/>
    <mergeCell ref="JF163:JF165"/>
    <mergeCell ref="JG163:JG165"/>
    <mergeCell ref="JH163:JH165"/>
    <mergeCell ref="JI163:JI165"/>
    <mergeCell ref="JJ163:JJ165"/>
    <mergeCell ref="JK163:JK165"/>
    <mergeCell ref="JL163:JL165"/>
    <mergeCell ref="JM163:JM165"/>
    <mergeCell ref="JN163:JN165"/>
    <mergeCell ref="JO163:JO165"/>
    <mergeCell ref="JP163:JP165"/>
    <mergeCell ref="JQ163:JQ165"/>
    <mergeCell ref="JR163:JR165"/>
    <mergeCell ref="JS163:JS165"/>
    <mergeCell ref="JT163:JT165"/>
    <mergeCell ref="JU163:JU165"/>
    <mergeCell ref="JV163:JV165"/>
    <mergeCell ref="JW163:JW165"/>
    <mergeCell ref="JX163:JX165"/>
    <mergeCell ref="JY163:JY165"/>
    <mergeCell ref="JZ163:JZ165"/>
    <mergeCell ref="KA163:KA165"/>
    <mergeCell ref="KB163:KB165"/>
    <mergeCell ref="KC163:KC165"/>
    <mergeCell ref="KD163:KD165"/>
    <mergeCell ref="KE163:KE165"/>
    <mergeCell ref="KF163:KF165"/>
    <mergeCell ref="KG163:KG165"/>
    <mergeCell ref="KH163:KH165"/>
    <mergeCell ref="KI163:KI165"/>
    <mergeCell ref="KJ163:KJ165"/>
    <mergeCell ref="KK163:KK165"/>
    <mergeCell ref="KL163:KL165"/>
    <mergeCell ref="KM163:KM165"/>
    <mergeCell ref="KN163:KN165"/>
    <mergeCell ref="KO163:KO165"/>
    <mergeCell ref="KP163:KP165"/>
    <mergeCell ref="KQ163:KQ165"/>
    <mergeCell ref="KR163:KR165"/>
    <mergeCell ref="KS163:KS165"/>
    <mergeCell ref="KT163:KT165"/>
    <mergeCell ref="KU163:KU165"/>
    <mergeCell ref="KV163:KV165"/>
    <mergeCell ref="KW163:KW165"/>
    <mergeCell ref="KX163:KX165"/>
    <mergeCell ref="KY163:KY165"/>
    <mergeCell ref="KZ163:KZ165"/>
    <mergeCell ref="LA163:LA165"/>
    <mergeCell ref="LB163:LB165"/>
    <mergeCell ref="LC163:LC165"/>
    <mergeCell ref="LD163:LD165"/>
    <mergeCell ref="LE163:LE165"/>
    <mergeCell ref="LF163:LF165"/>
    <mergeCell ref="LG163:LG165"/>
    <mergeCell ref="LH163:LH165"/>
    <mergeCell ref="LI163:LI165"/>
    <mergeCell ref="LJ163:LJ165"/>
    <mergeCell ref="LK163:LK165"/>
    <mergeCell ref="LL163:LL165"/>
    <mergeCell ref="LM163:LM165"/>
    <mergeCell ref="LN163:LN165"/>
    <mergeCell ref="LO163:LO165"/>
    <mergeCell ref="LP163:LP165"/>
    <mergeCell ref="LQ163:LQ165"/>
    <mergeCell ref="LR163:LR165"/>
    <mergeCell ref="LS163:LS165"/>
    <mergeCell ref="LT163:LT165"/>
    <mergeCell ref="LU163:LU165"/>
    <mergeCell ref="LV163:LV165"/>
    <mergeCell ref="LW163:LW165"/>
    <mergeCell ref="LX163:LX165"/>
    <mergeCell ref="GU168:GU172"/>
    <mergeCell ref="GV168:GV172"/>
    <mergeCell ref="GW168:GW172"/>
    <mergeCell ref="GX168:GX172"/>
    <mergeCell ref="GY168:GY172"/>
    <mergeCell ref="GZ168:GZ172"/>
    <mergeCell ref="HA168:HA172"/>
    <mergeCell ref="HB168:HB172"/>
    <mergeCell ref="HC168:HC172"/>
    <mergeCell ref="HD168:HD172"/>
    <mergeCell ref="HE168:HE172"/>
    <mergeCell ref="HF168:HF172"/>
    <mergeCell ref="HG168:HG172"/>
    <mergeCell ref="HH168:HH172"/>
    <mergeCell ref="HI168:HI172"/>
    <mergeCell ref="HJ168:HJ172"/>
    <mergeCell ref="HK168:HK172"/>
    <mergeCell ref="HL168:HL172"/>
    <mergeCell ref="HM168:HM172"/>
    <mergeCell ref="HN168:HN172"/>
    <mergeCell ref="HO168:HO172"/>
    <mergeCell ref="HP168:HP172"/>
    <mergeCell ref="HQ168:HQ172"/>
    <mergeCell ref="HR168:HR172"/>
    <mergeCell ref="HS168:HS172"/>
    <mergeCell ref="HT168:HT172"/>
    <mergeCell ref="HU168:HU172"/>
    <mergeCell ref="HV168:HV172"/>
    <mergeCell ref="HW168:HW172"/>
    <mergeCell ref="HX168:HX172"/>
    <mergeCell ref="HY168:HY172"/>
    <mergeCell ref="HZ168:HZ172"/>
    <mergeCell ref="IA168:IA172"/>
    <mergeCell ref="IB168:IB172"/>
    <mergeCell ref="IC168:IC172"/>
    <mergeCell ref="ID168:ID172"/>
    <mergeCell ref="IE168:IE172"/>
    <mergeCell ref="IF168:IF172"/>
    <mergeCell ref="IG168:IG172"/>
    <mergeCell ref="IH168:IH172"/>
    <mergeCell ref="II168:II172"/>
    <mergeCell ref="IJ168:IJ172"/>
    <mergeCell ref="IK168:IK172"/>
    <mergeCell ref="IL168:IL172"/>
    <mergeCell ref="IM168:IM172"/>
    <mergeCell ref="IN168:IN172"/>
    <mergeCell ref="IO168:IO172"/>
    <mergeCell ref="IP168:IP172"/>
    <mergeCell ref="IQ168:IQ172"/>
    <mergeCell ref="IR168:IR172"/>
    <mergeCell ref="IS168:IS172"/>
    <mergeCell ref="IT168:IT172"/>
    <mergeCell ref="IU168:IU172"/>
    <mergeCell ref="IV168:IV172"/>
    <mergeCell ref="IW168:IW172"/>
    <mergeCell ref="IX168:IX172"/>
    <mergeCell ref="IY168:IY172"/>
    <mergeCell ref="IZ168:IZ172"/>
    <mergeCell ref="JA168:JA172"/>
    <mergeCell ref="JB168:JB172"/>
    <mergeCell ref="JC168:JC172"/>
    <mergeCell ref="JD168:JD172"/>
    <mergeCell ref="JE168:JE172"/>
    <mergeCell ref="JF168:JF172"/>
    <mergeCell ref="JG168:JG172"/>
    <mergeCell ref="JH168:JH172"/>
    <mergeCell ref="JI168:JI172"/>
    <mergeCell ref="JJ168:JJ172"/>
    <mergeCell ref="JK168:JK172"/>
    <mergeCell ref="JL168:JL172"/>
    <mergeCell ref="JM168:JM172"/>
    <mergeCell ref="JN168:JN172"/>
    <mergeCell ref="JO168:JO172"/>
    <mergeCell ref="JP168:JP172"/>
    <mergeCell ref="JQ168:JQ172"/>
    <mergeCell ref="JR168:JR172"/>
    <mergeCell ref="JS168:JS172"/>
    <mergeCell ref="JT168:JT172"/>
    <mergeCell ref="JU168:JU172"/>
    <mergeCell ref="JV168:JV172"/>
    <mergeCell ref="JW168:JW172"/>
    <mergeCell ref="JX168:JX172"/>
    <mergeCell ref="JY168:JY172"/>
    <mergeCell ref="JZ168:JZ172"/>
    <mergeCell ref="KA168:KA172"/>
    <mergeCell ref="KB168:KB172"/>
    <mergeCell ref="KC168:KC172"/>
    <mergeCell ref="KD168:KD172"/>
    <mergeCell ref="KE168:KE172"/>
    <mergeCell ref="KF168:KF172"/>
    <mergeCell ref="KG168:KG172"/>
    <mergeCell ref="KH168:KH172"/>
    <mergeCell ref="KI168:KI172"/>
    <mergeCell ref="KJ168:KJ172"/>
    <mergeCell ref="KK168:KK172"/>
    <mergeCell ref="KL168:KL172"/>
    <mergeCell ref="KM168:KM172"/>
    <mergeCell ref="KN168:KN172"/>
    <mergeCell ref="KO168:KO172"/>
    <mergeCell ref="KP168:KP172"/>
    <mergeCell ref="KQ168:KQ172"/>
    <mergeCell ref="KR168:KR172"/>
    <mergeCell ref="KS168:KS172"/>
    <mergeCell ref="KT168:KT172"/>
    <mergeCell ref="KU168:KU172"/>
    <mergeCell ref="KV168:KV172"/>
    <mergeCell ref="KW168:KW172"/>
    <mergeCell ref="KX168:KX172"/>
    <mergeCell ref="KY168:KY172"/>
    <mergeCell ref="KZ168:KZ172"/>
    <mergeCell ref="LA168:LA172"/>
    <mergeCell ref="LB168:LB172"/>
    <mergeCell ref="LC168:LC172"/>
    <mergeCell ref="LD168:LD172"/>
    <mergeCell ref="LE168:LE172"/>
    <mergeCell ref="LF168:LF172"/>
    <mergeCell ref="LG168:LG172"/>
    <mergeCell ref="LH168:LH172"/>
    <mergeCell ref="LI168:LI172"/>
    <mergeCell ref="LJ168:LJ172"/>
    <mergeCell ref="LK168:LK172"/>
    <mergeCell ref="LL168:LL172"/>
    <mergeCell ref="LM168:LM172"/>
    <mergeCell ref="LN168:LN172"/>
    <mergeCell ref="LO168:LO172"/>
    <mergeCell ref="LP168:LP172"/>
    <mergeCell ref="LQ168:LQ172"/>
    <mergeCell ref="LR168:LR172"/>
    <mergeCell ref="LS168:LS172"/>
    <mergeCell ref="LT168:LT172"/>
    <mergeCell ref="LU168:LU172"/>
    <mergeCell ref="LV168:LV172"/>
    <mergeCell ref="LW168:LW172"/>
    <mergeCell ref="LX168:LX172"/>
    <mergeCell ref="GU173:GU176"/>
    <mergeCell ref="GV173:GV176"/>
    <mergeCell ref="GW173:GW176"/>
    <mergeCell ref="GX173:GX176"/>
    <mergeCell ref="GY173:GY176"/>
    <mergeCell ref="GZ173:GZ176"/>
    <mergeCell ref="HA173:HA176"/>
    <mergeCell ref="HB173:HB176"/>
    <mergeCell ref="HC173:HC176"/>
    <mergeCell ref="HD173:HD176"/>
    <mergeCell ref="HE173:HE176"/>
    <mergeCell ref="HF173:HF176"/>
    <mergeCell ref="HG173:HG176"/>
    <mergeCell ref="HH173:HH176"/>
    <mergeCell ref="HI173:HI176"/>
    <mergeCell ref="HJ173:HJ176"/>
    <mergeCell ref="HK173:HK176"/>
    <mergeCell ref="HL173:HL176"/>
    <mergeCell ref="HM173:HM176"/>
    <mergeCell ref="HN173:HN176"/>
    <mergeCell ref="HO173:HO176"/>
    <mergeCell ref="HP173:HP176"/>
    <mergeCell ref="HQ173:HQ176"/>
    <mergeCell ref="HR173:HR176"/>
    <mergeCell ref="HS173:HS176"/>
    <mergeCell ref="HT173:HT176"/>
    <mergeCell ref="HU173:HU176"/>
    <mergeCell ref="HV173:HV176"/>
    <mergeCell ref="HW173:HW176"/>
    <mergeCell ref="HX173:HX176"/>
    <mergeCell ref="HY173:HY176"/>
    <mergeCell ref="HZ173:HZ176"/>
    <mergeCell ref="IA173:IA176"/>
    <mergeCell ref="IB173:IB176"/>
    <mergeCell ref="IC173:IC176"/>
    <mergeCell ref="ID173:ID176"/>
    <mergeCell ref="IE173:IE176"/>
    <mergeCell ref="IF173:IF176"/>
    <mergeCell ref="IG173:IG176"/>
    <mergeCell ref="IH173:IH176"/>
    <mergeCell ref="II173:II176"/>
    <mergeCell ref="IJ173:IJ176"/>
    <mergeCell ref="IK173:IK176"/>
    <mergeCell ref="IL173:IL176"/>
    <mergeCell ref="IM173:IM176"/>
    <mergeCell ref="IN173:IN176"/>
    <mergeCell ref="IO173:IO176"/>
    <mergeCell ref="IP173:IP176"/>
    <mergeCell ref="IQ173:IQ176"/>
    <mergeCell ref="IR173:IR176"/>
    <mergeCell ref="IS173:IS176"/>
    <mergeCell ref="IT173:IT176"/>
    <mergeCell ref="IU173:IU176"/>
    <mergeCell ref="IV173:IV176"/>
    <mergeCell ref="IW173:IW176"/>
    <mergeCell ref="IX173:IX176"/>
    <mergeCell ref="IY173:IY176"/>
    <mergeCell ref="IZ173:IZ176"/>
    <mergeCell ref="JA173:JA176"/>
    <mergeCell ref="JB173:JB176"/>
    <mergeCell ref="JC173:JC176"/>
    <mergeCell ref="JD173:JD176"/>
    <mergeCell ref="JE173:JE176"/>
    <mergeCell ref="JF173:JF176"/>
    <mergeCell ref="JG173:JG176"/>
    <mergeCell ref="JH173:JH176"/>
    <mergeCell ref="JI173:JI176"/>
    <mergeCell ref="JJ173:JJ176"/>
    <mergeCell ref="JK173:JK176"/>
    <mergeCell ref="JL173:JL176"/>
    <mergeCell ref="JM173:JM176"/>
    <mergeCell ref="JN173:JN176"/>
    <mergeCell ref="JO173:JO176"/>
    <mergeCell ref="JP173:JP176"/>
    <mergeCell ref="JQ173:JQ176"/>
    <mergeCell ref="JR173:JR176"/>
    <mergeCell ref="JS173:JS176"/>
    <mergeCell ref="JT173:JT176"/>
    <mergeCell ref="JU173:JU176"/>
    <mergeCell ref="JV173:JV176"/>
    <mergeCell ref="JW173:JW176"/>
    <mergeCell ref="JX173:JX176"/>
    <mergeCell ref="JY173:JY176"/>
    <mergeCell ref="JZ173:JZ176"/>
    <mergeCell ref="KA173:KA176"/>
    <mergeCell ref="KB173:KB176"/>
    <mergeCell ref="KC173:KC176"/>
    <mergeCell ref="KD173:KD176"/>
    <mergeCell ref="KE173:KE176"/>
    <mergeCell ref="KF173:KF176"/>
    <mergeCell ref="KG173:KG176"/>
    <mergeCell ref="KH173:KH176"/>
    <mergeCell ref="KI173:KI176"/>
    <mergeCell ref="KJ173:KJ176"/>
    <mergeCell ref="KK173:KK176"/>
    <mergeCell ref="KL173:KL176"/>
    <mergeCell ref="KM173:KM176"/>
    <mergeCell ref="KN173:KN176"/>
    <mergeCell ref="KO173:KO176"/>
    <mergeCell ref="KP173:KP176"/>
    <mergeCell ref="KQ173:KQ176"/>
    <mergeCell ref="KR173:KR176"/>
    <mergeCell ref="KS173:KS176"/>
    <mergeCell ref="KT173:KT176"/>
    <mergeCell ref="KU173:KU176"/>
    <mergeCell ref="KV173:KV176"/>
    <mergeCell ref="KW173:KW176"/>
    <mergeCell ref="KX173:KX176"/>
    <mergeCell ref="KY173:KY176"/>
    <mergeCell ref="KZ173:KZ176"/>
    <mergeCell ref="LA173:LA176"/>
    <mergeCell ref="LB173:LB176"/>
    <mergeCell ref="LC173:LC176"/>
    <mergeCell ref="LD173:LD176"/>
    <mergeCell ref="LE173:LE176"/>
    <mergeCell ref="LF173:LF176"/>
    <mergeCell ref="LG173:LG176"/>
    <mergeCell ref="LH173:LH176"/>
    <mergeCell ref="LI173:LI176"/>
    <mergeCell ref="LJ173:LJ176"/>
    <mergeCell ref="LK173:LK176"/>
    <mergeCell ref="LL173:LL176"/>
    <mergeCell ref="LM173:LM176"/>
    <mergeCell ref="LN173:LN176"/>
    <mergeCell ref="LO173:LO176"/>
    <mergeCell ref="LP173:LP176"/>
    <mergeCell ref="LQ173:LQ176"/>
    <mergeCell ref="LR173:LR176"/>
    <mergeCell ref="LS173:LS176"/>
    <mergeCell ref="LT173:LT176"/>
    <mergeCell ref="LU173:LU176"/>
    <mergeCell ref="LV173:LV176"/>
    <mergeCell ref="LW173:LW176"/>
    <mergeCell ref="LX173:LX176"/>
    <mergeCell ref="GU177:GU179"/>
    <mergeCell ref="GV177:GV179"/>
    <mergeCell ref="GW177:GW179"/>
    <mergeCell ref="GX177:GX179"/>
    <mergeCell ref="GY177:GY179"/>
    <mergeCell ref="GZ177:GZ179"/>
    <mergeCell ref="HA177:HA179"/>
    <mergeCell ref="HB177:HB179"/>
    <mergeCell ref="HC177:HC179"/>
    <mergeCell ref="HD177:HD179"/>
    <mergeCell ref="HE177:HE179"/>
    <mergeCell ref="HF177:HF179"/>
    <mergeCell ref="HG177:HG179"/>
    <mergeCell ref="HH177:HH179"/>
    <mergeCell ref="HI177:HI179"/>
    <mergeCell ref="HJ177:HJ179"/>
    <mergeCell ref="HK177:HK179"/>
    <mergeCell ref="HL177:HL179"/>
    <mergeCell ref="HM177:HM179"/>
    <mergeCell ref="HN177:HN179"/>
    <mergeCell ref="HO177:HO179"/>
    <mergeCell ref="HP177:HP179"/>
    <mergeCell ref="HQ177:HQ179"/>
    <mergeCell ref="HR177:HR179"/>
    <mergeCell ref="HS177:HS179"/>
    <mergeCell ref="HT177:HT179"/>
    <mergeCell ref="HU177:HU179"/>
    <mergeCell ref="HV177:HV179"/>
    <mergeCell ref="HW177:HW179"/>
    <mergeCell ref="HX177:HX179"/>
    <mergeCell ref="HY177:HY179"/>
    <mergeCell ref="HZ177:HZ179"/>
    <mergeCell ref="IA177:IA179"/>
    <mergeCell ref="IB177:IB179"/>
    <mergeCell ref="IC177:IC179"/>
    <mergeCell ref="ID177:ID179"/>
    <mergeCell ref="IE177:IE179"/>
    <mergeCell ref="IF177:IF179"/>
    <mergeCell ref="IG177:IG179"/>
    <mergeCell ref="IH177:IH179"/>
    <mergeCell ref="II177:II179"/>
    <mergeCell ref="IJ177:IJ179"/>
    <mergeCell ref="IK177:IK179"/>
    <mergeCell ref="IL177:IL179"/>
    <mergeCell ref="IM177:IM179"/>
    <mergeCell ref="IN177:IN179"/>
    <mergeCell ref="IO177:IO179"/>
    <mergeCell ref="IP177:IP179"/>
    <mergeCell ref="IQ177:IQ179"/>
    <mergeCell ref="IR177:IR179"/>
    <mergeCell ref="IS177:IS179"/>
    <mergeCell ref="IT177:IT179"/>
    <mergeCell ref="IU177:IU179"/>
    <mergeCell ref="IV177:IV179"/>
    <mergeCell ref="IW177:IW179"/>
    <mergeCell ref="IX177:IX179"/>
    <mergeCell ref="IY177:IY179"/>
    <mergeCell ref="IZ177:IZ179"/>
    <mergeCell ref="JA177:JA179"/>
    <mergeCell ref="JB177:JB179"/>
    <mergeCell ref="JC177:JC179"/>
    <mergeCell ref="JD177:JD179"/>
    <mergeCell ref="JE177:JE179"/>
    <mergeCell ref="JF177:JF179"/>
    <mergeCell ref="JG177:JG179"/>
    <mergeCell ref="JH177:JH179"/>
    <mergeCell ref="JI177:JI179"/>
    <mergeCell ref="JJ177:JJ179"/>
    <mergeCell ref="JK177:JK179"/>
    <mergeCell ref="JL177:JL179"/>
    <mergeCell ref="JM177:JM179"/>
    <mergeCell ref="JN177:JN179"/>
    <mergeCell ref="JO177:JO179"/>
    <mergeCell ref="JP177:JP179"/>
    <mergeCell ref="JQ177:JQ179"/>
    <mergeCell ref="JR177:JR179"/>
    <mergeCell ref="JS177:JS179"/>
    <mergeCell ref="JT177:JT179"/>
    <mergeCell ref="JU177:JU179"/>
    <mergeCell ref="JV177:JV179"/>
    <mergeCell ref="JW177:JW179"/>
    <mergeCell ref="JX177:JX179"/>
    <mergeCell ref="JY177:JY179"/>
    <mergeCell ref="JZ177:JZ179"/>
    <mergeCell ref="KA177:KA179"/>
    <mergeCell ref="KB177:KB179"/>
    <mergeCell ref="KC177:KC179"/>
    <mergeCell ref="KD177:KD179"/>
    <mergeCell ref="KE177:KE179"/>
    <mergeCell ref="KF177:KF179"/>
    <mergeCell ref="KG177:KG179"/>
    <mergeCell ref="KH177:KH179"/>
    <mergeCell ref="KI177:KI179"/>
    <mergeCell ref="KJ177:KJ179"/>
    <mergeCell ref="KK177:KK179"/>
    <mergeCell ref="KL177:KL179"/>
    <mergeCell ref="KM177:KM179"/>
    <mergeCell ref="KN177:KN179"/>
    <mergeCell ref="KO177:KO179"/>
    <mergeCell ref="KP177:KP179"/>
    <mergeCell ref="KQ177:KQ179"/>
    <mergeCell ref="KR177:KR179"/>
    <mergeCell ref="KS177:KS179"/>
    <mergeCell ref="KT177:KT179"/>
    <mergeCell ref="KU177:KU179"/>
    <mergeCell ref="KV177:KV179"/>
    <mergeCell ref="KW177:KW179"/>
    <mergeCell ref="KX177:KX179"/>
    <mergeCell ref="KY177:KY179"/>
    <mergeCell ref="KZ177:KZ179"/>
    <mergeCell ref="LA177:LA179"/>
    <mergeCell ref="LB177:LB179"/>
    <mergeCell ref="LC177:LC179"/>
    <mergeCell ref="LD177:LD179"/>
    <mergeCell ref="LE177:LE179"/>
    <mergeCell ref="LF177:LF179"/>
    <mergeCell ref="LG177:LG179"/>
    <mergeCell ref="LH177:LH179"/>
    <mergeCell ref="LI177:LI179"/>
    <mergeCell ref="LJ177:LJ179"/>
    <mergeCell ref="LK177:LK179"/>
    <mergeCell ref="LL177:LL179"/>
    <mergeCell ref="LM177:LM179"/>
    <mergeCell ref="LN177:LN179"/>
    <mergeCell ref="LO177:LO179"/>
    <mergeCell ref="LP177:LP179"/>
    <mergeCell ref="LQ177:LQ179"/>
    <mergeCell ref="LR177:LR179"/>
    <mergeCell ref="LS177:LS179"/>
    <mergeCell ref="LT177:LT179"/>
    <mergeCell ref="LU177:LU179"/>
    <mergeCell ref="LV177:LV179"/>
    <mergeCell ref="LW177:LW179"/>
    <mergeCell ref="LX177:LX179"/>
    <mergeCell ref="GU180:GU184"/>
    <mergeCell ref="GV180:GV184"/>
    <mergeCell ref="GW180:GW184"/>
    <mergeCell ref="GX180:GX184"/>
    <mergeCell ref="GY180:GY184"/>
    <mergeCell ref="GZ180:GZ184"/>
    <mergeCell ref="HA180:HA184"/>
    <mergeCell ref="HB180:HB184"/>
    <mergeCell ref="HC180:HC184"/>
    <mergeCell ref="HD180:HD184"/>
    <mergeCell ref="HE180:HE184"/>
    <mergeCell ref="HF180:HF184"/>
    <mergeCell ref="HG180:HG184"/>
    <mergeCell ref="HH180:HH184"/>
    <mergeCell ref="HI180:HI184"/>
    <mergeCell ref="HJ180:HJ184"/>
    <mergeCell ref="HK180:HK184"/>
    <mergeCell ref="HL180:HL184"/>
    <mergeCell ref="HM180:HM184"/>
    <mergeCell ref="HN180:HN184"/>
    <mergeCell ref="HO180:HO184"/>
    <mergeCell ref="HP180:HP184"/>
    <mergeCell ref="HQ180:HQ184"/>
    <mergeCell ref="HR180:HR184"/>
    <mergeCell ref="HS180:HS184"/>
    <mergeCell ref="HT180:HT184"/>
    <mergeCell ref="HU180:HU184"/>
    <mergeCell ref="HV180:HV184"/>
    <mergeCell ref="HW180:HW184"/>
    <mergeCell ref="HX180:HX184"/>
    <mergeCell ref="HY180:HY184"/>
    <mergeCell ref="HZ180:HZ184"/>
    <mergeCell ref="IA180:IA184"/>
    <mergeCell ref="IB180:IB184"/>
    <mergeCell ref="IC180:IC184"/>
    <mergeCell ref="ID180:ID184"/>
    <mergeCell ref="IE180:IE184"/>
    <mergeCell ref="IF180:IF184"/>
    <mergeCell ref="IG180:IG184"/>
    <mergeCell ref="IH180:IH184"/>
    <mergeCell ref="II180:II184"/>
    <mergeCell ref="IJ180:IJ184"/>
    <mergeCell ref="IK180:IK184"/>
    <mergeCell ref="IL180:IL184"/>
    <mergeCell ref="IM180:IM184"/>
    <mergeCell ref="IN180:IN184"/>
    <mergeCell ref="IO180:IO184"/>
    <mergeCell ref="IP180:IP184"/>
    <mergeCell ref="IQ180:IQ184"/>
    <mergeCell ref="IR180:IR184"/>
    <mergeCell ref="IS180:IS184"/>
    <mergeCell ref="IT180:IT184"/>
    <mergeCell ref="IU180:IU184"/>
    <mergeCell ref="IV180:IV184"/>
    <mergeCell ref="IW180:IW184"/>
    <mergeCell ref="IX180:IX184"/>
    <mergeCell ref="IY180:IY184"/>
    <mergeCell ref="IZ180:IZ184"/>
    <mergeCell ref="JA180:JA184"/>
    <mergeCell ref="JB180:JB184"/>
    <mergeCell ref="JC180:JC184"/>
    <mergeCell ref="JD180:JD184"/>
    <mergeCell ref="JE180:JE184"/>
    <mergeCell ref="JF180:JF184"/>
    <mergeCell ref="JG180:JG184"/>
    <mergeCell ref="JH180:JH184"/>
    <mergeCell ref="JI180:JI184"/>
    <mergeCell ref="JJ180:JJ184"/>
    <mergeCell ref="JK180:JK184"/>
    <mergeCell ref="JL180:JL184"/>
    <mergeCell ref="JM180:JM184"/>
    <mergeCell ref="JN180:JN184"/>
    <mergeCell ref="JO180:JO184"/>
    <mergeCell ref="JP180:JP184"/>
    <mergeCell ref="JQ180:JQ184"/>
    <mergeCell ref="JR180:JR184"/>
    <mergeCell ref="JS180:JS184"/>
    <mergeCell ref="JT180:JT184"/>
    <mergeCell ref="JU180:JU184"/>
    <mergeCell ref="JV180:JV184"/>
    <mergeCell ref="JW180:JW184"/>
    <mergeCell ref="JX180:JX184"/>
    <mergeCell ref="JY180:JY184"/>
    <mergeCell ref="JZ180:JZ184"/>
    <mergeCell ref="KA180:KA184"/>
    <mergeCell ref="KB180:KB184"/>
    <mergeCell ref="KC180:KC184"/>
    <mergeCell ref="KD180:KD184"/>
    <mergeCell ref="KE180:KE184"/>
    <mergeCell ref="KF180:KF184"/>
    <mergeCell ref="KG180:KG184"/>
    <mergeCell ref="KH180:KH184"/>
    <mergeCell ref="KI180:KI184"/>
    <mergeCell ref="KJ180:KJ184"/>
    <mergeCell ref="KK180:KK184"/>
    <mergeCell ref="KL180:KL184"/>
    <mergeCell ref="KM180:KM184"/>
    <mergeCell ref="KN180:KN184"/>
    <mergeCell ref="KO180:KO184"/>
    <mergeCell ref="KP180:KP184"/>
    <mergeCell ref="KQ180:KQ184"/>
    <mergeCell ref="KR180:KR184"/>
    <mergeCell ref="KS180:KS184"/>
    <mergeCell ref="KT180:KT184"/>
    <mergeCell ref="KU180:KU184"/>
    <mergeCell ref="KV180:KV184"/>
    <mergeCell ref="KW180:KW184"/>
    <mergeCell ref="KX180:KX184"/>
    <mergeCell ref="KY180:KY184"/>
    <mergeCell ref="KZ180:KZ184"/>
    <mergeCell ref="LA180:LA184"/>
    <mergeCell ref="LB180:LB184"/>
    <mergeCell ref="LC180:LC184"/>
    <mergeCell ref="LD180:LD184"/>
    <mergeCell ref="LE180:LE184"/>
    <mergeCell ref="LF180:LF184"/>
    <mergeCell ref="LG180:LG184"/>
    <mergeCell ref="LH180:LH184"/>
    <mergeCell ref="LI180:LI184"/>
    <mergeCell ref="LJ180:LJ184"/>
    <mergeCell ref="LK180:LK184"/>
    <mergeCell ref="LL180:LL184"/>
    <mergeCell ref="LM180:LM184"/>
    <mergeCell ref="LN180:LN184"/>
    <mergeCell ref="LO180:LO184"/>
    <mergeCell ref="LP180:LP184"/>
    <mergeCell ref="LQ180:LQ184"/>
    <mergeCell ref="LR180:LR184"/>
    <mergeCell ref="LS180:LS184"/>
    <mergeCell ref="LT180:LT184"/>
    <mergeCell ref="LU180:LU184"/>
    <mergeCell ref="LV180:LV184"/>
    <mergeCell ref="LW180:LW184"/>
    <mergeCell ref="LX180:LX184"/>
    <mergeCell ref="GU185:GU188"/>
    <mergeCell ref="GV185:GV188"/>
    <mergeCell ref="GW185:GW188"/>
    <mergeCell ref="GX185:GX188"/>
    <mergeCell ref="GY185:GY188"/>
    <mergeCell ref="GZ185:GZ188"/>
    <mergeCell ref="HA185:HA188"/>
    <mergeCell ref="HB185:HB188"/>
    <mergeCell ref="HC185:HC188"/>
    <mergeCell ref="HD185:HD188"/>
    <mergeCell ref="HE185:HE188"/>
    <mergeCell ref="HF185:HF188"/>
    <mergeCell ref="HG185:HG188"/>
    <mergeCell ref="HH185:HH188"/>
    <mergeCell ref="HI185:HI188"/>
    <mergeCell ref="HJ185:HJ188"/>
    <mergeCell ref="HK185:HK188"/>
    <mergeCell ref="HL185:HL188"/>
    <mergeCell ref="HM185:HM188"/>
    <mergeCell ref="HN185:HN188"/>
    <mergeCell ref="HO185:HO188"/>
    <mergeCell ref="HP185:HP188"/>
    <mergeCell ref="HQ185:HQ188"/>
    <mergeCell ref="HR185:HR188"/>
    <mergeCell ref="HS185:HS188"/>
    <mergeCell ref="HT185:HT188"/>
    <mergeCell ref="HU185:HU188"/>
    <mergeCell ref="HV185:HV188"/>
    <mergeCell ref="HW185:HW188"/>
    <mergeCell ref="HX185:HX188"/>
    <mergeCell ref="HY185:HY188"/>
    <mergeCell ref="HZ185:HZ188"/>
    <mergeCell ref="IA185:IA188"/>
    <mergeCell ref="IB185:IB188"/>
    <mergeCell ref="IC185:IC188"/>
    <mergeCell ref="ID185:ID188"/>
    <mergeCell ref="IE185:IE188"/>
    <mergeCell ref="IF185:IF188"/>
    <mergeCell ref="IG185:IG188"/>
    <mergeCell ref="IH185:IH188"/>
    <mergeCell ref="II185:II188"/>
    <mergeCell ref="IJ185:IJ188"/>
    <mergeCell ref="IK185:IK188"/>
    <mergeCell ref="IL185:IL188"/>
    <mergeCell ref="IM185:IM188"/>
    <mergeCell ref="IN185:IN188"/>
    <mergeCell ref="IO185:IO188"/>
    <mergeCell ref="IP185:IP188"/>
    <mergeCell ref="IQ185:IQ188"/>
    <mergeCell ref="IR185:IR188"/>
    <mergeCell ref="IS185:IS188"/>
    <mergeCell ref="IT185:IT188"/>
    <mergeCell ref="IU185:IU188"/>
    <mergeCell ref="IV185:IV188"/>
    <mergeCell ref="IW185:IW188"/>
    <mergeCell ref="IX185:IX188"/>
    <mergeCell ref="IY185:IY188"/>
    <mergeCell ref="IZ185:IZ188"/>
    <mergeCell ref="JA185:JA188"/>
    <mergeCell ref="JB185:JB188"/>
    <mergeCell ref="JC185:JC188"/>
    <mergeCell ref="JD185:JD188"/>
    <mergeCell ref="JE185:JE188"/>
    <mergeCell ref="JF185:JF188"/>
    <mergeCell ref="JG185:JG188"/>
    <mergeCell ref="JH185:JH188"/>
    <mergeCell ref="JI185:JI188"/>
    <mergeCell ref="JJ185:JJ188"/>
    <mergeCell ref="JK185:JK188"/>
    <mergeCell ref="JL185:JL188"/>
    <mergeCell ref="JM185:JM188"/>
    <mergeCell ref="JN185:JN188"/>
    <mergeCell ref="JO185:JO188"/>
    <mergeCell ref="JP185:JP188"/>
    <mergeCell ref="JQ185:JQ188"/>
    <mergeCell ref="JR185:JR188"/>
    <mergeCell ref="JS185:JS188"/>
    <mergeCell ref="JT185:JT188"/>
    <mergeCell ref="JU185:JU188"/>
    <mergeCell ref="JV185:JV188"/>
    <mergeCell ref="JW185:JW188"/>
    <mergeCell ref="JX185:JX188"/>
    <mergeCell ref="JY185:JY188"/>
    <mergeCell ref="JZ185:JZ188"/>
    <mergeCell ref="KA185:KA188"/>
    <mergeCell ref="KB185:KB188"/>
    <mergeCell ref="KC185:KC188"/>
    <mergeCell ref="KD185:KD188"/>
    <mergeCell ref="KE185:KE188"/>
    <mergeCell ref="KF185:KF188"/>
    <mergeCell ref="KG185:KG188"/>
    <mergeCell ref="KH185:KH188"/>
    <mergeCell ref="KI185:KI188"/>
    <mergeCell ref="KJ185:KJ188"/>
    <mergeCell ref="KK185:KK188"/>
    <mergeCell ref="KL185:KL188"/>
    <mergeCell ref="KM185:KM188"/>
    <mergeCell ref="KN185:KN188"/>
    <mergeCell ref="KO185:KO188"/>
    <mergeCell ref="KP185:KP188"/>
    <mergeCell ref="KQ185:KQ188"/>
    <mergeCell ref="KR185:KR188"/>
    <mergeCell ref="KS185:KS188"/>
    <mergeCell ref="KT185:KT188"/>
    <mergeCell ref="KU185:KU188"/>
    <mergeCell ref="KV185:KV188"/>
    <mergeCell ref="KW185:KW188"/>
    <mergeCell ref="KX185:KX188"/>
    <mergeCell ref="KY185:KY188"/>
    <mergeCell ref="KZ185:KZ188"/>
    <mergeCell ref="LA185:LA188"/>
    <mergeCell ref="LB185:LB188"/>
    <mergeCell ref="LC185:LC188"/>
    <mergeCell ref="LD185:LD188"/>
    <mergeCell ref="LE185:LE188"/>
    <mergeCell ref="LF185:LF188"/>
    <mergeCell ref="LG185:LG188"/>
    <mergeCell ref="LH185:LH188"/>
    <mergeCell ref="LI185:LI188"/>
    <mergeCell ref="LJ185:LJ188"/>
    <mergeCell ref="LK185:LK188"/>
    <mergeCell ref="LL185:LL188"/>
    <mergeCell ref="LM185:LM188"/>
    <mergeCell ref="LN185:LN188"/>
    <mergeCell ref="LO185:LO188"/>
    <mergeCell ref="LP185:LP188"/>
    <mergeCell ref="LQ185:LQ188"/>
    <mergeCell ref="LR185:LR188"/>
    <mergeCell ref="LS185:LS188"/>
    <mergeCell ref="LT185:LT188"/>
    <mergeCell ref="LU185:LU188"/>
    <mergeCell ref="LV185:LV188"/>
    <mergeCell ref="LW185:LW188"/>
    <mergeCell ref="LX185:LX188"/>
    <mergeCell ref="GU189:GU192"/>
    <mergeCell ref="GV189:GV192"/>
    <mergeCell ref="GW189:GW192"/>
    <mergeCell ref="GX189:GX192"/>
    <mergeCell ref="GY189:GY192"/>
    <mergeCell ref="GZ189:GZ192"/>
    <mergeCell ref="HA189:HA192"/>
    <mergeCell ref="HB189:HB192"/>
    <mergeCell ref="HC189:HC192"/>
    <mergeCell ref="HD189:HD192"/>
    <mergeCell ref="HE189:HE192"/>
    <mergeCell ref="HF189:HF192"/>
    <mergeCell ref="HG189:HG192"/>
    <mergeCell ref="HH189:HH192"/>
    <mergeCell ref="HI189:HI192"/>
    <mergeCell ref="HJ189:HJ192"/>
    <mergeCell ref="HK189:HK192"/>
    <mergeCell ref="HL189:HL192"/>
    <mergeCell ref="HM189:HM192"/>
    <mergeCell ref="HN189:HN192"/>
    <mergeCell ref="HO189:HO192"/>
    <mergeCell ref="HP189:HP192"/>
    <mergeCell ref="HQ189:HQ192"/>
    <mergeCell ref="HR189:HR192"/>
    <mergeCell ref="HS189:HS192"/>
    <mergeCell ref="HT189:HT192"/>
    <mergeCell ref="HU189:HU192"/>
    <mergeCell ref="HV189:HV192"/>
    <mergeCell ref="HW189:HW192"/>
    <mergeCell ref="HX189:HX192"/>
    <mergeCell ref="HY189:HY192"/>
    <mergeCell ref="HZ189:HZ192"/>
    <mergeCell ref="IA189:IA192"/>
    <mergeCell ref="IB189:IB192"/>
    <mergeCell ref="IC189:IC192"/>
    <mergeCell ref="ID189:ID192"/>
    <mergeCell ref="IE189:IE192"/>
    <mergeCell ref="IF189:IF192"/>
    <mergeCell ref="IG189:IG192"/>
    <mergeCell ref="IH189:IH192"/>
    <mergeCell ref="II189:II192"/>
    <mergeCell ref="IJ189:IJ192"/>
    <mergeCell ref="IK189:IK192"/>
    <mergeCell ref="IL189:IL192"/>
    <mergeCell ref="IM189:IM192"/>
    <mergeCell ref="IN189:IN192"/>
    <mergeCell ref="IO189:IO192"/>
    <mergeCell ref="IP189:IP192"/>
    <mergeCell ref="IQ189:IQ192"/>
    <mergeCell ref="IR189:IR192"/>
    <mergeCell ref="IS189:IS192"/>
    <mergeCell ref="IT189:IT192"/>
    <mergeCell ref="IU189:IU192"/>
    <mergeCell ref="IV189:IV192"/>
    <mergeCell ref="IW189:IW192"/>
    <mergeCell ref="IX189:IX192"/>
    <mergeCell ref="IY189:IY192"/>
    <mergeCell ref="IZ189:IZ192"/>
    <mergeCell ref="JA189:JA192"/>
    <mergeCell ref="JB189:JB192"/>
    <mergeCell ref="JC189:JC192"/>
    <mergeCell ref="JD189:JD192"/>
    <mergeCell ref="JE189:JE192"/>
    <mergeCell ref="JF189:JF192"/>
    <mergeCell ref="JG189:JG192"/>
    <mergeCell ref="JH189:JH192"/>
    <mergeCell ref="JI189:JI192"/>
    <mergeCell ref="JJ189:JJ192"/>
    <mergeCell ref="JK189:JK192"/>
    <mergeCell ref="JL189:JL192"/>
    <mergeCell ref="JM189:JM192"/>
    <mergeCell ref="JN189:JN192"/>
    <mergeCell ref="JO189:JO192"/>
    <mergeCell ref="JP189:JP192"/>
    <mergeCell ref="JQ189:JQ192"/>
    <mergeCell ref="JR189:JR192"/>
    <mergeCell ref="JS189:JS192"/>
    <mergeCell ref="JT189:JT192"/>
    <mergeCell ref="JU189:JU192"/>
    <mergeCell ref="JV189:JV192"/>
    <mergeCell ref="JW189:JW192"/>
    <mergeCell ref="JX189:JX192"/>
    <mergeCell ref="JY189:JY192"/>
    <mergeCell ref="JZ189:JZ192"/>
    <mergeCell ref="KA189:KA192"/>
    <mergeCell ref="KB189:KB192"/>
    <mergeCell ref="KC189:KC192"/>
    <mergeCell ref="KD189:KD192"/>
    <mergeCell ref="KE189:KE192"/>
    <mergeCell ref="KF189:KF192"/>
    <mergeCell ref="KG189:KG192"/>
    <mergeCell ref="KH189:KH192"/>
    <mergeCell ref="KI189:KI192"/>
    <mergeCell ref="KJ189:KJ192"/>
    <mergeCell ref="KK189:KK192"/>
    <mergeCell ref="KL189:KL192"/>
    <mergeCell ref="KM189:KM192"/>
    <mergeCell ref="KN189:KN192"/>
    <mergeCell ref="KO189:KO192"/>
    <mergeCell ref="KP189:KP192"/>
    <mergeCell ref="KQ189:KQ192"/>
    <mergeCell ref="KR189:KR192"/>
    <mergeCell ref="KS189:KS192"/>
    <mergeCell ref="KT189:KT192"/>
    <mergeCell ref="KU189:KU192"/>
    <mergeCell ref="KV189:KV192"/>
    <mergeCell ref="KW189:KW192"/>
    <mergeCell ref="KX189:KX192"/>
    <mergeCell ref="KY189:KY192"/>
    <mergeCell ref="KZ189:KZ192"/>
    <mergeCell ref="LA189:LA192"/>
    <mergeCell ref="LB189:LB192"/>
    <mergeCell ref="LC189:LC192"/>
    <mergeCell ref="LD189:LD192"/>
    <mergeCell ref="LE189:LE192"/>
    <mergeCell ref="LF189:LF192"/>
    <mergeCell ref="LG189:LG192"/>
    <mergeCell ref="LH189:LH192"/>
    <mergeCell ref="LI189:LI192"/>
    <mergeCell ref="LJ189:LJ192"/>
    <mergeCell ref="LK189:LK192"/>
    <mergeCell ref="LL189:LL192"/>
    <mergeCell ref="LM189:LM192"/>
    <mergeCell ref="LN189:LN192"/>
    <mergeCell ref="LO189:LO192"/>
    <mergeCell ref="LP189:LP192"/>
    <mergeCell ref="LQ189:LQ192"/>
    <mergeCell ref="LR189:LR192"/>
    <mergeCell ref="LS189:LS192"/>
    <mergeCell ref="LT189:LT192"/>
    <mergeCell ref="LU189:LU192"/>
    <mergeCell ref="LV189:LV192"/>
    <mergeCell ref="LW189:LW192"/>
    <mergeCell ref="LX189:LX192"/>
    <mergeCell ref="GU194:GU199"/>
    <mergeCell ref="GV194:GV199"/>
    <mergeCell ref="GW194:GW199"/>
    <mergeCell ref="GX194:GX199"/>
    <mergeCell ref="GY194:GY199"/>
    <mergeCell ref="GZ194:GZ199"/>
    <mergeCell ref="HA194:HA199"/>
    <mergeCell ref="HB194:HB199"/>
    <mergeCell ref="HC194:HC199"/>
    <mergeCell ref="HD194:HD199"/>
    <mergeCell ref="HE194:HE199"/>
    <mergeCell ref="HF194:HF199"/>
    <mergeCell ref="HG194:HG199"/>
    <mergeCell ref="HH194:HH199"/>
    <mergeCell ref="HI194:HI199"/>
    <mergeCell ref="HJ194:HJ199"/>
    <mergeCell ref="HK194:HK199"/>
    <mergeCell ref="HL194:HL199"/>
    <mergeCell ref="HM194:HM199"/>
    <mergeCell ref="HN194:HN199"/>
    <mergeCell ref="HO194:HO199"/>
    <mergeCell ref="HP194:HP199"/>
    <mergeCell ref="HQ194:HQ199"/>
    <mergeCell ref="HR194:HR199"/>
    <mergeCell ref="HS194:HS199"/>
    <mergeCell ref="HT194:HT199"/>
    <mergeCell ref="HU194:HU199"/>
    <mergeCell ref="HV194:HV199"/>
    <mergeCell ref="HW194:HW199"/>
    <mergeCell ref="HX194:HX199"/>
    <mergeCell ref="HY194:HY199"/>
    <mergeCell ref="HZ194:HZ199"/>
    <mergeCell ref="IA194:IA199"/>
    <mergeCell ref="IB194:IB199"/>
    <mergeCell ref="IC194:IC199"/>
    <mergeCell ref="ID194:ID199"/>
    <mergeCell ref="IE194:IE199"/>
    <mergeCell ref="IF194:IF199"/>
    <mergeCell ref="IG194:IG199"/>
    <mergeCell ref="IH194:IH199"/>
    <mergeCell ref="II194:II199"/>
    <mergeCell ref="IJ194:IJ199"/>
    <mergeCell ref="IK194:IK199"/>
    <mergeCell ref="IL194:IL199"/>
    <mergeCell ref="IM194:IM199"/>
    <mergeCell ref="IN194:IN199"/>
    <mergeCell ref="IO194:IO199"/>
    <mergeCell ref="IP194:IP199"/>
    <mergeCell ref="IQ194:IQ199"/>
    <mergeCell ref="IR194:IR199"/>
    <mergeCell ref="IS194:IS199"/>
    <mergeCell ref="IT194:IT199"/>
    <mergeCell ref="IU194:IU199"/>
    <mergeCell ref="IV194:IV199"/>
    <mergeCell ref="IW194:IW199"/>
    <mergeCell ref="IX194:IX199"/>
    <mergeCell ref="IY194:IY199"/>
    <mergeCell ref="IZ194:IZ199"/>
    <mergeCell ref="JA194:JA199"/>
    <mergeCell ref="JB194:JB199"/>
    <mergeCell ref="JC194:JC199"/>
    <mergeCell ref="JD194:JD199"/>
    <mergeCell ref="JE194:JE199"/>
    <mergeCell ref="JF194:JF199"/>
    <mergeCell ref="JG194:JG199"/>
    <mergeCell ref="JH194:JH199"/>
    <mergeCell ref="JI194:JI199"/>
    <mergeCell ref="JJ194:JJ199"/>
    <mergeCell ref="JK194:JK199"/>
    <mergeCell ref="JL194:JL199"/>
    <mergeCell ref="JM194:JM199"/>
    <mergeCell ref="JN194:JN199"/>
    <mergeCell ref="JO194:JO199"/>
    <mergeCell ref="JP194:JP199"/>
    <mergeCell ref="JQ194:JQ199"/>
    <mergeCell ref="JR194:JR199"/>
    <mergeCell ref="JS194:JS199"/>
    <mergeCell ref="JT194:JT199"/>
    <mergeCell ref="JU194:JU199"/>
    <mergeCell ref="JV194:JV199"/>
    <mergeCell ref="JW194:JW199"/>
    <mergeCell ref="JX194:JX199"/>
    <mergeCell ref="JY194:JY199"/>
    <mergeCell ref="JZ194:JZ199"/>
    <mergeCell ref="KA194:KA199"/>
    <mergeCell ref="KB194:KB199"/>
    <mergeCell ref="KC194:KC199"/>
    <mergeCell ref="KD194:KD199"/>
    <mergeCell ref="KE194:KE199"/>
    <mergeCell ref="KF194:KF199"/>
    <mergeCell ref="KG194:KG199"/>
    <mergeCell ref="KH194:KH199"/>
    <mergeCell ref="KI194:KI199"/>
    <mergeCell ref="KJ194:KJ199"/>
    <mergeCell ref="KK194:KK199"/>
    <mergeCell ref="KL194:KL199"/>
    <mergeCell ref="KM194:KM199"/>
    <mergeCell ref="KN194:KN199"/>
    <mergeCell ref="KO194:KO199"/>
    <mergeCell ref="KP194:KP199"/>
    <mergeCell ref="KQ194:KQ199"/>
    <mergeCell ref="KR194:KR199"/>
    <mergeCell ref="KS194:KS199"/>
    <mergeCell ref="KT194:KT199"/>
    <mergeCell ref="KU194:KU199"/>
    <mergeCell ref="KV194:KV199"/>
    <mergeCell ref="KW194:KW199"/>
    <mergeCell ref="KX194:KX199"/>
    <mergeCell ref="KY194:KY199"/>
    <mergeCell ref="KZ194:KZ199"/>
    <mergeCell ref="LA194:LA199"/>
    <mergeCell ref="LB194:LB199"/>
    <mergeCell ref="LC194:LC199"/>
    <mergeCell ref="LD194:LD199"/>
    <mergeCell ref="LE194:LE199"/>
    <mergeCell ref="LF194:LF199"/>
    <mergeCell ref="LG194:LG199"/>
    <mergeCell ref="LH194:LH199"/>
    <mergeCell ref="LI194:LI199"/>
    <mergeCell ref="LJ194:LJ199"/>
    <mergeCell ref="LK194:LK199"/>
    <mergeCell ref="LL194:LL199"/>
    <mergeCell ref="LM194:LM199"/>
    <mergeCell ref="LN194:LN199"/>
    <mergeCell ref="LO194:LO199"/>
    <mergeCell ref="LP194:LP199"/>
    <mergeCell ref="LQ194:LQ199"/>
    <mergeCell ref="LR194:LR199"/>
    <mergeCell ref="LS194:LS199"/>
    <mergeCell ref="LT194:LT199"/>
    <mergeCell ref="LU194:LU199"/>
    <mergeCell ref="LV194:LV199"/>
    <mergeCell ref="LW194:LW199"/>
    <mergeCell ref="LX194:LX199"/>
    <mergeCell ref="GU201:GU203"/>
    <mergeCell ref="GV201:GV203"/>
    <mergeCell ref="GW201:GW203"/>
    <mergeCell ref="GX201:GX203"/>
    <mergeCell ref="GY201:GY203"/>
    <mergeCell ref="GZ201:GZ203"/>
    <mergeCell ref="HA201:HA203"/>
    <mergeCell ref="HB201:HB203"/>
    <mergeCell ref="HC201:HC203"/>
    <mergeCell ref="HD201:HD203"/>
    <mergeCell ref="HE201:HE203"/>
    <mergeCell ref="HF201:HF203"/>
    <mergeCell ref="HG201:HG203"/>
    <mergeCell ref="HH201:HH203"/>
    <mergeCell ref="HI201:HI203"/>
    <mergeCell ref="HJ201:HJ203"/>
    <mergeCell ref="HK201:HK203"/>
    <mergeCell ref="HL201:HL203"/>
    <mergeCell ref="HM201:HM203"/>
    <mergeCell ref="HN201:HN203"/>
    <mergeCell ref="HO201:HO203"/>
    <mergeCell ref="HP201:HP203"/>
    <mergeCell ref="HQ201:HQ203"/>
    <mergeCell ref="HR201:HR203"/>
    <mergeCell ref="HS201:HS203"/>
    <mergeCell ref="HT201:HT203"/>
    <mergeCell ref="HU201:HU203"/>
    <mergeCell ref="HV201:HV203"/>
    <mergeCell ref="HW201:HW203"/>
    <mergeCell ref="HX201:HX203"/>
    <mergeCell ref="HY201:HY203"/>
    <mergeCell ref="HZ201:HZ203"/>
    <mergeCell ref="IA201:IA203"/>
    <mergeCell ref="IB201:IB203"/>
    <mergeCell ref="IC201:IC203"/>
    <mergeCell ref="ID201:ID203"/>
    <mergeCell ref="IE201:IE203"/>
    <mergeCell ref="IF201:IF203"/>
    <mergeCell ref="IG201:IG203"/>
    <mergeCell ref="IH201:IH203"/>
    <mergeCell ref="II201:II203"/>
    <mergeCell ref="IJ201:IJ203"/>
    <mergeCell ref="IK201:IK203"/>
    <mergeCell ref="IL201:IL203"/>
    <mergeCell ref="IM201:IM203"/>
    <mergeCell ref="IN201:IN203"/>
    <mergeCell ref="IO201:IO203"/>
    <mergeCell ref="IP201:IP203"/>
    <mergeCell ref="IQ201:IQ203"/>
    <mergeCell ref="IR201:IR203"/>
    <mergeCell ref="IS201:IS203"/>
    <mergeCell ref="IT201:IT203"/>
    <mergeCell ref="IU201:IU203"/>
    <mergeCell ref="IV201:IV203"/>
    <mergeCell ref="IW201:IW203"/>
    <mergeCell ref="IX201:IX203"/>
    <mergeCell ref="IY201:IY203"/>
    <mergeCell ref="IZ201:IZ203"/>
    <mergeCell ref="JA201:JA203"/>
    <mergeCell ref="JB201:JB203"/>
    <mergeCell ref="JC201:JC203"/>
    <mergeCell ref="JD201:JD203"/>
    <mergeCell ref="JE201:JE203"/>
    <mergeCell ref="JF201:JF203"/>
    <mergeCell ref="JG201:JG203"/>
    <mergeCell ref="JH201:JH203"/>
    <mergeCell ref="JI201:JI203"/>
    <mergeCell ref="JJ201:JJ203"/>
    <mergeCell ref="JK201:JK203"/>
    <mergeCell ref="JL201:JL203"/>
    <mergeCell ref="JM201:JM203"/>
    <mergeCell ref="JN201:JN203"/>
    <mergeCell ref="JO201:JO203"/>
    <mergeCell ref="JP201:JP203"/>
    <mergeCell ref="JQ201:JQ203"/>
    <mergeCell ref="JR201:JR203"/>
    <mergeCell ref="JS201:JS203"/>
    <mergeCell ref="JT201:JT203"/>
    <mergeCell ref="JU201:JU203"/>
    <mergeCell ref="JV201:JV203"/>
    <mergeCell ref="JW201:JW203"/>
    <mergeCell ref="JX201:JX203"/>
    <mergeCell ref="JY201:JY203"/>
    <mergeCell ref="JZ201:JZ203"/>
    <mergeCell ref="KA201:KA203"/>
    <mergeCell ref="KB201:KB203"/>
    <mergeCell ref="KC201:KC203"/>
    <mergeCell ref="KD201:KD203"/>
    <mergeCell ref="KE201:KE203"/>
    <mergeCell ref="KF201:KF203"/>
    <mergeCell ref="KG201:KG203"/>
    <mergeCell ref="KH201:KH203"/>
    <mergeCell ref="KI201:KI203"/>
    <mergeCell ref="KJ201:KJ203"/>
    <mergeCell ref="KK201:KK203"/>
    <mergeCell ref="KL201:KL203"/>
    <mergeCell ref="KM201:KM203"/>
    <mergeCell ref="KN201:KN203"/>
    <mergeCell ref="KO201:KO203"/>
    <mergeCell ref="KP201:KP203"/>
    <mergeCell ref="KQ201:KQ203"/>
    <mergeCell ref="KR201:KR203"/>
    <mergeCell ref="KS201:KS203"/>
    <mergeCell ref="KT201:KT203"/>
    <mergeCell ref="KU201:KU203"/>
    <mergeCell ref="KV201:KV203"/>
    <mergeCell ref="KW201:KW203"/>
    <mergeCell ref="KX201:KX203"/>
    <mergeCell ref="KY201:KY203"/>
    <mergeCell ref="KZ201:KZ203"/>
    <mergeCell ref="LA201:LA203"/>
    <mergeCell ref="LB201:LB203"/>
    <mergeCell ref="LC201:LC203"/>
    <mergeCell ref="LD201:LD203"/>
    <mergeCell ref="LE201:LE203"/>
    <mergeCell ref="LF201:LF203"/>
    <mergeCell ref="LG201:LG203"/>
    <mergeCell ref="LH201:LH203"/>
    <mergeCell ref="LI201:LI203"/>
    <mergeCell ref="LJ201:LJ203"/>
    <mergeCell ref="LK201:LK203"/>
    <mergeCell ref="LL201:LL203"/>
    <mergeCell ref="LM201:LM203"/>
    <mergeCell ref="LN201:LN203"/>
    <mergeCell ref="LO201:LO203"/>
    <mergeCell ref="LP201:LP203"/>
    <mergeCell ref="LQ201:LQ203"/>
    <mergeCell ref="LR201:LR203"/>
    <mergeCell ref="LS201:LS203"/>
    <mergeCell ref="LT201:LT203"/>
    <mergeCell ref="LU201:LU203"/>
    <mergeCell ref="LV201:LV203"/>
    <mergeCell ref="LW201:LW203"/>
    <mergeCell ref="LX201:LX203"/>
    <mergeCell ref="GU205:GU210"/>
    <mergeCell ref="GV205:GV210"/>
    <mergeCell ref="GW205:GW210"/>
    <mergeCell ref="GX205:GX210"/>
    <mergeCell ref="GY205:GY210"/>
    <mergeCell ref="GZ205:GZ210"/>
    <mergeCell ref="HA205:HA210"/>
    <mergeCell ref="HB205:HB210"/>
    <mergeCell ref="HC205:HC210"/>
    <mergeCell ref="HD205:HD210"/>
    <mergeCell ref="HE205:HE210"/>
    <mergeCell ref="HF205:HF210"/>
    <mergeCell ref="HG205:HG210"/>
    <mergeCell ref="HH205:HH210"/>
    <mergeCell ref="HI205:HI210"/>
    <mergeCell ref="HJ205:HJ210"/>
    <mergeCell ref="HK205:HK210"/>
    <mergeCell ref="HL205:HL210"/>
    <mergeCell ref="HM205:HM210"/>
    <mergeCell ref="HN205:HN210"/>
    <mergeCell ref="HO205:HO210"/>
    <mergeCell ref="HP205:HP210"/>
    <mergeCell ref="HQ205:HQ210"/>
    <mergeCell ref="HR205:HR210"/>
    <mergeCell ref="HS205:HS210"/>
    <mergeCell ref="HT205:HT210"/>
    <mergeCell ref="HU205:HU210"/>
    <mergeCell ref="HV205:HV210"/>
    <mergeCell ref="HW205:HW210"/>
    <mergeCell ref="HX205:HX210"/>
    <mergeCell ref="HY205:HY210"/>
    <mergeCell ref="HZ205:HZ210"/>
    <mergeCell ref="IA205:IA210"/>
    <mergeCell ref="IB205:IB210"/>
    <mergeCell ref="IC205:IC210"/>
    <mergeCell ref="ID205:ID210"/>
    <mergeCell ref="IE205:IE210"/>
    <mergeCell ref="IF205:IF210"/>
    <mergeCell ref="IG205:IG210"/>
    <mergeCell ref="IH205:IH210"/>
    <mergeCell ref="II205:II210"/>
    <mergeCell ref="IJ205:IJ210"/>
    <mergeCell ref="IK205:IK210"/>
    <mergeCell ref="IL205:IL210"/>
    <mergeCell ref="IM205:IM210"/>
    <mergeCell ref="IN205:IN210"/>
    <mergeCell ref="IO205:IO210"/>
    <mergeCell ref="IP205:IP210"/>
    <mergeCell ref="IQ205:IQ210"/>
    <mergeCell ref="IR205:IR210"/>
    <mergeCell ref="IS205:IS210"/>
    <mergeCell ref="IT205:IT210"/>
    <mergeCell ref="IU205:IU210"/>
    <mergeCell ref="IV205:IV210"/>
    <mergeCell ref="IW205:IW210"/>
    <mergeCell ref="IX205:IX210"/>
    <mergeCell ref="IY205:IY210"/>
    <mergeCell ref="IZ205:IZ210"/>
    <mergeCell ref="JA205:JA210"/>
    <mergeCell ref="JB205:JB210"/>
    <mergeCell ref="JC205:JC210"/>
    <mergeCell ref="JD205:JD210"/>
    <mergeCell ref="JE205:JE210"/>
    <mergeCell ref="JF205:JF210"/>
    <mergeCell ref="JG205:JG210"/>
    <mergeCell ref="JH205:JH210"/>
    <mergeCell ref="JI205:JI210"/>
    <mergeCell ref="JJ205:JJ210"/>
    <mergeCell ref="JK205:JK210"/>
    <mergeCell ref="JL205:JL210"/>
    <mergeCell ref="JM205:JM210"/>
    <mergeCell ref="JN205:JN210"/>
    <mergeCell ref="JO205:JO210"/>
    <mergeCell ref="JP205:JP210"/>
    <mergeCell ref="JQ205:JQ210"/>
    <mergeCell ref="JR205:JR210"/>
    <mergeCell ref="JS205:JS210"/>
    <mergeCell ref="JT205:JT210"/>
    <mergeCell ref="JU205:JU210"/>
    <mergeCell ref="JV205:JV210"/>
    <mergeCell ref="JW205:JW210"/>
    <mergeCell ref="JX205:JX210"/>
    <mergeCell ref="JY205:JY210"/>
    <mergeCell ref="JZ205:JZ210"/>
    <mergeCell ref="KA205:KA210"/>
    <mergeCell ref="KB205:KB210"/>
    <mergeCell ref="KC205:KC210"/>
    <mergeCell ref="KD205:KD210"/>
    <mergeCell ref="KE205:KE210"/>
    <mergeCell ref="KF205:KF210"/>
    <mergeCell ref="KG205:KG210"/>
    <mergeCell ref="KH205:KH210"/>
    <mergeCell ref="KI205:KI210"/>
    <mergeCell ref="KJ205:KJ210"/>
    <mergeCell ref="KK205:KK210"/>
    <mergeCell ref="KL205:KL210"/>
    <mergeCell ref="KM205:KM210"/>
    <mergeCell ref="KN205:KN210"/>
    <mergeCell ref="KO205:KO210"/>
    <mergeCell ref="KP205:KP210"/>
    <mergeCell ref="KQ205:KQ210"/>
    <mergeCell ref="KR205:KR210"/>
    <mergeCell ref="KS205:KS210"/>
    <mergeCell ref="KT205:KT210"/>
    <mergeCell ref="KU205:KU210"/>
    <mergeCell ref="KV205:KV210"/>
    <mergeCell ref="KW205:KW210"/>
    <mergeCell ref="KX205:KX210"/>
    <mergeCell ref="KY205:KY210"/>
    <mergeCell ref="KZ205:KZ210"/>
    <mergeCell ref="LA205:LA210"/>
    <mergeCell ref="LB205:LB210"/>
    <mergeCell ref="LC205:LC210"/>
    <mergeCell ref="LD205:LD210"/>
    <mergeCell ref="LE205:LE210"/>
    <mergeCell ref="LF205:LF210"/>
    <mergeCell ref="LG205:LG210"/>
    <mergeCell ref="LH205:LH210"/>
    <mergeCell ref="LI205:LI210"/>
    <mergeCell ref="LJ205:LJ210"/>
    <mergeCell ref="LK205:LK210"/>
    <mergeCell ref="LL205:LL210"/>
    <mergeCell ref="LM205:LM210"/>
    <mergeCell ref="LN205:LN210"/>
    <mergeCell ref="LO205:LO210"/>
    <mergeCell ref="LP205:LP210"/>
    <mergeCell ref="LQ205:LQ210"/>
    <mergeCell ref="LR205:LR210"/>
    <mergeCell ref="LS205:LS210"/>
    <mergeCell ref="LT205:LT210"/>
    <mergeCell ref="LU205:LU210"/>
    <mergeCell ref="LV205:LV210"/>
    <mergeCell ref="LW205:LW210"/>
    <mergeCell ref="LX205:LX210"/>
    <mergeCell ref="GU213:GU215"/>
    <mergeCell ref="GV213:GV215"/>
    <mergeCell ref="GW213:GW215"/>
    <mergeCell ref="GX213:GX215"/>
    <mergeCell ref="GY213:GY215"/>
    <mergeCell ref="GZ213:GZ215"/>
    <mergeCell ref="HA213:HA215"/>
    <mergeCell ref="HB213:HB215"/>
    <mergeCell ref="HC213:HC215"/>
    <mergeCell ref="HD213:HD215"/>
    <mergeCell ref="HE213:HE215"/>
    <mergeCell ref="HF213:HF215"/>
    <mergeCell ref="HG213:HG215"/>
    <mergeCell ref="HH213:HH215"/>
    <mergeCell ref="HI213:HI215"/>
    <mergeCell ref="HJ213:HJ215"/>
    <mergeCell ref="HK213:HK215"/>
    <mergeCell ref="HL213:HL215"/>
    <mergeCell ref="HM213:HM215"/>
    <mergeCell ref="HN213:HN215"/>
    <mergeCell ref="HO213:HO215"/>
    <mergeCell ref="HP213:HP215"/>
    <mergeCell ref="HQ213:HQ215"/>
    <mergeCell ref="HR213:HR215"/>
    <mergeCell ref="HS213:HS215"/>
    <mergeCell ref="HT213:HT215"/>
    <mergeCell ref="HU213:HU215"/>
    <mergeCell ref="HV213:HV215"/>
    <mergeCell ref="HW213:HW215"/>
    <mergeCell ref="HX213:HX215"/>
    <mergeCell ref="HY213:HY215"/>
    <mergeCell ref="HZ213:HZ215"/>
    <mergeCell ref="IA213:IA215"/>
    <mergeCell ref="IB213:IB215"/>
    <mergeCell ref="IC213:IC215"/>
    <mergeCell ref="ID213:ID215"/>
    <mergeCell ref="IE213:IE215"/>
    <mergeCell ref="IF213:IF215"/>
    <mergeCell ref="IG213:IG215"/>
    <mergeCell ref="IH213:IH215"/>
    <mergeCell ref="II213:II215"/>
    <mergeCell ref="IJ213:IJ215"/>
    <mergeCell ref="IK213:IK215"/>
    <mergeCell ref="IL213:IL215"/>
    <mergeCell ref="IM213:IM215"/>
    <mergeCell ref="IN213:IN215"/>
    <mergeCell ref="IO213:IO215"/>
    <mergeCell ref="IP213:IP215"/>
    <mergeCell ref="IQ213:IQ215"/>
    <mergeCell ref="IR213:IR215"/>
    <mergeCell ref="IS213:IS215"/>
    <mergeCell ref="IT213:IT215"/>
    <mergeCell ref="IU213:IU215"/>
    <mergeCell ref="IV213:IV215"/>
    <mergeCell ref="IW213:IW215"/>
    <mergeCell ref="IX213:IX215"/>
    <mergeCell ref="IY213:IY215"/>
    <mergeCell ref="IZ213:IZ215"/>
    <mergeCell ref="JA213:JA215"/>
    <mergeCell ref="JB213:JB215"/>
    <mergeCell ref="JC213:JC215"/>
    <mergeCell ref="JD213:JD215"/>
    <mergeCell ref="JE213:JE215"/>
    <mergeCell ref="JF213:JF215"/>
    <mergeCell ref="JG213:JG215"/>
    <mergeCell ref="JH213:JH215"/>
    <mergeCell ref="JI213:JI215"/>
    <mergeCell ref="JJ213:JJ215"/>
    <mergeCell ref="JK213:JK215"/>
    <mergeCell ref="JL213:JL215"/>
    <mergeCell ref="JM213:JM215"/>
    <mergeCell ref="JN213:JN215"/>
    <mergeCell ref="JO213:JO215"/>
    <mergeCell ref="JP213:JP215"/>
    <mergeCell ref="JQ213:JQ215"/>
    <mergeCell ref="JR213:JR215"/>
    <mergeCell ref="JS213:JS215"/>
    <mergeCell ref="JT213:JT215"/>
    <mergeCell ref="JU213:JU215"/>
    <mergeCell ref="JV213:JV215"/>
    <mergeCell ref="JW213:JW215"/>
    <mergeCell ref="JX213:JX215"/>
    <mergeCell ref="JY213:JY215"/>
    <mergeCell ref="JZ213:JZ215"/>
    <mergeCell ref="KA213:KA215"/>
    <mergeCell ref="KB213:KB215"/>
    <mergeCell ref="KC213:KC215"/>
    <mergeCell ref="KD213:KD215"/>
    <mergeCell ref="KE213:KE215"/>
    <mergeCell ref="KF213:KF215"/>
    <mergeCell ref="KG213:KG215"/>
    <mergeCell ref="KH213:KH215"/>
    <mergeCell ref="KI213:KI215"/>
    <mergeCell ref="KJ213:KJ215"/>
    <mergeCell ref="KK213:KK215"/>
    <mergeCell ref="KL213:KL215"/>
    <mergeCell ref="KM213:KM215"/>
    <mergeCell ref="KN213:KN215"/>
    <mergeCell ref="KO213:KO215"/>
    <mergeCell ref="KP213:KP215"/>
    <mergeCell ref="KQ213:KQ215"/>
    <mergeCell ref="KR213:KR215"/>
    <mergeCell ref="KS213:KS215"/>
    <mergeCell ref="KT213:KT215"/>
    <mergeCell ref="KU213:KU215"/>
    <mergeCell ref="KV213:KV215"/>
    <mergeCell ref="KW213:KW215"/>
    <mergeCell ref="KX213:KX215"/>
    <mergeCell ref="KY213:KY215"/>
    <mergeCell ref="KZ213:KZ215"/>
    <mergeCell ref="LA213:LA215"/>
    <mergeCell ref="LB213:LB215"/>
    <mergeCell ref="LC213:LC215"/>
    <mergeCell ref="LD213:LD215"/>
    <mergeCell ref="LE213:LE215"/>
    <mergeCell ref="LF213:LF215"/>
    <mergeCell ref="LG213:LG215"/>
    <mergeCell ref="LH213:LH215"/>
    <mergeCell ref="LI213:LI215"/>
    <mergeCell ref="LJ213:LJ215"/>
    <mergeCell ref="LK213:LK215"/>
    <mergeCell ref="LL213:LL215"/>
    <mergeCell ref="LM213:LM215"/>
    <mergeCell ref="LN213:LN215"/>
    <mergeCell ref="LO213:LO215"/>
    <mergeCell ref="LP213:LP215"/>
    <mergeCell ref="LQ213:LQ215"/>
    <mergeCell ref="LR213:LR215"/>
    <mergeCell ref="LS213:LS215"/>
    <mergeCell ref="LT213:LT215"/>
    <mergeCell ref="LU213:LU215"/>
    <mergeCell ref="LV213:LV215"/>
    <mergeCell ref="LW213:LW215"/>
    <mergeCell ref="LX213:LX215"/>
    <mergeCell ref="GU216:GU219"/>
    <mergeCell ref="GV216:GV219"/>
    <mergeCell ref="GW216:GW219"/>
    <mergeCell ref="GX216:GX219"/>
    <mergeCell ref="GY216:GY219"/>
    <mergeCell ref="GZ216:GZ219"/>
    <mergeCell ref="HA216:HA219"/>
    <mergeCell ref="HB216:HB219"/>
    <mergeCell ref="HC216:HC219"/>
    <mergeCell ref="HD216:HD219"/>
    <mergeCell ref="HE216:HE219"/>
    <mergeCell ref="HF216:HF219"/>
    <mergeCell ref="HG216:HG219"/>
    <mergeCell ref="HH216:HH219"/>
    <mergeCell ref="HI216:HI219"/>
    <mergeCell ref="HJ216:HJ219"/>
    <mergeCell ref="HK216:HK219"/>
    <mergeCell ref="HL216:HL219"/>
    <mergeCell ref="HM216:HM219"/>
    <mergeCell ref="HN216:HN219"/>
    <mergeCell ref="HO216:HO219"/>
    <mergeCell ref="HP216:HP219"/>
    <mergeCell ref="HQ216:HQ219"/>
    <mergeCell ref="HR216:HR219"/>
    <mergeCell ref="HS216:HS219"/>
    <mergeCell ref="HT216:HT219"/>
    <mergeCell ref="HU216:HU219"/>
    <mergeCell ref="HV216:HV219"/>
    <mergeCell ref="HW216:HW219"/>
    <mergeCell ref="HX216:HX219"/>
    <mergeCell ref="HY216:HY219"/>
    <mergeCell ref="HZ216:HZ219"/>
    <mergeCell ref="IA216:IA219"/>
    <mergeCell ref="IB216:IB219"/>
    <mergeCell ref="IC216:IC219"/>
    <mergeCell ref="ID216:ID219"/>
    <mergeCell ref="IE216:IE219"/>
    <mergeCell ref="IF216:IF219"/>
    <mergeCell ref="IG216:IG219"/>
    <mergeCell ref="IH216:IH219"/>
    <mergeCell ref="II216:II219"/>
    <mergeCell ref="IJ216:IJ219"/>
    <mergeCell ref="IK216:IK219"/>
    <mergeCell ref="IL216:IL219"/>
    <mergeCell ref="IM216:IM219"/>
    <mergeCell ref="IN216:IN219"/>
    <mergeCell ref="IO216:IO219"/>
    <mergeCell ref="IP216:IP219"/>
    <mergeCell ref="IQ216:IQ219"/>
    <mergeCell ref="IR216:IR219"/>
    <mergeCell ref="IS216:IS219"/>
    <mergeCell ref="IT216:IT219"/>
    <mergeCell ref="IU216:IU219"/>
    <mergeCell ref="IV216:IV219"/>
    <mergeCell ref="IW216:IW219"/>
    <mergeCell ref="IX216:IX219"/>
    <mergeCell ref="IY216:IY219"/>
    <mergeCell ref="IZ216:IZ219"/>
    <mergeCell ref="JA216:JA219"/>
    <mergeCell ref="JB216:JB219"/>
    <mergeCell ref="JC216:JC219"/>
    <mergeCell ref="JD216:JD219"/>
    <mergeCell ref="JE216:JE219"/>
    <mergeCell ref="JF216:JF219"/>
    <mergeCell ref="JG216:JG219"/>
    <mergeCell ref="JH216:JH219"/>
    <mergeCell ref="JI216:JI219"/>
    <mergeCell ref="JJ216:JJ219"/>
    <mergeCell ref="JK216:JK219"/>
    <mergeCell ref="JL216:JL219"/>
    <mergeCell ref="JM216:JM219"/>
    <mergeCell ref="JN216:JN219"/>
    <mergeCell ref="JO216:JO219"/>
    <mergeCell ref="JP216:JP219"/>
    <mergeCell ref="JQ216:JQ219"/>
    <mergeCell ref="JR216:JR219"/>
    <mergeCell ref="JS216:JS219"/>
    <mergeCell ref="JT216:JT219"/>
    <mergeCell ref="JU216:JU219"/>
    <mergeCell ref="JV216:JV219"/>
    <mergeCell ref="JW216:JW219"/>
    <mergeCell ref="JX216:JX219"/>
    <mergeCell ref="JY216:JY219"/>
    <mergeCell ref="JZ216:JZ219"/>
    <mergeCell ref="KA216:KA219"/>
    <mergeCell ref="KB216:KB219"/>
    <mergeCell ref="KC216:KC219"/>
    <mergeCell ref="KD216:KD219"/>
    <mergeCell ref="KE216:KE219"/>
    <mergeCell ref="KF216:KF219"/>
    <mergeCell ref="KG216:KG219"/>
    <mergeCell ref="KH216:KH219"/>
    <mergeCell ref="KI216:KI219"/>
    <mergeCell ref="KJ216:KJ219"/>
    <mergeCell ref="KK216:KK219"/>
    <mergeCell ref="KL216:KL219"/>
    <mergeCell ref="KM216:KM219"/>
    <mergeCell ref="KN216:KN219"/>
    <mergeCell ref="KO216:KO219"/>
    <mergeCell ref="KP216:KP219"/>
    <mergeCell ref="KQ216:KQ219"/>
    <mergeCell ref="KR216:KR219"/>
    <mergeCell ref="KS216:KS219"/>
    <mergeCell ref="KT216:KT219"/>
    <mergeCell ref="KU216:KU219"/>
    <mergeCell ref="KV216:KV219"/>
    <mergeCell ref="KW216:KW219"/>
    <mergeCell ref="KX216:KX219"/>
    <mergeCell ref="KY216:KY219"/>
    <mergeCell ref="KZ216:KZ219"/>
    <mergeCell ref="LA216:LA219"/>
    <mergeCell ref="LB216:LB219"/>
    <mergeCell ref="LC216:LC219"/>
    <mergeCell ref="LD216:LD219"/>
    <mergeCell ref="LE216:LE219"/>
    <mergeCell ref="LF216:LF219"/>
    <mergeCell ref="LG216:LG219"/>
    <mergeCell ref="LH216:LH219"/>
    <mergeCell ref="LI216:LI219"/>
    <mergeCell ref="LJ216:LJ219"/>
    <mergeCell ref="LK216:LK219"/>
    <mergeCell ref="LL216:LL219"/>
    <mergeCell ref="LM216:LM219"/>
    <mergeCell ref="LN216:LN219"/>
    <mergeCell ref="LO216:LO219"/>
    <mergeCell ref="LP216:LP219"/>
    <mergeCell ref="LQ216:LQ219"/>
    <mergeCell ref="LR216:LR219"/>
    <mergeCell ref="LS216:LS219"/>
    <mergeCell ref="LT216:LT219"/>
    <mergeCell ref="LU216:LU219"/>
    <mergeCell ref="LV216:LV219"/>
    <mergeCell ref="LW216:LW219"/>
    <mergeCell ref="LX216:LX219"/>
    <mergeCell ref="GU221:GU225"/>
    <mergeCell ref="GV221:GV225"/>
    <mergeCell ref="GW221:GW225"/>
    <mergeCell ref="GX221:GX225"/>
    <mergeCell ref="GY221:GY225"/>
    <mergeCell ref="GZ221:GZ225"/>
    <mergeCell ref="HA221:HA225"/>
    <mergeCell ref="HB221:HB225"/>
    <mergeCell ref="HC221:HC225"/>
    <mergeCell ref="HD221:HD225"/>
    <mergeCell ref="HE221:HE225"/>
    <mergeCell ref="HF221:HF225"/>
    <mergeCell ref="HG221:HG225"/>
    <mergeCell ref="HH221:HH225"/>
    <mergeCell ref="HI221:HI225"/>
    <mergeCell ref="HJ221:HJ225"/>
    <mergeCell ref="HK221:HK225"/>
    <mergeCell ref="HL221:HL225"/>
    <mergeCell ref="HM221:HM225"/>
    <mergeCell ref="HN221:HN225"/>
    <mergeCell ref="HO221:HO225"/>
    <mergeCell ref="HP221:HP225"/>
    <mergeCell ref="HQ221:HQ225"/>
    <mergeCell ref="HR221:HR225"/>
    <mergeCell ref="HS221:HS225"/>
    <mergeCell ref="HT221:HT225"/>
    <mergeCell ref="HU221:HU225"/>
    <mergeCell ref="HV221:HV225"/>
    <mergeCell ref="HW221:HW225"/>
    <mergeCell ref="HX221:HX225"/>
    <mergeCell ref="HY221:HY225"/>
    <mergeCell ref="HZ221:HZ225"/>
    <mergeCell ref="IA221:IA225"/>
    <mergeCell ref="IB221:IB225"/>
    <mergeCell ref="IC221:IC225"/>
    <mergeCell ref="ID221:ID225"/>
    <mergeCell ref="IE221:IE225"/>
    <mergeCell ref="IF221:IF225"/>
    <mergeCell ref="IG221:IG225"/>
    <mergeCell ref="IH221:IH225"/>
    <mergeCell ref="II221:II225"/>
    <mergeCell ref="IJ221:IJ225"/>
    <mergeCell ref="IK221:IK225"/>
    <mergeCell ref="IL221:IL225"/>
    <mergeCell ref="IM221:IM225"/>
    <mergeCell ref="IN221:IN225"/>
    <mergeCell ref="IO221:IO225"/>
    <mergeCell ref="IP221:IP225"/>
    <mergeCell ref="IQ221:IQ225"/>
    <mergeCell ref="IR221:IR225"/>
    <mergeCell ref="IS221:IS225"/>
    <mergeCell ref="IT221:IT225"/>
    <mergeCell ref="IU221:IU225"/>
    <mergeCell ref="IV221:IV225"/>
    <mergeCell ref="IW221:IW225"/>
    <mergeCell ref="IX221:IX225"/>
    <mergeCell ref="IY221:IY225"/>
    <mergeCell ref="IZ221:IZ225"/>
    <mergeCell ref="JA221:JA225"/>
    <mergeCell ref="JB221:JB225"/>
    <mergeCell ref="JC221:JC225"/>
    <mergeCell ref="JD221:JD225"/>
    <mergeCell ref="JE221:JE225"/>
    <mergeCell ref="JF221:JF225"/>
    <mergeCell ref="JG221:JG225"/>
    <mergeCell ref="JH221:JH225"/>
    <mergeCell ref="JI221:JI225"/>
    <mergeCell ref="JJ221:JJ225"/>
    <mergeCell ref="JK221:JK225"/>
    <mergeCell ref="JL221:JL225"/>
    <mergeCell ref="JM221:JM225"/>
    <mergeCell ref="JN221:JN225"/>
    <mergeCell ref="JO221:JO225"/>
    <mergeCell ref="JP221:JP225"/>
    <mergeCell ref="JQ221:JQ225"/>
    <mergeCell ref="JR221:JR225"/>
    <mergeCell ref="JS221:JS225"/>
    <mergeCell ref="JT221:JT225"/>
    <mergeCell ref="JU221:JU225"/>
    <mergeCell ref="JV221:JV225"/>
    <mergeCell ref="JW221:JW225"/>
    <mergeCell ref="JX221:JX225"/>
    <mergeCell ref="JY221:JY225"/>
    <mergeCell ref="JZ221:JZ225"/>
    <mergeCell ref="KA221:KA225"/>
    <mergeCell ref="KB221:KB225"/>
    <mergeCell ref="KC221:KC225"/>
    <mergeCell ref="KD221:KD225"/>
    <mergeCell ref="KE221:KE225"/>
    <mergeCell ref="KF221:KF225"/>
    <mergeCell ref="KG221:KG225"/>
    <mergeCell ref="KH221:KH225"/>
    <mergeCell ref="KI221:KI225"/>
    <mergeCell ref="KJ221:KJ225"/>
    <mergeCell ref="KK221:KK225"/>
    <mergeCell ref="KL221:KL225"/>
    <mergeCell ref="KM221:KM225"/>
    <mergeCell ref="KN221:KN225"/>
    <mergeCell ref="KO221:KO225"/>
    <mergeCell ref="KP221:KP225"/>
    <mergeCell ref="KQ221:KQ225"/>
    <mergeCell ref="KR221:KR225"/>
    <mergeCell ref="KS221:KS225"/>
    <mergeCell ref="KT221:KT225"/>
    <mergeCell ref="KU221:KU225"/>
    <mergeCell ref="KV221:KV225"/>
    <mergeCell ref="KW221:KW225"/>
    <mergeCell ref="KX221:KX225"/>
    <mergeCell ref="KY221:KY225"/>
    <mergeCell ref="KZ221:KZ225"/>
    <mergeCell ref="LA221:LA225"/>
    <mergeCell ref="LB221:LB225"/>
    <mergeCell ref="LC221:LC225"/>
    <mergeCell ref="LD221:LD225"/>
    <mergeCell ref="LE221:LE225"/>
    <mergeCell ref="LF221:LF225"/>
    <mergeCell ref="LG221:LG225"/>
    <mergeCell ref="LH221:LH225"/>
    <mergeCell ref="LI221:LI225"/>
    <mergeCell ref="LJ221:LJ225"/>
    <mergeCell ref="LK221:LK225"/>
    <mergeCell ref="LL221:LL225"/>
    <mergeCell ref="LM221:LM225"/>
    <mergeCell ref="LN221:LN225"/>
    <mergeCell ref="LO221:LO225"/>
    <mergeCell ref="LP221:LP225"/>
    <mergeCell ref="LQ221:LQ225"/>
    <mergeCell ref="LR221:LR225"/>
    <mergeCell ref="LS221:LS225"/>
    <mergeCell ref="LT221:LT225"/>
    <mergeCell ref="LU221:LU225"/>
    <mergeCell ref="LV221:LV225"/>
    <mergeCell ref="LW221:LW225"/>
    <mergeCell ref="LX221:LX225"/>
    <mergeCell ref="GU226:GU229"/>
    <mergeCell ref="GV226:GV229"/>
    <mergeCell ref="GW226:GW229"/>
    <mergeCell ref="GX226:GX229"/>
    <mergeCell ref="GY226:GY229"/>
    <mergeCell ref="GZ226:GZ229"/>
    <mergeCell ref="HA226:HA229"/>
    <mergeCell ref="HB226:HB229"/>
    <mergeCell ref="HC226:HC229"/>
    <mergeCell ref="HD226:HD229"/>
    <mergeCell ref="HE226:HE229"/>
    <mergeCell ref="HF226:HF229"/>
    <mergeCell ref="HG226:HG229"/>
    <mergeCell ref="HH226:HH229"/>
    <mergeCell ref="HI226:HI229"/>
    <mergeCell ref="HJ226:HJ229"/>
    <mergeCell ref="HK226:HK229"/>
    <mergeCell ref="HL226:HL229"/>
    <mergeCell ref="HM226:HM229"/>
    <mergeCell ref="HN226:HN229"/>
    <mergeCell ref="HO226:HO229"/>
    <mergeCell ref="HP226:HP229"/>
    <mergeCell ref="HQ226:HQ229"/>
    <mergeCell ref="HR226:HR229"/>
    <mergeCell ref="HS226:HS229"/>
    <mergeCell ref="HT226:HT229"/>
    <mergeCell ref="HU226:HU229"/>
    <mergeCell ref="HV226:HV229"/>
    <mergeCell ref="HW226:HW229"/>
    <mergeCell ref="HX226:HX229"/>
    <mergeCell ref="HY226:HY229"/>
    <mergeCell ref="HZ226:HZ229"/>
    <mergeCell ref="IA226:IA229"/>
    <mergeCell ref="IB226:IB229"/>
    <mergeCell ref="IC226:IC229"/>
    <mergeCell ref="ID226:ID229"/>
    <mergeCell ref="IE226:IE229"/>
    <mergeCell ref="IF226:IF229"/>
    <mergeCell ref="IG226:IG229"/>
    <mergeCell ref="IH226:IH229"/>
    <mergeCell ref="II226:II229"/>
    <mergeCell ref="IJ226:IJ229"/>
    <mergeCell ref="IK226:IK229"/>
    <mergeCell ref="IL226:IL229"/>
    <mergeCell ref="IM226:IM229"/>
    <mergeCell ref="IN226:IN229"/>
    <mergeCell ref="IO226:IO229"/>
    <mergeCell ref="IP226:IP229"/>
    <mergeCell ref="IQ226:IQ229"/>
    <mergeCell ref="IR226:IR229"/>
    <mergeCell ref="IS226:IS229"/>
    <mergeCell ref="IT226:IT229"/>
    <mergeCell ref="IU226:IU229"/>
    <mergeCell ref="IV226:IV229"/>
    <mergeCell ref="IW226:IW229"/>
    <mergeCell ref="IX226:IX229"/>
    <mergeCell ref="IY226:IY229"/>
    <mergeCell ref="IZ226:IZ229"/>
    <mergeCell ref="JA226:JA229"/>
    <mergeCell ref="JB226:JB229"/>
    <mergeCell ref="JC226:JC229"/>
    <mergeCell ref="JD226:JD229"/>
    <mergeCell ref="JE226:JE229"/>
    <mergeCell ref="JF226:JF229"/>
    <mergeCell ref="JG226:JG229"/>
    <mergeCell ref="JH226:JH229"/>
    <mergeCell ref="JI226:JI229"/>
    <mergeCell ref="JJ226:JJ229"/>
    <mergeCell ref="JK226:JK229"/>
    <mergeCell ref="JL226:JL229"/>
    <mergeCell ref="JM226:JM229"/>
    <mergeCell ref="JN226:JN229"/>
    <mergeCell ref="JO226:JO229"/>
    <mergeCell ref="JP226:JP229"/>
    <mergeCell ref="JQ226:JQ229"/>
    <mergeCell ref="JR226:JR229"/>
    <mergeCell ref="JS226:JS229"/>
    <mergeCell ref="JT226:JT229"/>
    <mergeCell ref="JU226:JU229"/>
    <mergeCell ref="JV226:JV229"/>
    <mergeCell ref="JW226:JW229"/>
    <mergeCell ref="JX226:JX229"/>
    <mergeCell ref="JY226:JY229"/>
    <mergeCell ref="JZ226:JZ229"/>
    <mergeCell ref="KA226:KA229"/>
    <mergeCell ref="KB226:KB229"/>
    <mergeCell ref="KC226:KC229"/>
    <mergeCell ref="KD226:KD229"/>
    <mergeCell ref="KE226:KE229"/>
    <mergeCell ref="KF226:KF229"/>
    <mergeCell ref="KG226:KG229"/>
    <mergeCell ref="KH226:KH229"/>
    <mergeCell ref="KI226:KI229"/>
    <mergeCell ref="KJ226:KJ229"/>
    <mergeCell ref="KK226:KK229"/>
    <mergeCell ref="KL226:KL229"/>
    <mergeCell ref="KM226:KM229"/>
    <mergeCell ref="KN226:KN229"/>
    <mergeCell ref="KO226:KO229"/>
    <mergeCell ref="KP226:KP229"/>
    <mergeCell ref="KQ226:KQ229"/>
    <mergeCell ref="KR226:KR229"/>
    <mergeCell ref="KS226:KS229"/>
    <mergeCell ref="KT226:KT229"/>
    <mergeCell ref="KU226:KU229"/>
    <mergeCell ref="KV226:KV229"/>
    <mergeCell ref="KW226:KW229"/>
    <mergeCell ref="KX226:KX229"/>
    <mergeCell ref="KY226:KY229"/>
    <mergeCell ref="KZ226:KZ229"/>
    <mergeCell ref="LA226:LA229"/>
    <mergeCell ref="LB226:LB229"/>
    <mergeCell ref="LC226:LC229"/>
    <mergeCell ref="LD226:LD229"/>
    <mergeCell ref="LE226:LE229"/>
    <mergeCell ref="LF226:LF229"/>
    <mergeCell ref="LG226:LG229"/>
    <mergeCell ref="LH226:LH229"/>
    <mergeCell ref="LI226:LI229"/>
    <mergeCell ref="LJ226:LJ229"/>
    <mergeCell ref="LK226:LK229"/>
    <mergeCell ref="LL226:LL229"/>
    <mergeCell ref="LM226:LM229"/>
    <mergeCell ref="LN226:LN229"/>
    <mergeCell ref="LO226:LO229"/>
    <mergeCell ref="LP226:LP229"/>
    <mergeCell ref="LQ226:LQ229"/>
    <mergeCell ref="LR226:LR229"/>
    <mergeCell ref="LS226:LS229"/>
    <mergeCell ref="LT226:LT229"/>
    <mergeCell ref="LU226:LU229"/>
    <mergeCell ref="LV226:LV229"/>
    <mergeCell ref="LW226:LW229"/>
    <mergeCell ref="LX226:LX229"/>
    <mergeCell ref="GU230:GU235"/>
    <mergeCell ref="GV230:GV235"/>
    <mergeCell ref="GW230:GW235"/>
    <mergeCell ref="GX230:GX235"/>
    <mergeCell ref="GY230:GY235"/>
    <mergeCell ref="GZ230:GZ235"/>
    <mergeCell ref="HA230:HA235"/>
    <mergeCell ref="HB230:HB235"/>
    <mergeCell ref="HC230:HC235"/>
    <mergeCell ref="HD230:HD235"/>
    <mergeCell ref="HE230:HE235"/>
    <mergeCell ref="HF230:HF235"/>
    <mergeCell ref="HG230:HG235"/>
    <mergeCell ref="HH230:HH235"/>
    <mergeCell ref="HI230:HI235"/>
    <mergeCell ref="HJ230:HJ235"/>
    <mergeCell ref="HK230:HK235"/>
    <mergeCell ref="HL230:HL235"/>
    <mergeCell ref="HM230:HM235"/>
    <mergeCell ref="HN230:HN235"/>
    <mergeCell ref="HO230:HO235"/>
    <mergeCell ref="HP230:HP235"/>
    <mergeCell ref="HQ230:HQ235"/>
    <mergeCell ref="HR230:HR235"/>
    <mergeCell ref="HS230:HS235"/>
    <mergeCell ref="HT230:HT235"/>
    <mergeCell ref="HU230:HU235"/>
    <mergeCell ref="HV230:HV235"/>
    <mergeCell ref="HW230:HW235"/>
    <mergeCell ref="HX230:HX235"/>
    <mergeCell ref="HY230:HY235"/>
    <mergeCell ref="HZ230:HZ235"/>
    <mergeCell ref="IA230:IA235"/>
    <mergeCell ref="IB230:IB235"/>
    <mergeCell ref="IC230:IC235"/>
    <mergeCell ref="ID230:ID235"/>
    <mergeCell ref="IE230:IE235"/>
    <mergeCell ref="IF230:IF235"/>
    <mergeCell ref="IG230:IG235"/>
    <mergeCell ref="IH230:IH235"/>
    <mergeCell ref="II230:II235"/>
    <mergeCell ref="IJ230:IJ235"/>
    <mergeCell ref="IK230:IK235"/>
    <mergeCell ref="IL230:IL235"/>
    <mergeCell ref="IM230:IM235"/>
    <mergeCell ref="IN230:IN235"/>
    <mergeCell ref="IO230:IO235"/>
    <mergeCell ref="IP230:IP235"/>
    <mergeCell ref="IQ230:IQ235"/>
    <mergeCell ref="IR230:IR235"/>
    <mergeCell ref="IS230:IS235"/>
    <mergeCell ref="IT230:IT235"/>
    <mergeCell ref="IU230:IU235"/>
    <mergeCell ref="IV230:IV235"/>
    <mergeCell ref="IW230:IW235"/>
    <mergeCell ref="IX230:IX235"/>
    <mergeCell ref="IY230:IY235"/>
    <mergeCell ref="IZ230:IZ235"/>
    <mergeCell ref="JA230:JA235"/>
    <mergeCell ref="JB230:JB235"/>
    <mergeCell ref="JC230:JC235"/>
    <mergeCell ref="JD230:JD235"/>
    <mergeCell ref="JE230:JE235"/>
    <mergeCell ref="JF230:JF235"/>
    <mergeCell ref="JG230:JG235"/>
    <mergeCell ref="JH230:JH235"/>
    <mergeCell ref="JI230:JI235"/>
    <mergeCell ref="JJ230:JJ235"/>
    <mergeCell ref="JK230:JK235"/>
    <mergeCell ref="JL230:JL235"/>
    <mergeCell ref="JM230:JM235"/>
    <mergeCell ref="JN230:JN235"/>
    <mergeCell ref="JO230:JO235"/>
    <mergeCell ref="JP230:JP235"/>
    <mergeCell ref="JQ230:JQ235"/>
    <mergeCell ref="JR230:JR235"/>
    <mergeCell ref="JS230:JS235"/>
    <mergeCell ref="JT230:JT235"/>
    <mergeCell ref="JU230:JU235"/>
    <mergeCell ref="JV230:JV235"/>
    <mergeCell ref="JW230:JW235"/>
    <mergeCell ref="JX230:JX235"/>
    <mergeCell ref="JY230:JY235"/>
    <mergeCell ref="JZ230:JZ235"/>
    <mergeCell ref="KA230:KA235"/>
    <mergeCell ref="KB230:KB235"/>
    <mergeCell ref="KC230:KC235"/>
    <mergeCell ref="KD230:KD235"/>
    <mergeCell ref="KE230:KE235"/>
    <mergeCell ref="KF230:KF235"/>
    <mergeCell ref="KG230:KG235"/>
    <mergeCell ref="KH230:KH235"/>
    <mergeCell ref="KI230:KI235"/>
    <mergeCell ref="KJ230:KJ235"/>
    <mergeCell ref="KK230:KK235"/>
    <mergeCell ref="KL230:KL235"/>
    <mergeCell ref="KM230:KM235"/>
    <mergeCell ref="KN230:KN235"/>
    <mergeCell ref="KO230:KO235"/>
    <mergeCell ref="KP230:KP235"/>
    <mergeCell ref="KQ230:KQ235"/>
    <mergeCell ref="KR230:KR235"/>
    <mergeCell ref="KS230:KS235"/>
    <mergeCell ref="KT230:KT235"/>
    <mergeCell ref="KU230:KU235"/>
    <mergeCell ref="KV230:KV235"/>
    <mergeCell ref="KW230:KW235"/>
    <mergeCell ref="KX230:KX235"/>
    <mergeCell ref="KY230:KY235"/>
    <mergeCell ref="KZ230:KZ235"/>
    <mergeCell ref="LA230:LA235"/>
    <mergeCell ref="LB230:LB235"/>
    <mergeCell ref="LC230:LC235"/>
    <mergeCell ref="LD230:LD235"/>
    <mergeCell ref="LE230:LE235"/>
    <mergeCell ref="LF230:LF235"/>
    <mergeCell ref="LG230:LG235"/>
    <mergeCell ref="LH230:LH235"/>
    <mergeCell ref="LI230:LI235"/>
    <mergeCell ref="LJ230:LJ235"/>
    <mergeCell ref="LK230:LK235"/>
    <mergeCell ref="LL230:LL235"/>
    <mergeCell ref="LM230:LM235"/>
    <mergeCell ref="LN230:LN235"/>
    <mergeCell ref="LO230:LO235"/>
    <mergeCell ref="LP230:LP235"/>
    <mergeCell ref="LQ230:LQ235"/>
    <mergeCell ref="LR230:LR235"/>
    <mergeCell ref="LS230:LS235"/>
    <mergeCell ref="LT230:LT235"/>
    <mergeCell ref="LU230:LU235"/>
    <mergeCell ref="LV230:LV235"/>
    <mergeCell ref="LW230:LW235"/>
    <mergeCell ref="LX230:LX235"/>
    <mergeCell ref="GU237:GU240"/>
    <mergeCell ref="GV237:GV240"/>
    <mergeCell ref="GW237:GW240"/>
    <mergeCell ref="GX237:GX240"/>
    <mergeCell ref="GY237:GY240"/>
    <mergeCell ref="GZ237:GZ240"/>
    <mergeCell ref="HA237:HA240"/>
    <mergeCell ref="HB237:HB240"/>
    <mergeCell ref="HC237:HC240"/>
    <mergeCell ref="HD237:HD240"/>
    <mergeCell ref="HE237:HE240"/>
    <mergeCell ref="HF237:HF240"/>
    <mergeCell ref="HG237:HG240"/>
    <mergeCell ref="HH237:HH240"/>
    <mergeCell ref="HI237:HI240"/>
    <mergeCell ref="HJ237:HJ240"/>
    <mergeCell ref="HK237:HK240"/>
    <mergeCell ref="HL237:HL240"/>
    <mergeCell ref="HM237:HM240"/>
    <mergeCell ref="HN237:HN240"/>
    <mergeCell ref="HO237:HO240"/>
    <mergeCell ref="HP237:HP240"/>
    <mergeCell ref="HQ237:HQ240"/>
    <mergeCell ref="HR237:HR240"/>
    <mergeCell ref="HS237:HS240"/>
    <mergeCell ref="HT237:HT240"/>
    <mergeCell ref="HU237:HU240"/>
    <mergeCell ref="HV237:HV240"/>
    <mergeCell ref="HW237:HW240"/>
    <mergeCell ref="HX237:HX240"/>
    <mergeCell ref="HY237:HY240"/>
    <mergeCell ref="HZ237:HZ240"/>
    <mergeCell ref="IA237:IA240"/>
    <mergeCell ref="IB237:IB240"/>
    <mergeCell ref="IC237:IC240"/>
    <mergeCell ref="ID237:ID240"/>
    <mergeCell ref="IE237:IE240"/>
    <mergeCell ref="IF237:IF240"/>
    <mergeCell ref="IG237:IG240"/>
    <mergeCell ref="IH237:IH240"/>
    <mergeCell ref="II237:II240"/>
    <mergeCell ref="IJ237:IJ240"/>
    <mergeCell ref="IK237:IK240"/>
    <mergeCell ref="IL237:IL240"/>
    <mergeCell ref="IM237:IM240"/>
    <mergeCell ref="IN237:IN240"/>
    <mergeCell ref="IO237:IO240"/>
    <mergeCell ref="IP237:IP240"/>
    <mergeCell ref="IQ237:IQ240"/>
    <mergeCell ref="IR237:IR240"/>
    <mergeCell ref="IS237:IS240"/>
    <mergeCell ref="IT237:IT240"/>
    <mergeCell ref="IU237:IU240"/>
    <mergeCell ref="IV237:IV240"/>
    <mergeCell ref="IW237:IW240"/>
    <mergeCell ref="IX237:IX240"/>
    <mergeCell ref="IY237:IY240"/>
    <mergeCell ref="IZ237:IZ240"/>
    <mergeCell ref="JA237:JA240"/>
    <mergeCell ref="JB237:JB240"/>
    <mergeCell ref="JC237:JC240"/>
    <mergeCell ref="JD237:JD240"/>
    <mergeCell ref="JE237:JE240"/>
    <mergeCell ref="JF237:JF240"/>
    <mergeCell ref="JG237:JG240"/>
    <mergeCell ref="JH237:JH240"/>
    <mergeCell ref="JI237:JI240"/>
    <mergeCell ref="JJ237:JJ240"/>
    <mergeCell ref="JK237:JK240"/>
    <mergeCell ref="JL237:JL240"/>
    <mergeCell ref="JM237:JM240"/>
    <mergeCell ref="JN237:JN240"/>
    <mergeCell ref="JO237:JO240"/>
    <mergeCell ref="JP237:JP240"/>
    <mergeCell ref="JQ237:JQ240"/>
    <mergeCell ref="JR237:JR240"/>
    <mergeCell ref="JS237:JS240"/>
    <mergeCell ref="JT237:JT240"/>
    <mergeCell ref="JU237:JU240"/>
    <mergeCell ref="JV237:JV240"/>
    <mergeCell ref="JW237:JW240"/>
    <mergeCell ref="JX237:JX240"/>
    <mergeCell ref="JY237:JY240"/>
    <mergeCell ref="JZ237:JZ240"/>
    <mergeCell ref="KA237:KA240"/>
    <mergeCell ref="KB237:KB240"/>
    <mergeCell ref="KC237:KC240"/>
    <mergeCell ref="KD237:KD240"/>
    <mergeCell ref="KE237:KE240"/>
    <mergeCell ref="KF237:KF240"/>
    <mergeCell ref="KG237:KG240"/>
    <mergeCell ref="KH237:KH240"/>
    <mergeCell ref="KI237:KI240"/>
    <mergeCell ref="KJ237:KJ240"/>
    <mergeCell ref="KK237:KK240"/>
    <mergeCell ref="KL237:KL240"/>
    <mergeCell ref="KM237:KM240"/>
    <mergeCell ref="KN237:KN240"/>
    <mergeCell ref="KO237:KO240"/>
    <mergeCell ref="KP237:KP240"/>
    <mergeCell ref="KQ237:KQ240"/>
    <mergeCell ref="KR237:KR240"/>
    <mergeCell ref="KS237:KS240"/>
    <mergeCell ref="KT237:KT240"/>
    <mergeCell ref="KU237:KU240"/>
    <mergeCell ref="KV237:KV240"/>
    <mergeCell ref="KW237:KW240"/>
    <mergeCell ref="KX237:KX240"/>
    <mergeCell ref="KY237:KY240"/>
    <mergeCell ref="KZ237:KZ240"/>
    <mergeCell ref="LA237:LA240"/>
    <mergeCell ref="LB237:LB240"/>
    <mergeCell ref="LC237:LC240"/>
    <mergeCell ref="LD237:LD240"/>
    <mergeCell ref="LE237:LE240"/>
    <mergeCell ref="LF237:LF240"/>
    <mergeCell ref="LG237:LG240"/>
    <mergeCell ref="LH237:LH240"/>
    <mergeCell ref="LI237:LI240"/>
    <mergeCell ref="LJ237:LJ240"/>
    <mergeCell ref="LK237:LK240"/>
    <mergeCell ref="LL237:LL240"/>
    <mergeCell ref="LM237:LM240"/>
    <mergeCell ref="LN237:LN240"/>
    <mergeCell ref="LO237:LO240"/>
    <mergeCell ref="LP237:LP240"/>
    <mergeCell ref="LQ237:LQ240"/>
    <mergeCell ref="LR237:LR240"/>
    <mergeCell ref="LS237:LS240"/>
    <mergeCell ref="LT237:LT240"/>
    <mergeCell ref="LU237:LU240"/>
    <mergeCell ref="LV237:LV240"/>
    <mergeCell ref="LW237:LW240"/>
    <mergeCell ref="LX237:LX240"/>
    <mergeCell ref="GU241:GU243"/>
    <mergeCell ref="GV241:GV243"/>
    <mergeCell ref="GW241:GW243"/>
    <mergeCell ref="GX241:GX243"/>
    <mergeCell ref="GY241:GY243"/>
    <mergeCell ref="GZ241:GZ243"/>
    <mergeCell ref="HA241:HA243"/>
    <mergeCell ref="HB241:HB243"/>
    <mergeCell ref="HC241:HC243"/>
    <mergeCell ref="HD241:HD243"/>
    <mergeCell ref="HE241:HE243"/>
    <mergeCell ref="HF241:HF243"/>
    <mergeCell ref="HG241:HG243"/>
    <mergeCell ref="HH241:HH243"/>
    <mergeCell ref="HI241:HI243"/>
    <mergeCell ref="HJ241:HJ243"/>
    <mergeCell ref="HK241:HK243"/>
    <mergeCell ref="HL241:HL243"/>
    <mergeCell ref="HM241:HM243"/>
    <mergeCell ref="HN241:HN243"/>
    <mergeCell ref="HO241:HO243"/>
    <mergeCell ref="HP241:HP243"/>
    <mergeCell ref="HQ241:HQ243"/>
    <mergeCell ref="HR241:HR243"/>
    <mergeCell ref="HS241:HS243"/>
    <mergeCell ref="HT241:HT243"/>
    <mergeCell ref="HU241:HU243"/>
    <mergeCell ref="HV241:HV243"/>
    <mergeCell ref="HW241:HW243"/>
    <mergeCell ref="HX241:HX243"/>
    <mergeCell ref="HY241:HY243"/>
    <mergeCell ref="HZ241:HZ243"/>
    <mergeCell ref="IA241:IA243"/>
    <mergeCell ref="IB241:IB243"/>
    <mergeCell ref="IC241:IC243"/>
    <mergeCell ref="ID241:ID243"/>
    <mergeCell ref="IE241:IE243"/>
    <mergeCell ref="IF241:IF243"/>
    <mergeCell ref="IG241:IG243"/>
    <mergeCell ref="IH241:IH243"/>
    <mergeCell ref="II241:II243"/>
    <mergeCell ref="IJ241:IJ243"/>
    <mergeCell ref="IK241:IK243"/>
    <mergeCell ref="IL241:IL243"/>
    <mergeCell ref="IM241:IM243"/>
    <mergeCell ref="IN241:IN243"/>
    <mergeCell ref="IO241:IO243"/>
    <mergeCell ref="IP241:IP243"/>
    <mergeCell ref="IQ241:IQ243"/>
    <mergeCell ref="IR241:IR243"/>
    <mergeCell ref="IS241:IS243"/>
    <mergeCell ref="IT241:IT243"/>
    <mergeCell ref="IU241:IU243"/>
    <mergeCell ref="IV241:IV243"/>
    <mergeCell ref="IW241:IW243"/>
    <mergeCell ref="IX241:IX243"/>
    <mergeCell ref="IY241:IY243"/>
    <mergeCell ref="IZ241:IZ243"/>
    <mergeCell ref="JA241:JA243"/>
    <mergeCell ref="JB241:JB243"/>
    <mergeCell ref="JC241:JC243"/>
    <mergeCell ref="JD241:JD243"/>
    <mergeCell ref="JE241:JE243"/>
    <mergeCell ref="JF241:JF243"/>
    <mergeCell ref="JG241:JG243"/>
    <mergeCell ref="JH241:JH243"/>
    <mergeCell ref="JI241:JI243"/>
    <mergeCell ref="JJ241:JJ243"/>
    <mergeCell ref="JK241:JK243"/>
    <mergeCell ref="JL241:JL243"/>
    <mergeCell ref="JM241:JM243"/>
    <mergeCell ref="JN241:JN243"/>
    <mergeCell ref="JO241:JO243"/>
    <mergeCell ref="JP241:JP243"/>
    <mergeCell ref="JQ241:JQ243"/>
    <mergeCell ref="JR241:JR243"/>
    <mergeCell ref="JS241:JS243"/>
    <mergeCell ref="JT241:JT243"/>
    <mergeCell ref="JU241:JU243"/>
    <mergeCell ref="JV241:JV243"/>
    <mergeCell ref="JW241:JW243"/>
    <mergeCell ref="JX241:JX243"/>
    <mergeCell ref="JY241:JY243"/>
    <mergeCell ref="JZ241:JZ243"/>
    <mergeCell ref="KA241:KA243"/>
    <mergeCell ref="KB241:KB243"/>
    <mergeCell ref="KC241:KC243"/>
    <mergeCell ref="KD241:KD243"/>
    <mergeCell ref="KE241:KE243"/>
    <mergeCell ref="KF241:KF243"/>
    <mergeCell ref="KG241:KG243"/>
    <mergeCell ref="KH241:KH243"/>
    <mergeCell ref="KI241:KI243"/>
    <mergeCell ref="KJ241:KJ243"/>
    <mergeCell ref="KK241:KK243"/>
    <mergeCell ref="KL241:KL243"/>
    <mergeCell ref="KM241:KM243"/>
    <mergeCell ref="KN241:KN243"/>
    <mergeCell ref="KO241:KO243"/>
    <mergeCell ref="KP241:KP243"/>
    <mergeCell ref="KQ241:KQ243"/>
    <mergeCell ref="KR241:KR243"/>
    <mergeCell ref="KS241:KS243"/>
    <mergeCell ref="KT241:KT243"/>
    <mergeCell ref="KU241:KU243"/>
    <mergeCell ref="KV241:KV243"/>
    <mergeCell ref="KW241:KW243"/>
    <mergeCell ref="KX241:KX243"/>
    <mergeCell ref="KY241:KY243"/>
    <mergeCell ref="KZ241:KZ243"/>
    <mergeCell ref="LA241:LA243"/>
    <mergeCell ref="LB241:LB243"/>
    <mergeCell ref="LC241:LC243"/>
    <mergeCell ref="LD241:LD243"/>
    <mergeCell ref="LE241:LE243"/>
    <mergeCell ref="LF241:LF243"/>
    <mergeCell ref="LG241:LG243"/>
    <mergeCell ref="LH241:LH243"/>
    <mergeCell ref="LI241:LI243"/>
    <mergeCell ref="LJ241:LJ243"/>
    <mergeCell ref="LK241:LK243"/>
    <mergeCell ref="LL241:LL243"/>
    <mergeCell ref="LM241:LM243"/>
    <mergeCell ref="LN241:LN243"/>
    <mergeCell ref="LO241:LO243"/>
    <mergeCell ref="LP241:LP243"/>
    <mergeCell ref="LQ241:LQ243"/>
    <mergeCell ref="LR241:LR243"/>
    <mergeCell ref="LS241:LS243"/>
    <mergeCell ref="LT241:LT243"/>
    <mergeCell ref="LU241:LU243"/>
    <mergeCell ref="LV241:LV243"/>
    <mergeCell ref="LW241:LW243"/>
    <mergeCell ref="LX241:LX243"/>
    <mergeCell ref="GU244:GU248"/>
    <mergeCell ref="GV244:GV248"/>
    <mergeCell ref="GW244:GW248"/>
    <mergeCell ref="GX244:GX248"/>
    <mergeCell ref="GY244:GY248"/>
    <mergeCell ref="GZ244:GZ248"/>
    <mergeCell ref="HA244:HA248"/>
    <mergeCell ref="HB244:HB248"/>
    <mergeCell ref="HC244:HC248"/>
    <mergeCell ref="HD244:HD248"/>
    <mergeCell ref="HE244:HE248"/>
    <mergeCell ref="HF244:HF248"/>
    <mergeCell ref="HG244:HG248"/>
    <mergeCell ref="HH244:HH248"/>
    <mergeCell ref="HI244:HI248"/>
    <mergeCell ref="HJ244:HJ248"/>
    <mergeCell ref="HK244:HK248"/>
    <mergeCell ref="HL244:HL248"/>
    <mergeCell ref="HM244:HM248"/>
    <mergeCell ref="HN244:HN248"/>
    <mergeCell ref="HO244:HO248"/>
    <mergeCell ref="HP244:HP248"/>
    <mergeCell ref="HQ244:HQ248"/>
    <mergeCell ref="HR244:HR248"/>
    <mergeCell ref="HS244:HS248"/>
    <mergeCell ref="HT244:HT248"/>
    <mergeCell ref="HU244:HU248"/>
    <mergeCell ref="HV244:HV248"/>
    <mergeCell ref="HW244:HW248"/>
    <mergeCell ref="HX244:HX248"/>
    <mergeCell ref="HY244:HY248"/>
    <mergeCell ref="HZ244:HZ248"/>
    <mergeCell ref="IA244:IA248"/>
    <mergeCell ref="IB244:IB248"/>
    <mergeCell ref="IC244:IC248"/>
    <mergeCell ref="ID244:ID248"/>
    <mergeCell ref="IE244:IE248"/>
    <mergeCell ref="IF244:IF248"/>
    <mergeCell ref="IG244:IG248"/>
    <mergeCell ref="IH244:IH248"/>
    <mergeCell ref="II244:II248"/>
    <mergeCell ref="IJ244:IJ248"/>
    <mergeCell ref="IK244:IK248"/>
    <mergeCell ref="IL244:IL248"/>
    <mergeCell ref="IM244:IM248"/>
    <mergeCell ref="IN244:IN248"/>
    <mergeCell ref="IO244:IO248"/>
    <mergeCell ref="IP244:IP248"/>
    <mergeCell ref="IQ244:IQ248"/>
    <mergeCell ref="IR244:IR248"/>
    <mergeCell ref="IS244:IS248"/>
    <mergeCell ref="IT244:IT248"/>
    <mergeCell ref="IU244:IU248"/>
    <mergeCell ref="IV244:IV248"/>
    <mergeCell ref="IW244:IW248"/>
    <mergeCell ref="IX244:IX248"/>
    <mergeCell ref="IY244:IY248"/>
    <mergeCell ref="IZ244:IZ248"/>
    <mergeCell ref="JA244:JA248"/>
    <mergeCell ref="JB244:JB248"/>
    <mergeCell ref="JC244:JC248"/>
    <mergeCell ref="JD244:JD248"/>
    <mergeCell ref="JE244:JE248"/>
    <mergeCell ref="JF244:JF248"/>
    <mergeCell ref="JG244:JG248"/>
    <mergeCell ref="JH244:JH248"/>
    <mergeCell ref="JI244:JI248"/>
    <mergeCell ref="JJ244:JJ248"/>
    <mergeCell ref="JK244:JK248"/>
    <mergeCell ref="JL244:JL248"/>
    <mergeCell ref="JM244:JM248"/>
    <mergeCell ref="JN244:JN248"/>
    <mergeCell ref="JO244:JO248"/>
    <mergeCell ref="JP244:JP248"/>
    <mergeCell ref="JQ244:JQ248"/>
    <mergeCell ref="JR244:JR248"/>
    <mergeCell ref="JS244:JS248"/>
    <mergeCell ref="JT244:JT248"/>
    <mergeCell ref="JU244:JU248"/>
    <mergeCell ref="JV244:JV248"/>
    <mergeCell ref="JW244:JW248"/>
    <mergeCell ref="JX244:JX248"/>
    <mergeCell ref="JY244:JY248"/>
    <mergeCell ref="JZ244:JZ248"/>
    <mergeCell ref="KA244:KA248"/>
    <mergeCell ref="KB244:KB248"/>
    <mergeCell ref="KC244:KC248"/>
    <mergeCell ref="KD244:KD248"/>
    <mergeCell ref="KE244:KE248"/>
    <mergeCell ref="KF244:KF248"/>
    <mergeCell ref="KG244:KG248"/>
    <mergeCell ref="KH244:KH248"/>
    <mergeCell ref="KI244:KI248"/>
    <mergeCell ref="KJ244:KJ248"/>
    <mergeCell ref="KK244:KK248"/>
    <mergeCell ref="KL244:KL248"/>
    <mergeCell ref="KM244:KM248"/>
    <mergeCell ref="KN244:KN248"/>
    <mergeCell ref="KO244:KO248"/>
    <mergeCell ref="KP244:KP248"/>
    <mergeCell ref="KQ244:KQ248"/>
    <mergeCell ref="KR244:KR248"/>
    <mergeCell ref="KS244:KS248"/>
    <mergeCell ref="KT244:KT248"/>
    <mergeCell ref="KU244:KU248"/>
    <mergeCell ref="KV244:KV248"/>
    <mergeCell ref="KW244:KW248"/>
    <mergeCell ref="KX244:KX248"/>
    <mergeCell ref="KY244:KY248"/>
    <mergeCell ref="KZ244:KZ248"/>
    <mergeCell ref="LA244:LA248"/>
    <mergeCell ref="LB244:LB248"/>
    <mergeCell ref="LC244:LC248"/>
    <mergeCell ref="LD244:LD248"/>
    <mergeCell ref="LE244:LE248"/>
    <mergeCell ref="LF244:LF248"/>
    <mergeCell ref="LG244:LG248"/>
    <mergeCell ref="LH244:LH248"/>
    <mergeCell ref="LI244:LI248"/>
    <mergeCell ref="LJ244:LJ248"/>
    <mergeCell ref="LK244:LK248"/>
    <mergeCell ref="LL244:LL248"/>
    <mergeCell ref="LM244:LM248"/>
    <mergeCell ref="LN244:LN248"/>
    <mergeCell ref="LO244:LO248"/>
    <mergeCell ref="LP244:LP248"/>
    <mergeCell ref="LQ244:LQ248"/>
    <mergeCell ref="LR244:LR248"/>
    <mergeCell ref="LS244:LS248"/>
    <mergeCell ref="LT244:LT248"/>
    <mergeCell ref="LU244:LU248"/>
    <mergeCell ref="LV244:LV248"/>
    <mergeCell ref="LW244:LW248"/>
    <mergeCell ref="LX244:LX248"/>
    <mergeCell ref="GU249:GU251"/>
    <mergeCell ref="GV249:GV251"/>
    <mergeCell ref="GW249:GW251"/>
    <mergeCell ref="GX249:GX251"/>
    <mergeCell ref="GY249:GY251"/>
    <mergeCell ref="GZ249:GZ251"/>
    <mergeCell ref="HA249:HA251"/>
    <mergeCell ref="HB249:HB251"/>
    <mergeCell ref="HC249:HC251"/>
    <mergeCell ref="HD249:HD251"/>
    <mergeCell ref="HE249:HE251"/>
    <mergeCell ref="HF249:HF251"/>
    <mergeCell ref="HG249:HG251"/>
    <mergeCell ref="HH249:HH251"/>
    <mergeCell ref="HI249:HI251"/>
    <mergeCell ref="HJ249:HJ251"/>
    <mergeCell ref="HK249:HK251"/>
    <mergeCell ref="HL249:HL251"/>
    <mergeCell ref="HM249:HM251"/>
    <mergeCell ref="HN249:HN251"/>
    <mergeCell ref="HO249:HO251"/>
    <mergeCell ref="HP249:HP251"/>
    <mergeCell ref="HQ249:HQ251"/>
    <mergeCell ref="HR249:HR251"/>
    <mergeCell ref="HS249:HS251"/>
    <mergeCell ref="HT249:HT251"/>
    <mergeCell ref="HU249:HU251"/>
    <mergeCell ref="HV249:HV251"/>
    <mergeCell ref="HW249:HW251"/>
    <mergeCell ref="HX249:HX251"/>
    <mergeCell ref="HY249:HY251"/>
    <mergeCell ref="HZ249:HZ251"/>
    <mergeCell ref="IA249:IA251"/>
    <mergeCell ref="IB249:IB251"/>
    <mergeCell ref="IC249:IC251"/>
    <mergeCell ref="ID249:ID251"/>
    <mergeCell ref="IE249:IE251"/>
    <mergeCell ref="IF249:IF251"/>
    <mergeCell ref="IG249:IG251"/>
    <mergeCell ref="IH249:IH251"/>
    <mergeCell ref="II249:II251"/>
    <mergeCell ref="IJ249:IJ251"/>
    <mergeCell ref="IK249:IK251"/>
    <mergeCell ref="IL249:IL251"/>
    <mergeCell ref="IM249:IM251"/>
    <mergeCell ref="IN249:IN251"/>
    <mergeCell ref="IO249:IO251"/>
    <mergeCell ref="IP249:IP251"/>
    <mergeCell ref="IQ249:IQ251"/>
    <mergeCell ref="IR249:IR251"/>
    <mergeCell ref="IS249:IS251"/>
    <mergeCell ref="IT249:IT251"/>
    <mergeCell ref="IU249:IU251"/>
    <mergeCell ref="IV249:IV251"/>
    <mergeCell ref="IW249:IW251"/>
    <mergeCell ref="IX249:IX251"/>
    <mergeCell ref="IY249:IY251"/>
    <mergeCell ref="IZ249:IZ251"/>
    <mergeCell ref="JA249:JA251"/>
    <mergeCell ref="JB249:JB251"/>
    <mergeCell ref="JC249:JC251"/>
    <mergeCell ref="JD249:JD251"/>
    <mergeCell ref="JE249:JE251"/>
    <mergeCell ref="JF249:JF251"/>
    <mergeCell ref="JG249:JG251"/>
    <mergeCell ref="JH249:JH251"/>
    <mergeCell ref="JI249:JI251"/>
    <mergeCell ref="JJ249:JJ251"/>
    <mergeCell ref="JK249:JK251"/>
    <mergeCell ref="JL249:JL251"/>
    <mergeCell ref="JM249:JM251"/>
    <mergeCell ref="JN249:JN251"/>
    <mergeCell ref="JO249:JO251"/>
    <mergeCell ref="JP249:JP251"/>
    <mergeCell ref="JQ249:JQ251"/>
    <mergeCell ref="JR249:JR251"/>
    <mergeCell ref="JS249:JS251"/>
    <mergeCell ref="JT249:JT251"/>
    <mergeCell ref="JU249:JU251"/>
    <mergeCell ref="JV249:JV251"/>
    <mergeCell ref="JW249:JW251"/>
    <mergeCell ref="JX249:JX251"/>
    <mergeCell ref="JY249:JY251"/>
    <mergeCell ref="JZ249:JZ251"/>
    <mergeCell ref="KA249:KA251"/>
    <mergeCell ref="KB249:KB251"/>
    <mergeCell ref="KC249:KC251"/>
    <mergeCell ref="KD249:KD251"/>
    <mergeCell ref="KE249:KE251"/>
    <mergeCell ref="KF249:KF251"/>
    <mergeCell ref="KG249:KG251"/>
    <mergeCell ref="KH249:KH251"/>
    <mergeCell ref="KI249:KI251"/>
    <mergeCell ref="KJ249:KJ251"/>
    <mergeCell ref="KK249:KK251"/>
    <mergeCell ref="KL249:KL251"/>
    <mergeCell ref="KM249:KM251"/>
    <mergeCell ref="KN249:KN251"/>
    <mergeCell ref="KO249:KO251"/>
    <mergeCell ref="KP249:KP251"/>
    <mergeCell ref="KQ249:KQ251"/>
    <mergeCell ref="KR249:KR251"/>
    <mergeCell ref="KS249:KS251"/>
    <mergeCell ref="KT249:KT251"/>
    <mergeCell ref="KU249:KU251"/>
    <mergeCell ref="KV249:KV251"/>
    <mergeCell ref="KW249:KW251"/>
    <mergeCell ref="KX249:KX251"/>
    <mergeCell ref="KY249:KY251"/>
    <mergeCell ref="KZ249:KZ251"/>
    <mergeCell ref="LA249:LA251"/>
    <mergeCell ref="LB249:LB251"/>
    <mergeCell ref="LC249:LC251"/>
    <mergeCell ref="LD249:LD251"/>
    <mergeCell ref="LE249:LE251"/>
    <mergeCell ref="LF249:LF251"/>
    <mergeCell ref="LG249:LG251"/>
    <mergeCell ref="LH249:LH251"/>
    <mergeCell ref="LI249:LI251"/>
    <mergeCell ref="LJ249:LJ251"/>
    <mergeCell ref="LK249:LK251"/>
    <mergeCell ref="LL249:LL251"/>
    <mergeCell ref="LM249:LM251"/>
    <mergeCell ref="LN249:LN251"/>
    <mergeCell ref="LO249:LO251"/>
    <mergeCell ref="LP249:LP251"/>
    <mergeCell ref="LQ249:LQ251"/>
    <mergeCell ref="LR249:LR251"/>
    <mergeCell ref="LS249:LS251"/>
    <mergeCell ref="LT249:LT251"/>
    <mergeCell ref="LU249:LU251"/>
    <mergeCell ref="LV249:LV251"/>
    <mergeCell ref="LW249:LW251"/>
    <mergeCell ref="LX249:LX251"/>
    <mergeCell ref="GU252:GU259"/>
    <mergeCell ref="GV252:GV259"/>
    <mergeCell ref="GW252:GW259"/>
    <mergeCell ref="GX252:GX259"/>
    <mergeCell ref="GY252:GY259"/>
    <mergeCell ref="GZ252:GZ259"/>
    <mergeCell ref="HA252:HA259"/>
    <mergeCell ref="HB252:HB259"/>
    <mergeCell ref="HC252:HC259"/>
    <mergeCell ref="HD252:HD259"/>
    <mergeCell ref="HE252:HE259"/>
    <mergeCell ref="HF252:HF259"/>
    <mergeCell ref="HG252:HG259"/>
    <mergeCell ref="HH252:HH259"/>
    <mergeCell ref="HI252:HI259"/>
    <mergeCell ref="HJ252:HJ259"/>
    <mergeCell ref="HK252:HK259"/>
    <mergeCell ref="HL252:HL259"/>
    <mergeCell ref="HM252:HM259"/>
    <mergeCell ref="HN252:HN259"/>
    <mergeCell ref="HO252:HO259"/>
    <mergeCell ref="HP252:HP259"/>
    <mergeCell ref="HQ252:HQ259"/>
    <mergeCell ref="HR252:HR259"/>
    <mergeCell ref="HS252:HS259"/>
    <mergeCell ref="HT252:HT259"/>
    <mergeCell ref="HU252:HU259"/>
    <mergeCell ref="HV252:HV259"/>
    <mergeCell ref="HW252:HW259"/>
    <mergeCell ref="HX252:HX259"/>
    <mergeCell ref="HY252:HY259"/>
    <mergeCell ref="HZ252:HZ259"/>
    <mergeCell ref="IA252:IA259"/>
    <mergeCell ref="IB252:IB259"/>
    <mergeCell ref="IC252:IC259"/>
    <mergeCell ref="ID252:ID259"/>
    <mergeCell ref="IE252:IE259"/>
    <mergeCell ref="IF252:IF259"/>
    <mergeCell ref="IG252:IG259"/>
    <mergeCell ref="IH252:IH259"/>
    <mergeCell ref="II252:II259"/>
    <mergeCell ref="IJ252:IJ259"/>
    <mergeCell ref="IK252:IK259"/>
    <mergeCell ref="IL252:IL259"/>
    <mergeCell ref="IM252:IM259"/>
    <mergeCell ref="IN252:IN259"/>
    <mergeCell ref="IO252:IO259"/>
    <mergeCell ref="IP252:IP259"/>
    <mergeCell ref="IQ252:IQ259"/>
    <mergeCell ref="IR252:IR259"/>
    <mergeCell ref="IS252:IS259"/>
    <mergeCell ref="IT252:IT259"/>
    <mergeCell ref="IU252:IU259"/>
    <mergeCell ref="IV252:IV259"/>
    <mergeCell ref="IW252:IW259"/>
    <mergeCell ref="IX252:IX259"/>
    <mergeCell ref="IY252:IY259"/>
    <mergeCell ref="IZ252:IZ259"/>
    <mergeCell ref="JA252:JA259"/>
    <mergeCell ref="JB252:JB259"/>
    <mergeCell ref="JC252:JC259"/>
    <mergeCell ref="JD252:JD259"/>
    <mergeCell ref="JE252:JE259"/>
    <mergeCell ref="JF252:JF259"/>
    <mergeCell ref="JG252:JG259"/>
    <mergeCell ref="JH252:JH259"/>
    <mergeCell ref="JI252:JI259"/>
    <mergeCell ref="JJ252:JJ259"/>
    <mergeCell ref="JK252:JK259"/>
    <mergeCell ref="JL252:JL259"/>
    <mergeCell ref="JM252:JM259"/>
    <mergeCell ref="JN252:JN259"/>
    <mergeCell ref="JO252:JO259"/>
    <mergeCell ref="JP252:JP259"/>
    <mergeCell ref="JQ252:JQ259"/>
    <mergeCell ref="JR252:JR259"/>
    <mergeCell ref="JS252:JS259"/>
    <mergeCell ref="JT252:JT259"/>
    <mergeCell ref="JU252:JU259"/>
    <mergeCell ref="JV252:JV259"/>
    <mergeCell ref="JW252:JW259"/>
    <mergeCell ref="JX252:JX259"/>
    <mergeCell ref="JY252:JY259"/>
    <mergeCell ref="JZ252:JZ259"/>
    <mergeCell ref="KA252:KA259"/>
    <mergeCell ref="KB252:KB259"/>
    <mergeCell ref="KC252:KC259"/>
    <mergeCell ref="KD252:KD259"/>
    <mergeCell ref="KE252:KE259"/>
    <mergeCell ref="KF252:KF259"/>
    <mergeCell ref="KG252:KG259"/>
    <mergeCell ref="KH252:KH259"/>
    <mergeCell ref="KI252:KI259"/>
    <mergeCell ref="KJ252:KJ259"/>
    <mergeCell ref="KK252:KK259"/>
    <mergeCell ref="KL252:KL259"/>
    <mergeCell ref="KM252:KM259"/>
    <mergeCell ref="KN252:KN259"/>
    <mergeCell ref="KO252:KO259"/>
    <mergeCell ref="KP252:KP259"/>
    <mergeCell ref="KQ252:KQ259"/>
    <mergeCell ref="KR252:KR259"/>
    <mergeCell ref="KS252:KS259"/>
    <mergeCell ref="KT252:KT259"/>
    <mergeCell ref="KU252:KU259"/>
    <mergeCell ref="KV252:KV259"/>
    <mergeCell ref="KW252:KW259"/>
    <mergeCell ref="KX252:KX259"/>
    <mergeCell ref="KY252:KY259"/>
    <mergeCell ref="KZ252:KZ259"/>
    <mergeCell ref="LA252:LA259"/>
    <mergeCell ref="LB252:LB259"/>
    <mergeCell ref="LC252:LC259"/>
    <mergeCell ref="LD252:LD259"/>
    <mergeCell ref="LE252:LE259"/>
    <mergeCell ref="LF252:LF259"/>
    <mergeCell ref="LG252:LG259"/>
    <mergeCell ref="LH252:LH259"/>
    <mergeCell ref="LI252:LI259"/>
    <mergeCell ref="LJ252:LJ259"/>
    <mergeCell ref="LK252:LK259"/>
    <mergeCell ref="LL252:LL259"/>
    <mergeCell ref="LM252:LM259"/>
    <mergeCell ref="LN252:LN259"/>
    <mergeCell ref="LO252:LO259"/>
    <mergeCell ref="LP252:LP259"/>
    <mergeCell ref="LQ252:LQ259"/>
    <mergeCell ref="LR252:LR259"/>
    <mergeCell ref="LS252:LS259"/>
    <mergeCell ref="LT252:LT259"/>
    <mergeCell ref="LU252:LU259"/>
    <mergeCell ref="LV252:LV259"/>
    <mergeCell ref="LW252:LW259"/>
    <mergeCell ref="LX252:LX259"/>
    <mergeCell ref="GU261:GU263"/>
    <mergeCell ref="GV261:GV263"/>
    <mergeCell ref="GW261:GW263"/>
    <mergeCell ref="GX261:GX263"/>
    <mergeCell ref="GY261:GY263"/>
    <mergeCell ref="GZ261:GZ263"/>
    <mergeCell ref="HA261:HA263"/>
    <mergeCell ref="HB261:HB263"/>
    <mergeCell ref="HC261:HC263"/>
    <mergeCell ref="HD261:HD263"/>
    <mergeCell ref="HE261:HE263"/>
    <mergeCell ref="HF261:HF263"/>
    <mergeCell ref="HG261:HG263"/>
    <mergeCell ref="HH261:HH263"/>
    <mergeCell ref="HI261:HI263"/>
    <mergeCell ref="HJ261:HJ263"/>
    <mergeCell ref="HK261:HK263"/>
    <mergeCell ref="HL261:HL263"/>
    <mergeCell ref="HM261:HM263"/>
    <mergeCell ref="HN261:HN263"/>
    <mergeCell ref="HO261:HO263"/>
    <mergeCell ref="HP261:HP263"/>
    <mergeCell ref="HQ261:HQ263"/>
    <mergeCell ref="HR261:HR263"/>
    <mergeCell ref="HS261:HS263"/>
    <mergeCell ref="HT261:HT263"/>
    <mergeCell ref="HU261:HU263"/>
    <mergeCell ref="HV261:HV263"/>
    <mergeCell ref="HW261:HW263"/>
    <mergeCell ref="HX261:HX263"/>
    <mergeCell ref="HY261:HY263"/>
    <mergeCell ref="HZ261:HZ263"/>
    <mergeCell ref="IA261:IA263"/>
    <mergeCell ref="IB261:IB263"/>
    <mergeCell ref="IC261:IC263"/>
    <mergeCell ref="ID261:ID263"/>
    <mergeCell ref="IE261:IE263"/>
    <mergeCell ref="IF261:IF263"/>
    <mergeCell ref="IG261:IG263"/>
    <mergeCell ref="IH261:IH263"/>
    <mergeCell ref="II261:II263"/>
    <mergeCell ref="IJ261:IJ263"/>
    <mergeCell ref="IK261:IK263"/>
    <mergeCell ref="IL261:IL263"/>
    <mergeCell ref="IM261:IM263"/>
    <mergeCell ref="IN261:IN263"/>
    <mergeCell ref="IO261:IO263"/>
    <mergeCell ref="IP261:IP263"/>
    <mergeCell ref="IQ261:IQ263"/>
    <mergeCell ref="IR261:IR263"/>
    <mergeCell ref="IS261:IS263"/>
    <mergeCell ref="IT261:IT263"/>
    <mergeCell ref="IU261:IU263"/>
    <mergeCell ref="IV261:IV263"/>
    <mergeCell ref="IW261:IW263"/>
    <mergeCell ref="IX261:IX263"/>
    <mergeCell ref="IY261:IY263"/>
    <mergeCell ref="IZ261:IZ263"/>
    <mergeCell ref="JA261:JA263"/>
    <mergeCell ref="JB261:JB263"/>
    <mergeCell ref="JC261:JC263"/>
    <mergeCell ref="JD261:JD263"/>
    <mergeCell ref="JE261:JE263"/>
    <mergeCell ref="JF261:JF263"/>
    <mergeCell ref="JG261:JG263"/>
    <mergeCell ref="JH261:JH263"/>
    <mergeCell ref="JI261:JI263"/>
    <mergeCell ref="JJ261:JJ263"/>
    <mergeCell ref="JK261:JK263"/>
    <mergeCell ref="JL261:JL263"/>
    <mergeCell ref="JM261:JM263"/>
    <mergeCell ref="JN261:JN263"/>
    <mergeCell ref="JO261:JO263"/>
    <mergeCell ref="JP261:JP263"/>
    <mergeCell ref="JQ261:JQ263"/>
    <mergeCell ref="JR261:JR263"/>
    <mergeCell ref="JS261:JS263"/>
    <mergeCell ref="JT261:JT263"/>
    <mergeCell ref="JU261:JU263"/>
    <mergeCell ref="JV261:JV263"/>
    <mergeCell ref="JW261:JW263"/>
    <mergeCell ref="JX261:JX263"/>
    <mergeCell ref="JY261:JY263"/>
    <mergeCell ref="JZ261:JZ263"/>
    <mergeCell ref="KA261:KA263"/>
    <mergeCell ref="KB261:KB263"/>
    <mergeCell ref="KC261:KC263"/>
    <mergeCell ref="KD261:KD263"/>
    <mergeCell ref="KE261:KE263"/>
    <mergeCell ref="KF261:KF263"/>
    <mergeCell ref="KG261:KG263"/>
    <mergeCell ref="KH261:KH263"/>
    <mergeCell ref="KI261:KI263"/>
    <mergeCell ref="KJ261:KJ263"/>
    <mergeCell ref="KK261:KK263"/>
    <mergeCell ref="KL261:KL263"/>
    <mergeCell ref="KM261:KM263"/>
    <mergeCell ref="KN261:KN263"/>
    <mergeCell ref="KO261:KO263"/>
    <mergeCell ref="KP261:KP263"/>
    <mergeCell ref="KQ261:KQ263"/>
    <mergeCell ref="KR261:KR263"/>
    <mergeCell ref="KS261:KS263"/>
    <mergeCell ref="KT261:KT263"/>
    <mergeCell ref="KU261:KU263"/>
    <mergeCell ref="KV261:KV263"/>
    <mergeCell ref="KW261:KW263"/>
    <mergeCell ref="KX261:KX263"/>
    <mergeCell ref="KY261:KY263"/>
    <mergeCell ref="KZ261:KZ263"/>
    <mergeCell ref="LA261:LA263"/>
    <mergeCell ref="LB261:LB263"/>
    <mergeCell ref="LC261:LC263"/>
    <mergeCell ref="LD261:LD263"/>
    <mergeCell ref="LE261:LE263"/>
    <mergeCell ref="LF261:LF263"/>
    <mergeCell ref="LG261:LG263"/>
    <mergeCell ref="LH261:LH263"/>
    <mergeCell ref="LI261:LI263"/>
    <mergeCell ref="LJ261:LJ263"/>
    <mergeCell ref="LK261:LK263"/>
    <mergeCell ref="LL261:LL263"/>
    <mergeCell ref="LM261:LM263"/>
    <mergeCell ref="LN261:LN263"/>
    <mergeCell ref="LO261:LO263"/>
    <mergeCell ref="LP261:LP263"/>
    <mergeCell ref="LQ261:LQ263"/>
    <mergeCell ref="LR261:LR263"/>
    <mergeCell ref="LS261:LS263"/>
    <mergeCell ref="LT261:LT263"/>
    <mergeCell ref="LU261:LU263"/>
    <mergeCell ref="LV261:LV263"/>
    <mergeCell ref="LW261:LW263"/>
    <mergeCell ref="LX261:LX263"/>
    <mergeCell ref="GU264:GU266"/>
    <mergeCell ref="GV264:GV266"/>
    <mergeCell ref="GW264:GW266"/>
    <mergeCell ref="GX264:GX266"/>
    <mergeCell ref="GY264:GY266"/>
    <mergeCell ref="GZ264:GZ266"/>
    <mergeCell ref="HA264:HA266"/>
    <mergeCell ref="HB264:HB266"/>
    <mergeCell ref="HC264:HC266"/>
    <mergeCell ref="HD264:HD266"/>
    <mergeCell ref="HE264:HE266"/>
    <mergeCell ref="HF264:HF266"/>
    <mergeCell ref="HG264:HG266"/>
    <mergeCell ref="HH264:HH266"/>
    <mergeCell ref="HI264:HI266"/>
    <mergeCell ref="HJ264:HJ266"/>
    <mergeCell ref="HK264:HK266"/>
    <mergeCell ref="HL264:HL266"/>
    <mergeCell ref="HM264:HM266"/>
    <mergeCell ref="HN264:HN266"/>
    <mergeCell ref="HO264:HO266"/>
    <mergeCell ref="HP264:HP266"/>
    <mergeCell ref="HQ264:HQ266"/>
    <mergeCell ref="HR264:HR266"/>
    <mergeCell ref="HS264:HS266"/>
    <mergeCell ref="HT264:HT266"/>
    <mergeCell ref="HU264:HU266"/>
    <mergeCell ref="HV264:HV266"/>
    <mergeCell ref="HW264:HW266"/>
    <mergeCell ref="HX264:HX266"/>
    <mergeCell ref="HY264:HY266"/>
    <mergeCell ref="HZ264:HZ266"/>
    <mergeCell ref="IA264:IA266"/>
    <mergeCell ref="IB264:IB266"/>
    <mergeCell ref="IC264:IC266"/>
    <mergeCell ref="ID264:ID266"/>
    <mergeCell ref="IE264:IE266"/>
    <mergeCell ref="IF264:IF266"/>
    <mergeCell ref="IG264:IG266"/>
    <mergeCell ref="IH264:IH266"/>
    <mergeCell ref="II264:II266"/>
    <mergeCell ref="IJ264:IJ266"/>
    <mergeCell ref="IK264:IK266"/>
    <mergeCell ref="IL264:IL266"/>
    <mergeCell ref="IM264:IM266"/>
    <mergeCell ref="IN264:IN266"/>
    <mergeCell ref="IO264:IO266"/>
    <mergeCell ref="IP264:IP266"/>
    <mergeCell ref="IQ264:IQ266"/>
    <mergeCell ref="IR264:IR266"/>
    <mergeCell ref="IS264:IS266"/>
    <mergeCell ref="IT264:IT266"/>
    <mergeCell ref="IU264:IU266"/>
    <mergeCell ref="IV264:IV266"/>
    <mergeCell ref="IW264:IW266"/>
    <mergeCell ref="IX264:IX266"/>
    <mergeCell ref="IY264:IY266"/>
    <mergeCell ref="IZ264:IZ266"/>
    <mergeCell ref="JA264:JA266"/>
    <mergeCell ref="JB264:JB266"/>
    <mergeCell ref="JC264:JC266"/>
    <mergeCell ref="JD264:JD266"/>
    <mergeCell ref="JE264:JE266"/>
    <mergeCell ref="JF264:JF266"/>
    <mergeCell ref="JG264:JG266"/>
    <mergeCell ref="JH264:JH266"/>
    <mergeCell ref="JI264:JI266"/>
    <mergeCell ref="JJ264:JJ266"/>
    <mergeCell ref="JK264:JK266"/>
    <mergeCell ref="JL264:JL266"/>
    <mergeCell ref="JM264:JM266"/>
    <mergeCell ref="JN264:JN266"/>
    <mergeCell ref="JO264:JO266"/>
    <mergeCell ref="JP264:JP266"/>
    <mergeCell ref="JQ264:JQ266"/>
    <mergeCell ref="JR264:JR266"/>
    <mergeCell ref="JS264:JS266"/>
    <mergeCell ref="JT264:JT266"/>
    <mergeCell ref="JU264:JU266"/>
    <mergeCell ref="JV264:JV266"/>
    <mergeCell ref="JW264:JW266"/>
    <mergeCell ref="JX264:JX266"/>
    <mergeCell ref="JY264:JY266"/>
    <mergeCell ref="JZ264:JZ266"/>
    <mergeCell ref="KA264:KA266"/>
    <mergeCell ref="KB264:KB266"/>
    <mergeCell ref="KC264:KC266"/>
    <mergeCell ref="KD264:KD266"/>
    <mergeCell ref="KE264:KE266"/>
    <mergeCell ref="KF264:KF266"/>
    <mergeCell ref="KG264:KG266"/>
    <mergeCell ref="KH264:KH266"/>
    <mergeCell ref="KI264:KI266"/>
    <mergeCell ref="KJ264:KJ266"/>
    <mergeCell ref="KK264:KK266"/>
    <mergeCell ref="KL264:KL266"/>
    <mergeCell ref="KM264:KM266"/>
    <mergeCell ref="KN264:KN266"/>
    <mergeCell ref="KO264:KO266"/>
    <mergeCell ref="KP264:KP266"/>
    <mergeCell ref="KQ264:KQ266"/>
    <mergeCell ref="KR264:KR266"/>
    <mergeCell ref="KS264:KS266"/>
    <mergeCell ref="KT264:KT266"/>
    <mergeCell ref="KU264:KU266"/>
    <mergeCell ref="KV264:KV266"/>
    <mergeCell ref="KW264:KW266"/>
    <mergeCell ref="KX264:KX266"/>
    <mergeCell ref="KY264:KY266"/>
    <mergeCell ref="KZ264:KZ266"/>
    <mergeCell ref="LA264:LA266"/>
    <mergeCell ref="LB264:LB266"/>
    <mergeCell ref="LC264:LC266"/>
    <mergeCell ref="LD264:LD266"/>
    <mergeCell ref="LE264:LE266"/>
    <mergeCell ref="LF264:LF266"/>
    <mergeCell ref="LG264:LG266"/>
    <mergeCell ref="LH264:LH266"/>
    <mergeCell ref="LI264:LI266"/>
    <mergeCell ref="LJ264:LJ266"/>
    <mergeCell ref="LK264:LK266"/>
    <mergeCell ref="LL264:LL266"/>
    <mergeCell ref="LM264:LM266"/>
    <mergeCell ref="LN264:LN266"/>
    <mergeCell ref="LO264:LO266"/>
    <mergeCell ref="LP264:LP266"/>
    <mergeCell ref="LQ264:LQ266"/>
    <mergeCell ref="LR264:LR266"/>
    <mergeCell ref="LS264:LS266"/>
    <mergeCell ref="LT264:LT266"/>
    <mergeCell ref="LU264:LU266"/>
    <mergeCell ref="LV264:LV266"/>
    <mergeCell ref="LW264:LW266"/>
    <mergeCell ref="LX264:LX266"/>
    <mergeCell ref="GU268:GU270"/>
    <mergeCell ref="GV268:GV270"/>
    <mergeCell ref="GW268:GW270"/>
    <mergeCell ref="GX268:GX270"/>
    <mergeCell ref="GY268:GY270"/>
    <mergeCell ref="GZ268:GZ270"/>
    <mergeCell ref="HA268:HA270"/>
    <mergeCell ref="HB268:HB270"/>
    <mergeCell ref="HC268:HC270"/>
    <mergeCell ref="HD268:HD270"/>
    <mergeCell ref="HE268:HE270"/>
    <mergeCell ref="HF268:HF270"/>
    <mergeCell ref="HG268:HG270"/>
    <mergeCell ref="HH268:HH270"/>
    <mergeCell ref="HI268:HI270"/>
    <mergeCell ref="HJ268:HJ270"/>
    <mergeCell ref="HK268:HK270"/>
    <mergeCell ref="HL268:HL270"/>
    <mergeCell ref="HM268:HM270"/>
    <mergeCell ref="HN268:HN270"/>
    <mergeCell ref="HO268:HO270"/>
    <mergeCell ref="HP268:HP270"/>
    <mergeCell ref="HQ268:HQ270"/>
    <mergeCell ref="HR268:HR270"/>
    <mergeCell ref="HS268:HS270"/>
    <mergeCell ref="HT268:HT270"/>
    <mergeCell ref="HU268:HU270"/>
    <mergeCell ref="HV268:HV270"/>
    <mergeCell ref="HW268:HW270"/>
    <mergeCell ref="HX268:HX270"/>
    <mergeCell ref="HY268:HY270"/>
    <mergeCell ref="HZ268:HZ270"/>
    <mergeCell ref="IA268:IA270"/>
    <mergeCell ref="IB268:IB270"/>
    <mergeCell ref="IC268:IC270"/>
    <mergeCell ref="ID268:ID270"/>
    <mergeCell ref="IE268:IE270"/>
    <mergeCell ref="IF268:IF270"/>
    <mergeCell ref="IG268:IG270"/>
    <mergeCell ref="IH268:IH270"/>
    <mergeCell ref="II268:II270"/>
    <mergeCell ref="IJ268:IJ270"/>
    <mergeCell ref="IK268:IK270"/>
    <mergeCell ref="IL268:IL270"/>
    <mergeCell ref="IM268:IM270"/>
    <mergeCell ref="IN268:IN270"/>
    <mergeCell ref="IO268:IO270"/>
    <mergeCell ref="IP268:IP270"/>
    <mergeCell ref="IQ268:IQ270"/>
    <mergeCell ref="IR268:IR270"/>
    <mergeCell ref="IS268:IS270"/>
    <mergeCell ref="IT268:IT270"/>
    <mergeCell ref="IU268:IU270"/>
    <mergeCell ref="IV268:IV270"/>
    <mergeCell ref="IW268:IW270"/>
    <mergeCell ref="IX268:IX270"/>
    <mergeCell ref="IY268:IY270"/>
    <mergeCell ref="IZ268:IZ270"/>
    <mergeCell ref="JA268:JA270"/>
    <mergeCell ref="JB268:JB270"/>
    <mergeCell ref="JC268:JC270"/>
    <mergeCell ref="JD268:JD270"/>
    <mergeCell ref="JE268:JE270"/>
    <mergeCell ref="JF268:JF270"/>
    <mergeCell ref="JG268:JG270"/>
    <mergeCell ref="JH268:JH270"/>
    <mergeCell ref="JI268:JI270"/>
    <mergeCell ref="JJ268:JJ270"/>
    <mergeCell ref="JK268:JK270"/>
    <mergeCell ref="JL268:JL270"/>
    <mergeCell ref="JM268:JM270"/>
    <mergeCell ref="JN268:JN270"/>
    <mergeCell ref="JO268:JO270"/>
    <mergeCell ref="JP268:JP270"/>
    <mergeCell ref="JQ268:JQ270"/>
    <mergeCell ref="JR268:JR270"/>
    <mergeCell ref="JS268:JS270"/>
    <mergeCell ref="JT268:JT270"/>
    <mergeCell ref="JU268:JU270"/>
    <mergeCell ref="JV268:JV270"/>
    <mergeCell ref="JW268:JW270"/>
    <mergeCell ref="JX268:JX270"/>
    <mergeCell ref="JY268:JY270"/>
    <mergeCell ref="JZ268:JZ270"/>
    <mergeCell ref="KA268:KA270"/>
    <mergeCell ref="KB268:KB270"/>
    <mergeCell ref="KC268:KC270"/>
    <mergeCell ref="KD268:KD270"/>
    <mergeCell ref="KE268:KE270"/>
    <mergeCell ref="KF268:KF270"/>
    <mergeCell ref="KG268:KG270"/>
    <mergeCell ref="KH268:KH270"/>
    <mergeCell ref="KI268:KI270"/>
    <mergeCell ref="KJ268:KJ270"/>
    <mergeCell ref="KK268:KK270"/>
    <mergeCell ref="KL268:KL270"/>
    <mergeCell ref="KM268:KM270"/>
    <mergeCell ref="KN268:KN270"/>
    <mergeCell ref="KO268:KO270"/>
    <mergeCell ref="KP268:KP270"/>
    <mergeCell ref="KQ268:KQ270"/>
    <mergeCell ref="KR268:KR270"/>
    <mergeCell ref="KS268:KS270"/>
    <mergeCell ref="KT268:KT270"/>
    <mergeCell ref="KU268:KU270"/>
    <mergeCell ref="KV268:KV270"/>
    <mergeCell ref="KW268:KW270"/>
    <mergeCell ref="KX268:KX270"/>
    <mergeCell ref="KY268:KY270"/>
    <mergeCell ref="KZ268:KZ270"/>
    <mergeCell ref="LA268:LA270"/>
    <mergeCell ref="LB268:LB270"/>
    <mergeCell ref="LC268:LC270"/>
    <mergeCell ref="LD268:LD270"/>
    <mergeCell ref="LE268:LE270"/>
    <mergeCell ref="LF268:LF270"/>
    <mergeCell ref="LG268:LG270"/>
    <mergeCell ref="LH268:LH270"/>
    <mergeCell ref="LI268:LI270"/>
    <mergeCell ref="LJ268:LJ270"/>
    <mergeCell ref="LK268:LK270"/>
    <mergeCell ref="LL268:LL270"/>
    <mergeCell ref="LM268:LM270"/>
    <mergeCell ref="LN268:LN270"/>
    <mergeCell ref="LO268:LO270"/>
    <mergeCell ref="LP268:LP270"/>
    <mergeCell ref="LQ268:LQ270"/>
    <mergeCell ref="LR268:LR270"/>
    <mergeCell ref="LS268:LS270"/>
    <mergeCell ref="LT268:LT270"/>
    <mergeCell ref="LU268:LU270"/>
    <mergeCell ref="LV268:LV270"/>
    <mergeCell ref="LW268:LW270"/>
    <mergeCell ref="LX268:LX270"/>
    <mergeCell ref="GU273:GU276"/>
    <mergeCell ref="GV273:GV276"/>
    <mergeCell ref="GW273:GW276"/>
    <mergeCell ref="GX273:GX276"/>
    <mergeCell ref="GY273:GY276"/>
    <mergeCell ref="GZ273:GZ276"/>
    <mergeCell ref="HA273:HA276"/>
    <mergeCell ref="HB273:HB276"/>
    <mergeCell ref="HC273:HC276"/>
    <mergeCell ref="HD273:HD276"/>
    <mergeCell ref="HE273:HE276"/>
    <mergeCell ref="HF273:HF276"/>
    <mergeCell ref="HG273:HG276"/>
    <mergeCell ref="HH273:HH276"/>
    <mergeCell ref="HI273:HI276"/>
    <mergeCell ref="HJ273:HJ276"/>
    <mergeCell ref="HK273:HK276"/>
    <mergeCell ref="HL273:HL276"/>
    <mergeCell ref="HM273:HM276"/>
    <mergeCell ref="HN273:HN276"/>
    <mergeCell ref="HO273:HO276"/>
    <mergeCell ref="HP273:HP276"/>
    <mergeCell ref="HQ273:HQ276"/>
    <mergeCell ref="HR273:HR276"/>
    <mergeCell ref="HS273:HS276"/>
    <mergeCell ref="HT273:HT276"/>
    <mergeCell ref="HU273:HU276"/>
    <mergeCell ref="HV273:HV276"/>
    <mergeCell ref="HW273:HW276"/>
    <mergeCell ref="HX273:HX276"/>
    <mergeCell ref="HY273:HY276"/>
    <mergeCell ref="HZ273:HZ276"/>
    <mergeCell ref="IA273:IA276"/>
    <mergeCell ref="IB273:IB276"/>
    <mergeCell ref="IC273:IC276"/>
    <mergeCell ref="ID273:ID276"/>
    <mergeCell ref="IE273:IE276"/>
    <mergeCell ref="IF273:IF276"/>
    <mergeCell ref="IG273:IG276"/>
    <mergeCell ref="IH273:IH276"/>
    <mergeCell ref="II273:II276"/>
    <mergeCell ref="IJ273:IJ276"/>
    <mergeCell ref="IK273:IK276"/>
    <mergeCell ref="IL273:IL276"/>
    <mergeCell ref="IM273:IM276"/>
    <mergeCell ref="IN273:IN276"/>
    <mergeCell ref="IO273:IO276"/>
    <mergeCell ref="IP273:IP276"/>
    <mergeCell ref="IQ273:IQ276"/>
    <mergeCell ref="IR273:IR276"/>
    <mergeCell ref="IS273:IS276"/>
    <mergeCell ref="IT273:IT276"/>
    <mergeCell ref="IU273:IU276"/>
    <mergeCell ref="IV273:IV276"/>
    <mergeCell ref="IW273:IW276"/>
    <mergeCell ref="IX273:IX276"/>
    <mergeCell ref="IY273:IY276"/>
    <mergeCell ref="IZ273:IZ276"/>
    <mergeCell ref="JA273:JA276"/>
    <mergeCell ref="JB273:JB276"/>
    <mergeCell ref="JC273:JC276"/>
    <mergeCell ref="JD273:JD276"/>
    <mergeCell ref="JE273:JE276"/>
    <mergeCell ref="JF273:JF276"/>
    <mergeCell ref="JG273:JG276"/>
    <mergeCell ref="JH273:JH276"/>
    <mergeCell ref="JI273:JI276"/>
    <mergeCell ref="JJ273:JJ276"/>
    <mergeCell ref="JK273:JK276"/>
    <mergeCell ref="JL273:JL276"/>
    <mergeCell ref="JM273:JM276"/>
    <mergeCell ref="JN273:JN276"/>
    <mergeCell ref="JO273:JO276"/>
    <mergeCell ref="JP273:JP276"/>
    <mergeCell ref="JQ273:JQ276"/>
    <mergeCell ref="JR273:JR276"/>
    <mergeCell ref="JS273:JS276"/>
    <mergeCell ref="JT273:JT276"/>
    <mergeCell ref="JU273:JU276"/>
    <mergeCell ref="JV273:JV276"/>
    <mergeCell ref="JW273:JW276"/>
    <mergeCell ref="JX273:JX276"/>
    <mergeCell ref="JY273:JY276"/>
    <mergeCell ref="JZ273:JZ276"/>
    <mergeCell ref="KA273:KA276"/>
    <mergeCell ref="KB273:KB276"/>
    <mergeCell ref="KC273:KC276"/>
    <mergeCell ref="KD273:KD276"/>
    <mergeCell ref="KE273:KE276"/>
    <mergeCell ref="KF273:KF276"/>
    <mergeCell ref="KG273:KG276"/>
    <mergeCell ref="KH273:KH276"/>
    <mergeCell ref="KI273:KI276"/>
    <mergeCell ref="KJ273:KJ276"/>
    <mergeCell ref="KK273:KK276"/>
    <mergeCell ref="KL273:KL276"/>
    <mergeCell ref="KM273:KM276"/>
    <mergeCell ref="KN273:KN276"/>
    <mergeCell ref="KO273:KO276"/>
    <mergeCell ref="KP273:KP276"/>
    <mergeCell ref="KQ273:KQ276"/>
    <mergeCell ref="KR273:KR276"/>
    <mergeCell ref="KS273:KS276"/>
    <mergeCell ref="KT273:KT276"/>
    <mergeCell ref="KU273:KU276"/>
    <mergeCell ref="KV273:KV276"/>
    <mergeCell ref="KW273:KW276"/>
    <mergeCell ref="KX273:KX276"/>
    <mergeCell ref="KY273:KY276"/>
    <mergeCell ref="KZ273:KZ276"/>
    <mergeCell ref="LA273:LA276"/>
    <mergeCell ref="LB273:LB276"/>
    <mergeCell ref="LC273:LC276"/>
    <mergeCell ref="LD273:LD276"/>
    <mergeCell ref="LE273:LE276"/>
    <mergeCell ref="LF273:LF276"/>
    <mergeCell ref="LG273:LG276"/>
    <mergeCell ref="LH273:LH276"/>
    <mergeCell ref="LI273:LI276"/>
    <mergeCell ref="LJ273:LJ276"/>
    <mergeCell ref="LK273:LK276"/>
    <mergeCell ref="LL273:LL276"/>
    <mergeCell ref="LM273:LM276"/>
    <mergeCell ref="LN273:LN276"/>
    <mergeCell ref="LO273:LO276"/>
    <mergeCell ref="LP273:LP276"/>
    <mergeCell ref="LQ273:LQ276"/>
    <mergeCell ref="LR273:LR276"/>
    <mergeCell ref="LS273:LS276"/>
    <mergeCell ref="LT273:LT276"/>
    <mergeCell ref="LU273:LU276"/>
    <mergeCell ref="LV273:LV276"/>
    <mergeCell ref="LW273:LW276"/>
    <mergeCell ref="LX273:LX276"/>
    <mergeCell ref="GU277:GU279"/>
    <mergeCell ref="GV277:GV279"/>
    <mergeCell ref="GW277:GW279"/>
    <mergeCell ref="GX277:GX279"/>
    <mergeCell ref="GY277:GY279"/>
    <mergeCell ref="GZ277:GZ279"/>
    <mergeCell ref="HA277:HA279"/>
    <mergeCell ref="HB277:HB279"/>
    <mergeCell ref="HC277:HC279"/>
    <mergeCell ref="HD277:HD279"/>
    <mergeCell ref="HE277:HE279"/>
    <mergeCell ref="HF277:HF279"/>
    <mergeCell ref="HG277:HG279"/>
    <mergeCell ref="HH277:HH279"/>
    <mergeCell ref="HI277:HI279"/>
    <mergeCell ref="HJ277:HJ279"/>
    <mergeCell ref="HK277:HK279"/>
    <mergeCell ref="HL277:HL279"/>
    <mergeCell ref="HM277:HM279"/>
    <mergeCell ref="HN277:HN279"/>
    <mergeCell ref="HO277:HO279"/>
    <mergeCell ref="HP277:HP279"/>
    <mergeCell ref="HQ277:HQ279"/>
    <mergeCell ref="HR277:HR279"/>
    <mergeCell ref="HS277:HS279"/>
    <mergeCell ref="HT277:HT279"/>
    <mergeCell ref="HU277:HU279"/>
    <mergeCell ref="HV277:HV279"/>
    <mergeCell ref="HW277:HW279"/>
    <mergeCell ref="HX277:HX279"/>
    <mergeCell ref="HY277:HY279"/>
    <mergeCell ref="HZ277:HZ279"/>
    <mergeCell ref="IA277:IA279"/>
    <mergeCell ref="IB277:IB279"/>
    <mergeCell ref="IC277:IC279"/>
    <mergeCell ref="ID277:ID279"/>
    <mergeCell ref="IE277:IE279"/>
    <mergeCell ref="IF277:IF279"/>
    <mergeCell ref="IG277:IG279"/>
    <mergeCell ref="IH277:IH279"/>
    <mergeCell ref="II277:II279"/>
    <mergeCell ref="IJ277:IJ279"/>
    <mergeCell ref="IK277:IK279"/>
    <mergeCell ref="IL277:IL279"/>
    <mergeCell ref="IM277:IM279"/>
    <mergeCell ref="IN277:IN279"/>
    <mergeCell ref="IO277:IO279"/>
    <mergeCell ref="IP277:IP279"/>
    <mergeCell ref="IQ277:IQ279"/>
    <mergeCell ref="IR277:IR279"/>
    <mergeCell ref="IS277:IS279"/>
    <mergeCell ref="IT277:IT279"/>
    <mergeCell ref="IU277:IU279"/>
    <mergeCell ref="IV277:IV279"/>
    <mergeCell ref="IW277:IW279"/>
    <mergeCell ref="IX277:IX279"/>
    <mergeCell ref="IY277:IY279"/>
    <mergeCell ref="IZ277:IZ279"/>
    <mergeCell ref="JA277:JA279"/>
    <mergeCell ref="JB277:JB279"/>
    <mergeCell ref="JC277:JC279"/>
    <mergeCell ref="JD277:JD279"/>
    <mergeCell ref="JE277:JE279"/>
    <mergeCell ref="JF277:JF279"/>
    <mergeCell ref="JG277:JG279"/>
    <mergeCell ref="JH277:JH279"/>
    <mergeCell ref="JI277:JI279"/>
    <mergeCell ref="JJ277:JJ279"/>
    <mergeCell ref="JK277:JK279"/>
    <mergeCell ref="JL277:JL279"/>
    <mergeCell ref="JM277:JM279"/>
    <mergeCell ref="JN277:JN279"/>
    <mergeCell ref="JO277:JO279"/>
    <mergeCell ref="JP277:JP279"/>
    <mergeCell ref="JQ277:JQ279"/>
    <mergeCell ref="JR277:JR279"/>
    <mergeCell ref="JS277:JS279"/>
    <mergeCell ref="JT277:JT279"/>
    <mergeCell ref="JU277:JU279"/>
    <mergeCell ref="JV277:JV279"/>
    <mergeCell ref="JW277:JW279"/>
    <mergeCell ref="JX277:JX279"/>
    <mergeCell ref="JY277:JY279"/>
    <mergeCell ref="JZ277:JZ279"/>
    <mergeCell ref="KA277:KA279"/>
    <mergeCell ref="KB277:KB279"/>
    <mergeCell ref="KC277:KC279"/>
    <mergeCell ref="KD277:KD279"/>
    <mergeCell ref="KE277:KE279"/>
    <mergeCell ref="KF277:KF279"/>
    <mergeCell ref="KG277:KG279"/>
    <mergeCell ref="KH277:KH279"/>
    <mergeCell ref="KI277:KI279"/>
    <mergeCell ref="KJ277:KJ279"/>
    <mergeCell ref="KK277:KK279"/>
    <mergeCell ref="KL277:KL279"/>
    <mergeCell ref="KM277:KM279"/>
    <mergeCell ref="KN277:KN279"/>
    <mergeCell ref="KO277:KO279"/>
    <mergeCell ref="KP277:KP279"/>
    <mergeCell ref="KQ277:KQ279"/>
    <mergeCell ref="KR277:KR279"/>
    <mergeCell ref="KS277:KS279"/>
    <mergeCell ref="KT277:KT279"/>
    <mergeCell ref="KU277:KU279"/>
    <mergeCell ref="KV277:KV279"/>
    <mergeCell ref="KW277:KW279"/>
    <mergeCell ref="KX277:KX279"/>
    <mergeCell ref="KY277:KY279"/>
    <mergeCell ref="KZ277:KZ279"/>
    <mergeCell ref="LA277:LA279"/>
    <mergeCell ref="LB277:LB279"/>
    <mergeCell ref="LC277:LC279"/>
    <mergeCell ref="LD277:LD279"/>
    <mergeCell ref="LE277:LE279"/>
    <mergeCell ref="LF277:LF279"/>
    <mergeCell ref="LG277:LG279"/>
    <mergeCell ref="LH277:LH279"/>
    <mergeCell ref="LI277:LI279"/>
    <mergeCell ref="LJ277:LJ279"/>
    <mergeCell ref="LK277:LK279"/>
    <mergeCell ref="LL277:LL279"/>
    <mergeCell ref="LM277:LM279"/>
    <mergeCell ref="LN277:LN279"/>
    <mergeCell ref="LO277:LO279"/>
    <mergeCell ref="LP277:LP279"/>
    <mergeCell ref="LQ277:LQ279"/>
    <mergeCell ref="LR277:LR279"/>
    <mergeCell ref="LS277:LS279"/>
    <mergeCell ref="LT277:LT279"/>
    <mergeCell ref="LU277:LU279"/>
    <mergeCell ref="LV277:LV279"/>
    <mergeCell ref="LW277:LW279"/>
    <mergeCell ref="LX277:LX279"/>
    <mergeCell ref="GU280:GU282"/>
    <mergeCell ref="GV280:GV282"/>
    <mergeCell ref="GW280:GW282"/>
    <mergeCell ref="GX280:GX282"/>
    <mergeCell ref="GY280:GY282"/>
    <mergeCell ref="GZ280:GZ282"/>
    <mergeCell ref="HA280:HA282"/>
    <mergeCell ref="HB280:HB282"/>
    <mergeCell ref="HC280:HC282"/>
    <mergeCell ref="HD280:HD282"/>
    <mergeCell ref="HE280:HE282"/>
    <mergeCell ref="HF280:HF282"/>
    <mergeCell ref="HG280:HG282"/>
    <mergeCell ref="HH280:HH282"/>
    <mergeCell ref="HI280:HI282"/>
    <mergeCell ref="HJ280:HJ282"/>
    <mergeCell ref="HK280:HK282"/>
    <mergeCell ref="HL280:HL282"/>
    <mergeCell ref="HM280:HM282"/>
    <mergeCell ref="HN280:HN282"/>
    <mergeCell ref="HO280:HO282"/>
    <mergeCell ref="HP280:HP282"/>
    <mergeCell ref="HQ280:HQ282"/>
    <mergeCell ref="HR280:HR282"/>
    <mergeCell ref="HS280:HS282"/>
    <mergeCell ref="HT280:HT282"/>
    <mergeCell ref="HU280:HU282"/>
    <mergeCell ref="HV280:HV282"/>
    <mergeCell ref="HW280:HW282"/>
    <mergeCell ref="HX280:HX282"/>
    <mergeCell ref="HY280:HY282"/>
    <mergeCell ref="HZ280:HZ282"/>
    <mergeCell ref="IA280:IA282"/>
    <mergeCell ref="IB280:IB282"/>
    <mergeCell ref="IC280:IC282"/>
    <mergeCell ref="ID280:ID282"/>
    <mergeCell ref="IE280:IE282"/>
    <mergeCell ref="IF280:IF282"/>
    <mergeCell ref="IG280:IG282"/>
    <mergeCell ref="IH280:IH282"/>
    <mergeCell ref="II280:II282"/>
    <mergeCell ref="IJ280:IJ282"/>
    <mergeCell ref="IK280:IK282"/>
    <mergeCell ref="IL280:IL282"/>
    <mergeCell ref="IM280:IM282"/>
    <mergeCell ref="IN280:IN282"/>
    <mergeCell ref="IO280:IO282"/>
    <mergeCell ref="IP280:IP282"/>
    <mergeCell ref="IQ280:IQ282"/>
    <mergeCell ref="IR280:IR282"/>
    <mergeCell ref="IS280:IS282"/>
    <mergeCell ref="IT280:IT282"/>
    <mergeCell ref="IU280:IU282"/>
    <mergeCell ref="IV280:IV282"/>
    <mergeCell ref="IW280:IW282"/>
    <mergeCell ref="IX280:IX282"/>
    <mergeCell ref="IY280:IY282"/>
    <mergeCell ref="IZ280:IZ282"/>
    <mergeCell ref="JA280:JA282"/>
    <mergeCell ref="JB280:JB282"/>
    <mergeCell ref="JC280:JC282"/>
    <mergeCell ref="JD280:JD282"/>
    <mergeCell ref="JE280:JE282"/>
    <mergeCell ref="JF280:JF282"/>
    <mergeCell ref="JG280:JG282"/>
    <mergeCell ref="JH280:JH282"/>
    <mergeCell ref="JI280:JI282"/>
    <mergeCell ref="JJ280:JJ282"/>
    <mergeCell ref="JK280:JK282"/>
    <mergeCell ref="JL280:JL282"/>
    <mergeCell ref="JM280:JM282"/>
    <mergeCell ref="JN280:JN282"/>
    <mergeCell ref="JO280:JO282"/>
    <mergeCell ref="JP280:JP282"/>
    <mergeCell ref="JQ280:JQ282"/>
    <mergeCell ref="JR280:JR282"/>
    <mergeCell ref="JS280:JS282"/>
    <mergeCell ref="JT280:JT282"/>
    <mergeCell ref="JU280:JU282"/>
    <mergeCell ref="JV280:JV282"/>
    <mergeCell ref="JW280:JW282"/>
    <mergeCell ref="JX280:JX282"/>
    <mergeCell ref="JY280:JY282"/>
    <mergeCell ref="JZ280:JZ282"/>
    <mergeCell ref="KA280:KA282"/>
    <mergeCell ref="KB280:KB282"/>
    <mergeCell ref="KC280:KC282"/>
    <mergeCell ref="KD280:KD282"/>
    <mergeCell ref="KE280:KE282"/>
    <mergeCell ref="KF280:KF282"/>
    <mergeCell ref="KG280:KG282"/>
    <mergeCell ref="KH280:KH282"/>
    <mergeCell ref="KI280:KI282"/>
    <mergeCell ref="KJ280:KJ282"/>
    <mergeCell ref="KK280:KK282"/>
    <mergeCell ref="KL280:KL282"/>
    <mergeCell ref="KM280:KM282"/>
    <mergeCell ref="KN280:KN282"/>
    <mergeCell ref="KO280:KO282"/>
    <mergeCell ref="KP280:KP282"/>
    <mergeCell ref="KQ280:KQ282"/>
    <mergeCell ref="KR280:KR282"/>
    <mergeCell ref="KS280:KS282"/>
    <mergeCell ref="KT280:KT282"/>
    <mergeCell ref="KU280:KU282"/>
    <mergeCell ref="KV280:KV282"/>
    <mergeCell ref="KW280:KW282"/>
    <mergeCell ref="KX280:KX282"/>
    <mergeCell ref="KY280:KY282"/>
    <mergeCell ref="KZ280:KZ282"/>
    <mergeCell ref="LA280:LA282"/>
    <mergeCell ref="LB280:LB282"/>
    <mergeCell ref="LC280:LC282"/>
    <mergeCell ref="LD280:LD282"/>
    <mergeCell ref="LE280:LE282"/>
    <mergeCell ref="LF280:LF282"/>
    <mergeCell ref="LG280:LG282"/>
    <mergeCell ref="LH280:LH282"/>
    <mergeCell ref="LI280:LI282"/>
    <mergeCell ref="LJ280:LJ282"/>
    <mergeCell ref="LK280:LK282"/>
    <mergeCell ref="LL280:LL282"/>
    <mergeCell ref="LM280:LM282"/>
    <mergeCell ref="LN280:LN282"/>
    <mergeCell ref="LO280:LO282"/>
    <mergeCell ref="LP280:LP282"/>
    <mergeCell ref="LQ280:LQ282"/>
    <mergeCell ref="LR280:LR282"/>
    <mergeCell ref="LS280:LS282"/>
    <mergeCell ref="LT280:LT282"/>
    <mergeCell ref="LU280:LU282"/>
    <mergeCell ref="LV280:LV282"/>
    <mergeCell ref="LW280:LW282"/>
    <mergeCell ref="LX280:LX282"/>
    <mergeCell ref="GU284:GU289"/>
    <mergeCell ref="GV284:GV289"/>
    <mergeCell ref="GW284:GW289"/>
    <mergeCell ref="GX284:GX289"/>
    <mergeCell ref="GY284:GY289"/>
    <mergeCell ref="GZ284:GZ289"/>
    <mergeCell ref="HA284:HA289"/>
    <mergeCell ref="HB284:HB289"/>
    <mergeCell ref="HC284:HC289"/>
    <mergeCell ref="HD284:HD289"/>
    <mergeCell ref="HE284:HE289"/>
    <mergeCell ref="HF284:HF289"/>
    <mergeCell ref="HG284:HG289"/>
    <mergeCell ref="HH284:HH289"/>
    <mergeCell ref="HI284:HI289"/>
    <mergeCell ref="HJ284:HJ289"/>
    <mergeCell ref="HK284:HK289"/>
    <mergeCell ref="HL284:HL289"/>
    <mergeCell ref="HM284:HM289"/>
    <mergeCell ref="HN284:HN289"/>
    <mergeCell ref="HO284:HO289"/>
    <mergeCell ref="HP284:HP289"/>
    <mergeCell ref="HQ284:HQ289"/>
    <mergeCell ref="HR284:HR289"/>
    <mergeCell ref="HS284:HS289"/>
    <mergeCell ref="HT284:HT289"/>
    <mergeCell ref="HU284:HU289"/>
    <mergeCell ref="HV284:HV289"/>
    <mergeCell ref="HW284:HW289"/>
    <mergeCell ref="HX284:HX289"/>
    <mergeCell ref="HY284:HY289"/>
    <mergeCell ref="HZ284:HZ289"/>
    <mergeCell ref="IA284:IA289"/>
    <mergeCell ref="IB284:IB289"/>
    <mergeCell ref="IC284:IC289"/>
    <mergeCell ref="ID284:ID289"/>
    <mergeCell ref="IE284:IE289"/>
    <mergeCell ref="IF284:IF289"/>
    <mergeCell ref="IG284:IG289"/>
    <mergeCell ref="IH284:IH289"/>
    <mergeCell ref="II284:II289"/>
    <mergeCell ref="IJ284:IJ289"/>
    <mergeCell ref="IK284:IK289"/>
    <mergeCell ref="IL284:IL289"/>
    <mergeCell ref="IM284:IM289"/>
    <mergeCell ref="IN284:IN289"/>
    <mergeCell ref="IO284:IO289"/>
    <mergeCell ref="IP284:IP289"/>
    <mergeCell ref="IQ284:IQ289"/>
    <mergeCell ref="IR284:IR289"/>
    <mergeCell ref="IS284:IS289"/>
    <mergeCell ref="IT284:IT289"/>
    <mergeCell ref="IU284:IU289"/>
    <mergeCell ref="IV284:IV289"/>
    <mergeCell ref="IW284:IW289"/>
    <mergeCell ref="IX284:IX289"/>
    <mergeCell ref="IY284:IY289"/>
    <mergeCell ref="IZ284:IZ289"/>
    <mergeCell ref="JA284:JA289"/>
    <mergeCell ref="JB284:JB289"/>
    <mergeCell ref="JC284:JC289"/>
    <mergeCell ref="JD284:JD289"/>
    <mergeCell ref="JE284:JE289"/>
    <mergeCell ref="JF284:JF289"/>
    <mergeCell ref="JG284:JG289"/>
    <mergeCell ref="JH284:JH289"/>
    <mergeCell ref="JI284:JI289"/>
    <mergeCell ref="JJ284:JJ289"/>
    <mergeCell ref="JK284:JK289"/>
    <mergeCell ref="JL284:JL289"/>
    <mergeCell ref="JM284:JM289"/>
    <mergeCell ref="JN284:JN289"/>
    <mergeCell ref="JO284:JO289"/>
    <mergeCell ref="JP284:JP289"/>
    <mergeCell ref="JQ284:JQ289"/>
    <mergeCell ref="JR284:JR289"/>
    <mergeCell ref="JS284:JS289"/>
    <mergeCell ref="JT284:JT289"/>
    <mergeCell ref="JU284:JU289"/>
    <mergeCell ref="JV284:JV289"/>
    <mergeCell ref="JW284:JW289"/>
    <mergeCell ref="JX284:JX289"/>
    <mergeCell ref="JY284:JY289"/>
    <mergeCell ref="JZ284:JZ289"/>
    <mergeCell ref="KA284:KA289"/>
    <mergeCell ref="KB284:KB289"/>
    <mergeCell ref="KC284:KC289"/>
    <mergeCell ref="KD284:KD289"/>
    <mergeCell ref="KE284:KE289"/>
    <mergeCell ref="KF284:KF289"/>
    <mergeCell ref="KG284:KG289"/>
    <mergeCell ref="KH284:KH289"/>
    <mergeCell ref="KI284:KI289"/>
    <mergeCell ref="KJ284:KJ289"/>
    <mergeCell ref="KK284:KK289"/>
    <mergeCell ref="KL284:KL289"/>
    <mergeCell ref="KM284:KM289"/>
    <mergeCell ref="KN284:KN289"/>
    <mergeCell ref="KO284:KO289"/>
    <mergeCell ref="KP284:KP289"/>
    <mergeCell ref="KQ284:KQ289"/>
    <mergeCell ref="KR284:KR289"/>
    <mergeCell ref="KS284:KS289"/>
    <mergeCell ref="KT284:KT289"/>
    <mergeCell ref="KU284:KU289"/>
    <mergeCell ref="KV284:KV289"/>
    <mergeCell ref="KW284:KW289"/>
    <mergeCell ref="KX284:KX289"/>
    <mergeCell ref="KY284:KY289"/>
    <mergeCell ref="KZ284:KZ289"/>
    <mergeCell ref="LA284:LA289"/>
    <mergeCell ref="LB284:LB289"/>
    <mergeCell ref="LC284:LC289"/>
    <mergeCell ref="LD284:LD289"/>
    <mergeCell ref="LE284:LE289"/>
    <mergeCell ref="LF284:LF289"/>
    <mergeCell ref="LG284:LG289"/>
    <mergeCell ref="LH284:LH289"/>
    <mergeCell ref="LI284:LI289"/>
    <mergeCell ref="LJ284:LJ289"/>
    <mergeCell ref="LK284:LK289"/>
    <mergeCell ref="LL284:LL289"/>
    <mergeCell ref="LM284:LM289"/>
    <mergeCell ref="LN284:LN289"/>
    <mergeCell ref="LO284:LO289"/>
    <mergeCell ref="LP284:LP289"/>
    <mergeCell ref="LQ284:LQ289"/>
    <mergeCell ref="LR284:LR289"/>
    <mergeCell ref="LS284:LS289"/>
    <mergeCell ref="LT284:LT289"/>
    <mergeCell ref="LU284:LU289"/>
    <mergeCell ref="LV284:LV289"/>
    <mergeCell ref="LW284:LW289"/>
    <mergeCell ref="LX284:LX289"/>
    <mergeCell ref="GU290:GU291"/>
    <mergeCell ref="GV290:GV291"/>
    <mergeCell ref="GW290:GW291"/>
    <mergeCell ref="GX290:GX291"/>
    <mergeCell ref="GY290:GY291"/>
    <mergeCell ref="GZ290:GZ291"/>
    <mergeCell ref="HA290:HA291"/>
    <mergeCell ref="HB290:HB291"/>
    <mergeCell ref="HC290:HC291"/>
    <mergeCell ref="HD290:HD291"/>
    <mergeCell ref="HE290:HE291"/>
    <mergeCell ref="HF290:HF291"/>
    <mergeCell ref="HG290:HG291"/>
    <mergeCell ref="HH290:HH291"/>
    <mergeCell ref="HI290:HI291"/>
    <mergeCell ref="HJ290:HJ291"/>
    <mergeCell ref="HK290:HK291"/>
    <mergeCell ref="HL290:HL291"/>
    <mergeCell ref="HM290:HM291"/>
    <mergeCell ref="HN290:HN291"/>
    <mergeCell ref="HO290:HO291"/>
    <mergeCell ref="HP290:HP291"/>
    <mergeCell ref="HQ290:HQ291"/>
    <mergeCell ref="HR290:HR291"/>
    <mergeCell ref="HS290:HS291"/>
    <mergeCell ref="HT290:HT291"/>
    <mergeCell ref="HU290:HU291"/>
    <mergeCell ref="HV290:HV291"/>
    <mergeCell ref="HW290:HW291"/>
    <mergeCell ref="HX290:HX291"/>
    <mergeCell ref="HY290:HY291"/>
    <mergeCell ref="HZ290:HZ291"/>
    <mergeCell ref="IA290:IA291"/>
    <mergeCell ref="IB290:IB291"/>
    <mergeCell ref="IC290:IC291"/>
    <mergeCell ref="ID290:ID291"/>
    <mergeCell ref="IE290:IE291"/>
    <mergeCell ref="IF290:IF291"/>
    <mergeCell ref="IG290:IG291"/>
    <mergeCell ref="IH290:IH291"/>
    <mergeCell ref="II290:II291"/>
    <mergeCell ref="IJ290:IJ291"/>
    <mergeCell ref="IK290:IK291"/>
    <mergeCell ref="IL290:IL291"/>
    <mergeCell ref="IM290:IM291"/>
    <mergeCell ref="IN290:IN291"/>
    <mergeCell ref="IO290:IO291"/>
    <mergeCell ref="IP290:IP291"/>
    <mergeCell ref="IQ290:IQ291"/>
    <mergeCell ref="IR290:IR291"/>
    <mergeCell ref="IS290:IS291"/>
    <mergeCell ref="IT290:IT291"/>
    <mergeCell ref="IU290:IU291"/>
    <mergeCell ref="IV290:IV291"/>
    <mergeCell ref="IW290:IW291"/>
    <mergeCell ref="IX290:IX291"/>
    <mergeCell ref="IY290:IY291"/>
    <mergeCell ref="IZ290:IZ291"/>
    <mergeCell ref="JA290:JA291"/>
    <mergeCell ref="JB290:JB291"/>
    <mergeCell ref="JC290:JC291"/>
    <mergeCell ref="JD290:JD291"/>
    <mergeCell ref="JE290:JE291"/>
    <mergeCell ref="JF290:JF291"/>
    <mergeCell ref="JG290:JG291"/>
    <mergeCell ref="JH290:JH291"/>
    <mergeCell ref="JI290:JI291"/>
    <mergeCell ref="JJ290:JJ291"/>
    <mergeCell ref="JK290:JK291"/>
    <mergeCell ref="JL290:JL291"/>
    <mergeCell ref="JM290:JM291"/>
    <mergeCell ref="JN290:JN291"/>
    <mergeCell ref="JO290:JO291"/>
    <mergeCell ref="JP290:JP291"/>
    <mergeCell ref="JQ290:JQ291"/>
    <mergeCell ref="JR290:JR291"/>
    <mergeCell ref="JS290:JS291"/>
    <mergeCell ref="JT290:JT291"/>
    <mergeCell ref="JU290:JU291"/>
    <mergeCell ref="JV290:JV291"/>
    <mergeCell ref="JW290:JW291"/>
    <mergeCell ref="JX290:JX291"/>
    <mergeCell ref="JY290:JY291"/>
    <mergeCell ref="JZ290:JZ291"/>
    <mergeCell ref="KA290:KA291"/>
    <mergeCell ref="KB290:KB291"/>
    <mergeCell ref="KC290:KC291"/>
    <mergeCell ref="KD290:KD291"/>
    <mergeCell ref="KE290:KE291"/>
    <mergeCell ref="KF290:KF291"/>
    <mergeCell ref="KG290:KG291"/>
    <mergeCell ref="KH290:KH291"/>
    <mergeCell ref="KI290:KI291"/>
    <mergeCell ref="KJ290:KJ291"/>
    <mergeCell ref="KK290:KK291"/>
    <mergeCell ref="KL290:KL291"/>
    <mergeCell ref="KM290:KM291"/>
    <mergeCell ref="KN290:KN291"/>
    <mergeCell ref="KO290:KO291"/>
    <mergeCell ref="KP290:KP291"/>
    <mergeCell ref="KQ290:KQ291"/>
    <mergeCell ref="KR290:KR291"/>
    <mergeCell ref="KS290:KS291"/>
    <mergeCell ref="KT290:KT291"/>
    <mergeCell ref="KU290:KU291"/>
    <mergeCell ref="KV290:KV291"/>
    <mergeCell ref="KW290:KW291"/>
    <mergeCell ref="KX290:KX291"/>
    <mergeCell ref="KY290:KY291"/>
    <mergeCell ref="KZ290:KZ291"/>
    <mergeCell ref="LA290:LA291"/>
    <mergeCell ref="LB290:LB291"/>
    <mergeCell ref="LC290:LC291"/>
    <mergeCell ref="LD290:LD291"/>
    <mergeCell ref="LE290:LE291"/>
    <mergeCell ref="LF290:LF291"/>
    <mergeCell ref="LG290:LG291"/>
    <mergeCell ref="LH290:LH291"/>
    <mergeCell ref="LI290:LI291"/>
    <mergeCell ref="LJ290:LJ291"/>
    <mergeCell ref="LK290:LK291"/>
    <mergeCell ref="LL290:LL291"/>
    <mergeCell ref="LM290:LM291"/>
    <mergeCell ref="LN290:LN291"/>
    <mergeCell ref="LO290:LO291"/>
    <mergeCell ref="LP290:LP291"/>
    <mergeCell ref="LQ290:LQ291"/>
    <mergeCell ref="LR290:LR291"/>
    <mergeCell ref="LS290:LS291"/>
    <mergeCell ref="LT290:LT291"/>
    <mergeCell ref="LU290:LU291"/>
    <mergeCell ref="LV290:LV291"/>
    <mergeCell ref="LW290:LW291"/>
    <mergeCell ref="LX290:LX291"/>
    <mergeCell ref="GU292:GU296"/>
    <mergeCell ref="GV292:GV296"/>
    <mergeCell ref="GW292:GW296"/>
    <mergeCell ref="GX292:GX296"/>
    <mergeCell ref="GY292:GY296"/>
    <mergeCell ref="GZ292:GZ296"/>
    <mergeCell ref="HA292:HA296"/>
    <mergeCell ref="HB292:HB296"/>
    <mergeCell ref="HC292:HC296"/>
    <mergeCell ref="HD292:HD296"/>
    <mergeCell ref="HE292:HE296"/>
    <mergeCell ref="HF292:HF296"/>
    <mergeCell ref="HG292:HG296"/>
    <mergeCell ref="HH292:HH296"/>
    <mergeCell ref="HI292:HI296"/>
    <mergeCell ref="HJ292:HJ296"/>
    <mergeCell ref="HK292:HK296"/>
    <mergeCell ref="HL292:HL296"/>
    <mergeCell ref="HM292:HM296"/>
    <mergeCell ref="HN292:HN296"/>
    <mergeCell ref="HO292:HO296"/>
    <mergeCell ref="HP292:HP296"/>
    <mergeCell ref="HQ292:HQ296"/>
    <mergeCell ref="HR292:HR296"/>
    <mergeCell ref="HS292:HS296"/>
    <mergeCell ref="HT292:HT296"/>
    <mergeCell ref="HU292:HU296"/>
    <mergeCell ref="HV292:HV296"/>
    <mergeCell ref="HW292:HW296"/>
    <mergeCell ref="HX292:HX296"/>
    <mergeCell ref="HY292:HY296"/>
    <mergeCell ref="HZ292:HZ296"/>
    <mergeCell ref="IA292:IA296"/>
    <mergeCell ref="IB292:IB296"/>
    <mergeCell ref="IC292:IC296"/>
    <mergeCell ref="ID292:ID296"/>
    <mergeCell ref="IE292:IE296"/>
    <mergeCell ref="IF292:IF296"/>
    <mergeCell ref="IG292:IG296"/>
    <mergeCell ref="IH292:IH296"/>
    <mergeCell ref="II292:II296"/>
    <mergeCell ref="IJ292:IJ296"/>
    <mergeCell ref="IK292:IK296"/>
    <mergeCell ref="IL292:IL296"/>
    <mergeCell ref="IM292:IM296"/>
    <mergeCell ref="IN292:IN296"/>
    <mergeCell ref="IO292:IO296"/>
    <mergeCell ref="IP292:IP296"/>
    <mergeCell ref="IQ292:IQ296"/>
    <mergeCell ref="IR292:IR296"/>
    <mergeCell ref="IS292:IS296"/>
    <mergeCell ref="IT292:IT296"/>
    <mergeCell ref="IU292:IU296"/>
    <mergeCell ref="IV292:IV296"/>
    <mergeCell ref="IW292:IW296"/>
    <mergeCell ref="IX292:IX296"/>
    <mergeCell ref="IY292:IY296"/>
    <mergeCell ref="IZ292:IZ296"/>
    <mergeCell ref="JA292:JA296"/>
    <mergeCell ref="JB292:JB296"/>
    <mergeCell ref="JC292:JC296"/>
    <mergeCell ref="JD292:JD296"/>
    <mergeCell ref="JE292:JE296"/>
    <mergeCell ref="JF292:JF296"/>
    <mergeCell ref="JG292:JG296"/>
    <mergeCell ref="JH292:JH296"/>
    <mergeCell ref="JI292:JI296"/>
    <mergeCell ref="JJ292:JJ296"/>
    <mergeCell ref="JK292:JK296"/>
    <mergeCell ref="JL292:JL296"/>
    <mergeCell ref="JM292:JM296"/>
    <mergeCell ref="JN292:JN296"/>
    <mergeCell ref="JO292:JO296"/>
    <mergeCell ref="JP292:JP296"/>
    <mergeCell ref="JQ292:JQ296"/>
    <mergeCell ref="JR292:JR296"/>
    <mergeCell ref="JS292:JS296"/>
    <mergeCell ref="JT292:JT296"/>
    <mergeCell ref="JU292:JU296"/>
    <mergeCell ref="JV292:JV296"/>
    <mergeCell ref="JW292:JW296"/>
    <mergeCell ref="JX292:JX296"/>
    <mergeCell ref="JY292:JY296"/>
    <mergeCell ref="JZ292:JZ296"/>
    <mergeCell ref="KA292:KA296"/>
    <mergeCell ref="KB292:KB296"/>
    <mergeCell ref="KC292:KC296"/>
    <mergeCell ref="KD292:KD296"/>
    <mergeCell ref="KE292:KE296"/>
    <mergeCell ref="KF292:KF296"/>
    <mergeCell ref="KG292:KG296"/>
    <mergeCell ref="KH292:KH296"/>
    <mergeCell ref="KI292:KI296"/>
    <mergeCell ref="KJ292:KJ296"/>
    <mergeCell ref="KK292:KK296"/>
    <mergeCell ref="KL292:KL296"/>
    <mergeCell ref="KM292:KM296"/>
    <mergeCell ref="KN292:KN296"/>
    <mergeCell ref="KO292:KO296"/>
    <mergeCell ref="KP292:KP296"/>
    <mergeCell ref="KQ292:KQ296"/>
    <mergeCell ref="KR292:KR296"/>
    <mergeCell ref="KS292:KS296"/>
    <mergeCell ref="KT292:KT296"/>
    <mergeCell ref="KU292:KU296"/>
    <mergeCell ref="KV292:KV296"/>
    <mergeCell ref="KW292:KW296"/>
    <mergeCell ref="KX292:KX296"/>
    <mergeCell ref="KY292:KY296"/>
    <mergeCell ref="KZ292:KZ296"/>
    <mergeCell ref="LA292:LA296"/>
    <mergeCell ref="LB292:LB296"/>
    <mergeCell ref="LC292:LC296"/>
    <mergeCell ref="LD292:LD296"/>
    <mergeCell ref="LE292:LE296"/>
    <mergeCell ref="LF292:LF296"/>
    <mergeCell ref="LG292:LG296"/>
    <mergeCell ref="LH292:LH296"/>
    <mergeCell ref="LI292:LI296"/>
    <mergeCell ref="LJ292:LJ296"/>
    <mergeCell ref="LK292:LK296"/>
    <mergeCell ref="LL292:LL296"/>
    <mergeCell ref="LM292:LM296"/>
    <mergeCell ref="LN292:LN296"/>
    <mergeCell ref="LO292:LO296"/>
    <mergeCell ref="LP292:LP296"/>
    <mergeCell ref="LQ292:LQ296"/>
    <mergeCell ref="LR292:LR296"/>
    <mergeCell ref="LS292:LS296"/>
    <mergeCell ref="LT292:LT296"/>
    <mergeCell ref="LU292:LU296"/>
    <mergeCell ref="LV292:LV296"/>
    <mergeCell ref="LW292:LW296"/>
    <mergeCell ref="LX292:LX296"/>
    <mergeCell ref="GU299:GU306"/>
    <mergeCell ref="GV299:GV306"/>
    <mergeCell ref="GW299:GW306"/>
    <mergeCell ref="GX299:GX306"/>
    <mergeCell ref="GY299:GY306"/>
    <mergeCell ref="GZ299:GZ306"/>
    <mergeCell ref="HA299:HA306"/>
    <mergeCell ref="HB299:HB306"/>
    <mergeCell ref="HC299:HC306"/>
    <mergeCell ref="HD299:HD306"/>
    <mergeCell ref="HE299:HE306"/>
    <mergeCell ref="HF299:HF306"/>
    <mergeCell ref="HG299:HG306"/>
    <mergeCell ref="HH299:HH306"/>
    <mergeCell ref="HI299:HI306"/>
    <mergeCell ref="HJ299:HJ306"/>
    <mergeCell ref="HK299:HK306"/>
    <mergeCell ref="HL299:HL306"/>
    <mergeCell ref="HM299:HM306"/>
    <mergeCell ref="HN299:HN306"/>
    <mergeCell ref="HO299:HO306"/>
    <mergeCell ref="HP299:HP306"/>
    <mergeCell ref="HQ299:HQ306"/>
    <mergeCell ref="HR299:HR306"/>
    <mergeCell ref="HS299:HS306"/>
    <mergeCell ref="HT299:HT306"/>
    <mergeCell ref="HU299:HU306"/>
    <mergeCell ref="HV299:HV306"/>
    <mergeCell ref="HW299:HW306"/>
    <mergeCell ref="HX299:HX306"/>
    <mergeCell ref="HY299:HY306"/>
    <mergeCell ref="HZ299:HZ306"/>
    <mergeCell ref="IA299:IA306"/>
    <mergeCell ref="IB299:IB306"/>
    <mergeCell ref="IC299:IC306"/>
    <mergeCell ref="ID299:ID306"/>
    <mergeCell ref="IE299:IE306"/>
    <mergeCell ref="IF299:IF306"/>
    <mergeCell ref="IG299:IG306"/>
    <mergeCell ref="IH299:IH306"/>
    <mergeCell ref="II299:II306"/>
    <mergeCell ref="IJ299:IJ306"/>
    <mergeCell ref="IK299:IK306"/>
    <mergeCell ref="IL299:IL306"/>
    <mergeCell ref="IM299:IM306"/>
    <mergeCell ref="IN299:IN306"/>
    <mergeCell ref="IO299:IO306"/>
    <mergeCell ref="IP299:IP306"/>
    <mergeCell ref="IQ299:IQ306"/>
    <mergeCell ref="IR299:IR306"/>
    <mergeCell ref="IS299:IS306"/>
    <mergeCell ref="IT299:IT306"/>
    <mergeCell ref="IU299:IU306"/>
    <mergeCell ref="IV299:IV306"/>
    <mergeCell ref="IW299:IW306"/>
    <mergeCell ref="IX299:IX306"/>
    <mergeCell ref="IY299:IY306"/>
    <mergeCell ref="IZ299:IZ306"/>
    <mergeCell ref="JA299:JA306"/>
    <mergeCell ref="JB299:JB306"/>
    <mergeCell ref="JC299:JC306"/>
    <mergeCell ref="JD299:JD306"/>
    <mergeCell ref="JE299:JE306"/>
    <mergeCell ref="JF299:JF306"/>
    <mergeCell ref="JG299:JG306"/>
    <mergeCell ref="JH299:JH306"/>
    <mergeCell ref="JI299:JI306"/>
    <mergeCell ref="JJ299:JJ306"/>
    <mergeCell ref="JK299:JK306"/>
    <mergeCell ref="JL299:JL306"/>
    <mergeCell ref="JM299:JM306"/>
    <mergeCell ref="JN299:JN306"/>
    <mergeCell ref="JO299:JO306"/>
    <mergeCell ref="JP299:JP306"/>
    <mergeCell ref="JQ299:JQ306"/>
    <mergeCell ref="JR299:JR306"/>
    <mergeCell ref="JS299:JS306"/>
    <mergeCell ref="JT299:JT306"/>
    <mergeCell ref="JU299:JU306"/>
    <mergeCell ref="JV299:JV306"/>
    <mergeCell ref="JW299:JW306"/>
    <mergeCell ref="JX299:JX306"/>
    <mergeCell ref="JY299:JY306"/>
    <mergeCell ref="JZ299:JZ306"/>
    <mergeCell ref="KA299:KA306"/>
    <mergeCell ref="KB299:KB306"/>
    <mergeCell ref="KC299:KC306"/>
    <mergeCell ref="KD299:KD306"/>
    <mergeCell ref="KE299:KE306"/>
    <mergeCell ref="KF299:KF306"/>
    <mergeCell ref="KG299:KG306"/>
    <mergeCell ref="KH299:KH306"/>
    <mergeCell ref="KI299:KI306"/>
    <mergeCell ref="KJ299:KJ306"/>
    <mergeCell ref="KK299:KK306"/>
    <mergeCell ref="KL299:KL306"/>
    <mergeCell ref="KM299:KM306"/>
    <mergeCell ref="KN299:KN306"/>
    <mergeCell ref="KO299:KO306"/>
    <mergeCell ref="KP299:KP306"/>
    <mergeCell ref="KQ299:KQ306"/>
    <mergeCell ref="KR299:KR306"/>
    <mergeCell ref="KS299:KS306"/>
    <mergeCell ref="KT299:KT306"/>
    <mergeCell ref="KU299:KU306"/>
    <mergeCell ref="KV299:KV306"/>
    <mergeCell ref="KW299:KW306"/>
    <mergeCell ref="KX299:KX306"/>
    <mergeCell ref="KY299:KY306"/>
    <mergeCell ref="KZ299:KZ306"/>
    <mergeCell ref="LA299:LA306"/>
    <mergeCell ref="LB299:LB306"/>
    <mergeCell ref="LC299:LC306"/>
    <mergeCell ref="LD299:LD306"/>
    <mergeCell ref="LE299:LE306"/>
    <mergeCell ref="LF299:LF306"/>
    <mergeCell ref="LG299:LG306"/>
    <mergeCell ref="LH299:LH306"/>
    <mergeCell ref="LI299:LI306"/>
    <mergeCell ref="LJ299:LJ306"/>
    <mergeCell ref="LK299:LK306"/>
    <mergeCell ref="LL299:LL306"/>
    <mergeCell ref="LM299:LM306"/>
    <mergeCell ref="LN299:LN306"/>
    <mergeCell ref="LO299:LO306"/>
    <mergeCell ref="LP299:LP306"/>
    <mergeCell ref="LQ299:LQ306"/>
    <mergeCell ref="LR299:LR306"/>
    <mergeCell ref="LS299:LS306"/>
    <mergeCell ref="LT299:LT306"/>
    <mergeCell ref="LU299:LU306"/>
    <mergeCell ref="LV299:LV306"/>
    <mergeCell ref="LW299:LW306"/>
    <mergeCell ref="LX299:LX306"/>
    <mergeCell ref="GU307:GU310"/>
    <mergeCell ref="GV307:GV310"/>
    <mergeCell ref="GW307:GW310"/>
    <mergeCell ref="GX307:GX310"/>
    <mergeCell ref="GY307:GY310"/>
    <mergeCell ref="GZ307:GZ310"/>
    <mergeCell ref="HA307:HA310"/>
    <mergeCell ref="HB307:HB310"/>
    <mergeCell ref="HC307:HC310"/>
    <mergeCell ref="HD307:HD310"/>
    <mergeCell ref="HE307:HE310"/>
    <mergeCell ref="HF307:HF310"/>
    <mergeCell ref="HG307:HG310"/>
    <mergeCell ref="HH307:HH310"/>
    <mergeCell ref="HI307:HI310"/>
    <mergeCell ref="HJ307:HJ310"/>
    <mergeCell ref="HK307:HK310"/>
    <mergeCell ref="HL307:HL310"/>
    <mergeCell ref="HM307:HM310"/>
    <mergeCell ref="HN307:HN310"/>
    <mergeCell ref="HO307:HO310"/>
    <mergeCell ref="HP307:HP310"/>
    <mergeCell ref="HQ307:HQ310"/>
    <mergeCell ref="HR307:HR310"/>
    <mergeCell ref="HS307:HS310"/>
    <mergeCell ref="HT307:HT310"/>
    <mergeCell ref="HU307:HU310"/>
    <mergeCell ref="HV307:HV310"/>
    <mergeCell ref="HW307:HW310"/>
    <mergeCell ref="HX307:HX310"/>
    <mergeCell ref="HY307:HY310"/>
    <mergeCell ref="HZ307:HZ310"/>
    <mergeCell ref="IA307:IA310"/>
    <mergeCell ref="IB307:IB310"/>
    <mergeCell ref="IC307:IC310"/>
    <mergeCell ref="ID307:ID310"/>
    <mergeCell ref="IE307:IE310"/>
    <mergeCell ref="IF307:IF310"/>
    <mergeCell ref="IG307:IG310"/>
    <mergeCell ref="IH307:IH310"/>
    <mergeCell ref="II307:II310"/>
    <mergeCell ref="IJ307:IJ310"/>
    <mergeCell ref="IK307:IK310"/>
    <mergeCell ref="IL307:IL310"/>
    <mergeCell ref="IM307:IM310"/>
    <mergeCell ref="IN307:IN310"/>
    <mergeCell ref="IO307:IO310"/>
    <mergeCell ref="IP307:IP310"/>
    <mergeCell ref="IQ307:IQ310"/>
    <mergeCell ref="IR307:IR310"/>
    <mergeCell ref="IS307:IS310"/>
    <mergeCell ref="IT307:IT310"/>
    <mergeCell ref="IU307:IU310"/>
    <mergeCell ref="IV307:IV310"/>
    <mergeCell ref="IW307:IW310"/>
    <mergeCell ref="IX307:IX310"/>
    <mergeCell ref="IY307:IY310"/>
    <mergeCell ref="IZ307:IZ310"/>
    <mergeCell ref="JA307:JA310"/>
    <mergeCell ref="JB307:JB310"/>
    <mergeCell ref="JC307:JC310"/>
    <mergeCell ref="JD307:JD310"/>
    <mergeCell ref="JE307:JE310"/>
    <mergeCell ref="JF307:JF310"/>
    <mergeCell ref="JG307:JG310"/>
    <mergeCell ref="JH307:JH310"/>
    <mergeCell ref="JI307:JI310"/>
    <mergeCell ref="JJ307:JJ310"/>
    <mergeCell ref="JK307:JK310"/>
    <mergeCell ref="JL307:JL310"/>
    <mergeCell ref="JM307:JM310"/>
    <mergeCell ref="JN307:JN310"/>
    <mergeCell ref="JO307:JO310"/>
    <mergeCell ref="JP307:JP310"/>
    <mergeCell ref="JQ307:JQ310"/>
    <mergeCell ref="JR307:JR310"/>
    <mergeCell ref="JS307:JS310"/>
    <mergeCell ref="JT307:JT310"/>
    <mergeCell ref="JU307:JU310"/>
    <mergeCell ref="JV307:JV310"/>
    <mergeCell ref="JW307:JW310"/>
    <mergeCell ref="JX307:JX310"/>
    <mergeCell ref="JY307:JY310"/>
    <mergeCell ref="JZ307:JZ310"/>
    <mergeCell ref="KA307:KA310"/>
    <mergeCell ref="KB307:KB310"/>
    <mergeCell ref="KC307:KC310"/>
    <mergeCell ref="KD307:KD310"/>
    <mergeCell ref="KE307:KE310"/>
    <mergeCell ref="KF307:KF310"/>
    <mergeCell ref="KG307:KG310"/>
    <mergeCell ref="KH307:KH310"/>
    <mergeCell ref="KI307:KI310"/>
    <mergeCell ref="KJ307:KJ310"/>
    <mergeCell ref="KK307:KK310"/>
    <mergeCell ref="KL307:KL310"/>
    <mergeCell ref="KM307:KM310"/>
    <mergeCell ref="KN307:KN310"/>
    <mergeCell ref="KO307:KO310"/>
    <mergeCell ref="KP307:KP310"/>
    <mergeCell ref="KQ307:KQ310"/>
    <mergeCell ref="KR307:KR310"/>
    <mergeCell ref="KS307:KS310"/>
    <mergeCell ref="KT307:KT310"/>
    <mergeCell ref="KU307:KU310"/>
    <mergeCell ref="KV307:KV310"/>
    <mergeCell ref="KW307:KW310"/>
    <mergeCell ref="KX307:KX310"/>
    <mergeCell ref="KY307:KY310"/>
    <mergeCell ref="KZ307:KZ310"/>
    <mergeCell ref="LA307:LA310"/>
    <mergeCell ref="LB307:LB310"/>
    <mergeCell ref="LC307:LC310"/>
    <mergeCell ref="LD307:LD310"/>
    <mergeCell ref="LE307:LE310"/>
    <mergeCell ref="LF307:LF310"/>
    <mergeCell ref="LG307:LG310"/>
    <mergeCell ref="LH307:LH310"/>
    <mergeCell ref="LI307:LI310"/>
    <mergeCell ref="LJ307:LJ310"/>
    <mergeCell ref="LK307:LK310"/>
    <mergeCell ref="LL307:LL310"/>
    <mergeCell ref="LM307:LM310"/>
    <mergeCell ref="LN307:LN310"/>
    <mergeCell ref="LO307:LO310"/>
    <mergeCell ref="LP307:LP310"/>
    <mergeCell ref="LQ307:LQ310"/>
    <mergeCell ref="LR307:LR310"/>
    <mergeCell ref="LS307:LS310"/>
    <mergeCell ref="LT307:LT310"/>
    <mergeCell ref="LU307:LU310"/>
    <mergeCell ref="LV307:LV310"/>
    <mergeCell ref="LW307:LW310"/>
    <mergeCell ref="LX307:LX310"/>
    <mergeCell ref="GU314:GU316"/>
    <mergeCell ref="GV314:GV316"/>
    <mergeCell ref="GW314:GW316"/>
    <mergeCell ref="GX314:GX316"/>
    <mergeCell ref="GY314:GY316"/>
    <mergeCell ref="GZ314:GZ316"/>
    <mergeCell ref="HA314:HA316"/>
    <mergeCell ref="HB314:HB316"/>
    <mergeCell ref="HC314:HC316"/>
    <mergeCell ref="HD314:HD316"/>
    <mergeCell ref="HE314:HE316"/>
    <mergeCell ref="HF314:HF316"/>
    <mergeCell ref="HG314:HG316"/>
    <mergeCell ref="HH314:HH316"/>
    <mergeCell ref="HI314:HI316"/>
    <mergeCell ref="HJ314:HJ316"/>
    <mergeCell ref="HK314:HK316"/>
    <mergeCell ref="HL314:HL316"/>
    <mergeCell ref="HM314:HM316"/>
    <mergeCell ref="HN314:HN316"/>
    <mergeCell ref="HO314:HO316"/>
    <mergeCell ref="HP314:HP316"/>
    <mergeCell ref="HQ314:HQ316"/>
    <mergeCell ref="HR314:HR316"/>
    <mergeCell ref="HS314:HS316"/>
    <mergeCell ref="HT314:HT316"/>
    <mergeCell ref="HU314:HU316"/>
    <mergeCell ref="HV314:HV316"/>
    <mergeCell ref="HW314:HW316"/>
    <mergeCell ref="HX314:HX316"/>
    <mergeCell ref="HY314:HY316"/>
    <mergeCell ref="HZ314:HZ316"/>
    <mergeCell ref="IA314:IA316"/>
    <mergeCell ref="IB314:IB316"/>
    <mergeCell ref="IC314:IC316"/>
    <mergeCell ref="ID314:ID316"/>
    <mergeCell ref="IE314:IE316"/>
    <mergeCell ref="IF314:IF316"/>
    <mergeCell ref="IG314:IG316"/>
    <mergeCell ref="IH314:IH316"/>
    <mergeCell ref="II314:II316"/>
    <mergeCell ref="IJ314:IJ316"/>
    <mergeCell ref="IK314:IK316"/>
    <mergeCell ref="IL314:IL316"/>
    <mergeCell ref="IM314:IM316"/>
    <mergeCell ref="IN314:IN316"/>
    <mergeCell ref="IO314:IO316"/>
    <mergeCell ref="IP314:IP316"/>
    <mergeCell ref="IQ314:IQ316"/>
    <mergeCell ref="IR314:IR316"/>
    <mergeCell ref="IS314:IS316"/>
    <mergeCell ref="IT314:IT316"/>
    <mergeCell ref="IU314:IU316"/>
    <mergeCell ref="IV314:IV316"/>
    <mergeCell ref="IW314:IW316"/>
    <mergeCell ref="IX314:IX316"/>
    <mergeCell ref="IY314:IY316"/>
    <mergeCell ref="IZ314:IZ316"/>
    <mergeCell ref="JA314:JA316"/>
    <mergeCell ref="JB314:JB316"/>
    <mergeCell ref="JC314:JC316"/>
    <mergeCell ref="JD314:JD316"/>
    <mergeCell ref="JE314:JE316"/>
    <mergeCell ref="JF314:JF316"/>
    <mergeCell ref="JG314:JG316"/>
    <mergeCell ref="JH314:JH316"/>
    <mergeCell ref="JI314:JI316"/>
    <mergeCell ref="JJ314:JJ316"/>
    <mergeCell ref="JK314:JK316"/>
    <mergeCell ref="JL314:JL316"/>
    <mergeCell ref="JM314:JM316"/>
    <mergeCell ref="JN314:JN316"/>
    <mergeCell ref="JO314:JO316"/>
    <mergeCell ref="JP314:JP316"/>
    <mergeCell ref="JQ314:JQ316"/>
    <mergeCell ref="JR314:JR316"/>
    <mergeCell ref="JS314:JS316"/>
    <mergeCell ref="JT314:JT316"/>
    <mergeCell ref="JU314:JU316"/>
    <mergeCell ref="JV314:JV316"/>
    <mergeCell ref="JW314:JW316"/>
    <mergeCell ref="JX314:JX316"/>
    <mergeCell ref="JY314:JY316"/>
    <mergeCell ref="JZ314:JZ316"/>
    <mergeCell ref="KA314:KA316"/>
    <mergeCell ref="KB314:KB316"/>
    <mergeCell ref="KC314:KC316"/>
    <mergeCell ref="KD314:KD316"/>
    <mergeCell ref="KE314:KE316"/>
    <mergeCell ref="KF314:KF316"/>
    <mergeCell ref="KG314:KG316"/>
    <mergeCell ref="KH314:KH316"/>
    <mergeCell ref="KI314:KI316"/>
    <mergeCell ref="KJ314:KJ316"/>
    <mergeCell ref="KK314:KK316"/>
    <mergeCell ref="KL314:KL316"/>
    <mergeCell ref="KM314:KM316"/>
    <mergeCell ref="KN314:KN316"/>
    <mergeCell ref="KO314:KO316"/>
    <mergeCell ref="KP314:KP316"/>
    <mergeCell ref="KQ314:KQ316"/>
    <mergeCell ref="KR314:KR316"/>
    <mergeCell ref="KS314:KS316"/>
    <mergeCell ref="KT314:KT316"/>
    <mergeCell ref="KU314:KU316"/>
    <mergeCell ref="KV314:KV316"/>
    <mergeCell ref="KW314:KW316"/>
    <mergeCell ref="KX314:KX316"/>
    <mergeCell ref="KY314:KY316"/>
    <mergeCell ref="KZ314:KZ316"/>
    <mergeCell ref="LA314:LA316"/>
    <mergeCell ref="LB314:LB316"/>
    <mergeCell ref="LC314:LC316"/>
    <mergeCell ref="LD314:LD316"/>
    <mergeCell ref="LE314:LE316"/>
    <mergeCell ref="LF314:LF316"/>
    <mergeCell ref="LG314:LG316"/>
    <mergeCell ref="LH314:LH316"/>
    <mergeCell ref="LI314:LI316"/>
    <mergeCell ref="LJ314:LJ316"/>
    <mergeCell ref="LK314:LK316"/>
    <mergeCell ref="LL314:LL316"/>
    <mergeCell ref="LM314:LM316"/>
    <mergeCell ref="LN314:LN316"/>
    <mergeCell ref="LO314:LO316"/>
    <mergeCell ref="LP314:LP316"/>
    <mergeCell ref="LQ314:LQ316"/>
    <mergeCell ref="LR314:LR316"/>
    <mergeCell ref="LS314:LS316"/>
    <mergeCell ref="LT314:LT316"/>
    <mergeCell ref="LU314:LU316"/>
    <mergeCell ref="LV314:LV316"/>
    <mergeCell ref="LW314:LW316"/>
    <mergeCell ref="LX314:LX316"/>
    <mergeCell ref="GU318:GU320"/>
    <mergeCell ref="GV318:GV320"/>
    <mergeCell ref="GW318:GW320"/>
    <mergeCell ref="GX318:GX320"/>
    <mergeCell ref="GY318:GY320"/>
    <mergeCell ref="GZ318:GZ320"/>
    <mergeCell ref="HA318:HA320"/>
    <mergeCell ref="HB318:HB320"/>
    <mergeCell ref="HC318:HC320"/>
    <mergeCell ref="HD318:HD320"/>
    <mergeCell ref="HE318:HE320"/>
    <mergeCell ref="HF318:HF320"/>
    <mergeCell ref="HG318:HG320"/>
    <mergeCell ref="HH318:HH320"/>
    <mergeCell ref="HI318:HI320"/>
    <mergeCell ref="HJ318:HJ320"/>
    <mergeCell ref="HK318:HK320"/>
    <mergeCell ref="HL318:HL320"/>
    <mergeCell ref="HM318:HM320"/>
    <mergeCell ref="HN318:HN320"/>
    <mergeCell ref="HO318:HO320"/>
    <mergeCell ref="HP318:HP320"/>
    <mergeCell ref="HQ318:HQ320"/>
    <mergeCell ref="HR318:HR320"/>
    <mergeCell ref="HS318:HS320"/>
    <mergeCell ref="HT318:HT320"/>
    <mergeCell ref="HU318:HU320"/>
    <mergeCell ref="HV318:HV320"/>
    <mergeCell ref="HW318:HW320"/>
    <mergeCell ref="HX318:HX320"/>
    <mergeCell ref="HY318:HY320"/>
    <mergeCell ref="HZ318:HZ320"/>
    <mergeCell ref="IA318:IA320"/>
    <mergeCell ref="IB318:IB320"/>
    <mergeCell ref="IC318:IC320"/>
    <mergeCell ref="ID318:ID320"/>
    <mergeCell ref="IE318:IE320"/>
    <mergeCell ref="IF318:IF320"/>
    <mergeCell ref="IG318:IG320"/>
    <mergeCell ref="IH318:IH320"/>
    <mergeCell ref="II318:II320"/>
    <mergeCell ref="IJ318:IJ320"/>
    <mergeCell ref="IK318:IK320"/>
    <mergeCell ref="IL318:IL320"/>
    <mergeCell ref="IM318:IM320"/>
    <mergeCell ref="IN318:IN320"/>
    <mergeCell ref="IO318:IO320"/>
    <mergeCell ref="IP318:IP320"/>
    <mergeCell ref="IQ318:IQ320"/>
    <mergeCell ref="IR318:IR320"/>
    <mergeCell ref="IS318:IS320"/>
    <mergeCell ref="IT318:IT320"/>
    <mergeCell ref="IU318:IU320"/>
    <mergeCell ref="IV318:IV320"/>
    <mergeCell ref="IW318:IW320"/>
    <mergeCell ref="IX318:IX320"/>
    <mergeCell ref="IY318:IY320"/>
    <mergeCell ref="IZ318:IZ320"/>
    <mergeCell ref="JA318:JA320"/>
    <mergeCell ref="JB318:JB320"/>
    <mergeCell ref="JC318:JC320"/>
    <mergeCell ref="JD318:JD320"/>
    <mergeCell ref="JE318:JE320"/>
    <mergeCell ref="JF318:JF320"/>
    <mergeCell ref="JG318:JG320"/>
    <mergeCell ref="JH318:JH320"/>
    <mergeCell ref="JI318:JI320"/>
    <mergeCell ref="JJ318:JJ320"/>
    <mergeCell ref="JK318:JK320"/>
    <mergeCell ref="JL318:JL320"/>
    <mergeCell ref="JM318:JM320"/>
    <mergeCell ref="JN318:JN320"/>
    <mergeCell ref="JO318:JO320"/>
    <mergeCell ref="JP318:JP320"/>
    <mergeCell ref="JQ318:JQ320"/>
    <mergeCell ref="JR318:JR320"/>
    <mergeCell ref="JS318:JS320"/>
    <mergeCell ref="JT318:JT320"/>
    <mergeCell ref="JU318:JU320"/>
    <mergeCell ref="JV318:JV320"/>
    <mergeCell ref="JW318:JW320"/>
    <mergeCell ref="JX318:JX320"/>
    <mergeCell ref="JY318:JY320"/>
    <mergeCell ref="JZ318:JZ320"/>
    <mergeCell ref="KA318:KA320"/>
    <mergeCell ref="KB318:KB320"/>
    <mergeCell ref="KC318:KC320"/>
    <mergeCell ref="KD318:KD320"/>
    <mergeCell ref="KE318:KE320"/>
    <mergeCell ref="KF318:KF320"/>
    <mergeCell ref="KG318:KG320"/>
    <mergeCell ref="KH318:KH320"/>
    <mergeCell ref="KI318:KI320"/>
    <mergeCell ref="KJ318:KJ320"/>
    <mergeCell ref="KK318:KK320"/>
    <mergeCell ref="KL318:KL320"/>
    <mergeCell ref="KM318:KM320"/>
    <mergeCell ref="KN318:KN320"/>
    <mergeCell ref="KO318:KO320"/>
    <mergeCell ref="KP318:KP320"/>
    <mergeCell ref="KQ318:KQ320"/>
    <mergeCell ref="KR318:KR320"/>
    <mergeCell ref="KS318:KS320"/>
    <mergeCell ref="KT318:KT320"/>
    <mergeCell ref="KU318:KU320"/>
    <mergeCell ref="KV318:KV320"/>
    <mergeCell ref="KW318:KW320"/>
    <mergeCell ref="KX318:KX320"/>
    <mergeCell ref="KY318:KY320"/>
    <mergeCell ref="KZ318:KZ320"/>
    <mergeCell ref="LA318:LA320"/>
    <mergeCell ref="LB318:LB320"/>
    <mergeCell ref="LC318:LC320"/>
    <mergeCell ref="LD318:LD320"/>
    <mergeCell ref="LE318:LE320"/>
    <mergeCell ref="LF318:LF320"/>
    <mergeCell ref="LG318:LG320"/>
    <mergeCell ref="LH318:LH320"/>
    <mergeCell ref="LI318:LI320"/>
    <mergeCell ref="LJ318:LJ320"/>
    <mergeCell ref="LK318:LK320"/>
    <mergeCell ref="LL318:LL320"/>
    <mergeCell ref="LM318:LM320"/>
    <mergeCell ref="LN318:LN320"/>
    <mergeCell ref="LO318:LO320"/>
    <mergeCell ref="LP318:LP320"/>
    <mergeCell ref="LQ318:LQ320"/>
    <mergeCell ref="LR318:LR320"/>
    <mergeCell ref="LS318:LS320"/>
    <mergeCell ref="LT318:LT320"/>
    <mergeCell ref="LU318:LU320"/>
    <mergeCell ref="LV318:LV320"/>
    <mergeCell ref="LW318:LW320"/>
    <mergeCell ref="LX318:LX320"/>
    <mergeCell ref="GU322:GU324"/>
    <mergeCell ref="GV322:GV324"/>
    <mergeCell ref="GW322:GW324"/>
    <mergeCell ref="GX322:GX324"/>
    <mergeCell ref="GY322:GY324"/>
    <mergeCell ref="GZ322:GZ324"/>
    <mergeCell ref="HA322:HA324"/>
    <mergeCell ref="HB322:HB324"/>
    <mergeCell ref="HC322:HC324"/>
    <mergeCell ref="HD322:HD324"/>
    <mergeCell ref="HE322:HE324"/>
    <mergeCell ref="HF322:HF324"/>
    <mergeCell ref="HG322:HG324"/>
    <mergeCell ref="HH322:HH324"/>
    <mergeCell ref="HI322:HI324"/>
    <mergeCell ref="HJ322:HJ324"/>
    <mergeCell ref="HK322:HK324"/>
    <mergeCell ref="HL322:HL324"/>
    <mergeCell ref="HM322:HM324"/>
    <mergeCell ref="HN322:HN324"/>
    <mergeCell ref="HO322:HO324"/>
    <mergeCell ref="HP322:HP324"/>
    <mergeCell ref="HQ322:HQ324"/>
    <mergeCell ref="HR322:HR324"/>
    <mergeCell ref="HS322:HS324"/>
    <mergeCell ref="HT322:HT324"/>
    <mergeCell ref="HU322:HU324"/>
    <mergeCell ref="HV322:HV324"/>
    <mergeCell ref="HW322:HW324"/>
    <mergeCell ref="HX322:HX324"/>
    <mergeCell ref="HY322:HY324"/>
    <mergeCell ref="HZ322:HZ324"/>
    <mergeCell ref="IA322:IA324"/>
    <mergeCell ref="IB322:IB324"/>
    <mergeCell ref="IC322:IC324"/>
    <mergeCell ref="ID322:ID324"/>
    <mergeCell ref="IE322:IE324"/>
    <mergeCell ref="IF322:IF324"/>
    <mergeCell ref="IG322:IG324"/>
    <mergeCell ref="IH322:IH324"/>
    <mergeCell ref="II322:II324"/>
    <mergeCell ref="IJ322:IJ324"/>
    <mergeCell ref="IK322:IK324"/>
    <mergeCell ref="IL322:IL324"/>
    <mergeCell ref="IM322:IM324"/>
    <mergeCell ref="IN322:IN324"/>
    <mergeCell ref="IO322:IO324"/>
    <mergeCell ref="IP322:IP324"/>
    <mergeCell ref="IQ322:IQ324"/>
    <mergeCell ref="IR322:IR324"/>
    <mergeCell ref="IS322:IS324"/>
    <mergeCell ref="IT322:IT324"/>
    <mergeCell ref="IU322:IU324"/>
    <mergeCell ref="IV322:IV324"/>
    <mergeCell ref="IW322:IW324"/>
    <mergeCell ref="IX322:IX324"/>
    <mergeCell ref="IY322:IY324"/>
    <mergeCell ref="IZ322:IZ324"/>
    <mergeCell ref="JA322:JA324"/>
    <mergeCell ref="JB322:JB324"/>
    <mergeCell ref="JC322:JC324"/>
    <mergeCell ref="JD322:JD324"/>
    <mergeCell ref="JE322:JE324"/>
    <mergeCell ref="JF322:JF324"/>
    <mergeCell ref="JG322:JG324"/>
    <mergeCell ref="JH322:JH324"/>
    <mergeCell ref="JI322:JI324"/>
    <mergeCell ref="JJ322:JJ324"/>
    <mergeCell ref="JK322:JK324"/>
    <mergeCell ref="JL322:JL324"/>
    <mergeCell ref="JM322:JM324"/>
    <mergeCell ref="JN322:JN324"/>
    <mergeCell ref="JO322:JO324"/>
    <mergeCell ref="JP322:JP324"/>
    <mergeCell ref="JQ322:JQ324"/>
    <mergeCell ref="JR322:JR324"/>
    <mergeCell ref="JS322:JS324"/>
    <mergeCell ref="JT322:JT324"/>
    <mergeCell ref="JU322:JU324"/>
    <mergeCell ref="JV322:JV324"/>
    <mergeCell ref="JW322:JW324"/>
    <mergeCell ref="JX322:JX324"/>
    <mergeCell ref="JY322:JY324"/>
    <mergeCell ref="JZ322:JZ324"/>
    <mergeCell ref="KA322:KA324"/>
    <mergeCell ref="KB322:KB324"/>
    <mergeCell ref="KC322:KC324"/>
    <mergeCell ref="KD322:KD324"/>
    <mergeCell ref="KE322:KE324"/>
    <mergeCell ref="KF322:KF324"/>
    <mergeCell ref="KG322:KG324"/>
    <mergeCell ref="KH322:KH324"/>
    <mergeCell ref="KI322:KI324"/>
    <mergeCell ref="KJ322:KJ324"/>
    <mergeCell ref="KK322:KK324"/>
    <mergeCell ref="KL322:KL324"/>
    <mergeCell ref="KM322:KM324"/>
    <mergeCell ref="KN322:KN324"/>
    <mergeCell ref="KO322:KO324"/>
    <mergeCell ref="KP322:KP324"/>
    <mergeCell ref="KQ322:KQ324"/>
    <mergeCell ref="KR322:KR324"/>
    <mergeCell ref="KS322:KS324"/>
    <mergeCell ref="KT322:KT324"/>
    <mergeCell ref="KU322:KU324"/>
    <mergeCell ref="KV322:KV324"/>
    <mergeCell ref="KW322:KW324"/>
    <mergeCell ref="KX322:KX324"/>
    <mergeCell ref="KY322:KY324"/>
    <mergeCell ref="KZ322:KZ324"/>
    <mergeCell ref="LA322:LA324"/>
    <mergeCell ref="LB322:LB324"/>
    <mergeCell ref="LC322:LC324"/>
    <mergeCell ref="LD322:LD324"/>
    <mergeCell ref="LE322:LE324"/>
    <mergeCell ref="LF322:LF324"/>
    <mergeCell ref="LG322:LG324"/>
    <mergeCell ref="LH322:LH324"/>
    <mergeCell ref="LI322:LI324"/>
    <mergeCell ref="LJ322:LJ324"/>
    <mergeCell ref="LK322:LK324"/>
    <mergeCell ref="LL322:LL324"/>
    <mergeCell ref="LM322:LM324"/>
    <mergeCell ref="LN322:LN324"/>
    <mergeCell ref="LO322:LO324"/>
    <mergeCell ref="LP322:LP324"/>
    <mergeCell ref="LQ322:LQ324"/>
    <mergeCell ref="LR322:LR324"/>
    <mergeCell ref="LS322:LS324"/>
    <mergeCell ref="LT322:LT324"/>
    <mergeCell ref="LU322:LU324"/>
    <mergeCell ref="LV322:LV324"/>
    <mergeCell ref="LW322:LW324"/>
    <mergeCell ref="LX322:LX324"/>
    <mergeCell ref="GU325:GU327"/>
    <mergeCell ref="GV325:GV327"/>
    <mergeCell ref="GW325:GW327"/>
    <mergeCell ref="GX325:GX327"/>
    <mergeCell ref="GY325:GY327"/>
    <mergeCell ref="GZ325:GZ327"/>
    <mergeCell ref="HA325:HA327"/>
    <mergeCell ref="HB325:HB327"/>
    <mergeCell ref="HC325:HC327"/>
    <mergeCell ref="HD325:HD327"/>
    <mergeCell ref="HE325:HE327"/>
    <mergeCell ref="HF325:HF327"/>
    <mergeCell ref="HG325:HG327"/>
    <mergeCell ref="HH325:HH327"/>
    <mergeCell ref="HI325:HI327"/>
    <mergeCell ref="HJ325:HJ327"/>
    <mergeCell ref="HK325:HK327"/>
    <mergeCell ref="HL325:HL327"/>
    <mergeCell ref="HM325:HM327"/>
    <mergeCell ref="HN325:HN327"/>
    <mergeCell ref="HO325:HO327"/>
    <mergeCell ref="HP325:HP327"/>
    <mergeCell ref="HQ325:HQ327"/>
    <mergeCell ref="HR325:HR327"/>
    <mergeCell ref="HS325:HS327"/>
    <mergeCell ref="HT325:HT327"/>
    <mergeCell ref="HU325:HU327"/>
    <mergeCell ref="HV325:HV327"/>
    <mergeCell ref="HW325:HW327"/>
    <mergeCell ref="HX325:HX327"/>
    <mergeCell ref="HY325:HY327"/>
    <mergeCell ref="HZ325:HZ327"/>
    <mergeCell ref="IA325:IA327"/>
    <mergeCell ref="IB325:IB327"/>
    <mergeCell ref="IC325:IC327"/>
    <mergeCell ref="ID325:ID327"/>
    <mergeCell ref="IE325:IE327"/>
    <mergeCell ref="IF325:IF327"/>
    <mergeCell ref="IG325:IG327"/>
    <mergeCell ref="IH325:IH327"/>
    <mergeCell ref="II325:II327"/>
    <mergeCell ref="IJ325:IJ327"/>
    <mergeCell ref="IK325:IK327"/>
    <mergeCell ref="IL325:IL327"/>
    <mergeCell ref="IM325:IM327"/>
    <mergeCell ref="IN325:IN327"/>
    <mergeCell ref="IO325:IO327"/>
    <mergeCell ref="IP325:IP327"/>
    <mergeCell ref="IQ325:IQ327"/>
    <mergeCell ref="IR325:IR327"/>
    <mergeCell ref="IS325:IS327"/>
    <mergeCell ref="IT325:IT327"/>
    <mergeCell ref="IU325:IU327"/>
    <mergeCell ref="IV325:IV327"/>
    <mergeCell ref="IW325:IW327"/>
    <mergeCell ref="IX325:IX327"/>
    <mergeCell ref="IY325:IY327"/>
    <mergeCell ref="IZ325:IZ327"/>
    <mergeCell ref="JA325:JA327"/>
    <mergeCell ref="JB325:JB327"/>
    <mergeCell ref="JC325:JC327"/>
    <mergeCell ref="JD325:JD327"/>
    <mergeCell ref="JE325:JE327"/>
    <mergeCell ref="JF325:JF327"/>
    <mergeCell ref="JG325:JG327"/>
    <mergeCell ref="JH325:JH327"/>
    <mergeCell ref="JI325:JI327"/>
    <mergeCell ref="JJ325:JJ327"/>
    <mergeCell ref="JK325:JK327"/>
    <mergeCell ref="JL325:JL327"/>
    <mergeCell ref="JM325:JM327"/>
    <mergeCell ref="JN325:JN327"/>
    <mergeCell ref="JO325:JO327"/>
    <mergeCell ref="JP325:JP327"/>
    <mergeCell ref="JQ325:JQ327"/>
    <mergeCell ref="JR325:JR327"/>
    <mergeCell ref="JS325:JS327"/>
    <mergeCell ref="JT325:JT327"/>
    <mergeCell ref="JU325:JU327"/>
    <mergeCell ref="JV325:JV327"/>
    <mergeCell ref="JW325:JW327"/>
    <mergeCell ref="JX325:JX327"/>
    <mergeCell ref="JY325:JY327"/>
    <mergeCell ref="JZ325:JZ327"/>
    <mergeCell ref="KA325:KA327"/>
    <mergeCell ref="KB325:KB327"/>
    <mergeCell ref="KC325:KC327"/>
    <mergeCell ref="KD325:KD327"/>
    <mergeCell ref="KE325:KE327"/>
    <mergeCell ref="KF325:KF327"/>
    <mergeCell ref="KG325:KG327"/>
    <mergeCell ref="KH325:KH327"/>
    <mergeCell ref="KI325:KI327"/>
    <mergeCell ref="KJ325:KJ327"/>
    <mergeCell ref="KK325:KK327"/>
    <mergeCell ref="KL325:KL327"/>
    <mergeCell ref="KM325:KM327"/>
    <mergeCell ref="KN325:KN327"/>
    <mergeCell ref="KO325:KO327"/>
    <mergeCell ref="KP325:KP327"/>
    <mergeCell ref="KQ325:KQ327"/>
    <mergeCell ref="KR325:KR327"/>
    <mergeCell ref="KS325:KS327"/>
    <mergeCell ref="KT325:KT327"/>
    <mergeCell ref="KU325:KU327"/>
    <mergeCell ref="KV325:KV327"/>
    <mergeCell ref="KW325:KW327"/>
    <mergeCell ref="KX325:KX327"/>
    <mergeCell ref="KY325:KY327"/>
    <mergeCell ref="KZ325:KZ327"/>
    <mergeCell ref="LA325:LA327"/>
    <mergeCell ref="LB325:LB327"/>
    <mergeCell ref="LC325:LC327"/>
    <mergeCell ref="LD325:LD327"/>
    <mergeCell ref="LE325:LE327"/>
    <mergeCell ref="LF325:LF327"/>
    <mergeCell ref="LG325:LG327"/>
    <mergeCell ref="LH325:LH327"/>
    <mergeCell ref="LI325:LI327"/>
    <mergeCell ref="LJ325:LJ327"/>
    <mergeCell ref="LK325:LK327"/>
    <mergeCell ref="LL325:LL327"/>
    <mergeCell ref="LM325:LM327"/>
    <mergeCell ref="LN325:LN327"/>
    <mergeCell ref="LO325:LO327"/>
    <mergeCell ref="LP325:LP327"/>
    <mergeCell ref="LQ325:LQ327"/>
    <mergeCell ref="LR325:LR327"/>
    <mergeCell ref="LS325:LS327"/>
    <mergeCell ref="LT325:LT327"/>
    <mergeCell ref="LU325:LU327"/>
    <mergeCell ref="LV325:LV327"/>
    <mergeCell ref="LW325:LW327"/>
    <mergeCell ref="LX325:LX327"/>
    <mergeCell ref="GU329:GU331"/>
    <mergeCell ref="GV329:GV331"/>
    <mergeCell ref="GW329:GW331"/>
    <mergeCell ref="GX329:GX331"/>
    <mergeCell ref="GY329:GY331"/>
    <mergeCell ref="GZ329:GZ331"/>
    <mergeCell ref="HA329:HA331"/>
    <mergeCell ref="HB329:HB331"/>
    <mergeCell ref="HC329:HC331"/>
    <mergeCell ref="HD329:HD331"/>
    <mergeCell ref="HE329:HE331"/>
    <mergeCell ref="HF329:HF331"/>
    <mergeCell ref="HG329:HG331"/>
    <mergeCell ref="HH329:HH331"/>
    <mergeCell ref="HI329:HI331"/>
    <mergeCell ref="HJ329:HJ331"/>
    <mergeCell ref="HK329:HK331"/>
    <mergeCell ref="HL329:HL331"/>
    <mergeCell ref="HM329:HM331"/>
    <mergeCell ref="HN329:HN331"/>
    <mergeCell ref="HO329:HO331"/>
    <mergeCell ref="HP329:HP331"/>
    <mergeCell ref="HQ329:HQ331"/>
    <mergeCell ref="HR329:HR331"/>
    <mergeCell ref="HS329:HS331"/>
    <mergeCell ref="HT329:HT331"/>
    <mergeCell ref="HU329:HU331"/>
    <mergeCell ref="HV329:HV331"/>
    <mergeCell ref="HW329:HW331"/>
    <mergeCell ref="HX329:HX331"/>
    <mergeCell ref="HY329:HY331"/>
    <mergeCell ref="HZ329:HZ331"/>
    <mergeCell ref="IA329:IA331"/>
    <mergeCell ref="IB329:IB331"/>
    <mergeCell ref="IC329:IC331"/>
    <mergeCell ref="ID329:ID331"/>
    <mergeCell ref="IE329:IE331"/>
    <mergeCell ref="IF329:IF331"/>
    <mergeCell ref="IG329:IG331"/>
    <mergeCell ref="IH329:IH331"/>
    <mergeCell ref="II329:II331"/>
    <mergeCell ref="IJ329:IJ331"/>
    <mergeCell ref="IK329:IK331"/>
    <mergeCell ref="IL329:IL331"/>
    <mergeCell ref="IM329:IM331"/>
    <mergeCell ref="IN329:IN331"/>
    <mergeCell ref="IO329:IO331"/>
    <mergeCell ref="IP329:IP331"/>
    <mergeCell ref="IQ329:IQ331"/>
    <mergeCell ref="IR329:IR331"/>
    <mergeCell ref="IS329:IS331"/>
    <mergeCell ref="IT329:IT331"/>
    <mergeCell ref="IU329:IU331"/>
    <mergeCell ref="IV329:IV331"/>
    <mergeCell ref="IW329:IW331"/>
    <mergeCell ref="IX329:IX331"/>
    <mergeCell ref="IY329:IY331"/>
    <mergeCell ref="IZ329:IZ331"/>
    <mergeCell ref="JA329:JA331"/>
    <mergeCell ref="JB329:JB331"/>
    <mergeCell ref="JC329:JC331"/>
    <mergeCell ref="JD329:JD331"/>
    <mergeCell ref="JE329:JE331"/>
    <mergeCell ref="JF329:JF331"/>
    <mergeCell ref="JG329:JG331"/>
    <mergeCell ref="JH329:JH331"/>
    <mergeCell ref="JI329:JI331"/>
    <mergeCell ref="JJ329:JJ331"/>
    <mergeCell ref="JK329:JK331"/>
    <mergeCell ref="JL329:JL331"/>
    <mergeCell ref="JM329:JM331"/>
    <mergeCell ref="JN329:JN331"/>
    <mergeCell ref="JO329:JO331"/>
    <mergeCell ref="JP329:JP331"/>
    <mergeCell ref="JQ329:JQ331"/>
    <mergeCell ref="JR329:JR331"/>
    <mergeCell ref="JS329:JS331"/>
    <mergeCell ref="JT329:JT331"/>
    <mergeCell ref="JU329:JU331"/>
    <mergeCell ref="JV329:JV331"/>
    <mergeCell ref="JW329:JW331"/>
    <mergeCell ref="JX329:JX331"/>
    <mergeCell ref="JY329:JY331"/>
    <mergeCell ref="JZ329:JZ331"/>
    <mergeCell ref="KA329:KA331"/>
    <mergeCell ref="KB329:KB331"/>
    <mergeCell ref="KC329:KC331"/>
    <mergeCell ref="KD329:KD331"/>
    <mergeCell ref="KE329:KE331"/>
    <mergeCell ref="KF329:KF331"/>
    <mergeCell ref="KG329:KG331"/>
    <mergeCell ref="KH329:KH331"/>
    <mergeCell ref="KI329:KI331"/>
    <mergeCell ref="KJ329:KJ331"/>
    <mergeCell ref="KK329:KK331"/>
    <mergeCell ref="KL329:KL331"/>
    <mergeCell ref="KM329:KM331"/>
    <mergeCell ref="KN329:KN331"/>
    <mergeCell ref="KO329:KO331"/>
    <mergeCell ref="KP329:KP331"/>
    <mergeCell ref="KQ329:KQ331"/>
    <mergeCell ref="KR329:KR331"/>
    <mergeCell ref="KS329:KS331"/>
    <mergeCell ref="KT329:KT331"/>
    <mergeCell ref="KU329:KU331"/>
    <mergeCell ref="KV329:KV331"/>
    <mergeCell ref="KW329:KW331"/>
    <mergeCell ref="KX329:KX331"/>
    <mergeCell ref="KY329:KY331"/>
    <mergeCell ref="KZ329:KZ331"/>
    <mergeCell ref="LA329:LA331"/>
    <mergeCell ref="LB329:LB331"/>
    <mergeCell ref="LC329:LC331"/>
    <mergeCell ref="LD329:LD331"/>
    <mergeCell ref="LE329:LE331"/>
    <mergeCell ref="LF329:LF331"/>
    <mergeCell ref="LG329:LG331"/>
    <mergeCell ref="LH329:LH331"/>
    <mergeCell ref="LI329:LI331"/>
    <mergeCell ref="LJ329:LJ331"/>
    <mergeCell ref="LK329:LK331"/>
    <mergeCell ref="LL329:LL331"/>
    <mergeCell ref="LM329:LM331"/>
    <mergeCell ref="LN329:LN331"/>
    <mergeCell ref="LO329:LO331"/>
    <mergeCell ref="LP329:LP331"/>
    <mergeCell ref="LQ329:LQ331"/>
    <mergeCell ref="LR329:LR331"/>
    <mergeCell ref="LS329:LS331"/>
    <mergeCell ref="LT329:LT331"/>
    <mergeCell ref="LU329:LU331"/>
    <mergeCell ref="LV329:LV331"/>
    <mergeCell ref="LW329:LW331"/>
    <mergeCell ref="LX329:LX331"/>
    <mergeCell ref="GU334:GU340"/>
    <mergeCell ref="GV334:GV340"/>
    <mergeCell ref="GW334:GW340"/>
    <mergeCell ref="GX334:GX340"/>
    <mergeCell ref="GY334:GY340"/>
    <mergeCell ref="GZ334:GZ340"/>
    <mergeCell ref="HA334:HA340"/>
    <mergeCell ref="HB334:HB340"/>
    <mergeCell ref="HC334:HC340"/>
    <mergeCell ref="HD334:HD340"/>
    <mergeCell ref="HE334:HE340"/>
    <mergeCell ref="HF334:HF340"/>
    <mergeCell ref="HG334:HG340"/>
    <mergeCell ref="HH334:HH340"/>
    <mergeCell ref="HI334:HI340"/>
    <mergeCell ref="HJ334:HJ340"/>
    <mergeCell ref="HK334:HK340"/>
    <mergeCell ref="HL334:HL340"/>
    <mergeCell ref="HM334:HM340"/>
    <mergeCell ref="HN334:HN340"/>
    <mergeCell ref="HO334:HO340"/>
    <mergeCell ref="HP334:HP340"/>
    <mergeCell ref="HQ334:HQ340"/>
    <mergeCell ref="HR334:HR340"/>
    <mergeCell ref="HS334:HS340"/>
    <mergeCell ref="HT334:HT340"/>
    <mergeCell ref="HU334:HU340"/>
    <mergeCell ref="HV334:HV340"/>
    <mergeCell ref="HW334:HW340"/>
    <mergeCell ref="HX334:HX340"/>
    <mergeCell ref="HY334:HY340"/>
    <mergeCell ref="HZ334:HZ340"/>
    <mergeCell ref="IA334:IA340"/>
    <mergeCell ref="IB334:IB340"/>
    <mergeCell ref="IC334:IC340"/>
    <mergeCell ref="ID334:ID340"/>
    <mergeCell ref="IE334:IE340"/>
    <mergeCell ref="IF334:IF340"/>
    <mergeCell ref="IG334:IG340"/>
    <mergeCell ref="IH334:IH340"/>
    <mergeCell ref="II334:II340"/>
    <mergeCell ref="IJ334:IJ340"/>
    <mergeCell ref="IK334:IK340"/>
    <mergeCell ref="IL334:IL340"/>
    <mergeCell ref="IM334:IM340"/>
    <mergeCell ref="IN334:IN340"/>
    <mergeCell ref="IO334:IO340"/>
    <mergeCell ref="IP334:IP340"/>
    <mergeCell ref="IQ334:IQ340"/>
    <mergeCell ref="IR334:IR340"/>
    <mergeCell ref="IS334:IS340"/>
    <mergeCell ref="IT334:IT340"/>
    <mergeCell ref="IU334:IU340"/>
    <mergeCell ref="IV334:IV340"/>
    <mergeCell ref="IW334:IW340"/>
    <mergeCell ref="IX334:IX340"/>
    <mergeCell ref="IY334:IY340"/>
    <mergeCell ref="IZ334:IZ340"/>
    <mergeCell ref="JA334:JA340"/>
    <mergeCell ref="JB334:JB340"/>
    <mergeCell ref="JC334:JC340"/>
    <mergeCell ref="JD334:JD340"/>
    <mergeCell ref="JE334:JE340"/>
    <mergeCell ref="JF334:JF340"/>
    <mergeCell ref="JG334:JG340"/>
    <mergeCell ref="JH334:JH340"/>
    <mergeCell ref="JI334:JI340"/>
    <mergeCell ref="JJ334:JJ340"/>
    <mergeCell ref="JK334:JK340"/>
    <mergeCell ref="JL334:JL340"/>
    <mergeCell ref="JM334:JM340"/>
    <mergeCell ref="JN334:JN340"/>
    <mergeCell ref="JO334:JO340"/>
    <mergeCell ref="JP334:JP340"/>
    <mergeCell ref="JQ334:JQ340"/>
    <mergeCell ref="JR334:JR340"/>
    <mergeCell ref="JS334:JS340"/>
    <mergeCell ref="JT334:JT340"/>
    <mergeCell ref="JU334:JU340"/>
    <mergeCell ref="JV334:JV340"/>
    <mergeCell ref="JW334:JW340"/>
    <mergeCell ref="JX334:JX340"/>
    <mergeCell ref="JY334:JY340"/>
    <mergeCell ref="JZ334:JZ340"/>
    <mergeCell ref="KA334:KA340"/>
    <mergeCell ref="KB334:KB340"/>
    <mergeCell ref="KC334:KC340"/>
    <mergeCell ref="KD334:KD340"/>
    <mergeCell ref="KE334:KE340"/>
    <mergeCell ref="KF334:KF340"/>
    <mergeCell ref="KG334:KG340"/>
    <mergeCell ref="KH334:KH340"/>
    <mergeCell ref="KI334:KI340"/>
    <mergeCell ref="KJ334:KJ340"/>
    <mergeCell ref="KK334:KK340"/>
    <mergeCell ref="KL334:KL340"/>
    <mergeCell ref="KM334:KM340"/>
    <mergeCell ref="KN334:KN340"/>
    <mergeCell ref="KO334:KO340"/>
    <mergeCell ref="KP334:KP340"/>
    <mergeCell ref="KQ334:KQ340"/>
    <mergeCell ref="KR334:KR340"/>
    <mergeCell ref="KS334:KS340"/>
    <mergeCell ref="KT334:KT340"/>
    <mergeCell ref="KU334:KU340"/>
    <mergeCell ref="KV334:KV340"/>
    <mergeCell ref="KW334:KW340"/>
    <mergeCell ref="KX334:KX340"/>
    <mergeCell ref="KY334:KY340"/>
    <mergeCell ref="KZ334:KZ340"/>
    <mergeCell ref="LA334:LA340"/>
    <mergeCell ref="LB334:LB340"/>
    <mergeCell ref="LC334:LC340"/>
    <mergeCell ref="LD334:LD340"/>
    <mergeCell ref="LE334:LE340"/>
    <mergeCell ref="LF334:LF340"/>
    <mergeCell ref="LG334:LG340"/>
    <mergeCell ref="LH334:LH340"/>
    <mergeCell ref="LI334:LI340"/>
    <mergeCell ref="LJ334:LJ340"/>
    <mergeCell ref="LK334:LK340"/>
    <mergeCell ref="LL334:LL340"/>
    <mergeCell ref="LM334:LM340"/>
    <mergeCell ref="LN334:LN340"/>
    <mergeCell ref="LO334:LO340"/>
    <mergeCell ref="LP334:LP340"/>
    <mergeCell ref="LQ334:LQ340"/>
    <mergeCell ref="LR334:LR340"/>
    <mergeCell ref="LS334:LS340"/>
    <mergeCell ref="LT334:LT340"/>
    <mergeCell ref="LU334:LU340"/>
    <mergeCell ref="LV334:LV340"/>
    <mergeCell ref="LW334:LW340"/>
    <mergeCell ref="LX334:LX340"/>
    <mergeCell ref="GU341:GU343"/>
    <mergeCell ref="GV341:GV343"/>
    <mergeCell ref="GW341:GW343"/>
    <mergeCell ref="GX341:GX343"/>
    <mergeCell ref="GY341:GY343"/>
    <mergeCell ref="GZ341:GZ343"/>
    <mergeCell ref="HA341:HA343"/>
    <mergeCell ref="HB341:HB343"/>
    <mergeCell ref="HC341:HC343"/>
    <mergeCell ref="HD341:HD343"/>
    <mergeCell ref="HE341:HE343"/>
    <mergeCell ref="HF341:HF343"/>
    <mergeCell ref="HG341:HG343"/>
    <mergeCell ref="HH341:HH343"/>
    <mergeCell ref="HI341:HI343"/>
    <mergeCell ref="HJ341:HJ343"/>
    <mergeCell ref="HK341:HK343"/>
    <mergeCell ref="HL341:HL343"/>
    <mergeCell ref="HM341:HM343"/>
    <mergeCell ref="HN341:HN343"/>
    <mergeCell ref="HO341:HO343"/>
    <mergeCell ref="HP341:HP343"/>
    <mergeCell ref="HQ341:HQ343"/>
    <mergeCell ref="HR341:HR343"/>
    <mergeCell ref="HS341:HS343"/>
    <mergeCell ref="HT341:HT343"/>
    <mergeCell ref="HU341:HU343"/>
    <mergeCell ref="HV341:HV343"/>
    <mergeCell ref="HW341:HW343"/>
    <mergeCell ref="HX341:HX343"/>
    <mergeCell ref="HY341:HY343"/>
    <mergeCell ref="HZ341:HZ343"/>
    <mergeCell ref="IA341:IA343"/>
    <mergeCell ref="IB341:IB343"/>
    <mergeCell ref="IC341:IC343"/>
    <mergeCell ref="ID341:ID343"/>
    <mergeCell ref="IE341:IE343"/>
    <mergeCell ref="IF341:IF343"/>
    <mergeCell ref="IG341:IG343"/>
    <mergeCell ref="IH341:IH343"/>
    <mergeCell ref="II341:II343"/>
    <mergeCell ref="IJ341:IJ343"/>
    <mergeCell ref="IK341:IK343"/>
    <mergeCell ref="IL341:IL343"/>
    <mergeCell ref="IM341:IM343"/>
    <mergeCell ref="IN341:IN343"/>
    <mergeCell ref="IO341:IO343"/>
    <mergeCell ref="IP341:IP343"/>
    <mergeCell ref="IQ341:IQ343"/>
    <mergeCell ref="IR341:IR343"/>
    <mergeCell ref="IS341:IS343"/>
    <mergeCell ref="IT341:IT343"/>
    <mergeCell ref="IU341:IU343"/>
    <mergeCell ref="IV341:IV343"/>
    <mergeCell ref="IW341:IW343"/>
    <mergeCell ref="IX341:IX343"/>
    <mergeCell ref="IY341:IY343"/>
    <mergeCell ref="IZ341:IZ343"/>
    <mergeCell ref="JA341:JA343"/>
    <mergeCell ref="JB341:JB343"/>
    <mergeCell ref="JC341:JC343"/>
    <mergeCell ref="JD341:JD343"/>
    <mergeCell ref="JE341:JE343"/>
    <mergeCell ref="JF341:JF343"/>
    <mergeCell ref="JG341:JG343"/>
    <mergeCell ref="JH341:JH343"/>
    <mergeCell ref="JI341:JI343"/>
    <mergeCell ref="JJ341:JJ343"/>
    <mergeCell ref="JK341:JK343"/>
    <mergeCell ref="JL341:JL343"/>
    <mergeCell ref="JM341:JM343"/>
    <mergeCell ref="JN341:JN343"/>
    <mergeCell ref="JO341:JO343"/>
    <mergeCell ref="JP341:JP343"/>
    <mergeCell ref="JQ341:JQ343"/>
    <mergeCell ref="JR341:JR343"/>
    <mergeCell ref="JS341:JS343"/>
    <mergeCell ref="JT341:JT343"/>
    <mergeCell ref="JU341:JU343"/>
    <mergeCell ref="JV341:JV343"/>
    <mergeCell ref="JW341:JW343"/>
    <mergeCell ref="JX341:JX343"/>
    <mergeCell ref="JY341:JY343"/>
    <mergeCell ref="JZ341:JZ343"/>
    <mergeCell ref="KA341:KA343"/>
    <mergeCell ref="KB341:KB343"/>
    <mergeCell ref="KC341:KC343"/>
    <mergeCell ref="KD341:KD343"/>
    <mergeCell ref="KE341:KE343"/>
    <mergeCell ref="KF341:KF343"/>
    <mergeCell ref="KG341:KG343"/>
    <mergeCell ref="KH341:KH343"/>
    <mergeCell ref="KI341:KI343"/>
    <mergeCell ref="KJ341:KJ343"/>
    <mergeCell ref="KK341:KK343"/>
    <mergeCell ref="KL341:KL343"/>
    <mergeCell ref="KM341:KM343"/>
    <mergeCell ref="KN341:KN343"/>
    <mergeCell ref="KO341:KO343"/>
    <mergeCell ref="KP341:KP343"/>
    <mergeCell ref="KQ341:KQ343"/>
    <mergeCell ref="KR341:KR343"/>
    <mergeCell ref="KS341:KS343"/>
    <mergeCell ref="KT341:KT343"/>
    <mergeCell ref="KU341:KU343"/>
    <mergeCell ref="KV341:KV343"/>
    <mergeCell ref="KW341:KW343"/>
    <mergeCell ref="KX341:KX343"/>
    <mergeCell ref="KY341:KY343"/>
    <mergeCell ref="KZ341:KZ343"/>
    <mergeCell ref="LA341:LA343"/>
    <mergeCell ref="LB341:LB343"/>
    <mergeCell ref="LC341:LC343"/>
    <mergeCell ref="LD341:LD343"/>
    <mergeCell ref="LE341:LE343"/>
    <mergeCell ref="LF341:LF343"/>
    <mergeCell ref="LG341:LG343"/>
    <mergeCell ref="LH341:LH343"/>
    <mergeCell ref="LI341:LI343"/>
    <mergeCell ref="LJ341:LJ343"/>
    <mergeCell ref="LK341:LK343"/>
    <mergeCell ref="LL341:LL343"/>
    <mergeCell ref="LM341:LM343"/>
    <mergeCell ref="LN341:LN343"/>
    <mergeCell ref="LO341:LO343"/>
    <mergeCell ref="LP341:LP343"/>
    <mergeCell ref="LQ341:LQ343"/>
    <mergeCell ref="LR341:LR343"/>
    <mergeCell ref="LS341:LS343"/>
    <mergeCell ref="LT341:LT343"/>
    <mergeCell ref="LU341:LU343"/>
    <mergeCell ref="LV341:LV343"/>
    <mergeCell ref="LW341:LW343"/>
    <mergeCell ref="LX341:LX343"/>
    <mergeCell ref="GU344:GU346"/>
    <mergeCell ref="GV344:GV346"/>
    <mergeCell ref="GW344:GW346"/>
    <mergeCell ref="GX344:GX346"/>
    <mergeCell ref="GY344:GY346"/>
    <mergeCell ref="GZ344:GZ346"/>
    <mergeCell ref="HA344:HA346"/>
    <mergeCell ref="HB344:HB346"/>
    <mergeCell ref="HC344:HC346"/>
    <mergeCell ref="HD344:HD346"/>
    <mergeCell ref="HE344:HE346"/>
    <mergeCell ref="HF344:HF346"/>
    <mergeCell ref="HG344:HG346"/>
    <mergeCell ref="HH344:HH346"/>
    <mergeCell ref="HI344:HI346"/>
    <mergeCell ref="HJ344:HJ346"/>
    <mergeCell ref="HK344:HK346"/>
    <mergeCell ref="HL344:HL346"/>
    <mergeCell ref="HM344:HM346"/>
    <mergeCell ref="HN344:HN346"/>
    <mergeCell ref="HO344:HO346"/>
    <mergeCell ref="HP344:HP346"/>
    <mergeCell ref="HQ344:HQ346"/>
    <mergeCell ref="HR344:HR346"/>
    <mergeCell ref="HS344:HS346"/>
    <mergeCell ref="HT344:HT346"/>
    <mergeCell ref="HU344:HU346"/>
    <mergeCell ref="HV344:HV346"/>
    <mergeCell ref="HW344:HW346"/>
    <mergeCell ref="HX344:HX346"/>
    <mergeCell ref="HY344:HY346"/>
    <mergeCell ref="HZ344:HZ346"/>
    <mergeCell ref="IA344:IA346"/>
    <mergeCell ref="IB344:IB346"/>
    <mergeCell ref="IC344:IC346"/>
    <mergeCell ref="ID344:ID346"/>
    <mergeCell ref="IE344:IE346"/>
    <mergeCell ref="IF344:IF346"/>
    <mergeCell ref="IG344:IG346"/>
    <mergeCell ref="IH344:IH346"/>
    <mergeCell ref="II344:II346"/>
    <mergeCell ref="IJ344:IJ346"/>
    <mergeCell ref="IK344:IK346"/>
    <mergeCell ref="IL344:IL346"/>
    <mergeCell ref="IM344:IM346"/>
    <mergeCell ref="IN344:IN346"/>
    <mergeCell ref="IO344:IO346"/>
    <mergeCell ref="IP344:IP346"/>
    <mergeCell ref="IQ344:IQ346"/>
    <mergeCell ref="IR344:IR346"/>
    <mergeCell ref="IS344:IS346"/>
    <mergeCell ref="IT344:IT346"/>
    <mergeCell ref="IU344:IU346"/>
    <mergeCell ref="IV344:IV346"/>
    <mergeCell ref="IW344:IW346"/>
    <mergeCell ref="IX344:IX346"/>
    <mergeCell ref="IY344:IY346"/>
    <mergeCell ref="IZ344:IZ346"/>
    <mergeCell ref="JA344:JA346"/>
    <mergeCell ref="JB344:JB346"/>
    <mergeCell ref="JC344:JC346"/>
    <mergeCell ref="JD344:JD346"/>
    <mergeCell ref="JE344:JE346"/>
    <mergeCell ref="JF344:JF346"/>
    <mergeCell ref="JG344:JG346"/>
    <mergeCell ref="JH344:JH346"/>
    <mergeCell ref="JI344:JI346"/>
    <mergeCell ref="JJ344:JJ346"/>
    <mergeCell ref="JK344:JK346"/>
    <mergeCell ref="JL344:JL346"/>
    <mergeCell ref="JM344:JM346"/>
    <mergeCell ref="JN344:JN346"/>
    <mergeCell ref="JO344:JO346"/>
    <mergeCell ref="JP344:JP346"/>
    <mergeCell ref="JQ344:JQ346"/>
    <mergeCell ref="JR344:JR346"/>
    <mergeCell ref="JS344:JS346"/>
    <mergeCell ref="JT344:JT346"/>
    <mergeCell ref="JU344:JU346"/>
    <mergeCell ref="JV344:JV346"/>
    <mergeCell ref="JW344:JW346"/>
    <mergeCell ref="JX344:JX346"/>
    <mergeCell ref="JY344:JY346"/>
    <mergeCell ref="JZ344:JZ346"/>
    <mergeCell ref="KA344:KA346"/>
    <mergeCell ref="KB344:KB346"/>
    <mergeCell ref="KC344:KC346"/>
    <mergeCell ref="KD344:KD346"/>
    <mergeCell ref="KE344:KE346"/>
    <mergeCell ref="KF344:KF346"/>
    <mergeCell ref="KG344:KG346"/>
    <mergeCell ref="KH344:KH346"/>
    <mergeCell ref="KI344:KI346"/>
    <mergeCell ref="KJ344:KJ346"/>
    <mergeCell ref="KK344:KK346"/>
    <mergeCell ref="KL344:KL346"/>
    <mergeCell ref="KM344:KM346"/>
    <mergeCell ref="KN344:KN346"/>
    <mergeCell ref="KO344:KO346"/>
    <mergeCell ref="KP344:KP346"/>
    <mergeCell ref="KQ344:KQ346"/>
    <mergeCell ref="KR344:KR346"/>
    <mergeCell ref="KS344:KS346"/>
    <mergeCell ref="KT344:KT346"/>
    <mergeCell ref="KU344:KU346"/>
    <mergeCell ref="KV344:KV346"/>
    <mergeCell ref="KW344:KW346"/>
    <mergeCell ref="KX344:KX346"/>
    <mergeCell ref="KY344:KY346"/>
    <mergeCell ref="KZ344:KZ346"/>
    <mergeCell ref="LA344:LA346"/>
    <mergeCell ref="LB344:LB346"/>
    <mergeCell ref="LC344:LC346"/>
    <mergeCell ref="LD344:LD346"/>
    <mergeCell ref="LE344:LE346"/>
    <mergeCell ref="LF344:LF346"/>
    <mergeCell ref="LG344:LG346"/>
    <mergeCell ref="LH344:LH346"/>
    <mergeCell ref="LI344:LI346"/>
    <mergeCell ref="LJ344:LJ346"/>
    <mergeCell ref="LK344:LK346"/>
    <mergeCell ref="LL344:LL346"/>
    <mergeCell ref="LM344:LM346"/>
    <mergeCell ref="LN344:LN346"/>
    <mergeCell ref="LO344:LO346"/>
    <mergeCell ref="LP344:LP346"/>
    <mergeCell ref="LQ344:LQ346"/>
    <mergeCell ref="LR344:LR346"/>
    <mergeCell ref="LS344:LS346"/>
    <mergeCell ref="LT344:LT346"/>
    <mergeCell ref="LU344:LU346"/>
    <mergeCell ref="LV344:LV346"/>
    <mergeCell ref="LW344:LW346"/>
    <mergeCell ref="LX344:LX346"/>
    <mergeCell ref="GU347:GU349"/>
    <mergeCell ref="GV347:GV349"/>
    <mergeCell ref="GW347:GW349"/>
    <mergeCell ref="GX347:GX349"/>
    <mergeCell ref="GY347:GY349"/>
    <mergeCell ref="GZ347:GZ349"/>
    <mergeCell ref="HA347:HA349"/>
    <mergeCell ref="HB347:HB349"/>
    <mergeCell ref="HC347:HC349"/>
    <mergeCell ref="HD347:HD349"/>
    <mergeCell ref="HE347:HE349"/>
    <mergeCell ref="HF347:HF349"/>
    <mergeCell ref="HG347:HG349"/>
    <mergeCell ref="HH347:HH349"/>
    <mergeCell ref="HI347:HI349"/>
    <mergeCell ref="HJ347:HJ349"/>
    <mergeCell ref="HK347:HK349"/>
    <mergeCell ref="HL347:HL349"/>
    <mergeCell ref="HM347:HM349"/>
    <mergeCell ref="HN347:HN349"/>
    <mergeCell ref="HO347:HO349"/>
    <mergeCell ref="HP347:HP349"/>
    <mergeCell ref="HQ347:HQ349"/>
    <mergeCell ref="HR347:HR349"/>
    <mergeCell ref="HS347:HS349"/>
    <mergeCell ref="HT347:HT349"/>
    <mergeCell ref="HU347:HU349"/>
    <mergeCell ref="HV347:HV349"/>
    <mergeCell ref="HW347:HW349"/>
    <mergeCell ref="HX347:HX349"/>
    <mergeCell ref="HY347:HY349"/>
    <mergeCell ref="HZ347:HZ349"/>
    <mergeCell ref="IA347:IA349"/>
    <mergeCell ref="IB347:IB349"/>
    <mergeCell ref="IC347:IC349"/>
    <mergeCell ref="ID347:ID349"/>
    <mergeCell ref="IE347:IE349"/>
    <mergeCell ref="IF347:IF349"/>
    <mergeCell ref="IG347:IG349"/>
    <mergeCell ref="IH347:IH349"/>
    <mergeCell ref="II347:II349"/>
    <mergeCell ref="IJ347:IJ349"/>
    <mergeCell ref="IK347:IK349"/>
    <mergeCell ref="IL347:IL349"/>
    <mergeCell ref="IM347:IM349"/>
    <mergeCell ref="IN347:IN349"/>
    <mergeCell ref="IO347:IO349"/>
    <mergeCell ref="IP347:IP349"/>
    <mergeCell ref="IQ347:IQ349"/>
    <mergeCell ref="IR347:IR349"/>
    <mergeCell ref="IS347:IS349"/>
    <mergeCell ref="IT347:IT349"/>
    <mergeCell ref="IU347:IU349"/>
    <mergeCell ref="IV347:IV349"/>
    <mergeCell ref="IW347:IW349"/>
    <mergeCell ref="IX347:IX349"/>
    <mergeCell ref="IY347:IY349"/>
    <mergeCell ref="IZ347:IZ349"/>
    <mergeCell ref="JA347:JA349"/>
    <mergeCell ref="JB347:JB349"/>
    <mergeCell ref="JC347:JC349"/>
    <mergeCell ref="JD347:JD349"/>
    <mergeCell ref="JE347:JE349"/>
    <mergeCell ref="JF347:JF349"/>
    <mergeCell ref="JG347:JG349"/>
    <mergeCell ref="JH347:JH349"/>
    <mergeCell ref="JI347:JI349"/>
    <mergeCell ref="JJ347:JJ349"/>
    <mergeCell ref="JK347:JK349"/>
    <mergeCell ref="JL347:JL349"/>
    <mergeCell ref="JM347:JM349"/>
    <mergeCell ref="JN347:JN349"/>
    <mergeCell ref="JO347:JO349"/>
    <mergeCell ref="JP347:JP349"/>
    <mergeCell ref="JQ347:JQ349"/>
    <mergeCell ref="JR347:JR349"/>
    <mergeCell ref="JS347:JS349"/>
    <mergeCell ref="JT347:JT349"/>
    <mergeCell ref="JU347:JU349"/>
    <mergeCell ref="JV347:JV349"/>
    <mergeCell ref="JW347:JW349"/>
    <mergeCell ref="JX347:JX349"/>
    <mergeCell ref="JY347:JY349"/>
    <mergeCell ref="JZ347:JZ349"/>
    <mergeCell ref="KA347:KA349"/>
    <mergeCell ref="KB347:KB349"/>
    <mergeCell ref="KC347:KC349"/>
    <mergeCell ref="KD347:KD349"/>
    <mergeCell ref="KE347:KE349"/>
    <mergeCell ref="KF347:KF349"/>
    <mergeCell ref="KG347:KG349"/>
    <mergeCell ref="KH347:KH349"/>
    <mergeCell ref="KI347:KI349"/>
    <mergeCell ref="KJ347:KJ349"/>
    <mergeCell ref="KK347:KK349"/>
    <mergeCell ref="KL347:KL349"/>
    <mergeCell ref="KM347:KM349"/>
    <mergeCell ref="KN347:KN349"/>
    <mergeCell ref="KO347:KO349"/>
    <mergeCell ref="KP347:KP349"/>
    <mergeCell ref="KQ347:KQ349"/>
    <mergeCell ref="KR347:KR349"/>
    <mergeCell ref="KS347:KS349"/>
    <mergeCell ref="KT347:KT349"/>
    <mergeCell ref="KU347:KU349"/>
    <mergeCell ref="KV347:KV349"/>
    <mergeCell ref="KW347:KW349"/>
    <mergeCell ref="KX347:KX349"/>
    <mergeCell ref="KY347:KY349"/>
    <mergeCell ref="KZ347:KZ349"/>
    <mergeCell ref="LA347:LA349"/>
    <mergeCell ref="LB347:LB349"/>
    <mergeCell ref="LC347:LC349"/>
    <mergeCell ref="LD347:LD349"/>
    <mergeCell ref="LE347:LE349"/>
    <mergeCell ref="LF347:LF349"/>
    <mergeCell ref="LG347:LG349"/>
    <mergeCell ref="LH347:LH349"/>
    <mergeCell ref="LI347:LI349"/>
    <mergeCell ref="LJ347:LJ349"/>
    <mergeCell ref="LK347:LK349"/>
    <mergeCell ref="LL347:LL349"/>
    <mergeCell ref="LM347:LM349"/>
    <mergeCell ref="LN347:LN349"/>
    <mergeCell ref="LO347:LO349"/>
    <mergeCell ref="LP347:LP349"/>
    <mergeCell ref="LQ347:LQ349"/>
    <mergeCell ref="LR347:LR349"/>
    <mergeCell ref="LS347:LS349"/>
    <mergeCell ref="LT347:LT349"/>
    <mergeCell ref="LU347:LU349"/>
    <mergeCell ref="LV347:LV349"/>
    <mergeCell ref="LW347:LW349"/>
    <mergeCell ref="LX347:LX349"/>
    <mergeCell ref="GU350:GU354"/>
    <mergeCell ref="GV350:GV354"/>
    <mergeCell ref="GW350:GW354"/>
    <mergeCell ref="GX350:GX354"/>
    <mergeCell ref="GY350:GY354"/>
    <mergeCell ref="GZ350:GZ354"/>
    <mergeCell ref="HA350:HA354"/>
    <mergeCell ref="HB350:HB354"/>
    <mergeCell ref="HC350:HC354"/>
    <mergeCell ref="HD350:HD354"/>
    <mergeCell ref="HE350:HE354"/>
    <mergeCell ref="HF350:HF354"/>
    <mergeCell ref="HG350:HG354"/>
    <mergeCell ref="HH350:HH354"/>
    <mergeCell ref="HI350:HI354"/>
    <mergeCell ref="HJ350:HJ354"/>
    <mergeCell ref="HK350:HK354"/>
    <mergeCell ref="HL350:HL354"/>
    <mergeCell ref="HM350:HM354"/>
    <mergeCell ref="HN350:HN354"/>
    <mergeCell ref="HO350:HO354"/>
    <mergeCell ref="HP350:HP354"/>
    <mergeCell ref="HQ350:HQ354"/>
    <mergeCell ref="HR350:HR354"/>
    <mergeCell ref="HS350:HS354"/>
    <mergeCell ref="HT350:HT354"/>
    <mergeCell ref="HU350:HU354"/>
    <mergeCell ref="HV350:HV354"/>
    <mergeCell ref="HW350:HW354"/>
    <mergeCell ref="HX350:HX354"/>
    <mergeCell ref="HY350:HY354"/>
    <mergeCell ref="HZ350:HZ354"/>
    <mergeCell ref="IA350:IA354"/>
    <mergeCell ref="IB350:IB354"/>
    <mergeCell ref="IC350:IC354"/>
    <mergeCell ref="ID350:ID354"/>
    <mergeCell ref="IE350:IE354"/>
    <mergeCell ref="IF350:IF354"/>
    <mergeCell ref="IG350:IG354"/>
    <mergeCell ref="IH350:IH354"/>
    <mergeCell ref="II350:II354"/>
    <mergeCell ref="IJ350:IJ354"/>
    <mergeCell ref="IK350:IK354"/>
    <mergeCell ref="IL350:IL354"/>
    <mergeCell ref="IM350:IM354"/>
    <mergeCell ref="IN350:IN354"/>
    <mergeCell ref="IO350:IO354"/>
    <mergeCell ref="IP350:IP354"/>
    <mergeCell ref="IQ350:IQ354"/>
    <mergeCell ref="IR350:IR354"/>
    <mergeCell ref="IS350:IS354"/>
    <mergeCell ref="IT350:IT354"/>
    <mergeCell ref="IU350:IU354"/>
    <mergeCell ref="IV350:IV354"/>
    <mergeCell ref="IW350:IW354"/>
    <mergeCell ref="IX350:IX354"/>
    <mergeCell ref="IY350:IY354"/>
    <mergeCell ref="IZ350:IZ354"/>
    <mergeCell ref="JA350:JA354"/>
    <mergeCell ref="JB350:JB354"/>
    <mergeCell ref="JC350:JC354"/>
    <mergeCell ref="JD350:JD354"/>
    <mergeCell ref="JE350:JE354"/>
    <mergeCell ref="JF350:JF354"/>
    <mergeCell ref="JG350:JG354"/>
    <mergeCell ref="JH350:JH354"/>
    <mergeCell ref="JI350:JI354"/>
    <mergeCell ref="JJ350:JJ354"/>
    <mergeCell ref="JK350:JK354"/>
    <mergeCell ref="JL350:JL354"/>
    <mergeCell ref="JM350:JM354"/>
    <mergeCell ref="JN350:JN354"/>
    <mergeCell ref="JO350:JO354"/>
    <mergeCell ref="JP350:JP354"/>
    <mergeCell ref="JQ350:JQ354"/>
    <mergeCell ref="JR350:JR354"/>
    <mergeCell ref="JS350:JS354"/>
    <mergeCell ref="JT350:JT354"/>
    <mergeCell ref="JU350:JU354"/>
    <mergeCell ref="JV350:JV354"/>
    <mergeCell ref="JW350:JW354"/>
    <mergeCell ref="JX350:JX354"/>
    <mergeCell ref="JY350:JY354"/>
    <mergeCell ref="JZ350:JZ354"/>
    <mergeCell ref="KA350:KA354"/>
    <mergeCell ref="KB350:KB354"/>
    <mergeCell ref="KC350:KC354"/>
    <mergeCell ref="KD350:KD354"/>
    <mergeCell ref="KE350:KE354"/>
    <mergeCell ref="KF350:KF354"/>
    <mergeCell ref="KG350:KG354"/>
    <mergeCell ref="KH350:KH354"/>
    <mergeCell ref="KI350:KI354"/>
    <mergeCell ref="KJ350:KJ354"/>
    <mergeCell ref="KK350:KK354"/>
    <mergeCell ref="KL350:KL354"/>
    <mergeCell ref="KM350:KM354"/>
    <mergeCell ref="KN350:KN354"/>
    <mergeCell ref="KO350:KO354"/>
    <mergeCell ref="KP350:KP354"/>
    <mergeCell ref="KQ350:KQ354"/>
    <mergeCell ref="KR350:KR354"/>
    <mergeCell ref="KS350:KS354"/>
    <mergeCell ref="KT350:KT354"/>
    <mergeCell ref="KU350:KU354"/>
    <mergeCell ref="KV350:KV354"/>
    <mergeCell ref="KW350:KW354"/>
    <mergeCell ref="KX350:KX354"/>
    <mergeCell ref="KY350:KY354"/>
    <mergeCell ref="KZ350:KZ354"/>
    <mergeCell ref="LA350:LA354"/>
    <mergeCell ref="LB350:LB354"/>
    <mergeCell ref="LC350:LC354"/>
    <mergeCell ref="LD350:LD354"/>
    <mergeCell ref="LE350:LE354"/>
    <mergeCell ref="LF350:LF354"/>
    <mergeCell ref="LG350:LG354"/>
    <mergeCell ref="LH350:LH354"/>
    <mergeCell ref="LI350:LI354"/>
    <mergeCell ref="LJ350:LJ354"/>
    <mergeCell ref="LK350:LK354"/>
    <mergeCell ref="LL350:LL354"/>
    <mergeCell ref="LM350:LM354"/>
    <mergeCell ref="LN350:LN354"/>
    <mergeCell ref="LO350:LO354"/>
    <mergeCell ref="LP350:LP354"/>
    <mergeCell ref="LQ350:LQ354"/>
    <mergeCell ref="LR350:LR354"/>
    <mergeCell ref="LS350:LS354"/>
    <mergeCell ref="LT350:LT354"/>
    <mergeCell ref="LU350:LU354"/>
    <mergeCell ref="LV350:LV354"/>
    <mergeCell ref="LW350:LW354"/>
    <mergeCell ref="LX350:LX354"/>
    <mergeCell ref="GU356:GU359"/>
    <mergeCell ref="GV356:GV359"/>
    <mergeCell ref="GW356:GW359"/>
    <mergeCell ref="GX356:GX359"/>
    <mergeCell ref="GY356:GY359"/>
    <mergeCell ref="GZ356:GZ359"/>
    <mergeCell ref="HA356:HA359"/>
    <mergeCell ref="HB356:HB359"/>
    <mergeCell ref="HC356:HC359"/>
    <mergeCell ref="HD356:HD359"/>
    <mergeCell ref="HE356:HE359"/>
    <mergeCell ref="HF356:HF359"/>
    <mergeCell ref="HG356:HG359"/>
    <mergeCell ref="HH356:HH359"/>
    <mergeCell ref="HI356:HI359"/>
    <mergeCell ref="HJ356:HJ359"/>
    <mergeCell ref="HK356:HK359"/>
    <mergeCell ref="HL356:HL359"/>
    <mergeCell ref="HM356:HM359"/>
    <mergeCell ref="HN356:HN359"/>
    <mergeCell ref="HO356:HO359"/>
    <mergeCell ref="HP356:HP359"/>
    <mergeCell ref="HQ356:HQ359"/>
    <mergeCell ref="HR356:HR359"/>
    <mergeCell ref="HS356:HS359"/>
    <mergeCell ref="HT356:HT359"/>
    <mergeCell ref="HU356:HU359"/>
    <mergeCell ref="HV356:HV359"/>
    <mergeCell ref="HW356:HW359"/>
    <mergeCell ref="HX356:HX359"/>
    <mergeCell ref="HY356:HY359"/>
    <mergeCell ref="HZ356:HZ359"/>
    <mergeCell ref="IA356:IA359"/>
    <mergeCell ref="IB356:IB359"/>
    <mergeCell ref="IC356:IC359"/>
    <mergeCell ref="ID356:ID359"/>
    <mergeCell ref="IE356:IE359"/>
    <mergeCell ref="IF356:IF359"/>
    <mergeCell ref="IG356:IG359"/>
    <mergeCell ref="IH356:IH359"/>
    <mergeCell ref="II356:II359"/>
    <mergeCell ref="IJ356:IJ359"/>
    <mergeCell ref="IK356:IK359"/>
    <mergeCell ref="IL356:IL359"/>
    <mergeCell ref="IM356:IM359"/>
    <mergeCell ref="IN356:IN359"/>
    <mergeCell ref="IO356:IO359"/>
    <mergeCell ref="IP356:IP359"/>
    <mergeCell ref="IQ356:IQ359"/>
    <mergeCell ref="IR356:IR359"/>
    <mergeCell ref="IS356:IS359"/>
    <mergeCell ref="IT356:IT359"/>
    <mergeCell ref="IU356:IU359"/>
    <mergeCell ref="IV356:IV359"/>
    <mergeCell ref="IW356:IW359"/>
    <mergeCell ref="IX356:IX359"/>
    <mergeCell ref="IY356:IY359"/>
    <mergeCell ref="IZ356:IZ359"/>
    <mergeCell ref="JA356:JA359"/>
    <mergeCell ref="JB356:JB359"/>
    <mergeCell ref="JC356:JC359"/>
    <mergeCell ref="JD356:JD359"/>
    <mergeCell ref="JE356:JE359"/>
    <mergeCell ref="JF356:JF359"/>
    <mergeCell ref="JG356:JG359"/>
    <mergeCell ref="JH356:JH359"/>
    <mergeCell ref="JI356:JI359"/>
    <mergeCell ref="JJ356:JJ359"/>
    <mergeCell ref="JK356:JK359"/>
    <mergeCell ref="JL356:JL359"/>
    <mergeCell ref="JM356:JM359"/>
    <mergeCell ref="JN356:JN359"/>
    <mergeCell ref="JO356:JO359"/>
    <mergeCell ref="JP356:JP359"/>
    <mergeCell ref="JQ356:JQ359"/>
    <mergeCell ref="JR356:JR359"/>
    <mergeCell ref="JS356:JS359"/>
    <mergeCell ref="JT356:JT359"/>
    <mergeCell ref="JU356:JU359"/>
    <mergeCell ref="JV356:JV359"/>
    <mergeCell ref="JW356:JW359"/>
    <mergeCell ref="JX356:JX359"/>
    <mergeCell ref="JY356:JY359"/>
    <mergeCell ref="JZ356:JZ359"/>
    <mergeCell ref="KA356:KA359"/>
    <mergeCell ref="KB356:KB359"/>
    <mergeCell ref="KC356:KC359"/>
    <mergeCell ref="KD356:KD359"/>
    <mergeCell ref="KE356:KE359"/>
    <mergeCell ref="KF356:KF359"/>
    <mergeCell ref="KG356:KG359"/>
    <mergeCell ref="KH356:KH359"/>
    <mergeCell ref="KI356:KI359"/>
    <mergeCell ref="KJ356:KJ359"/>
    <mergeCell ref="KK356:KK359"/>
    <mergeCell ref="KL356:KL359"/>
    <mergeCell ref="KM356:KM359"/>
    <mergeCell ref="KN356:KN359"/>
    <mergeCell ref="KO356:KO359"/>
    <mergeCell ref="KP356:KP359"/>
    <mergeCell ref="KQ356:KQ359"/>
    <mergeCell ref="KR356:KR359"/>
    <mergeCell ref="KS356:KS359"/>
    <mergeCell ref="KT356:KT359"/>
    <mergeCell ref="KU356:KU359"/>
    <mergeCell ref="KV356:KV359"/>
    <mergeCell ref="KW356:KW359"/>
    <mergeCell ref="KX356:KX359"/>
    <mergeCell ref="KY356:KY359"/>
    <mergeCell ref="KZ356:KZ359"/>
    <mergeCell ref="LA356:LA359"/>
    <mergeCell ref="LB356:LB359"/>
    <mergeCell ref="LC356:LC359"/>
    <mergeCell ref="LD356:LD359"/>
    <mergeCell ref="LE356:LE359"/>
    <mergeCell ref="LF356:LF359"/>
    <mergeCell ref="LG356:LG359"/>
    <mergeCell ref="LH356:LH359"/>
    <mergeCell ref="LI356:LI359"/>
    <mergeCell ref="LJ356:LJ359"/>
    <mergeCell ref="LK356:LK359"/>
    <mergeCell ref="LL356:LL359"/>
    <mergeCell ref="LM356:LM359"/>
    <mergeCell ref="LN356:LN359"/>
    <mergeCell ref="LO356:LO359"/>
    <mergeCell ref="LP356:LP359"/>
    <mergeCell ref="LQ356:LQ359"/>
    <mergeCell ref="LR356:LR359"/>
    <mergeCell ref="LS356:LS359"/>
    <mergeCell ref="LT356:LT359"/>
    <mergeCell ref="LU356:LU359"/>
    <mergeCell ref="LV356:LV359"/>
    <mergeCell ref="LW356:LW359"/>
    <mergeCell ref="LX356:LX359"/>
    <mergeCell ref="GU361:GU363"/>
    <mergeCell ref="GV361:GV363"/>
    <mergeCell ref="GW361:GW363"/>
    <mergeCell ref="GX361:GX363"/>
    <mergeCell ref="GY361:GY363"/>
    <mergeCell ref="GZ361:GZ363"/>
    <mergeCell ref="HA361:HA363"/>
    <mergeCell ref="HB361:HB363"/>
    <mergeCell ref="HC361:HC363"/>
    <mergeCell ref="HD361:HD363"/>
    <mergeCell ref="HE361:HE363"/>
    <mergeCell ref="HF361:HF363"/>
    <mergeCell ref="HG361:HG363"/>
    <mergeCell ref="HH361:HH363"/>
    <mergeCell ref="HI361:HI363"/>
    <mergeCell ref="HJ361:HJ363"/>
    <mergeCell ref="HK361:HK363"/>
    <mergeCell ref="HL361:HL363"/>
    <mergeCell ref="HM361:HM363"/>
    <mergeCell ref="HN361:HN363"/>
    <mergeCell ref="HO361:HO363"/>
    <mergeCell ref="HP361:HP363"/>
    <mergeCell ref="HQ361:HQ363"/>
    <mergeCell ref="HR361:HR363"/>
    <mergeCell ref="HS361:HS363"/>
    <mergeCell ref="HT361:HT363"/>
    <mergeCell ref="HU361:HU363"/>
    <mergeCell ref="HV361:HV363"/>
    <mergeCell ref="HW361:HW363"/>
    <mergeCell ref="HX361:HX363"/>
    <mergeCell ref="HY361:HY363"/>
    <mergeCell ref="HZ361:HZ363"/>
    <mergeCell ref="IA361:IA363"/>
    <mergeCell ref="IB361:IB363"/>
    <mergeCell ref="IC361:IC363"/>
    <mergeCell ref="ID361:ID363"/>
    <mergeCell ref="IE361:IE363"/>
    <mergeCell ref="IF361:IF363"/>
    <mergeCell ref="IG361:IG363"/>
    <mergeCell ref="IH361:IH363"/>
    <mergeCell ref="II361:II363"/>
    <mergeCell ref="IJ361:IJ363"/>
    <mergeCell ref="IK361:IK363"/>
    <mergeCell ref="IL361:IL363"/>
    <mergeCell ref="IM361:IM363"/>
    <mergeCell ref="IN361:IN363"/>
    <mergeCell ref="IO361:IO363"/>
    <mergeCell ref="IP361:IP363"/>
    <mergeCell ref="IQ361:IQ363"/>
    <mergeCell ref="IR361:IR363"/>
    <mergeCell ref="IS361:IS363"/>
    <mergeCell ref="IT361:IT363"/>
    <mergeCell ref="IU361:IU363"/>
    <mergeCell ref="IV361:IV363"/>
    <mergeCell ref="IW361:IW363"/>
    <mergeCell ref="IX361:IX363"/>
    <mergeCell ref="IY361:IY363"/>
    <mergeCell ref="IZ361:IZ363"/>
    <mergeCell ref="JA361:JA363"/>
    <mergeCell ref="JB361:JB363"/>
    <mergeCell ref="JC361:JC363"/>
    <mergeCell ref="JD361:JD363"/>
    <mergeCell ref="JE361:JE363"/>
    <mergeCell ref="JF361:JF363"/>
    <mergeCell ref="JG361:JG363"/>
    <mergeCell ref="JH361:JH363"/>
    <mergeCell ref="JI361:JI363"/>
    <mergeCell ref="JJ361:JJ363"/>
    <mergeCell ref="JK361:JK363"/>
    <mergeCell ref="JL361:JL363"/>
    <mergeCell ref="JM361:JM363"/>
    <mergeCell ref="JN361:JN363"/>
    <mergeCell ref="JO361:JO363"/>
    <mergeCell ref="JP361:JP363"/>
    <mergeCell ref="JQ361:JQ363"/>
    <mergeCell ref="JR361:JR363"/>
    <mergeCell ref="JS361:JS363"/>
    <mergeCell ref="JT361:JT363"/>
    <mergeCell ref="JU361:JU363"/>
    <mergeCell ref="JV361:JV363"/>
    <mergeCell ref="JW361:JW363"/>
    <mergeCell ref="JX361:JX363"/>
    <mergeCell ref="JY361:JY363"/>
    <mergeCell ref="JZ361:JZ363"/>
    <mergeCell ref="KA361:KA363"/>
    <mergeCell ref="KB361:KB363"/>
    <mergeCell ref="KC361:KC363"/>
    <mergeCell ref="KD361:KD363"/>
    <mergeCell ref="KE361:KE363"/>
    <mergeCell ref="KF361:KF363"/>
    <mergeCell ref="KG361:KG363"/>
    <mergeCell ref="KH361:KH363"/>
    <mergeCell ref="KI361:KI363"/>
    <mergeCell ref="KJ361:KJ363"/>
    <mergeCell ref="KK361:KK363"/>
    <mergeCell ref="KL361:KL363"/>
    <mergeCell ref="KM361:KM363"/>
    <mergeCell ref="KN361:KN363"/>
    <mergeCell ref="KO361:KO363"/>
    <mergeCell ref="KP361:KP363"/>
    <mergeCell ref="KQ361:KQ363"/>
    <mergeCell ref="KR361:KR363"/>
    <mergeCell ref="KS361:KS363"/>
    <mergeCell ref="KT361:KT363"/>
    <mergeCell ref="KU361:KU363"/>
    <mergeCell ref="KV361:KV363"/>
    <mergeCell ref="KW361:KW363"/>
    <mergeCell ref="KX361:KX363"/>
    <mergeCell ref="KY361:KY363"/>
    <mergeCell ref="KZ361:KZ363"/>
    <mergeCell ref="LA361:LA363"/>
    <mergeCell ref="LB361:LB363"/>
    <mergeCell ref="LC361:LC363"/>
    <mergeCell ref="LD361:LD363"/>
    <mergeCell ref="LE361:LE363"/>
    <mergeCell ref="LF361:LF363"/>
    <mergeCell ref="LG361:LG363"/>
    <mergeCell ref="LH361:LH363"/>
    <mergeCell ref="LI361:LI363"/>
    <mergeCell ref="LJ361:LJ363"/>
    <mergeCell ref="LK361:LK363"/>
    <mergeCell ref="LL361:LL363"/>
    <mergeCell ref="LM361:LM363"/>
    <mergeCell ref="LN361:LN363"/>
    <mergeCell ref="LO361:LO363"/>
    <mergeCell ref="LP361:LP363"/>
    <mergeCell ref="LQ361:LQ363"/>
    <mergeCell ref="LR361:LR363"/>
    <mergeCell ref="LS361:LS363"/>
    <mergeCell ref="LT361:LT363"/>
    <mergeCell ref="LU361:LU363"/>
    <mergeCell ref="LV361:LV363"/>
    <mergeCell ref="LW361:LW363"/>
    <mergeCell ref="LX361:LX363"/>
    <mergeCell ref="GU367:GU369"/>
    <mergeCell ref="GV367:GV369"/>
    <mergeCell ref="GW367:GW369"/>
    <mergeCell ref="GX367:GX369"/>
    <mergeCell ref="GY367:GY369"/>
    <mergeCell ref="GZ367:GZ369"/>
    <mergeCell ref="HA367:HA369"/>
    <mergeCell ref="HB367:HB369"/>
    <mergeCell ref="HC367:HC369"/>
    <mergeCell ref="HD367:HD369"/>
    <mergeCell ref="HE367:HE369"/>
    <mergeCell ref="HF367:HF369"/>
    <mergeCell ref="HG367:HG369"/>
    <mergeCell ref="HH367:HH369"/>
    <mergeCell ref="HI367:HI369"/>
    <mergeCell ref="HJ367:HJ369"/>
    <mergeCell ref="HK367:HK369"/>
    <mergeCell ref="HL367:HL369"/>
    <mergeCell ref="HM367:HM369"/>
    <mergeCell ref="HN367:HN369"/>
    <mergeCell ref="HO367:HO369"/>
    <mergeCell ref="HP367:HP369"/>
    <mergeCell ref="HQ367:HQ369"/>
    <mergeCell ref="HR367:HR369"/>
    <mergeCell ref="HS367:HS369"/>
    <mergeCell ref="HT367:HT369"/>
    <mergeCell ref="HU367:HU369"/>
    <mergeCell ref="HV367:HV369"/>
    <mergeCell ref="HW367:HW369"/>
    <mergeCell ref="HX367:HX369"/>
    <mergeCell ref="HY367:HY369"/>
    <mergeCell ref="HZ367:HZ369"/>
    <mergeCell ref="IA367:IA369"/>
    <mergeCell ref="IB367:IB369"/>
    <mergeCell ref="IC367:IC369"/>
    <mergeCell ref="ID367:ID369"/>
    <mergeCell ref="IE367:IE369"/>
    <mergeCell ref="IF367:IF369"/>
    <mergeCell ref="IG367:IG369"/>
    <mergeCell ref="IH367:IH369"/>
    <mergeCell ref="II367:II369"/>
    <mergeCell ref="IJ367:IJ369"/>
    <mergeCell ref="IK367:IK369"/>
    <mergeCell ref="IL367:IL369"/>
    <mergeCell ref="IM367:IM369"/>
    <mergeCell ref="IN367:IN369"/>
    <mergeCell ref="IO367:IO369"/>
    <mergeCell ref="IP367:IP369"/>
    <mergeCell ref="IQ367:IQ369"/>
    <mergeCell ref="IR367:IR369"/>
    <mergeCell ref="IS367:IS369"/>
    <mergeCell ref="IT367:IT369"/>
    <mergeCell ref="IU367:IU369"/>
    <mergeCell ref="IV367:IV369"/>
    <mergeCell ref="IW367:IW369"/>
    <mergeCell ref="IX367:IX369"/>
    <mergeCell ref="IY367:IY369"/>
    <mergeCell ref="IZ367:IZ369"/>
    <mergeCell ref="JA367:JA369"/>
    <mergeCell ref="JB367:JB369"/>
    <mergeCell ref="JC367:JC369"/>
    <mergeCell ref="JD367:JD369"/>
    <mergeCell ref="JE367:JE369"/>
    <mergeCell ref="JF367:JF369"/>
    <mergeCell ref="JG367:JG369"/>
    <mergeCell ref="JH367:JH369"/>
    <mergeCell ref="JI367:JI369"/>
    <mergeCell ref="JJ367:JJ369"/>
    <mergeCell ref="JK367:JK369"/>
    <mergeCell ref="JL367:JL369"/>
    <mergeCell ref="JM367:JM369"/>
    <mergeCell ref="JN367:JN369"/>
    <mergeCell ref="JO367:JO369"/>
    <mergeCell ref="JP367:JP369"/>
    <mergeCell ref="JQ367:JQ369"/>
    <mergeCell ref="JR367:JR369"/>
    <mergeCell ref="JS367:JS369"/>
    <mergeCell ref="JT367:JT369"/>
    <mergeCell ref="JU367:JU369"/>
    <mergeCell ref="JV367:JV369"/>
    <mergeCell ref="JW367:JW369"/>
    <mergeCell ref="JX367:JX369"/>
    <mergeCell ref="JY367:JY369"/>
    <mergeCell ref="JZ367:JZ369"/>
    <mergeCell ref="KA367:KA369"/>
    <mergeCell ref="KB367:KB369"/>
    <mergeCell ref="KC367:KC369"/>
    <mergeCell ref="KD367:KD369"/>
    <mergeCell ref="KE367:KE369"/>
    <mergeCell ref="KF367:KF369"/>
    <mergeCell ref="KG367:KG369"/>
    <mergeCell ref="KH367:KH369"/>
    <mergeCell ref="KI367:KI369"/>
    <mergeCell ref="KJ367:KJ369"/>
    <mergeCell ref="KK367:KK369"/>
    <mergeCell ref="KL367:KL369"/>
    <mergeCell ref="KM367:KM369"/>
    <mergeCell ref="KN367:KN369"/>
    <mergeCell ref="KO367:KO369"/>
    <mergeCell ref="KP367:KP369"/>
    <mergeCell ref="KQ367:KQ369"/>
    <mergeCell ref="KR367:KR369"/>
    <mergeCell ref="KS367:KS369"/>
    <mergeCell ref="KT367:KT369"/>
    <mergeCell ref="KU367:KU369"/>
    <mergeCell ref="KV367:KV369"/>
    <mergeCell ref="KW367:KW369"/>
    <mergeCell ref="KX367:KX369"/>
    <mergeCell ref="KY367:KY369"/>
    <mergeCell ref="KZ367:KZ369"/>
    <mergeCell ref="LA367:LA369"/>
    <mergeCell ref="LB367:LB369"/>
    <mergeCell ref="LC367:LC369"/>
    <mergeCell ref="LD367:LD369"/>
    <mergeCell ref="LE367:LE369"/>
    <mergeCell ref="LF367:LF369"/>
    <mergeCell ref="LG367:LG369"/>
    <mergeCell ref="LH367:LH369"/>
    <mergeCell ref="LI367:LI369"/>
    <mergeCell ref="LJ367:LJ369"/>
    <mergeCell ref="LK367:LK369"/>
    <mergeCell ref="LL367:LL369"/>
    <mergeCell ref="LM367:LM369"/>
    <mergeCell ref="LN367:LN369"/>
    <mergeCell ref="LO367:LO369"/>
    <mergeCell ref="LP367:LP369"/>
    <mergeCell ref="LQ367:LQ369"/>
    <mergeCell ref="LR367:LR369"/>
    <mergeCell ref="LS367:LS369"/>
    <mergeCell ref="LT367:LT369"/>
    <mergeCell ref="LU367:LU369"/>
    <mergeCell ref="LV367:LV369"/>
    <mergeCell ref="LW367:LW369"/>
    <mergeCell ref="LX367:LX369"/>
    <mergeCell ref="GU370:GU372"/>
    <mergeCell ref="GV370:GV372"/>
    <mergeCell ref="GW370:GW372"/>
    <mergeCell ref="GX370:GX372"/>
    <mergeCell ref="GY370:GY372"/>
    <mergeCell ref="GZ370:GZ372"/>
    <mergeCell ref="HA370:HA372"/>
    <mergeCell ref="HB370:HB372"/>
    <mergeCell ref="HC370:HC372"/>
    <mergeCell ref="HD370:HD372"/>
    <mergeCell ref="HE370:HE372"/>
    <mergeCell ref="HF370:HF372"/>
    <mergeCell ref="HG370:HG372"/>
    <mergeCell ref="HH370:HH372"/>
    <mergeCell ref="HI370:HI372"/>
    <mergeCell ref="HJ370:HJ372"/>
    <mergeCell ref="HK370:HK372"/>
    <mergeCell ref="HL370:HL372"/>
    <mergeCell ref="HM370:HM372"/>
    <mergeCell ref="HN370:HN372"/>
    <mergeCell ref="HO370:HO372"/>
    <mergeCell ref="HP370:HP372"/>
    <mergeCell ref="HQ370:HQ372"/>
    <mergeCell ref="HR370:HR372"/>
    <mergeCell ref="HS370:HS372"/>
    <mergeCell ref="HT370:HT372"/>
    <mergeCell ref="HU370:HU372"/>
    <mergeCell ref="HV370:HV372"/>
    <mergeCell ref="HW370:HW372"/>
    <mergeCell ref="HX370:HX372"/>
    <mergeCell ref="HY370:HY372"/>
    <mergeCell ref="HZ370:HZ372"/>
    <mergeCell ref="IA370:IA372"/>
    <mergeCell ref="IB370:IB372"/>
    <mergeCell ref="IC370:IC372"/>
    <mergeCell ref="ID370:ID372"/>
    <mergeCell ref="IE370:IE372"/>
    <mergeCell ref="IF370:IF372"/>
    <mergeCell ref="IG370:IG372"/>
    <mergeCell ref="IH370:IH372"/>
    <mergeCell ref="II370:II372"/>
    <mergeCell ref="IJ370:IJ372"/>
    <mergeCell ref="IK370:IK372"/>
    <mergeCell ref="IL370:IL372"/>
    <mergeCell ref="IM370:IM372"/>
    <mergeCell ref="IN370:IN372"/>
    <mergeCell ref="IO370:IO372"/>
    <mergeCell ref="IP370:IP372"/>
    <mergeCell ref="IQ370:IQ372"/>
    <mergeCell ref="IR370:IR372"/>
    <mergeCell ref="IS370:IS372"/>
    <mergeCell ref="IT370:IT372"/>
    <mergeCell ref="IU370:IU372"/>
    <mergeCell ref="IV370:IV372"/>
    <mergeCell ref="IW370:IW372"/>
    <mergeCell ref="IX370:IX372"/>
    <mergeCell ref="IY370:IY372"/>
    <mergeCell ref="IZ370:IZ372"/>
    <mergeCell ref="JA370:JA372"/>
    <mergeCell ref="JB370:JB372"/>
    <mergeCell ref="JC370:JC372"/>
    <mergeCell ref="JD370:JD372"/>
    <mergeCell ref="JE370:JE372"/>
    <mergeCell ref="JF370:JF372"/>
    <mergeCell ref="JG370:JG372"/>
    <mergeCell ref="JH370:JH372"/>
    <mergeCell ref="JI370:JI372"/>
    <mergeCell ref="JJ370:JJ372"/>
    <mergeCell ref="JK370:JK372"/>
    <mergeCell ref="JL370:JL372"/>
    <mergeCell ref="JM370:JM372"/>
    <mergeCell ref="JN370:JN372"/>
    <mergeCell ref="JO370:JO372"/>
    <mergeCell ref="JP370:JP372"/>
    <mergeCell ref="JQ370:JQ372"/>
    <mergeCell ref="JR370:JR372"/>
    <mergeCell ref="JS370:JS372"/>
    <mergeCell ref="JT370:JT372"/>
    <mergeCell ref="JU370:JU372"/>
    <mergeCell ref="JV370:JV372"/>
    <mergeCell ref="JW370:JW372"/>
    <mergeCell ref="JX370:JX372"/>
    <mergeCell ref="JY370:JY372"/>
    <mergeCell ref="JZ370:JZ372"/>
    <mergeCell ref="KA370:KA372"/>
    <mergeCell ref="KB370:KB372"/>
    <mergeCell ref="KC370:KC372"/>
    <mergeCell ref="KD370:KD372"/>
    <mergeCell ref="KE370:KE372"/>
    <mergeCell ref="KF370:KF372"/>
    <mergeCell ref="KG370:KG372"/>
    <mergeCell ref="KH370:KH372"/>
    <mergeCell ref="KI370:KI372"/>
    <mergeCell ref="KJ370:KJ372"/>
    <mergeCell ref="KK370:KK372"/>
    <mergeCell ref="KL370:KL372"/>
    <mergeCell ref="KM370:KM372"/>
    <mergeCell ref="KN370:KN372"/>
    <mergeCell ref="KO370:KO372"/>
    <mergeCell ref="KP370:KP372"/>
    <mergeCell ref="KQ370:KQ372"/>
    <mergeCell ref="KR370:KR372"/>
    <mergeCell ref="KS370:KS372"/>
    <mergeCell ref="KT370:KT372"/>
    <mergeCell ref="KU370:KU372"/>
    <mergeCell ref="KV370:KV372"/>
    <mergeCell ref="KW370:KW372"/>
    <mergeCell ref="KX370:KX372"/>
    <mergeCell ref="KY370:KY372"/>
    <mergeCell ref="KZ370:KZ372"/>
    <mergeCell ref="LA370:LA372"/>
    <mergeCell ref="LB370:LB372"/>
    <mergeCell ref="LC370:LC372"/>
    <mergeCell ref="LD370:LD372"/>
    <mergeCell ref="LE370:LE372"/>
    <mergeCell ref="LF370:LF372"/>
    <mergeCell ref="LG370:LG372"/>
    <mergeCell ref="LH370:LH372"/>
    <mergeCell ref="LI370:LI372"/>
    <mergeCell ref="LJ370:LJ372"/>
    <mergeCell ref="LK370:LK372"/>
    <mergeCell ref="LL370:LL372"/>
    <mergeCell ref="LM370:LM372"/>
    <mergeCell ref="LN370:LN372"/>
    <mergeCell ref="LO370:LO372"/>
    <mergeCell ref="LP370:LP372"/>
    <mergeCell ref="LQ370:LQ372"/>
    <mergeCell ref="LR370:LR372"/>
    <mergeCell ref="LS370:LS372"/>
    <mergeCell ref="LT370:LT372"/>
    <mergeCell ref="LU370:LU372"/>
    <mergeCell ref="LV370:LV372"/>
    <mergeCell ref="LW370:LW372"/>
    <mergeCell ref="LX370:LX372"/>
    <mergeCell ref="GU374:GU375"/>
    <mergeCell ref="GV374:GV375"/>
    <mergeCell ref="GW374:GW375"/>
    <mergeCell ref="GX374:GX375"/>
    <mergeCell ref="GY374:GY375"/>
    <mergeCell ref="GZ374:GZ375"/>
    <mergeCell ref="HA374:HA375"/>
    <mergeCell ref="HB374:HB375"/>
    <mergeCell ref="HC374:HC375"/>
    <mergeCell ref="HD374:HD375"/>
    <mergeCell ref="HE374:HE375"/>
    <mergeCell ref="HF374:HF375"/>
    <mergeCell ref="HG374:HG375"/>
    <mergeCell ref="HH374:HH375"/>
    <mergeCell ref="HI374:HI375"/>
    <mergeCell ref="HJ374:HJ375"/>
    <mergeCell ref="HK374:HK375"/>
    <mergeCell ref="HL374:HL375"/>
    <mergeCell ref="HM374:HM375"/>
    <mergeCell ref="HN374:HN375"/>
    <mergeCell ref="HO374:HO375"/>
    <mergeCell ref="HP374:HP375"/>
    <mergeCell ref="HQ374:HQ375"/>
    <mergeCell ref="HR374:HR375"/>
    <mergeCell ref="HS374:HS375"/>
    <mergeCell ref="HT374:HT375"/>
    <mergeCell ref="HU374:HU375"/>
    <mergeCell ref="HV374:HV375"/>
    <mergeCell ref="HW374:HW375"/>
    <mergeCell ref="HX374:HX375"/>
    <mergeCell ref="HY374:HY375"/>
    <mergeCell ref="HZ374:HZ375"/>
    <mergeCell ref="IA374:IA375"/>
    <mergeCell ref="IB374:IB375"/>
    <mergeCell ref="IC374:IC375"/>
    <mergeCell ref="ID374:ID375"/>
    <mergeCell ref="IE374:IE375"/>
    <mergeCell ref="IF374:IF375"/>
    <mergeCell ref="IG374:IG375"/>
    <mergeCell ref="IH374:IH375"/>
    <mergeCell ref="II374:II375"/>
    <mergeCell ref="IJ374:IJ375"/>
    <mergeCell ref="IK374:IK375"/>
    <mergeCell ref="IL374:IL375"/>
    <mergeCell ref="IM374:IM375"/>
    <mergeCell ref="IN374:IN375"/>
    <mergeCell ref="IO374:IO375"/>
    <mergeCell ref="IP374:IP375"/>
    <mergeCell ref="IQ374:IQ375"/>
    <mergeCell ref="IR374:IR375"/>
    <mergeCell ref="IS374:IS375"/>
    <mergeCell ref="IT374:IT375"/>
    <mergeCell ref="IU374:IU375"/>
    <mergeCell ref="IV374:IV375"/>
    <mergeCell ref="IW374:IW375"/>
    <mergeCell ref="IX374:IX375"/>
    <mergeCell ref="IY374:IY375"/>
    <mergeCell ref="IZ374:IZ375"/>
    <mergeCell ref="JA374:JA375"/>
    <mergeCell ref="JB374:JB375"/>
    <mergeCell ref="JC374:JC375"/>
    <mergeCell ref="JD374:JD375"/>
    <mergeCell ref="JE374:JE375"/>
    <mergeCell ref="JF374:JF375"/>
    <mergeCell ref="JG374:JG375"/>
    <mergeCell ref="JH374:JH375"/>
    <mergeCell ref="JI374:JI375"/>
    <mergeCell ref="JJ374:JJ375"/>
    <mergeCell ref="JK374:JK375"/>
    <mergeCell ref="JL374:JL375"/>
    <mergeCell ref="JM374:JM375"/>
    <mergeCell ref="JN374:JN375"/>
    <mergeCell ref="JO374:JO375"/>
    <mergeCell ref="JP374:JP375"/>
    <mergeCell ref="JQ374:JQ375"/>
    <mergeCell ref="JR374:JR375"/>
    <mergeCell ref="JS374:JS375"/>
    <mergeCell ref="JT374:JT375"/>
    <mergeCell ref="JU374:JU375"/>
    <mergeCell ref="JV374:JV375"/>
    <mergeCell ref="JW374:JW375"/>
    <mergeCell ref="JX374:JX375"/>
    <mergeCell ref="JY374:JY375"/>
    <mergeCell ref="JZ374:JZ375"/>
    <mergeCell ref="KA374:KA375"/>
    <mergeCell ref="KB374:KB375"/>
    <mergeCell ref="KC374:KC375"/>
    <mergeCell ref="KD374:KD375"/>
    <mergeCell ref="KE374:KE375"/>
    <mergeCell ref="KF374:KF375"/>
    <mergeCell ref="KG374:KG375"/>
    <mergeCell ref="KH374:KH375"/>
    <mergeCell ref="KI374:KI375"/>
    <mergeCell ref="KJ374:KJ375"/>
    <mergeCell ref="KK374:KK375"/>
    <mergeCell ref="KL374:KL375"/>
    <mergeCell ref="KM374:KM375"/>
    <mergeCell ref="KN374:KN375"/>
    <mergeCell ref="KO374:KO375"/>
    <mergeCell ref="KP374:KP375"/>
    <mergeCell ref="KQ374:KQ375"/>
    <mergeCell ref="KR374:KR375"/>
    <mergeCell ref="KS374:KS375"/>
    <mergeCell ref="KT374:KT375"/>
    <mergeCell ref="KU374:KU375"/>
    <mergeCell ref="KV374:KV375"/>
    <mergeCell ref="KW374:KW375"/>
    <mergeCell ref="KX374:KX375"/>
    <mergeCell ref="KY374:KY375"/>
    <mergeCell ref="KZ374:KZ375"/>
    <mergeCell ref="LA374:LA375"/>
    <mergeCell ref="LB374:LB375"/>
    <mergeCell ref="LC374:LC375"/>
    <mergeCell ref="LD374:LD375"/>
    <mergeCell ref="LE374:LE375"/>
    <mergeCell ref="LF374:LF375"/>
    <mergeCell ref="LG374:LG375"/>
    <mergeCell ref="LH374:LH375"/>
    <mergeCell ref="LI374:LI375"/>
    <mergeCell ref="LJ374:LJ375"/>
    <mergeCell ref="LK374:LK375"/>
    <mergeCell ref="LL374:LL375"/>
    <mergeCell ref="LM374:LM375"/>
    <mergeCell ref="LN374:LN375"/>
    <mergeCell ref="LO374:LO375"/>
    <mergeCell ref="LP374:LP375"/>
    <mergeCell ref="LQ374:LQ375"/>
    <mergeCell ref="LR374:LR375"/>
    <mergeCell ref="LS374:LS375"/>
    <mergeCell ref="LT374:LT375"/>
    <mergeCell ref="LU374:LU375"/>
    <mergeCell ref="LV374:LV375"/>
    <mergeCell ref="LW374:LW375"/>
    <mergeCell ref="LX374:LX375"/>
    <mergeCell ref="GU379:GU381"/>
    <mergeCell ref="GV379:GV381"/>
    <mergeCell ref="GW379:GW381"/>
    <mergeCell ref="GX379:GX381"/>
    <mergeCell ref="GY379:GY381"/>
    <mergeCell ref="GZ379:GZ381"/>
    <mergeCell ref="HA379:HA381"/>
    <mergeCell ref="HB379:HB381"/>
    <mergeCell ref="HC379:HC381"/>
    <mergeCell ref="HD379:HD381"/>
    <mergeCell ref="HE379:HE381"/>
    <mergeCell ref="HF379:HF381"/>
    <mergeCell ref="HG379:HG381"/>
    <mergeCell ref="HH379:HH381"/>
    <mergeCell ref="HI379:HI381"/>
    <mergeCell ref="HJ379:HJ381"/>
    <mergeCell ref="HK379:HK381"/>
    <mergeCell ref="HL379:HL381"/>
    <mergeCell ref="HM379:HM381"/>
    <mergeCell ref="HN379:HN381"/>
    <mergeCell ref="HO379:HO381"/>
    <mergeCell ref="HP379:HP381"/>
    <mergeCell ref="HQ379:HQ381"/>
    <mergeCell ref="HR379:HR381"/>
    <mergeCell ref="HS379:HS381"/>
    <mergeCell ref="HT379:HT381"/>
    <mergeCell ref="HU379:HU381"/>
    <mergeCell ref="HV379:HV381"/>
    <mergeCell ref="HW379:HW381"/>
    <mergeCell ref="HX379:HX381"/>
    <mergeCell ref="HY379:HY381"/>
    <mergeCell ref="HZ379:HZ381"/>
    <mergeCell ref="IA379:IA381"/>
    <mergeCell ref="IB379:IB381"/>
    <mergeCell ref="IC379:IC381"/>
    <mergeCell ref="ID379:ID381"/>
    <mergeCell ref="IE379:IE381"/>
    <mergeCell ref="IF379:IF381"/>
    <mergeCell ref="IG379:IG381"/>
    <mergeCell ref="IH379:IH381"/>
    <mergeCell ref="II379:II381"/>
    <mergeCell ref="IJ379:IJ381"/>
    <mergeCell ref="IK379:IK381"/>
    <mergeCell ref="IL379:IL381"/>
    <mergeCell ref="IM379:IM381"/>
    <mergeCell ref="IN379:IN381"/>
    <mergeCell ref="IO379:IO381"/>
    <mergeCell ref="IP379:IP381"/>
    <mergeCell ref="IQ379:IQ381"/>
    <mergeCell ref="IR379:IR381"/>
    <mergeCell ref="IS379:IS381"/>
    <mergeCell ref="IT379:IT381"/>
    <mergeCell ref="IU379:IU381"/>
    <mergeCell ref="IV379:IV381"/>
    <mergeCell ref="IW379:IW381"/>
    <mergeCell ref="IX379:IX381"/>
    <mergeCell ref="IY379:IY381"/>
    <mergeCell ref="IZ379:IZ381"/>
    <mergeCell ref="JA379:JA381"/>
    <mergeCell ref="JB379:JB381"/>
    <mergeCell ref="JC379:JC381"/>
    <mergeCell ref="JD379:JD381"/>
    <mergeCell ref="JE379:JE381"/>
    <mergeCell ref="JF379:JF381"/>
    <mergeCell ref="JG379:JG381"/>
    <mergeCell ref="JH379:JH381"/>
    <mergeCell ref="JI379:JI381"/>
    <mergeCell ref="JJ379:JJ381"/>
    <mergeCell ref="JK379:JK381"/>
    <mergeCell ref="JL379:JL381"/>
    <mergeCell ref="JM379:JM381"/>
    <mergeCell ref="JN379:JN381"/>
    <mergeCell ref="JO379:JO381"/>
    <mergeCell ref="JP379:JP381"/>
    <mergeCell ref="JQ379:JQ381"/>
    <mergeCell ref="JR379:JR381"/>
    <mergeCell ref="JS379:JS381"/>
    <mergeCell ref="JT379:JT381"/>
    <mergeCell ref="JU379:JU381"/>
    <mergeCell ref="JV379:JV381"/>
    <mergeCell ref="JW379:JW381"/>
    <mergeCell ref="JX379:JX381"/>
    <mergeCell ref="JY379:JY381"/>
    <mergeCell ref="JZ379:JZ381"/>
    <mergeCell ref="KA379:KA381"/>
    <mergeCell ref="KB379:KB381"/>
    <mergeCell ref="KC379:KC381"/>
    <mergeCell ref="KD379:KD381"/>
    <mergeCell ref="KE379:KE381"/>
    <mergeCell ref="KF379:KF381"/>
    <mergeCell ref="KG379:KG381"/>
    <mergeCell ref="KH379:KH381"/>
    <mergeCell ref="KI379:KI381"/>
    <mergeCell ref="KJ379:KJ381"/>
    <mergeCell ref="KK379:KK381"/>
    <mergeCell ref="KL379:KL381"/>
    <mergeCell ref="KM379:KM381"/>
    <mergeCell ref="KN379:KN381"/>
    <mergeCell ref="KO379:KO381"/>
    <mergeCell ref="KP379:KP381"/>
    <mergeCell ref="KQ379:KQ381"/>
    <mergeCell ref="KR379:KR381"/>
    <mergeCell ref="KS379:KS381"/>
    <mergeCell ref="KT379:KT381"/>
    <mergeCell ref="KU379:KU381"/>
    <mergeCell ref="KV379:KV381"/>
    <mergeCell ref="KW379:KW381"/>
    <mergeCell ref="KX379:KX381"/>
    <mergeCell ref="KY379:KY381"/>
    <mergeCell ref="KZ379:KZ381"/>
    <mergeCell ref="LA379:LA381"/>
    <mergeCell ref="LB379:LB381"/>
    <mergeCell ref="LC379:LC381"/>
    <mergeCell ref="LD379:LD381"/>
    <mergeCell ref="LE379:LE381"/>
    <mergeCell ref="LF379:LF381"/>
    <mergeCell ref="LG379:LG381"/>
    <mergeCell ref="LH379:LH381"/>
    <mergeCell ref="LI379:LI381"/>
    <mergeCell ref="LJ379:LJ381"/>
    <mergeCell ref="LK379:LK381"/>
    <mergeCell ref="LL379:LL381"/>
    <mergeCell ref="LM379:LM381"/>
    <mergeCell ref="LN379:LN381"/>
    <mergeCell ref="LO379:LO381"/>
    <mergeCell ref="LP379:LP381"/>
    <mergeCell ref="LQ379:LQ381"/>
    <mergeCell ref="LR379:LR381"/>
    <mergeCell ref="LS379:LS381"/>
    <mergeCell ref="LT379:LT381"/>
    <mergeCell ref="LU379:LU381"/>
    <mergeCell ref="LV379:LV381"/>
    <mergeCell ref="LW379:LW381"/>
    <mergeCell ref="LX379:LX381"/>
    <mergeCell ref="GU382:GU385"/>
    <mergeCell ref="GV382:GV385"/>
    <mergeCell ref="GW382:GW385"/>
    <mergeCell ref="GX382:GX385"/>
    <mergeCell ref="GY382:GY385"/>
    <mergeCell ref="GZ382:GZ385"/>
    <mergeCell ref="HA382:HA385"/>
    <mergeCell ref="HB382:HB385"/>
    <mergeCell ref="HC382:HC385"/>
    <mergeCell ref="HD382:HD385"/>
    <mergeCell ref="HE382:HE385"/>
    <mergeCell ref="HF382:HF385"/>
    <mergeCell ref="HG382:HG385"/>
    <mergeCell ref="HH382:HH385"/>
    <mergeCell ref="HI382:HI385"/>
    <mergeCell ref="HJ382:HJ385"/>
    <mergeCell ref="HK382:HK385"/>
    <mergeCell ref="HL382:HL385"/>
    <mergeCell ref="HM382:HM385"/>
    <mergeCell ref="HN382:HN385"/>
    <mergeCell ref="HO382:HO385"/>
    <mergeCell ref="HP382:HP385"/>
    <mergeCell ref="HQ382:HQ385"/>
    <mergeCell ref="HR382:HR385"/>
    <mergeCell ref="HS382:HS385"/>
    <mergeCell ref="HT382:HT385"/>
    <mergeCell ref="HU382:HU385"/>
    <mergeCell ref="HV382:HV385"/>
    <mergeCell ref="HW382:HW385"/>
    <mergeCell ref="HX382:HX385"/>
    <mergeCell ref="HY382:HY385"/>
    <mergeCell ref="HZ382:HZ385"/>
    <mergeCell ref="IA382:IA385"/>
    <mergeCell ref="IB382:IB385"/>
    <mergeCell ref="IC382:IC385"/>
    <mergeCell ref="ID382:ID385"/>
    <mergeCell ref="IE382:IE385"/>
    <mergeCell ref="IF382:IF385"/>
    <mergeCell ref="IG382:IG385"/>
    <mergeCell ref="IH382:IH385"/>
    <mergeCell ref="II382:II385"/>
    <mergeCell ref="IJ382:IJ385"/>
    <mergeCell ref="IK382:IK385"/>
    <mergeCell ref="IL382:IL385"/>
    <mergeCell ref="IM382:IM385"/>
    <mergeCell ref="IN382:IN385"/>
    <mergeCell ref="IO382:IO385"/>
    <mergeCell ref="IP382:IP385"/>
    <mergeCell ref="IQ382:IQ385"/>
    <mergeCell ref="IR382:IR385"/>
    <mergeCell ref="IS382:IS385"/>
    <mergeCell ref="IT382:IT385"/>
    <mergeCell ref="IU382:IU385"/>
    <mergeCell ref="IV382:IV385"/>
    <mergeCell ref="IW382:IW385"/>
    <mergeCell ref="IX382:IX385"/>
    <mergeCell ref="IY382:IY385"/>
    <mergeCell ref="IZ382:IZ385"/>
    <mergeCell ref="JA382:JA385"/>
    <mergeCell ref="JB382:JB385"/>
    <mergeCell ref="JC382:JC385"/>
    <mergeCell ref="JD382:JD385"/>
    <mergeCell ref="JE382:JE385"/>
    <mergeCell ref="KS382:KS385"/>
    <mergeCell ref="KT382:KT385"/>
    <mergeCell ref="KU382:KU385"/>
    <mergeCell ref="KV382:KV385"/>
    <mergeCell ref="KW382:KW385"/>
    <mergeCell ref="KX382:KX385"/>
    <mergeCell ref="KY382:KY385"/>
    <mergeCell ref="KZ382:KZ385"/>
    <mergeCell ref="LA382:LA385"/>
    <mergeCell ref="LB382:LB385"/>
    <mergeCell ref="LC382:LC385"/>
    <mergeCell ref="LD382:LD385"/>
    <mergeCell ref="LE382:LE385"/>
    <mergeCell ref="LF382:LF385"/>
    <mergeCell ref="LG382:LG385"/>
    <mergeCell ref="LH382:LH385"/>
    <mergeCell ref="LI382:LI385"/>
    <mergeCell ref="LJ382:LJ385"/>
    <mergeCell ref="LK382:LK385"/>
    <mergeCell ref="LL382:LL385"/>
    <mergeCell ref="LM382:LM385"/>
    <mergeCell ref="LN382:LN385"/>
    <mergeCell ref="LO382:LO385"/>
    <mergeCell ref="LP382:LP385"/>
    <mergeCell ref="LQ382:LQ385"/>
    <mergeCell ref="LR382:LR385"/>
    <mergeCell ref="LS382:LS385"/>
    <mergeCell ref="JF382:JF385"/>
    <mergeCell ref="JG382:JG385"/>
    <mergeCell ref="JH382:JH385"/>
    <mergeCell ref="JI382:JI385"/>
    <mergeCell ref="JJ382:JJ385"/>
    <mergeCell ref="JK382:JK385"/>
    <mergeCell ref="JL382:JL385"/>
    <mergeCell ref="JM382:JM385"/>
    <mergeCell ref="JN382:JN385"/>
    <mergeCell ref="JO382:JO385"/>
    <mergeCell ref="JP382:JP385"/>
    <mergeCell ref="JQ382:JQ385"/>
    <mergeCell ref="JR382:JR385"/>
    <mergeCell ref="JS382:JS385"/>
    <mergeCell ref="JT382:JT385"/>
    <mergeCell ref="JU382:JU385"/>
    <mergeCell ref="JV382:JV385"/>
    <mergeCell ref="JW382:JW385"/>
    <mergeCell ref="JX382:JX385"/>
    <mergeCell ref="JY382:JY385"/>
    <mergeCell ref="JZ382:JZ385"/>
    <mergeCell ref="KA382:KA385"/>
    <mergeCell ref="KB382:KB385"/>
    <mergeCell ref="KC382:KC385"/>
    <mergeCell ref="KD382:KD385"/>
    <mergeCell ref="KE382:KE385"/>
    <mergeCell ref="KF382:KF385"/>
    <mergeCell ref="KG382:KG385"/>
    <mergeCell ref="KH382:KH385"/>
    <mergeCell ref="KI382:KI385"/>
    <mergeCell ref="KJ382:KJ385"/>
    <mergeCell ref="KK382:KK385"/>
    <mergeCell ref="KL382:KL385"/>
    <mergeCell ref="LT382:LT385"/>
    <mergeCell ref="LU382:LU385"/>
    <mergeCell ref="LV382:LV385"/>
    <mergeCell ref="LW382:LW385"/>
    <mergeCell ref="LX382:LX385"/>
    <mergeCell ref="EF1:EJ1"/>
    <mergeCell ref="EK1:EO1"/>
    <mergeCell ref="EP1:ET1"/>
    <mergeCell ref="EU1:EY1"/>
    <mergeCell ref="EZ1:FD1"/>
    <mergeCell ref="FE1:FI1"/>
    <mergeCell ref="FJ1:FN1"/>
    <mergeCell ref="FO1:FS1"/>
    <mergeCell ref="FT1:FX1"/>
    <mergeCell ref="FY1:GC1"/>
    <mergeCell ref="GD1:GH1"/>
    <mergeCell ref="GI1:GM1"/>
    <mergeCell ref="GN1:GR1"/>
    <mergeCell ref="GS1:GW1"/>
    <mergeCell ref="GX1:HB1"/>
    <mergeCell ref="HC1:HG1"/>
    <mergeCell ref="HH1:HL1"/>
    <mergeCell ref="HM1:HQ1"/>
    <mergeCell ref="HR1:HV1"/>
    <mergeCell ref="HW1:IA1"/>
    <mergeCell ref="IB1:IF1"/>
    <mergeCell ref="IG1:IK1"/>
    <mergeCell ref="IL1:IP1"/>
    <mergeCell ref="IQ1:IU1"/>
    <mergeCell ref="IV1:IZ1"/>
    <mergeCell ref="JA1:JE1"/>
    <mergeCell ref="JF1:JJ1"/>
    <mergeCell ref="JK1:JO1"/>
    <mergeCell ref="JP1:JT1"/>
    <mergeCell ref="JU1:JY1"/>
    <mergeCell ref="JZ1:KD1"/>
    <mergeCell ref="KE1:KI1"/>
    <mergeCell ref="KJ1:KN1"/>
    <mergeCell ref="KO1:KS1"/>
    <mergeCell ref="KT1:KX1"/>
    <mergeCell ref="KY1:LC1"/>
    <mergeCell ref="LD1:LH1"/>
    <mergeCell ref="LI1:LM1"/>
    <mergeCell ref="LN1:LR1"/>
    <mergeCell ref="LS1:LW1"/>
    <mergeCell ref="LX1:MB1"/>
    <mergeCell ref="LY91:LY93"/>
    <mergeCell ref="LZ91:LZ93"/>
    <mergeCell ref="MA91:MA93"/>
    <mergeCell ref="MB91:MB93"/>
    <mergeCell ref="LY205:LY210"/>
    <mergeCell ref="LZ205:LZ210"/>
    <mergeCell ref="MA205:MA210"/>
    <mergeCell ref="MB205:MB210"/>
    <mergeCell ref="LY322:LY324"/>
    <mergeCell ref="LZ322:LZ324"/>
    <mergeCell ref="MA322:MA324"/>
    <mergeCell ref="MB322:MB324"/>
    <mergeCell ref="KM382:KM385"/>
    <mergeCell ref="KN382:KN385"/>
    <mergeCell ref="KO382:KO385"/>
    <mergeCell ref="KP382:KP385"/>
    <mergeCell ref="KQ382:KQ385"/>
    <mergeCell ref="KR382:KR385"/>
    <mergeCell ref="MC1:MG1"/>
    <mergeCell ref="MH1:ML1"/>
    <mergeCell ref="MM1:MQ1"/>
    <mergeCell ref="MR1:MV1"/>
    <mergeCell ref="MW1:NA1"/>
    <mergeCell ref="NB1:NF1"/>
    <mergeCell ref="NG1:NK1"/>
    <mergeCell ref="NL1:NP1"/>
    <mergeCell ref="NQ1:NU1"/>
    <mergeCell ref="NV1:NZ1"/>
    <mergeCell ref="OA1:OE1"/>
    <mergeCell ref="OF1:OJ1"/>
    <mergeCell ref="OK1:OO1"/>
    <mergeCell ref="OP1:OT1"/>
    <mergeCell ref="OU1:OY1"/>
    <mergeCell ref="OZ1:PD1"/>
    <mergeCell ref="PH1:PL1"/>
    <mergeCell ref="PM1:PQ1"/>
    <mergeCell ref="PR1:PV1"/>
    <mergeCell ref="PW1:QA1"/>
    <mergeCell ref="QB1:QF1"/>
    <mergeCell ref="QG1:QK1"/>
    <mergeCell ref="QL1:QP1"/>
    <mergeCell ref="QQ1:QU1"/>
    <mergeCell ref="QV1:QZ1"/>
    <mergeCell ref="RA1:RE1"/>
    <mergeCell ref="RF1:RJ1"/>
    <mergeCell ref="RK1:RO1"/>
    <mergeCell ref="RP1:RT1"/>
    <mergeCell ref="RU1:RY1"/>
    <mergeCell ref="RZ1:SD1"/>
    <mergeCell ref="SE1:SI1"/>
    <mergeCell ref="SJ1:SN1"/>
    <mergeCell ref="SO1:SS1"/>
    <mergeCell ref="ST1:SX1"/>
    <mergeCell ref="SY1:TC1"/>
    <mergeCell ref="TD1:TH1"/>
    <mergeCell ref="TI1:TM1"/>
    <mergeCell ref="TN1:TR1"/>
    <mergeCell ref="TS1:TW1"/>
    <mergeCell ref="TX1:UB1"/>
    <mergeCell ref="UC1:UG1"/>
    <mergeCell ref="UH1:UL1"/>
    <mergeCell ref="UM1:UQ1"/>
    <mergeCell ref="UR1:UV1"/>
    <mergeCell ref="UW1:VA1"/>
    <mergeCell ref="VB1:VF1"/>
    <mergeCell ref="VG1:VK1"/>
    <mergeCell ref="VL1:VP1"/>
    <mergeCell ref="VQ1:VU1"/>
    <mergeCell ref="VV1:VZ1"/>
    <mergeCell ref="WA1:WE1"/>
    <mergeCell ref="WF1:WJ1"/>
    <mergeCell ref="WK1:WO1"/>
    <mergeCell ref="WP1:WT1"/>
    <mergeCell ref="WU1:WY1"/>
    <mergeCell ref="WZ1:XD1"/>
    <mergeCell ref="XE1:XI1"/>
    <mergeCell ref="XJ1:XN1"/>
    <mergeCell ref="XO1:XS1"/>
    <mergeCell ref="XT1:XX1"/>
    <mergeCell ref="XY1:YC1"/>
    <mergeCell ref="YD1:YH1"/>
    <mergeCell ref="YI1:YM1"/>
    <mergeCell ref="YN1:YR1"/>
    <mergeCell ref="YS1:YW1"/>
    <mergeCell ref="YX1:ZB1"/>
    <mergeCell ref="ZC1:ZG1"/>
    <mergeCell ref="ZH1:ZL1"/>
    <mergeCell ref="ZM1:ZQ1"/>
    <mergeCell ref="ZR1:ZV1"/>
    <mergeCell ref="ZW1:AAA1"/>
    <mergeCell ref="AAB1:AAF1"/>
    <mergeCell ref="AAJ1:AAN1"/>
    <mergeCell ref="AAO1:AAS1"/>
    <mergeCell ref="AAT1:AAX1"/>
    <mergeCell ref="AAY1:ABC1"/>
    <mergeCell ref="ABD1:ABH1"/>
    <mergeCell ref="ABI1:ABM1"/>
    <mergeCell ref="ABN1:ABR1"/>
    <mergeCell ref="ABS1:ABW1"/>
    <mergeCell ref="ABX1:ACB1"/>
    <mergeCell ref="ACC1:ACG1"/>
    <mergeCell ref="ACH1:ACL1"/>
    <mergeCell ref="ACM1:ACQ1"/>
    <mergeCell ref="ACR1:ACV1"/>
    <mergeCell ref="ACW1:ADA1"/>
    <mergeCell ref="ADB1:ADF1"/>
    <mergeCell ref="ADG1:ADK1"/>
    <mergeCell ref="ADL1:ADP1"/>
    <mergeCell ref="ADQ1:ADU1"/>
    <mergeCell ref="ADV1:ADZ1"/>
    <mergeCell ref="AEA1:AEE1"/>
    <mergeCell ref="AEF1:AEJ1"/>
    <mergeCell ref="AEK1:AEO1"/>
    <mergeCell ref="AEP1:AET1"/>
    <mergeCell ref="AEU1:AEY1"/>
    <mergeCell ref="AEZ1:AFD1"/>
    <mergeCell ref="AFE1:AFI1"/>
    <mergeCell ref="AFJ1:AFN1"/>
    <mergeCell ref="AFO1:AFS1"/>
    <mergeCell ref="AFT1:AFX1"/>
    <mergeCell ref="AFY1:AGC1"/>
    <mergeCell ref="AGD1:AGH1"/>
    <mergeCell ref="AGI1:AGM1"/>
    <mergeCell ref="AGN1:AGR1"/>
    <mergeCell ref="AGS1:AGW1"/>
    <mergeCell ref="AGX1:AHB1"/>
    <mergeCell ref="AHC1:AHG1"/>
    <mergeCell ref="AHH1:AHL1"/>
    <mergeCell ref="AHM1:AHQ1"/>
    <mergeCell ref="AHR1:AHV1"/>
    <mergeCell ref="AHW1:AIA1"/>
    <mergeCell ref="AIB1:AIF1"/>
    <mergeCell ref="AIG1:AIK1"/>
    <mergeCell ref="AIL1:AIP1"/>
    <mergeCell ref="AIQ1:AIU1"/>
    <mergeCell ref="AIV1:AIZ1"/>
    <mergeCell ref="AJA1:AJE1"/>
    <mergeCell ref="AJF1:AJJ1"/>
    <mergeCell ref="AJK1:AJO1"/>
    <mergeCell ref="AJP1:AJT1"/>
    <mergeCell ref="AJU1:AJY1"/>
    <mergeCell ref="AJZ1:AKD1"/>
    <mergeCell ref="AKE1:AKI1"/>
    <mergeCell ref="AKJ1:AKN1"/>
    <mergeCell ref="AKO1:AKP1"/>
    <mergeCell ref="LY3:LY8"/>
    <mergeCell ref="LZ3:LZ8"/>
    <mergeCell ref="MA3:MA8"/>
    <mergeCell ref="MB3:MB8"/>
    <mergeCell ref="MC3:MC8"/>
    <mergeCell ref="MD3:MD8"/>
    <mergeCell ref="ME3:ME8"/>
    <mergeCell ref="MF3:MF8"/>
    <mergeCell ref="MG3:MG8"/>
    <mergeCell ref="MH3:MH8"/>
    <mergeCell ref="MI3:MI8"/>
    <mergeCell ref="MJ3:MJ8"/>
    <mergeCell ref="MK3:MK8"/>
    <mergeCell ref="ML3:ML8"/>
    <mergeCell ref="MM3:MM8"/>
    <mergeCell ref="MN3:MN8"/>
    <mergeCell ref="MO3:MO8"/>
    <mergeCell ref="MP3:MP8"/>
    <mergeCell ref="MQ3:MQ8"/>
    <mergeCell ref="MR3:MR8"/>
    <mergeCell ref="MS3:MS8"/>
    <mergeCell ref="MT3:MT8"/>
    <mergeCell ref="MU3:MU8"/>
    <mergeCell ref="MV3:MV8"/>
    <mergeCell ref="MW3:MW8"/>
    <mergeCell ref="MX3:MX8"/>
    <mergeCell ref="MY3:MY8"/>
    <mergeCell ref="MZ3:MZ8"/>
    <mergeCell ref="NA3:NA8"/>
    <mergeCell ref="NB3:NB8"/>
    <mergeCell ref="NC3:NC8"/>
    <mergeCell ref="ND3:ND8"/>
    <mergeCell ref="NE3:NE8"/>
    <mergeCell ref="NF3:NF8"/>
    <mergeCell ref="NG3:NG8"/>
    <mergeCell ref="NH3:NH8"/>
    <mergeCell ref="NI3:NI8"/>
    <mergeCell ref="NJ3:NJ8"/>
    <mergeCell ref="NK3:NK8"/>
    <mergeCell ref="NL3:NL8"/>
    <mergeCell ref="NM3:NM8"/>
    <mergeCell ref="NN3:NN8"/>
    <mergeCell ref="NO3:NO8"/>
    <mergeCell ref="NP3:NP8"/>
    <mergeCell ref="NQ3:NQ8"/>
    <mergeCell ref="NR3:NR8"/>
    <mergeCell ref="NS3:NS8"/>
    <mergeCell ref="NT3:NT8"/>
    <mergeCell ref="NU3:NU8"/>
    <mergeCell ref="NV3:NV8"/>
    <mergeCell ref="NW3:NW8"/>
    <mergeCell ref="NX3:NX8"/>
    <mergeCell ref="NY3:NY8"/>
    <mergeCell ref="NZ3:NZ8"/>
    <mergeCell ref="OA3:OA8"/>
    <mergeCell ref="OB3:OB8"/>
    <mergeCell ref="OC3:OC8"/>
    <mergeCell ref="OD3:OD8"/>
    <mergeCell ref="OE3:OE8"/>
    <mergeCell ref="OF3:OF8"/>
    <mergeCell ref="OG3:OG8"/>
    <mergeCell ref="OH3:OH8"/>
    <mergeCell ref="OI3:OI8"/>
    <mergeCell ref="OJ3:OJ8"/>
    <mergeCell ref="OK3:OK8"/>
    <mergeCell ref="OL3:OL8"/>
    <mergeCell ref="OM3:OM8"/>
    <mergeCell ref="ON3:ON8"/>
    <mergeCell ref="OO3:OO8"/>
    <mergeCell ref="OP3:OP8"/>
    <mergeCell ref="OQ3:OQ8"/>
    <mergeCell ref="OR3:OR8"/>
    <mergeCell ref="OS3:OS8"/>
    <mergeCell ref="OT3:OT8"/>
    <mergeCell ref="OU3:OU8"/>
    <mergeCell ref="OV3:OV8"/>
    <mergeCell ref="OW3:OW8"/>
    <mergeCell ref="OX3:OX8"/>
    <mergeCell ref="OY3:OY8"/>
    <mergeCell ref="OZ3:OZ8"/>
    <mergeCell ref="PA3:PA8"/>
    <mergeCell ref="PB3:PB8"/>
    <mergeCell ref="PC3:PC8"/>
    <mergeCell ref="PD3:PD8"/>
    <mergeCell ref="PE3:PE8"/>
    <mergeCell ref="PF3:PF8"/>
    <mergeCell ref="PG3:PG8"/>
    <mergeCell ref="PH3:PH8"/>
    <mergeCell ref="PI3:PI8"/>
    <mergeCell ref="PJ3:PJ8"/>
    <mergeCell ref="PK3:PK8"/>
    <mergeCell ref="PL3:PL8"/>
    <mergeCell ref="PM3:PM8"/>
    <mergeCell ref="PN3:PN8"/>
    <mergeCell ref="PO3:PO8"/>
    <mergeCell ref="PP3:PP8"/>
    <mergeCell ref="PQ3:PQ8"/>
    <mergeCell ref="PR3:PR8"/>
    <mergeCell ref="PS3:PS8"/>
    <mergeCell ref="PT3:PT8"/>
    <mergeCell ref="PU3:PU8"/>
    <mergeCell ref="PV3:PV8"/>
    <mergeCell ref="PW3:PW8"/>
    <mergeCell ref="PX3:PX8"/>
    <mergeCell ref="PY3:PY8"/>
    <mergeCell ref="PZ3:PZ8"/>
    <mergeCell ref="QA3:QA8"/>
    <mergeCell ref="QB3:QB8"/>
    <mergeCell ref="QC3:QC8"/>
    <mergeCell ref="QD3:QD8"/>
    <mergeCell ref="QE3:QE8"/>
    <mergeCell ref="QF3:QF8"/>
    <mergeCell ref="QG3:QG8"/>
    <mergeCell ref="QH3:QH8"/>
    <mergeCell ref="QI3:QI8"/>
    <mergeCell ref="QJ3:QJ8"/>
    <mergeCell ref="QK3:QK8"/>
    <mergeCell ref="QL3:QL8"/>
    <mergeCell ref="QM3:QM8"/>
    <mergeCell ref="QN3:QN8"/>
    <mergeCell ref="QO3:QO8"/>
    <mergeCell ref="QP3:QP8"/>
    <mergeCell ref="QQ3:QQ8"/>
    <mergeCell ref="QR3:QR8"/>
    <mergeCell ref="QS3:QS8"/>
    <mergeCell ref="QT3:QT8"/>
    <mergeCell ref="QU3:QU8"/>
    <mergeCell ref="QV3:QV8"/>
    <mergeCell ref="QW3:QW8"/>
    <mergeCell ref="QX3:QX8"/>
    <mergeCell ref="QY3:QY8"/>
    <mergeCell ref="QZ3:QZ8"/>
    <mergeCell ref="RA3:RA8"/>
    <mergeCell ref="RB3:RB8"/>
    <mergeCell ref="RC3:RC8"/>
    <mergeCell ref="RD3:RD8"/>
    <mergeCell ref="RE3:RE8"/>
    <mergeCell ref="RF3:RF8"/>
    <mergeCell ref="RG3:RG8"/>
    <mergeCell ref="RH3:RH8"/>
    <mergeCell ref="RI3:RI8"/>
    <mergeCell ref="RJ3:RJ8"/>
    <mergeCell ref="RK3:RK8"/>
    <mergeCell ref="RL3:RL8"/>
    <mergeCell ref="RM3:RM8"/>
    <mergeCell ref="RN3:RN8"/>
    <mergeCell ref="RO3:RO8"/>
    <mergeCell ref="RP3:RP8"/>
    <mergeCell ref="RQ3:RQ8"/>
    <mergeCell ref="RR3:RR8"/>
    <mergeCell ref="RS3:RS8"/>
    <mergeCell ref="RT3:RT8"/>
    <mergeCell ref="RU3:RU8"/>
    <mergeCell ref="RV3:RV8"/>
    <mergeCell ref="RW3:RW8"/>
    <mergeCell ref="RX3:RX8"/>
    <mergeCell ref="RY3:RY8"/>
    <mergeCell ref="RZ3:RZ8"/>
    <mergeCell ref="SA3:SA8"/>
    <mergeCell ref="SB3:SB8"/>
    <mergeCell ref="SC3:SC8"/>
    <mergeCell ref="SD3:SD8"/>
    <mergeCell ref="SE3:SE8"/>
    <mergeCell ref="SF3:SF8"/>
    <mergeCell ref="SG3:SG8"/>
    <mergeCell ref="SH3:SH8"/>
    <mergeCell ref="SI3:SI8"/>
    <mergeCell ref="SJ3:SJ8"/>
    <mergeCell ref="SK3:SK8"/>
    <mergeCell ref="SL3:SL8"/>
    <mergeCell ref="SM3:SM8"/>
    <mergeCell ref="SN3:SN8"/>
    <mergeCell ref="SO3:SO8"/>
    <mergeCell ref="SP3:SP8"/>
    <mergeCell ref="SQ3:SQ8"/>
    <mergeCell ref="SR3:SR8"/>
    <mergeCell ref="SS3:SS8"/>
    <mergeCell ref="ST3:ST8"/>
    <mergeCell ref="SU3:SU8"/>
    <mergeCell ref="SV3:SV8"/>
    <mergeCell ref="SW3:SW8"/>
    <mergeCell ref="SX3:SX8"/>
    <mergeCell ref="SY3:SY8"/>
    <mergeCell ref="SZ3:SZ8"/>
    <mergeCell ref="TA3:TA8"/>
    <mergeCell ref="TB3:TB8"/>
    <mergeCell ref="TC3:TC8"/>
    <mergeCell ref="TD3:TD8"/>
    <mergeCell ref="TE3:TE8"/>
    <mergeCell ref="TF3:TF8"/>
    <mergeCell ref="TG3:TG8"/>
    <mergeCell ref="TH3:TH8"/>
    <mergeCell ref="TI3:TI8"/>
    <mergeCell ref="TJ3:TJ8"/>
    <mergeCell ref="TK3:TK8"/>
    <mergeCell ref="TL3:TL8"/>
    <mergeCell ref="TM3:TM8"/>
    <mergeCell ref="TN3:TN8"/>
    <mergeCell ref="TO3:TO8"/>
    <mergeCell ref="TP3:TP8"/>
    <mergeCell ref="TQ3:TQ8"/>
    <mergeCell ref="TR3:TR8"/>
    <mergeCell ref="TS3:TS8"/>
    <mergeCell ref="TT3:TT8"/>
    <mergeCell ref="TU3:TU8"/>
    <mergeCell ref="TV3:TV8"/>
    <mergeCell ref="TW3:TW8"/>
    <mergeCell ref="TX3:TX8"/>
    <mergeCell ref="TY3:TY8"/>
    <mergeCell ref="TZ3:TZ8"/>
    <mergeCell ref="UA3:UA8"/>
    <mergeCell ref="UB3:UB8"/>
    <mergeCell ref="UC3:UC8"/>
    <mergeCell ref="UD3:UD8"/>
    <mergeCell ref="UE3:UE8"/>
    <mergeCell ref="UF3:UF8"/>
    <mergeCell ref="UG3:UG8"/>
    <mergeCell ref="UH3:UH8"/>
    <mergeCell ref="UI3:UI8"/>
    <mergeCell ref="UJ3:UJ8"/>
    <mergeCell ref="UK3:UK8"/>
    <mergeCell ref="UL3:UL8"/>
    <mergeCell ref="UM3:UM8"/>
    <mergeCell ref="UN3:UN8"/>
    <mergeCell ref="UO3:UO8"/>
    <mergeCell ref="UP3:UP8"/>
    <mergeCell ref="UQ3:UQ8"/>
    <mergeCell ref="UR3:UR8"/>
    <mergeCell ref="US3:US8"/>
    <mergeCell ref="UT3:UT8"/>
    <mergeCell ref="UU3:UU8"/>
    <mergeCell ref="UV3:UV8"/>
    <mergeCell ref="UW3:UW8"/>
    <mergeCell ref="UX3:UX8"/>
    <mergeCell ref="UY3:UY8"/>
    <mergeCell ref="UZ3:UZ8"/>
    <mergeCell ref="VA3:VA8"/>
    <mergeCell ref="VB3:VB8"/>
    <mergeCell ref="VC3:VC8"/>
    <mergeCell ref="VD3:VD8"/>
    <mergeCell ref="VE3:VE8"/>
    <mergeCell ref="VF3:VF8"/>
    <mergeCell ref="VG3:VG8"/>
    <mergeCell ref="VH3:VH8"/>
    <mergeCell ref="VI3:VI8"/>
    <mergeCell ref="VJ3:VJ8"/>
    <mergeCell ref="VK3:VK8"/>
    <mergeCell ref="VL3:VL8"/>
    <mergeCell ref="VM3:VM8"/>
    <mergeCell ref="VN3:VN8"/>
    <mergeCell ref="VO3:VO8"/>
    <mergeCell ref="VP3:VP8"/>
    <mergeCell ref="VQ3:VQ8"/>
    <mergeCell ref="VR3:VR8"/>
    <mergeCell ref="VS3:VS8"/>
    <mergeCell ref="VT3:VT8"/>
    <mergeCell ref="VU3:VU8"/>
    <mergeCell ref="VV3:VV8"/>
    <mergeCell ref="VW3:VW8"/>
    <mergeCell ref="VX3:VX8"/>
    <mergeCell ref="VY3:VY8"/>
    <mergeCell ref="VZ3:VZ8"/>
    <mergeCell ref="WA3:WA8"/>
    <mergeCell ref="WB3:WB8"/>
    <mergeCell ref="WC3:WC8"/>
    <mergeCell ref="WD3:WD8"/>
    <mergeCell ref="WE3:WE8"/>
    <mergeCell ref="WF3:WF8"/>
    <mergeCell ref="WG3:WG8"/>
    <mergeCell ref="WH3:WH8"/>
    <mergeCell ref="WI3:WI8"/>
    <mergeCell ref="WJ3:WJ8"/>
    <mergeCell ref="WK3:WK8"/>
    <mergeCell ref="WL3:WL8"/>
    <mergeCell ref="WM3:WM8"/>
    <mergeCell ref="WN3:WN8"/>
    <mergeCell ref="WO3:WO8"/>
    <mergeCell ref="WP3:WP8"/>
    <mergeCell ref="WQ3:WQ8"/>
    <mergeCell ref="WR3:WR8"/>
    <mergeCell ref="WS3:WS8"/>
    <mergeCell ref="WT3:WT8"/>
    <mergeCell ref="WU3:WU8"/>
    <mergeCell ref="WV3:WV8"/>
    <mergeCell ref="WW3:WW8"/>
    <mergeCell ref="WX3:WX8"/>
    <mergeCell ref="WY3:WY8"/>
    <mergeCell ref="WZ3:WZ8"/>
    <mergeCell ref="XA3:XA8"/>
    <mergeCell ref="XB3:XB8"/>
    <mergeCell ref="XC3:XC8"/>
    <mergeCell ref="XD3:XD8"/>
    <mergeCell ref="XE3:XE8"/>
    <mergeCell ref="XF3:XF8"/>
    <mergeCell ref="XG3:XG8"/>
    <mergeCell ref="XH3:XH8"/>
    <mergeCell ref="XI3:XI8"/>
    <mergeCell ref="XJ3:XJ8"/>
    <mergeCell ref="XK3:XK8"/>
    <mergeCell ref="XL3:XL8"/>
    <mergeCell ref="XM3:XM8"/>
    <mergeCell ref="XN3:XN8"/>
    <mergeCell ref="XO3:XO8"/>
    <mergeCell ref="XP3:XP8"/>
    <mergeCell ref="XQ3:XQ8"/>
    <mergeCell ref="XR3:XR8"/>
    <mergeCell ref="XS3:XS8"/>
    <mergeCell ref="XT3:XT8"/>
    <mergeCell ref="XU3:XU8"/>
    <mergeCell ref="XV3:XV8"/>
    <mergeCell ref="XW3:XW8"/>
    <mergeCell ref="XX3:XX8"/>
    <mergeCell ref="XY3:XY8"/>
    <mergeCell ref="XZ3:XZ8"/>
    <mergeCell ref="YA3:YA8"/>
    <mergeCell ref="YB3:YB8"/>
    <mergeCell ref="YC3:YC8"/>
    <mergeCell ref="YD3:YD8"/>
    <mergeCell ref="YE3:YE8"/>
    <mergeCell ref="YF3:YF8"/>
    <mergeCell ref="YG3:YG8"/>
    <mergeCell ref="YH3:YH8"/>
    <mergeCell ref="YI3:YI8"/>
    <mergeCell ref="YJ3:YJ8"/>
    <mergeCell ref="YK3:YK8"/>
    <mergeCell ref="YL3:YL8"/>
    <mergeCell ref="YM3:YM8"/>
    <mergeCell ref="YN3:YN8"/>
    <mergeCell ref="YO3:YO8"/>
    <mergeCell ref="YP3:YP8"/>
    <mergeCell ref="YQ3:YQ8"/>
    <mergeCell ref="YR3:YR8"/>
    <mergeCell ref="YS3:YS8"/>
    <mergeCell ref="YT3:YT8"/>
    <mergeCell ref="YU3:YU8"/>
    <mergeCell ref="YV3:YV8"/>
    <mergeCell ref="YW3:YW8"/>
    <mergeCell ref="YX3:YX8"/>
    <mergeCell ref="YY3:YY8"/>
    <mergeCell ref="YZ3:YZ8"/>
    <mergeCell ref="ZA3:ZA8"/>
    <mergeCell ref="ZB3:ZB8"/>
    <mergeCell ref="ZC3:ZC8"/>
    <mergeCell ref="ZD3:ZD8"/>
    <mergeCell ref="ZE3:ZE8"/>
    <mergeCell ref="ZF3:ZF8"/>
    <mergeCell ref="ZG3:ZG8"/>
    <mergeCell ref="ZH3:ZH8"/>
    <mergeCell ref="ZI3:ZI8"/>
    <mergeCell ref="ZJ3:ZJ8"/>
    <mergeCell ref="ZK3:ZK8"/>
    <mergeCell ref="ZL3:ZL8"/>
    <mergeCell ref="ZM3:ZM8"/>
    <mergeCell ref="ZN3:ZN8"/>
    <mergeCell ref="ZO3:ZO8"/>
    <mergeCell ref="ZP3:ZP8"/>
    <mergeCell ref="ZQ3:ZQ8"/>
    <mergeCell ref="ZR3:ZR8"/>
    <mergeCell ref="ZS3:ZS8"/>
    <mergeCell ref="ZT3:ZT8"/>
    <mergeCell ref="ZU3:ZU8"/>
    <mergeCell ref="ZV3:ZV8"/>
    <mergeCell ref="ZW3:ZW8"/>
    <mergeCell ref="ZX3:ZX8"/>
    <mergeCell ref="ZY3:ZY8"/>
    <mergeCell ref="ZZ3:ZZ8"/>
    <mergeCell ref="AAA3:AAA8"/>
    <mergeCell ref="AAB3:AAB8"/>
    <mergeCell ref="AAC3:AAC8"/>
    <mergeCell ref="AAD3:AAD8"/>
    <mergeCell ref="AAE3:AAE8"/>
    <mergeCell ref="AAF3:AAF8"/>
    <mergeCell ref="AAG3:AAG8"/>
    <mergeCell ref="AAH3:AAH8"/>
    <mergeCell ref="AAI3:AAI8"/>
    <mergeCell ref="AAJ3:AAJ8"/>
    <mergeCell ref="AAK3:AAK8"/>
    <mergeCell ref="AAL3:AAL8"/>
    <mergeCell ref="AAM3:AAM8"/>
    <mergeCell ref="AAN3:AAN8"/>
    <mergeCell ref="AAO3:AAO8"/>
    <mergeCell ref="AAP3:AAP8"/>
    <mergeCell ref="AAQ3:AAQ8"/>
    <mergeCell ref="AAR3:AAR8"/>
    <mergeCell ref="AAS3:AAS8"/>
    <mergeCell ref="AAT3:AAT8"/>
    <mergeCell ref="AAU3:AAU8"/>
    <mergeCell ref="AAV3:AAV8"/>
    <mergeCell ref="AAW3:AAW8"/>
    <mergeCell ref="AAX3:AAX8"/>
    <mergeCell ref="AAY3:AAY8"/>
    <mergeCell ref="AAZ3:AAZ8"/>
    <mergeCell ref="ABA3:ABA8"/>
    <mergeCell ref="ABB3:ABB8"/>
    <mergeCell ref="ABC3:ABC8"/>
    <mergeCell ref="ABD3:ABD8"/>
    <mergeCell ref="ABE3:ABE8"/>
    <mergeCell ref="ABF3:ABF8"/>
    <mergeCell ref="ABG3:ABG8"/>
    <mergeCell ref="ABH3:ABH8"/>
    <mergeCell ref="ABI3:ABI8"/>
    <mergeCell ref="ABJ3:ABJ8"/>
    <mergeCell ref="ABK3:ABK8"/>
    <mergeCell ref="ABL3:ABL8"/>
    <mergeCell ref="ABM3:ABM8"/>
    <mergeCell ref="ABN3:ABN8"/>
    <mergeCell ref="ABO3:ABO8"/>
    <mergeCell ref="ABP3:ABP8"/>
    <mergeCell ref="ABQ3:ABQ8"/>
    <mergeCell ref="ABR3:ABR8"/>
    <mergeCell ref="ABS3:ABS8"/>
    <mergeCell ref="ABT3:ABT8"/>
    <mergeCell ref="ABU3:ABU8"/>
    <mergeCell ref="ABV3:ABV8"/>
    <mergeCell ref="ABW3:ABW8"/>
    <mergeCell ref="ABX3:ABX8"/>
    <mergeCell ref="ABY3:ABY8"/>
    <mergeCell ref="ABZ3:ABZ8"/>
    <mergeCell ref="ACA3:ACA8"/>
    <mergeCell ref="ACB3:ACB8"/>
    <mergeCell ref="ACC3:ACC8"/>
    <mergeCell ref="ACD3:ACD8"/>
    <mergeCell ref="ACE3:ACE8"/>
    <mergeCell ref="ACF3:ACF8"/>
    <mergeCell ref="ACG3:ACG8"/>
    <mergeCell ref="ACH3:ACH8"/>
    <mergeCell ref="ACI3:ACI8"/>
    <mergeCell ref="ACJ3:ACJ8"/>
    <mergeCell ref="ACK3:ACK8"/>
    <mergeCell ref="ACL3:ACL8"/>
    <mergeCell ref="ACM3:ACM8"/>
    <mergeCell ref="ACN3:ACN8"/>
    <mergeCell ref="ACO3:ACO8"/>
    <mergeCell ref="ACP3:ACP8"/>
    <mergeCell ref="ACQ3:ACQ8"/>
    <mergeCell ref="ACR3:ACR8"/>
    <mergeCell ref="ACS3:ACS8"/>
    <mergeCell ref="ACT3:ACT8"/>
    <mergeCell ref="ACU3:ACU8"/>
    <mergeCell ref="ACV3:ACV8"/>
    <mergeCell ref="ACW3:ACW8"/>
    <mergeCell ref="ACX3:ACX8"/>
    <mergeCell ref="ACY3:ACY8"/>
    <mergeCell ref="ACZ3:ACZ8"/>
    <mergeCell ref="ADA3:ADA8"/>
    <mergeCell ref="ADB3:ADB8"/>
    <mergeCell ref="ADC3:ADC8"/>
    <mergeCell ref="ADD3:ADD8"/>
    <mergeCell ref="ADE3:ADE8"/>
    <mergeCell ref="ADF3:ADF8"/>
    <mergeCell ref="ADG3:ADG8"/>
    <mergeCell ref="ADH3:ADH8"/>
    <mergeCell ref="ADI3:ADI8"/>
    <mergeCell ref="ADJ3:ADJ8"/>
    <mergeCell ref="ADK3:ADK8"/>
    <mergeCell ref="ADL3:ADL8"/>
    <mergeCell ref="ADM3:ADM8"/>
    <mergeCell ref="ADN3:ADN8"/>
    <mergeCell ref="ADO3:ADO8"/>
    <mergeCell ref="ADP3:ADP8"/>
    <mergeCell ref="ADQ3:ADQ8"/>
    <mergeCell ref="ADR3:ADR8"/>
    <mergeCell ref="ADS3:ADS8"/>
    <mergeCell ref="ADT3:ADT8"/>
    <mergeCell ref="ADU3:ADU8"/>
    <mergeCell ref="ADV3:ADV8"/>
    <mergeCell ref="ADW3:ADW8"/>
    <mergeCell ref="ADX3:ADX8"/>
    <mergeCell ref="ADY3:ADY8"/>
    <mergeCell ref="ADZ3:ADZ8"/>
    <mergeCell ref="AEA3:AEA8"/>
    <mergeCell ref="AEB3:AEB8"/>
    <mergeCell ref="AEC3:AEC8"/>
    <mergeCell ref="AED3:AED8"/>
    <mergeCell ref="AEE3:AEE8"/>
    <mergeCell ref="AEF3:AEF8"/>
    <mergeCell ref="AEG3:AEG8"/>
    <mergeCell ref="AEH3:AEH8"/>
    <mergeCell ref="AEI3:AEI8"/>
    <mergeCell ref="AEJ3:AEJ8"/>
    <mergeCell ref="AEK3:AEK8"/>
    <mergeCell ref="AEL3:AEL8"/>
    <mergeCell ref="AEM3:AEM8"/>
    <mergeCell ref="AEN3:AEN8"/>
    <mergeCell ref="AEO3:AEO8"/>
    <mergeCell ref="AEP3:AEP8"/>
    <mergeCell ref="AEQ3:AEQ8"/>
    <mergeCell ref="AER3:AER8"/>
    <mergeCell ref="AES3:AES8"/>
    <mergeCell ref="AET3:AET8"/>
    <mergeCell ref="AEU3:AEU8"/>
    <mergeCell ref="AEV3:AEV8"/>
    <mergeCell ref="AEW3:AEW8"/>
    <mergeCell ref="AEX3:AEX8"/>
    <mergeCell ref="AEY3:AEY8"/>
    <mergeCell ref="AEZ3:AEZ8"/>
    <mergeCell ref="AFA3:AFA8"/>
    <mergeCell ref="AFB3:AFB8"/>
    <mergeCell ref="AFC3:AFC8"/>
    <mergeCell ref="AFD3:AFD8"/>
    <mergeCell ref="AFE3:AFE8"/>
    <mergeCell ref="AFF3:AFF8"/>
    <mergeCell ref="AFG3:AFG8"/>
    <mergeCell ref="AFH3:AFH8"/>
    <mergeCell ref="AFI3:AFI8"/>
    <mergeCell ref="AFJ3:AFJ8"/>
    <mergeCell ref="AFK3:AFK8"/>
    <mergeCell ref="AFL3:AFL8"/>
    <mergeCell ref="AFM3:AFM8"/>
    <mergeCell ref="AFN3:AFN8"/>
    <mergeCell ref="AFO3:AFO8"/>
    <mergeCell ref="AFP3:AFP8"/>
    <mergeCell ref="AFQ3:AFQ8"/>
    <mergeCell ref="AFR3:AFR8"/>
    <mergeCell ref="AFS3:AFS8"/>
    <mergeCell ref="AFT3:AFT8"/>
    <mergeCell ref="AFU3:AFU8"/>
    <mergeCell ref="AFV3:AFV8"/>
    <mergeCell ref="AFW3:AFW8"/>
    <mergeCell ref="AFX3:AFX8"/>
    <mergeCell ref="AFY3:AFY8"/>
    <mergeCell ref="AFZ3:AFZ8"/>
    <mergeCell ref="AGA3:AGA8"/>
    <mergeCell ref="AGB3:AGB8"/>
    <mergeCell ref="AGC3:AGC8"/>
    <mergeCell ref="AGD3:AGD8"/>
    <mergeCell ref="AGE3:AGE8"/>
    <mergeCell ref="AGF3:AGF8"/>
    <mergeCell ref="AGG3:AGG8"/>
    <mergeCell ref="AGH3:AGH8"/>
    <mergeCell ref="AGI3:AGI8"/>
    <mergeCell ref="AGJ3:AGJ8"/>
    <mergeCell ref="AGK3:AGK8"/>
    <mergeCell ref="AGL3:AGL8"/>
    <mergeCell ref="AGM3:AGM8"/>
    <mergeCell ref="AGN3:AGN8"/>
    <mergeCell ref="AGO3:AGO8"/>
    <mergeCell ref="AGP3:AGP8"/>
    <mergeCell ref="AGQ3:AGQ8"/>
    <mergeCell ref="AGR3:AGR8"/>
    <mergeCell ref="AGS3:AGS8"/>
    <mergeCell ref="AGT3:AGT8"/>
    <mergeCell ref="AGU3:AGU8"/>
    <mergeCell ref="AGV3:AGV8"/>
    <mergeCell ref="AGW3:AGW8"/>
    <mergeCell ref="AGX3:AGX8"/>
    <mergeCell ref="AGY3:AGY8"/>
    <mergeCell ref="AGZ3:AGZ8"/>
    <mergeCell ref="AHA3:AHA8"/>
    <mergeCell ref="AHB3:AHB8"/>
    <mergeCell ref="AHC3:AHC8"/>
    <mergeCell ref="AHD3:AHD8"/>
    <mergeCell ref="AHE3:AHE8"/>
    <mergeCell ref="AHF3:AHF8"/>
    <mergeCell ref="AHG3:AHG8"/>
    <mergeCell ref="AHH3:AHH8"/>
    <mergeCell ref="AHI3:AHI8"/>
    <mergeCell ref="AHJ3:AHJ8"/>
    <mergeCell ref="AHK3:AHK8"/>
    <mergeCell ref="AHL3:AHL8"/>
    <mergeCell ref="AHM3:AHM8"/>
    <mergeCell ref="AJD3:AJD8"/>
    <mergeCell ref="AJE3:AJE8"/>
    <mergeCell ref="AJF3:AJF8"/>
    <mergeCell ref="AJG3:AJG8"/>
    <mergeCell ref="AJH3:AJH8"/>
    <mergeCell ref="AJI3:AJI8"/>
    <mergeCell ref="AJJ3:AJJ8"/>
    <mergeCell ref="AJK3:AJK8"/>
    <mergeCell ref="AJL3:AJL8"/>
    <mergeCell ref="AJM3:AJM8"/>
    <mergeCell ref="AJN3:AJN8"/>
    <mergeCell ref="AJO3:AJO8"/>
    <mergeCell ref="AJP3:AJP8"/>
    <mergeCell ref="AJQ3:AJQ8"/>
    <mergeCell ref="AJR3:AJR8"/>
    <mergeCell ref="AJS3:AJS8"/>
    <mergeCell ref="AJT3:AJT8"/>
    <mergeCell ref="AJU3:AJU8"/>
    <mergeCell ref="AJV3:AJV8"/>
    <mergeCell ref="AJW3:AJW8"/>
    <mergeCell ref="AJX3:AJX8"/>
    <mergeCell ref="AJY3:AJY8"/>
    <mergeCell ref="AJZ3:AJZ8"/>
    <mergeCell ref="AKA3:AKA8"/>
    <mergeCell ref="AHN3:AHN8"/>
    <mergeCell ref="AHO3:AHO8"/>
    <mergeCell ref="AHP3:AHP8"/>
    <mergeCell ref="AHQ3:AHQ8"/>
    <mergeCell ref="AHR3:AHR8"/>
    <mergeCell ref="AHS3:AHS8"/>
    <mergeCell ref="AHT3:AHT8"/>
    <mergeCell ref="AHU3:AHU8"/>
    <mergeCell ref="AHV3:AHV8"/>
    <mergeCell ref="AHW3:AHW8"/>
    <mergeCell ref="AHX3:AHX8"/>
    <mergeCell ref="AHY3:AHY8"/>
    <mergeCell ref="AHZ3:AHZ8"/>
    <mergeCell ref="AIA3:AIA8"/>
    <mergeCell ref="AIB3:AIB8"/>
    <mergeCell ref="AIC3:AIC8"/>
    <mergeCell ref="AID3:AID8"/>
    <mergeCell ref="AIE3:AIE8"/>
    <mergeCell ref="AIF3:AIF8"/>
    <mergeCell ref="AIG3:AIG8"/>
    <mergeCell ref="AIH3:AIH8"/>
    <mergeCell ref="AII3:AII8"/>
    <mergeCell ref="AIJ3:AIJ8"/>
    <mergeCell ref="AIK3:AIK8"/>
    <mergeCell ref="AIL3:AIL8"/>
    <mergeCell ref="AIM3:AIM8"/>
    <mergeCell ref="AIN3:AIN8"/>
    <mergeCell ref="AIO3:AIO8"/>
    <mergeCell ref="AIP3:AIP8"/>
    <mergeCell ref="AIQ3:AIQ8"/>
    <mergeCell ref="AIR3:AIR8"/>
    <mergeCell ref="AIS3:AIS8"/>
    <mergeCell ref="AIT3:AIT8"/>
    <mergeCell ref="NF13:NF15"/>
    <mergeCell ref="NG13:NG15"/>
    <mergeCell ref="NH13:NH15"/>
    <mergeCell ref="NI13:NI15"/>
    <mergeCell ref="NJ13:NJ15"/>
    <mergeCell ref="NK13:NK15"/>
    <mergeCell ref="NL13:NL15"/>
    <mergeCell ref="NM13:NM15"/>
    <mergeCell ref="NN13:NN15"/>
    <mergeCell ref="NO13:NO15"/>
    <mergeCell ref="NP13:NP15"/>
    <mergeCell ref="NQ13:NQ15"/>
    <mergeCell ref="NR13:NR15"/>
    <mergeCell ref="NS13:NS15"/>
    <mergeCell ref="NT13:NT15"/>
    <mergeCell ref="NU13:NU15"/>
    <mergeCell ref="NV13:NV15"/>
    <mergeCell ref="NW13:NW15"/>
    <mergeCell ref="NX13:NX15"/>
    <mergeCell ref="AKB3:AKB8"/>
    <mergeCell ref="AKC3:AKC8"/>
    <mergeCell ref="AKD3:AKD8"/>
    <mergeCell ref="AKE3:AKE8"/>
    <mergeCell ref="AKF3:AKF8"/>
    <mergeCell ref="AKG3:AKG8"/>
    <mergeCell ref="AKH3:AKH8"/>
    <mergeCell ref="AKI3:AKI8"/>
    <mergeCell ref="AKJ3:AKJ8"/>
    <mergeCell ref="AKK3:AKK8"/>
    <mergeCell ref="AKL3:AKL8"/>
    <mergeCell ref="AKM3:AKM8"/>
    <mergeCell ref="AKN3:AKN8"/>
    <mergeCell ref="AKO3:AKO8"/>
    <mergeCell ref="OT13:OT15"/>
    <mergeCell ref="OU13:OU15"/>
    <mergeCell ref="OV13:OV15"/>
    <mergeCell ref="OW13:OW15"/>
    <mergeCell ref="OX13:OX15"/>
    <mergeCell ref="OY13:OY15"/>
    <mergeCell ref="OZ13:OZ15"/>
    <mergeCell ref="PA13:PA15"/>
    <mergeCell ref="PB13:PB15"/>
    <mergeCell ref="PC13:PC15"/>
    <mergeCell ref="PD13:PD15"/>
    <mergeCell ref="PE13:PE15"/>
    <mergeCell ref="PF13:PF15"/>
    <mergeCell ref="PG13:PG15"/>
    <mergeCell ref="PH13:PH15"/>
    <mergeCell ref="PI13:PI15"/>
    <mergeCell ref="PJ13:PJ15"/>
    <mergeCell ref="PK13:PK15"/>
    <mergeCell ref="PL13:PL15"/>
    <mergeCell ref="PM13:PM15"/>
    <mergeCell ref="PN13:PN15"/>
    <mergeCell ref="PO13:PO15"/>
    <mergeCell ref="PP13:PP15"/>
    <mergeCell ref="PQ13:PQ15"/>
    <mergeCell ref="PR13:PR15"/>
    <mergeCell ref="PS13:PS15"/>
    <mergeCell ref="PT13:PT15"/>
    <mergeCell ref="PU13:PU15"/>
    <mergeCell ref="PV13:PV15"/>
    <mergeCell ref="PW13:PW15"/>
    <mergeCell ref="PX13:PX15"/>
    <mergeCell ref="AKP3:AKP8"/>
    <mergeCell ref="AIU3:AIU8"/>
    <mergeCell ref="AIV3:AIV8"/>
    <mergeCell ref="AIW3:AIW8"/>
    <mergeCell ref="AIX3:AIX8"/>
    <mergeCell ref="AIY3:AIY8"/>
    <mergeCell ref="AIZ3:AIZ8"/>
    <mergeCell ref="AJA3:AJA8"/>
    <mergeCell ref="AJB3:AJB8"/>
    <mergeCell ref="AJC3:AJC8"/>
    <mergeCell ref="LY13:LY15"/>
    <mergeCell ref="LZ13:LZ15"/>
    <mergeCell ref="MA13:MA15"/>
    <mergeCell ref="MB13:MB15"/>
    <mergeCell ref="MC13:MC15"/>
    <mergeCell ref="MD13:MD15"/>
    <mergeCell ref="ME13:ME15"/>
    <mergeCell ref="MF13:MF15"/>
    <mergeCell ref="MG13:MG15"/>
    <mergeCell ref="MH13:MH15"/>
    <mergeCell ref="MI13:MI15"/>
    <mergeCell ref="MJ13:MJ15"/>
    <mergeCell ref="MK13:MK15"/>
    <mergeCell ref="ML13:ML15"/>
    <mergeCell ref="MM13:MM15"/>
    <mergeCell ref="MN13:MN15"/>
    <mergeCell ref="MO13:MO15"/>
    <mergeCell ref="MP13:MP15"/>
    <mergeCell ref="MQ13:MQ15"/>
    <mergeCell ref="MR13:MR15"/>
    <mergeCell ref="MS13:MS15"/>
    <mergeCell ref="MT13:MT15"/>
    <mergeCell ref="MU13:MU15"/>
    <mergeCell ref="MV13:MV15"/>
    <mergeCell ref="MW13:MW15"/>
    <mergeCell ref="MX13:MX15"/>
    <mergeCell ref="MY13:MY15"/>
    <mergeCell ref="MZ13:MZ15"/>
    <mergeCell ref="NA13:NA15"/>
    <mergeCell ref="NB13:NB15"/>
    <mergeCell ref="NC13:NC15"/>
    <mergeCell ref="ND13:ND15"/>
    <mergeCell ref="NE13:NE15"/>
    <mergeCell ref="NY13:NY15"/>
    <mergeCell ref="NZ13:NZ15"/>
    <mergeCell ref="OA13:OA15"/>
    <mergeCell ref="OB13:OB15"/>
    <mergeCell ref="OC13:OC15"/>
    <mergeCell ref="OD13:OD15"/>
    <mergeCell ref="OE13:OE15"/>
    <mergeCell ref="OF13:OF15"/>
    <mergeCell ref="OG13:OG15"/>
    <mergeCell ref="OH13:OH15"/>
    <mergeCell ref="OI13:OI15"/>
    <mergeCell ref="OJ13:OJ15"/>
    <mergeCell ref="OK13:OK15"/>
    <mergeCell ref="OL13:OL15"/>
    <mergeCell ref="OM13:OM15"/>
    <mergeCell ref="ON13:ON15"/>
    <mergeCell ref="OO13:OO15"/>
    <mergeCell ref="OP13:OP15"/>
    <mergeCell ref="OQ13:OQ15"/>
    <mergeCell ref="OR13:OR15"/>
    <mergeCell ref="OS13:OS15"/>
    <mergeCell ref="PY13:PY15"/>
    <mergeCell ref="PZ13:PZ15"/>
    <mergeCell ref="QA13:QA15"/>
    <mergeCell ref="QB13:QB15"/>
    <mergeCell ref="QC13:QC15"/>
    <mergeCell ref="QD13:QD15"/>
    <mergeCell ref="QE13:QE15"/>
    <mergeCell ref="QF13:QF15"/>
    <mergeCell ref="QG13:QG15"/>
    <mergeCell ref="QH13:QH15"/>
    <mergeCell ref="QI13:QI15"/>
    <mergeCell ref="QJ13:QJ15"/>
    <mergeCell ref="QK13:QK15"/>
    <mergeCell ref="QL13:QL15"/>
    <mergeCell ref="QM13:QM15"/>
    <mergeCell ref="QN13:QN15"/>
    <mergeCell ref="QO13:QO15"/>
    <mergeCell ref="QP13:QP15"/>
    <mergeCell ref="QQ13:QQ15"/>
    <mergeCell ref="QR13:QR15"/>
    <mergeCell ref="QS13:QS15"/>
    <mergeCell ref="QT13:QT15"/>
    <mergeCell ref="QU13:QU15"/>
    <mergeCell ref="QV13:QV15"/>
    <mergeCell ref="QW13:QW15"/>
    <mergeCell ref="QX13:QX15"/>
    <mergeCell ref="QY13:QY15"/>
    <mergeCell ref="QZ13:QZ15"/>
    <mergeCell ref="RA13:RA15"/>
    <mergeCell ref="RB13:RB15"/>
    <mergeCell ref="RC13:RC15"/>
    <mergeCell ref="RD13:RD15"/>
    <mergeCell ref="RE13:RE15"/>
    <mergeCell ref="RF13:RF15"/>
    <mergeCell ref="RG13:RG15"/>
    <mergeCell ref="RH13:RH15"/>
    <mergeCell ref="RI13:RI15"/>
    <mergeCell ref="RJ13:RJ15"/>
    <mergeCell ref="RK13:RK15"/>
    <mergeCell ref="RL13:RL15"/>
    <mergeCell ref="RM13:RM15"/>
    <mergeCell ref="RN13:RN15"/>
    <mergeCell ref="RO13:RO15"/>
    <mergeCell ref="RP13:RP15"/>
    <mergeCell ref="RQ13:RQ15"/>
    <mergeCell ref="RR13:RR15"/>
    <mergeCell ref="RS13:RS15"/>
    <mergeCell ref="RT13:RT15"/>
    <mergeCell ref="RU13:RU15"/>
    <mergeCell ref="RV13:RV15"/>
    <mergeCell ref="RW13:RW15"/>
    <mergeCell ref="RX13:RX15"/>
    <mergeCell ref="RY13:RY15"/>
    <mergeCell ref="RZ13:RZ15"/>
    <mergeCell ref="SA13:SA15"/>
    <mergeCell ref="SB13:SB15"/>
    <mergeCell ref="SC13:SC15"/>
    <mergeCell ref="SD13:SD15"/>
    <mergeCell ref="SE13:SE15"/>
    <mergeCell ref="SF13:SF15"/>
    <mergeCell ref="SG13:SG15"/>
    <mergeCell ref="SH13:SH15"/>
    <mergeCell ref="SI13:SI15"/>
    <mergeCell ref="SJ13:SJ15"/>
    <mergeCell ref="SK13:SK15"/>
    <mergeCell ref="SL13:SL15"/>
    <mergeCell ref="SM13:SM15"/>
    <mergeCell ref="SN13:SN15"/>
    <mergeCell ref="SO13:SO15"/>
    <mergeCell ref="SP13:SP15"/>
    <mergeCell ref="SQ13:SQ15"/>
    <mergeCell ref="SR13:SR15"/>
    <mergeCell ref="SS13:SS15"/>
    <mergeCell ref="ST13:ST15"/>
    <mergeCell ref="SU13:SU15"/>
    <mergeCell ref="SV13:SV15"/>
    <mergeCell ref="SW13:SW15"/>
    <mergeCell ref="SX13:SX15"/>
    <mergeCell ref="SY13:SY15"/>
    <mergeCell ref="SZ13:SZ15"/>
    <mergeCell ref="TA13:TA15"/>
    <mergeCell ref="TB13:TB15"/>
    <mergeCell ref="TC13:TC15"/>
    <mergeCell ref="TD13:TD15"/>
    <mergeCell ref="TE13:TE15"/>
    <mergeCell ref="TF13:TF15"/>
    <mergeCell ref="TG13:TG15"/>
    <mergeCell ref="TH13:TH15"/>
    <mergeCell ref="TI13:TI15"/>
    <mergeCell ref="TJ13:TJ15"/>
    <mergeCell ref="TK13:TK15"/>
    <mergeCell ref="TL13:TL15"/>
    <mergeCell ref="TM13:TM15"/>
    <mergeCell ref="TN13:TN15"/>
    <mergeCell ref="TO13:TO15"/>
    <mergeCell ref="TP13:TP15"/>
    <mergeCell ref="TQ13:TQ15"/>
    <mergeCell ref="TR13:TR15"/>
    <mergeCell ref="TS13:TS15"/>
    <mergeCell ref="TT13:TT15"/>
    <mergeCell ref="TU13:TU15"/>
    <mergeCell ref="TV13:TV15"/>
    <mergeCell ref="TW13:TW15"/>
    <mergeCell ref="TX13:TX15"/>
    <mergeCell ref="TY13:TY15"/>
    <mergeCell ref="TZ13:TZ15"/>
    <mergeCell ref="UA13:UA15"/>
    <mergeCell ref="UB13:UB15"/>
    <mergeCell ref="UC13:UC15"/>
    <mergeCell ref="UD13:UD15"/>
    <mergeCell ref="UE13:UE15"/>
    <mergeCell ref="UF13:UF15"/>
    <mergeCell ref="UG13:UG15"/>
    <mergeCell ref="UH13:UH15"/>
    <mergeCell ref="UI13:UI15"/>
    <mergeCell ref="UJ13:UJ15"/>
    <mergeCell ref="UK13:UK15"/>
    <mergeCell ref="UL13:UL15"/>
    <mergeCell ref="UM13:UM15"/>
    <mergeCell ref="UN13:UN15"/>
    <mergeCell ref="UO13:UO15"/>
    <mergeCell ref="UP13:UP15"/>
    <mergeCell ref="UQ13:UQ15"/>
    <mergeCell ref="UR13:UR15"/>
    <mergeCell ref="US13:US15"/>
    <mergeCell ref="UT13:UT15"/>
    <mergeCell ref="UU13:UU15"/>
    <mergeCell ref="UV13:UV15"/>
    <mergeCell ref="UW13:UW15"/>
    <mergeCell ref="UX13:UX15"/>
    <mergeCell ref="UY13:UY15"/>
    <mergeCell ref="UZ13:UZ15"/>
    <mergeCell ref="VA13:VA15"/>
    <mergeCell ref="VB13:VB15"/>
    <mergeCell ref="VC13:VC15"/>
    <mergeCell ref="VD13:VD15"/>
    <mergeCell ref="VE13:VE15"/>
    <mergeCell ref="VF13:VF15"/>
    <mergeCell ref="VG13:VG15"/>
    <mergeCell ref="VH13:VH15"/>
    <mergeCell ref="VI13:VI15"/>
    <mergeCell ref="VJ13:VJ15"/>
    <mergeCell ref="VK13:VK15"/>
    <mergeCell ref="VL13:VL15"/>
    <mergeCell ref="VM13:VM15"/>
    <mergeCell ref="VN13:VN15"/>
    <mergeCell ref="VO13:VO15"/>
    <mergeCell ref="VP13:VP15"/>
    <mergeCell ref="VQ13:VQ15"/>
    <mergeCell ref="VR13:VR15"/>
    <mergeCell ref="VS13:VS15"/>
    <mergeCell ref="VT13:VT15"/>
    <mergeCell ref="VU13:VU15"/>
    <mergeCell ref="VV13:VV15"/>
    <mergeCell ref="VW13:VW15"/>
    <mergeCell ref="VX13:VX15"/>
    <mergeCell ref="VY13:VY15"/>
    <mergeCell ref="VZ13:VZ15"/>
    <mergeCell ref="WA13:WA15"/>
    <mergeCell ref="WB13:WB15"/>
    <mergeCell ref="WC13:WC15"/>
    <mergeCell ref="WD13:WD15"/>
    <mergeCell ref="WE13:WE15"/>
    <mergeCell ref="WF13:WF15"/>
    <mergeCell ref="WG13:WG15"/>
    <mergeCell ref="WH13:WH15"/>
    <mergeCell ref="WI13:WI15"/>
    <mergeCell ref="WJ13:WJ15"/>
    <mergeCell ref="WK13:WK15"/>
    <mergeCell ref="WL13:WL15"/>
    <mergeCell ref="WM13:WM15"/>
    <mergeCell ref="WN13:WN15"/>
    <mergeCell ref="WO13:WO15"/>
    <mergeCell ref="WP13:WP15"/>
    <mergeCell ref="WQ13:WQ15"/>
    <mergeCell ref="WR13:WR15"/>
    <mergeCell ref="WS13:WS15"/>
    <mergeCell ref="WT13:WT15"/>
    <mergeCell ref="WU13:WU15"/>
    <mergeCell ref="WV13:WV15"/>
    <mergeCell ref="WW13:WW15"/>
    <mergeCell ref="WX13:WX15"/>
    <mergeCell ref="WY13:WY15"/>
    <mergeCell ref="WZ13:WZ15"/>
    <mergeCell ref="XA13:XA15"/>
    <mergeCell ref="XB13:XB15"/>
    <mergeCell ref="XC13:XC15"/>
    <mergeCell ref="XD13:XD15"/>
    <mergeCell ref="XE13:XE15"/>
    <mergeCell ref="XF13:XF15"/>
    <mergeCell ref="XG13:XG15"/>
    <mergeCell ref="XH13:XH15"/>
    <mergeCell ref="XI13:XI15"/>
    <mergeCell ref="XJ13:XJ15"/>
    <mergeCell ref="XK13:XK15"/>
    <mergeCell ref="XL13:XL15"/>
    <mergeCell ref="XM13:XM15"/>
    <mergeCell ref="XN13:XN15"/>
    <mergeCell ref="XO13:XO15"/>
    <mergeCell ref="XP13:XP15"/>
    <mergeCell ref="XQ13:XQ15"/>
    <mergeCell ref="XR13:XR15"/>
    <mergeCell ref="XS13:XS15"/>
    <mergeCell ref="XT13:XT15"/>
    <mergeCell ref="XU13:XU15"/>
    <mergeCell ref="XV13:XV15"/>
    <mergeCell ref="XW13:XW15"/>
    <mergeCell ref="XX13:XX15"/>
    <mergeCell ref="XY13:XY15"/>
    <mergeCell ref="XZ13:XZ15"/>
    <mergeCell ref="YA13:YA15"/>
    <mergeCell ref="YB13:YB15"/>
    <mergeCell ref="YC13:YC15"/>
    <mergeCell ref="YD13:YD15"/>
    <mergeCell ref="YE13:YE15"/>
    <mergeCell ref="YF13:YF15"/>
    <mergeCell ref="YG13:YG15"/>
    <mergeCell ref="YH13:YH15"/>
    <mergeCell ref="YI13:YI15"/>
    <mergeCell ref="YJ13:YJ15"/>
    <mergeCell ref="YK13:YK15"/>
    <mergeCell ref="YL13:YL15"/>
    <mergeCell ref="YM13:YM15"/>
    <mergeCell ref="YN13:YN15"/>
    <mergeCell ref="YO13:YO15"/>
    <mergeCell ref="YP13:YP15"/>
    <mergeCell ref="YQ13:YQ15"/>
    <mergeCell ref="YR13:YR15"/>
    <mergeCell ref="YS13:YS15"/>
    <mergeCell ref="YT13:YT15"/>
    <mergeCell ref="YU13:YU15"/>
    <mergeCell ref="YV13:YV15"/>
    <mergeCell ref="YW13:YW15"/>
    <mergeCell ref="YX13:YX15"/>
    <mergeCell ref="YY13:YY15"/>
    <mergeCell ref="YZ13:YZ15"/>
    <mergeCell ref="ZA13:ZA15"/>
    <mergeCell ref="ZB13:ZB15"/>
    <mergeCell ref="ZC13:ZC15"/>
    <mergeCell ref="ZD13:ZD15"/>
    <mergeCell ref="ZE13:ZE15"/>
    <mergeCell ref="ZF13:ZF15"/>
    <mergeCell ref="ZG13:ZG15"/>
    <mergeCell ref="ZH13:ZH15"/>
    <mergeCell ref="ZI13:ZI15"/>
    <mergeCell ref="ZJ13:ZJ15"/>
    <mergeCell ref="ZK13:ZK15"/>
    <mergeCell ref="ZL13:ZL15"/>
    <mergeCell ref="ZM13:ZM15"/>
    <mergeCell ref="ZN13:ZN15"/>
    <mergeCell ref="ZO13:ZO15"/>
    <mergeCell ref="ZP13:ZP15"/>
    <mergeCell ref="ZQ13:ZQ15"/>
    <mergeCell ref="ZR13:ZR15"/>
    <mergeCell ref="ZS13:ZS15"/>
    <mergeCell ref="ZT13:ZT15"/>
    <mergeCell ref="ZU13:ZU15"/>
    <mergeCell ref="ZV13:ZV15"/>
    <mergeCell ref="ZW13:ZW15"/>
    <mergeCell ref="ZX13:ZX15"/>
    <mergeCell ref="ZY13:ZY15"/>
    <mergeCell ref="ZZ13:ZZ15"/>
    <mergeCell ref="AAA13:AAA15"/>
    <mergeCell ref="AAB13:AAB15"/>
    <mergeCell ref="AAC13:AAC15"/>
    <mergeCell ref="AAD13:AAD15"/>
    <mergeCell ref="AAE13:AAE15"/>
    <mergeCell ref="AAF13:AAF15"/>
    <mergeCell ref="AAG13:AAG15"/>
    <mergeCell ref="AAH13:AAH15"/>
    <mergeCell ref="AAI13:AAI15"/>
    <mergeCell ref="AAJ13:AAJ15"/>
    <mergeCell ref="AAK13:AAK15"/>
    <mergeCell ref="AAL13:AAL15"/>
    <mergeCell ref="AAM13:AAM15"/>
    <mergeCell ref="AAN13:AAN15"/>
    <mergeCell ref="AAO13:AAO15"/>
    <mergeCell ref="AAP13:AAP15"/>
    <mergeCell ref="AAQ13:AAQ15"/>
    <mergeCell ref="AAR13:AAR15"/>
    <mergeCell ref="AAS13:AAS15"/>
    <mergeCell ref="AAT13:AAT15"/>
    <mergeCell ref="AAU13:AAU15"/>
    <mergeCell ref="AAV13:AAV15"/>
    <mergeCell ref="AAW13:AAW15"/>
    <mergeCell ref="AAX13:AAX15"/>
    <mergeCell ref="AAY13:AAY15"/>
    <mergeCell ref="AAZ13:AAZ15"/>
    <mergeCell ref="ABA13:ABA15"/>
    <mergeCell ref="ABB13:ABB15"/>
    <mergeCell ref="ABC13:ABC15"/>
    <mergeCell ref="ABD13:ABD15"/>
    <mergeCell ref="ABE13:ABE15"/>
    <mergeCell ref="ABF13:ABF15"/>
    <mergeCell ref="ABG13:ABG15"/>
    <mergeCell ref="ABH13:ABH15"/>
    <mergeCell ref="ABI13:ABI15"/>
    <mergeCell ref="ABJ13:ABJ15"/>
    <mergeCell ref="ABK13:ABK15"/>
    <mergeCell ref="ABL13:ABL15"/>
    <mergeCell ref="ABM13:ABM15"/>
    <mergeCell ref="ABN13:ABN15"/>
    <mergeCell ref="ABO13:ABO15"/>
    <mergeCell ref="ABP13:ABP15"/>
    <mergeCell ref="ABQ13:ABQ15"/>
    <mergeCell ref="ABR13:ABR15"/>
    <mergeCell ref="ABS13:ABS15"/>
    <mergeCell ref="ABT13:ABT15"/>
    <mergeCell ref="ABU13:ABU15"/>
    <mergeCell ref="ABV13:ABV15"/>
    <mergeCell ref="ABW13:ABW15"/>
    <mergeCell ref="ABX13:ABX15"/>
    <mergeCell ref="ABY13:ABY15"/>
    <mergeCell ref="ABZ13:ABZ15"/>
    <mergeCell ref="ACA13:ACA15"/>
    <mergeCell ref="ACB13:ACB15"/>
    <mergeCell ref="ACC13:ACC15"/>
    <mergeCell ref="ACD13:ACD15"/>
    <mergeCell ref="ACE13:ACE15"/>
    <mergeCell ref="ACF13:ACF15"/>
    <mergeCell ref="ACG13:ACG15"/>
    <mergeCell ref="ACH13:ACH15"/>
    <mergeCell ref="ACI13:ACI15"/>
    <mergeCell ref="ACJ13:ACJ15"/>
    <mergeCell ref="ACK13:ACK15"/>
    <mergeCell ref="ACL13:ACL15"/>
    <mergeCell ref="ACM13:ACM15"/>
    <mergeCell ref="ACN13:ACN15"/>
    <mergeCell ref="ACO13:ACO15"/>
    <mergeCell ref="ACP13:ACP15"/>
    <mergeCell ref="ACQ13:ACQ15"/>
    <mergeCell ref="ACR13:ACR15"/>
    <mergeCell ref="ACS13:ACS15"/>
    <mergeCell ref="ACT13:ACT15"/>
    <mergeCell ref="ACU13:ACU15"/>
    <mergeCell ref="ACV13:ACV15"/>
    <mergeCell ref="ACW13:ACW15"/>
    <mergeCell ref="ACX13:ACX15"/>
    <mergeCell ref="ACY13:ACY15"/>
    <mergeCell ref="ACZ13:ACZ15"/>
    <mergeCell ref="ADA13:ADA15"/>
    <mergeCell ref="ADB13:ADB15"/>
    <mergeCell ref="ADC13:ADC15"/>
    <mergeCell ref="ADD13:ADD15"/>
    <mergeCell ref="ADE13:ADE15"/>
    <mergeCell ref="ADF13:ADF15"/>
    <mergeCell ref="ADG13:ADG15"/>
    <mergeCell ref="ADH13:ADH15"/>
    <mergeCell ref="ADI13:ADI15"/>
    <mergeCell ref="ADJ13:ADJ15"/>
    <mergeCell ref="ADK13:ADK15"/>
    <mergeCell ref="ADL13:ADL15"/>
    <mergeCell ref="ADM13:ADM15"/>
    <mergeCell ref="ADN13:ADN15"/>
    <mergeCell ref="ADO13:ADO15"/>
    <mergeCell ref="ADP13:ADP15"/>
    <mergeCell ref="ADQ13:ADQ15"/>
    <mergeCell ref="ADR13:ADR15"/>
    <mergeCell ref="ADS13:ADS15"/>
    <mergeCell ref="ADT13:ADT15"/>
    <mergeCell ref="ADU13:ADU15"/>
    <mergeCell ref="ADV13:ADV15"/>
    <mergeCell ref="ADW13:ADW15"/>
    <mergeCell ref="ADX13:ADX15"/>
    <mergeCell ref="ADY13:ADY15"/>
    <mergeCell ref="ADZ13:ADZ15"/>
    <mergeCell ref="AEA13:AEA15"/>
    <mergeCell ref="AEB13:AEB15"/>
    <mergeCell ref="AEC13:AEC15"/>
    <mergeCell ref="AED13:AED15"/>
    <mergeCell ref="AEE13:AEE15"/>
    <mergeCell ref="AEF13:AEF15"/>
    <mergeCell ref="AEG13:AEG15"/>
    <mergeCell ref="AEH13:AEH15"/>
    <mergeCell ref="AEI13:AEI15"/>
    <mergeCell ref="AEJ13:AEJ15"/>
    <mergeCell ref="AEK13:AEK15"/>
    <mergeCell ref="AEL13:AEL15"/>
    <mergeCell ref="AEM13:AEM15"/>
    <mergeCell ref="AEN13:AEN15"/>
    <mergeCell ref="AEO13:AEO15"/>
    <mergeCell ref="AEP13:AEP15"/>
    <mergeCell ref="AEQ13:AEQ15"/>
    <mergeCell ref="AER13:AER15"/>
    <mergeCell ref="AES13:AES15"/>
    <mergeCell ref="AET13:AET15"/>
    <mergeCell ref="AEU13:AEU15"/>
    <mergeCell ref="AEV13:AEV15"/>
    <mergeCell ref="AEW13:AEW15"/>
    <mergeCell ref="AEX13:AEX15"/>
    <mergeCell ref="AEY13:AEY15"/>
    <mergeCell ref="AEZ13:AEZ15"/>
    <mergeCell ref="AFA13:AFA15"/>
    <mergeCell ref="AFB13:AFB15"/>
    <mergeCell ref="AFC13:AFC15"/>
    <mergeCell ref="AFD13:AFD15"/>
    <mergeCell ref="AFE13:AFE15"/>
    <mergeCell ref="AFF13:AFF15"/>
    <mergeCell ref="AFG13:AFG15"/>
    <mergeCell ref="AFH13:AFH15"/>
    <mergeCell ref="AFI13:AFI15"/>
    <mergeCell ref="AFJ13:AFJ15"/>
    <mergeCell ref="AFK13:AFK15"/>
    <mergeCell ref="AFL13:AFL15"/>
    <mergeCell ref="AFM13:AFM15"/>
    <mergeCell ref="AFN13:AFN15"/>
    <mergeCell ref="AFO13:AFO15"/>
    <mergeCell ref="AFP13:AFP15"/>
    <mergeCell ref="AFQ13:AFQ15"/>
    <mergeCell ref="AFR13:AFR15"/>
    <mergeCell ref="AFS13:AFS15"/>
    <mergeCell ref="AFT13:AFT15"/>
    <mergeCell ref="AFU13:AFU15"/>
    <mergeCell ref="AFV13:AFV15"/>
    <mergeCell ref="AFW13:AFW15"/>
    <mergeCell ref="AFX13:AFX15"/>
    <mergeCell ref="AFY13:AFY15"/>
    <mergeCell ref="AFZ13:AFZ15"/>
    <mergeCell ref="AGA13:AGA15"/>
    <mergeCell ref="AGB13:AGB15"/>
    <mergeCell ref="AGC13:AGC15"/>
    <mergeCell ref="AGD13:AGD15"/>
    <mergeCell ref="AGE13:AGE15"/>
    <mergeCell ref="AGF13:AGF15"/>
    <mergeCell ref="AGG13:AGG15"/>
    <mergeCell ref="AGH13:AGH15"/>
    <mergeCell ref="AGI13:AGI15"/>
    <mergeCell ref="AGJ13:AGJ15"/>
    <mergeCell ref="AGK13:AGK15"/>
    <mergeCell ref="AGL13:AGL15"/>
    <mergeCell ref="AGM13:AGM15"/>
    <mergeCell ref="AGN13:AGN15"/>
    <mergeCell ref="AGO13:AGO15"/>
    <mergeCell ref="AGP13:AGP15"/>
    <mergeCell ref="AGQ13:AGQ15"/>
    <mergeCell ref="AGR13:AGR15"/>
    <mergeCell ref="AGS13:AGS15"/>
    <mergeCell ref="AGT13:AGT15"/>
    <mergeCell ref="AGU13:AGU15"/>
    <mergeCell ref="AGV13:AGV15"/>
    <mergeCell ref="AGW13:AGW15"/>
    <mergeCell ref="AGX13:AGX15"/>
    <mergeCell ref="AGY13:AGY15"/>
    <mergeCell ref="AIP13:AIP15"/>
    <mergeCell ref="AIQ13:AIQ15"/>
    <mergeCell ref="AIR13:AIR15"/>
    <mergeCell ref="AIS13:AIS15"/>
    <mergeCell ref="AIT13:AIT15"/>
    <mergeCell ref="AIU13:AIU15"/>
    <mergeCell ref="AIV13:AIV15"/>
    <mergeCell ref="AIW13:AIW15"/>
    <mergeCell ref="AIX13:AIX15"/>
    <mergeCell ref="AIY13:AIY15"/>
    <mergeCell ref="AIZ13:AIZ15"/>
    <mergeCell ref="AJA13:AJA15"/>
    <mergeCell ref="AJB13:AJB15"/>
    <mergeCell ref="AJC13:AJC15"/>
    <mergeCell ref="AJD13:AJD15"/>
    <mergeCell ref="AJE13:AJE15"/>
    <mergeCell ref="AJF13:AJF15"/>
    <mergeCell ref="AJG13:AJG15"/>
    <mergeCell ref="AJH13:AJH15"/>
    <mergeCell ref="AJI13:AJI15"/>
    <mergeCell ref="AJJ13:AJJ15"/>
    <mergeCell ref="AJK13:AJK15"/>
    <mergeCell ref="AJL13:AJL15"/>
    <mergeCell ref="AJM13:AJM15"/>
    <mergeCell ref="AGZ13:AGZ15"/>
    <mergeCell ref="AHA13:AHA15"/>
    <mergeCell ref="AHB13:AHB15"/>
    <mergeCell ref="AHC13:AHC15"/>
    <mergeCell ref="AHD13:AHD15"/>
    <mergeCell ref="AHE13:AHE15"/>
    <mergeCell ref="AHF13:AHF15"/>
    <mergeCell ref="AHG13:AHG15"/>
    <mergeCell ref="AHH13:AHH15"/>
    <mergeCell ref="AHI13:AHI15"/>
    <mergeCell ref="AHJ13:AHJ15"/>
    <mergeCell ref="AHK13:AHK15"/>
    <mergeCell ref="AHL13:AHL15"/>
    <mergeCell ref="AHM13:AHM15"/>
    <mergeCell ref="AHN13:AHN15"/>
    <mergeCell ref="AHO13:AHO15"/>
    <mergeCell ref="AHP13:AHP15"/>
    <mergeCell ref="AHQ13:AHQ15"/>
    <mergeCell ref="AHR13:AHR15"/>
    <mergeCell ref="AHS13:AHS15"/>
    <mergeCell ref="AHT13:AHT15"/>
    <mergeCell ref="AHU13:AHU15"/>
    <mergeCell ref="AHV13:AHV15"/>
    <mergeCell ref="AHW13:AHW15"/>
    <mergeCell ref="AHX13:AHX15"/>
    <mergeCell ref="AHY13:AHY15"/>
    <mergeCell ref="AHZ13:AHZ15"/>
    <mergeCell ref="AIA13:AIA15"/>
    <mergeCell ref="AIB13:AIB15"/>
    <mergeCell ref="AIC13:AIC15"/>
    <mergeCell ref="AID13:AID15"/>
    <mergeCell ref="AIE13:AIE15"/>
    <mergeCell ref="AIF13:AIF15"/>
    <mergeCell ref="NF16:NF19"/>
    <mergeCell ref="NG16:NG19"/>
    <mergeCell ref="NH16:NH19"/>
    <mergeCell ref="NI16:NI19"/>
    <mergeCell ref="NJ16:NJ19"/>
    <mergeCell ref="AJN13:AJN15"/>
    <mergeCell ref="AJO13:AJO15"/>
    <mergeCell ref="AJP13:AJP15"/>
    <mergeCell ref="AJQ13:AJQ15"/>
    <mergeCell ref="AJR13:AJR15"/>
    <mergeCell ref="AJS13:AJS15"/>
    <mergeCell ref="AJT13:AJT15"/>
    <mergeCell ref="AJU13:AJU15"/>
    <mergeCell ref="AJV13:AJV15"/>
    <mergeCell ref="AJW13:AJW15"/>
    <mergeCell ref="AJX13:AJX15"/>
    <mergeCell ref="AJY13:AJY15"/>
    <mergeCell ref="AJZ13:AJZ15"/>
    <mergeCell ref="AKA13:AKA15"/>
    <mergeCell ref="AKB13:AKB15"/>
    <mergeCell ref="AKC13:AKC15"/>
    <mergeCell ref="AKD13:AKD15"/>
    <mergeCell ref="AKE13:AKE15"/>
    <mergeCell ref="AKF13:AKF15"/>
    <mergeCell ref="AKG13:AKG15"/>
    <mergeCell ref="AKH13:AKH15"/>
    <mergeCell ref="AKI13:AKI15"/>
    <mergeCell ref="AKJ13:AKJ15"/>
    <mergeCell ref="AKK13:AKK15"/>
    <mergeCell ref="AKL13:AKL15"/>
    <mergeCell ref="AKM13:AKM15"/>
    <mergeCell ref="AKN13:AKN15"/>
    <mergeCell ref="AKO13:AKO15"/>
    <mergeCell ref="OF16:OF19"/>
    <mergeCell ref="OG16:OG19"/>
    <mergeCell ref="OH16:OH19"/>
    <mergeCell ref="OI16:OI19"/>
    <mergeCell ref="OJ16:OJ19"/>
    <mergeCell ref="OK16:OK19"/>
    <mergeCell ref="OL16:OL19"/>
    <mergeCell ref="OM16:OM19"/>
    <mergeCell ref="ON16:ON19"/>
    <mergeCell ref="OO16:OO19"/>
    <mergeCell ref="OP16:OP19"/>
    <mergeCell ref="OQ16:OQ19"/>
    <mergeCell ref="OR16:OR19"/>
    <mergeCell ref="OS16:OS19"/>
    <mergeCell ref="OT16:OT19"/>
    <mergeCell ref="OU16:OU19"/>
    <mergeCell ref="OV16:OV19"/>
    <mergeCell ref="OW16:OW19"/>
    <mergeCell ref="OX16:OX19"/>
    <mergeCell ref="OY16:OY19"/>
    <mergeCell ref="OZ16:OZ19"/>
    <mergeCell ref="PA16:PA19"/>
    <mergeCell ref="PB16:PB19"/>
    <mergeCell ref="PC16:PC19"/>
    <mergeCell ref="PD16:PD19"/>
    <mergeCell ref="PE16:PE19"/>
    <mergeCell ref="PF16:PF19"/>
    <mergeCell ref="PG16:PG19"/>
    <mergeCell ref="PH16:PH19"/>
    <mergeCell ref="PI16:PI19"/>
    <mergeCell ref="PJ16:PJ19"/>
    <mergeCell ref="AKP13:AKP15"/>
    <mergeCell ref="AIG13:AIG15"/>
    <mergeCell ref="AIH13:AIH15"/>
    <mergeCell ref="AII13:AII15"/>
    <mergeCell ref="AIJ13:AIJ15"/>
    <mergeCell ref="AIK13:AIK15"/>
    <mergeCell ref="AIL13:AIL15"/>
    <mergeCell ref="AIM13:AIM15"/>
    <mergeCell ref="AIN13:AIN15"/>
    <mergeCell ref="AIO13:AIO15"/>
    <mergeCell ref="LY16:LY19"/>
    <mergeCell ref="LZ16:LZ19"/>
    <mergeCell ref="MA16:MA19"/>
    <mergeCell ref="MB16:MB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MO16:MO19"/>
    <mergeCell ref="MP16:MP19"/>
    <mergeCell ref="MQ16:MQ19"/>
    <mergeCell ref="MR16:MR19"/>
    <mergeCell ref="MS16:MS19"/>
    <mergeCell ref="MT16:MT19"/>
    <mergeCell ref="MU16:MU19"/>
    <mergeCell ref="MV16:MV19"/>
    <mergeCell ref="MW16:MW19"/>
    <mergeCell ref="MX16:MX19"/>
    <mergeCell ref="MY16:MY19"/>
    <mergeCell ref="MZ16:MZ19"/>
    <mergeCell ref="NA16:NA19"/>
    <mergeCell ref="NB16:NB19"/>
    <mergeCell ref="NC16:NC19"/>
    <mergeCell ref="ND16:ND19"/>
    <mergeCell ref="NE16:NE19"/>
    <mergeCell ref="NK16:NK19"/>
    <mergeCell ref="NL16:N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NU16:NU19"/>
    <mergeCell ref="NV16:NV19"/>
    <mergeCell ref="NW16:NW19"/>
    <mergeCell ref="NX16:NX19"/>
    <mergeCell ref="NY16:NY19"/>
    <mergeCell ref="NZ16:NZ19"/>
    <mergeCell ref="OA16:OA19"/>
    <mergeCell ref="OB16:OB19"/>
    <mergeCell ref="OC16:OC19"/>
    <mergeCell ref="OD16:OD19"/>
    <mergeCell ref="OE16:OE19"/>
    <mergeCell ref="PK16:PK19"/>
    <mergeCell ref="PL16:PL19"/>
    <mergeCell ref="PM16:PM19"/>
    <mergeCell ref="PN16:PN19"/>
    <mergeCell ref="PO16:PO19"/>
    <mergeCell ref="PP16:PP19"/>
    <mergeCell ref="PQ16:PQ19"/>
    <mergeCell ref="PR16:PR19"/>
    <mergeCell ref="PS16:PS19"/>
    <mergeCell ref="PT16:PT19"/>
    <mergeCell ref="PU16:PU19"/>
    <mergeCell ref="PV16:PV19"/>
    <mergeCell ref="PW16:PW19"/>
    <mergeCell ref="PX16:PX19"/>
    <mergeCell ref="PY16:PY19"/>
    <mergeCell ref="PZ16:PZ19"/>
    <mergeCell ref="QA16:QA19"/>
    <mergeCell ref="QB16:QB19"/>
    <mergeCell ref="QC16:QC19"/>
    <mergeCell ref="QD16:QD19"/>
    <mergeCell ref="QE16:QE19"/>
    <mergeCell ref="QF16:QF19"/>
    <mergeCell ref="QG16:QG19"/>
    <mergeCell ref="QH16:QH19"/>
    <mergeCell ref="QI16:QI19"/>
    <mergeCell ref="QJ16:QJ19"/>
    <mergeCell ref="QK16:QK19"/>
    <mergeCell ref="QL16:QL19"/>
    <mergeCell ref="QM16:QM19"/>
    <mergeCell ref="QN16:QN19"/>
    <mergeCell ref="QO16:QO19"/>
    <mergeCell ref="QP16:QP19"/>
    <mergeCell ref="QQ16:QQ19"/>
    <mergeCell ref="QR16:QR19"/>
    <mergeCell ref="QS16:QS19"/>
    <mergeCell ref="QT16:QT19"/>
    <mergeCell ref="QU16:QU19"/>
    <mergeCell ref="QV16:QV19"/>
    <mergeCell ref="QW16:QW19"/>
    <mergeCell ref="QX16:QX19"/>
    <mergeCell ref="QY16:QY19"/>
    <mergeCell ref="QZ16:QZ19"/>
    <mergeCell ref="RA16:RA19"/>
    <mergeCell ref="RB16:RB19"/>
    <mergeCell ref="RC16:RC19"/>
    <mergeCell ref="RD16:RD19"/>
    <mergeCell ref="RE16:RE19"/>
    <mergeCell ref="RF16:RF19"/>
    <mergeCell ref="RG16:RG19"/>
    <mergeCell ref="RH16:RH19"/>
    <mergeCell ref="RI16:RI19"/>
    <mergeCell ref="RJ16:RJ19"/>
    <mergeCell ref="RK16:RK19"/>
    <mergeCell ref="RL16:RL19"/>
    <mergeCell ref="RM16:RM19"/>
    <mergeCell ref="RN16:RN19"/>
    <mergeCell ref="RO16:RO19"/>
    <mergeCell ref="RP16:RP19"/>
    <mergeCell ref="RQ16:RQ19"/>
    <mergeCell ref="RR16:RR19"/>
    <mergeCell ref="RS16:RS19"/>
    <mergeCell ref="RT16:RT19"/>
    <mergeCell ref="RU16:RU19"/>
    <mergeCell ref="RV16:RV19"/>
    <mergeCell ref="RW16:RW19"/>
    <mergeCell ref="RX16:RX19"/>
    <mergeCell ref="RY16:RY19"/>
    <mergeCell ref="RZ16:RZ19"/>
    <mergeCell ref="SA16:SA19"/>
    <mergeCell ref="SB16:SB19"/>
    <mergeCell ref="SC16:SC19"/>
    <mergeCell ref="SD16:SD19"/>
    <mergeCell ref="SE16:SE19"/>
    <mergeCell ref="SF16:SF19"/>
    <mergeCell ref="SG16:SG19"/>
    <mergeCell ref="SH16:SH19"/>
    <mergeCell ref="SI16:SI19"/>
    <mergeCell ref="SJ16:SJ19"/>
    <mergeCell ref="SK16:SK19"/>
    <mergeCell ref="SL16:SL19"/>
    <mergeCell ref="SM16:SM19"/>
    <mergeCell ref="SN16:SN19"/>
    <mergeCell ref="SO16:SO19"/>
    <mergeCell ref="SP16:SP19"/>
    <mergeCell ref="SQ16:SQ19"/>
    <mergeCell ref="SR16:SR19"/>
    <mergeCell ref="SS16:SS19"/>
    <mergeCell ref="ST16:ST19"/>
    <mergeCell ref="SU16:SU19"/>
    <mergeCell ref="SV16:SV19"/>
    <mergeCell ref="SW16:SW19"/>
    <mergeCell ref="SX16:SX19"/>
    <mergeCell ref="SY16:SY19"/>
    <mergeCell ref="SZ16:SZ19"/>
    <mergeCell ref="TA16:TA19"/>
    <mergeCell ref="TB16:TB19"/>
    <mergeCell ref="TC16:TC19"/>
    <mergeCell ref="TD16:TD19"/>
    <mergeCell ref="TE16:TE19"/>
    <mergeCell ref="TF16:TF19"/>
    <mergeCell ref="TG16:TG19"/>
    <mergeCell ref="TH16:TH19"/>
    <mergeCell ref="TI16:TI19"/>
    <mergeCell ref="TJ16:TJ19"/>
    <mergeCell ref="TK16:TK19"/>
    <mergeCell ref="TL16:TL19"/>
    <mergeCell ref="TM16:TM19"/>
    <mergeCell ref="TN16:TN19"/>
    <mergeCell ref="TO16:TO19"/>
    <mergeCell ref="TP16:TP19"/>
    <mergeCell ref="TQ16:TQ19"/>
    <mergeCell ref="TR16:TR19"/>
    <mergeCell ref="TS16:TS19"/>
    <mergeCell ref="TT16:TT19"/>
    <mergeCell ref="TU16:TU19"/>
    <mergeCell ref="TV16:TV19"/>
    <mergeCell ref="TW16:TW19"/>
    <mergeCell ref="TX16:TX19"/>
    <mergeCell ref="TY16:TY19"/>
    <mergeCell ref="TZ16:TZ19"/>
    <mergeCell ref="UA16:UA19"/>
    <mergeCell ref="UB16:UB19"/>
    <mergeCell ref="UC16:UC19"/>
    <mergeCell ref="UD16:UD19"/>
    <mergeCell ref="UE16:UE19"/>
    <mergeCell ref="UF16:UF19"/>
    <mergeCell ref="UG16:UG19"/>
    <mergeCell ref="UH16:UH19"/>
    <mergeCell ref="UI16:UI19"/>
    <mergeCell ref="UJ16:UJ19"/>
    <mergeCell ref="UK16:UK19"/>
    <mergeCell ref="UL16:UL19"/>
    <mergeCell ref="UM16:UM19"/>
    <mergeCell ref="UN16:UN19"/>
    <mergeCell ref="UO16:UO19"/>
    <mergeCell ref="UP16:UP19"/>
    <mergeCell ref="UQ16:UQ19"/>
    <mergeCell ref="UR16:UR19"/>
    <mergeCell ref="US16:US19"/>
    <mergeCell ref="UT16:UT19"/>
    <mergeCell ref="UU16:UU19"/>
    <mergeCell ref="UV16:UV19"/>
    <mergeCell ref="UW16:UW19"/>
    <mergeCell ref="UX16:UX19"/>
    <mergeCell ref="UY16:UY19"/>
    <mergeCell ref="UZ16:UZ19"/>
    <mergeCell ref="VA16:VA19"/>
    <mergeCell ref="VB16:VB19"/>
    <mergeCell ref="VC16:VC19"/>
    <mergeCell ref="VD16:VD19"/>
    <mergeCell ref="VE16:VE19"/>
    <mergeCell ref="VF16:VF19"/>
    <mergeCell ref="VG16:VG19"/>
    <mergeCell ref="VH16:VH19"/>
    <mergeCell ref="VI16:VI19"/>
    <mergeCell ref="VJ16:VJ19"/>
    <mergeCell ref="VK16:VK19"/>
    <mergeCell ref="VL16:VL19"/>
    <mergeCell ref="VM16:VM19"/>
    <mergeCell ref="VN16:VN19"/>
    <mergeCell ref="VO16:VO19"/>
    <mergeCell ref="VP16:VP19"/>
    <mergeCell ref="VQ16:VQ19"/>
    <mergeCell ref="VR16:VR19"/>
    <mergeCell ref="VS16:VS19"/>
    <mergeCell ref="VT16:VT19"/>
    <mergeCell ref="VU16:VU19"/>
    <mergeCell ref="VV16:VV19"/>
    <mergeCell ref="VW16:VW19"/>
    <mergeCell ref="VX16:VX19"/>
    <mergeCell ref="VY16:VY19"/>
    <mergeCell ref="VZ16:VZ19"/>
    <mergeCell ref="WA16:WA19"/>
    <mergeCell ref="WB16:WB19"/>
    <mergeCell ref="WC16:WC19"/>
    <mergeCell ref="WD16:WD19"/>
    <mergeCell ref="WE16:WE19"/>
    <mergeCell ref="WF16:WF19"/>
    <mergeCell ref="WG16:WG19"/>
    <mergeCell ref="WH16:WH19"/>
    <mergeCell ref="WI16:WI19"/>
    <mergeCell ref="WJ16:WJ19"/>
    <mergeCell ref="WK16:WK19"/>
    <mergeCell ref="WL16:WL19"/>
    <mergeCell ref="WM16:WM19"/>
    <mergeCell ref="WN16:WN19"/>
    <mergeCell ref="WO16:WO19"/>
    <mergeCell ref="WP16:WP19"/>
    <mergeCell ref="WQ16:WQ19"/>
    <mergeCell ref="WR16:WR19"/>
    <mergeCell ref="WS16:WS19"/>
    <mergeCell ref="WT16:WT19"/>
    <mergeCell ref="WU16:WU19"/>
    <mergeCell ref="WV16:WV19"/>
    <mergeCell ref="WW16:WW19"/>
    <mergeCell ref="WX16:WX19"/>
    <mergeCell ref="WY16:WY19"/>
    <mergeCell ref="WZ16:WZ19"/>
    <mergeCell ref="XA16:XA19"/>
    <mergeCell ref="XB16:XB19"/>
    <mergeCell ref="XC16:XC19"/>
    <mergeCell ref="XD16:XD19"/>
    <mergeCell ref="XE16:XE19"/>
    <mergeCell ref="XF16:XF19"/>
    <mergeCell ref="XG16:XG19"/>
    <mergeCell ref="XH16:XH19"/>
    <mergeCell ref="XI16:XI19"/>
    <mergeCell ref="XJ16:XJ19"/>
    <mergeCell ref="XK16:XK19"/>
    <mergeCell ref="XL16:XL19"/>
    <mergeCell ref="XM16:XM19"/>
    <mergeCell ref="XN16:XN19"/>
    <mergeCell ref="XO16:XO19"/>
    <mergeCell ref="XP16:XP19"/>
    <mergeCell ref="XQ16:XQ19"/>
    <mergeCell ref="XR16:XR19"/>
    <mergeCell ref="XS16:XS19"/>
    <mergeCell ref="XT16:XT19"/>
    <mergeCell ref="XU16:XU19"/>
    <mergeCell ref="XV16:XV19"/>
    <mergeCell ref="XW16:XW19"/>
    <mergeCell ref="XX16:XX19"/>
    <mergeCell ref="XY16:XY19"/>
    <mergeCell ref="XZ16:XZ19"/>
    <mergeCell ref="YA16:YA19"/>
    <mergeCell ref="YB16:YB19"/>
    <mergeCell ref="YC16:YC19"/>
    <mergeCell ref="YD16:YD19"/>
    <mergeCell ref="YE16:YE19"/>
    <mergeCell ref="YF16:YF19"/>
    <mergeCell ref="YG16:YG19"/>
    <mergeCell ref="YH16:YH19"/>
    <mergeCell ref="YI16:YI19"/>
    <mergeCell ref="YJ16:YJ19"/>
    <mergeCell ref="YK16:YK19"/>
    <mergeCell ref="YL16:YL19"/>
    <mergeCell ref="YM16:YM19"/>
    <mergeCell ref="YN16:YN19"/>
    <mergeCell ref="YO16:YO19"/>
    <mergeCell ref="YP16:YP19"/>
    <mergeCell ref="YQ16:YQ19"/>
    <mergeCell ref="YR16:YR19"/>
    <mergeCell ref="YS16:YS19"/>
    <mergeCell ref="YT16:YT19"/>
    <mergeCell ref="YU16:YU19"/>
    <mergeCell ref="YV16:YV19"/>
    <mergeCell ref="YW16:YW19"/>
    <mergeCell ref="YX16:YX19"/>
    <mergeCell ref="YY16:YY19"/>
    <mergeCell ref="YZ16:YZ19"/>
    <mergeCell ref="ZA16:ZA19"/>
    <mergeCell ref="ZB16:ZB19"/>
    <mergeCell ref="ZC16:ZC19"/>
    <mergeCell ref="ZD16:ZD19"/>
    <mergeCell ref="ZE16:ZE19"/>
    <mergeCell ref="ZF16:ZF19"/>
    <mergeCell ref="ZG16:ZG19"/>
    <mergeCell ref="ZH16:ZH19"/>
    <mergeCell ref="ZI16:ZI19"/>
    <mergeCell ref="ZJ16:ZJ19"/>
    <mergeCell ref="ZK16:ZK19"/>
    <mergeCell ref="ZL16:ZL19"/>
    <mergeCell ref="ZM16:ZM19"/>
    <mergeCell ref="ZN16:ZN19"/>
    <mergeCell ref="ZO16:ZO19"/>
    <mergeCell ref="ZP16:ZP19"/>
    <mergeCell ref="ZQ16:ZQ19"/>
    <mergeCell ref="ZR16:ZR19"/>
    <mergeCell ref="ZS16:ZS19"/>
    <mergeCell ref="ZT16:ZT19"/>
    <mergeCell ref="ZU16:ZU19"/>
    <mergeCell ref="ZV16:ZV19"/>
    <mergeCell ref="ZW16:ZW19"/>
    <mergeCell ref="ZX16:ZX19"/>
    <mergeCell ref="ZY16:ZY19"/>
    <mergeCell ref="ZZ16:ZZ19"/>
    <mergeCell ref="AAA16:AAA19"/>
    <mergeCell ref="AAB16:AAB19"/>
    <mergeCell ref="AAC16:AAC19"/>
    <mergeCell ref="AAD16:AAD19"/>
    <mergeCell ref="AAE16:AAE19"/>
    <mergeCell ref="AAF16:AAF19"/>
    <mergeCell ref="AAG16:AAG19"/>
    <mergeCell ref="AAH16:AAH19"/>
    <mergeCell ref="AAI16:AAI19"/>
    <mergeCell ref="AAJ16:AAJ19"/>
    <mergeCell ref="AAK16:AAK19"/>
    <mergeCell ref="AAL16:AAL19"/>
    <mergeCell ref="AAM16:AAM19"/>
    <mergeCell ref="AAN16:AAN19"/>
    <mergeCell ref="AAO16:AAO19"/>
    <mergeCell ref="AAP16:AAP19"/>
    <mergeCell ref="AAQ16:AAQ19"/>
    <mergeCell ref="AAR16:AAR19"/>
    <mergeCell ref="AAS16:AAS19"/>
    <mergeCell ref="AAT16:AAT19"/>
    <mergeCell ref="AAU16:AAU19"/>
    <mergeCell ref="AAV16:AAV19"/>
    <mergeCell ref="AAW16:AAW19"/>
    <mergeCell ref="AAX16:AAX19"/>
    <mergeCell ref="AAY16:AAY19"/>
    <mergeCell ref="AAZ16:AAZ19"/>
    <mergeCell ref="ABA16:ABA19"/>
    <mergeCell ref="ABB16:ABB19"/>
    <mergeCell ref="ABC16:ABC19"/>
    <mergeCell ref="ABD16:ABD19"/>
    <mergeCell ref="ABE16:ABE19"/>
    <mergeCell ref="ABF16:ABF19"/>
    <mergeCell ref="ABG16:ABG19"/>
    <mergeCell ref="ABH16:ABH19"/>
    <mergeCell ref="ABI16:ABI19"/>
    <mergeCell ref="ABJ16:ABJ19"/>
    <mergeCell ref="ABK16:ABK19"/>
    <mergeCell ref="ABL16:ABL19"/>
    <mergeCell ref="ABM16:ABM19"/>
    <mergeCell ref="ABN16:ABN19"/>
    <mergeCell ref="ABO16:ABO19"/>
    <mergeCell ref="ABP16:ABP19"/>
    <mergeCell ref="ABQ16:ABQ19"/>
    <mergeCell ref="ABR16:ABR19"/>
    <mergeCell ref="ABS16:ABS19"/>
    <mergeCell ref="ABT16:ABT19"/>
    <mergeCell ref="ABU16:ABU19"/>
    <mergeCell ref="ABV16:ABV19"/>
    <mergeCell ref="ABW16:ABW19"/>
    <mergeCell ref="ABX16:ABX19"/>
    <mergeCell ref="ABY16:ABY19"/>
    <mergeCell ref="ABZ16:ABZ19"/>
    <mergeCell ref="ACA16:ACA19"/>
    <mergeCell ref="ACB16:ACB19"/>
    <mergeCell ref="ACC16:ACC19"/>
    <mergeCell ref="ACD16:ACD19"/>
    <mergeCell ref="ACE16:ACE19"/>
    <mergeCell ref="ACF16:ACF19"/>
    <mergeCell ref="ACG16:ACG19"/>
    <mergeCell ref="ACH16:ACH19"/>
    <mergeCell ref="ACI16:ACI19"/>
    <mergeCell ref="ACJ16:ACJ19"/>
    <mergeCell ref="ACK16:ACK19"/>
    <mergeCell ref="ACL16:ACL19"/>
    <mergeCell ref="ACM16:ACM19"/>
    <mergeCell ref="ACN16:ACN19"/>
    <mergeCell ref="ACO16:ACO19"/>
    <mergeCell ref="ACP16:ACP19"/>
    <mergeCell ref="ACQ16:ACQ19"/>
    <mergeCell ref="ACR16:ACR19"/>
    <mergeCell ref="ACS16:ACS19"/>
    <mergeCell ref="ACT16:ACT19"/>
    <mergeCell ref="ACU16:ACU19"/>
    <mergeCell ref="ACV16:ACV19"/>
    <mergeCell ref="ACW16:ACW19"/>
    <mergeCell ref="ACX16:ACX19"/>
    <mergeCell ref="ACY16:ACY19"/>
    <mergeCell ref="ACZ16:ACZ19"/>
    <mergeCell ref="ADA16:ADA19"/>
    <mergeCell ref="ADB16:ADB19"/>
    <mergeCell ref="ADC16:ADC19"/>
    <mergeCell ref="ADD16:ADD19"/>
    <mergeCell ref="ADE16:ADE19"/>
    <mergeCell ref="ADF16:ADF19"/>
    <mergeCell ref="ADG16:ADG19"/>
    <mergeCell ref="ADH16:ADH19"/>
    <mergeCell ref="ADI16:ADI19"/>
    <mergeCell ref="ADJ16:ADJ19"/>
    <mergeCell ref="ADK16:ADK19"/>
    <mergeCell ref="ADL16:ADL19"/>
    <mergeCell ref="ADM16:ADM19"/>
    <mergeCell ref="ADN16:ADN19"/>
    <mergeCell ref="ADO16:ADO19"/>
    <mergeCell ref="ADP16:ADP19"/>
    <mergeCell ref="ADQ16:ADQ19"/>
    <mergeCell ref="ADR16:ADR19"/>
    <mergeCell ref="ADS16:ADS19"/>
    <mergeCell ref="ADT16:ADT19"/>
    <mergeCell ref="ADU16:ADU19"/>
    <mergeCell ref="ADV16:ADV19"/>
    <mergeCell ref="ADW16:ADW19"/>
    <mergeCell ref="ADX16:ADX19"/>
    <mergeCell ref="ADY16:ADY19"/>
    <mergeCell ref="ADZ16:ADZ19"/>
    <mergeCell ref="AEA16:AEA19"/>
    <mergeCell ref="AEB16:AEB19"/>
    <mergeCell ref="AEC16:AEC19"/>
    <mergeCell ref="AED16:AED19"/>
    <mergeCell ref="AEE16:AEE19"/>
    <mergeCell ref="AEF16:AEF19"/>
    <mergeCell ref="AEG16:AEG19"/>
    <mergeCell ref="AEH16:AEH19"/>
    <mergeCell ref="AEI16:AEI19"/>
    <mergeCell ref="AEJ16:AEJ19"/>
    <mergeCell ref="AEK16:AEK19"/>
    <mergeCell ref="AEL16:AEL19"/>
    <mergeCell ref="AEM16:AEM19"/>
    <mergeCell ref="AEN16:AEN19"/>
    <mergeCell ref="AEO16:AEO19"/>
    <mergeCell ref="AEP16:AEP19"/>
    <mergeCell ref="AEQ16:AEQ19"/>
    <mergeCell ref="AER16:AER19"/>
    <mergeCell ref="AES16:AES19"/>
    <mergeCell ref="AET16:AET19"/>
    <mergeCell ref="AEU16:AEU19"/>
    <mergeCell ref="AEV16:AEV19"/>
    <mergeCell ref="AEW16:AEW19"/>
    <mergeCell ref="AEX16:AEX19"/>
    <mergeCell ref="AEY16:AEY19"/>
    <mergeCell ref="AEZ16:AEZ19"/>
    <mergeCell ref="AFA16:AFA19"/>
    <mergeCell ref="AFB16:AFB19"/>
    <mergeCell ref="AFC16:AFC19"/>
    <mergeCell ref="AFD16:AFD19"/>
    <mergeCell ref="AFE16:AFE19"/>
    <mergeCell ref="AFF16:AFF19"/>
    <mergeCell ref="AFG16:AFG19"/>
    <mergeCell ref="AFH16:AFH19"/>
    <mergeCell ref="AFI16:AFI19"/>
    <mergeCell ref="AFJ16:AFJ19"/>
    <mergeCell ref="AFK16:AFK19"/>
    <mergeCell ref="AFL16:AFL19"/>
    <mergeCell ref="AFM16:AFM19"/>
    <mergeCell ref="AFN16:AFN19"/>
    <mergeCell ref="AFO16:AFO19"/>
    <mergeCell ref="AFP16:AFP19"/>
    <mergeCell ref="AFQ16:AFQ19"/>
    <mergeCell ref="AFR16:AFR19"/>
    <mergeCell ref="AFS16:AFS19"/>
    <mergeCell ref="AFT16:AFT19"/>
    <mergeCell ref="AFU16:AFU19"/>
    <mergeCell ref="AFV16:AFV19"/>
    <mergeCell ref="AFW16:AFW19"/>
    <mergeCell ref="AFX16:AFX19"/>
    <mergeCell ref="AFY16:AFY19"/>
    <mergeCell ref="AFZ16:AFZ19"/>
    <mergeCell ref="AGA16:AGA19"/>
    <mergeCell ref="AGB16:AGB19"/>
    <mergeCell ref="AGC16:AGC19"/>
    <mergeCell ref="AGD16:AGD19"/>
    <mergeCell ref="AGE16:AGE19"/>
    <mergeCell ref="AGF16:AGF19"/>
    <mergeCell ref="AGG16:AGG19"/>
    <mergeCell ref="AGH16:AGH19"/>
    <mergeCell ref="AGI16:AGI19"/>
    <mergeCell ref="AGJ16:AGJ19"/>
    <mergeCell ref="AGK16:AGK19"/>
    <mergeCell ref="AIX16:AIX19"/>
    <mergeCell ref="AIY16:AIY19"/>
    <mergeCell ref="AGL16:AGL19"/>
    <mergeCell ref="AGM16:AGM19"/>
    <mergeCell ref="AGN16:AGN19"/>
    <mergeCell ref="AGO16:AGO19"/>
    <mergeCell ref="AGP16:AGP19"/>
    <mergeCell ref="AGQ16:AGQ19"/>
    <mergeCell ref="AGR16:AGR19"/>
    <mergeCell ref="AGS16:AGS19"/>
    <mergeCell ref="AGT16:AGT19"/>
    <mergeCell ref="AGU16:AGU19"/>
    <mergeCell ref="AGV16:AGV19"/>
    <mergeCell ref="AGW16:AGW19"/>
    <mergeCell ref="AGX16:AGX19"/>
    <mergeCell ref="AGY16:AGY19"/>
    <mergeCell ref="AGZ16:AGZ19"/>
    <mergeCell ref="AHA16:AHA19"/>
    <mergeCell ref="AHB16:AHB19"/>
    <mergeCell ref="AHC16:AHC19"/>
    <mergeCell ref="AHD16:AHD19"/>
    <mergeCell ref="AHE16:AHE19"/>
    <mergeCell ref="AHF16:AHF19"/>
    <mergeCell ref="AHG16:AHG19"/>
    <mergeCell ref="AHH16:AHH19"/>
    <mergeCell ref="AHI16:AHI19"/>
    <mergeCell ref="AHJ16:AHJ19"/>
    <mergeCell ref="AHK16:AHK19"/>
    <mergeCell ref="AHL16:AHL19"/>
    <mergeCell ref="AHM16:AHM19"/>
    <mergeCell ref="AHN16:AHN19"/>
    <mergeCell ref="AHO16:AHO19"/>
    <mergeCell ref="AHP16:AHP19"/>
    <mergeCell ref="AHQ16:AHQ19"/>
    <mergeCell ref="AHR16:AHR19"/>
    <mergeCell ref="AKP16:AKP19"/>
    <mergeCell ref="AIZ16:AIZ19"/>
    <mergeCell ref="AJA16:AJA19"/>
    <mergeCell ref="AJB16:AJB19"/>
    <mergeCell ref="AJC16:AJC19"/>
    <mergeCell ref="AJD16:AJD19"/>
    <mergeCell ref="AJE16:AJE19"/>
    <mergeCell ref="AJF16:AJF19"/>
    <mergeCell ref="AJG16:AJG19"/>
    <mergeCell ref="AJH16:AJH19"/>
    <mergeCell ref="AJI16:AJI19"/>
    <mergeCell ref="AJJ16:AJJ19"/>
    <mergeCell ref="AJK16:AJK19"/>
    <mergeCell ref="AJL16:AJL19"/>
    <mergeCell ref="AJM16:AJM19"/>
    <mergeCell ref="AJN16:AJN19"/>
    <mergeCell ref="AJO16:AJO19"/>
    <mergeCell ref="AJP16:AJP19"/>
    <mergeCell ref="AJQ16:AJQ19"/>
    <mergeCell ref="AJR16:AJR19"/>
    <mergeCell ref="AJS16:AJS19"/>
    <mergeCell ref="AJT16:AJT19"/>
    <mergeCell ref="AJU16:AJU19"/>
    <mergeCell ref="AJV16:AJV19"/>
    <mergeCell ref="AJW16:AJW19"/>
    <mergeCell ref="AJX16:AJX19"/>
    <mergeCell ref="AJY16:AJY19"/>
    <mergeCell ref="AJZ16:AJZ19"/>
    <mergeCell ref="AKA16:AKA19"/>
    <mergeCell ref="AKB16:AKB19"/>
    <mergeCell ref="AKC16:AKC19"/>
    <mergeCell ref="AKD16:AKD19"/>
    <mergeCell ref="AKE16:AKE19"/>
    <mergeCell ref="AKF16:AKF19"/>
    <mergeCell ref="NF23:NF26"/>
    <mergeCell ref="NG23:NG26"/>
    <mergeCell ref="NH23:NH26"/>
    <mergeCell ref="NI23:NI26"/>
    <mergeCell ref="NJ23:NJ26"/>
    <mergeCell ref="NK23:NK26"/>
    <mergeCell ref="NL23:NL26"/>
    <mergeCell ref="NM23:NM26"/>
    <mergeCell ref="NN23:NN26"/>
    <mergeCell ref="NO23:NO26"/>
    <mergeCell ref="NP23:NP26"/>
    <mergeCell ref="NQ23:NQ26"/>
    <mergeCell ref="NR23:NR26"/>
    <mergeCell ref="NS23:NS26"/>
    <mergeCell ref="NT23:NT26"/>
    <mergeCell ref="NU23:NU26"/>
    <mergeCell ref="NV23:NV26"/>
    <mergeCell ref="NW23:NW26"/>
    <mergeCell ref="NX23:NX26"/>
    <mergeCell ref="NY23:NY26"/>
    <mergeCell ref="NZ23:NZ26"/>
    <mergeCell ref="OA23:OA26"/>
    <mergeCell ref="OB23:OB26"/>
    <mergeCell ref="OC23:OC26"/>
    <mergeCell ref="AKG16:AKG19"/>
    <mergeCell ref="AKH16:AKH19"/>
    <mergeCell ref="AKI16:AKI19"/>
    <mergeCell ref="AKJ16:AKJ19"/>
    <mergeCell ref="AKK16:AKK19"/>
    <mergeCell ref="AKL16:AKL19"/>
    <mergeCell ref="AKM16:AKM19"/>
    <mergeCell ref="AKN16:AKN19"/>
    <mergeCell ref="AKO16:AKO19"/>
    <mergeCell ref="AHS16:AHS19"/>
    <mergeCell ref="AHT16:AHT19"/>
    <mergeCell ref="AHU16:AHU19"/>
    <mergeCell ref="AHV16:AHV19"/>
    <mergeCell ref="AHW16:AHW19"/>
    <mergeCell ref="AHX16:AHX19"/>
    <mergeCell ref="AHY16:AHY19"/>
    <mergeCell ref="AHZ16:AHZ19"/>
    <mergeCell ref="AIA16:AIA19"/>
    <mergeCell ref="AIB16:AIB19"/>
    <mergeCell ref="AIC16:AIC19"/>
    <mergeCell ref="AID16:AID19"/>
    <mergeCell ref="AIE16:AIE19"/>
    <mergeCell ref="AIF16:AIF19"/>
    <mergeCell ref="AIG16:AIG19"/>
    <mergeCell ref="AIH16:AIH19"/>
    <mergeCell ref="AII16:AII19"/>
    <mergeCell ref="AIJ16:AIJ19"/>
    <mergeCell ref="AIK16:AIK19"/>
    <mergeCell ref="AIL16:AIL19"/>
    <mergeCell ref="AIM16:AIM19"/>
    <mergeCell ref="AIN16:AIN19"/>
    <mergeCell ref="AIO16:AIO19"/>
    <mergeCell ref="AIP16:AIP19"/>
    <mergeCell ref="AIQ16:AIQ19"/>
    <mergeCell ref="AIR16:AIR19"/>
    <mergeCell ref="AIS16:AIS19"/>
    <mergeCell ref="AIT16:AIT19"/>
    <mergeCell ref="AIU16:AIU19"/>
    <mergeCell ref="AIV16:AIV19"/>
    <mergeCell ref="AIW16:AIW19"/>
    <mergeCell ref="LY23:LY26"/>
    <mergeCell ref="LZ23:LZ26"/>
    <mergeCell ref="MA23:MA26"/>
    <mergeCell ref="MB23:MB26"/>
    <mergeCell ref="MC23:MC26"/>
    <mergeCell ref="MD23:MD26"/>
    <mergeCell ref="ME23:ME26"/>
    <mergeCell ref="MF23:MF26"/>
    <mergeCell ref="MG23:MG26"/>
    <mergeCell ref="MH23:MH26"/>
    <mergeCell ref="MI23:MI26"/>
    <mergeCell ref="MJ23:MJ26"/>
    <mergeCell ref="MK23:MK26"/>
    <mergeCell ref="ML23:ML26"/>
    <mergeCell ref="MM23:MM26"/>
    <mergeCell ref="MN23:MN26"/>
    <mergeCell ref="MO23:MO26"/>
    <mergeCell ref="MP23:MP26"/>
    <mergeCell ref="MQ23:MQ26"/>
    <mergeCell ref="MR23:MR26"/>
    <mergeCell ref="MS23:MS26"/>
    <mergeCell ref="MT23:MT26"/>
    <mergeCell ref="MU23:MU26"/>
    <mergeCell ref="MV23:MV26"/>
    <mergeCell ref="MW23:MW26"/>
    <mergeCell ref="MX23:MX26"/>
    <mergeCell ref="MY23:MY26"/>
    <mergeCell ref="MZ23:MZ26"/>
    <mergeCell ref="NA23:NA26"/>
    <mergeCell ref="NB23:NB26"/>
    <mergeCell ref="NC23:NC26"/>
    <mergeCell ref="ND23:ND26"/>
    <mergeCell ref="NE23:NE26"/>
    <mergeCell ref="OD23:OD26"/>
    <mergeCell ref="OE23:OE26"/>
    <mergeCell ref="OF23:OF26"/>
    <mergeCell ref="OG23:OG26"/>
    <mergeCell ref="OH23:OH26"/>
    <mergeCell ref="OI23:OI26"/>
    <mergeCell ref="OJ23:OJ26"/>
    <mergeCell ref="OK23:OK26"/>
    <mergeCell ref="OL23:OL26"/>
    <mergeCell ref="OM23:OM26"/>
    <mergeCell ref="ON23:ON26"/>
    <mergeCell ref="OO23:OO26"/>
    <mergeCell ref="OP23:OP26"/>
    <mergeCell ref="OQ23:OQ26"/>
    <mergeCell ref="OR23:OR26"/>
    <mergeCell ref="OS23:OS26"/>
    <mergeCell ref="OT23:OT26"/>
    <mergeCell ref="OU23:OU26"/>
    <mergeCell ref="OV23:OV26"/>
    <mergeCell ref="OW23:OW26"/>
    <mergeCell ref="OX23:OX26"/>
    <mergeCell ref="OY23:OY26"/>
    <mergeCell ref="OZ23:OZ26"/>
    <mergeCell ref="PA23:PA26"/>
    <mergeCell ref="PB23:PB26"/>
    <mergeCell ref="PC23:PC26"/>
    <mergeCell ref="PD23:PD26"/>
    <mergeCell ref="PE23:PE26"/>
    <mergeCell ref="PF23:PF26"/>
    <mergeCell ref="PG23:PG26"/>
    <mergeCell ref="PH23:PH26"/>
    <mergeCell ref="PI23:PI26"/>
    <mergeCell ref="PJ23:PJ26"/>
    <mergeCell ref="PK23:PK26"/>
    <mergeCell ref="PL23:PL26"/>
    <mergeCell ref="PM23:PM26"/>
    <mergeCell ref="PN23:PN26"/>
    <mergeCell ref="PO23:PO26"/>
    <mergeCell ref="PP23:PP26"/>
    <mergeCell ref="PQ23:PQ26"/>
    <mergeCell ref="PR23:PR26"/>
    <mergeCell ref="PS23:PS26"/>
    <mergeCell ref="PT23:PT26"/>
    <mergeCell ref="PU23:PU26"/>
    <mergeCell ref="PV23:PV26"/>
    <mergeCell ref="PW23:PW26"/>
    <mergeCell ref="PX23:PX26"/>
    <mergeCell ref="PY23:PY26"/>
    <mergeCell ref="PZ23:PZ26"/>
    <mergeCell ref="QA23:QA26"/>
    <mergeCell ref="QB23:QB26"/>
    <mergeCell ref="QC23:QC26"/>
    <mergeCell ref="QD23:QD26"/>
    <mergeCell ref="QE23:QE26"/>
    <mergeCell ref="QF23:QF26"/>
    <mergeCell ref="QG23:QG26"/>
    <mergeCell ref="QH23:QH26"/>
    <mergeCell ref="QI23:QI26"/>
    <mergeCell ref="QJ23:QJ26"/>
    <mergeCell ref="QK23:QK26"/>
    <mergeCell ref="QL23:QL26"/>
    <mergeCell ref="QM23:QM26"/>
    <mergeCell ref="QN23:QN26"/>
    <mergeCell ref="QO23:QO26"/>
    <mergeCell ref="QP23:QP26"/>
    <mergeCell ref="QQ23:QQ26"/>
    <mergeCell ref="QR23:QR26"/>
    <mergeCell ref="QS23:QS26"/>
    <mergeCell ref="QT23:QT26"/>
    <mergeCell ref="QU23:QU26"/>
    <mergeCell ref="QV23:QV26"/>
    <mergeCell ref="QW23:QW26"/>
    <mergeCell ref="QX23:QX26"/>
    <mergeCell ref="QY23:QY26"/>
    <mergeCell ref="QZ23:QZ26"/>
    <mergeCell ref="RA23:RA26"/>
    <mergeCell ref="RB23:RB26"/>
    <mergeCell ref="RC23:RC26"/>
    <mergeCell ref="RD23:RD26"/>
    <mergeCell ref="RE23:RE26"/>
    <mergeCell ref="RF23:RF26"/>
    <mergeCell ref="RG23:RG26"/>
    <mergeCell ref="RH23:RH26"/>
    <mergeCell ref="RI23:RI26"/>
    <mergeCell ref="RJ23:RJ26"/>
    <mergeCell ref="RK23:RK26"/>
    <mergeCell ref="RL23:RL26"/>
    <mergeCell ref="RM23:RM26"/>
    <mergeCell ref="RN23:RN26"/>
    <mergeCell ref="RO23:RO26"/>
    <mergeCell ref="RP23:RP26"/>
    <mergeCell ref="RQ23:RQ26"/>
    <mergeCell ref="RR23:RR26"/>
    <mergeCell ref="RS23:RS26"/>
    <mergeCell ref="RT23:RT26"/>
    <mergeCell ref="RU23:RU26"/>
    <mergeCell ref="RV23:RV26"/>
    <mergeCell ref="RW23:RW26"/>
    <mergeCell ref="RX23:RX26"/>
    <mergeCell ref="RY23:RY26"/>
    <mergeCell ref="RZ23:RZ26"/>
    <mergeCell ref="SA23:SA26"/>
    <mergeCell ref="SB23:SB26"/>
    <mergeCell ref="SC23:SC26"/>
    <mergeCell ref="SD23:SD26"/>
    <mergeCell ref="SE23:SE26"/>
    <mergeCell ref="SF23:SF26"/>
    <mergeCell ref="SG23:SG26"/>
    <mergeCell ref="SH23:SH26"/>
    <mergeCell ref="SI23:SI26"/>
    <mergeCell ref="SJ23:SJ26"/>
    <mergeCell ref="SK23:SK26"/>
    <mergeCell ref="SL23:SL26"/>
    <mergeCell ref="SM23:SM26"/>
    <mergeCell ref="SN23:SN26"/>
    <mergeCell ref="SO23:SO26"/>
    <mergeCell ref="SP23:SP26"/>
    <mergeCell ref="SQ23:SQ26"/>
    <mergeCell ref="SR23:SR26"/>
    <mergeCell ref="SS23:SS26"/>
    <mergeCell ref="ST23:ST26"/>
    <mergeCell ref="SU23:SU26"/>
    <mergeCell ref="SV23:SV26"/>
    <mergeCell ref="SW23:SW26"/>
    <mergeCell ref="SX23:SX26"/>
    <mergeCell ref="SY23:SY26"/>
    <mergeCell ref="SZ23:SZ26"/>
    <mergeCell ref="TA23:TA26"/>
    <mergeCell ref="TB23:TB26"/>
    <mergeCell ref="TC23:TC26"/>
    <mergeCell ref="TD23:TD26"/>
    <mergeCell ref="TE23:TE26"/>
    <mergeCell ref="TF23:TF26"/>
    <mergeCell ref="TG23:TG26"/>
    <mergeCell ref="TH23:TH26"/>
    <mergeCell ref="TI23:TI26"/>
    <mergeCell ref="TJ23:TJ26"/>
    <mergeCell ref="TK23:TK26"/>
    <mergeCell ref="TL23:TL26"/>
    <mergeCell ref="TM23:TM26"/>
    <mergeCell ref="TN23:TN26"/>
    <mergeCell ref="TO23:TO26"/>
    <mergeCell ref="TP23:TP26"/>
    <mergeCell ref="TQ23:TQ26"/>
    <mergeCell ref="TR23:TR26"/>
    <mergeCell ref="TS23:TS26"/>
    <mergeCell ref="TT23:TT26"/>
    <mergeCell ref="TU23:TU26"/>
    <mergeCell ref="TV23:TV26"/>
    <mergeCell ref="TW23:TW26"/>
    <mergeCell ref="TX23:TX26"/>
    <mergeCell ref="TY23:TY26"/>
    <mergeCell ref="TZ23:TZ26"/>
    <mergeCell ref="UA23:UA26"/>
    <mergeCell ref="UB23:UB26"/>
    <mergeCell ref="UC23:UC26"/>
    <mergeCell ref="UD23:UD26"/>
    <mergeCell ref="UE23:UE26"/>
    <mergeCell ref="UF23:UF26"/>
    <mergeCell ref="UG23:UG26"/>
    <mergeCell ref="UH23:UH26"/>
    <mergeCell ref="UI23:UI26"/>
    <mergeCell ref="UJ23:UJ26"/>
    <mergeCell ref="UK23:UK26"/>
    <mergeCell ref="UL23:UL26"/>
    <mergeCell ref="UM23:UM26"/>
    <mergeCell ref="UN23:UN26"/>
    <mergeCell ref="UO23:UO26"/>
    <mergeCell ref="UP23:UP26"/>
    <mergeCell ref="UQ23:UQ26"/>
    <mergeCell ref="UR23:UR26"/>
    <mergeCell ref="US23:US26"/>
    <mergeCell ref="UT23:UT26"/>
    <mergeCell ref="UU23:UU26"/>
    <mergeCell ref="UV23:UV26"/>
    <mergeCell ref="UW23:UW26"/>
    <mergeCell ref="UX23:UX26"/>
    <mergeCell ref="UY23:UY26"/>
    <mergeCell ref="UZ23:UZ26"/>
    <mergeCell ref="VA23:VA26"/>
    <mergeCell ref="VB23:VB26"/>
    <mergeCell ref="VC23:VC26"/>
    <mergeCell ref="VD23:VD26"/>
    <mergeCell ref="VE23:VE26"/>
    <mergeCell ref="VF23:VF26"/>
    <mergeCell ref="VG23:VG26"/>
    <mergeCell ref="VH23:VH26"/>
    <mergeCell ref="VI23:VI26"/>
    <mergeCell ref="VJ23:VJ26"/>
    <mergeCell ref="VK23:VK26"/>
    <mergeCell ref="VL23:VL26"/>
    <mergeCell ref="VM23:VM26"/>
    <mergeCell ref="VN23:VN26"/>
    <mergeCell ref="VO23:VO26"/>
    <mergeCell ref="VP23:VP26"/>
    <mergeCell ref="VQ23:VQ26"/>
    <mergeCell ref="VR23:VR26"/>
    <mergeCell ref="VS23:VS26"/>
    <mergeCell ref="VT23:VT26"/>
    <mergeCell ref="VU23:VU26"/>
    <mergeCell ref="VV23:VV26"/>
    <mergeCell ref="VW23:VW26"/>
    <mergeCell ref="VX23:VX26"/>
    <mergeCell ref="VY23:VY26"/>
    <mergeCell ref="VZ23:VZ26"/>
    <mergeCell ref="WA23:WA26"/>
    <mergeCell ref="WB23:WB26"/>
    <mergeCell ref="WC23:WC26"/>
    <mergeCell ref="WD23:WD26"/>
    <mergeCell ref="WE23:WE26"/>
    <mergeCell ref="WF23:WF26"/>
    <mergeCell ref="WG23:WG26"/>
    <mergeCell ref="WH23:WH26"/>
    <mergeCell ref="WI23:WI26"/>
    <mergeCell ref="WJ23:WJ26"/>
    <mergeCell ref="WK23:WK26"/>
    <mergeCell ref="WL23:WL26"/>
    <mergeCell ref="WM23:WM26"/>
    <mergeCell ref="WN23:WN26"/>
    <mergeCell ref="WO23:WO26"/>
    <mergeCell ref="WP23:WP26"/>
    <mergeCell ref="WQ23:WQ26"/>
    <mergeCell ref="WR23:WR26"/>
    <mergeCell ref="WS23:WS26"/>
    <mergeCell ref="WT23:WT26"/>
    <mergeCell ref="WU23:WU26"/>
    <mergeCell ref="WV23:WV26"/>
    <mergeCell ref="WW23:WW26"/>
    <mergeCell ref="WX23:WX26"/>
    <mergeCell ref="WY23:WY26"/>
    <mergeCell ref="WZ23:WZ26"/>
    <mergeCell ref="XA23:XA26"/>
    <mergeCell ref="XB23:XB26"/>
    <mergeCell ref="XC23:XC26"/>
    <mergeCell ref="XD23:XD26"/>
    <mergeCell ref="XE23:XE26"/>
    <mergeCell ref="XF23:XF26"/>
    <mergeCell ref="XG23:XG26"/>
    <mergeCell ref="XH23:XH26"/>
    <mergeCell ref="XI23:XI26"/>
    <mergeCell ref="XJ23:XJ26"/>
    <mergeCell ref="XK23:XK26"/>
    <mergeCell ref="XL23:XL26"/>
    <mergeCell ref="XM23:XM26"/>
    <mergeCell ref="XN23:XN26"/>
    <mergeCell ref="XO23:XO26"/>
    <mergeCell ref="XP23:XP26"/>
    <mergeCell ref="XQ23:XQ26"/>
    <mergeCell ref="XR23:XR26"/>
    <mergeCell ref="XS23:XS26"/>
    <mergeCell ref="XT23:XT26"/>
    <mergeCell ref="XU23:XU26"/>
    <mergeCell ref="XV23:XV26"/>
    <mergeCell ref="XW23:XW26"/>
    <mergeCell ref="XX23:XX26"/>
    <mergeCell ref="XY23:XY26"/>
    <mergeCell ref="XZ23:XZ26"/>
    <mergeCell ref="YA23:YA26"/>
    <mergeCell ref="YB23:YB26"/>
    <mergeCell ref="YC23:YC26"/>
    <mergeCell ref="YD23:YD26"/>
    <mergeCell ref="YE23:YE26"/>
    <mergeCell ref="YF23:YF26"/>
    <mergeCell ref="YG23:YG26"/>
    <mergeCell ref="YH23:YH26"/>
    <mergeCell ref="YI23:YI26"/>
    <mergeCell ref="YJ23:YJ26"/>
    <mergeCell ref="YK23:YK26"/>
    <mergeCell ref="YL23:YL26"/>
    <mergeCell ref="YM23:YM26"/>
    <mergeCell ref="YN23:YN26"/>
    <mergeCell ref="YO23:YO26"/>
    <mergeCell ref="YP23:YP26"/>
    <mergeCell ref="YQ23:YQ26"/>
    <mergeCell ref="YR23:YR26"/>
    <mergeCell ref="YS23:YS26"/>
    <mergeCell ref="YT23:YT26"/>
    <mergeCell ref="YU23:YU26"/>
    <mergeCell ref="YV23:YV26"/>
    <mergeCell ref="YW23:YW26"/>
    <mergeCell ref="YX23:YX26"/>
    <mergeCell ref="YY23:YY26"/>
    <mergeCell ref="YZ23:YZ26"/>
    <mergeCell ref="ZA23:ZA26"/>
    <mergeCell ref="ZB23:ZB26"/>
    <mergeCell ref="ZC23:ZC26"/>
    <mergeCell ref="ZD23:ZD26"/>
    <mergeCell ref="ZE23:ZE26"/>
    <mergeCell ref="ZF23:ZF26"/>
    <mergeCell ref="ZG23:ZG26"/>
    <mergeCell ref="ZH23:ZH26"/>
    <mergeCell ref="ZI23:ZI26"/>
    <mergeCell ref="ZJ23:ZJ26"/>
    <mergeCell ref="ZK23:ZK26"/>
    <mergeCell ref="ZL23:ZL26"/>
    <mergeCell ref="ZM23:ZM26"/>
    <mergeCell ref="ZN23:ZN26"/>
    <mergeCell ref="ZO23:ZO26"/>
    <mergeCell ref="ZP23:ZP26"/>
    <mergeCell ref="ZQ23:ZQ26"/>
    <mergeCell ref="ZR23:ZR26"/>
    <mergeCell ref="ZS23:ZS26"/>
    <mergeCell ref="ZT23:ZT26"/>
    <mergeCell ref="ZU23:ZU26"/>
    <mergeCell ref="ZV23:ZV26"/>
    <mergeCell ref="ZW23:ZW26"/>
    <mergeCell ref="ZX23:ZX26"/>
    <mergeCell ref="ZY23:ZY26"/>
    <mergeCell ref="ZZ23:ZZ26"/>
    <mergeCell ref="AAA23:AAA26"/>
    <mergeCell ref="AAB23:AAB26"/>
    <mergeCell ref="AAC23:AAC26"/>
    <mergeCell ref="AAD23:AAD26"/>
    <mergeCell ref="AAE23:AAE26"/>
    <mergeCell ref="AAF23:AAF26"/>
    <mergeCell ref="AAG23:AAG26"/>
    <mergeCell ref="AAH23:AAH26"/>
    <mergeCell ref="AAI23:AAI26"/>
    <mergeCell ref="AAJ23:AAJ26"/>
    <mergeCell ref="AAK23:AAK26"/>
    <mergeCell ref="AAL23:AAL26"/>
    <mergeCell ref="AAM23:AAM26"/>
    <mergeCell ref="AAN23:AAN26"/>
    <mergeCell ref="AAO23:AAO26"/>
    <mergeCell ref="AAP23:AAP26"/>
    <mergeCell ref="AAQ23:AAQ26"/>
    <mergeCell ref="AAR23:AAR26"/>
    <mergeCell ref="AAS23:AAS26"/>
    <mergeCell ref="AAT23:AAT26"/>
    <mergeCell ref="AAU23:AAU26"/>
    <mergeCell ref="AAV23:AAV26"/>
    <mergeCell ref="AAW23:AAW26"/>
    <mergeCell ref="AAX23:AAX26"/>
    <mergeCell ref="AAY23:AAY26"/>
    <mergeCell ref="AAZ23:AAZ26"/>
    <mergeCell ref="ABA23:ABA26"/>
    <mergeCell ref="ABB23:ABB26"/>
    <mergeCell ref="ABC23:ABC26"/>
    <mergeCell ref="ABD23:ABD26"/>
    <mergeCell ref="ABE23:ABE26"/>
    <mergeCell ref="ABF23:ABF26"/>
    <mergeCell ref="ABG23:ABG26"/>
    <mergeCell ref="ABH23:ABH26"/>
    <mergeCell ref="ABI23:ABI26"/>
    <mergeCell ref="ABJ23:ABJ26"/>
    <mergeCell ref="ABK23:ABK26"/>
    <mergeCell ref="ABL23:ABL26"/>
    <mergeCell ref="ABM23:ABM26"/>
    <mergeCell ref="ABN23:ABN26"/>
    <mergeCell ref="ABO23:ABO26"/>
    <mergeCell ref="ABP23:ABP26"/>
    <mergeCell ref="ABQ23:ABQ26"/>
    <mergeCell ref="ABR23:ABR26"/>
    <mergeCell ref="ABS23:ABS26"/>
    <mergeCell ref="ABT23:ABT26"/>
    <mergeCell ref="ABU23:ABU26"/>
    <mergeCell ref="ABV23:ABV26"/>
    <mergeCell ref="ABW23:ABW26"/>
    <mergeCell ref="ABX23:ABX26"/>
    <mergeCell ref="ABY23:ABY26"/>
    <mergeCell ref="ABZ23:ABZ26"/>
    <mergeCell ref="ACA23:ACA26"/>
    <mergeCell ref="ACB23:ACB26"/>
    <mergeCell ref="ACC23:ACC26"/>
    <mergeCell ref="ACD23:ACD26"/>
    <mergeCell ref="ACE23:ACE26"/>
    <mergeCell ref="ACF23:ACF26"/>
    <mergeCell ref="ACG23:ACG26"/>
    <mergeCell ref="ACH23:ACH26"/>
    <mergeCell ref="ACI23:ACI26"/>
    <mergeCell ref="ACJ23:ACJ26"/>
    <mergeCell ref="ACK23:ACK26"/>
    <mergeCell ref="ACL23:ACL26"/>
    <mergeCell ref="ACM23:ACM26"/>
    <mergeCell ref="ACN23:ACN26"/>
    <mergeCell ref="ACO23:ACO26"/>
    <mergeCell ref="ACP23:ACP26"/>
    <mergeCell ref="ACQ23:ACQ26"/>
    <mergeCell ref="ACR23:ACR26"/>
    <mergeCell ref="ACS23:ACS26"/>
    <mergeCell ref="ACT23:ACT26"/>
    <mergeCell ref="ACU23:ACU26"/>
    <mergeCell ref="ACV23:ACV26"/>
    <mergeCell ref="ACW23:ACW26"/>
    <mergeCell ref="ACX23:ACX26"/>
    <mergeCell ref="ACY23:ACY26"/>
    <mergeCell ref="ACZ23:ACZ26"/>
    <mergeCell ref="ADA23:ADA26"/>
    <mergeCell ref="ADB23:ADB26"/>
    <mergeCell ref="ADC23:ADC26"/>
    <mergeCell ref="ADD23:ADD26"/>
    <mergeCell ref="ADE23:ADE26"/>
    <mergeCell ref="ADF23:ADF26"/>
    <mergeCell ref="ADG23:ADG26"/>
    <mergeCell ref="ADH23:ADH26"/>
    <mergeCell ref="ADI23:ADI26"/>
    <mergeCell ref="ADJ23:ADJ26"/>
    <mergeCell ref="ADK23:ADK26"/>
    <mergeCell ref="ADL23:ADL26"/>
    <mergeCell ref="ADM23:ADM26"/>
    <mergeCell ref="ADN23:ADN26"/>
    <mergeCell ref="ADO23:ADO26"/>
    <mergeCell ref="ADP23:ADP26"/>
    <mergeCell ref="ADQ23:ADQ26"/>
    <mergeCell ref="ADR23:ADR26"/>
    <mergeCell ref="ADS23:ADS26"/>
    <mergeCell ref="ADT23:ADT26"/>
    <mergeCell ref="ADU23:ADU26"/>
    <mergeCell ref="ADV23:ADV26"/>
    <mergeCell ref="ADW23:ADW26"/>
    <mergeCell ref="ADX23:ADX26"/>
    <mergeCell ref="ADY23:ADY26"/>
    <mergeCell ref="ADZ23:ADZ26"/>
    <mergeCell ref="AEA23:AEA26"/>
    <mergeCell ref="AEB23:AEB26"/>
    <mergeCell ref="AEC23:AEC26"/>
    <mergeCell ref="AED23:AED26"/>
    <mergeCell ref="AEE23:AEE26"/>
    <mergeCell ref="AEF23:AEF26"/>
    <mergeCell ref="AEG23:AEG26"/>
    <mergeCell ref="AEH23:AEH26"/>
    <mergeCell ref="AEI23:AEI26"/>
    <mergeCell ref="AEJ23:AEJ26"/>
    <mergeCell ref="AEK23:AEK26"/>
    <mergeCell ref="AEL23:AEL26"/>
    <mergeCell ref="AEM23:AEM26"/>
    <mergeCell ref="AEN23:AEN26"/>
    <mergeCell ref="AEO23:AEO26"/>
    <mergeCell ref="AEP23:AEP26"/>
    <mergeCell ref="AEQ23:AEQ26"/>
    <mergeCell ref="AER23:AER26"/>
    <mergeCell ref="AES23:AES26"/>
    <mergeCell ref="AET23:AET26"/>
    <mergeCell ref="AEU23:AEU26"/>
    <mergeCell ref="AEV23:AEV26"/>
    <mergeCell ref="AEW23:AEW26"/>
    <mergeCell ref="AEX23:AEX26"/>
    <mergeCell ref="AEY23:AEY26"/>
    <mergeCell ref="AEZ23:AEZ26"/>
    <mergeCell ref="AFA23:AFA26"/>
    <mergeCell ref="AFB23:AFB26"/>
    <mergeCell ref="AFC23:AFC26"/>
    <mergeCell ref="AFD23:AFD26"/>
    <mergeCell ref="AFE23:AFE26"/>
    <mergeCell ref="AFF23:AFF26"/>
    <mergeCell ref="AFG23:AFG26"/>
    <mergeCell ref="AFH23:AFH26"/>
    <mergeCell ref="AFI23:AFI26"/>
    <mergeCell ref="AFJ23:AFJ26"/>
    <mergeCell ref="AFK23:AFK26"/>
    <mergeCell ref="AFL23:AFL26"/>
    <mergeCell ref="AFM23:AFM26"/>
    <mergeCell ref="AFN23:AFN26"/>
    <mergeCell ref="AFO23:AFO26"/>
    <mergeCell ref="AFP23:AFP26"/>
    <mergeCell ref="AFQ23:AFQ26"/>
    <mergeCell ref="AFR23:AFR26"/>
    <mergeCell ref="AFS23:AFS26"/>
    <mergeCell ref="AFT23:AFT26"/>
    <mergeCell ref="AFU23:AFU26"/>
    <mergeCell ref="AFV23:AFV26"/>
    <mergeCell ref="AFW23:AFW26"/>
    <mergeCell ref="AFX23:AFX26"/>
    <mergeCell ref="AFY23:AFY26"/>
    <mergeCell ref="AFZ23:AFZ26"/>
    <mergeCell ref="AGA23:AGA26"/>
    <mergeCell ref="AGB23:AGB26"/>
    <mergeCell ref="AGC23:AGC26"/>
    <mergeCell ref="AGD23:AGD26"/>
    <mergeCell ref="AGE23:AGE26"/>
    <mergeCell ref="AGF23:AGF26"/>
    <mergeCell ref="AGG23:AGG26"/>
    <mergeCell ref="AGH23:AGH26"/>
    <mergeCell ref="AGI23:AGI26"/>
    <mergeCell ref="AGJ23:AGJ26"/>
    <mergeCell ref="AGK23:AGK26"/>
    <mergeCell ref="AGL23:AGL26"/>
    <mergeCell ref="AGM23:AGM26"/>
    <mergeCell ref="AGN23:AGN26"/>
    <mergeCell ref="AGO23:AGO26"/>
    <mergeCell ref="AGP23:AGP26"/>
    <mergeCell ref="AGQ23:AGQ26"/>
    <mergeCell ref="AGR23:AGR26"/>
    <mergeCell ref="AGS23:AGS26"/>
    <mergeCell ref="AGT23:AGT26"/>
    <mergeCell ref="AGU23:AGU26"/>
    <mergeCell ref="AGV23:AGV26"/>
    <mergeCell ref="AGW23:AGW26"/>
    <mergeCell ref="AGX23:AGX26"/>
    <mergeCell ref="AGY23:AGY26"/>
    <mergeCell ref="AGZ23:AGZ26"/>
    <mergeCell ref="AHA23:AHA26"/>
    <mergeCell ref="AHB23:AHB26"/>
    <mergeCell ref="AHC23:AHC26"/>
    <mergeCell ref="AHD23:AHD26"/>
    <mergeCell ref="AIU23:AIU26"/>
    <mergeCell ref="AIV23:AIV26"/>
    <mergeCell ref="AIW23:AIW26"/>
    <mergeCell ref="AIX23:AIX26"/>
    <mergeCell ref="AIY23:AIY26"/>
    <mergeCell ref="AIZ23:AIZ26"/>
    <mergeCell ref="AJA23:AJA26"/>
    <mergeCell ref="AJB23:AJB26"/>
    <mergeCell ref="AJC23:AJC26"/>
    <mergeCell ref="AJD23:AJD26"/>
    <mergeCell ref="AJE23:AJE26"/>
    <mergeCell ref="AJF23:AJF26"/>
    <mergeCell ref="AJG23:AJG26"/>
    <mergeCell ref="AJH23:AJH26"/>
    <mergeCell ref="AJI23:AJI26"/>
    <mergeCell ref="AJJ23:AJJ26"/>
    <mergeCell ref="AJK23:AJK26"/>
    <mergeCell ref="AJL23:AJL26"/>
    <mergeCell ref="AJM23:AJM26"/>
    <mergeCell ref="AJN23:AJN26"/>
    <mergeCell ref="AJO23:AJO26"/>
    <mergeCell ref="AJP23:AJP26"/>
    <mergeCell ref="AJQ23:AJQ26"/>
    <mergeCell ref="AJR23:AJR26"/>
    <mergeCell ref="AHE23:AHE26"/>
    <mergeCell ref="AHF23:AHF26"/>
    <mergeCell ref="AHG23:AHG26"/>
    <mergeCell ref="AHH23:AHH26"/>
    <mergeCell ref="AHI23:AHI26"/>
    <mergeCell ref="AHJ23:AHJ26"/>
    <mergeCell ref="AHK23:AHK26"/>
    <mergeCell ref="AHL23:AHL26"/>
    <mergeCell ref="AHM23:AHM26"/>
    <mergeCell ref="AHN23:AHN26"/>
    <mergeCell ref="AHO23:AHO26"/>
    <mergeCell ref="AHP23:AHP26"/>
    <mergeCell ref="AHQ23:AHQ26"/>
    <mergeCell ref="AHR23:AHR26"/>
    <mergeCell ref="AHS23:AHS26"/>
    <mergeCell ref="AHT23:AHT26"/>
    <mergeCell ref="AHU23:AHU26"/>
    <mergeCell ref="AHV23:AHV26"/>
    <mergeCell ref="AHW23:AHW26"/>
    <mergeCell ref="AHX23:AHX26"/>
    <mergeCell ref="AHY23:AHY26"/>
    <mergeCell ref="AHZ23:AHZ26"/>
    <mergeCell ref="AIA23:AIA26"/>
    <mergeCell ref="AIB23:AIB26"/>
    <mergeCell ref="AIC23:AIC26"/>
    <mergeCell ref="AID23:AID26"/>
    <mergeCell ref="AIE23:AIE26"/>
    <mergeCell ref="AIF23:AIF26"/>
    <mergeCell ref="AIG23:AIG26"/>
    <mergeCell ref="AIH23:AIH26"/>
    <mergeCell ref="AII23:AII26"/>
    <mergeCell ref="AIJ23:AIJ26"/>
    <mergeCell ref="AIK23:AIK26"/>
    <mergeCell ref="NF27:NF31"/>
    <mergeCell ref="NG27:NG31"/>
    <mergeCell ref="NH27:NH31"/>
    <mergeCell ref="NI27:NI31"/>
    <mergeCell ref="NJ27:NJ31"/>
    <mergeCell ref="NK27:NK31"/>
    <mergeCell ref="NL27:NL31"/>
    <mergeCell ref="NM27:NM31"/>
    <mergeCell ref="NN27:NN31"/>
    <mergeCell ref="NO27:NO31"/>
    <mergeCell ref="AJS23:AJS26"/>
    <mergeCell ref="AJT23:AJT26"/>
    <mergeCell ref="AJU23:AJU26"/>
    <mergeCell ref="AJV23:AJV26"/>
    <mergeCell ref="AJW23:AJW26"/>
    <mergeCell ref="AJX23:AJX26"/>
    <mergeCell ref="AJY23:AJY26"/>
    <mergeCell ref="AJZ23:AJZ26"/>
    <mergeCell ref="AKA23:AKA26"/>
    <mergeCell ref="AKB23:AKB26"/>
    <mergeCell ref="AKC23:AKC26"/>
    <mergeCell ref="AKD23:AKD26"/>
    <mergeCell ref="AKE23:AKE26"/>
    <mergeCell ref="AKF23:AKF26"/>
    <mergeCell ref="AKG23:AKG26"/>
    <mergeCell ref="AKH23:AKH26"/>
    <mergeCell ref="AKI23:AKI26"/>
    <mergeCell ref="AKJ23:AKJ26"/>
    <mergeCell ref="AKK23:AKK26"/>
    <mergeCell ref="AKL23:AKL26"/>
    <mergeCell ref="AKM23:AKM26"/>
    <mergeCell ref="AKN23:AKN26"/>
    <mergeCell ref="AKO23:AKO26"/>
    <mergeCell ref="OK27:OK31"/>
    <mergeCell ref="OL27:OL31"/>
    <mergeCell ref="OM27:OM31"/>
    <mergeCell ref="ON27:ON31"/>
    <mergeCell ref="OO27:OO31"/>
    <mergeCell ref="OP27:OP31"/>
    <mergeCell ref="OQ27:OQ31"/>
    <mergeCell ref="OR27:OR31"/>
    <mergeCell ref="OS27:OS31"/>
    <mergeCell ref="OT27:OT31"/>
    <mergeCell ref="OU27:OU31"/>
    <mergeCell ref="OV27:OV31"/>
    <mergeCell ref="OW27:OW31"/>
    <mergeCell ref="OX27:OX31"/>
    <mergeCell ref="OY27:OY31"/>
    <mergeCell ref="OZ27:OZ31"/>
    <mergeCell ref="PA27:PA31"/>
    <mergeCell ref="PB27:PB31"/>
    <mergeCell ref="PC27:PC31"/>
    <mergeCell ref="PD27:PD31"/>
    <mergeCell ref="PE27:PE31"/>
    <mergeCell ref="PF27:PF31"/>
    <mergeCell ref="PG27:PG31"/>
    <mergeCell ref="PH27:PH31"/>
    <mergeCell ref="PI27:PI31"/>
    <mergeCell ref="PJ27:PJ31"/>
    <mergeCell ref="PK27:PK31"/>
    <mergeCell ref="PL27:PL31"/>
    <mergeCell ref="PM27:PM31"/>
    <mergeCell ref="PN27:PN31"/>
    <mergeCell ref="PO27:PO31"/>
    <mergeCell ref="AKP23:AKP26"/>
    <mergeCell ref="AIL23:AIL26"/>
    <mergeCell ref="AIM23:AIM26"/>
    <mergeCell ref="AIN23:AIN26"/>
    <mergeCell ref="AIO23:AIO26"/>
    <mergeCell ref="AIP23:AIP26"/>
    <mergeCell ref="AIQ23:AIQ26"/>
    <mergeCell ref="AIR23:AIR26"/>
    <mergeCell ref="AIS23:AIS26"/>
    <mergeCell ref="AIT23:AIT26"/>
    <mergeCell ref="LY27:LY31"/>
    <mergeCell ref="LZ27:LZ31"/>
    <mergeCell ref="MA27:MA31"/>
    <mergeCell ref="MB27:MB31"/>
    <mergeCell ref="MC27:MC31"/>
    <mergeCell ref="MD27:MD31"/>
    <mergeCell ref="ME27:ME31"/>
    <mergeCell ref="MF27:MF31"/>
    <mergeCell ref="MG27:MG31"/>
    <mergeCell ref="MH27:MH31"/>
    <mergeCell ref="MI27:MI31"/>
    <mergeCell ref="MJ27:MJ31"/>
    <mergeCell ref="MK27:MK31"/>
    <mergeCell ref="ML27:ML31"/>
    <mergeCell ref="MM27:MM31"/>
    <mergeCell ref="MN27:MN31"/>
    <mergeCell ref="MO27:MO31"/>
    <mergeCell ref="MP27:MP31"/>
    <mergeCell ref="MQ27:MQ31"/>
    <mergeCell ref="MR27:MR31"/>
    <mergeCell ref="MS27:MS31"/>
    <mergeCell ref="MT27:MT31"/>
    <mergeCell ref="MU27:MU31"/>
    <mergeCell ref="MV27:MV31"/>
    <mergeCell ref="MW27:MW31"/>
    <mergeCell ref="MX27:MX31"/>
    <mergeCell ref="MY27:MY31"/>
    <mergeCell ref="MZ27:MZ31"/>
    <mergeCell ref="NA27:NA31"/>
    <mergeCell ref="NB27:NB31"/>
    <mergeCell ref="NC27:NC31"/>
    <mergeCell ref="ND27:ND31"/>
    <mergeCell ref="NE27:NE31"/>
    <mergeCell ref="NP27:NP31"/>
    <mergeCell ref="NQ27:NQ31"/>
    <mergeCell ref="NR27:NR31"/>
    <mergeCell ref="NS27:NS31"/>
    <mergeCell ref="NT27:NT31"/>
    <mergeCell ref="NU27:NU31"/>
    <mergeCell ref="NV27:NV31"/>
    <mergeCell ref="NW27:NW31"/>
    <mergeCell ref="NX27:NX31"/>
    <mergeCell ref="NY27:NY31"/>
    <mergeCell ref="NZ27:NZ31"/>
    <mergeCell ref="OA27:OA31"/>
    <mergeCell ref="OB27:OB31"/>
    <mergeCell ref="OC27:OC31"/>
    <mergeCell ref="OD27:OD31"/>
    <mergeCell ref="OE27:OE31"/>
    <mergeCell ref="OF27:OF31"/>
    <mergeCell ref="OG27:OG31"/>
    <mergeCell ref="OH27:OH31"/>
    <mergeCell ref="OI27:OI31"/>
    <mergeCell ref="OJ27:OJ31"/>
    <mergeCell ref="PP27:PP31"/>
    <mergeCell ref="PQ27:PQ31"/>
    <mergeCell ref="PR27:PR31"/>
    <mergeCell ref="PS27:PS31"/>
    <mergeCell ref="PT27:PT31"/>
    <mergeCell ref="PU27:PU31"/>
    <mergeCell ref="PV27:PV31"/>
    <mergeCell ref="PW27:PW31"/>
    <mergeCell ref="PX27:PX31"/>
    <mergeCell ref="PY27:PY31"/>
    <mergeCell ref="PZ27:PZ31"/>
    <mergeCell ref="QA27:QA31"/>
    <mergeCell ref="QB27:QB31"/>
    <mergeCell ref="QC27:QC31"/>
    <mergeCell ref="QD27:QD31"/>
    <mergeCell ref="QE27:QE31"/>
    <mergeCell ref="QF27:QF31"/>
    <mergeCell ref="QG27:QG31"/>
    <mergeCell ref="QH27:QH31"/>
    <mergeCell ref="QI27:QI31"/>
    <mergeCell ref="QJ27:QJ31"/>
    <mergeCell ref="QK27:QK31"/>
    <mergeCell ref="QL27:QL31"/>
    <mergeCell ref="QM27:QM31"/>
    <mergeCell ref="QN27:QN31"/>
    <mergeCell ref="QO27:QO31"/>
    <mergeCell ref="QP27:QP31"/>
    <mergeCell ref="QQ27:QQ31"/>
    <mergeCell ref="QR27:QR31"/>
    <mergeCell ref="QS27:QS31"/>
    <mergeCell ref="QT27:QT31"/>
    <mergeCell ref="QU27:QU31"/>
    <mergeCell ref="QV27:QV31"/>
    <mergeCell ref="QW27:QW31"/>
    <mergeCell ref="QX27:QX31"/>
    <mergeCell ref="QY27:QY31"/>
    <mergeCell ref="QZ27:QZ31"/>
    <mergeCell ref="RA27:RA31"/>
    <mergeCell ref="RB27:RB31"/>
    <mergeCell ref="RC27:RC31"/>
    <mergeCell ref="RD27:RD31"/>
    <mergeCell ref="RE27:RE31"/>
    <mergeCell ref="RF27:RF31"/>
    <mergeCell ref="RG27:RG31"/>
    <mergeCell ref="RH27:RH31"/>
    <mergeCell ref="RI27:RI31"/>
    <mergeCell ref="RJ27:RJ31"/>
    <mergeCell ref="RK27:RK31"/>
    <mergeCell ref="RL27:RL31"/>
    <mergeCell ref="RM27:RM31"/>
    <mergeCell ref="RN27:RN31"/>
    <mergeCell ref="RO27:RO31"/>
    <mergeCell ref="RP27:RP31"/>
    <mergeCell ref="RQ27:RQ31"/>
    <mergeCell ref="RR27:RR31"/>
    <mergeCell ref="RS27:RS31"/>
    <mergeCell ref="RT27:RT31"/>
    <mergeCell ref="RU27:RU31"/>
    <mergeCell ref="RV27:RV31"/>
    <mergeCell ref="RW27:RW31"/>
    <mergeCell ref="RX27:RX31"/>
    <mergeCell ref="RY27:RY31"/>
    <mergeCell ref="RZ27:RZ31"/>
    <mergeCell ref="SA27:SA31"/>
    <mergeCell ref="SB27:SB31"/>
    <mergeCell ref="SC27:SC31"/>
    <mergeCell ref="SD27:SD31"/>
    <mergeCell ref="SE27:SE31"/>
    <mergeCell ref="SF27:SF31"/>
    <mergeCell ref="SG27:SG31"/>
    <mergeCell ref="SH27:SH31"/>
    <mergeCell ref="SI27:SI31"/>
    <mergeCell ref="SJ27:SJ31"/>
    <mergeCell ref="SK27:SK31"/>
    <mergeCell ref="SL27:SL31"/>
    <mergeCell ref="SM27:SM31"/>
    <mergeCell ref="SN27:SN31"/>
    <mergeCell ref="SO27:SO31"/>
    <mergeCell ref="SP27:SP31"/>
    <mergeCell ref="SQ27:SQ31"/>
    <mergeCell ref="SR27:SR31"/>
    <mergeCell ref="SS27:SS31"/>
    <mergeCell ref="ST27:ST31"/>
    <mergeCell ref="SU27:SU31"/>
    <mergeCell ref="SV27:SV31"/>
    <mergeCell ref="SW27:SW31"/>
    <mergeCell ref="SX27:SX31"/>
    <mergeCell ref="SY27:SY31"/>
    <mergeCell ref="SZ27:SZ31"/>
    <mergeCell ref="TA27:TA31"/>
    <mergeCell ref="TB27:TB31"/>
    <mergeCell ref="TC27:TC31"/>
    <mergeCell ref="TD27:TD31"/>
    <mergeCell ref="TE27:TE31"/>
    <mergeCell ref="TF27:TF31"/>
    <mergeCell ref="TG27:TG31"/>
    <mergeCell ref="TH27:TH31"/>
    <mergeCell ref="TI27:TI31"/>
    <mergeCell ref="TJ27:TJ31"/>
    <mergeCell ref="TK27:TK31"/>
    <mergeCell ref="TL27:TL31"/>
    <mergeCell ref="TM27:TM31"/>
    <mergeCell ref="TN27:TN31"/>
    <mergeCell ref="TO27:TO31"/>
    <mergeCell ref="TP27:TP31"/>
    <mergeCell ref="TQ27:TQ31"/>
    <mergeCell ref="TR27:TR31"/>
    <mergeCell ref="TS27:TS31"/>
    <mergeCell ref="TT27:TT31"/>
    <mergeCell ref="TU27:TU31"/>
    <mergeCell ref="TV27:TV31"/>
    <mergeCell ref="TW27:TW31"/>
    <mergeCell ref="TX27:TX31"/>
    <mergeCell ref="TY27:TY31"/>
    <mergeCell ref="TZ27:TZ31"/>
    <mergeCell ref="UA27:UA31"/>
    <mergeCell ref="UB27:UB31"/>
    <mergeCell ref="UC27:UC31"/>
    <mergeCell ref="UD27:UD31"/>
    <mergeCell ref="UE27:UE31"/>
    <mergeCell ref="UF27:UF31"/>
    <mergeCell ref="UG27:UG31"/>
    <mergeCell ref="UH27:UH31"/>
    <mergeCell ref="UI27:UI31"/>
    <mergeCell ref="UJ27:UJ31"/>
    <mergeCell ref="UK27:UK31"/>
    <mergeCell ref="UL27:UL31"/>
    <mergeCell ref="UM27:UM31"/>
    <mergeCell ref="UN27:UN31"/>
    <mergeCell ref="UO27:UO31"/>
    <mergeCell ref="UP27:UP31"/>
    <mergeCell ref="UQ27:UQ31"/>
    <mergeCell ref="UR27:UR31"/>
    <mergeCell ref="US27:US31"/>
    <mergeCell ref="UT27:UT31"/>
    <mergeCell ref="UU27:UU31"/>
    <mergeCell ref="UV27:UV31"/>
    <mergeCell ref="UW27:UW31"/>
    <mergeCell ref="UX27:UX31"/>
    <mergeCell ref="UY27:UY31"/>
    <mergeCell ref="UZ27:UZ31"/>
    <mergeCell ref="VA27:VA31"/>
    <mergeCell ref="VB27:VB31"/>
    <mergeCell ref="VC27:VC31"/>
    <mergeCell ref="VD27:VD31"/>
    <mergeCell ref="VE27:VE31"/>
    <mergeCell ref="VF27:VF31"/>
    <mergeCell ref="VG27:VG31"/>
    <mergeCell ref="VH27:VH31"/>
    <mergeCell ref="VI27:VI31"/>
    <mergeCell ref="VJ27:VJ31"/>
    <mergeCell ref="VK27:VK31"/>
    <mergeCell ref="VL27:VL31"/>
    <mergeCell ref="VM27:VM31"/>
    <mergeCell ref="VN27:VN31"/>
    <mergeCell ref="VO27:VO31"/>
    <mergeCell ref="VP27:VP31"/>
    <mergeCell ref="VQ27:VQ31"/>
    <mergeCell ref="VR27:VR31"/>
    <mergeCell ref="VS27:VS31"/>
    <mergeCell ref="VT27:VT31"/>
    <mergeCell ref="VU27:VU31"/>
    <mergeCell ref="VV27:VV31"/>
    <mergeCell ref="VW27:VW31"/>
    <mergeCell ref="VX27:VX31"/>
    <mergeCell ref="VY27:VY31"/>
    <mergeCell ref="VZ27:VZ31"/>
    <mergeCell ref="WA27:WA31"/>
    <mergeCell ref="WB27:WB31"/>
    <mergeCell ref="WC27:WC31"/>
    <mergeCell ref="WD27:WD31"/>
    <mergeCell ref="WE27:WE31"/>
    <mergeCell ref="WF27:WF31"/>
    <mergeCell ref="WG27:WG31"/>
    <mergeCell ref="WH27:WH31"/>
    <mergeCell ref="WI27:WI31"/>
    <mergeCell ref="WJ27:WJ31"/>
    <mergeCell ref="WK27:WK31"/>
    <mergeCell ref="WL27:WL31"/>
    <mergeCell ref="WM27:WM31"/>
    <mergeCell ref="WN27:WN31"/>
    <mergeCell ref="WO27:WO31"/>
    <mergeCell ref="WP27:WP31"/>
    <mergeCell ref="WQ27:WQ31"/>
    <mergeCell ref="WR27:WR31"/>
    <mergeCell ref="WS27:WS31"/>
    <mergeCell ref="WT27:WT31"/>
    <mergeCell ref="WU27:WU31"/>
    <mergeCell ref="WV27:WV31"/>
    <mergeCell ref="WW27:WW31"/>
    <mergeCell ref="WX27:WX31"/>
    <mergeCell ref="WY27:WY31"/>
    <mergeCell ref="WZ27:WZ31"/>
    <mergeCell ref="XA27:XA31"/>
    <mergeCell ref="XB27:XB31"/>
    <mergeCell ref="XC27:XC31"/>
    <mergeCell ref="XD27:XD31"/>
    <mergeCell ref="XE27:XE31"/>
    <mergeCell ref="XF27:XF31"/>
    <mergeCell ref="XG27:XG31"/>
    <mergeCell ref="XH27:XH31"/>
    <mergeCell ref="XI27:XI31"/>
    <mergeCell ref="XJ27:XJ31"/>
    <mergeCell ref="XK27:XK31"/>
    <mergeCell ref="XL27:XL31"/>
    <mergeCell ref="XM27:XM31"/>
    <mergeCell ref="XN27:XN31"/>
    <mergeCell ref="XO27:XO31"/>
    <mergeCell ref="XP27:XP31"/>
    <mergeCell ref="XQ27:XQ31"/>
    <mergeCell ref="XR27:XR31"/>
    <mergeCell ref="XS27:XS31"/>
    <mergeCell ref="XT27:XT31"/>
    <mergeCell ref="XU27:XU31"/>
    <mergeCell ref="XV27:XV31"/>
    <mergeCell ref="XW27:XW31"/>
    <mergeCell ref="XX27:XX31"/>
    <mergeCell ref="XY27:XY31"/>
    <mergeCell ref="XZ27:XZ31"/>
    <mergeCell ref="YA27:YA31"/>
    <mergeCell ref="YB27:YB31"/>
    <mergeCell ref="YC27:YC31"/>
    <mergeCell ref="YD27:YD31"/>
    <mergeCell ref="YE27:YE31"/>
    <mergeCell ref="YF27:YF31"/>
    <mergeCell ref="YG27:YG31"/>
    <mergeCell ref="YH27:YH31"/>
    <mergeCell ref="YI27:YI31"/>
    <mergeCell ref="YJ27:YJ31"/>
    <mergeCell ref="YK27:YK31"/>
    <mergeCell ref="YL27:YL31"/>
    <mergeCell ref="YM27:YM31"/>
    <mergeCell ref="YN27:YN31"/>
    <mergeCell ref="YO27:YO31"/>
    <mergeCell ref="YP27:YP31"/>
    <mergeCell ref="YQ27:YQ31"/>
    <mergeCell ref="YR27:YR31"/>
    <mergeCell ref="YS27:YS31"/>
    <mergeCell ref="YT27:YT31"/>
    <mergeCell ref="YU27:YU31"/>
    <mergeCell ref="YV27:YV31"/>
    <mergeCell ref="YW27:YW31"/>
    <mergeCell ref="YX27:YX31"/>
    <mergeCell ref="YY27:YY31"/>
    <mergeCell ref="YZ27:YZ31"/>
    <mergeCell ref="ZA27:ZA31"/>
    <mergeCell ref="ZB27:ZB31"/>
    <mergeCell ref="ZC27:ZC31"/>
    <mergeCell ref="ZD27:ZD31"/>
    <mergeCell ref="ZE27:ZE31"/>
    <mergeCell ref="ZF27:ZF31"/>
    <mergeCell ref="ZG27:ZG31"/>
    <mergeCell ref="ZH27:ZH31"/>
    <mergeCell ref="ZI27:ZI31"/>
    <mergeCell ref="ZJ27:ZJ31"/>
    <mergeCell ref="ZK27:ZK31"/>
    <mergeCell ref="ZL27:ZL31"/>
    <mergeCell ref="ZM27:ZM31"/>
    <mergeCell ref="ZN27:ZN31"/>
    <mergeCell ref="ZO27:ZO31"/>
    <mergeCell ref="ZP27:ZP31"/>
    <mergeCell ref="ZQ27:ZQ31"/>
    <mergeCell ref="ZR27:ZR31"/>
    <mergeCell ref="ZS27:ZS31"/>
    <mergeCell ref="ZT27:ZT31"/>
    <mergeCell ref="ZU27:ZU31"/>
    <mergeCell ref="ZV27:ZV31"/>
    <mergeCell ref="ZW27:ZW31"/>
    <mergeCell ref="ZX27:ZX31"/>
    <mergeCell ref="ZY27:ZY31"/>
    <mergeCell ref="ZZ27:ZZ31"/>
    <mergeCell ref="AAA27:AAA31"/>
    <mergeCell ref="AAB27:AAB31"/>
    <mergeCell ref="AAC27:AAC31"/>
    <mergeCell ref="AAD27:AAD31"/>
    <mergeCell ref="AAE27:AAE31"/>
    <mergeCell ref="AAF27:AAF31"/>
    <mergeCell ref="AAG27:AAG31"/>
    <mergeCell ref="AAH27:AAH31"/>
    <mergeCell ref="AAI27:AAI31"/>
    <mergeCell ref="AAJ27:AAJ31"/>
    <mergeCell ref="AAK27:AAK31"/>
    <mergeCell ref="AAL27:AAL31"/>
    <mergeCell ref="AAM27:AAM31"/>
    <mergeCell ref="AAN27:AAN31"/>
    <mergeCell ref="AAO27:AAO31"/>
    <mergeCell ref="AAP27:AAP31"/>
    <mergeCell ref="AAQ27:AAQ31"/>
    <mergeCell ref="AAR27:AAR31"/>
    <mergeCell ref="AAS27:AAS31"/>
    <mergeCell ref="AAT27:AAT31"/>
    <mergeCell ref="AAU27:AAU31"/>
    <mergeCell ref="AAV27:AAV31"/>
    <mergeCell ref="AAW27:AAW31"/>
    <mergeCell ref="AAX27:AAX31"/>
    <mergeCell ref="AAY27:AAY31"/>
    <mergeCell ref="AAZ27:AAZ31"/>
    <mergeCell ref="ABA27:ABA31"/>
    <mergeCell ref="ABB27:ABB31"/>
    <mergeCell ref="ABC27:ABC31"/>
    <mergeCell ref="ABD27:ABD31"/>
    <mergeCell ref="ABE27:ABE31"/>
    <mergeCell ref="ABF27:ABF31"/>
    <mergeCell ref="ABG27:ABG31"/>
    <mergeCell ref="ABH27:ABH31"/>
    <mergeCell ref="ABI27:ABI31"/>
    <mergeCell ref="ABJ27:ABJ31"/>
    <mergeCell ref="ABK27:ABK31"/>
    <mergeCell ref="ABL27:ABL31"/>
    <mergeCell ref="ABM27:ABM31"/>
    <mergeCell ref="ABN27:ABN31"/>
    <mergeCell ref="ABO27:ABO31"/>
    <mergeCell ref="ABP27:ABP31"/>
    <mergeCell ref="ABQ27:ABQ31"/>
    <mergeCell ref="ABR27:ABR31"/>
    <mergeCell ref="ABS27:ABS31"/>
    <mergeCell ref="ABT27:ABT31"/>
    <mergeCell ref="ABU27:ABU31"/>
    <mergeCell ref="ABV27:ABV31"/>
    <mergeCell ref="ABW27:ABW31"/>
    <mergeCell ref="ABX27:ABX31"/>
    <mergeCell ref="ABY27:ABY31"/>
    <mergeCell ref="ABZ27:ABZ31"/>
    <mergeCell ref="ACA27:ACA31"/>
    <mergeCell ref="ACB27:ACB31"/>
    <mergeCell ref="ACC27:ACC31"/>
    <mergeCell ref="ACD27:ACD31"/>
    <mergeCell ref="ACE27:ACE31"/>
    <mergeCell ref="ACF27:ACF31"/>
    <mergeCell ref="ACG27:ACG31"/>
    <mergeCell ref="ACH27:ACH31"/>
    <mergeCell ref="ACI27:ACI31"/>
    <mergeCell ref="ACJ27:ACJ31"/>
    <mergeCell ref="ACK27:ACK31"/>
    <mergeCell ref="ACL27:ACL31"/>
    <mergeCell ref="ACM27:ACM31"/>
    <mergeCell ref="ACN27:ACN31"/>
    <mergeCell ref="ACO27:ACO31"/>
    <mergeCell ref="ACP27:ACP31"/>
    <mergeCell ref="ACQ27:ACQ31"/>
    <mergeCell ref="ACR27:ACR31"/>
    <mergeCell ref="ACS27:ACS31"/>
    <mergeCell ref="ACT27:ACT31"/>
    <mergeCell ref="ACU27:ACU31"/>
    <mergeCell ref="ACV27:ACV31"/>
    <mergeCell ref="ACW27:ACW31"/>
    <mergeCell ref="ACX27:ACX31"/>
    <mergeCell ref="ACY27:ACY31"/>
    <mergeCell ref="ACZ27:ACZ31"/>
    <mergeCell ref="ADA27:ADA31"/>
    <mergeCell ref="ADB27:ADB31"/>
    <mergeCell ref="ADC27:ADC31"/>
    <mergeCell ref="ADD27:ADD31"/>
    <mergeCell ref="ADE27:ADE31"/>
    <mergeCell ref="ADF27:ADF31"/>
    <mergeCell ref="ADG27:ADG31"/>
    <mergeCell ref="ADH27:ADH31"/>
    <mergeCell ref="ADI27:ADI31"/>
    <mergeCell ref="ADJ27:ADJ31"/>
    <mergeCell ref="ADK27:ADK31"/>
    <mergeCell ref="ADL27:ADL31"/>
    <mergeCell ref="ADM27:ADM31"/>
    <mergeCell ref="ADN27:ADN31"/>
    <mergeCell ref="ADO27:ADO31"/>
    <mergeCell ref="ADP27:ADP31"/>
    <mergeCell ref="ADQ27:ADQ31"/>
    <mergeCell ref="ADR27:ADR31"/>
    <mergeCell ref="ADS27:ADS31"/>
    <mergeCell ref="ADT27:ADT31"/>
    <mergeCell ref="ADU27:ADU31"/>
    <mergeCell ref="ADV27:ADV31"/>
    <mergeCell ref="ADW27:ADW31"/>
    <mergeCell ref="ADX27:ADX31"/>
    <mergeCell ref="ADY27:ADY31"/>
    <mergeCell ref="ADZ27:ADZ31"/>
    <mergeCell ref="AEA27:AEA31"/>
    <mergeCell ref="AEB27:AEB31"/>
    <mergeCell ref="AEC27:AEC31"/>
    <mergeCell ref="AED27:AED31"/>
    <mergeCell ref="AEE27:AEE31"/>
    <mergeCell ref="AEF27:AEF31"/>
    <mergeCell ref="AEG27:AEG31"/>
    <mergeCell ref="AEH27:AEH31"/>
    <mergeCell ref="AEI27:AEI31"/>
    <mergeCell ref="AEJ27:AEJ31"/>
    <mergeCell ref="AEK27:AEK31"/>
    <mergeCell ref="AEL27:AEL31"/>
    <mergeCell ref="AEM27:AEM31"/>
    <mergeCell ref="AEN27:AEN31"/>
    <mergeCell ref="AEO27:AEO31"/>
    <mergeCell ref="AEP27:AEP31"/>
    <mergeCell ref="AEQ27:AEQ31"/>
    <mergeCell ref="AER27:AER31"/>
    <mergeCell ref="AES27:AES31"/>
    <mergeCell ref="AET27:AET31"/>
    <mergeCell ref="AEU27:AEU31"/>
    <mergeCell ref="AEV27:AEV31"/>
    <mergeCell ref="AEW27:AEW31"/>
    <mergeCell ref="AEX27:AEX31"/>
    <mergeCell ref="AEY27:AEY31"/>
    <mergeCell ref="AEZ27:AEZ31"/>
    <mergeCell ref="AFA27:AFA31"/>
    <mergeCell ref="AFB27:AFB31"/>
    <mergeCell ref="AFC27:AFC31"/>
    <mergeCell ref="AFD27:AFD31"/>
    <mergeCell ref="AFE27:AFE31"/>
    <mergeCell ref="AFF27:AFF31"/>
    <mergeCell ref="AFG27:AFG31"/>
    <mergeCell ref="AFH27:AFH31"/>
    <mergeCell ref="AFI27:AFI31"/>
    <mergeCell ref="AFJ27:AFJ31"/>
    <mergeCell ref="AFK27:AFK31"/>
    <mergeCell ref="AFL27:AFL31"/>
    <mergeCell ref="AFM27:AFM31"/>
    <mergeCell ref="AFN27:AFN31"/>
    <mergeCell ref="AFO27:AFO31"/>
    <mergeCell ref="AFP27:AFP31"/>
    <mergeCell ref="AFQ27:AFQ31"/>
    <mergeCell ref="AFR27:AFR31"/>
    <mergeCell ref="AFS27:AFS31"/>
    <mergeCell ref="AFT27:AFT31"/>
    <mergeCell ref="AFU27:AFU31"/>
    <mergeCell ref="AFV27:AFV31"/>
    <mergeCell ref="AFW27:AFW31"/>
    <mergeCell ref="AFX27:AFX31"/>
    <mergeCell ref="AFY27:AFY31"/>
    <mergeCell ref="AFZ27:AFZ31"/>
    <mergeCell ref="AGA27:AGA31"/>
    <mergeCell ref="AGB27:AGB31"/>
    <mergeCell ref="AGC27:AGC31"/>
    <mergeCell ref="AGD27:AGD31"/>
    <mergeCell ref="AGE27:AGE31"/>
    <mergeCell ref="AGF27:AGF31"/>
    <mergeCell ref="AGG27:AGG31"/>
    <mergeCell ref="AGH27:AGH31"/>
    <mergeCell ref="AGI27:AGI31"/>
    <mergeCell ref="AGJ27:AGJ31"/>
    <mergeCell ref="AGK27:AGK31"/>
    <mergeCell ref="AGL27:AGL31"/>
    <mergeCell ref="AGM27:AGM31"/>
    <mergeCell ref="AGN27:AGN31"/>
    <mergeCell ref="AGO27:AGO31"/>
    <mergeCell ref="AGP27:AGP31"/>
    <mergeCell ref="AJC27:AJC31"/>
    <mergeCell ref="AJD27:AJD31"/>
    <mergeCell ref="AGQ27:AGQ31"/>
    <mergeCell ref="AGR27:AGR31"/>
    <mergeCell ref="AGS27:AGS31"/>
    <mergeCell ref="AGT27:AGT31"/>
    <mergeCell ref="AGU27:AGU31"/>
    <mergeCell ref="AGV27:AGV31"/>
    <mergeCell ref="AGW27:AGW31"/>
    <mergeCell ref="AGX27:AGX31"/>
    <mergeCell ref="AGY27:AGY31"/>
    <mergeCell ref="AGZ27:AGZ31"/>
    <mergeCell ref="AHA27:AHA31"/>
    <mergeCell ref="AHB27:AHB31"/>
    <mergeCell ref="AHC27:AHC31"/>
    <mergeCell ref="AHD27:AHD31"/>
    <mergeCell ref="AHE27:AHE31"/>
    <mergeCell ref="AHF27:AHF31"/>
    <mergeCell ref="AHG27:AHG31"/>
    <mergeCell ref="AHH27:AHH31"/>
    <mergeCell ref="AHI27:AHI31"/>
    <mergeCell ref="AHJ27:AHJ31"/>
    <mergeCell ref="AHK27:AHK31"/>
    <mergeCell ref="AHL27:AHL31"/>
    <mergeCell ref="AHM27:AHM31"/>
    <mergeCell ref="AHN27:AHN31"/>
    <mergeCell ref="AHO27:AHO31"/>
    <mergeCell ref="AHP27:AHP31"/>
    <mergeCell ref="AHQ27:AHQ31"/>
    <mergeCell ref="AHR27:AHR31"/>
    <mergeCell ref="AHS27:AHS31"/>
    <mergeCell ref="AHT27:AHT31"/>
    <mergeCell ref="AHU27:AHU31"/>
    <mergeCell ref="AHV27:AHV31"/>
    <mergeCell ref="AHW27:AHW31"/>
    <mergeCell ref="AKP27:AKP31"/>
    <mergeCell ref="AJE27:AJE31"/>
    <mergeCell ref="AJF27:AJF31"/>
    <mergeCell ref="AJG27:AJG31"/>
    <mergeCell ref="AJH27:AJH31"/>
    <mergeCell ref="AJI27:AJI31"/>
    <mergeCell ref="AJJ27:AJJ31"/>
    <mergeCell ref="AJK27:AJK31"/>
    <mergeCell ref="AJL27:AJL31"/>
    <mergeCell ref="AJM27:AJM31"/>
    <mergeCell ref="AJN27:AJN31"/>
    <mergeCell ref="AJO27:AJO31"/>
    <mergeCell ref="AJP27:AJP31"/>
    <mergeCell ref="AJQ27:AJQ31"/>
    <mergeCell ref="AJR27:AJR31"/>
    <mergeCell ref="AJS27:AJS31"/>
    <mergeCell ref="AJT27:AJT31"/>
    <mergeCell ref="AJU27:AJU31"/>
    <mergeCell ref="AJV27:AJV31"/>
    <mergeCell ref="AJW27:AJW31"/>
    <mergeCell ref="AJX27:AJX31"/>
    <mergeCell ref="AJY27:AJY31"/>
    <mergeCell ref="AJZ27:AJZ31"/>
    <mergeCell ref="AKA27:AKA31"/>
    <mergeCell ref="AKB27:AKB31"/>
    <mergeCell ref="AKC27:AKC31"/>
    <mergeCell ref="AKD27:AKD31"/>
    <mergeCell ref="AKE27:AKE31"/>
    <mergeCell ref="AKF27:AKF31"/>
    <mergeCell ref="AKG27:AKG31"/>
    <mergeCell ref="AKH27:AKH31"/>
    <mergeCell ref="AKI27:AKI31"/>
    <mergeCell ref="AKJ27:AKJ31"/>
    <mergeCell ref="AKK27:AKK31"/>
    <mergeCell ref="NF34:NF36"/>
    <mergeCell ref="NG34:NG36"/>
    <mergeCell ref="NH34:NH36"/>
    <mergeCell ref="NI34:NI36"/>
    <mergeCell ref="NJ34:NJ36"/>
    <mergeCell ref="NK34:NK36"/>
    <mergeCell ref="NL34:NL36"/>
    <mergeCell ref="NM34:NM36"/>
    <mergeCell ref="NN34:NN36"/>
    <mergeCell ref="NO34:NO36"/>
    <mergeCell ref="NP34:NP36"/>
    <mergeCell ref="NQ34:NQ36"/>
    <mergeCell ref="NR34:NR36"/>
    <mergeCell ref="NS34:NS36"/>
    <mergeCell ref="NT34:NT36"/>
    <mergeCell ref="NU34:NU36"/>
    <mergeCell ref="NV34:NV36"/>
    <mergeCell ref="NW34:NW36"/>
    <mergeCell ref="NX34:NX36"/>
    <mergeCell ref="NY34:NY36"/>
    <mergeCell ref="NZ34:NZ36"/>
    <mergeCell ref="OA34:OA36"/>
    <mergeCell ref="OB34:OB36"/>
    <mergeCell ref="OC34:OC36"/>
    <mergeCell ref="OD34:OD36"/>
    <mergeCell ref="OE34:OE36"/>
    <mergeCell ref="OF34:OF36"/>
    <mergeCell ref="OG34:OG36"/>
    <mergeCell ref="OH34:OH36"/>
    <mergeCell ref="AKL27:AKL31"/>
    <mergeCell ref="AKM27:AKM31"/>
    <mergeCell ref="AKN27:AKN31"/>
    <mergeCell ref="AKO27:AKO31"/>
    <mergeCell ref="AHX27:AHX31"/>
    <mergeCell ref="AHY27:AHY31"/>
    <mergeCell ref="AHZ27:AHZ31"/>
    <mergeCell ref="AIA27:AIA31"/>
    <mergeCell ref="AIB27:AIB31"/>
    <mergeCell ref="AIC27:AIC31"/>
    <mergeCell ref="AID27:AID31"/>
    <mergeCell ref="AIE27:AIE31"/>
    <mergeCell ref="AIF27:AIF31"/>
    <mergeCell ref="AIG27:AIG31"/>
    <mergeCell ref="AIH27:AIH31"/>
    <mergeCell ref="AII27:AII31"/>
    <mergeCell ref="AIJ27:AIJ31"/>
    <mergeCell ref="AIK27:AIK31"/>
    <mergeCell ref="AIL27:AIL31"/>
    <mergeCell ref="AIM27:AIM31"/>
    <mergeCell ref="AIN27:AIN31"/>
    <mergeCell ref="AIO27:AIO31"/>
    <mergeCell ref="AIP27:AIP31"/>
    <mergeCell ref="AIQ27:AIQ31"/>
    <mergeCell ref="AIR27:AIR31"/>
    <mergeCell ref="AIS27:AIS31"/>
    <mergeCell ref="AIT27:AIT31"/>
    <mergeCell ref="AIU27:AIU31"/>
    <mergeCell ref="AIV27:AIV31"/>
    <mergeCell ref="AIW27:AIW31"/>
    <mergeCell ref="AIX27:AIX31"/>
    <mergeCell ref="AIY27:AIY31"/>
    <mergeCell ref="AIZ27:AIZ31"/>
    <mergeCell ref="AJA27:AJA31"/>
    <mergeCell ref="AJB27:AJB31"/>
    <mergeCell ref="LY34:LY36"/>
    <mergeCell ref="LZ34:LZ36"/>
    <mergeCell ref="MA34:MA36"/>
    <mergeCell ref="MB34:MB36"/>
    <mergeCell ref="MC34:MC36"/>
    <mergeCell ref="MD34:MD36"/>
    <mergeCell ref="ME34:ME36"/>
    <mergeCell ref="MF34:MF36"/>
    <mergeCell ref="MG34:MG36"/>
    <mergeCell ref="MH34:MH36"/>
    <mergeCell ref="MI34:MI36"/>
    <mergeCell ref="MJ34:MJ36"/>
    <mergeCell ref="MK34:MK36"/>
    <mergeCell ref="ML34:ML36"/>
    <mergeCell ref="MM34:MM36"/>
    <mergeCell ref="MN34:MN36"/>
    <mergeCell ref="MO34:MO36"/>
    <mergeCell ref="MP34:MP36"/>
    <mergeCell ref="MQ34:MQ36"/>
    <mergeCell ref="MR34:MR36"/>
    <mergeCell ref="MS34:MS36"/>
    <mergeCell ref="MT34:MT36"/>
    <mergeCell ref="MU34:MU36"/>
    <mergeCell ref="MV34:MV36"/>
    <mergeCell ref="MW34:MW36"/>
    <mergeCell ref="MX34:MX36"/>
    <mergeCell ref="MY34:MY36"/>
    <mergeCell ref="MZ34:MZ36"/>
    <mergeCell ref="NA34:NA36"/>
    <mergeCell ref="NB34:NB36"/>
    <mergeCell ref="NC34:NC36"/>
    <mergeCell ref="ND34:ND36"/>
    <mergeCell ref="NE34:NE36"/>
    <mergeCell ref="OI34:OI36"/>
    <mergeCell ref="OJ34:OJ36"/>
    <mergeCell ref="OK34:OK36"/>
    <mergeCell ref="OL34:OL36"/>
    <mergeCell ref="OM34:OM36"/>
    <mergeCell ref="ON34:ON36"/>
    <mergeCell ref="OO34:OO36"/>
    <mergeCell ref="OP34:OP36"/>
    <mergeCell ref="OQ34:OQ36"/>
    <mergeCell ref="OR34:OR36"/>
    <mergeCell ref="OS34:OS36"/>
    <mergeCell ref="OT34:OT36"/>
    <mergeCell ref="OU34:OU36"/>
    <mergeCell ref="OV34:OV36"/>
    <mergeCell ref="OW34:OW36"/>
    <mergeCell ref="OX34:OX36"/>
    <mergeCell ref="OY34:OY36"/>
    <mergeCell ref="OZ34:OZ36"/>
    <mergeCell ref="PA34:PA36"/>
    <mergeCell ref="PB34:PB36"/>
    <mergeCell ref="PC34:PC36"/>
    <mergeCell ref="PD34:PD36"/>
    <mergeCell ref="PE34:PE36"/>
    <mergeCell ref="PF34:PF36"/>
    <mergeCell ref="PG34:PG36"/>
    <mergeCell ref="PH34:PH36"/>
    <mergeCell ref="PI34:PI36"/>
    <mergeCell ref="PJ34:PJ36"/>
    <mergeCell ref="PK34:PK36"/>
    <mergeCell ref="PL34:PL36"/>
    <mergeCell ref="PM34:PM36"/>
    <mergeCell ref="PN34:PN36"/>
    <mergeCell ref="PO34:PO36"/>
    <mergeCell ref="PP34:PP36"/>
    <mergeCell ref="PQ34:PQ36"/>
    <mergeCell ref="PR34:PR36"/>
    <mergeCell ref="PS34:PS36"/>
    <mergeCell ref="PT34:PT36"/>
    <mergeCell ref="PU34:PU36"/>
    <mergeCell ref="PV34:PV36"/>
    <mergeCell ref="PW34:PW36"/>
    <mergeCell ref="PX34:PX36"/>
    <mergeCell ref="PY34:PY36"/>
    <mergeCell ref="PZ34:PZ36"/>
    <mergeCell ref="QA34:QA36"/>
    <mergeCell ref="QB34:QB36"/>
    <mergeCell ref="QC34:QC36"/>
    <mergeCell ref="QD34:QD36"/>
    <mergeCell ref="QE34:QE36"/>
    <mergeCell ref="QF34:QF36"/>
    <mergeCell ref="QG34:QG36"/>
    <mergeCell ref="QH34:QH36"/>
    <mergeCell ref="QI34:QI36"/>
    <mergeCell ref="QJ34:QJ36"/>
    <mergeCell ref="QK34:QK36"/>
    <mergeCell ref="QL34:QL36"/>
    <mergeCell ref="QM34:QM36"/>
    <mergeCell ref="QN34:QN36"/>
    <mergeCell ref="QO34:QO36"/>
    <mergeCell ref="QP34:QP36"/>
    <mergeCell ref="QQ34:QQ36"/>
    <mergeCell ref="QR34:QR36"/>
    <mergeCell ref="QS34:QS36"/>
    <mergeCell ref="QT34:QT36"/>
    <mergeCell ref="QU34:QU36"/>
    <mergeCell ref="QV34:QV36"/>
    <mergeCell ref="QW34:QW36"/>
    <mergeCell ref="QX34:QX36"/>
    <mergeCell ref="QY34:QY36"/>
    <mergeCell ref="QZ34:QZ36"/>
    <mergeCell ref="RA34:RA36"/>
    <mergeCell ref="RB34:RB36"/>
    <mergeCell ref="RC34:RC36"/>
    <mergeCell ref="RD34:RD36"/>
    <mergeCell ref="RE34:RE36"/>
    <mergeCell ref="RF34:RF36"/>
    <mergeCell ref="RG34:RG36"/>
    <mergeCell ref="RH34:RH36"/>
    <mergeCell ref="RI34:RI36"/>
    <mergeCell ref="RJ34:RJ36"/>
    <mergeCell ref="RK34:RK36"/>
    <mergeCell ref="RL34:RL36"/>
    <mergeCell ref="RM34:RM36"/>
    <mergeCell ref="RN34:RN36"/>
    <mergeCell ref="RO34:RO36"/>
    <mergeCell ref="RP34:RP36"/>
    <mergeCell ref="RQ34:RQ36"/>
    <mergeCell ref="RR34:RR36"/>
    <mergeCell ref="RS34:RS36"/>
    <mergeCell ref="RT34:RT36"/>
    <mergeCell ref="RU34:RU36"/>
    <mergeCell ref="RV34:RV36"/>
    <mergeCell ref="RW34:RW36"/>
    <mergeCell ref="RX34:RX36"/>
    <mergeCell ref="RY34:RY36"/>
    <mergeCell ref="RZ34:RZ36"/>
    <mergeCell ref="SA34:SA36"/>
    <mergeCell ref="SB34:SB36"/>
    <mergeCell ref="SC34:SC36"/>
    <mergeCell ref="SD34:SD36"/>
    <mergeCell ref="SE34:SE36"/>
    <mergeCell ref="SF34:SF36"/>
    <mergeCell ref="SG34:SG36"/>
    <mergeCell ref="SH34:SH36"/>
    <mergeCell ref="SI34:SI36"/>
    <mergeCell ref="SJ34:SJ36"/>
    <mergeCell ref="SK34:SK36"/>
    <mergeCell ref="SL34:SL36"/>
    <mergeCell ref="SM34:SM36"/>
    <mergeCell ref="SN34:SN36"/>
    <mergeCell ref="SO34:SO36"/>
    <mergeCell ref="SP34:SP36"/>
    <mergeCell ref="SQ34:SQ36"/>
    <mergeCell ref="SR34:SR36"/>
    <mergeCell ref="SS34:SS36"/>
    <mergeCell ref="ST34:ST36"/>
    <mergeCell ref="SU34:SU36"/>
    <mergeCell ref="SV34:SV36"/>
    <mergeCell ref="SW34:SW36"/>
    <mergeCell ref="SX34:SX36"/>
    <mergeCell ref="SY34:SY36"/>
    <mergeCell ref="SZ34:SZ36"/>
    <mergeCell ref="TA34:TA36"/>
    <mergeCell ref="TB34:TB36"/>
    <mergeCell ref="TC34:TC36"/>
    <mergeCell ref="TD34:TD36"/>
    <mergeCell ref="TE34:TE36"/>
    <mergeCell ref="TF34:TF36"/>
    <mergeCell ref="TG34:TG36"/>
    <mergeCell ref="TH34:TH36"/>
    <mergeCell ref="TI34:TI36"/>
    <mergeCell ref="TJ34:TJ36"/>
    <mergeCell ref="TK34:TK36"/>
    <mergeCell ref="TL34:TL36"/>
    <mergeCell ref="TM34:TM36"/>
    <mergeCell ref="TN34:TN36"/>
    <mergeCell ref="TO34:TO36"/>
    <mergeCell ref="TP34:TP36"/>
    <mergeCell ref="TQ34:TQ36"/>
    <mergeCell ref="TR34:TR36"/>
    <mergeCell ref="TS34:TS36"/>
    <mergeCell ref="TT34:TT36"/>
    <mergeCell ref="TU34:TU36"/>
    <mergeCell ref="TV34:TV36"/>
    <mergeCell ref="TW34:TW36"/>
    <mergeCell ref="TX34:TX36"/>
    <mergeCell ref="TY34:TY36"/>
    <mergeCell ref="TZ34:TZ36"/>
    <mergeCell ref="UA34:UA36"/>
    <mergeCell ref="UB34:UB36"/>
    <mergeCell ref="UC34:UC36"/>
    <mergeCell ref="UD34:UD36"/>
    <mergeCell ref="UE34:UE36"/>
    <mergeCell ref="UF34:UF36"/>
    <mergeCell ref="UG34:UG36"/>
    <mergeCell ref="UH34:UH36"/>
    <mergeCell ref="UI34:UI36"/>
    <mergeCell ref="UJ34:UJ36"/>
    <mergeCell ref="UK34:UK36"/>
    <mergeCell ref="UL34:UL36"/>
    <mergeCell ref="UM34:UM36"/>
    <mergeCell ref="UN34:UN36"/>
    <mergeCell ref="UO34:UO36"/>
    <mergeCell ref="UP34:UP36"/>
    <mergeCell ref="UQ34:UQ36"/>
    <mergeCell ref="UR34:UR36"/>
    <mergeCell ref="US34:US36"/>
    <mergeCell ref="UT34:UT36"/>
    <mergeCell ref="UU34:UU36"/>
    <mergeCell ref="UV34:UV36"/>
    <mergeCell ref="UW34:UW36"/>
    <mergeCell ref="UX34:UX36"/>
    <mergeCell ref="UY34:UY36"/>
    <mergeCell ref="UZ34:UZ36"/>
    <mergeCell ref="VA34:VA36"/>
    <mergeCell ref="VB34:VB36"/>
    <mergeCell ref="VC34:VC36"/>
    <mergeCell ref="VD34:VD36"/>
    <mergeCell ref="VE34:VE36"/>
    <mergeCell ref="VF34:VF36"/>
    <mergeCell ref="VG34:VG36"/>
    <mergeCell ref="VH34:VH36"/>
    <mergeCell ref="VI34:VI36"/>
    <mergeCell ref="VJ34:VJ36"/>
    <mergeCell ref="VK34:VK36"/>
    <mergeCell ref="VL34:VL36"/>
    <mergeCell ref="VM34:VM36"/>
    <mergeCell ref="VN34:VN36"/>
    <mergeCell ref="VO34:VO36"/>
    <mergeCell ref="VP34:VP36"/>
    <mergeCell ref="VQ34:VQ36"/>
    <mergeCell ref="VR34:VR36"/>
    <mergeCell ref="VS34:VS36"/>
    <mergeCell ref="VT34:VT36"/>
    <mergeCell ref="VU34:VU36"/>
    <mergeCell ref="VV34:VV36"/>
    <mergeCell ref="VW34:VW36"/>
    <mergeCell ref="VX34:VX36"/>
    <mergeCell ref="VY34:VY36"/>
    <mergeCell ref="VZ34:VZ36"/>
    <mergeCell ref="WA34:WA36"/>
    <mergeCell ref="WB34:WB36"/>
    <mergeCell ref="WC34:WC36"/>
    <mergeCell ref="WD34:WD36"/>
    <mergeCell ref="WE34:WE36"/>
    <mergeCell ref="WF34:WF36"/>
    <mergeCell ref="WG34:WG36"/>
    <mergeCell ref="WH34:WH36"/>
    <mergeCell ref="WI34:WI36"/>
    <mergeCell ref="WJ34:WJ36"/>
    <mergeCell ref="WK34:WK36"/>
    <mergeCell ref="WL34:WL36"/>
    <mergeCell ref="WM34:WM36"/>
    <mergeCell ref="WN34:WN36"/>
    <mergeCell ref="WO34:WO36"/>
    <mergeCell ref="WP34:WP36"/>
    <mergeCell ref="WQ34:WQ36"/>
    <mergeCell ref="WR34:WR36"/>
    <mergeCell ref="WS34:WS36"/>
    <mergeCell ref="WT34:WT36"/>
    <mergeCell ref="WU34:WU36"/>
    <mergeCell ref="WV34:WV36"/>
    <mergeCell ref="WW34:WW36"/>
    <mergeCell ref="WX34:WX36"/>
    <mergeCell ref="WY34:WY36"/>
    <mergeCell ref="WZ34:WZ36"/>
    <mergeCell ref="XA34:XA36"/>
    <mergeCell ref="XB34:XB36"/>
    <mergeCell ref="XC34:XC36"/>
    <mergeCell ref="XD34:XD36"/>
    <mergeCell ref="XE34:XE36"/>
    <mergeCell ref="XF34:XF36"/>
    <mergeCell ref="XG34:XG36"/>
    <mergeCell ref="XH34:XH36"/>
    <mergeCell ref="XI34:XI36"/>
    <mergeCell ref="XJ34:XJ36"/>
    <mergeCell ref="XK34:XK36"/>
    <mergeCell ref="XL34:XL36"/>
    <mergeCell ref="XM34:XM36"/>
    <mergeCell ref="XN34:XN36"/>
    <mergeCell ref="XO34:XO36"/>
    <mergeCell ref="XP34:XP36"/>
    <mergeCell ref="XQ34:XQ36"/>
    <mergeCell ref="XR34:XR36"/>
    <mergeCell ref="XS34:XS36"/>
    <mergeCell ref="XT34:XT36"/>
    <mergeCell ref="XU34:XU36"/>
    <mergeCell ref="XV34:XV36"/>
    <mergeCell ref="XW34:XW36"/>
    <mergeCell ref="XX34:XX36"/>
    <mergeCell ref="XY34:XY36"/>
    <mergeCell ref="XZ34:XZ36"/>
    <mergeCell ref="YA34:YA36"/>
    <mergeCell ref="YB34:YB36"/>
    <mergeCell ref="YC34:YC36"/>
    <mergeCell ref="YD34:YD36"/>
    <mergeCell ref="YE34:YE36"/>
    <mergeCell ref="YF34:YF36"/>
    <mergeCell ref="YG34:YG36"/>
    <mergeCell ref="YH34:YH36"/>
    <mergeCell ref="YI34:YI36"/>
    <mergeCell ref="YJ34:YJ36"/>
    <mergeCell ref="YK34:YK36"/>
    <mergeCell ref="YL34:YL36"/>
    <mergeCell ref="YM34:YM36"/>
    <mergeCell ref="YN34:YN36"/>
    <mergeCell ref="YO34:YO36"/>
    <mergeCell ref="YP34:YP36"/>
    <mergeCell ref="YQ34:YQ36"/>
    <mergeCell ref="YR34:YR36"/>
    <mergeCell ref="YS34:YS36"/>
    <mergeCell ref="YT34:YT36"/>
    <mergeCell ref="YU34:YU36"/>
    <mergeCell ref="YV34:YV36"/>
    <mergeCell ref="YW34:YW36"/>
    <mergeCell ref="YX34:YX36"/>
    <mergeCell ref="YY34:YY36"/>
    <mergeCell ref="YZ34:YZ36"/>
    <mergeCell ref="ZA34:ZA36"/>
    <mergeCell ref="ZB34:ZB36"/>
    <mergeCell ref="ZC34:ZC36"/>
    <mergeCell ref="ZD34:ZD36"/>
    <mergeCell ref="ZE34:ZE36"/>
    <mergeCell ref="ZF34:ZF36"/>
    <mergeCell ref="ZG34:ZG36"/>
    <mergeCell ref="ZH34:ZH36"/>
    <mergeCell ref="ZI34:ZI36"/>
    <mergeCell ref="ZJ34:ZJ36"/>
    <mergeCell ref="ZK34:ZK36"/>
    <mergeCell ref="ZL34:ZL36"/>
    <mergeCell ref="ZM34:ZM36"/>
    <mergeCell ref="ZN34:ZN36"/>
    <mergeCell ref="ZO34:ZO36"/>
    <mergeCell ref="ZP34:ZP36"/>
    <mergeCell ref="ZQ34:ZQ36"/>
    <mergeCell ref="ZR34:ZR36"/>
    <mergeCell ref="ZS34:ZS36"/>
    <mergeCell ref="ZT34:ZT36"/>
    <mergeCell ref="ZU34:ZU36"/>
    <mergeCell ref="ZV34:ZV36"/>
    <mergeCell ref="ZW34:ZW36"/>
    <mergeCell ref="ZX34:ZX36"/>
    <mergeCell ref="ZY34:ZY36"/>
    <mergeCell ref="ZZ34:ZZ36"/>
    <mergeCell ref="AAA34:AAA36"/>
    <mergeCell ref="AAB34:AAB36"/>
    <mergeCell ref="AAC34:AAC36"/>
    <mergeCell ref="AAD34:AAD36"/>
    <mergeCell ref="AAE34:AAE36"/>
    <mergeCell ref="AAF34:AAF36"/>
    <mergeCell ref="AAG34:AAG36"/>
    <mergeCell ref="AAH34:AAH36"/>
    <mergeCell ref="AAI34:AAI36"/>
    <mergeCell ref="AAJ34:AAJ36"/>
    <mergeCell ref="AAK34:AAK36"/>
    <mergeCell ref="AAL34:AAL36"/>
    <mergeCell ref="AAM34:AAM36"/>
    <mergeCell ref="AAN34:AAN36"/>
    <mergeCell ref="AAO34:AAO36"/>
    <mergeCell ref="AAP34:AAP36"/>
    <mergeCell ref="AAQ34:AAQ36"/>
    <mergeCell ref="AAR34:AAR36"/>
    <mergeCell ref="AAS34:AAS36"/>
    <mergeCell ref="AAT34:AAT36"/>
    <mergeCell ref="AAU34:AAU36"/>
    <mergeCell ref="AAV34:AAV36"/>
    <mergeCell ref="AAW34:AAW36"/>
    <mergeCell ref="AAX34:AAX36"/>
    <mergeCell ref="AAY34:AAY36"/>
    <mergeCell ref="AAZ34:AAZ36"/>
    <mergeCell ref="ABA34:ABA36"/>
    <mergeCell ref="ABB34:ABB36"/>
    <mergeCell ref="ABC34:ABC36"/>
    <mergeCell ref="ABD34:ABD36"/>
    <mergeCell ref="ABE34:ABE36"/>
    <mergeCell ref="ABF34:ABF36"/>
    <mergeCell ref="ABG34:ABG36"/>
    <mergeCell ref="ABH34:ABH36"/>
    <mergeCell ref="ABI34:ABI36"/>
    <mergeCell ref="ABJ34:ABJ36"/>
    <mergeCell ref="ABK34:ABK36"/>
    <mergeCell ref="ABL34:ABL36"/>
    <mergeCell ref="ABM34:ABM36"/>
    <mergeCell ref="ABN34:ABN36"/>
    <mergeCell ref="ABO34:ABO36"/>
    <mergeCell ref="ABP34:ABP36"/>
    <mergeCell ref="ABQ34:ABQ36"/>
    <mergeCell ref="ABR34:ABR36"/>
    <mergeCell ref="ABS34:ABS36"/>
    <mergeCell ref="ABT34:ABT36"/>
    <mergeCell ref="ABU34:ABU36"/>
    <mergeCell ref="ABV34:ABV36"/>
    <mergeCell ref="ABW34:ABW36"/>
    <mergeCell ref="ABX34:ABX36"/>
    <mergeCell ref="ABY34:ABY36"/>
    <mergeCell ref="ABZ34:ABZ36"/>
    <mergeCell ref="ACA34:ACA36"/>
    <mergeCell ref="ACB34:ACB36"/>
    <mergeCell ref="ACC34:ACC36"/>
    <mergeCell ref="ACD34:ACD36"/>
    <mergeCell ref="ACE34:ACE36"/>
    <mergeCell ref="ACF34:ACF36"/>
    <mergeCell ref="ACG34:ACG36"/>
    <mergeCell ref="ACH34:ACH36"/>
    <mergeCell ref="ACI34:ACI36"/>
    <mergeCell ref="ACJ34:ACJ36"/>
    <mergeCell ref="ACK34:ACK36"/>
    <mergeCell ref="ACL34:ACL36"/>
    <mergeCell ref="ACM34:ACM36"/>
    <mergeCell ref="ACN34:ACN36"/>
    <mergeCell ref="ACO34:ACO36"/>
    <mergeCell ref="ACP34:ACP36"/>
    <mergeCell ref="ACQ34:ACQ36"/>
    <mergeCell ref="ACR34:ACR36"/>
    <mergeCell ref="ACS34:ACS36"/>
    <mergeCell ref="ACT34:ACT36"/>
    <mergeCell ref="ACU34:ACU36"/>
    <mergeCell ref="ACV34:ACV36"/>
    <mergeCell ref="ACW34:ACW36"/>
    <mergeCell ref="ACX34:ACX36"/>
    <mergeCell ref="ACY34:ACY36"/>
    <mergeCell ref="ACZ34:ACZ36"/>
    <mergeCell ref="ADA34:ADA36"/>
    <mergeCell ref="ADB34:ADB36"/>
    <mergeCell ref="ADC34:ADC36"/>
    <mergeCell ref="ADD34:ADD36"/>
    <mergeCell ref="ADE34:ADE36"/>
    <mergeCell ref="ADF34:ADF36"/>
    <mergeCell ref="ADG34:ADG36"/>
    <mergeCell ref="ADH34:ADH36"/>
    <mergeCell ref="ADI34:ADI36"/>
    <mergeCell ref="ADJ34:ADJ36"/>
    <mergeCell ref="ADK34:ADK36"/>
    <mergeCell ref="ADL34:ADL36"/>
    <mergeCell ref="ADM34:ADM36"/>
    <mergeCell ref="ADN34:ADN36"/>
    <mergeCell ref="ADO34:ADO36"/>
    <mergeCell ref="ADP34:ADP36"/>
    <mergeCell ref="ADQ34:ADQ36"/>
    <mergeCell ref="ADR34:ADR36"/>
    <mergeCell ref="ADS34:ADS36"/>
    <mergeCell ref="ADT34:ADT36"/>
    <mergeCell ref="ADU34:ADU36"/>
    <mergeCell ref="ADV34:ADV36"/>
    <mergeCell ref="ADW34:ADW36"/>
    <mergeCell ref="ADX34:ADX36"/>
    <mergeCell ref="ADY34:ADY36"/>
    <mergeCell ref="ADZ34:ADZ36"/>
    <mergeCell ref="AEA34:AEA36"/>
    <mergeCell ref="AEB34:AEB36"/>
    <mergeCell ref="AEC34:AEC36"/>
    <mergeCell ref="AED34:AED36"/>
    <mergeCell ref="AEE34:AEE36"/>
    <mergeCell ref="AEF34:AEF36"/>
    <mergeCell ref="AEG34:AEG36"/>
    <mergeCell ref="AEH34:AEH36"/>
    <mergeCell ref="AEI34:AEI36"/>
    <mergeCell ref="AEJ34:AEJ36"/>
    <mergeCell ref="AEK34:AEK36"/>
    <mergeCell ref="AEL34:AEL36"/>
    <mergeCell ref="AEM34:AEM36"/>
    <mergeCell ref="AEN34:AEN36"/>
    <mergeCell ref="AEO34:AEO36"/>
    <mergeCell ref="AEP34:AEP36"/>
    <mergeCell ref="AEQ34:AEQ36"/>
    <mergeCell ref="AER34:AER36"/>
    <mergeCell ref="AES34:AES36"/>
    <mergeCell ref="AET34:AET36"/>
    <mergeCell ref="AEU34:AEU36"/>
    <mergeCell ref="AEV34:AEV36"/>
    <mergeCell ref="AEW34:AEW36"/>
    <mergeCell ref="AEX34:AEX36"/>
    <mergeCell ref="AEY34:AEY36"/>
    <mergeCell ref="AEZ34:AEZ36"/>
    <mergeCell ref="AFA34:AFA36"/>
    <mergeCell ref="AFB34:AFB36"/>
    <mergeCell ref="AFC34:AFC36"/>
    <mergeCell ref="AFD34:AFD36"/>
    <mergeCell ref="AFE34:AFE36"/>
    <mergeCell ref="AFF34:AFF36"/>
    <mergeCell ref="AFG34:AFG36"/>
    <mergeCell ref="AFH34:AFH36"/>
    <mergeCell ref="AFI34:AFI36"/>
    <mergeCell ref="AFJ34:AFJ36"/>
    <mergeCell ref="AFK34:AFK36"/>
    <mergeCell ref="AFL34:AFL36"/>
    <mergeCell ref="AFM34:AFM36"/>
    <mergeCell ref="AFN34:AFN36"/>
    <mergeCell ref="AFO34:AFO36"/>
    <mergeCell ref="AFP34:AFP36"/>
    <mergeCell ref="AFQ34:AFQ36"/>
    <mergeCell ref="AFR34:AFR36"/>
    <mergeCell ref="AFS34:AFS36"/>
    <mergeCell ref="AFT34:AFT36"/>
    <mergeCell ref="AFU34:AFU36"/>
    <mergeCell ref="AFV34:AFV36"/>
    <mergeCell ref="AFW34:AFW36"/>
    <mergeCell ref="AFX34:AFX36"/>
    <mergeCell ref="AFY34:AFY36"/>
    <mergeCell ref="AFZ34:AFZ36"/>
    <mergeCell ref="AGA34:AGA36"/>
    <mergeCell ref="AGB34:AGB36"/>
    <mergeCell ref="AGC34:AGC36"/>
    <mergeCell ref="AGD34:AGD36"/>
    <mergeCell ref="AGE34:AGE36"/>
    <mergeCell ref="AGF34:AGF36"/>
    <mergeCell ref="AGG34:AGG36"/>
    <mergeCell ref="AGH34:AGH36"/>
    <mergeCell ref="AGI34:AGI36"/>
    <mergeCell ref="AGJ34:AGJ36"/>
    <mergeCell ref="AGK34:AGK36"/>
    <mergeCell ref="AGL34:AGL36"/>
    <mergeCell ref="AGM34:AGM36"/>
    <mergeCell ref="AGN34:AGN36"/>
    <mergeCell ref="AGO34:AGO36"/>
    <mergeCell ref="AGP34:AGP36"/>
    <mergeCell ref="AGQ34:AGQ36"/>
    <mergeCell ref="AGR34:AGR36"/>
    <mergeCell ref="AGS34:AGS36"/>
    <mergeCell ref="AGT34:AGT36"/>
    <mergeCell ref="AGU34:AGU36"/>
    <mergeCell ref="AGV34:AGV36"/>
    <mergeCell ref="AGW34:AGW36"/>
    <mergeCell ref="AGX34:AGX36"/>
    <mergeCell ref="AGY34:AGY36"/>
    <mergeCell ref="AGZ34:AGZ36"/>
    <mergeCell ref="AHA34:AHA36"/>
    <mergeCell ref="AHB34:AHB36"/>
    <mergeCell ref="AHC34:AHC36"/>
    <mergeCell ref="AHD34:AHD36"/>
    <mergeCell ref="AHE34:AHE36"/>
    <mergeCell ref="AHF34:AHF36"/>
    <mergeCell ref="AHG34:AHG36"/>
    <mergeCell ref="AHH34:AHH36"/>
    <mergeCell ref="AHI34:AHI36"/>
    <mergeCell ref="AIZ34:AIZ36"/>
    <mergeCell ref="AJA34:AJA36"/>
    <mergeCell ref="AJB34:AJB36"/>
    <mergeCell ref="AJC34:AJC36"/>
    <mergeCell ref="AJD34:AJD36"/>
    <mergeCell ref="AJE34:AJE36"/>
    <mergeCell ref="AJF34:AJF36"/>
    <mergeCell ref="AJG34:AJG36"/>
    <mergeCell ref="AJH34:AJH36"/>
    <mergeCell ref="AJI34:AJI36"/>
    <mergeCell ref="AJJ34:AJJ36"/>
    <mergeCell ref="AJK34:AJK36"/>
    <mergeCell ref="AJL34:AJL36"/>
    <mergeCell ref="AJM34:AJM36"/>
    <mergeCell ref="AJN34:AJN36"/>
    <mergeCell ref="AJO34:AJO36"/>
    <mergeCell ref="AJP34:AJP36"/>
    <mergeCell ref="AJQ34:AJQ36"/>
    <mergeCell ref="AJR34:AJR36"/>
    <mergeCell ref="AJS34:AJS36"/>
    <mergeCell ref="AJT34:AJT36"/>
    <mergeCell ref="AJU34:AJU36"/>
    <mergeCell ref="AJV34:AJV36"/>
    <mergeCell ref="AJW34:AJW36"/>
    <mergeCell ref="AHJ34:AHJ36"/>
    <mergeCell ref="AHK34:AHK36"/>
    <mergeCell ref="AHL34:AHL36"/>
    <mergeCell ref="AHM34:AHM36"/>
    <mergeCell ref="AHN34:AHN36"/>
    <mergeCell ref="AHO34:AHO36"/>
    <mergeCell ref="AHP34:AHP36"/>
    <mergeCell ref="AHQ34:AHQ36"/>
    <mergeCell ref="AHR34:AHR36"/>
    <mergeCell ref="AHS34:AHS36"/>
    <mergeCell ref="AHT34:AHT36"/>
    <mergeCell ref="AHU34:AHU36"/>
    <mergeCell ref="AHV34:AHV36"/>
    <mergeCell ref="AHW34:AHW36"/>
    <mergeCell ref="AHX34:AHX36"/>
    <mergeCell ref="AHY34:AHY36"/>
    <mergeCell ref="AHZ34:AHZ36"/>
    <mergeCell ref="AIA34:AIA36"/>
    <mergeCell ref="AIB34:AIB36"/>
    <mergeCell ref="AIC34:AIC36"/>
    <mergeCell ref="AID34:AID36"/>
    <mergeCell ref="AIE34:AIE36"/>
    <mergeCell ref="AIF34:AIF36"/>
    <mergeCell ref="AIG34:AIG36"/>
    <mergeCell ref="AIH34:AIH36"/>
    <mergeCell ref="AII34:AII36"/>
    <mergeCell ref="AIJ34:AIJ36"/>
    <mergeCell ref="AIK34:AIK36"/>
    <mergeCell ref="AIL34:AIL36"/>
    <mergeCell ref="AIM34:AIM36"/>
    <mergeCell ref="AIN34:AIN36"/>
    <mergeCell ref="AIO34:AIO36"/>
    <mergeCell ref="AIP34:AIP36"/>
    <mergeCell ref="NF37:NF39"/>
    <mergeCell ref="NG37:NG39"/>
    <mergeCell ref="NH37:NH39"/>
    <mergeCell ref="NI37:NI39"/>
    <mergeCell ref="NJ37:NJ39"/>
    <mergeCell ref="NK37:NK39"/>
    <mergeCell ref="NL37:NL39"/>
    <mergeCell ref="NM37:NM39"/>
    <mergeCell ref="NN37:NN39"/>
    <mergeCell ref="NO37:NO39"/>
    <mergeCell ref="NP37:NP39"/>
    <mergeCell ref="NQ37:NQ39"/>
    <mergeCell ref="NR37:NR39"/>
    <mergeCell ref="NS37:NS39"/>
    <mergeCell ref="NT37:NT39"/>
    <mergeCell ref="AJX34:AJX36"/>
    <mergeCell ref="AJY34:AJY36"/>
    <mergeCell ref="AJZ34:AJZ36"/>
    <mergeCell ref="AKA34:AKA36"/>
    <mergeCell ref="AKB34:AKB36"/>
    <mergeCell ref="AKC34:AKC36"/>
    <mergeCell ref="AKD34:AKD36"/>
    <mergeCell ref="AKE34:AKE36"/>
    <mergeCell ref="AKF34:AKF36"/>
    <mergeCell ref="AKG34:AKG36"/>
    <mergeCell ref="AKH34:AKH36"/>
    <mergeCell ref="AKI34:AKI36"/>
    <mergeCell ref="AKJ34:AKJ36"/>
    <mergeCell ref="AKK34:AKK36"/>
    <mergeCell ref="AKL34:AKL36"/>
    <mergeCell ref="AKM34:AKM36"/>
    <mergeCell ref="AKN34:AKN36"/>
    <mergeCell ref="AKO34:AKO36"/>
    <mergeCell ref="OP37:OP39"/>
    <mergeCell ref="OQ37:OQ39"/>
    <mergeCell ref="OR37:OR39"/>
    <mergeCell ref="OS37:OS39"/>
    <mergeCell ref="OT37:OT39"/>
    <mergeCell ref="OU37:OU39"/>
    <mergeCell ref="OV37:OV39"/>
    <mergeCell ref="OW37:OW39"/>
    <mergeCell ref="OX37:OX39"/>
    <mergeCell ref="OY37:OY39"/>
    <mergeCell ref="OZ37:OZ39"/>
    <mergeCell ref="PA37:PA39"/>
    <mergeCell ref="PB37:PB39"/>
    <mergeCell ref="PC37:PC39"/>
    <mergeCell ref="PD37:PD39"/>
    <mergeCell ref="PE37:PE39"/>
    <mergeCell ref="PF37:PF39"/>
    <mergeCell ref="PG37:PG39"/>
    <mergeCell ref="PH37:PH39"/>
    <mergeCell ref="PI37:PI39"/>
    <mergeCell ref="PJ37:PJ39"/>
    <mergeCell ref="PK37:PK39"/>
    <mergeCell ref="PL37:PL39"/>
    <mergeCell ref="PM37:PM39"/>
    <mergeCell ref="PN37:PN39"/>
    <mergeCell ref="PO37:PO39"/>
    <mergeCell ref="PP37:PP39"/>
    <mergeCell ref="PQ37:PQ39"/>
    <mergeCell ref="PR37:PR39"/>
    <mergeCell ref="PS37:PS39"/>
    <mergeCell ref="PT37:PT39"/>
    <mergeCell ref="AKP34:AKP36"/>
    <mergeCell ref="AIQ34:AIQ36"/>
    <mergeCell ref="AIR34:AIR36"/>
    <mergeCell ref="AIS34:AIS36"/>
    <mergeCell ref="AIT34:AIT36"/>
    <mergeCell ref="AIU34:AIU36"/>
    <mergeCell ref="AIV34:AIV36"/>
    <mergeCell ref="AIW34:AIW36"/>
    <mergeCell ref="AIX34:AIX36"/>
    <mergeCell ref="AIY34:AIY36"/>
    <mergeCell ref="LY37:LY39"/>
    <mergeCell ref="LZ37:LZ39"/>
    <mergeCell ref="MA37:MA39"/>
    <mergeCell ref="MB37:MB39"/>
    <mergeCell ref="MC37:MC39"/>
    <mergeCell ref="MD37:MD39"/>
    <mergeCell ref="ME37:ME39"/>
    <mergeCell ref="MF37:MF39"/>
    <mergeCell ref="MG37:MG39"/>
    <mergeCell ref="MH37:MH39"/>
    <mergeCell ref="MI37:MI39"/>
    <mergeCell ref="MJ37:MJ39"/>
    <mergeCell ref="MK37:MK39"/>
    <mergeCell ref="ML37:ML39"/>
    <mergeCell ref="MM37:MM39"/>
    <mergeCell ref="MN37:MN39"/>
    <mergeCell ref="MO37:MO39"/>
    <mergeCell ref="MP37:MP39"/>
    <mergeCell ref="MQ37:MQ39"/>
    <mergeCell ref="MR37:MR39"/>
    <mergeCell ref="MS37:MS39"/>
    <mergeCell ref="MT37:MT39"/>
    <mergeCell ref="MU37:MU39"/>
    <mergeCell ref="MV37:MV39"/>
    <mergeCell ref="MW37:MW39"/>
    <mergeCell ref="MX37:MX39"/>
    <mergeCell ref="MY37:MY39"/>
    <mergeCell ref="MZ37:MZ39"/>
    <mergeCell ref="NA37:NA39"/>
    <mergeCell ref="NB37:NB39"/>
    <mergeCell ref="NC37:NC39"/>
    <mergeCell ref="ND37:ND39"/>
    <mergeCell ref="NE37:NE39"/>
    <mergeCell ref="NU37:NU39"/>
    <mergeCell ref="NV37:NV39"/>
    <mergeCell ref="NW37:NW39"/>
    <mergeCell ref="NX37:NX39"/>
    <mergeCell ref="NY37:NY39"/>
    <mergeCell ref="NZ37:NZ39"/>
    <mergeCell ref="OA37:OA39"/>
    <mergeCell ref="OB37:OB39"/>
    <mergeCell ref="OC37:OC39"/>
    <mergeCell ref="OD37:OD39"/>
    <mergeCell ref="OE37:OE39"/>
    <mergeCell ref="OF37:OF39"/>
    <mergeCell ref="OG37:OG39"/>
    <mergeCell ref="OH37:OH39"/>
    <mergeCell ref="OI37:OI39"/>
    <mergeCell ref="OJ37:OJ39"/>
    <mergeCell ref="OK37:OK39"/>
    <mergeCell ref="OL37:OL39"/>
    <mergeCell ref="OM37:OM39"/>
    <mergeCell ref="ON37:ON39"/>
    <mergeCell ref="OO37:OO39"/>
    <mergeCell ref="PU37:PU39"/>
    <mergeCell ref="PV37:PV39"/>
    <mergeCell ref="PW37:PW39"/>
    <mergeCell ref="PX37:PX39"/>
    <mergeCell ref="PY37:PY39"/>
    <mergeCell ref="PZ37:PZ39"/>
    <mergeCell ref="QA37:QA39"/>
    <mergeCell ref="QB37:QB39"/>
    <mergeCell ref="QC37:QC39"/>
    <mergeCell ref="QD37:QD39"/>
    <mergeCell ref="QE37:QE39"/>
    <mergeCell ref="QF37:QF39"/>
    <mergeCell ref="QG37:QG39"/>
    <mergeCell ref="QH37:QH39"/>
    <mergeCell ref="QI37:QI39"/>
    <mergeCell ref="QJ37:QJ39"/>
    <mergeCell ref="QK37:QK39"/>
    <mergeCell ref="QL37:QL39"/>
    <mergeCell ref="QM37:QM39"/>
    <mergeCell ref="QN37:QN39"/>
    <mergeCell ref="QO37:QO39"/>
    <mergeCell ref="QP37:QP39"/>
    <mergeCell ref="QQ37:QQ39"/>
    <mergeCell ref="QR37:QR39"/>
    <mergeCell ref="QS37:QS39"/>
    <mergeCell ref="QT37:QT39"/>
    <mergeCell ref="QU37:QU39"/>
    <mergeCell ref="QV37:QV39"/>
    <mergeCell ref="QW37:QW39"/>
    <mergeCell ref="QX37:QX39"/>
    <mergeCell ref="QY37:QY39"/>
    <mergeCell ref="QZ37:QZ39"/>
    <mergeCell ref="RA37:RA39"/>
    <mergeCell ref="RB37:RB39"/>
    <mergeCell ref="RC37:RC39"/>
    <mergeCell ref="RD37:RD39"/>
    <mergeCell ref="RE37:RE39"/>
    <mergeCell ref="RF37:RF39"/>
    <mergeCell ref="RG37:RG39"/>
    <mergeCell ref="RH37:RH39"/>
    <mergeCell ref="RI37:RI39"/>
    <mergeCell ref="RJ37:RJ39"/>
    <mergeCell ref="RK37:RK39"/>
    <mergeCell ref="RL37:RL39"/>
    <mergeCell ref="RM37:RM39"/>
    <mergeCell ref="RN37:RN39"/>
    <mergeCell ref="RO37:RO39"/>
    <mergeCell ref="RP37:RP39"/>
    <mergeCell ref="RQ37:RQ39"/>
    <mergeCell ref="RR37:RR39"/>
    <mergeCell ref="RS37:RS39"/>
    <mergeCell ref="RT37:RT39"/>
    <mergeCell ref="RU37:RU39"/>
    <mergeCell ref="RV37:RV39"/>
    <mergeCell ref="RW37:RW39"/>
    <mergeCell ref="RX37:RX39"/>
    <mergeCell ref="RY37:RY39"/>
    <mergeCell ref="RZ37:RZ39"/>
    <mergeCell ref="SA37:SA39"/>
    <mergeCell ref="SB37:SB39"/>
    <mergeCell ref="SC37:SC39"/>
    <mergeCell ref="SD37:SD39"/>
    <mergeCell ref="SE37:SE39"/>
    <mergeCell ref="SF37:SF39"/>
    <mergeCell ref="SG37:SG39"/>
    <mergeCell ref="SH37:SH39"/>
    <mergeCell ref="SI37:SI39"/>
    <mergeCell ref="SJ37:SJ39"/>
    <mergeCell ref="SK37:SK39"/>
    <mergeCell ref="SL37:SL39"/>
    <mergeCell ref="SM37:SM39"/>
    <mergeCell ref="SN37:SN39"/>
    <mergeCell ref="SO37:SO39"/>
    <mergeCell ref="SP37:SP39"/>
    <mergeCell ref="SQ37:SQ39"/>
    <mergeCell ref="SR37:SR39"/>
    <mergeCell ref="SS37:SS39"/>
    <mergeCell ref="ST37:ST39"/>
    <mergeCell ref="SU37:SU39"/>
    <mergeCell ref="SV37:SV39"/>
    <mergeCell ref="SW37:SW39"/>
    <mergeCell ref="SX37:SX39"/>
    <mergeCell ref="SY37:SY39"/>
    <mergeCell ref="SZ37:SZ39"/>
    <mergeCell ref="TA37:TA39"/>
    <mergeCell ref="TB37:TB39"/>
    <mergeCell ref="TC37:TC39"/>
    <mergeCell ref="TD37:TD39"/>
    <mergeCell ref="TE37:TE39"/>
    <mergeCell ref="TF37:TF39"/>
    <mergeCell ref="TG37:TG39"/>
    <mergeCell ref="TH37:TH39"/>
    <mergeCell ref="TI37:TI39"/>
    <mergeCell ref="TJ37:TJ39"/>
    <mergeCell ref="TK37:TK39"/>
    <mergeCell ref="TL37:TL39"/>
    <mergeCell ref="TM37:TM39"/>
    <mergeCell ref="TN37:TN39"/>
    <mergeCell ref="TO37:TO39"/>
    <mergeCell ref="TP37:TP39"/>
    <mergeCell ref="TQ37:TQ39"/>
    <mergeCell ref="TR37:TR39"/>
    <mergeCell ref="TS37:TS39"/>
    <mergeCell ref="TT37:TT39"/>
    <mergeCell ref="TU37:TU39"/>
    <mergeCell ref="TV37:TV39"/>
    <mergeCell ref="TW37:TW39"/>
    <mergeCell ref="TX37:TX39"/>
    <mergeCell ref="TY37:TY39"/>
    <mergeCell ref="TZ37:TZ39"/>
    <mergeCell ref="UA37:UA39"/>
    <mergeCell ref="UB37:UB39"/>
    <mergeCell ref="UC37:UC39"/>
    <mergeCell ref="UD37:UD39"/>
    <mergeCell ref="UE37:UE39"/>
    <mergeCell ref="UF37:UF39"/>
    <mergeCell ref="UG37:UG39"/>
    <mergeCell ref="UH37:UH39"/>
    <mergeCell ref="UI37:UI39"/>
    <mergeCell ref="UJ37:UJ39"/>
    <mergeCell ref="UK37:UK39"/>
    <mergeCell ref="UL37:UL39"/>
    <mergeCell ref="UM37:UM39"/>
    <mergeCell ref="UN37:UN39"/>
    <mergeCell ref="UO37:UO39"/>
    <mergeCell ref="UP37:UP39"/>
    <mergeCell ref="UQ37:UQ39"/>
    <mergeCell ref="UR37:UR39"/>
    <mergeCell ref="US37:US39"/>
    <mergeCell ref="UT37:UT39"/>
    <mergeCell ref="UU37:UU39"/>
    <mergeCell ref="UV37:UV39"/>
    <mergeCell ref="UW37:UW39"/>
    <mergeCell ref="UX37:UX39"/>
    <mergeCell ref="UY37:UY39"/>
    <mergeCell ref="UZ37:UZ39"/>
    <mergeCell ref="VA37:VA39"/>
    <mergeCell ref="VB37:VB39"/>
    <mergeCell ref="VC37:VC39"/>
    <mergeCell ref="VD37:VD39"/>
    <mergeCell ref="VE37:VE39"/>
    <mergeCell ref="VF37:VF39"/>
    <mergeCell ref="VG37:VG39"/>
    <mergeCell ref="VH37:VH39"/>
    <mergeCell ref="VI37:VI39"/>
    <mergeCell ref="VJ37:VJ39"/>
    <mergeCell ref="VK37:VK39"/>
    <mergeCell ref="VL37:VL39"/>
    <mergeCell ref="VM37:VM39"/>
    <mergeCell ref="VN37:VN39"/>
    <mergeCell ref="VO37:VO39"/>
    <mergeCell ref="VP37:VP39"/>
    <mergeCell ref="VQ37:VQ39"/>
    <mergeCell ref="VR37:VR39"/>
    <mergeCell ref="VS37:VS39"/>
    <mergeCell ref="VT37:VT39"/>
    <mergeCell ref="VU37:VU39"/>
    <mergeCell ref="VV37:VV39"/>
    <mergeCell ref="VW37:VW39"/>
    <mergeCell ref="VX37:VX39"/>
    <mergeCell ref="VY37:VY39"/>
    <mergeCell ref="VZ37:VZ39"/>
    <mergeCell ref="WA37:WA39"/>
    <mergeCell ref="WB37:WB39"/>
    <mergeCell ref="WC37:WC39"/>
    <mergeCell ref="WD37:WD39"/>
    <mergeCell ref="WE37:WE39"/>
    <mergeCell ref="WF37:WF39"/>
    <mergeCell ref="WG37:WG39"/>
    <mergeCell ref="WH37:WH39"/>
    <mergeCell ref="WI37:WI39"/>
    <mergeCell ref="WJ37:WJ39"/>
    <mergeCell ref="WK37:WK39"/>
    <mergeCell ref="WL37:WL39"/>
    <mergeCell ref="WM37:WM39"/>
    <mergeCell ref="WN37:WN39"/>
    <mergeCell ref="WO37:WO39"/>
    <mergeCell ref="WP37:WP39"/>
    <mergeCell ref="WQ37:WQ39"/>
    <mergeCell ref="WR37:WR39"/>
    <mergeCell ref="WS37:WS39"/>
    <mergeCell ref="WT37:WT39"/>
    <mergeCell ref="WU37:WU39"/>
    <mergeCell ref="WV37:WV39"/>
    <mergeCell ref="WW37:WW39"/>
    <mergeCell ref="WX37:WX39"/>
    <mergeCell ref="WY37:WY39"/>
    <mergeCell ref="WZ37:WZ39"/>
    <mergeCell ref="XA37:XA39"/>
    <mergeCell ref="XB37:XB39"/>
    <mergeCell ref="XC37:XC39"/>
    <mergeCell ref="XD37:XD39"/>
    <mergeCell ref="XE37:XE39"/>
    <mergeCell ref="XF37:XF39"/>
    <mergeCell ref="XG37:XG39"/>
    <mergeCell ref="XH37:XH39"/>
    <mergeCell ref="XI37:XI39"/>
    <mergeCell ref="XJ37:XJ39"/>
    <mergeCell ref="XK37:XK39"/>
    <mergeCell ref="XL37:XL39"/>
    <mergeCell ref="XM37:XM39"/>
    <mergeCell ref="XN37:XN39"/>
    <mergeCell ref="XO37:XO39"/>
    <mergeCell ref="XP37:XP39"/>
    <mergeCell ref="XQ37:XQ39"/>
    <mergeCell ref="XR37:XR39"/>
    <mergeCell ref="XS37:XS39"/>
    <mergeCell ref="XT37:XT39"/>
    <mergeCell ref="XU37:XU39"/>
    <mergeCell ref="XV37:XV39"/>
    <mergeCell ref="XW37:XW39"/>
    <mergeCell ref="XX37:XX39"/>
    <mergeCell ref="XY37:XY39"/>
    <mergeCell ref="XZ37:XZ39"/>
    <mergeCell ref="YA37:YA39"/>
    <mergeCell ref="YB37:YB39"/>
    <mergeCell ref="YC37:YC39"/>
    <mergeCell ref="YD37:YD39"/>
    <mergeCell ref="YE37:YE39"/>
    <mergeCell ref="YF37:YF39"/>
    <mergeCell ref="YG37:YG39"/>
    <mergeCell ref="YH37:YH39"/>
    <mergeCell ref="YI37:YI39"/>
    <mergeCell ref="YJ37:YJ39"/>
    <mergeCell ref="YK37:YK39"/>
    <mergeCell ref="YL37:YL39"/>
    <mergeCell ref="YM37:YM39"/>
    <mergeCell ref="YN37:YN39"/>
    <mergeCell ref="YO37:YO39"/>
    <mergeCell ref="YP37:YP39"/>
    <mergeCell ref="YQ37:YQ39"/>
    <mergeCell ref="YR37:YR39"/>
    <mergeCell ref="YS37:YS39"/>
    <mergeCell ref="YT37:YT39"/>
    <mergeCell ref="YU37:YU39"/>
    <mergeCell ref="YV37:YV39"/>
    <mergeCell ref="YW37:YW39"/>
    <mergeCell ref="YX37:YX39"/>
    <mergeCell ref="YY37:YY39"/>
    <mergeCell ref="YZ37:YZ39"/>
    <mergeCell ref="ZA37:ZA39"/>
    <mergeCell ref="ZB37:ZB39"/>
    <mergeCell ref="ZC37:ZC39"/>
    <mergeCell ref="ZD37:ZD39"/>
    <mergeCell ref="ZE37:ZE39"/>
    <mergeCell ref="ZF37:ZF39"/>
    <mergeCell ref="ZG37:ZG39"/>
    <mergeCell ref="ZH37:ZH39"/>
    <mergeCell ref="ZI37:ZI39"/>
    <mergeCell ref="ZJ37:ZJ39"/>
    <mergeCell ref="ZK37:ZK39"/>
    <mergeCell ref="ZL37:ZL39"/>
    <mergeCell ref="ZM37:ZM39"/>
    <mergeCell ref="ZN37:ZN39"/>
    <mergeCell ref="ZO37:ZO39"/>
    <mergeCell ref="ZP37:ZP39"/>
    <mergeCell ref="ZQ37:ZQ39"/>
    <mergeCell ref="ZR37:ZR39"/>
    <mergeCell ref="ZS37:ZS39"/>
    <mergeCell ref="ZT37:ZT39"/>
    <mergeCell ref="ZU37:ZU39"/>
    <mergeCell ref="ZV37:ZV39"/>
    <mergeCell ref="ZW37:ZW39"/>
    <mergeCell ref="ZX37:ZX39"/>
    <mergeCell ref="ZY37:ZY39"/>
    <mergeCell ref="ZZ37:ZZ39"/>
    <mergeCell ref="AAA37:AAA39"/>
    <mergeCell ref="AAB37:AAB39"/>
    <mergeCell ref="AAC37:AAC39"/>
    <mergeCell ref="AAD37:AAD39"/>
    <mergeCell ref="AAE37:AAE39"/>
    <mergeCell ref="AAF37:AAF39"/>
    <mergeCell ref="AAG37:AAG39"/>
    <mergeCell ref="AAH37:AAH39"/>
    <mergeCell ref="AAI37:AAI39"/>
    <mergeCell ref="AAJ37:AAJ39"/>
    <mergeCell ref="AAK37:AAK39"/>
    <mergeCell ref="AAL37:AAL39"/>
    <mergeCell ref="AAM37:AAM39"/>
    <mergeCell ref="AAN37:AAN39"/>
    <mergeCell ref="AAO37:AAO39"/>
    <mergeCell ref="AAP37:AAP39"/>
    <mergeCell ref="AAQ37:AAQ39"/>
    <mergeCell ref="AAR37:AAR39"/>
    <mergeCell ref="AAS37:AAS39"/>
    <mergeCell ref="AAT37:AAT39"/>
    <mergeCell ref="AAU37:AAU39"/>
    <mergeCell ref="AAV37:AAV39"/>
    <mergeCell ref="AAW37:AAW39"/>
    <mergeCell ref="AAX37:AAX39"/>
    <mergeCell ref="AAY37:AAY39"/>
    <mergeCell ref="AAZ37:AAZ39"/>
    <mergeCell ref="ABA37:ABA39"/>
    <mergeCell ref="ABB37:ABB39"/>
    <mergeCell ref="ABC37:ABC39"/>
    <mergeCell ref="ABD37:ABD39"/>
    <mergeCell ref="ABE37:ABE39"/>
    <mergeCell ref="ABF37:ABF39"/>
    <mergeCell ref="ABG37:ABG39"/>
    <mergeCell ref="ABH37:ABH39"/>
    <mergeCell ref="ABI37:ABI39"/>
    <mergeCell ref="ABJ37:ABJ39"/>
    <mergeCell ref="ABK37:ABK39"/>
    <mergeCell ref="ABL37:ABL39"/>
    <mergeCell ref="ABM37:ABM39"/>
    <mergeCell ref="ABN37:ABN39"/>
    <mergeCell ref="ABO37:ABO39"/>
    <mergeCell ref="ABP37:ABP39"/>
    <mergeCell ref="ABQ37:ABQ39"/>
    <mergeCell ref="ABR37:ABR39"/>
    <mergeCell ref="ABS37:ABS39"/>
    <mergeCell ref="ABT37:ABT39"/>
    <mergeCell ref="ABU37:ABU39"/>
    <mergeCell ref="ABV37:ABV39"/>
    <mergeCell ref="ABW37:ABW39"/>
    <mergeCell ref="ABX37:ABX39"/>
    <mergeCell ref="ABY37:ABY39"/>
    <mergeCell ref="ABZ37:ABZ39"/>
    <mergeCell ref="ACA37:ACA39"/>
    <mergeCell ref="ACB37:ACB39"/>
    <mergeCell ref="ACC37:ACC39"/>
    <mergeCell ref="ACD37:ACD39"/>
    <mergeCell ref="ACE37:ACE39"/>
    <mergeCell ref="ACF37:ACF39"/>
    <mergeCell ref="ACG37:ACG39"/>
    <mergeCell ref="ACH37:ACH39"/>
    <mergeCell ref="ACI37:ACI39"/>
    <mergeCell ref="ACJ37:ACJ39"/>
    <mergeCell ref="ACK37:ACK39"/>
    <mergeCell ref="ACL37:ACL39"/>
    <mergeCell ref="ACM37:ACM39"/>
    <mergeCell ref="ACN37:ACN39"/>
    <mergeCell ref="ACO37:ACO39"/>
    <mergeCell ref="ACP37:ACP39"/>
    <mergeCell ref="ACQ37:ACQ39"/>
    <mergeCell ref="ACR37:ACR39"/>
    <mergeCell ref="ACS37:ACS39"/>
    <mergeCell ref="ACT37:ACT39"/>
    <mergeCell ref="ACU37:ACU39"/>
    <mergeCell ref="ACV37:ACV39"/>
    <mergeCell ref="ACW37:ACW39"/>
    <mergeCell ref="ACX37:ACX39"/>
    <mergeCell ref="ACY37:ACY39"/>
    <mergeCell ref="ACZ37:ACZ39"/>
    <mergeCell ref="ADA37:ADA39"/>
    <mergeCell ref="ADB37:ADB39"/>
    <mergeCell ref="ADC37:ADC39"/>
    <mergeCell ref="ADD37:ADD39"/>
    <mergeCell ref="ADE37:ADE39"/>
    <mergeCell ref="ADF37:ADF39"/>
    <mergeCell ref="ADG37:ADG39"/>
    <mergeCell ref="ADH37:ADH39"/>
    <mergeCell ref="ADI37:ADI39"/>
    <mergeCell ref="ADJ37:ADJ39"/>
    <mergeCell ref="ADK37:ADK39"/>
    <mergeCell ref="ADL37:ADL39"/>
    <mergeCell ref="ADM37:ADM39"/>
    <mergeCell ref="ADN37:ADN39"/>
    <mergeCell ref="ADO37:ADO39"/>
    <mergeCell ref="ADP37:ADP39"/>
    <mergeCell ref="ADQ37:ADQ39"/>
    <mergeCell ref="ADR37:ADR39"/>
    <mergeCell ref="ADS37:ADS39"/>
    <mergeCell ref="ADT37:ADT39"/>
    <mergeCell ref="ADU37:ADU39"/>
    <mergeCell ref="ADV37:ADV39"/>
    <mergeCell ref="ADW37:ADW39"/>
    <mergeCell ref="ADX37:ADX39"/>
    <mergeCell ref="ADY37:ADY39"/>
    <mergeCell ref="ADZ37:ADZ39"/>
    <mergeCell ref="AEA37:AEA39"/>
    <mergeCell ref="AEB37:AEB39"/>
    <mergeCell ref="AEC37:AEC39"/>
    <mergeCell ref="AED37:AED39"/>
    <mergeCell ref="AEE37:AEE39"/>
    <mergeCell ref="AEF37:AEF39"/>
    <mergeCell ref="AEG37:AEG39"/>
    <mergeCell ref="AEH37:AEH39"/>
    <mergeCell ref="AEI37:AEI39"/>
    <mergeCell ref="AEJ37:AEJ39"/>
    <mergeCell ref="AEK37:AEK39"/>
    <mergeCell ref="AEL37:AEL39"/>
    <mergeCell ref="AEM37:AEM39"/>
    <mergeCell ref="AEN37:AEN39"/>
    <mergeCell ref="AEO37:AEO39"/>
    <mergeCell ref="AEP37:AEP39"/>
    <mergeCell ref="AEQ37:AEQ39"/>
    <mergeCell ref="AER37:AER39"/>
    <mergeCell ref="AES37:AES39"/>
    <mergeCell ref="AET37:AET39"/>
    <mergeCell ref="AEU37:AEU39"/>
    <mergeCell ref="AEV37:AEV39"/>
    <mergeCell ref="AEW37:AEW39"/>
    <mergeCell ref="AEX37:AEX39"/>
    <mergeCell ref="AEY37:AEY39"/>
    <mergeCell ref="AEZ37:AEZ39"/>
    <mergeCell ref="AFA37:AFA39"/>
    <mergeCell ref="AFB37:AFB39"/>
    <mergeCell ref="AFC37:AFC39"/>
    <mergeCell ref="AFD37:AFD39"/>
    <mergeCell ref="AFE37:AFE39"/>
    <mergeCell ref="AFF37:AFF39"/>
    <mergeCell ref="AFG37:AFG39"/>
    <mergeCell ref="AFH37:AFH39"/>
    <mergeCell ref="AFI37:AFI39"/>
    <mergeCell ref="AFJ37:AFJ39"/>
    <mergeCell ref="AFK37:AFK39"/>
    <mergeCell ref="AFL37:AFL39"/>
    <mergeCell ref="AFM37:AFM39"/>
    <mergeCell ref="AFN37:AFN39"/>
    <mergeCell ref="AFO37:AFO39"/>
    <mergeCell ref="AFP37:AFP39"/>
    <mergeCell ref="AFQ37:AFQ39"/>
    <mergeCell ref="AFR37:AFR39"/>
    <mergeCell ref="AFS37:AFS39"/>
    <mergeCell ref="AFT37:AFT39"/>
    <mergeCell ref="AFU37:AFU39"/>
    <mergeCell ref="AFV37:AFV39"/>
    <mergeCell ref="AFW37:AFW39"/>
    <mergeCell ref="AFX37:AFX39"/>
    <mergeCell ref="AFY37:AFY39"/>
    <mergeCell ref="AFZ37:AFZ39"/>
    <mergeCell ref="AGA37:AGA39"/>
    <mergeCell ref="AGB37:AGB39"/>
    <mergeCell ref="AGC37:AGC39"/>
    <mergeCell ref="AGD37:AGD39"/>
    <mergeCell ref="AGE37:AGE39"/>
    <mergeCell ref="AGF37:AGF39"/>
    <mergeCell ref="AGG37:AGG39"/>
    <mergeCell ref="AGH37:AGH39"/>
    <mergeCell ref="AGI37:AGI39"/>
    <mergeCell ref="AGJ37:AGJ39"/>
    <mergeCell ref="AGK37:AGK39"/>
    <mergeCell ref="AGL37:AGL39"/>
    <mergeCell ref="AGM37:AGM39"/>
    <mergeCell ref="AGN37:AGN39"/>
    <mergeCell ref="AGO37:AGO39"/>
    <mergeCell ref="AGP37:AGP39"/>
    <mergeCell ref="AGQ37:AGQ39"/>
    <mergeCell ref="AGR37:AGR39"/>
    <mergeCell ref="AGS37:AGS39"/>
    <mergeCell ref="AGT37:AGT39"/>
    <mergeCell ref="AGU37:AGU39"/>
    <mergeCell ref="AGV37:AGV39"/>
    <mergeCell ref="AGW37:AGW39"/>
    <mergeCell ref="AGX37:AGX39"/>
    <mergeCell ref="AGY37:AGY39"/>
    <mergeCell ref="AGZ37:AGZ39"/>
    <mergeCell ref="AHA37:AHA39"/>
    <mergeCell ref="AHB37:AHB39"/>
    <mergeCell ref="AHC37:AHC39"/>
    <mergeCell ref="AHD37:AHD39"/>
    <mergeCell ref="AHE37:AHE39"/>
    <mergeCell ref="AHF37:AHF39"/>
    <mergeCell ref="AHG37:AHG39"/>
    <mergeCell ref="AHH37:AHH39"/>
    <mergeCell ref="AHI37:AHI39"/>
    <mergeCell ref="AHJ37:AHJ39"/>
    <mergeCell ref="AHK37:AHK39"/>
    <mergeCell ref="AHL37:AHL39"/>
    <mergeCell ref="AHM37:AHM39"/>
    <mergeCell ref="AHN37:AHN39"/>
    <mergeCell ref="AHO37:AHO39"/>
    <mergeCell ref="AHP37:AHP39"/>
    <mergeCell ref="AHQ37:AHQ39"/>
    <mergeCell ref="AHR37:AHR39"/>
    <mergeCell ref="AHS37:AHS39"/>
    <mergeCell ref="AHT37:AHT39"/>
    <mergeCell ref="AHU37:AHU39"/>
    <mergeCell ref="AHV37:AHV39"/>
    <mergeCell ref="AHW37:AHW39"/>
    <mergeCell ref="AHX37:AHX39"/>
    <mergeCell ref="AHY37:AHY39"/>
    <mergeCell ref="AHZ37:AHZ39"/>
    <mergeCell ref="AIA37:AIA39"/>
    <mergeCell ref="AIB37:AIB39"/>
    <mergeCell ref="AIC37:AIC39"/>
    <mergeCell ref="AID37:AID39"/>
    <mergeCell ref="AIE37:AIE39"/>
    <mergeCell ref="AIF37:AIF39"/>
    <mergeCell ref="AIG37:AIG39"/>
    <mergeCell ref="AIH37:AIH39"/>
    <mergeCell ref="AII37:AII39"/>
    <mergeCell ref="AIJ37:AIJ39"/>
    <mergeCell ref="AIK37:AIK39"/>
    <mergeCell ref="AIL37:AIL39"/>
    <mergeCell ref="AIM37:AIM39"/>
    <mergeCell ref="AIN37:AIN39"/>
    <mergeCell ref="AIO37:AIO39"/>
    <mergeCell ref="AIP37:AIP39"/>
    <mergeCell ref="AIQ37:AIQ39"/>
    <mergeCell ref="AIR37:AIR39"/>
    <mergeCell ref="AIS37:AIS39"/>
    <mergeCell ref="AIT37:AIT39"/>
    <mergeCell ref="AIU37:AIU39"/>
    <mergeCell ref="AIV37:AIV39"/>
    <mergeCell ref="AIW37:AIW39"/>
    <mergeCell ref="AIX37:AIX39"/>
    <mergeCell ref="AIY37:AIY39"/>
    <mergeCell ref="AIZ37:AIZ39"/>
    <mergeCell ref="AJA37:AJA39"/>
    <mergeCell ref="AJB37:AJB39"/>
    <mergeCell ref="AJC37:AJC39"/>
    <mergeCell ref="AJD37:AJD39"/>
    <mergeCell ref="AJE37:AJE39"/>
    <mergeCell ref="AJF37:AJF39"/>
    <mergeCell ref="AJG37:AJG39"/>
    <mergeCell ref="AJH37:AJH39"/>
    <mergeCell ref="AJI37:AJI39"/>
    <mergeCell ref="AJJ37:AJJ39"/>
    <mergeCell ref="AJK37:AJK39"/>
    <mergeCell ref="AJL37:AJL39"/>
    <mergeCell ref="AJM37:AJM39"/>
    <mergeCell ref="AJN37:AJN39"/>
    <mergeCell ref="AJO37:AJO39"/>
    <mergeCell ref="AJP37:AJP39"/>
    <mergeCell ref="AJQ37:AJQ39"/>
    <mergeCell ref="AJR37:AJR39"/>
    <mergeCell ref="AJS37:AJS39"/>
    <mergeCell ref="AJT37:AJT39"/>
    <mergeCell ref="AJU37:AJU39"/>
    <mergeCell ref="AJV37:AJV39"/>
    <mergeCell ref="AJW37:AJW39"/>
    <mergeCell ref="AJX37:AJX39"/>
    <mergeCell ref="AJY37:AJY39"/>
    <mergeCell ref="AJZ37:AJZ39"/>
    <mergeCell ref="AKA37:AKA39"/>
    <mergeCell ref="AKB37:AKB39"/>
    <mergeCell ref="AKC37:AKC39"/>
    <mergeCell ref="AKD37:AKD39"/>
    <mergeCell ref="AKE37:AKE39"/>
    <mergeCell ref="AKF37:AKF39"/>
    <mergeCell ref="AKG37:AKG39"/>
    <mergeCell ref="AKH37:AKH39"/>
    <mergeCell ref="AKI37:AKI39"/>
    <mergeCell ref="AKJ37:AKJ39"/>
    <mergeCell ref="AKK37:AKK39"/>
    <mergeCell ref="AKL37:AKL39"/>
    <mergeCell ref="AKM37:AKM39"/>
    <mergeCell ref="AKN37:AKN39"/>
    <mergeCell ref="AKO37:AKO39"/>
    <mergeCell ref="AKP37:AKP39"/>
    <mergeCell ref="LY40:LY43"/>
    <mergeCell ref="LZ40:LZ43"/>
    <mergeCell ref="MA40:MA43"/>
    <mergeCell ref="MB40:MB43"/>
    <mergeCell ref="MC40:MC43"/>
    <mergeCell ref="MD40:MD43"/>
    <mergeCell ref="ME40:ME43"/>
    <mergeCell ref="MF40:MF43"/>
    <mergeCell ref="MG40:MG43"/>
    <mergeCell ref="MH40:MH43"/>
    <mergeCell ref="MI40:MI43"/>
    <mergeCell ref="MJ40:MJ43"/>
    <mergeCell ref="MK40:MK43"/>
    <mergeCell ref="ML40:ML43"/>
    <mergeCell ref="MM40:MM43"/>
    <mergeCell ref="MN40:MN43"/>
    <mergeCell ref="MO40:MO43"/>
    <mergeCell ref="MP40:MP43"/>
    <mergeCell ref="MQ40:MQ43"/>
    <mergeCell ref="MR40:MR43"/>
    <mergeCell ref="MS40:MS43"/>
    <mergeCell ref="MT40:MT43"/>
    <mergeCell ref="MU40:MU43"/>
    <mergeCell ref="MV40:MV43"/>
    <mergeCell ref="MW40:MW43"/>
    <mergeCell ref="MX40:MX43"/>
    <mergeCell ref="MY40:MY43"/>
    <mergeCell ref="MZ40:MZ43"/>
    <mergeCell ref="NA40:NA43"/>
    <mergeCell ref="NB40:NB43"/>
    <mergeCell ref="NC40:NC43"/>
    <mergeCell ref="ND40:ND43"/>
    <mergeCell ref="NE40:NE43"/>
    <mergeCell ref="NF40:NF43"/>
    <mergeCell ref="NG40:NG43"/>
    <mergeCell ref="NH40:NH43"/>
    <mergeCell ref="NI40:NI43"/>
    <mergeCell ref="NJ40:NJ43"/>
    <mergeCell ref="NK40:NK43"/>
    <mergeCell ref="NL40:NL43"/>
    <mergeCell ref="NM40:NM43"/>
    <mergeCell ref="NN40:NN43"/>
    <mergeCell ref="NO40:NO43"/>
    <mergeCell ref="NP40:NP43"/>
    <mergeCell ref="NQ40:NQ43"/>
    <mergeCell ref="NR40:NR43"/>
    <mergeCell ref="NS40:NS43"/>
    <mergeCell ref="NT40:NT43"/>
    <mergeCell ref="NU40:NU43"/>
    <mergeCell ref="NV40:NV43"/>
    <mergeCell ref="NW40:NW43"/>
    <mergeCell ref="NX40:NX43"/>
    <mergeCell ref="NY40:NY43"/>
    <mergeCell ref="NZ40:NZ43"/>
    <mergeCell ref="OA40:OA43"/>
    <mergeCell ref="OB40:OB43"/>
    <mergeCell ref="OC40:OC43"/>
    <mergeCell ref="OD40:OD43"/>
    <mergeCell ref="OE40:OE43"/>
    <mergeCell ref="OF40:OF43"/>
    <mergeCell ref="OG40:OG43"/>
    <mergeCell ref="OH40:OH43"/>
    <mergeCell ref="OI40:OI43"/>
    <mergeCell ref="OJ40:OJ43"/>
    <mergeCell ref="OK40:OK43"/>
    <mergeCell ref="OL40:OL43"/>
    <mergeCell ref="OM40:OM43"/>
    <mergeCell ref="ON40:ON43"/>
    <mergeCell ref="OO40:OO43"/>
    <mergeCell ref="OP40:OP43"/>
    <mergeCell ref="OQ40:OQ43"/>
    <mergeCell ref="OR40:OR43"/>
    <mergeCell ref="OS40:OS43"/>
    <mergeCell ref="OT40:OT43"/>
    <mergeCell ref="OU40:OU43"/>
    <mergeCell ref="OV40:OV43"/>
    <mergeCell ref="OW40:OW43"/>
    <mergeCell ref="OX40:OX43"/>
    <mergeCell ref="OY40:OY43"/>
    <mergeCell ref="OZ40:OZ43"/>
    <mergeCell ref="PA40:PA43"/>
    <mergeCell ref="PB40:PB43"/>
    <mergeCell ref="PC40:PC43"/>
    <mergeCell ref="PD40:PD43"/>
    <mergeCell ref="PE40:PE43"/>
    <mergeCell ref="PF40:PF43"/>
    <mergeCell ref="PG40:PG43"/>
    <mergeCell ref="PH40:PH43"/>
    <mergeCell ref="PI40:PI43"/>
    <mergeCell ref="PJ40:PJ43"/>
    <mergeCell ref="PK40:PK43"/>
    <mergeCell ref="PL40:PL43"/>
    <mergeCell ref="PM40:PM43"/>
    <mergeCell ref="PN40:PN43"/>
    <mergeCell ref="PO40:PO43"/>
    <mergeCell ref="PP40:PP43"/>
    <mergeCell ref="PQ40:PQ43"/>
    <mergeCell ref="PR40:PR43"/>
    <mergeCell ref="PS40:PS43"/>
    <mergeCell ref="PT40:PT43"/>
    <mergeCell ref="PU40:PU43"/>
    <mergeCell ref="PV40:PV43"/>
    <mergeCell ref="PW40:PW43"/>
    <mergeCell ref="PX40:PX43"/>
    <mergeCell ref="PY40:PY43"/>
    <mergeCell ref="PZ40:PZ43"/>
    <mergeCell ref="QA40:QA43"/>
    <mergeCell ref="QB40:QB43"/>
    <mergeCell ref="QC40:QC43"/>
    <mergeCell ref="QD40:QD43"/>
    <mergeCell ref="QE40:QE43"/>
    <mergeCell ref="QF40:QF43"/>
    <mergeCell ref="QG40:QG43"/>
    <mergeCell ref="QH40:QH43"/>
    <mergeCell ref="QI40:QI43"/>
    <mergeCell ref="QJ40:QJ43"/>
    <mergeCell ref="QK40:QK43"/>
    <mergeCell ref="QL40:QL43"/>
    <mergeCell ref="QM40:QM43"/>
    <mergeCell ref="QN40:QN43"/>
    <mergeCell ref="QO40:QO43"/>
    <mergeCell ref="QP40:QP43"/>
    <mergeCell ref="QQ40:QQ43"/>
    <mergeCell ref="QR40:QR43"/>
    <mergeCell ref="QS40:QS43"/>
    <mergeCell ref="QT40:QT43"/>
    <mergeCell ref="QU40:QU43"/>
    <mergeCell ref="QV40:QV43"/>
    <mergeCell ref="QW40:QW43"/>
    <mergeCell ref="QX40:QX43"/>
    <mergeCell ref="QY40:QY43"/>
    <mergeCell ref="QZ40:QZ43"/>
    <mergeCell ref="RA40:RA43"/>
    <mergeCell ref="RB40:RB43"/>
    <mergeCell ref="RC40:RC43"/>
    <mergeCell ref="RD40:RD43"/>
    <mergeCell ref="RE40:RE43"/>
    <mergeCell ref="RF40:RF43"/>
    <mergeCell ref="RG40:RG43"/>
    <mergeCell ref="RH40:RH43"/>
    <mergeCell ref="RI40:RI43"/>
    <mergeCell ref="RJ40:RJ43"/>
    <mergeCell ref="RK40:RK43"/>
    <mergeCell ref="RL40:RL43"/>
    <mergeCell ref="RM40:RM43"/>
    <mergeCell ref="RN40:RN43"/>
    <mergeCell ref="RO40:RO43"/>
    <mergeCell ref="RP40:RP43"/>
    <mergeCell ref="RQ40:RQ43"/>
    <mergeCell ref="RR40:RR43"/>
    <mergeCell ref="RS40:RS43"/>
    <mergeCell ref="RT40:RT43"/>
    <mergeCell ref="RU40:RU43"/>
    <mergeCell ref="RV40:RV43"/>
    <mergeCell ref="RW40:RW43"/>
    <mergeCell ref="RX40:RX43"/>
    <mergeCell ref="RY40:RY43"/>
    <mergeCell ref="RZ40:RZ43"/>
    <mergeCell ref="SA40:SA43"/>
    <mergeCell ref="SB40:SB43"/>
    <mergeCell ref="SC40:SC43"/>
    <mergeCell ref="SD40:SD43"/>
    <mergeCell ref="SE40:SE43"/>
    <mergeCell ref="SF40:SF43"/>
    <mergeCell ref="SG40:SG43"/>
    <mergeCell ref="SH40:SH43"/>
    <mergeCell ref="SI40:SI43"/>
    <mergeCell ref="SJ40:SJ43"/>
    <mergeCell ref="SK40:SK43"/>
    <mergeCell ref="SL40:SL43"/>
    <mergeCell ref="SM40:SM43"/>
    <mergeCell ref="SN40:SN43"/>
    <mergeCell ref="SO40:SO43"/>
    <mergeCell ref="SP40:SP43"/>
    <mergeCell ref="SQ40:SQ43"/>
    <mergeCell ref="SR40:SR43"/>
    <mergeCell ref="SS40:SS43"/>
    <mergeCell ref="ST40:ST43"/>
    <mergeCell ref="SU40:SU43"/>
    <mergeCell ref="SV40:SV43"/>
    <mergeCell ref="SW40:SW43"/>
    <mergeCell ref="SX40:SX43"/>
    <mergeCell ref="SY40:SY43"/>
    <mergeCell ref="SZ40:SZ43"/>
    <mergeCell ref="TA40:TA43"/>
    <mergeCell ref="TB40:TB43"/>
    <mergeCell ref="TC40:TC43"/>
    <mergeCell ref="TD40:TD43"/>
    <mergeCell ref="TE40:TE43"/>
    <mergeCell ref="TF40:TF43"/>
    <mergeCell ref="TG40:TG43"/>
    <mergeCell ref="TH40:TH43"/>
    <mergeCell ref="TI40:TI43"/>
    <mergeCell ref="TJ40:TJ43"/>
    <mergeCell ref="TK40:TK43"/>
    <mergeCell ref="TL40:TL43"/>
    <mergeCell ref="TM40:TM43"/>
    <mergeCell ref="TN40:TN43"/>
    <mergeCell ref="TO40:TO43"/>
    <mergeCell ref="TP40:TP43"/>
    <mergeCell ref="TQ40:TQ43"/>
    <mergeCell ref="TR40:TR43"/>
    <mergeCell ref="TS40:TS43"/>
    <mergeCell ref="TT40:TT43"/>
    <mergeCell ref="TU40:TU43"/>
    <mergeCell ref="TV40:TV43"/>
    <mergeCell ref="TW40:TW43"/>
    <mergeCell ref="TX40:TX43"/>
    <mergeCell ref="TY40:TY43"/>
    <mergeCell ref="TZ40:TZ43"/>
    <mergeCell ref="UA40:UA43"/>
    <mergeCell ref="UB40:UB43"/>
    <mergeCell ref="UC40:UC43"/>
    <mergeCell ref="UD40:UD43"/>
    <mergeCell ref="UE40:UE43"/>
    <mergeCell ref="UF40:UF43"/>
    <mergeCell ref="UG40:UG43"/>
    <mergeCell ref="UH40:UH43"/>
    <mergeCell ref="UI40:UI43"/>
    <mergeCell ref="UJ40:UJ43"/>
    <mergeCell ref="UK40:UK43"/>
    <mergeCell ref="UL40:UL43"/>
    <mergeCell ref="UM40:UM43"/>
    <mergeCell ref="UN40:UN43"/>
    <mergeCell ref="UO40:UO43"/>
    <mergeCell ref="UP40:UP43"/>
    <mergeCell ref="UQ40:UQ43"/>
    <mergeCell ref="UR40:UR43"/>
    <mergeCell ref="US40:US43"/>
    <mergeCell ref="UT40:UT43"/>
    <mergeCell ref="UU40:UU43"/>
    <mergeCell ref="UV40:UV43"/>
    <mergeCell ref="UW40:UW43"/>
    <mergeCell ref="UX40:UX43"/>
    <mergeCell ref="UY40:UY43"/>
    <mergeCell ref="UZ40:UZ43"/>
    <mergeCell ref="VA40:VA43"/>
    <mergeCell ref="VB40:VB43"/>
    <mergeCell ref="VC40:VC43"/>
    <mergeCell ref="VD40:VD43"/>
    <mergeCell ref="VE40:VE43"/>
    <mergeCell ref="VF40:VF43"/>
    <mergeCell ref="VG40:VG43"/>
    <mergeCell ref="VH40:VH43"/>
    <mergeCell ref="VI40:VI43"/>
    <mergeCell ref="VJ40:VJ43"/>
    <mergeCell ref="VK40:VK43"/>
    <mergeCell ref="VL40:VL43"/>
    <mergeCell ref="VM40:VM43"/>
    <mergeCell ref="VN40:VN43"/>
    <mergeCell ref="VO40:VO43"/>
    <mergeCell ref="VP40:VP43"/>
    <mergeCell ref="VQ40:VQ43"/>
    <mergeCell ref="VR40:VR43"/>
    <mergeCell ref="VS40:VS43"/>
    <mergeCell ref="VT40:VT43"/>
    <mergeCell ref="VU40:VU43"/>
    <mergeCell ref="VV40:VV43"/>
    <mergeCell ref="VW40:VW43"/>
    <mergeCell ref="VX40:VX43"/>
    <mergeCell ref="VY40:VY43"/>
    <mergeCell ref="VZ40:VZ43"/>
    <mergeCell ref="WA40:WA43"/>
    <mergeCell ref="WB40:WB43"/>
    <mergeCell ref="WC40:WC43"/>
    <mergeCell ref="WD40:WD43"/>
    <mergeCell ref="WE40:WE43"/>
    <mergeCell ref="WF40:WF43"/>
    <mergeCell ref="WG40:WG43"/>
    <mergeCell ref="WH40:WH43"/>
    <mergeCell ref="WI40:WI43"/>
    <mergeCell ref="WJ40:WJ43"/>
    <mergeCell ref="WK40:WK43"/>
    <mergeCell ref="WL40:WL43"/>
    <mergeCell ref="WM40:WM43"/>
    <mergeCell ref="WN40:WN43"/>
    <mergeCell ref="WO40:WO43"/>
    <mergeCell ref="WP40:WP43"/>
    <mergeCell ref="WQ40:WQ43"/>
    <mergeCell ref="WR40:WR43"/>
    <mergeCell ref="WS40:WS43"/>
    <mergeCell ref="WT40:WT43"/>
    <mergeCell ref="WU40:WU43"/>
    <mergeCell ref="WV40:WV43"/>
    <mergeCell ref="WW40:WW43"/>
    <mergeCell ref="WX40:WX43"/>
    <mergeCell ref="WY40:WY43"/>
    <mergeCell ref="WZ40:WZ43"/>
    <mergeCell ref="XA40:XA43"/>
    <mergeCell ref="XB40:XB43"/>
    <mergeCell ref="XC40:XC43"/>
    <mergeCell ref="XD40:XD43"/>
    <mergeCell ref="XE40:XE43"/>
    <mergeCell ref="XF40:XF43"/>
    <mergeCell ref="XG40:XG43"/>
    <mergeCell ref="XH40:XH43"/>
    <mergeCell ref="XI40:XI43"/>
    <mergeCell ref="XJ40:XJ43"/>
    <mergeCell ref="XK40:XK43"/>
    <mergeCell ref="XL40:XL43"/>
    <mergeCell ref="XM40:XM43"/>
    <mergeCell ref="XN40:XN43"/>
    <mergeCell ref="XO40:XO43"/>
    <mergeCell ref="XP40:XP43"/>
    <mergeCell ref="XQ40:XQ43"/>
    <mergeCell ref="XR40:XR43"/>
    <mergeCell ref="XS40:XS43"/>
    <mergeCell ref="XT40:XT43"/>
    <mergeCell ref="XU40:XU43"/>
    <mergeCell ref="XV40:XV43"/>
    <mergeCell ref="XW40:XW43"/>
    <mergeCell ref="XX40:XX43"/>
    <mergeCell ref="XY40:XY43"/>
    <mergeCell ref="XZ40:XZ43"/>
    <mergeCell ref="YA40:YA43"/>
    <mergeCell ref="YB40:YB43"/>
    <mergeCell ref="YC40:YC43"/>
    <mergeCell ref="YD40:YD43"/>
    <mergeCell ref="YE40:YE43"/>
    <mergeCell ref="YF40:YF43"/>
    <mergeCell ref="YG40:YG43"/>
    <mergeCell ref="YH40:YH43"/>
    <mergeCell ref="YI40:YI43"/>
    <mergeCell ref="YJ40:YJ43"/>
    <mergeCell ref="YK40:YK43"/>
    <mergeCell ref="YL40:YL43"/>
    <mergeCell ref="YM40:YM43"/>
    <mergeCell ref="YN40:YN43"/>
    <mergeCell ref="YO40:YO43"/>
    <mergeCell ref="YP40:YP43"/>
    <mergeCell ref="YQ40:YQ43"/>
    <mergeCell ref="YR40:YR43"/>
    <mergeCell ref="YS40:YS43"/>
    <mergeCell ref="YT40:YT43"/>
    <mergeCell ref="YU40:YU43"/>
    <mergeCell ref="YV40:YV43"/>
    <mergeCell ref="YW40:YW43"/>
    <mergeCell ref="YX40:YX43"/>
    <mergeCell ref="YY40:YY43"/>
    <mergeCell ref="YZ40:YZ43"/>
    <mergeCell ref="ZA40:ZA43"/>
    <mergeCell ref="ZB40:ZB43"/>
    <mergeCell ref="ZC40:ZC43"/>
    <mergeCell ref="ZD40:ZD43"/>
    <mergeCell ref="ZE40:ZE43"/>
    <mergeCell ref="ZF40:ZF43"/>
    <mergeCell ref="ZG40:ZG43"/>
    <mergeCell ref="ZH40:ZH43"/>
    <mergeCell ref="ZI40:ZI43"/>
    <mergeCell ref="ZJ40:ZJ43"/>
    <mergeCell ref="ZK40:ZK43"/>
    <mergeCell ref="ZL40:ZL43"/>
    <mergeCell ref="ZM40:ZM43"/>
    <mergeCell ref="ZN40:ZN43"/>
    <mergeCell ref="ZO40:ZO43"/>
    <mergeCell ref="ZP40:ZP43"/>
    <mergeCell ref="ZQ40:ZQ43"/>
    <mergeCell ref="ZR40:ZR43"/>
    <mergeCell ref="ZS40:ZS43"/>
    <mergeCell ref="ZT40:ZT43"/>
    <mergeCell ref="ZU40:ZU43"/>
    <mergeCell ref="ZV40:ZV43"/>
    <mergeCell ref="ZW40:ZW43"/>
    <mergeCell ref="ZX40:ZX43"/>
    <mergeCell ref="ZY40:ZY43"/>
    <mergeCell ref="ZZ40:ZZ43"/>
    <mergeCell ref="AAA40:AAA43"/>
    <mergeCell ref="AAB40:AAB43"/>
    <mergeCell ref="AAC40:AAC43"/>
    <mergeCell ref="AAD40:AAD43"/>
    <mergeCell ref="AAE40:AAE43"/>
    <mergeCell ref="AAF40:AAF43"/>
    <mergeCell ref="AAG40:AAG43"/>
    <mergeCell ref="AAH40:AAH43"/>
    <mergeCell ref="AAI40:AAI43"/>
    <mergeCell ref="AAJ40:AAJ43"/>
    <mergeCell ref="AAK40:AAK43"/>
    <mergeCell ref="AAL40:AAL43"/>
    <mergeCell ref="AAM40:AAM43"/>
    <mergeCell ref="AAN40:AAN43"/>
    <mergeCell ref="AAO40:AAO43"/>
    <mergeCell ref="AAP40:AAP43"/>
    <mergeCell ref="AAQ40:AAQ43"/>
    <mergeCell ref="AAR40:AAR43"/>
    <mergeCell ref="AAS40:AAS43"/>
    <mergeCell ref="AAT40:AAT43"/>
    <mergeCell ref="AAU40:AAU43"/>
    <mergeCell ref="AAV40:AAV43"/>
    <mergeCell ref="AAW40:AAW43"/>
    <mergeCell ref="AAX40:AAX43"/>
    <mergeCell ref="AAY40:AAY43"/>
    <mergeCell ref="AAZ40:AAZ43"/>
    <mergeCell ref="ABA40:ABA43"/>
    <mergeCell ref="ABB40:ABB43"/>
    <mergeCell ref="ABC40:ABC43"/>
    <mergeCell ref="ABD40:ABD43"/>
    <mergeCell ref="ABE40:ABE43"/>
    <mergeCell ref="ABF40:ABF43"/>
    <mergeCell ref="ABG40:ABG43"/>
    <mergeCell ref="ABH40:ABH43"/>
    <mergeCell ref="ABI40:ABI43"/>
    <mergeCell ref="ABJ40:ABJ43"/>
    <mergeCell ref="ABK40:ABK43"/>
    <mergeCell ref="ABL40:ABL43"/>
    <mergeCell ref="ABM40:ABM43"/>
    <mergeCell ref="ABN40:ABN43"/>
    <mergeCell ref="ABO40:ABO43"/>
    <mergeCell ref="ABP40:ABP43"/>
    <mergeCell ref="ABQ40:ABQ43"/>
    <mergeCell ref="ABR40:ABR43"/>
    <mergeCell ref="ABS40:ABS43"/>
    <mergeCell ref="ABT40:ABT43"/>
    <mergeCell ref="ABU40:ABU43"/>
    <mergeCell ref="ABV40:ABV43"/>
    <mergeCell ref="ABW40:ABW43"/>
    <mergeCell ref="ABX40:ABX43"/>
    <mergeCell ref="ABY40:ABY43"/>
    <mergeCell ref="ABZ40:ABZ43"/>
    <mergeCell ref="ACA40:ACA43"/>
    <mergeCell ref="ACB40:ACB43"/>
    <mergeCell ref="ACC40:ACC43"/>
    <mergeCell ref="ACD40:ACD43"/>
    <mergeCell ref="ACE40:ACE43"/>
    <mergeCell ref="ACF40:ACF43"/>
    <mergeCell ref="ACG40:ACG43"/>
    <mergeCell ref="ACH40:ACH43"/>
    <mergeCell ref="ACI40:ACI43"/>
    <mergeCell ref="ACJ40:ACJ43"/>
    <mergeCell ref="ACK40:ACK43"/>
    <mergeCell ref="ACL40:ACL43"/>
    <mergeCell ref="ACM40:ACM43"/>
    <mergeCell ref="ACN40:ACN43"/>
    <mergeCell ref="ACO40:ACO43"/>
    <mergeCell ref="ACP40:ACP43"/>
    <mergeCell ref="ACQ40:ACQ43"/>
    <mergeCell ref="ACR40:ACR43"/>
    <mergeCell ref="ACS40:ACS43"/>
    <mergeCell ref="ACT40:ACT43"/>
    <mergeCell ref="ACU40:ACU43"/>
    <mergeCell ref="ACV40:ACV43"/>
    <mergeCell ref="ACW40:ACW43"/>
    <mergeCell ref="ACX40:ACX43"/>
    <mergeCell ref="ACY40:ACY43"/>
    <mergeCell ref="ACZ40:ACZ43"/>
    <mergeCell ref="ADA40:ADA43"/>
    <mergeCell ref="ADB40:ADB43"/>
    <mergeCell ref="ADC40:ADC43"/>
    <mergeCell ref="ADD40:ADD43"/>
    <mergeCell ref="ADE40:ADE43"/>
    <mergeCell ref="ADF40:ADF43"/>
    <mergeCell ref="ADG40:ADG43"/>
    <mergeCell ref="ADH40:ADH43"/>
    <mergeCell ref="ADI40:ADI43"/>
    <mergeCell ref="ADJ40:ADJ43"/>
    <mergeCell ref="ADK40:ADK43"/>
    <mergeCell ref="ADL40:ADL43"/>
    <mergeCell ref="ADM40:ADM43"/>
    <mergeCell ref="ADN40:ADN43"/>
    <mergeCell ref="ADO40:ADO43"/>
    <mergeCell ref="ADP40:ADP43"/>
    <mergeCell ref="ADQ40:ADQ43"/>
    <mergeCell ref="ADR40:ADR43"/>
    <mergeCell ref="ADS40:ADS43"/>
    <mergeCell ref="ADT40:ADT43"/>
    <mergeCell ref="ADU40:ADU43"/>
    <mergeCell ref="ADV40:ADV43"/>
    <mergeCell ref="ADW40:ADW43"/>
    <mergeCell ref="ADX40:ADX43"/>
    <mergeCell ref="ADY40:ADY43"/>
    <mergeCell ref="ADZ40:ADZ43"/>
    <mergeCell ref="AEA40:AEA43"/>
    <mergeCell ref="AEB40:AEB43"/>
    <mergeCell ref="AEC40:AEC43"/>
    <mergeCell ref="AED40:AED43"/>
    <mergeCell ref="AEE40:AEE43"/>
    <mergeCell ref="AEF40:AEF43"/>
    <mergeCell ref="AEG40:AEG43"/>
    <mergeCell ref="AEH40:AEH43"/>
    <mergeCell ref="AEI40:AEI43"/>
    <mergeCell ref="AEJ40:AEJ43"/>
    <mergeCell ref="AEK40:AEK43"/>
    <mergeCell ref="AEL40:AEL43"/>
    <mergeCell ref="AEM40:AEM43"/>
    <mergeCell ref="AEN40:AEN43"/>
    <mergeCell ref="AEO40:AEO43"/>
    <mergeCell ref="AEP40:AEP43"/>
    <mergeCell ref="AEQ40:AEQ43"/>
    <mergeCell ref="AER40:AER43"/>
    <mergeCell ref="AES40:AES43"/>
    <mergeCell ref="AET40:AET43"/>
    <mergeCell ref="AEU40:AEU43"/>
    <mergeCell ref="AEV40:AEV43"/>
    <mergeCell ref="AEW40:AEW43"/>
    <mergeCell ref="AEX40:AEX43"/>
    <mergeCell ref="AEY40:AEY43"/>
    <mergeCell ref="AEZ40:AEZ43"/>
    <mergeCell ref="AFA40:AFA43"/>
    <mergeCell ref="AFB40:AFB43"/>
    <mergeCell ref="AFC40:AFC43"/>
    <mergeCell ref="AFD40:AFD43"/>
    <mergeCell ref="AFE40:AFE43"/>
    <mergeCell ref="AFF40:AFF43"/>
    <mergeCell ref="AFG40:AFG43"/>
    <mergeCell ref="AFH40:AFH43"/>
    <mergeCell ref="AFI40:AFI43"/>
    <mergeCell ref="AFJ40:AFJ43"/>
    <mergeCell ref="AFK40:AFK43"/>
    <mergeCell ref="AFL40:AFL43"/>
    <mergeCell ref="AFM40:AFM43"/>
    <mergeCell ref="AFN40:AFN43"/>
    <mergeCell ref="AFO40:AFO43"/>
    <mergeCell ref="AFP40:AFP43"/>
    <mergeCell ref="AFQ40:AFQ43"/>
    <mergeCell ref="AFR40:AFR43"/>
    <mergeCell ref="AFS40:AFS43"/>
    <mergeCell ref="AFT40:AFT43"/>
    <mergeCell ref="AFU40:AFU43"/>
    <mergeCell ref="AFV40:AFV43"/>
    <mergeCell ref="AFW40:AFW43"/>
    <mergeCell ref="AFX40:AFX43"/>
    <mergeCell ref="AFY40:AFY43"/>
    <mergeCell ref="AFZ40:AFZ43"/>
    <mergeCell ref="AGA40:AGA43"/>
    <mergeCell ref="AGB40:AGB43"/>
    <mergeCell ref="AGC40:AGC43"/>
    <mergeCell ref="AGD40:AGD43"/>
    <mergeCell ref="AGE40:AGE43"/>
    <mergeCell ref="AGF40:AGF43"/>
    <mergeCell ref="AGG40:AGG43"/>
    <mergeCell ref="AGH40:AGH43"/>
    <mergeCell ref="AGI40:AGI43"/>
    <mergeCell ref="AGJ40:AGJ43"/>
    <mergeCell ref="AGK40:AGK43"/>
    <mergeCell ref="AGL40:AGL43"/>
    <mergeCell ref="AGM40:AGM43"/>
    <mergeCell ref="AGN40:AGN43"/>
    <mergeCell ref="AGO40:AGO43"/>
    <mergeCell ref="AGP40:AGP43"/>
    <mergeCell ref="AGQ40:AGQ43"/>
    <mergeCell ref="AGR40:AGR43"/>
    <mergeCell ref="AGS40:AGS43"/>
    <mergeCell ref="AGT40:AGT43"/>
    <mergeCell ref="AGU40:AGU43"/>
    <mergeCell ref="AGV40:AGV43"/>
    <mergeCell ref="AGW40:AGW43"/>
    <mergeCell ref="AGX40:AGX43"/>
    <mergeCell ref="AGY40:AGY43"/>
    <mergeCell ref="AGZ40:AGZ43"/>
    <mergeCell ref="AHA40:AHA43"/>
    <mergeCell ref="AHB40:AHB43"/>
    <mergeCell ref="AHC40:AHC43"/>
    <mergeCell ref="AHD40:AHD43"/>
    <mergeCell ref="AHE40:AHE43"/>
    <mergeCell ref="AHF40:AHF43"/>
    <mergeCell ref="AHG40:AHG43"/>
    <mergeCell ref="AHH40:AHH43"/>
    <mergeCell ref="AHI40:AHI43"/>
    <mergeCell ref="AHJ40:AHJ43"/>
    <mergeCell ref="AHK40:AHK43"/>
    <mergeCell ref="AHL40:AHL43"/>
    <mergeCell ref="AHM40:AHM43"/>
    <mergeCell ref="AHN40:AHN43"/>
    <mergeCell ref="AHO40:AHO43"/>
    <mergeCell ref="AHP40:AHP43"/>
    <mergeCell ref="AHQ40:AHQ43"/>
    <mergeCell ref="AHR40:AHR43"/>
    <mergeCell ref="AHS40:AHS43"/>
    <mergeCell ref="AHT40:AHT43"/>
    <mergeCell ref="AHU40:AHU43"/>
    <mergeCell ref="AHV40:AHV43"/>
    <mergeCell ref="AHW40:AHW43"/>
    <mergeCell ref="AHX40:AHX43"/>
    <mergeCell ref="AHY40:AHY43"/>
    <mergeCell ref="AHZ40:AHZ43"/>
    <mergeCell ref="AIA40:AIA43"/>
    <mergeCell ref="AIB40:AIB43"/>
    <mergeCell ref="AIC40:AIC43"/>
    <mergeCell ref="AID40:AID43"/>
    <mergeCell ref="AIE40:AIE43"/>
    <mergeCell ref="AIF40:AIF43"/>
    <mergeCell ref="AIG40:AIG43"/>
    <mergeCell ref="AIH40:AIH43"/>
    <mergeCell ref="AII40:AII43"/>
    <mergeCell ref="AIJ40:AIJ43"/>
    <mergeCell ref="AIK40:AIK43"/>
    <mergeCell ref="AIL40:AIL43"/>
    <mergeCell ref="AIM40:AIM43"/>
    <mergeCell ref="AIN40:AIN43"/>
    <mergeCell ref="AIO40:AIO43"/>
    <mergeCell ref="AIP40:AIP43"/>
    <mergeCell ref="AIQ40:AIQ43"/>
    <mergeCell ref="AIR40:AIR43"/>
    <mergeCell ref="AIS40:AIS43"/>
    <mergeCell ref="AIT40:AIT43"/>
    <mergeCell ref="AIU40:AIU43"/>
    <mergeCell ref="AIV40:AIV43"/>
    <mergeCell ref="AIW40:AIW43"/>
    <mergeCell ref="AIX40:AIX43"/>
    <mergeCell ref="AIY40:AIY43"/>
    <mergeCell ref="AIZ40:AIZ43"/>
    <mergeCell ref="AJA40:AJA43"/>
    <mergeCell ref="AJB40:AJB43"/>
    <mergeCell ref="AJC40:AJC43"/>
    <mergeCell ref="AJD40:AJD43"/>
    <mergeCell ref="AJE40:AJE43"/>
    <mergeCell ref="AJF40:AJF43"/>
    <mergeCell ref="AJG40:AJG43"/>
    <mergeCell ref="AJH40:AJH43"/>
    <mergeCell ref="AJI40:AJI43"/>
    <mergeCell ref="AJJ40:AJJ43"/>
    <mergeCell ref="AJK40:AJK43"/>
    <mergeCell ref="AJL40:AJL43"/>
    <mergeCell ref="AJM40:AJM43"/>
    <mergeCell ref="AJN40:AJN43"/>
    <mergeCell ref="AJO40:AJO43"/>
    <mergeCell ref="AJP40:AJP43"/>
    <mergeCell ref="AJQ40:AJQ43"/>
    <mergeCell ref="AJR40:AJR43"/>
    <mergeCell ref="AJS40:AJS43"/>
    <mergeCell ref="AJT40:AJT43"/>
    <mergeCell ref="AJU40:AJU43"/>
    <mergeCell ref="AJV40:AJV43"/>
    <mergeCell ref="AJW40:AJW43"/>
    <mergeCell ref="AJX40:AJX43"/>
    <mergeCell ref="AJY40:AJY43"/>
    <mergeCell ref="AJZ40:AJZ43"/>
    <mergeCell ref="AKA40:AKA43"/>
    <mergeCell ref="AKB40:AKB43"/>
    <mergeCell ref="AKC40:AKC43"/>
    <mergeCell ref="AKD40:AKD43"/>
    <mergeCell ref="AKE40:AKE43"/>
    <mergeCell ref="AKF40:AKF43"/>
    <mergeCell ref="AKG40:AKG43"/>
    <mergeCell ref="AKH40:AKH43"/>
    <mergeCell ref="AKI40:AKI43"/>
    <mergeCell ref="AKJ40:AKJ43"/>
    <mergeCell ref="AKK40:AKK43"/>
    <mergeCell ref="AKL40:AKL43"/>
    <mergeCell ref="AKM40:AKM43"/>
    <mergeCell ref="AKN40:AKN43"/>
    <mergeCell ref="AKO40:AKO43"/>
    <mergeCell ref="AKP40:AKP43"/>
    <mergeCell ref="LY49:LY51"/>
    <mergeCell ref="LZ49:LZ51"/>
    <mergeCell ref="MA49:MA51"/>
    <mergeCell ref="MB49:MB51"/>
    <mergeCell ref="MC49:MC51"/>
    <mergeCell ref="MD49:MD51"/>
    <mergeCell ref="ME49:ME51"/>
    <mergeCell ref="MF49:MF51"/>
    <mergeCell ref="MG49:MG51"/>
    <mergeCell ref="MH49:MH51"/>
    <mergeCell ref="MI49:MI51"/>
    <mergeCell ref="MJ49:MJ51"/>
    <mergeCell ref="MK49:MK51"/>
    <mergeCell ref="ML49:ML51"/>
    <mergeCell ref="MM49:MM51"/>
    <mergeCell ref="MN49:MN51"/>
    <mergeCell ref="MO49:MO51"/>
    <mergeCell ref="MP49:MP51"/>
    <mergeCell ref="MQ49:MQ51"/>
    <mergeCell ref="MR49:MR51"/>
    <mergeCell ref="MS49:MS51"/>
    <mergeCell ref="MT49:MT51"/>
    <mergeCell ref="MU49:MU51"/>
    <mergeCell ref="MV49:MV51"/>
    <mergeCell ref="MW49:MW51"/>
    <mergeCell ref="MX49:MX51"/>
    <mergeCell ref="MY49:MY51"/>
    <mergeCell ref="MZ49:MZ51"/>
    <mergeCell ref="NA49:NA51"/>
    <mergeCell ref="NB49:NB51"/>
    <mergeCell ref="NC49:NC51"/>
    <mergeCell ref="ND49:ND51"/>
    <mergeCell ref="NE49:NE51"/>
    <mergeCell ref="NF49:NF51"/>
    <mergeCell ref="NG49:NG51"/>
    <mergeCell ref="NH49:NH51"/>
    <mergeCell ref="NI49:NI51"/>
    <mergeCell ref="NJ49:NJ51"/>
    <mergeCell ref="NK49:NK51"/>
    <mergeCell ref="NL49:NL51"/>
    <mergeCell ref="NM49:NM51"/>
    <mergeCell ref="NN49:NN51"/>
    <mergeCell ref="NO49:NO51"/>
    <mergeCell ref="NP49:NP51"/>
    <mergeCell ref="NQ49:NQ51"/>
    <mergeCell ref="NR49:NR51"/>
    <mergeCell ref="NS49:NS51"/>
    <mergeCell ref="NT49:NT51"/>
    <mergeCell ref="NU49:NU51"/>
    <mergeCell ref="NV49:NV51"/>
    <mergeCell ref="NW49:NW51"/>
    <mergeCell ref="NX49:NX51"/>
    <mergeCell ref="NY49:NY51"/>
    <mergeCell ref="NZ49:NZ51"/>
    <mergeCell ref="OA49:OA51"/>
    <mergeCell ref="OB49:OB51"/>
    <mergeCell ref="OC49:OC51"/>
    <mergeCell ref="OD49:OD51"/>
    <mergeCell ref="OE49:OE51"/>
    <mergeCell ref="OF49:OF51"/>
    <mergeCell ref="OG49:OG51"/>
    <mergeCell ref="OH49:OH51"/>
    <mergeCell ref="OI49:OI51"/>
    <mergeCell ref="OJ49:OJ51"/>
    <mergeCell ref="OK49:OK51"/>
    <mergeCell ref="OL49:OL51"/>
    <mergeCell ref="OM49:OM51"/>
    <mergeCell ref="ON49:ON51"/>
    <mergeCell ref="OO49:OO51"/>
    <mergeCell ref="OP49:OP51"/>
    <mergeCell ref="OQ49:OQ51"/>
    <mergeCell ref="OR49:OR51"/>
    <mergeCell ref="OS49:OS51"/>
    <mergeCell ref="OT49:OT51"/>
    <mergeCell ref="OU49:OU51"/>
    <mergeCell ref="OV49:OV51"/>
    <mergeCell ref="OW49:OW51"/>
    <mergeCell ref="OX49:OX51"/>
    <mergeCell ref="OY49:OY51"/>
    <mergeCell ref="OZ49:OZ51"/>
    <mergeCell ref="PA49:PA51"/>
    <mergeCell ref="PB49:PB51"/>
    <mergeCell ref="PC49:PC51"/>
    <mergeCell ref="PD49:PD51"/>
    <mergeCell ref="PE49:PE51"/>
    <mergeCell ref="PF49:PF51"/>
    <mergeCell ref="PG49:PG51"/>
    <mergeCell ref="PH49:PH51"/>
    <mergeCell ref="PI49:PI51"/>
    <mergeCell ref="PJ49:PJ51"/>
    <mergeCell ref="PK49:PK51"/>
    <mergeCell ref="PL49:PL51"/>
    <mergeCell ref="PM49:PM51"/>
    <mergeCell ref="PN49:PN51"/>
    <mergeCell ref="PO49:PO51"/>
    <mergeCell ref="PP49:PP51"/>
    <mergeCell ref="PQ49:PQ51"/>
    <mergeCell ref="PR49:PR51"/>
    <mergeCell ref="PS49:PS51"/>
    <mergeCell ref="PT49:PT51"/>
    <mergeCell ref="PU49:PU51"/>
    <mergeCell ref="PV49:PV51"/>
    <mergeCell ref="PW49:PW51"/>
    <mergeCell ref="PX49:PX51"/>
    <mergeCell ref="PY49:PY51"/>
    <mergeCell ref="PZ49:PZ51"/>
    <mergeCell ref="QA49:QA51"/>
    <mergeCell ref="QB49:QB51"/>
    <mergeCell ref="QC49:QC51"/>
    <mergeCell ref="QD49:QD51"/>
    <mergeCell ref="QE49:QE51"/>
    <mergeCell ref="QF49:QF51"/>
    <mergeCell ref="QG49:QG51"/>
    <mergeCell ref="QH49:QH51"/>
    <mergeCell ref="QI49:QI51"/>
    <mergeCell ref="QJ49:QJ51"/>
    <mergeCell ref="QK49:QK51"/>
    <mergeCell ref="QL49:QL51"/>
    <mergeCell ref="QM49:QM51"/>
    <mergeCell ref="QN49:QN51"/>
    <mergeCell ref="QO49:QO51"/>
    <mergeCell ref="QP49:QP51"/>
    <mergeCell ref="QQ49:QQ51"/>
    <mergeCell ref="QR49:QR51"/>
    <mergeCell ref="QS49:QS51"/>
    <mergeCell ref="QT49:QT51"/>
    <mergeCell ref="QU49:QU51"/>
    <mergeCell ref="QV49:QV51"/>
    <mergeCell ref="QW49:QW51"/>
    <mergeCell ref="QX49:QX51"/>
    <mergeCell ref="QY49:QY51"/>
    <mergeCell ref="QZ49:QZ51"/>
    <mergeCell ref="RA49:RA51"/>
    <mergeCell ref="RB49:RB51"/>
    <mergeCell ref="RC49:RC51"/>
    <mergeCell ref="RD49:RD51"/>
    <mergeCell ref="RE49:RE51"/>
    <mergeCell ref="RF49:RF51"/>
    <mergeCell ref="RG49:RG51"/>
    <mergeCell ref="RH49:RH51"/>
    <mergeCell ref="RI49:RI51"/>
    <mergeCell ref="RJ49:RJ51"/>
    <mergeCell ref="RK49:RK51"/>
    <mergeCell ref="RL49:RL51"/>
    <mergeCell ref="RM49:RM51"/>
    <mergeCell ref="RN49:RN51"/>
    <mergeCell ref="RO49:RO51"/>
    <mergeCell ref="RP49:RP51"/>
    <mergeCell ref="RQ49:RQ51"/>
    <mergeCell ref="RR49:RR51"/>
    <mergeCell ref="RS49:RS51"/>
    <mergeCell ref="RT49:RT51"/>
    <mergeCell ref="RU49:RU51"/>
    <mergeCell ref="RV49:RV51"/>
    <mergeCell ref="RW49:RW51"/>
    <mergeCell ref="RX49:RX51"/>
    <mergeCell ref="RY49:RY51"/>
    <mergeCell ref="RZ49:RZ51"/>
    <mergeCell ref="SA49:SA51"/>
    <mergeCell ref="SB49:SB51"/>
    <mergeCell ref="SC49:SC51"/>
    <mergeCell ref="SD49:SD51"/>
    <mergeCell ref="SE49:SE51"/>
    <mergeCell ref="SF49:SF51"/>
    <mergeCell ref="SG49:SG51"/>
    <mergeCell ref="SH49:SH51"/>
    <mergeCell ref="SI49:SI51"/>
    <mergeCell ref="SJ49:SJ51"/>
    <mergeCell ref="SK49:SK51"/>
    <mergeCell ref="SL49:SL51"/>
    <mergeCell ref="SM49:SM51"/>
    <mergeCell ref="SN49:SN51"/>
    <mergeCell ref="SO49:SO51"/>
    <mergeCell ref="SP49:SP51"/>
    <mergeCell ref="SQ49:SQ51"/>
    <mergeCell ref="SR49:SR51"/>
    <mergeCell ref="SS49:SS51"/>
    <mergeCell ref="ST49:ST51"/>
    <mergeCell ref="SU49:SU51"/>
    <mergeCell ref="SV49:SV51"/>
    <mergeCell ref="SW49:SW51"/>
    <mergeCell ref="SX49:SX51"/>
    <mergeCell ref="SY49:SY51"/>
    <mergeCell ref="SZ49:SZ51"/>
    <mergeCell ref="TA49:TA51"/>
    <mergeCell ref="TB49:TB51"/>
    <mergeCell ref="TC49:TC51"/>
    <mergeCell ref="TD49:TD51"/>
    <mergeCell ref="TE49:TE51"/>
    <mergeCell ref="TF49:TF51"/>
    <mergeCell ref="TG49:TG51"/>
    <mergeCell ref="TH49:TH51"/>
    <mergeCell ref="TI49:TI51"/>
    <mergeCell ref="TJ49:TJ51"/>
    <mergeCell ref="TK49:TK51"/>
    <mergeCell ref="TL49:TL51"/>
    <mergeCell ref="TM49:TM51"/>
    <mergeCell ref="TN49:TN51"/>
    <mergeCell ref="TO49:TO51"/>
    <mergeCell ref="TP49:TP51"/>
    <mergeCell ref="TQ49:TQ51"/>
    <mergeCell ref="TR49:TR51"/>
    <mergeCell ref="TS49:TS51"/>
    <mergeCell ref="TT49:TT51"/>
    <mergeCell ref="TU49:TU51"/>
    <mergeCell ref="TV49:TV51"/>
    <mergeCell ref="TW49:TW51"/>
    <mergeCell ref="TX49:TX51"/>
    <mergeCell ref="TY49:TY51"/>
    <mergeCell ref="TZ49:TZ51"/>
    <mergeCell ref="UA49:UA51"/>
    <mergeCell ref="UB49:UB51"/>
    <mergeCell ref="UC49:UC51"/>
    <mergeCell ref="UD49:UD51"/>
    <mergeCell ref="UE49:UE51"/>
    <mergeCell ref="UF49:UF51"/>
    <mergeCell ref="UG49:UG51"/>
    <mergeCell ref="UH49:UH51"/>
    <mergeCell ref="UI49:UI51"/>
    <mergeCell ref="UJ49:UJ51"/>
    <mergeCell ref="UK49:UK51"/>
    <mergeCell ref="UL49:UL51"/>
    <mergeCell ref="UM49:UM51"/>
    <mergeCell ref="UN49:UN51"/>
    <mergeCell ref="UO49:UO51"/>
    <mergeCell ref="UP49:UP51"/>
    <mergeCell ref="UQ49:UQ51"/>
    <mergeCell ref="UR49:UR51"/>
    <mergeCell ref="US49:US51"/>
    <mergeCell ref="UT49:UT51"/>
    <mergeCell ref="UU49:UU51"/>
    <mergeCell ref="UV49:UV51"/>
    <mergeCell ref="UW49:UW51"/>
    <mergeCell ref="UX49:UX51"/>
    <mergeCell ref="UY49:UY51"/>
    <mergeCell ref="UZ49:UZ51"/>
    <mergeCell ref="VA49:VA51"/>
    <mergeCell ref="VB49:VB51"/>
    <mergeCell ref="VC49:VC51"/>
    <mergeCell ref="VD49:VD51"/>
    <mergeCell ref="VE49:VE51"/>
    <mergeCell ref="VF49:VF51"/>
    <mergeCell ref="VG49:VG51"/>
    <mergeCell ref="VH49:VH51"/>
    <mergeCell ref="VI49:VI51"/>
    <mergeCell ref="VJ49:VJ51"/>
    <mergeCell ref="VK49:VK51"/>
    <mergeCell ref="VL49:VL51"/>
    <mergeCell ref="VM49:VM51"/>
    <mergeCell ref="VN49:VN51"/>
    <mergeCell ref="VO49:VO51"/>
    <mergeCell ref="VP49:VP51"/>
    <mergeCell ref="VQ49:VQ51"/>
    <mergeCell ref="VR49:VR51"/>
    <mergeCell ref="VS49:VS51"/>
    <mergeCell ref="VT49:VT51"/>
    <mergeCell ref="VU49:VU51"/>
    <mergeCell ref="VV49:VV51"/>
    <mergeCell ref="VW49:VW51"/>
    <mergeCell ref="VX49:VX51"/>
    <mergeCell ref="VY49:VY51"/>
    <mergeCell ref="VZ49:VZ51"/>
    <mergeCell ref="WA49:WA51"/>
    <mergeCell ref="WB49:WB51"/>
    <mergeCell ref="WC49:WC51"/>
    <mergeCell ref="WD49:WD51"/>
    <mergeCell ref="WE49:WE51"/>
    <mergeCell ref="WF49:WF51"/>
    <mergeCell ref="WG49:WG51"/>
    <mergeCell ref="WH49:WH51"/>
    <mergeCell ref="WI49:WI51"/>
    <mergeCell ref="WJ49:WJ51"/>
    <mergeCell ref="WK49:WK51"/>
    <mergeCell ref="WL49:WL51"/>
    <mergeCell ref="WM49:WM51"/>
    <mergeCell ref="WN49:WN51"/>
    <mergeCell ref="WO49:WO51"/>
    <mergeCell ref="WP49:WP51"/>
    <mergeCell ref="WQ49:WQ51"/>
    <mergeCell ref="WR49:WR51"/>
    <mergeCell ref="WS49:WS51"/>
    <mergeCell ref="WT49:WT51"/>
    <mergeCell ref="WU49:WU51"/>
    <mergeCell ref="WV49:WV51"/>
    <mergeCell ref="WW49:WW51"/>
    <mergeCell ref="WX49:WX51"/>
    <mergeCell ref="WY49:WY51"/>
    <mergeCell ref="WZ49:WZ51"/>
    <mergeCell ref="XA49:XA51"/>
    <mergeCell ref="XB49:XB51"/>
    <mergeCell ref="XC49:XC51"/>
    <mergeCell ref="XD49:XD51"/>
    <mergeCell ref="XE49:XE51"/>
    <mergeCell ref="XF49:XF51"/>
    <mergeCell ref="XG49:XG51"/>
    <mergeCell ref="XH49:XH51"/>
    <mergeCell ref="XI49:XI51"/>
    <mergeCell ref="XJ49:XJ51"/>
    <mergeCell ref="XK49:XK51"/>
    <mergeCell ref="XL49:XL51"/>
    <mergeCell ref="XM49:XM51"/>
    <mergeCell ref="XN49:XN51"/>
    <mergeCell ref="XO49:XO51"/>
    <mergeCell ref="XP49:XP51"/>
    <mergeCell ref="XQ49:XQ51"/>
    <mergeCell ref="XR49:XR51"/>
    <mergeCell ref="XS49:XS51"/>
    <mergeCell ref="XT49:XT51"/>
    <mergeCell ref="XU49:XU51"/>
    <mergeCell ref="XV49:XV51"/>
    <mergeCell ref="XW49:XW51"/>
    <mergeCell ref="XX49:XX51"/>
    <mergeCell ref="XY49:XY51"/>
    <mergeCell ref="XZ49:XZ51"/>
    <mergeCell ref="YA49:YA51"/>
    <mergeCell ref="YB49:YB51"/>
    <mergeCell ref="YC49:YC51"/>
    <mergeCell ref="YD49:YD51"/>
    <mergeCell ref="YE49:YE51"/>
    <mergeCell ref="YF49:YF51"/>
    <mergeCell ref="YG49:YG51"/>
    <mergeCell ref="YH49:YH51"/>
    <mergeCell ref="YI49:YI51"/>
    <mergeCell ref="YJ49:YJ51"/>
    <mergeCell ref="YK49:YK51"/>
    <mergeCell ref="YL49:YL51"/>
    <mergeCell ref="YM49:YM51"/>
    <mergeCell ref="YN49:YN51"/>
    <mergeCell ref="YO49:YO51"/>
    <mergeCell ref="YP49:YP51"/>
    <mergeCell ref="YQ49:YQ51"/>
    <mergeCell ref="YR49:YR51"/>
    <mergeCell ref="YS49:YS51"/>
    <mergeCell ref="YT49:YT51"/>
    <mergeCell ref="YU49:YU51"/>
    <mergeCell ref="YV49:YV51"/>
    <mergeCell ref="YW49:YW51"/>
    <mergeCell ref="YX49:YX51"/>
    <mergeCell ref="YY49:YY51"/>
    <mergeCell ref="YZ49:YZ51"/>
    <mergeCell ref="ZA49:ZA51"/>
    <mergeCell ref="ZB49:ZB51"/>
    <mergeCell ref="ZC49:ZC51"/>
    <mergeCell ref="ZD49:ZD51"/>
    <mergeCell ref="ZE49:ZE51"/>
    <mergeCell ref="ZF49:ZF51"/>
    <mergeCell ref="ZG49:ZG51"/>
    <mergeCell ref="ZH49:ZH51"/>
    <mergeCell ref="ZI49:ZI51"/>
    <mergeCell ref="ZJ49:ZJ51"/>
    <mergeCell ref="ZK49:ZK51"/>
    <mergeCell ref="ZL49:ZL51"/>
    <mergeCell ref="ZM49:ZM51"/>
    <mergeCell ref="ZN49:ZN51"/>
    <mergeCell ref="ZO49:ZO51"/>
    <mergeCell ref="ZP49:ZP51"/>
    <mergeCell ref="ZQ49:ZQ51"/>
    <mergeCell ref="ZR49:ZR51"/>
    <mergeCell ref="ZS49:ZS51"/>
    <mergeCell ref="ZT49:ZT51"/>
    <mergeCell ref="ZU49:ZU51"/>
    <mergeCell ref="ZV49:ZV51"/>
    <mergeCell ref="ZW49:ZW51"/>
    <mergeCell ref="ZX49:ZX51"/>
    <mergeCell ref="ZY49:ZY51"/>
    <mergeCell ref="ZZ49:ZZ51"/>
    <mergeCell ref="AAA49:AAA51"/>
    <mergeCell ref="AAB49:AAB51"/>
    <mergeCell ref="AAC49:AAC51"/>
    <mergeCell ref="AAD49:AAD51"/>
    <mergeCell ref="AAE49:AAE51"/>
    <mergeCell ref="AAF49:AAF51"/>
    <mergeCell ref="AAG49:AAG51"/>
    <mergeCell ref="AAH49:AAH51"/>
    <mergeCell ref="AAI49:AAI51"/>
    <mergeCell ref="AAJ49:AAJ51"/>
    <mergeCell ref="AAK49:AAK51"/>
    <mergeCell ref="AAL49:AAL51"/>
    <mergeCell ref="AAM49:AAM51"/>
    <mergeCell ref="AAN49:AAN51"/>
    <mergeCell ref="AAO49:AAO51"/>
    <mergeCell ref="AAP49:AAP51"/>
    <mergeCell ref="AAQ49:AAQ51"/>
    <mergeCell ref="AAR49:AAR51"/>
    <mergeCell ref="AAS49:AAS51"/>
    <mergeCell ref="AAT49:AAT51"/>
    <mergeCell ref="AAU49:AAU51"/>
    <mergeCell ref="AAV49:AAV51"/>
    <mergeCell ref="AAW49:AAW51"/>
    <mergeCell ref="AAX49:AAX51"/>
    <mergeCell ref="AAY49:AAY51"/>
    <mergeCell ref="AAZ49:AAZ51"/>
    <mergeCell ref="ABA49:ABA51"/>
    <mergeCell ref="ABB49:ABB51"/>
    <mergeCell ref="ABC49:ABC51"/>
    <mergeCell ref="ABD49:ABD51"/>
    <mergeCell ref="ABE49:ABE51"/>
    <mergeCell ref="ABF49:ABF51"/>
    <mergeCell ref="ABG49:ABG51"/>
    <mergeCell ref="ABH49:ABH51"/>
    <mergeCell ref="ABI49:ABI51"/>
    <mergeCell ref="ABJ49:ABJ51"/>
    <mergeCell ref="ABK49:ABK51"/>
    <mergeCell ref="ABL49:ABL51"/>
    <mergeCell ref="ABM49:ABM51"/>
    <mergeCell ref="ABN49:ABN51"/>
    <mergeCell ref="ABO49:ABO51"/>
    <mergeCell ref="ABP49:ABP51"/>
    <mergeCell ref="ABQ49:ABQ51"/>
    <mergeCell ref="ABR49:ABR51"/>
    <mergeCell ref="ABS49:ABS51"/>
    <mergeCell ref="ABT49:ABT51"/>
    <mergeCell ref="ABU49:ABU51"/>
    <mergeCell ref="ABV49:ABV51"/>
    <mergeCell ref="ABW49:ABW51"/>
    <mergeCell ref="ABX49:ABX51"/>
    <mergeCell ref="ABY49:ABY51"/>
    <mergeCell ref="ABZ49:ABZ51"/>
    <mergeCell ref="ACA49:ACA51"/>
    <mergeCell ref="ACB49:ACB51"/>
    <mergeCell ref="ACC49:ACC51"/>
    <mergeCell ref="ACD49:ACD51"/>
    <mergeCell ref="ACE49:ACE51"/>
    <mergeCell ref="ACF49:ACF51"/>
    <mergeCell ref="ACG49:ACG51"/>
    <mergeCell ref="ACH49:ACH51"/>
    <mergeCell ref="ACI49:ACI51"/>
    <mergeCell ref="ACJ49:ACJ51"/>
    <mergeCell ref="ACK49:ACK51"/>
    <mergeCell ref="ACL49:ACL51"/>
    <mergeCell ref="ACM49:ACM51"/>
    <mergeCell ref="ACN49:ACN51"/>
    <mergeCell ref="ACO49:ACO51"/>
    <mergeCell ref="ACP49:ACP51"/>
    <mergeCell ref="ACQ49:ACQ51"/>
    <mergeCell ref="ACR49:ACR51"/>
    <mergeCell ref="ACS49:ACS51"/>
    <mergeCell ref="ACT49:ACT51"/>
    <mergeCell ref="ACU49:ACU51"/>
    <mergeCell ref="ACV49:ACV51"/>
    <mergeCell ref="ACW49:ACW51"/>
    <mergeCell ref="ACX49:ACX51"/>
    <mergeCell ref="ACY49:ACY51"/>
    <mergeCell ref="ACZ49:ACZ51"/>
    <mergeCell ref="ADA49:ADA51"/>
    <mergeCell ref="ADB49:ADB51"/>
    <mergeCell ref="ADC49:ADC51"/>
    <mergeCell ref="ADD49:ADD51"/>
    <mergeCell ref="ADE49:ADE51"/>
    <mergeCell ref="ADF49:ADF51"/>
    <mergeCell ref="ADG49:ADG51"/>
    <mergeCell ref="ADH49:ADH51"/>
    <mergeCell ref="ADI49:ADI51"/>
    <mergeCell ref="ADJ49:ADJ51"/>
    <mergeCell ref="ADK49:ADK51"/>
    <mergeCell ref="ADL49:ADL51"/>
    <mergeCell ref="ADM49:ADM51"/>
    <mergeCell ref="ADN49:ADN51"/>
    <mergeCell ref="ADO49:ADO51"/>
    <mergeCell ref="ADP49:ADP51"/>
    <mergeCell ref="ADQ49:ADQ51"/>
    <mergeCell ref="ADR49:ADR51"/>
    <mergeCell ref="ADS49:ADS51"/>
    <mergeCell ref="ADT49:ADT51"/>
    <mergeCell ref="ADU49:ADU51"/>
    <mergeCell ref="ADV49:ADV51"/>
    <mergeCell ref="ADW49:ADW51"/>
    <mergeCell ref="ADX49:ADX51"/>
    <mergeCell ref="ADY49:ADY51"/>
    <mergeCell ref="ADZ49:ADZ51"/>
    <mergeCell ref="AEA49:AEA51"/>
    <mergeCell ref="AEB49:AEB51"/>
    <mergeCell ref="AEC49:AEC51"/>
    <mergeCell ref="AED49:AED51"/>
    <mergeCell ref="AEE49:AEE51"/>
    <mergeCell ref="AEF49:AEF51"/>
    <mergeCell ref="AEG49:AEG51"/>
    <mergeCell ref="AEH49:AEH51"/>
    <mergeCell ref="AEI49:AEI51"/>
    <mergeCell ref="AEJ49:AEJ51"/>
    <mergeCell ref="AEK49:AEK51"/>
    <mergeCell ref="AEL49:AEL51"/>
    <mergeCell ref="AEM49:AEM51"/>
    <mergeCell ref="AEN49:AEN51"/>
    <mergeCell ref="AEO49:AEO51"/>
    <mergeCell ref="AEP49:AEP51"/>
    <mergeCell ref="AEQ49:AEQ51"/>
    <mergeCell ref="AER49:AER51"/>
    <mergeCell ref="AES49:AES51"/>
    <mergeCell ref="AET49:AET51"/>
    <mergeCell ref="AEU49:AEU51"/>
    <mergeCell ref="AEV49:AEV51"/>
    <mergeCell ref="AEW49:AEW51"/>
    <mergeCell ref="AEX49:AEX51"/>
    <mergeCell ref="AEY49:AEY51"/>
    <mergeCell ref="AEZ49:AEZ51"/>
    <mergeCell ref="AFA49:AFA51"/>
    <mergeCell ref="AFB49:AFB51"/>
    <mergeCell ref="AFC49:AFC51"/>
    <mergeCell ref="AFD49:AFD51"/>
    <mergeCell ref="AFE49:AFE51"/>
    <mergeCell ref="AFF49:AFF51"/>
    <mergeCell ref="AFG49:AFG51"/>
    <mergeCell ref="AFH49:AFH51"/>
    <mergeCell ref="AFI49:AFI51"/>
    <mergeCell ref="AFJ49:AFJ51"/>
    <mergeCell ref="AFK49:AFK51"/>
    <mergeCell ref="AFL49:AFL51"/>
    <mergeCell ref="AFM49:AFM51"/>
    <mergeCell ref="AFN49:AFN51"/>
    <mergeCell ref="AFO49:AFO51"/>
    <mergeCell ref="AFP49:AFP51"/>
    <mergeCell ref="AFQ49:AFQ51"/>
    <mergeCell ref="AFR49:AFR51"/>
    <mergeCell ref="AFS49:AFS51"/>
    <mergeCell ref="AFT49:AFT51"/>
    <mergeCell ref="AFU49:AFU51"/>
    <mergeCell ref="AFV49:AFV51"/>
    <mergeCell ref="AFW49:AFW51"/>
    <mergeCell ref="AFX49:AFX51"/>
    <mergeCell ref="AFY49:AFY51"/>
    <mergeCell ref="AFZ49:AFZ51"/>
    <mergeCell ref="AGA49:AGA51"/>
    <mergeCell ref="AGB49:AGB51"/>
    <mergeCell ref="AGC49:AGC51"/>
    <mergeCell ref="AGD49:AGD51"/>
    <mergeCell ref="AGE49:AGE51"/>
    <mergeCell ref="AGF49:AGF51"/>
    <mergeCell ref="AGG49:AGG51"/>
    <mergeCell ref="AGH49:AGH51"/>
    <mergeCell ref="AGI49:AGI51"/>
    <mergeCell ref="AGJ49:AGJ51"/>
    <mergeCell ref="AGK49:AGK51"/>
    <mergeCell ref="AGL49:AGL51"/>
    <mergeCell ref="AGM49:AGM51"/>
    <mergeCell ref="AGN49:AGN51"/>
    <mergeCell ref="AGO49:AGO51"/>
    <mergeCell ref="AGP49:AGP51"/>
    <mergeCell ref="AGQ49:AGQ51"/>
    <mergeCell ref="AGR49:AGR51"/>
    <mergeCell ref="AGS49:AGS51"/>
    <mergeCell ref="AGT49:AGT51"/>
    <mergeCell ref="AGU49:AGU51"/>
    <mergeCell ref="AGV49:AGV51"/>
    <mergeCell ref="AGW49:AGW51"/>
    <mergeCell ref="AGX49:AGX51"/>
    <mergeCell ref="AGY49:AGY51"/>
    <mergeCell ref="AGZ49:AGZ51"/>
    <mergeCell ref="AHA49:AHA51"/>
    <mergeCell ref="AHB49:AHB51"/>
    <mergeCell ref="AHC49:AHC51"/>
    <mergeCell ref="AHD49:AHD51"/>
    <mergeCell ref="AHE49:AHE51"/>
    <mergeCell ref="AHF49:AHF51"/>
    <mergeCell ref="AHG49:AHG51"/>
    <mergeCell ref="AHH49:AHH51"/>
    <mergeCell ref="AHI49:AHI51"/>
    <mergeCell ref="AHJ49:AHJ51"/>
    <mergeCell ref="AHK49:AHK51"/>
    <mergeCell ref="AHL49:AHL51"/>
    <mergeCell ref="AHM49:AHM51"/>
    <mergeCell ref="AHN49:AHN51"/>
    <mergeCell ref="AHO49:AHO51"/>
    <mergeCell ref="AHP49:AHP51"/>
    <mergeCell ref="AHQ49:AHQ51"/>
    <mergeCell ref="AHR49:AHR51"/>
    <mergeCell ref="AHS49:AHS51"/>
    <mergeCell ref="AHT49:AHT51"/>
    <mergeCell ref="AHU49:AHU51"/>
    <mergeCell ref="AHV49:AHV51"/>
    <mergeCell ref="AHW49:AHW51"/>
    <mergeCell ref="AHX49:AHX51"/>
    <mergeCell ref="AHY49:AHY51"/>
    <mergeCell ref="AHZ49:AHZ51"/>
    <mergeCell ref="AIA49:AIA51"/>
    <mergeCell ref="AIB49:AIB51"/>
    <mergeCell ref="AIC49:AIC51"/>
    <mergeCell ref="AID49:AID51"/>
    <mergeCell ref="AIE49:AIE51"/>
    <mergeCell ref="AIF49:AIF51"/>
    <mergeCell ref="AIG49:AIG51"/>
    <mergeCell ref="AIH49:AIH51"/>
    <mergeCell ref="AII49:AII51"/>
    <mergeCell ref="AIJ49:AIJ51"/>
    <mergeCell ref="AIK49:AIK51"/>
    <mergeCell ref="AIL49:AIL51"/>
    <mergeCell ref="AIM49:AIM51"/>
    <mergeCell ref="AIN49:AIN51"/>
    <mergeCell ref="AIO49:AIO51"/>
    <mergeCell ref="AIP49:AIP51"/>
    <mergeCell ref="AIQ49:AIQ51"/>
    <mergeCell ref="AIR49:AIR51"/>
    <mergeCell ref="AIS49:AIS51"/>
    <mergeCell ref="AIT49:AIT51"/>
    <mergeCell ref="AIU49:AIU51"/>
    <mergeCell ref="AIV49:AIV51"/>
    <mergeCell ref="AIW49:AIW51"/>
    <mergeCell ref="AIX49:AIX51"/>
    <mergeCell ref="AIY49:AIY51"/>
    <mergeCell ref="AIZ49:AIZ51"/>
    <mergeCell ref="AJA49:AJA51"/>
    <mergeCell ref="AJB49:AJB51"/>
    <mergeCell ref="AJC49:AJC51"/>
    <mergeCell ref="AJD49:AJD51"/>
    <mergeCell ref="AJE49:AJE51"/>
    <mergeCell ref="AJF49:AJF51"/>
    <mergeCell ref="AJG49:AJG51"/>
    <mergeCell ref="AJH49:AJH51"/>
    <mergeCell ref="AJI49:AJI51"/>
    <mergeCell ref="AJJ49:AJJ51"/>
    <mergeCell ref="AJK49:AJK51"/>
    <mergeCell ref="AJL49:AJL51"/>
    <mergeCell ref="AJM49:AJM51"/>
    <mergeCell ref="AJN49:AJN51"/>
    <mergeCell ref="AJO49:AJO51"/>
    <mergeCell ref="AJP49:AJP51"/>
    <mergeCell ref="AJQ49:AJQ51"/>
    <mergeCell ref="AJR49:AJR51"/>
    <mergeCell ref="AJS49:AJS51"/>
    <mergeCell ref="AJT49:AJT51"/>
    <mergeCell ref="AJU49:AJU51"/>
    <mergeCell ref="AJV49:AJV51"/>
    <mergeCell ref="AJW49:AJW51"/>
    <mergeCell ref="AJX49:AJX51"/>
    <mergeCell ref="AJY49:AJY51"/>
    <mergeCell ref="AJZ49:AJZ51"/>
    <mergeCell ref="AKA49:AKA51"/>
    <mergeCell ref="AKB49:AKB51"/>
    <mergeCell ref="AKC49:AKC51"/>
    <mergeCell ref="AKD49:AKD51"/>
    <mergeCell ref="AKE49:AKE51"/>
    <mergeCell ref="AKF49:AKF51"/>
    <mergeCell ref="AKG49:AKG51"/>
    <mergeCell ref="AKH49:AKH51"/>
    <mergeCell ref="AKI49:AKI51"/>
    <mergeCell ref="AKJ49:AKJ51"/>
    <mergeCell ref="AKK49:AKK51"/>
    <mergeCell ref="AKL49:AKL51"/>
    <mergeCell ref="AKM49:AKM51"/>
    <mergeCell ref="AKN49:AKN51"/>
    <mergeCell ref="AKO49:AKO51"/>
    <mergeCell ref="AKP49:AKP51"/>
    <mergeCell ref="LY53:LY58"/>
    <mergeCell ref="LZ53:LZ58"/>
    <mergeCell ref="MA53:MA58"/>
    <mergeCell ref="MB53:MB58"/>
    <mergeCell ref="MC53:MC58"/>
    <mergeCell ref="MD53:MD58"/>
    <mergeCell ref="ME53:ME58"/>
    <mergeCell ref="MF53:MF58"/>
    <mergeCell ref="MG53:MG58"/>
    <mergeCell ref="MH53:MH58"/>
    <mergeCell ref="MI53:MI58"/>
    <mergeCell ref="MJ53:MJ58"/>
    <mergeCell ref="MK53:MK58"/>
    <mergeCell ref="ML53:ML58"/>
    <mergeCell ref="MM53:MM58"/>
    <mergeCell ref="MN53:MN58"/>
    <mergeCell ref="MO53:MO58"/>
    <mergeCell ref="MP53:MP58"/>
    <mergeCell ref="MQ53:MQ58"/>
    <mergeCell ref="MR53:MR58"/>
    <mergeCell ref="MS53:MS58"/>
    <mergeCell ref="MT53:MT58"/>
    <mergeCell ref="MU53:MU58"/>
    <mergeCell ref="MV53:MV58"/>
    <mergeCell ref="MW53:MW58"/>
    <mergeCell ref="MX53:MX58"/>
    <mergeCell ref="MY53:MY58"/>
    <mergeCell ref="MZ53:MZ58"/>
    <mergeCell ref="NA53:NA58"/>
    <mergeCell ref="NB53:NB58"/>
    <mergeCell ref="NC53:NC58"/>
    <mergeCell ref="ND53:ND58"/>
    <mergeCell ref="NE53:NE58"/>
    <mergeCell ref="NF53:NF58"/>
    <mergeCell ref="NG53:NG58"/>
    <mergeCell ref="NH53:NH58"/>
    <mergeCell ref="NI53:NI58"/>
    <mergeCell ref="NJ53:NJ58"/>
    <mergeCell ref="NK53:NK58"/>
    <mergeCell ref="NL53:NL58"/>
    <mergeCell ref="NM53:NM58"/>
    <mergeCell ref="NN53:NN58"/>
    <mergeCell ref="NO53:NO58"/>
    <mergeCell ref="NP53:NP58"/>
    <mergeCell ref="NQ53:NQ58"/>
    <mergeCell ref="NR53:NR58"/>
    <mergeCell ref="NS53:NS58"/>
    <mergeCell ref="NT53:NT58"/>
    <mergeCell ref="NU53:NU58"/>
    <mergeCell ref="NV53:NV58"/>
    <mergeCell ref="NW53:NW58"/>
    <mergeCell ref="NX53:NX58"/>
    <mergeCell ref="NY53:NY58"/>
    <mergeCell ref="NZ53:NZ58"/>
    <mergeCell ref="OA53:OA58"/>
    <mergeCell ref="OB53:OB58"/>
    <mergeCell ref="OC53:OC58"/>
    <mergeCell ref="OD53:OD58"/>
    <mergeCell ref="OE53:OE58"/>
    <mergeCell ref="OF53:OF58"/>
    <mergeCell ref="OG53:OG58"/>
    <mergeCell ref="OH53:OH58"/>
    <mergeCell ref="OI53:OI58"/>
    <mergeCell ref="OJ53:OJ58"/>
    <mergeCell ref="OK53:OK58"/>
    <mergeCell ref="OL53:OL58"/>
    <mergeCell ref="OM53:OM58"/>
    <mergeCell ref="ON53:ON58"/>
    <mergeCell ref="OO53:OO58"/>
    <mergeCell ref="OP53:OP58"/>
    <mergeCell ref="OQ53:OQ58"/>
    <mergeCell ref="OR53:OR58"/>
    <mergeCell ref="OS53:OS58"/>
    <mergeCell ref="OT53:OT58"/>
    <mergeCell ref="OU53:OU58"/>
    <mergeCell ref="OV53:OV58"/>
    <mergeCell ref="OW53:OW58"/>
    <mergeCell ref="OX53:OX58"/>
    <mergeCell ref="OY53:OY58"/>
    <mergeCell ref="OZ53:OZ58"/>
    <mergeCell ref="PA53:PA58"/>
    <mergeCell ref="PB53:PB58"/>
    <mergeCell ref="PC53:PC58"/>
    <mergeCell ref="PD53:PD58"/>
    <mergeCell ref="PE53:PE58"/>
    <mergeCell ref="PF53:PF58"/>
    <mergeCell ref="PG53:PG58"/>
    <mergeCell ref="PH53:PH58"/>
    <mergeCell ref="PI53:PI58"/>
    <mergeCell ref="PJ53:PJ58"/>
    <mergeCell ref="PK53:PK58"/>
    <mergeCell ref="PL53:PL58"/>
    <mergeCell ref="PM53:PM58"/>
    <mergeCell ref="PN53:PN58"/>
    <mergeCell ref="PO53:PO58"/>
    <mergeCell ref="PP53:PP58"/>
    <mergeCell ref="PQ53:PQ58"/>
    <mergeCell ref="PR53:PR58"/>
    <mergeCell ref="PS53:PS58"/>
    <mergeCell ref="PT53:PT58"/>
    <mergeCell ref="PU53:PU58"/>
    <mergeCell ref="PV53:PV58"/>
    <mergeCell ref="PW53:PW58"/>
    <mergeCell ref="PX53:PX58"/>
    <mergeCell ref="PY53:PY58"/>
    <mergeCell ref="PZ53:PZ58"/>
    <mergeCell ref="QA53:QA58"/>
    <mergeCell ref="QB53:QB58"/>
    <mergeCell ref="QC53:QC58"/>
    <mergeCell ref="QD53:QD58"/>
    <mergeCell ref="QE53:QE58"/>
    <mergeCell ref="QF53:QF58"/>
    <mergeCell ref="QG53:QG58"/>
    <mergeCell ref="QH53:QH58"/>
    <mergeCell ref="QI53:QI58"/>
    <mergeCell ref="QJ53:QJ58"/>
    <mergeCell ref="QK53:QK58"/>
    <mergeCell ref="QL53:QL58"/>
    <mergeCell ref="QM53:QM58"/>
    <mergeCell ref="QN53:QN58"/>
    <mergeCell ref="QO53:QO58"/>
    <mergeCell ref="QP53:QP58"/>
    <mergeCell ref="QQ53:QQ58"/>
    <mergeCell ref="QR53:QR58"/>
    <mergeCell ref="QS53:QS58"/>
    <mergeCell ref="QT53:QT58"/>
    <mergeCell ref="QU53:QU58"/>
    <mergeCell ref="QV53:QV58"/>
    <mergeCell ref="QW53:QW58"/>
    <mergeCell ref="QX53:QX58"/>
    <mergeCell ref="QY53:QY58"/>
    <mergeCell ref="QZ53:QZ58"/>
    <mergeCell ref="RA53:RA58"/>
    <mergeCell ref="RB53:RB58"/>
    <mergeCell ref="RC53:RC58"/>
    <mergeCell ref="RD53:RD58"/>
    <mergeCell ref="RE53:RE58"/>
    <mergeCell ref="RF53:RF58"/>
    <mergeCell ref="RG53:RG58"/>
    <mergeCell ref="RH53:RH58"/>
    <mergeCell ref="RI53:RI58"/>
    <mergeCell ref="RJ53:RJ58"/>
    <mergeCell ref="RK53:RK58"/>
    <mergeCell ref="RL53:RL58"/>
    <mergeCell ref="RM53:RM58"/>
    <mergeCell ref="RN53:RN58"/>
    <mergeCell ref="RO53:RO58"/>
    <mergeCell ref="RP53:RP58"/>
    <mergeCell ref="RQ53:RQ58"/>
    <mergeCell ref="RR53:RR58"/>
    <mergeCell ref="RS53:RS58"/>
    <mergeCell ref="RT53:RT58"/>
    <mergeCell ref="RU53:RU58"/>
    <mergeCell ref="RV53:RV58"/>
    <mergeCell ref="RW53:RW58"/>
    <mergeCell ref="RX53:RX58"/>
    <mergeCell ref="RY53:RY58"/>
    <mergeCell ref="RZ53:RZ58"/>
    <mergeCell ref="SA53:SA58"/>
    <mergeCell ref="SB53:SB58"/>
    <mergeCell ref="SC53:SC58"/>
    <mergeCell ref="SD53:SD58"/>
    <mergeCell ref="SE53:SE58"/>
    <mergeCell ref="SF53:SF58"/>
    <mergeCell ref="SG53:SG58"/>
    <mergeCell ref="SH53:SH58"/>
    <mergeCell ref="SI53:SI58"/>
    <mergeCell ref="SJ53:SJ58"/>
    <mergeCell ref="SK53:SK58"/>
    <mergeCell ref="SL53:SL58"/>
    <mergeCell ref="SM53:SM58"/>
    <mergeCell ref="SN53:SN58"/>
    <mergeCell ref="SO53:SO58"/>
    <mergeCell ref="SP53:SP58"/>
    <mergeCell ref="SQ53:SQ58"/>
    <mergeCell ref="SR53:SR58"/>
    <mergeCell ref="SS53:SS58"/>
    <mergeCell ref="ST53:ST58"/>
    <mergeCell ref="SU53:SU58"/>
    <mergeCell ref="SV53:SV58"/>
    <mergeCell ref="SW53:SW58"/>
    <mergeCell ref="SX53:SX58"/>
    <mergeCell ref="SY53:SY58"/>
    <mergeCell ref="SZ53:SZ58"/>
    <mergeCell ref="TA53:TA58"/>
    <mergeCell ref="TB53:TB58"/>
    <mergeCell ref="TC53:TC58"/>
    <mergeCell ref="TD53:TD58"/>
    <mergeCell ref="TE53:TE58"/>
    <mergeCell ref="TF53:TF58"/>
    <mergeCell ref="TG53:TG58"/>
    <mergeCell ref="TH53:TH58"/>
    <mergeCell ref="TI53:TI58"/>
    <mergeCell ref="TJ53:TJ58"/>
    <mergeCell ref="TK53:TK58"/>
    <mergeCell ref="TL53:TL58"/>
    <mergeCell ref="TM53:TM58"/>
    <mergeCell ref="TN53:TN58"/>
    <mergeCell ref="TO53:TO58"/>
    <mergeCell ref="TP53:TP58"/>
    <mergeCell ref="TQ53:TQ58"/>
    <mergeCell ref="TR53:TR58"/>
    <mergeCell ref="TS53:TS58"/>
    <mergeCell ref="TT53:TT58"/>
    <mergeCell ref="TU53:TU58"/>
    <mergeCell ref="TV53:TV58"/>
    <mergeCell ref="TW53:TW58"/>
    <mergeCell ref="TX53:TX58"/>
    <mergeCell ref="TY53:TY58"/>
    <mergeCell ref="TZ53:TZ58"/>
    <mergeCell ref="UA53:UA58"/>
    <mergeCell ref="UB53:UB58"/>
    <mergeCell ref="UC53:UC58"/>
    <mergeCell ref="UD53:UD58"/>
    <mergeCell ref="UE53:UE58"/>
    <mergeCell ref="UF53:UF58"/>
    <mergeCell ref="UG53:UG58"/>
    <mergeCell ref="UH53:UH58"/>
    <mergeCell ref="UI53:UI58"/>
    <mergeCell ref="UJ53:UJ58"/>
    <mergeCell ref="UK53:UK58"/>
    <mergeCell ref="UL53:UL58"/>
    <mergeCell ref="UM53:UM58"/>
    <mergeCell ref="UN53:UN58"/>
    <mergeCell ref="UO53:UO58"/>
    <mergeCell ref="UP53:UP58"/>
    <mergeCell ref="UQ53:UQ58"/>
    <mergeCell ref="UR53:UR58"/>
    <mergeCell ref="US53:US58"/>
    <mergeCell ref="UT53:UT58"/>
    <mergeCell ref="UU53:UU58"/>
    <mergeCell ref="UV53:UV58"/>
    <mergeCell ref="UW53:UW58"/>
    <mergeCell ref="UX53:UX58"/>
    <mergeCell ref="UY53:UY58"/>
    <mergeCell ref="UZ53:UZ58"/>
    <mergeCell ref="VA53:VA58"/>
    <mergeCell ref="VB53:VB58"/>
    <mergeCell ref="VC53:VC58"/>
    <mergeCell ref="VD53:VD58"/>
    <mergeCell ref="VE53:VE58"/>
    <mergeCell ref="VF53:VF58"/>
    <mergeCell ref="VG53:VG58"/>
    <mergeCell ref="VH53:VH58"/>
    <mergeCell ref="VI53:VI58"/>
    <mergeCell ref="VJ53:VJ58"/>
    <mergeCell ref="VK53:VK58"/>
    <mergeCell ref="VL53:VL58"/>
    <mergeCell ref="VM53:VM58"/>
    <mergeCell ref="VN53:VN58"/>
    <mergeCell ref="VO53:VO58"/>
    <mergeCell ref="VP53:VP58"/>
    <mergeCell ref="VQ53:VQ58"/>
    <mergeCell ref="VR53:VR58"/>
    <mergeCell ref="VS53:VS58"/>
    <mergeCell ref="VT53:VT58"/>
    <mergeCell ref="VU53:VU58"/>
    <mergeCell ref="VV53:VV58"/>
    <mergeCell ref="VW53:VW58"/>
    <mergeCell ref="VX53:VX58"/>
    <mergeCell ref="VY53:VY58"/>
    <mergeCell ref="VZ53:VZ58"/>
    <mergeCell ref="WA53:WA58"/>
    <mergeCell ref="WB53:WB58"/>
    <mergeCell ref="WC53:WC58"/>
    <mergeCell ref="WD53:WD58"/>
    <mergeCell ref="WE53:WE58"/>
    <mergeCell ref="WF53:WF58"/>
    <mergeCell ref="WG53:WG58"/>
    <mergeCell ref="WH53:WH58"/>
    <mergeCell ref="WI53:WI58"/>
    <mergeCell ref="WJ53:WJ58"/>
    <mergeCell ref="WK53:WK58"/>
    <mergeCell ref="WL53:WL58"/>
    <mergeCell ref="WM53:WM58"/>
    <mergeCell ref="WN53:WN58"/>
    <mergeCell ref="WO53:WO58"/>
    <mergeCell ref="WP53:WP58"/>
    <mergeCell ref="WQ53:WQ58"/>
    <mergeCell ref="WR53:WR58"/>
    <mergeCell ref="WS53:WS58"/>
    <mergeCell ref="WT53:WT58"/>
    <mergeCell ref="WU53:WU58"/>
    <mergeCell ref="WV53:WV58"/>
    <mergeCell ref="WW53:WW58"/>
    <mergeCell ref="WX53:WX58"/>
    <mergeCell ref="WY53:WY58"/>
    <mergeCell ref="WZ53:WZ58"/>
    <mergeCell ref="XA53:XA58"/>
    <mergeCell ref="XB53:XB58"/>
    <mergeCell ref="XC53:XC58"/>
    <mergeCell ref="XD53:XD58"/>
    <mergeCell ref="XE53:XE58"/>
    <mergeCell ref="XF53:XF58"/>
    <mergeCell ref="XG53:XG58"/>
    <mergeCell ref="XH53:XH58"/>
    <mergeCell ref="XI53:XI58"/>
    <mergeCell ref="XJ53:XJ58"/>
    <mergeCell ref="XK53:XK58"/>
    <mergeCell ref="XL53:XL58"/>
    <mergeCell ref="XM53:XM58"/>
    <mergeCell ref="XN53:XN58"/>
    <mergeCell ref="XO53:XO58"/>
    <mergeCell ref="XP53:XP58"/>
    <mergeCell ref="XQ53:XQ58"/>
    <mergeCell ref="XR53:XR58"/>
    <mergeCell ref="XS53:XS58"/>
    <mergeCell ref="XT53:XT58"/>
    <mergeCell ref="XU53:XU58"/>
    <mergeCell ref="XV53:XV58"/>
    <mergeCell ref="XW53:XW58"/>
    <mergeCell ref="XX53:XX58"/>
    <mergeCell ref="XY53:XY58"/>
    <mergeCell ref="XZ53:XZ58"/>
    <mergeCell ref="YA53:YA58"/>
    <mergeCell ref="YB53:YB58"/>
    <mergeCell ref="YC53:YC58"/>
    <mergeCell ref="YD53:YD58"/>
    <mergeCell ref="YE53:YE58"/>
    <mergeCell ref="YF53:YF58"/>
    <mergeCell ref="YG53:YG58"/>
    <mergeCell ref="YH53:YH58"/>
    <mergeCell ref="YI53:YI58"/>
    <mergeCell ref="YJ53:YJ58"/>
    <mergeCell ref="YK53:YK58"/>
    <mergeCell ref="YL53:YL58"/>
    <mergeCell ref="YM53:YM58"/>
    <mergeCell ref="YN53:YN58"/>
    <mergeCell ref="YO53:YO58"/>
    <mergeCell ref="YP53:YP58"/>
    <mergeCell ref="YQ53:YQ58"/>
    <mergeCell ref="YR53:YR58"/>
    <mergeCell ref="YS53:YS58"/>
    <mergeCell ref="YT53:YT58"/>
    <mergeCell ref="YU53:YU58"/>
    <mergeCell ref="YV53:YV58"/>
    <mergeCell ref="YW53:YW58"/>
    <mergeCell ref="YX53:YX58"/>
    <mergeCell ref="YY53:YY58"/>
    <mergeCell ref="YZ53:YZ58"/>
    <mergeCell ref="ZA53:ZA58"/>
    <mergeCell ref="ZB53:ZB58"/>
    <mergeCell ref="ZC53:ZC58"/>
    <mergeCell ref="ZD53:ZD58"/>
    <mergeCell ref="ZE53:ZE58"/>
    <mergeCell ref="ZF53:ZF58"/>
    <mergeCell ref="ZG53:ZG58"/>
    <mergeCell ref="ZH53:ZH58"/>
    <mergeCell ref="ZI53:ZI58"/>
    <mergeCell ref="ZJ53:ZJ58"/>
    <mergeCell ref="ZK53:ZK58"/>
    <mergeCell ref="ZL53:ZL58"/>
    <mergeCell ref="ZM53:ZM58"/>
    <mergeCell ref="ZN53:ZN58"/>
    <mergeCell ref="ZO53:ZO58"/>
    <mergeCell ref="ZP53:ZP58"/>
    <mergeCell ref="ZQ53:ZQ58"/>
    <mergeCell ref="ZR53:ZR58"/>
    <mergeCell ref="ZS53:ZS58"/>
    <mergeCell ref="ZT53:ZT58"/>
    <mergeCell ref="ZU53:ZU58"/>
    <mergeCell ref="ZV53:ZV58"/>
    <mergeCell ref="ZW53:ZW58"/>
    <mergeCell ref="ZX53:ZX58"/>
    <mergeCell ref="ZY53:ZY58"/>
    <mergeCell ref="ZZ53:ZZ58"/>
    <mergeCell ref="AAA53:AAA58"/>
    <mergeCell ref="AAB53:AAB58"/>
    <mergeCell ref="AAC53:AAC58"/>
    <mergeCell ref="AAD53:AAD58"/>
    <mergeCell ref="AAE53:AAE58"/>
    <mergeCell ref="AAF53:AAF58"/>
    <mergeCell ref="AAG53:AAG58"/>
    <mergeCell ref="AAH53:AAH58"/>
    <mergeCell ref="AAI53:AAI58"/>
    <mergeCell ref="AAJ53:AAJ58"/>
    <mergeCell ref="AAK53:AAK58"/>
    <mergeCell ref="AAL53:AAL58"/>
    <mergeCell ref="AAM53:AAM58"/>
    <mergeCell ref="AAN53:AAN58"/>
    <mergeCell ref="AAO53:AAO58"/>
    <mergeCell ref="AAP53:AAP58"/>
    <mergeCell ref="AAQ53:AAQ58"/>
    <mergeCell ref="AAR53:AAR58"/>
    <mergeCell ref="AAS53:AAS58"/>
    <mergeCell ref="AAT53:AAT58"/>
    <mergeCell ref="AAU53:AAU58"/>
    <mergeCell ref="AAV53:AAV58"/>
    <mergeCell ref="AAW53:AAW58"/>
    <mergeCell ref="AAX53:AAX58"/>
    <mergeCell ref="AAY53:AAY58"/>
    <mergeCell ref="AAZ53:AAZ58"/>
    <mergeCell ref="ABA53:ABA58"/>
    <mergeCell ref="ABB53:ABB58"/>
    <mergeCell ref="ABC53:ABC58"/>
    <mergeCell ref="ABD53:ABD58"/>
    <mergeCell ref="ABE53:ABE58"/>
    <mergeCell ref="ABF53:ABF58"/>
    <mergeCell ref="ABG53:ABG58"/>
    <mergeCell ref="ABH53:ABH58"/>
    <mergeCell ref="ABI53:ABI58"/>
    <mergeCell ref="ABJ53:ABJ58"/>
    <mergeCell ref="ABK53:ABK58"/>
    <mergeCell ref="ABL53:ABL58"/>
    <mergeCell ref="ABM53:ABM58"/>
    <mergeCell ref="ABN53:ABN58"/>
    <mergeCell ref="ABO53:ABO58"/>
    <mergeCell ref="ABP53:ABP58"/>
    <mergeCell ref="ABQ53:ABQ58"/>
    <mergeCell ref="ABR53:ABR58"/>
    <mergeCell ref="ABS53:ABS58"/>
    <mergeCell ref="ABT53:ABT58"/>
    <mergeCell ref="ABU53:ABU58"/>
    <mergeCell ref="ABV53:ABV58"/>
    <mergeCell ref="ABW53:ABW58"/>
    <mergeCell ref="ABX53:ABX58"/>
    <mergeCell ref="ABY53:ABY58"/>
    <mergeCell ref="ABZ53:ABZ58"/>
    <mergeCell ref="ACA53:ACA58"/>
    <mergeCell ref="ACB53:ACB58"/>
    <mergeCell ref="ACC53:ACC58"/>
    <mergeCell ref="ACD53:ACD58"/>
    <mergeCell ref="ACE53:ACE58"/>
    <mergeCell ref="ACF53:ACF58"/>
    <mergeCell ref="ACG53:ACG58"/>
    <mergeCell ref="ACH53:ACH58"/>
    <mergeCell ref="ACI53:ACI58"/>
    <mergeCell ref="ACJ53:ACJ58"/>
    <mergeCell ref="ACK53:ACK58"/>
    <mergeCell ref="ACL53:ACL58"/>
    <mergeCell ref="ACM53:ACM58"/>
    <mergeCell ref="ACN53:ACN58"/>
    <mergeCell ref="ACO53:ACO58"/>
    <mergeCell ref="ACP53:ACP58"/>
    <mergeCell ref="ACQ53:ACQ58"/>
    <mergeCell ref="ACR53:ACR58"/>
    <mergeCell ref="ACS53:ACS58"/>
    <mergeCell ref="ACT53:ACT58"/>
    <mergeCell ref="ACU53:ACU58"/>
    <mergeCell ref="ACV53:ACV58"/>
    <mergeCell ref="ACW53:ACW58"/>
    <mergeCell ref="ACX53:ACX58"/>
    <mergeCell ref="ACY53:ACY58"/>
    <mergeCell ref="ACZ53:ACZ58"/>
    <mergeCell ref="ADA53:ADA58"/>
    <mergeCell ref="ADB53:ADB58"/>
    <mergeCell ref="ADC53:ADC58"/>
    <mergeCell ref="ADD53:ADD58"/>
    <mergeCell ref="ADE53:ADE58"/>
    <mergeCell ref="ADF53:ADF58"/>
    <mergeCell ref="ADG53:ADG58"/>
    <mergeCell ref="ADH53:ADH58"/>
    <mergeCell ref="ADI53:ADI58"/>
    <mergeCell ref="ADJ53:ADJ58"/>
    <mergeCell ref="ADK53:ADK58"/>
    <mergeCell ref="ADL53:ADL58"/>
    <mergeCell ref="ADM53:ADM58"/>
    <mergeCell ref="ADN53:ADN58"/>
    <mergeCell ref="ADO53:ADO58"/>
    <mergeCell ref="ADP53:ADP58"/>
    <mergeCell ref="ADQ53:ADQ58"/>
    <mergeCell ref="ADR53:ADR58"/>
    <mergeCell ref="ADS53:ADS58"/>
    <mergeCell ref="ADT53:ADT58"/>
    <mergeCell ref="ADU53:ADU58"/>
    <mergeCell ref="ADV53:ADV58"/>
    <mergeCell ref="ADW53:ADW58"/>
    <mergeCell ref="ADX53:ADX58"/>
    <mergeCell ref="ADY53:ADY58"/>
    <mergeCell ref="ADZ53:ADZ58"/>
    <mergeCell ref="AEA53:AEA58"/>
    <mergeCell ref="AEB53:AEB58"/>
    <mergeCell ref="AEC53:AEC58"/>
    <mergeCell ref="AED53:AED58"/>
    <mergeCell ref="AEE53:AEE58"/>
    <mergeCell ref="AEF53:AEF58"/>
    <mergeCell ref="AEG53:AEG58"/>
    <mergeCell ref="AEH53:AEH58"/>
    <mergeCell ref="AEI53:AEI58"/>
    <mergeCell ref="AEJ53:AEJ58"/>
    <mergeCell ref="AEK53:AEK58"/>
    <mergeCell ref="AEL53:AEL58"/>
    <mergeCell ref="AEM53:AEM58"/>
    <mergeCell ref="AEN53:AEN58"/>
    <mergeCell ref="AEO53:AEO58"/>
    <mergeCell ref="AEP53:AEP58"/>
    <mergeCell ref="AEQ53:AEQ58"/>
    <mergeCell ref="AER53:AER58"/>
    <mergeCell ref="AES53:AES58"/>
    <mergeCell ref="AET53:AET58"/>
    <mergeCell ref="AEU53:AEU58"/>
    <mergeCell ref="AEV53:AEV58"/>
    <mergeCell ref="AEW53:AEW58"/>
    <mergeCell ref="AEX53:AEX58"/>
    <mergeCell ref="AEY53:AEY58"/>
    <mergeCell ref="AEZ53:AEZ58"/>
    <mergeCell ref="AFA53:AFA58"/>
    <mergeCell ref="AFB53:AFB58"/>
    <mergeCell ref="AFC53:AFC58"/>
    <mergeCell ref="AFD53:AFD58"/>
    <mergeCell ref="AFE53:AFE58"/>
    <mergeCell ref="AFF53:AFF58"/>
    <mergeCell ref="AFG53:AFG58"/>
    <mergeCell ref="AFH53:AFH58"/>
    <mergeCell ref="AFI53:AFI58"/>
    <mergeCell ref="AFJ53:AFJ58"/>
    <mergeCell ref="AFK53:AFK58"/>
    <mergeCell ref="AFL53:AFL58"/>
    <mergeCell ref="AFM53:AFM58"/>
    <mergeCell ref="AFN53:AFN58"/>
    <mergeCell ref="AFO53:AFO58"/>
    <mergeCell ref="AFP53:AFP58"/>
    <mergeCell ref="AFQ53:AFQ58"/>
    <mergeCell ref="AFR53:AFR58"/>
    <mergeCell ref="AFS53:AFS58"/>
    <mergeCell ref="AFT53:AFT58"/>
    <mergeCell ref="AFU53:AFU58"/>
    <mergeCell ref="AFV53:AFV58"/>
    <mergeCell ref="AFW53:AFW58"/>
    <mergeCell ref="AFX53:AFX58"/>
    <mergeCell ref="AFY53:AFY58"/>
    <mergeCell ref="AFZ53:AFZ58"/>
    <mergeCell ref="AGA53:AGA58"/>
    <mergeCell ref="AGB53:AGB58"/>
    <mergeCell ref="AGC53:AGC58"/>
    <mergeCell ref="AGD53:AGD58"/>
    <mergeCell ref="AGE53:AGE58"/>
    <mergeCell ref="AGF53:AGF58"/>
    <mergeCell ref="AGG53:AGG58"/>
    <mergeCell ref="AGH53:AGH58"/>
    <mergeCell ref="AGI53:AGI58"/>
    <mergeCell ref="AGJ53:AGJ58"/>
    <mergeCell ref="AGK53:AGK58"/>
    <mergeCell ref="AGL53:AGL58"/>
    <mergeCell ref="AGM53:AGM58"/>
    <mergeCell ref="AGN53:AGN58"/>
    <mergeCell ref="AGO53:AGO58"/>
    <mergeCell ref="AGP53:AGP58"/>
    <mergeCell ref="AGQ53:AGQ58"/>
    <mergeCell ref="AGR53:AGR58"/>
    <mergeCell ref="AGS53:AGS58"/>
    <mergeCell ref="AGT53:AGT58"/>
    <mergeCell ref="AGU53:AGU58"/>
    <mergeCell ref="AGV53:AGV58"/>
    <mergeCell ref="AGW53:AGW58"/>
    <mergeCell ref="AGX53:AGX58"/>
    <mergeCell ref="AGY53:AGY58"/>
    <mergeCell ref="AGZ53:AGZ58"/>
    <mergeCell ref="AHA53:AHA58"/>
    <mergeCell ref="AHB53:AHB58"/>
    <mergeCell ref="AHC53:AHC58"/>
    <mergeCell ref="AHD53:AHD58"/>
    <mergeCell ref="AHE53:AHE58"/>
    <mergeCell ref="AHF53:AHF58"/>
    <mergeCell ref="AHG53:AHG58"/>
    <mergeCell ref="AHH53:AHH58"/>
    <mergeCell ref="AHI53:AHI58"/>
    <mergeCell ref="AHJ53:AHJ58"/>
    <mergeCell ref="AHK53:AHK58"/>
    <mergeCell ref="AHL53:AHL58"/>
    <mergeCell ref="AHM53:AHM58"/>
    <mergeCell ref="AHN53:AHN58"/>
    <mergeCell ref="AHO53:AHO58"/>
    <mergeCell ref="AHP53:AHP58"/>
    <mergeCell ref="AHQ53:AHQ58"/>
    <mergeCell ref="AHR53:AHR58"/>
    <mergeCell ref="AHS53:AHS58"/>
    <mergeCell ref="AHT53:AHT58"/>
    <mergeCell ref="AHU53:AHU58"/>
    <mergeCell ref="AHV53:AHV58"/>
    <mergeCell ref="AHW53:AHW58"/>
    <mergeCell ref="AHX53:AHX58"/>
    <mergeCell ref="AHY53:AHY58"/>
    <mergeCell ref="AHZ53:AHZ58"/>
    <mergeCell ref="AIA53:AIA58"/>
    <mergeCell ref="AIB53:AIB58"/>
    <mergeCell ref="AIC53:AIC58"/>
    <mergeCell ref="AID53:AID58"/>
    <mergeCell ref="AIE53:AIE58"/>
    <mergeCell ref="AIF53:AIF58"/>
    <mergeCell ref="AIG53:AIG58"/>
    <mergeCell ref="AIH53:AIH58"/>
    <mergeCell ref="AII53:AII58"/>
    <mergeCell ref="AIJ53:AIJ58"/>
    <mergeCell ref="AIK53:AIK58"/>
    <mergeCell ref="AIL53:AIL58"/>
    <mergeCell ref="AIM53:AIM58"/>
    <mergeCell ref="AIN53:AIN58"/>
    <mergeCell ref="AIO53:AIO58"/>
    <mergeCell ref="AIP53:AIP58"/>
    <mergeCell ref="AIQ53:AIQ58"/>
    <mergeCell ref="AIR53:AIR58"/>
    <mergeCell ref="AIS53:AIS58"/>
    <mergeCell ref="AIT53:AIT58"/>
    <mergeCell ref="AIU53:AIU58"/>
    <mergeCell ref="AIV53:AIV58"/>
    <mergeCell ref="AIW53:AIW58"/>
    <mergeCell ref="AIX53:AIX58"/>
    <mergeCell ref="AIY53:AIY58"/>
    <mergeCell ref="AIZ53:AIZ58"/>
    <mergeCell ref="AJA53:AJA58"/>
    <mergeCell ref="AJB53:AJB58"/>
    <mergeCell ref="AJC53:AJC58"/>
    <mergeCell ref="AJD53:AJD58"/>
    <mergeCell ref="AJE53:AJE58"/>
    <mergeCell ref="AJF53:AJF58"/>
    <mergeCell ref="AJG53:AJG58"/>
    <mergeCell ref="AJH53:AJH58"/>
    <mergeCell ref="AJI53:AJI58"/>
    <mergeCell ref="AJJ53:AJJ58"/>
    <mergeCell ref="AJK53:AJK58"/>
    <mergeCell ref="AJL53:AJL58"/>
    <mergeCell ref="AJM53:AJM58"/>
    <mergeCell ref="AJN53:AJN58"/>
    <mergeCell ref="AJO53:AJO58"/>
    <mergeCell ref="AJP53:AJP58"/>
    <mergeCell ref="AJQ53:AJQ58"/>
    <mergeCell ref="AJR53:AJR58"/>
    <mergeCell ref="AJS53:AJS58"/>
    <mergeCell ref="AJT53:AJT58"/>
    <mergeCell ref="AJU53:AJU58"/>
    <mergeCell ref="AJV53:AJV58"/>
    <mergeCell ref="AJW53:AJW58"/>
    <mergeCell ref="AJX53:AJX58"/>
    <mergeCell ref="AJY53:AJY58"/>
    <mergeCell ref="AJZ53:AJZ58"/>
    <mergeCell ref="AKA53:AKA58"/>
    <mergeCell ref="AKB53:AKB58"/>
    <mergeCell ref="AKC53:AKC58"/>
    <mergeCell ref="AKD53:AKD58"/>
    <mergeCell ref="AKE53:AKE58"/>
    <mergeCell ref="AKF53:AKF58"/>
    <mergeCell ref="AKG53:AKG58"/>
    <mergeCell ref="AKH53:AKH58"/>
    <mergeCell ref="AKI53:AKI58"/>
    <mergeCell ref="AKJ53:AKJ58"/>
    <mergeCell ref="AKK53:AKK58"/>
    <mergeCell ref="AKL53:AKL58"/>
    <mergeCell ref="AKM53:AKM58"/>
    <mergeCell ref="AKN53:AKN58"/>
    <mergeCell ref="AKO53:AKO58"/>
    <mergeCell ref="AKP53:AKP58"/>
    <mergeCell ref="LY61:LY64"/>
    <mergeCell ref="LZ61:LZ64"/>
    <mergeCell ref="MA61:MA64"/>
    <mergeCell ref="MB61:MB64"/>
    <mergeCell ref="MC61:MC64"/>
    <mergeCell ref="MD61:MD64"/>
    <mergeCell ref="ME61:ME64"/>
    <mergeCell ref="MF61:MF64"/>
    <mergeCell ref="MG61:MG64"/>
    <mergeCell ref="MH61:MH64"/>
    <mergeCell ref="MI61:MI64"/>
    <mergeCell ref="MJ61:MJ64"/>
    <mergeCell ref="MK61:MK64"/>
    <mergeCell ref="ML61:ML64"/>
    <mergeCell ref="MM61:MM64"/>
    <mergeCell ref="MN61:MN64"/>
    <mergeCell ref="MO61:MO64"/>
    <mergeCell ref="MP61:MP64"/>
    <mergeCell ref="MQ61:MQ64"/>
    <mergeCell ref="MR61:MR64"/>
    <mergeCell ref="MS61:MS64"/>
    <mergeCell ref="MT61:MT64"/>
    <mergeCell ref="MU61:MU64"/>
    <mergeCell ref="MV61:MV64"/>
    <mergeCell ref="MW61:MW64"/>
    <mergeCell ref="MX61:MX64"/>
    <mergeCell ref="MY61:MY64"/>
    <mergeCell ref="MZ61:MZ64"/>
    <mergeCell ref="NA61:NA64"/>
    <mergeCell ref="NB61:NB64"/>
    <mergeCell ref="NC61:NC64"/>
    <mergeCell ref="ND61:ND64"/>
    <mergeCell ref="NE61:NE64"/>
    <mergeCell ref="NF61:NF64"/>
    <mergeCell ref="NG61:NG64"/>
    <mergeCell ref="NH61:NH64"/>
    <mergeCell ref="NI61:NI64"/>
    <mergeCell ref="NJ61:NJ64"/>
    <mergeCell ref="NK61:NK64"/>
    <mergeCell ref="NL61:NL64"/>
    <mergeCell ref="NM61:NM64"/>
    <mergeCell ref="NN61:NN64"/>
    <mergeCell ref="NO61:NO64"/>
    <mergeCell ref="NP61:NP64"/>
    <mergeCell ref="NQ61:NQ64"/>
    <mergeCell ref="NR61:NR64"/>
    <mergeCell ref="NS61:NS64"/>
    <mergeCell ref="NT61:NT64"/>
    <mergeCell ref="NU61:NU64"/>
    <mergeCell ref="NV61:NV64"/>
    <mergeCell ref="NW61:NW64"/>
    <mergeCell ref="NX61:NX64"/>
    <mergeCell ref="NY61:NY64"/>
    <mergeCell ref="NZ61:NZ64"/>
    <mergeCell ref="OA61:OA64"/>
    <mergeCell ref="OB61:OB64"/>
    <mergeCell ref="OC61:OC64"/>
    <mergeCell ref="OD61:OD64"/>
    <mergeCell ref="OE61:OE64"/>
    <mergeCell ref="OF61:OF64"/>
    <mergeCell ref="OG61:OG64"/>
    <mergeCell ref="OH61:OH64"/>
    <mergeCell ref="OI61:OI64"/>
    <mergeCell ref="OJ61:OJ64"/>
    <mergeCell ref="OK61:OK64"/>
    <mergeCell ref="OL61:OL64"/>
    <mergeCell ref="OM61:OM64"/>
    <mergeCell ref="ON61:ON64"/>
    <mergeCell ref="OO61:OO64"/>
    <mergeCell ref="OP61:OP64"/>
    <mergeCell ref="OQ61:OQ64"/>
    <mergeCell ref="OR61:OR64"/>
    <mergeCell ref="OS61:OS64"/>
    <mergeCell ref="OT61:OT64"/>
    <mergeCell ref="OU61:OU64"/>
    <mergeCell ref="OV61:OV64"/>
    <mergeCell ref="OW61:OW64"/>
    <mergeCell ref="OX61:OX64"/>
    <mergeCell ref="OY61:OY64"/>
    <mergeCell ref="OZ61:OZ64"/>
    <mergeCell ref="PA61:PA64"/>
    <mergeCell ref="PB61:PB64"/>
    <mergeCell ref="PC61:PC64"/>
    <mergeCell ref="PD61:PD64"/>
    <mergeCell ref="PE61:PE64"/>
    <mergeCell ref="PF61:PF64"/>
    <mergeCell ref="PG61:PG64"/>
    <mergeCell ref="PH61:PH64"/>
    <mergeCell ref="PI61:PI64"/>
    <mergeCell ref="PJ61:PJ64"/>
    <mergeCell ref="PK61:PK64"/>
    <mergeCell ref="PL61:PL64"/>
    <mergeCell ref="PM61:PM64"/>
    <mergeCell ref="PN61:PN64"/>
    <mergeCell ref="PO61:PO64"/>
    <mergeCell ref="PP61:PP64"/>
    <mergeCell ref="PQ61:PQ64"/>
    <mergeCell ref="PR61:PR64"/>
    <mergeCell ref="PS61:PS64"/>
    <mergeCell ref="PT61:PT64"/>
    <mergeCell ref="PU61:PU64"/>
    <mergeCell ref="PV61:PV64"/>
    <mergeCell ref="PW61:PW64"/>
    <mergeCell ref="PX61:PX64"/>
    <mergeCell ref="PY61:PY64"/>
    <mergeCell ref="PZ61:PZ64"/>
    <mergeCell ref="QA61:QA64"/>
    <mergeCell ref="QB61:QB64"/>
    <mergeCell ref="QC61:QC64"/>
    <mergeCell ref="QD61:QD64"/>
    <mergeCell ref="QE61:QE64"/>
    <mergeCell ref="QF61:QF64"/>
    <mergeCell ref="QG61:QG64"/>
    <mergeCell ref="QH61:QH64"/>
    <mergeCell ref="QI61:QI64"/>
    <mergeCell ref="QJ61:QJ64"/>
    <mergeCell ref="QK61:QK64"/>
    <mergeCell ref="QL61:QL64"/>
    <mergeCell ref="QM61:QM64"/>
    <mergeCell ref="QN61:QN64"/>
    <mergeCell ref="QO61:QO64"/>
    <mergeCell ref="QP61:QP64"/>
    <mergeCell ref="QQ61:QQ64"/>
    <mergeCell ref="QR61:QR64"/>
    <mergeCell ref="QS61:QS64"/>
    <mergeCell ref="QT61:QT64"/>
    <mergeCell ref="QU61:QU64"/>
    <mergeCell ref="QV61:QV64"/>
    <mergeCell ref="QW61:QW64"/>
    <mergeCell ref="QX61:QX64"/>
    <mergeCell ref="QY61:QY64"/>
    <mergeCell ref="QZ61:QZ64"/>
    <mergeCell ref="RA61:RA64"/>
    <mergeCell ref="RB61:RB64"/>
    <mergeCell ref="RC61:RC64"/>
    <mergeCell ref="RD61:RD64"/>
    <mergeCell ref="RE61:RE64"/>
    <mergeCell ref="RF61:RF64"/>
    <mergeCell ref="RG61:RG64"/>
    <mergeCell ref="RH61:RH64"/>
    <mergeCell ref="RI61:RI64"/>
    <mergeCell ref="RJ61:RJ64"/>
    <mergeCell ref="RK61:RK64"/>
    <mergeCell ref="RL61:RL64"/>
    <mergeCell ref="RM61:RM64"/>
    <mergeCell ref="RN61:RN64"/>
    <mergeCell ref="RO61:RO64"/>
    <mergeCell ref="RP61:RP64"/>
    <mergeCell ref="RQ61:RQ64"/>
    <mergeCell ref="RR61:RR64"/>
    <mergeCell ref="RS61:RS64"/>
    <mergeCell ref="RT61:RT64"/>
    <mergeCell ref="RU61:RU64"/>
    <mergeCell ref="RV61:RV64"/>
    <mergeCell ref="RW61:RW64"/>
    <mergeCell ref="RX61:RX64"/>
    <mergeCell ref="RY61:RY64"/>
    <mergeCell ref="RZ61:RZ64"/>
    <mergeCell ref="SA61:SA64"/>
    <mergeCell ref="SB61:SB64"/>
    <mergeCell ref="SC61:SC64"/>
    <mergeCell ref="SD61:SD64"/>
    <mergeCell ref="SE61:SE64"/>
    <mergeCell ref="SF61:SF64"/>
    <mergeCell ref="SG61:SG64"/>
    <mergeCell ref="SH61:SH64"/>
    <mergeCell ref="SI61:SI64"/>
    <mergeCell ref="SJ61:SJ64"/>
    <mergeCell ref="SK61:SK64"/>
    <mergeCell ref="SL61:SL64"/>
    <mergeCell ref="SM61:SM64"/>
    <mergeCell ref="SN61:SN64"/>
    <mergeCell ref="SO61:SO64"/>
    <mergeCell ref="SP61:SP64"/>
    <mergeCell ref="SQ61:SQ64"/>
    <mergeCell ref="SR61:SR64"/>
    <mergeCell ref="SS61:SS64"/>
    <mergeCell ref="ST61:ST64"/>
    <mergeCell ref="SU61:SU64"/>
    <mergeCell ref="SV61:SV64"/>
    <mergeCell ref="SW61:SW64"/>
    <mergeCell ref="SX61:SX64"/>
    <mergeCell ref="SY61:SY64"/>
    <mergeCell ref="SZ61:SZ64"/>
    <mergeCell ref="TA61:TA64"/>
    <mergeCell ref="TB61:TB64"/>
    <mergeCell ref="TC61:TC64"/>
    <mergeCell ref="TD61:TD64"/>
    <mergeCell ref="TE61:TE64"/>
    <mergeCell ref="TF61:TF64"/>
    <mergeCell ref="TG61:TG64"/>
    <mergeCell ref="TH61:TH64"/>
    <mergeCell ref="TI61:TI64"/>
    <mergeCell ref="TJ61:TJ64"/>
    <mergeCell ref="TK61:TK64"/>
    <mergeCell ref="TL61:TL64"/>
    <mergeCell ref="TM61:TM64"/>
    <mergeCell ref="TN61:TN64"/>
    <mergeCell ref="TO61:TO64"/>
    <mergeCell ref="TP61:TP64"/>
    <mergeCell ref="TQ61:TQ64"/>
    <mergeCell ref="TR61:TR64"/>
    <mergeCell ref="TS61:TS64"/>
    <mergeCell ref="TT61:TT64"/>
    <mergeCell ref="TU61:TU64"/>
    <mergeCell ref="TV61:TV64"/>
    <mergeCell ref="TW61:TW64"/>
    <mergeCell ref="TX61:TX64"/>
    <mergeCell ref="TY61:TY64"/>
    <mergeCell ref="TZ61:TZ64"/>
    <mergeCell ref="UA61:UA64"/>
    <mergeCell ref="UB61:UB64"/>
    <mergeCell ref="UC61:UC64"/>
    <mergeCell ref="UD61:UD64"/>
    <mergeCell ref="UE61:UE64"/>
    <mergeCell ref="UF61:UF64"/>
    <mergeCell ref="UG61:UG64"/>
    <mergeCell ref="UH61:UH64"/>
    <mergeCell ref="UI61:UI64"/>
    <mergeCell ref="UJ61:UJ64"/>
    <mergeCell ref="UK61:UK64"/>
    <mergeCell ref="UL61:UL64"/>
    <mergeCell ref="UM61:UM64"/>
    <mergeCell ref="UN61:UN64"/>
    <mergeCell ref="UO61:UO64"/>
    <mergeCell ref="UP61:UP64"/>
    <mergeCell ref="UQ61:UQ64"/>
    <mergeCell ref="UR61:UR64"/>
    <mergeCell ref="US61:US64"/>
    <mergeCell ref="UT61:UT64"/>
    <mergeCell ref="UU61:UU64"/>
    <mergeCell ref="UV61:UV64"/>
    <mergeCell ref="UW61:UW64"/>
    <mergeCell ref="UX61:UX64"/>
    <mergeCell ref="UY61:UY64"/>
    <mergeCell ref="UZ61:UZ64"/>
    <mergeCell ref="VA61:VA64"/>
    <mergeCell ref="VB61:VB64"/>
    <mergeCell ref="VC61:VC64"/>
    <mergeCell ref="VD61:VD64"/>
    <mergeCell ref="VE61:VE64"/>
    <mergeCell ref="VF61:VF64"/>
    <mergeCell ref="VG61:VG64"/>
    <mergeCell ref="VH61:VH64"/>
    <mergeCell ref="VI61:VI64"/>
    <mergeCell ref="VJ61:VJ64"/>
    <mergeCell ref="VK61:VK64"/>
    <mergeCell ref="VL61:VL64"/>
    <mergeCell ref="VM61:VM64"/>
    <mergeCell ref="VN61:VN64"/>
    <mergeCell ref="VO61:VO64"/>
    <mergeCell ref="VP61:VP64"/>
    <mergeCell ref="VQ61:VQ64"/>
    <mergeCell ref="VR61:VR64"/>
    <mergeCell ref="VS61:VS64"/>
    <mergeCell ref="VT61:VT64"/>
    <mergeCell ref="VU61:VU64"/>
    <mergeCell ref="VV61:VV64"/>
    <mergeCell ref="VW61:VW64"/>
    <mergeCell ref="VX61:VX64"/>
    <mergeCell ref="VY61:VY64"/>
    <mergeCell ref="VZ61:VZ64"/>
    <mergeCell ref="WA61:WA64"/>
    <mergeCell ref="WB61:WB64"/>
    <mergeCell ref="WC61:WC64"/>
    <mergeCell ref="WD61:WD64"/>
    <mergeCell ref="WE61:WE64"/>
    <mergeCell ref="WF61:WF64"/>
    <mergeCell ref="WG61:WG64"/>
    <mergeCell ref="WH61:WH64"/>
    <mergeCell ref="WI61:WI64"/>
    <mergeCell ref="WJ61:WJ64"/>
    <mergeCell ref="WK61:WK64"/>
    <mergeCell ref="WL61:WL64"/>
    <mergeCell ref="WM61:WM64"/>
    <mergeCell ref="WN61:WN64"/>
    <mergeCell ref="WO61:WO64"/>
    <mergeCell ref="WP61:WP64"/>
    <mergeCell ref="WQ61:WQ64"/>
    <mergeCell ref="WR61:WR64"/>
    <mergeCell ref="WS61:WS64"/>
    <mergeCell ref="WT61:WT64"/>
    <mergeCell ref="WU61:WU64"/>
    <mergeCell ref="WV61:WV64"/>
    <mergeCell ref="WW61:WW64"/>
    <mergeCell ref="WX61:WX64"/>
    <mergeCell ref="WY61:WY64"/>
    <mergeCell ref="WZ61:WZ64"/>
    <mergeCell ref="XA61:XA64"/>
    <mergeCell ref="XB61:XB64"/>
    <mergeCell ref="XC61:XC64"/>
    <mergeCell ref="XD61:XD64"/>
    <mergeCell ref="XE61:XE64"/>
    <mergeCell ref="XF61:XF64"/>
    <mergeCell ref="XG61:XG64"/>
    <mergeCell ref="XH61:XH64"/>
    <mergeCell ref="XI61:XI64"/>
    <mergeCell ref="XJ61:XJ64"/>
    <mergeCell ref="XK61:XK64"/>
    <mergeCell ref="XL61:XL64"/>
    <mergeCell ref="XM61:XM64"/>
    <mergeCell ref="XN61:XN64"/>
    <mergeCell ref="XO61:XO64"/>
    <mergeCell ref="XP61:XP64"/>
    <mergeCell ref="XQ61:XQ64"/>
    <mergeCell ref="XR61:XR64"/>
    <mergeCell ref="XS61:XS64"/>
    <mergeCell ref="XT61:XT64"/>
    <mergeCell ref="XU61:XU64"/>
    <mergeCell ref="XV61:XV64"/>
    <mergeCell ref="XW61:XW64"/>
    <mergeCell ref="XX61:XX64"/>
    <mergeCell ref="XY61:XY64"/>
    <mergeCell ref="XZ61:XZ64"/>
    <mergeCell ref="YA61:YA64"/>
    <mergeCell ref="YB61:YB64"/>
    <mergeCell ref="YC61:YC64"/>
    <mergeCell ref="YD61:YD64"/>
    <mergeCell ref="YE61:YE64"/>
    <mergeCell ref="YF61:YF64"/>
    <mergeCell ref="YG61:YG64"/>
    <mergeCell ref="YH61:YH64"/>
    <mergeCell ref="YI61:YI64"/>
    <mergeCell ref="YJ61:YJ64"/>
    <mergeCell ref="YK61:YK64"/>
    <mergeCell ref="YL61:YL64"/>
    <mergeCell ref="YM61:YM64"/>
    <mergeCell ref="YN61:YN64"/>
    <mergeCell ref="YO61:YO64"/>
    <mergeCell ref="YP61:YP64"/>
    <mergeCell ref="YQ61:YQ64"/>
    <mergeCell ref="YR61:YR64"/>
    <mergeCell ref="YS61:YS64"/>
    <mergeCell ref="YT61:YT64"/>
    <mergeCell ref="YU61:YU64"/>
    <mergeCell ref="YV61:YV64"/>
    <mergeCell ref="YW61:YW64"/>
    <mergeCell ref="YX61:YX64"/>
    <mergeCell ref="YY61:YY64"/>
    <mergeCell ref="YZ61:YZ64"/>
    <mergeCell ref="ZA61:ZA64"/>
    <mergeCell ref="ZB61:ZB64"/>
    <mergeCell ref="ZC61:ZC64"/>
    <mergeCell ref="ZD61:ZD64"/>
    <mergeCell ref="ZE61:ZE64"/>
    <mergeCell ref="ZF61:ZF64"/>
    <mergeCell ref="ZG61:ZG64"/>
    <mergeCell ref="ZH61:ZH64"/>
    <mergeCell ref="ZI61:ZI64"/>
    <mergeCell ref="ZJ61:ZJ64"/>
    <mergeCell ref="ZK61:ZK64"/>
    <mergeCell ref="ZL61:ZL64"/>
    <mergeCell ref="ZM61:ZM64"/>
    <mergeCell ref="ZN61:ZN64"/>
    <mergeCell ref="ZO61:ZO64"/>
    <mergeCell ref="ZP61:ZP64"/>
    <mergeCell ref="ZQ61:ZQ64"/>
    <mergeCell ref="ZR61:ZR64"/>
    <mergeCell ref="ZS61:ZS64"/>
    <mergeCell ref="ZT61:ZT64"/>
    <mergeCell ref="ZU61:ZU64"/>
    <mergeCell ref="ZV61:ZV64"/>
    <mergeCell ref="ZW61:ZW64"/>
    <mergeCell ref="ZX61:ZX64"/>
    <mergeCell ref="ZY61:ZY64"/>
    <mergeCell ref="ZZ61:ZZ64"/>
    <mergeCell ref="AAA61:AAA64"/>
    <mergeCell ref="AAB61:AAB64"/>
    <mergeCell ref="AAC61:AAC64"/>
    <mergeCell ref="AAD61:AAD64"/>
    <mergeCell ref="AAE61:AAE64"/>
    <mergeCell ref="AAF61:AAF64"/>
    <mergeCell ref="AAG61:AAG64"/>
    <mergeCell ref="AAH61:AAH64"/>
    <mergeCell ref="AAI61:AAI64"/>
    <mergeCell ref="AAJ61:AAJ64"/>
    <mergeCell ref="AAK61:AAK64"/>
    <mergeCell ref="AAL61:AAL64"/>
    <mergeCell ref="AAM61:AAM64"/>
    <mergeCell ref="AAN61:AAN64"/>
    <mergeCell ref="AAO61:AAO64"/>
    <mergeCell ref="AAP61:AAP64"/>
    <mergeCell ref="AAQ61:AAQ64"/>
    <mergeCell ref="AAR61:AAR64"/>
    <mergeCell ref="AAS61:AAS64"/>
    <mergeCell ref="AAT61:AAT64"/>
    <mergeCell ref="AAU61:AAU64"/>
    <mergeCell ref="AAV61:AAV64"/>
    <mergeCell ref="AAW61:AAW64"/>
    <mergeCell ref="AAX61:AAX64"/>
    <mergeCell ref="AAY61:AAY64"/>
    <mergeCell ref="AAZ61:AAZ64"/>
    <mergeCell ref="ABA61:ABA64"/>
    <mergeCell ref="ABB61:ABB64"/>
    <mergeCell ref="ABC61:ABC64"/>
    <mergeCell ref="ABD61:ABD64"/>
    <mergeCell ref="ABE61:ABE64"/>
    <mergeCell ref="ABF61:ABF64"/>
    <mergeCell ref="ABG61:ABG64"/>
    <mergeCell ref="ABH61:ABH64"/>
    <mergeCell ref="ABI61:ABI64"/>
    <mergeCell ref="ABJ61:ABJ64"/>
    <mergeCell ref="ABK61:ABK64"/>
    <mergeCell ref="ABL61:ABL64"/>
    <mergeCell ref="ABM61:ABM64"/>
    <mergeCell ref="ABN61:ABN64"/>
    <mergeCell ref="ABO61:ABO64"/>
    <mergeCell ref="ABP61:ABP64"/>
    <mergeCell ref="ABQ61:ABQ64"/>
    <mergeCell ref="ABR61:ABR64"/>
    <mergeCell ref="ABS61:ABS64"/>
    <mergeCell ref="ABT61:ABT64"/>
    <mergeCell ref="ABU61:ABU64"/>
    <mergeCell ref="ABV61:ABV64"/>
    <mergeCell ref="ABW61:ABW64"/>
    <mergeCell ref="ABX61:ABX64"/>
    <mergeCell ref="ABY61:ABY64"/>
    <mergeCell ref="ABZ61:ABZ64"/>
    <mergeCell ref="ACA61:ACA64"/>
    <mergeCell ref="ACB61:ACB64"/>
    <mergeCell ref="ACC61:ACC64"/>
    <mergeCell ref="ACD61:ACD64"/>
    <mergeCell ref="ACE61:ACE64"/>
    <mergeCell ref="ACF61:ACF64"/>
    <mergeCell ref="ACG61:ACG64"/>
    <mergeCell ref="ACH61:ACH64"/>
    <mergeCell ref="ACI61:ACI64"/>
    <mergeCell ref="ACJ61:ACJ64"/>
    <mergeCell ref="ACK61:ACK64"/>
    <mergeCell ref="ACL61:ACL64"/>
    <mergeCell ref="ACM61:ACM64"/>
    <mergeCell ref="ACN61:ACN64"/>
    <mergeCell ref="ACO61:ACO64"/>
    <mergeCell ref="ACP61:ACP64"/>
    <mergeCell ref="ACQ61:ACQ64"/>
    <mergeCell ref="ACR61:ACR64"/>
    <mergeCell ref="ACS61:ACS64"/>
    <mergeCell ref="ACT61:ACT64"/>
    <mergeCell ref="ACU61:ACU64"/>
    <mergeCell ref="ACV61:ACV64"/>
    <mergeCell ref="ACW61:ACW64"/>
    <mergeCell ref="ACX61:ACX64"/>
    <mergeCell ref="ACY61:ACY64"/>
    <mergeCell ref="ACZ61:ACZ64"/>
    <mergeCell ref="ADA61:ADA64"/>
    <mergeCell ref="ADB61:ADB64"/>
    <mergeCell ref="ADC61:ADC64"/>
    <mergeCell ref="ADD61:ADD64"/>
    <mergeCell ref="ADE61:ADE64"/>
    <mergeCell ref="ADF61:ADF64"/>
    <mergeCell ref="ADG61:ADG64"/>
    <mergeCell ref="ADH61:ADH64"/>
    <mergeCell ref="ADI61:ADI64"/>
    <mergeCell ref="ADJ61:ADJ64"/>
    <mergeCell ref="ADK61:ADK64"/>
    <mergeCell ref="ADL61:ADL64"/>
    <mergeCell ref="ADM61:ADM64"/>
    <mergeCell ref="ADN61:ADN64"/>
    <mergeCell ref="ADO61:ADO64"/>
    <mergeCell ref="ADP61:ADP64"/>
    <mergeCell ref="ADQ61:ADQ64"/>
    <mergeCell ref="ADR61:ADR64"/>
    <mergeCell ref="ADS61:ADS64"/>
    <mergeCell ref="ADT61:ADT64"/>
    <mergeCell ref="ADU61:ADU64"/>
    <mergeCell ref="ADV61:ADV64"/>
    <mergeCell ref="ADW61:ADW64"/>
    <mergeCell ref="ADX61:ADX64"/>
    <mergeCell ref="ADY61:ADY64"/>
    <mergeCell ref="ADZ61:ADZ64"/>
    <mergeCell ref="AEA61:AEA64"/>
    <mergeCell ref="AEB61:AEB64"/>
    <mergeCell ref="AEC61:AEC64"/>
    <mergeCell ref="AED61:AED64"/>
    <mergeCell ref="AEE61:AEE64"/>
    <mergeCell ref="AEF61:AEF64"/>
    <mergeCell ref="AEG61:AEG64"/>
    <mergeCell ref="AEH61:AEH64"/>
    <mergeCell ref="AEI61:AEI64"/>
    <mergeCell ref="AEJ61:AEJ64"/>
    <mergeCell ref="AEK61:AEK64"/>
    <mergeCell ref="AEL61:AEL64"/>
    <mergeCell ref="AEM61:AEM64"/>
    <mergeCell ref="AEN61:AEN64"/>
    <mergeCell ref="AEO61:AEO64"/>
    <mergeCell ref="AEP61:AEP64"/>
    <mergeCell ref="AEQ61:AEQ64"/>
    <mergeCell ref="AER61:AER64"/>
    <mergeCell ref="AES61:AES64"/>
    <mergeCell ref="AET61:AET64"/>
    <mergeCell ref="AEU61:AEU64"/>
    <mergeCell ref="AEV61:AEV64"/>
    <mergeCell ref="AEW61:AEW64"/>
    <mergeCell ref="AEX61:AEX64"/>
    <mergeCell ref="AEY61:AEY64"/>
    <mergeCell ref="AEZ61:AEZ64"/>
    <mergeCell ref="AFA61:AFA64"/>
    <mergeCell ref="AFB61:AFB64"/>
    <mergeCell ref="AFC61:AFC64"/>
    <mergeCell ref="AFD61:AFD64"/>
    <mergeCell ref="AFE61:AFE64"/>
    <mergeCell ref="AFF61:AFF64"/>
    <mergeCell ref="AFG61:AFG64"/>
    <mergeCell ref="AFH61:AFH64"/>
    <mergeCell ref="AFI61:AFI64"/>
    <mergeCell ref="AFJ61:AFJ64"/>
    <mergeCell ref="AFK61:AFK64"/>
    <mergeCell ref="AFL61:AFL64"/>
    <mergeCell ref="AFM61:AFM64"/>
    <mergeCell ref="AFN61:AFN64"/>
    <mergeCell ref="AFO61:AFO64"/>
    <mergeCell ref="AFP61:AFP64"/>
    <mergeCell ref="AFQ61:AFQ64"/>
    <mergeCell ref="AFR61:AFR64"/>
    <mergeCell ref="AFS61:AFS64"/>
    <mergeCell ref="AFT61:AFT64"/>
    <mergeCell ref="AFU61:AFU64"/>
    <mergeCell ref="AFV61:AFV64"/>
    <mergeCell ref="AFW61:AFW64"/>
    <mergeCell ref="AFX61:AFX64"/>
    <mergeCell ref="AFY61:AFY64"/>
    <mergeCell ref="AFZ61:AFZ64"/>
    <mergeCell ref="AGA61:AGA64"/>
    <mergeCell ref="AGB61:AGB64"/>
    <mergeCell ref="AGC61:AGC64"/>
    <mergeCell ref="AGD61:AGD64"/>
    <mergeCell ref="AGE61:AGE64"/>
    <mergeCell ref="AGF61:AGF64"/>
    <mergeCell ref="AGG61:AGG64"/>
    <mergeCell ref="AGH61:AGH64"/>
    <mergeCell ref="AGI61:AGI64"/>
    <mergeCell ref="AGJ61:AGJ64"/>
    <mergeCell ref="AGK61:AGK64"/>
    <mergeCell ref="AGL61:AGL64"/>
    <mergeCell ref="AGM61:AGM64"/>
    <mergeCell ref="AGN61:AGN64"/>
    <mergeCell ref="AGO61:AGO64"/>
    <mergeCell ref="AGP61:AGP64"/>
    <mergeCell ref="AGQ61:AGQ64"/>
    <mergeCell ref="AGR61:AGR64"/>
    <mergeCell ref="AGS61:AGS64"/>
    <mergeCell ref="AGT61:AGT64"/>
    <mergeCell ref="AGU61:AGU64"/>
    <mergeCell ref="AGV61:AGV64"/>
    <mergeCell ref="AGW61:AGW64"/>
    <mergeCell ref="AGX61:AGX64"/>
    <mergeCell ref="AGY61:AGY64"/>
    <mergeCell ref="AGZ61:AGZ64"/>
    <mergeCell ref="AHA61:AHA64"/>
    <mergeCell ref="AHB61:AHB64"/>
    <mergeCell ref="AHC61:AHC64"/>
    <mergeCell ref="AHD61:AHD64"/>
    <mergeCell ref="AHE61:AHE64"/>
    <mergeCell ref="AHF61:AHF64"/>
    <mergeCell ref="AHG61:AHG64"/>
    <mergeCell ref="AHH61:AHH64"/>
    <mergeCell ref="AHI61:AHI64"/>
    <mergeCell ref="AHJ61:AHJ64"/>
    <mergeCell ref="AHK61:AHK64"/>
    <mergeCell ref="AHL61:AHL64"/>
    <mergeCell ref="AHM61:AHM64"/>
    <mergeCell ref="AHN61:AHN64"/>
    <mergeCell ref="AHO61:AHO64"/>
    <mergeCell ref="AHP61:AHP64"/>
    <mergeCell ref="AHQ61:AHQ64"/>
    <mergeCell ref="AHR61:AHR64"/>
    <mergeCell ref="AHS61:AHS64"/>
    <mergeCell ref="AHT61:AHT64"/>
    <mergeCell ref="AHU61:AHU64"/>
    <mergeCell ref="AHV61:AHV64"/>
    <mergeCell ref="AHW61:AHW64"/>
    <mergeCell ref="AHX61:AHX64"/>
    <mergeCell ref="AHY61:AHY64"/>
    <mergeCell ref="AHZ61:AHZ64"/>
    <mergeCell ref="AIA61:AIA64"/>
    <mergeCell ref="AIB61:AIB64"/>
    <mergeCell ref="AIC61:AIC64"/>
    <mergeCell ref="AID61:AID64"/>
    <mergeCell ref="AIE61:AIE64"/>
    <mergeCell ref="AIF61:AIF64"/>
    <mergeCell ref="AIG61:AIG64"/>
    <mergeCell ref="AIH61:AIH64"/>
    <mergeCell ref="AII61:AII64"/>
    <mergeCell ref="AIJ61:AIJ64"/>
    <mergeCell ref="AIK61:AIK64"/>
    <mergeCell ref="AIL61:AIL64"/>
    <mergeCell ref="AIM61:AIM64"/>
    <mergeCell ref="AIN61:AIN64"/>
    <mergeCell ref="AIO61:AIO64"/>
    <mergeCell ref="AIP61:AIP64"/>
    <mergeCell ref="AIQ61:AIQ64"/>
    <mergeCell ref="AIR61:AIR64"/>
    <mergeCell ref="AIS61:AIS64"/>
    <mergeCell ref="AIT61:AIT64"/>
    <mergeCell ref="AIU61:AIU64"/>
    <mergeCell ref="AIV61:AIV64"/>
    <mergeCell ref="AIW61:AIW64"/>
    <mergeCell ref="AIX61:AIX64"/>
    <mergeCell ref="AIY61:AIY64"/>
    <mergeCell ref="AIZ61:AIZ64"/>
    <mergeCell ref="AJA61:AJA64"/>
    <mergeCell ref="AJB61:AJB64"/>
    <mergeCell ref="AJC61:AJC64"/>
    <mergeCell ref="AJD61:AJD64"/>
    <mergeCell ref="AJE61:AJE64"/>
    <mergeCell ref="AJF61:AJF64"/>
    <mergeCell ref="AJG61:AJG64"/>
    <mergeCell ref="AJH61:AJH64"/>
    <mergeCell ref="AJI61:AJI64"/>
    <mergeCell ref="AJJ61:AJJ64"/>
    <mergeCell ref="AJK61:AJK64"/>
    <mergeCell ref="AJL61:AJL64"/>
    <mergeCell ref="AJM61:AJM64"/>
    <mergeCell ref="AJN61:AJN64"/>
    <mergeCell ref="AJO61:AJO64"/>
    <mergeCell ref="AJP61:AJP64"/>
    <mergeCell ref="AJQ61:AJQ64"/>
    <mergeCell ref="AJR61:AJR64"/>
    <mergeCell ref="AJS61:AJS64"/>
    <mergeCell ref="AJT61:AJT64"/>
    <mergeCell ref="AJU61:AJU64"/>
    <mergeCell ref="AJV61:AJV64"/>
    <mergeCell ref="AJW61:AJW64"/>
    <mergeCell ref="AJX61:AJX64"/>
    <mergeCell ref="AJY61:AJY64"/>
    <mergeCell ref="AJZ61:AJZ64"/>
    <mergeCell ref="AKA61:AKA64"/>
    <mergeCell ref="AKB61:AKB64"/>
    <mergeCell ref="AKC61:AKC64"/>
    <mergeCell ref="AKD61:AKD64"/>
    <mergeCell ref="AKE61:AKE64"/>
    <mergeCell ref="AKF61:AKF64"/>
    <mergeCell ref="AKG61:AKG64"/>
    <mergeCell ref="AKH61:AKH64"/>
    <mergeCell ref="AKI61:AKI64"/>
    <mergeCell ref="AKJ61:AKJ64"/>
    <mergeCell ref="AKK61:AKK64"/>
    <mergeCell ref="AKL61:AKL64"/>
    <mergeCell ref="AKM61:AKM64"/>
    <mergeCell ref="AKN61:AKN64"/>
    <mergeCell ref="AKO61:AKO64"/>
    <mergeCell ref="AKP61:AKP64"/>
    <mergeCell ref="LY69:LY72"/>
    <mergeCell ref="LZ69:LZ72"/>
    <mergeCell ref="MA69:MA72"/>
    <mergeCell ref="MB69:MB72"/>
    <mergeCell ref="MC69:MC72"/>
    <mergeCell ref="MD69:MD72"/>
    <mergeCell ref="ME69:ME72"/>
    <mergeCell ref="MF69:MF72"/>
    <mergeCell ref="MG69:MG72"/>
    <mergeCell ref="MH69:MH72"/>
    <mergeCell ref="MI69:MI72"/>
    <mergeCell ref="MJ69:MJ72"/>
    <mergeCell ref="MK69:MK72"/>
    <mergeCell ref="ML69:ML72"/>
    <mergeCell ref="MM69:MM72"/>
    <mergeCell ref="MN69:MN72"/>
    <mergeCell ref="MO69:MO72"/>
    <mergeCell ref="MP69:MP72"/>
    <mergeCell ref="MQ69:MQ72"/>
    <mergeCell ref="MR69:MR72"/>
    <mergeCell ref="MS69:MS72"/>
    <mergeCell ref="MT69:MT72"/>
    <mergeCell ref="MU69:MU72"/>
    <mergeCell ref="MV69:MV72"/>
    <mergeCell ref="MW69:MW72"/>
    <mergeCell ref="MX69:MX72"/>
    <mergeCell ref="MY69:MY72"/>
    <mergeCell ref="MZ69:MZ72"/>
    <mergeCell ref="NA69:NA72"/>
    <mergeCell ref="NB69:NB72"/>
    <mergeCell ref="NC69:NC72"/>
    <mergeCell ref="ND69:ND72"/>
    <mergeCell ref="NE69:NE72"/>
    <mergeCell ref="NF69:NF72"/>
    <mergeCell ref="NG69:NG72"/>
    <mergeCell ref="NH69:NH72"/>
    <mergeCell ref="NI69:NI72"/>
    <mergeCell ref="NJ69:NJ72"/>
    <mergeCell ref="NK69:NK72"/>
    <mergeCell ref="NL69:NL72"/>
    <mergeCell ref="NM69:NM72"/>
    <mergeCell ref="NN69:NN72"/>
    <mergeCell ref="NO69:NO72"/>
    <mergeCell ref="NP69:NP72"/>
    <mergeCell ref="NQ69:NQ72"/>
    <mergeCell ref="NR69:NR72"/>
    <mergeCell ref="NS69:NS72"/>
    <mergeCell ref="NT69:NT72"/>
    <mergeCell ref="NU69:NU72"/>
    <mergeCell ref="NV69:NV72"/>
    <mergeCell ref="NW69:NW72"/>
    <mergeCell ref="NX69:NX72"/>
    <mergeCell ref="NY69:NY72"/>
    <mergeCell ref="NZ69:NZ72"/>
    <mergeCell ref="OA69:OA72"/>
    <mergeCell ref="OB69:OB72"/>
    <mergeCell ref="OC69:OC72"/>
    <mergeCell ref="OD69:OD72"/>
    <mergeCell ref="OE69:OE72"/>
    <mergeCell ref="OF69:OF72"/>
    <mergeCell ref="OG69:OG72"/>
    <mergeCell ref="OH69:OH72"/>
    <mergeCell ref="OI69:OI72"/>
    <mergeCell ref="OJ69:OJ72"/>
    <mergeCell ref="OK69:OK72"/>
    <mergeCell ref="OL69:OL72"/>
    <mergeCell ref="OM69:OM72"/>
    <mergeCell ref="ON69:ON72"/>
    <mergeCell ref="OO69:OO72"/>
    <mergeCell ref="OP69:OP72"/>
    <mergeCell ref="OQ69:OQ72"/>
    <mergeCell ref="OR69:OR72"/>
    <mergeCell ref="OS69:OS72"/>
    <mergeCell ref="OT69:OT72"/>
    <mergeCell ref="OU69:OU72"/>
    <mergeCell ref="OV69:OV72"/>
    <mergeCell ref="OW69:OW72"/>
    <mergeCell ref="OX69:OX72"/>
    <mergeCell ref="OY69:OY72"/>
    <mergeCell ref="OZ69:OZ72"/>
    <mergeCell ref="PA69:PA72"/>
    <mergeCell ref="PB69:PB72"/>
    <mergeCell ref="PC69:PC72"/>
    <mergeCell ref="PD69:PD72"/>
    <mergeCell ref="PE69:PE72"/>
    <mergeCell ref="PF69:PF72"/>
    <mergeCell ref="PG69:PG72"/>
    <mergeCell ref="PH69:PH72"/>
    <mergeCell ref="PI69:PI72"/>
    <mergeCell ref="PJ69:PJ72"/>
    <mergeCell ref="PK69:PK72"/>
    <mergeCell ref="PL69:PL72"/>
    <mergeCell ref="PM69:PM72"/>
    <mergeCell ref="PN69:PN72"/>
    <mergeCell ref="PO69:PO72"/>
    <mergeCell ref="PP69:PP72"/>
    <mergeCell ref="PQ69:PQ72"/>
    <mergeCell ref="PR69:PR72"/>
    <mergeCell ref="PS69:PS72"/>
    <mergeCell ref="PT69:PT72"/>
    <mergeCell ref="PU69:PU72"/>
    <mergeCell ref="PV69:PV72"/>
    <mergeCell ref="PW69:PW72"/>
    <mergeCell ref="PX69:PX72"/>
    <mergeCell ref="PY69:PY72"/>
    <mergeCell ref="PZ69:PZ72"/>
    <mergeCell ref="QA69:QA72"/>
    <mergeCell ref="QB69:QB72"/>
    <mergeCell ref="QC69:QC72"/>
    <mergeCell ref="QD69:QD72"/>
    <mergeCell ref="QE69:QE72"/>
    <mergeCell ref="QF69:QF72"/>
    <mergeCell ref="QG69:QG72"/>
    <mergeCell ref="QH69:QH72"/>
    <mergeCell ref="QI69:QI72"/>
    <mergeCell ref="QJ69:QJ72"/>
    <mergeCell ref="QK69:QK72"/>
    <mergeCell ref="QL69:QL72"/>
    <mergeCell ref="QM69:QM72"/>
    <mergeCell ref="QN69:QN72"/>
    <mergeCell ref="QO69:QO72"/>
    <mergeCell ref="QP69:QP72"/>
    <mergeCell ref="QQ69:QQ72"/>
    <mergeCell ref="QR69:QR72"/>
    <mergeCell ref="QS69:QS72"/>
    <mergeCell ref="QT69:QT72"/>
    <mergeCell ref="QU69:QU72"/>
    <mergeCell ref="QV69:QV72"/>
    <mergeCell ref="QW69:QW72"/>
    <mergeCell ref="QX69:QX72"/>
    <mergeCell ref="QY69:QY72"/>
    <mergeCell ref="QZ69:QZ72"/>
    <mergeCell ref="RA69:RA72"/>
    <mergeCell ref="RB69:RB72"/>
    <mergeCell ref="RC69:RC72"/>
    <mergeCell ref="RD69:RD72"/>
    <mergeCell ref="RE69:RE72"/>
    <mergeCell ref="RF69:RF72"/>
    <mergeCell ref="RG69:RG72"/>
    <mergeCell ref="RH69:RH72"/>
    <mergeCell ref="RI69:RI72"/>
    <mergeCell ref="RJ69:RJ72"/>
    <mergeCell ref="RK69:RK72"/>
    <mergeCell ref="RL69:RL72"/>
    <mergeCell ref="RM69:RM72"/>
    <mergeCell ref="RN69:RN72"/>
    <mergeCell ref="RO69:RO72"/>
    <mergeCell ref="RP69:RP72"/>
    <mergeCell ref="RQ69:RQ72"/>
    <mergeCell ref="RR69:RR72"/>
    <mergeCell ref="RS69:RS72"/>
    <mergeCell ref="RT69:RT72"/>
    <mergeCell ref="RU69:RU72"/>
    <mergeCell ref="RV69:RV72"/>
    <mergeCell ref="RW69:RW72"/>
    <mergeCell ref="RX69:RX72"/>
    <mergeCell ref="RY69:RY72"/>
    <mergeCell ref="RZ69:RZ72"/>
    <mergeCell ref="SA69:SA72"/>
    <mergeCell ref="SB69:SB72"/>
    <mergeCell ref="SC69:SC72"/>
    <mergeCell ref="SD69:SD72"/>
    <mergeCell ref="SE69:SE72"/>
    <mergeCell ref="SF69:SF72"/>
    <mergeCell ref="SG69:SG72"/>
    <mergeCell ref="SH69:SH72"/>
    <mergeCell ref="SI69:SI72"/>
    <mergeCell ref="SJ69:SJ72"/>
    <mergeCell ref="SK69:SK72"/>
    <mergeCell ref="SL69:SL72"/>
    <mergeCell ref="SM69:SM72"/>
    <mergeCell ref="SN69:SN72"/>
    <mergeCell ref="SO69:SO72"/>
    <mergeCell ref="SP69:SP72"/>
    <mergeCell ref="SQ69:SQ72"/>
    <mergeCell ref="SR69:SR72"/>
    <mergeCell ref="SS69:SS72"/>
    <mergeCell ref="ST69:ST72"/>
    <mergeCell ref="SU69:SU72"/>
    <mergeCell ref="SV69:SV72"/>
    <mergeCell ref="SW69:SW72"/>
    <mergeCell ref="SX69:SX72"/>
    <mergeCell ref="SY69:SY72"/>
    <mergeCell ref="SZ69:SZ72"/>
    <mergeCell ref="TA69:TA72"/>
    <mergeCell ref="TB69:TB72"/>
    <mergeCell ref="TC69:TC72"/>
    <mergeCell ref="TD69:TD72"/>
    <mergeCell ref="TE69:TE72"/>
    <mergeCell ref="TF69:TF72"/>
    <mergeCell ref="TG69:TG72"/>
    <mergeCell ref="TH69:TH72"/>
    <mergeCell ref="TI69:TI72"/>
    <mergeCell ref="TJ69:TJ72"/>
    <mergeCell ref="TK69:TK72"/>
    <mergeCell ref="TL69:TL72"/>
    <mergeCell ref="TM69:TM72"/>
    <mergeCell ref="TN69:TN72"/>
    <mergeCell ref="TO69:TO72"/>
    <mergeCell ref="TP69:TP72"/>
    <mergeCell ref="TQ69:TQ72"/>
    <mergeCell ref="TR69:TR72"/>
    <mergeCell ref="TS69:TS72"/>
    <mergeCell ref="TT69:TT72"/>
    <mergeCell ref="TU69:TU72"/>
    <mergeCell ref="TV69:TV72"/>
    <mergeCell ref="TW69:TW72"/>
    <mergeCell ref="TX69:TX72"/>
    <mergeCell ref="TY69:TY72"/>
    <mergeCell ref="TZ69:TZ72"/>
    <mergeCell ref="UA69:UA72"/>
    <mergeCell ref="UB69:UB72"/>
    <mergeCell ref="UC69:UC72"/>
    <mergeCell ref="UD69:UD72"/>
    <mergeCell ref="UE69:UE72"/>
    <mergeCell ref="UF69:UF72"/>
    <mergeCell ref="UG69:UG72"/>
    <mergeCell ref="UH69:UH72"/>
    <mergeCell ref="UI69:UI72"/>
    <mergeCell ref="UJ69:UJ72"/>
    <mergeCell ref="UK69:UK72"/>
    <mergeCell ref="UL69:UL72"/>
    <mergeCell ref="UM69:UM72"/>
    <mergeCell ref="UN69:UN72"/>
    <mergeCell ref="UO69:UO72"/>
    <mergeCell ref="UP69:UP72"/>
    <mergeCell ref="UQ69:UQ72"/>
    <mergeCell ref="UR69:UR72"/>
    <mergeCell ref="US69:US72"/>
    <mergeCell ref="UT69:UT72"/>
    <mergeCell ref="UU69:UU72"/>
    <mergeCell ref="UV69:UV72"/>
    <mergeCell ref="UW69:UW72"/>
    <mergeCell ref="UX69:UX72"/>
    <mergeCell ref="UY69:UY72"/>
    <mergeCell ref="UZ69:UZ72"/>
    <mergeCell ref="VA69:VA72"/>
    <mergeCell ref="VB69:VB72"/>
    <mergeCell ref="VC69:VC72"/>
    <mergeCell ref="VD69:VD72"/>
    <mergeCell ref="VE69:VE72"/>
    <mergeCell ref="VF69:VF72"/>
    <mergeCell ref="VG69:VG72"/>
    <mergeCell ref="VH69:VH72"/>
    <mergeCell ref="VI69:VI72"/>
    <mergeCell ref="VJ69:VJ72"/>
    <mergeCell ref="VK69:VK72"/>
    <mergeCell ref="VL69:VL72"/>
    <mergeCell ref="VM69:VM72"/>
    <mergeCell ref="VN69:VN72"/>
    <mergeCell ref="VO69:VO72"/>
    <mergeCell ref="VP69:VP72"/>
    <mergeCell ref="VQ69:VQ72"/>
    <mergeCell ref="VR69:VR72"/>
    <mergeCell ref="VS69:VS72"/>
    <mergeCell ref="VT69:VT72"/>
    <mergeCell ref="VU69:VU72"/>
    <mergeCell ref="VV69:VV72"/>
    <mergeCell ref="VW69:VW72"/>
    <mergeCell ref="VX69:VX72"/>
    <mergeCell ref="VY69:VY72"/>
    <mergeCell ref="VZ69:VZ72"/>
    <mergeCell ref="WA69:WA72"/>
    <mergeCell ref="WB69:WB72"/>
    <mergeCell ref="WC69:WC72"/>
    <mergeCell ref="WD69:WD72"/>
    <mergeCell ref="WE69:WE72"/>
    <mergeCell ref="WF69:WF72"/>
    <mergeCell ref="WG69:WG72"/>
    <mergeCell ref="WH69:WH72"/>
    <mergeCell ref="WI69:WI72"/>
    <mergeCell ref="WJ69:WJ72"/>
    <mergeCell ref="WK69:WK72"/>
    <mergeCell ref="WL69:WL72"/>
    <mergeCell ref="WM69:WM72"/>
    <mergeCell ref="WN69:WN72"/>
    <mergeCell ref="WO69:WO72"/>
    <mergeCell ref="WP69:WP72"/>
    <mergeCell ref="WQ69:WQ72"/>
    <mergeCell ref="WR69:WR72"/>
    <mergeCell ref="WS69:WS72"/>
    <mergeCell ref="WT69:WT72"/>
    <mergeCell ref="WU69:WU72"/>
    <mergeCell ref="WV69:WV72"/>
    <mergeCell ref="WW69:WW72"/>
    <mergeCell ref="WX69:WX72"/>
    <mergeCell ref="WY69:WY72"/>
    <mergeCell ref="WZ69:WZ72"/>
    <mergeCell ref="XA69:XA72"/>
    <mergeCell ref="XB69:XB72"/>
    <mergeCell ref="XC69:XC72"/>
    <mergeCell ref="XD69:XD72"/>
    <mergeCell ref="XE69:XE72"/>
    <mergeCell ref="XF69:XF72"/>
    <mergeCell ref="XG69:XG72"/>
    <mergeCell ref="XH69:XH72"/>
    <mergeCell ref="XI69:XI72"/>
    <mergeCell ref="XJ69:XJ72"/>
    <mergeCell ref="XK69:XK72"/>
    <mergeCell ref="XL69:XL72"/>
    <mergeCell ref="XM69:XM72"/>
    <mergeCell ref="XN69:XN72"/>
    <mergeCell ref="XO69:XO72"/>
    <mergeCell ref="XP69:XP72"/>
    <mergeCell ref="XQ69:XQ72"/>
    <mergeCell ref="XR69:XR72"/>
    <mergeCell ref="XS69:XS72"/>
    <mergeCell ref="XT69:XT72"/>
    <mergeCell ref="XU69:XU72"/>
    <mergeCell ref="XV69:XV72"/>
    <mergeCell ref="XW69:XW72"/>
    <mergeCell ref="XX69:XX72"/>
    <mergeCell ref="XY69:XY72"/>
    <mergeCell ref="XZ69:XZ72"/>
    <mergeCell ref="YA69:YA72"/>
    <mergeCell ref="YB69:YB72"/>
    <mergeCell ref="YC69:YC72"/>
    <mergeCell ref="YD69:YD72"/>
    <mergeCell ref="YE69:YE72"/>
    <mergeCell ref="YF69:YF72"/>
    <mergeCell ref="YG69:YG72"/>
    <mergeCell ref="YH69:YH72"/>
    <mergeCell ref="YI69:YI72"/>
    <mergeCell ref="YJ69:YJ72"/>
    <mergeCell ref="YK69:YK72"/>
    <mergeCell ref="YL69:YL72"/>
    <mergeCell ref="YM69:YM72"/>
    <mergeCell ref="YN69:YN72"/>
    <mergeCell ref="YO69:YO72"/>
    <mergeCell ref="YP69:YP72"/>
    <mergeCell ref="YQ69:YQ72"/>
    <mergeCell ref="YR69:YR72"/>
    <mergeCell ref="YS69:YS72"/>
    <mergeCell ref="YT69:YT72"/>
    <mergeCell ref="YU69:YU72"/>
    <mergeCell ref="YV69:YV72"/>
    <mergeCell ref="YW69:YW72"/>
    <mergeCell ref="YX69:YX72"/>
    <mergeCell ref="YY69:YY72"/>
    <mergeCell ref="YZ69:YZ72"/>
    <mergeCell ref="ZA69:ZA72"/>
    <mergeCell ref="ZB69:ZB72"/>
    <mergeCell ref="ZC69:ZC72"/>
    <mergeCell ref="ZD69:ZD72"/>
    <mergeCell ref="ZE69:ZE72"/>
    <mergeCell ref="ZF69:ZF72"/>
    <mergeCell ref="ZG69:ZG72"/>
    <mergeCell ref="ZH69:ZH72"/>
    <mergeCell ref="ZI69:ZI72"/>
    <mergeCell ref="ZJ69:ZJ72"/>
    <mergeCell ref="ZK69:ZK72"/>
    <mergeCell ref="ZL69:ZL72"/>
    <mergeCell ref="ZM69:ZM72"/>
    <mergeCell ref="ZN69:ZN72"/>
    <mergeCell ref="ZO69:ZO72"/>
    <mergeCell ref="ZP69:ZP72"/>
    <mergeCell ref="ZQ69:ZQ72"/>
    <mergeCell ref="ZR69:ZR72"/>
    <mergeCell ref="ZS69:ZS72"/>
    <mergeCell ref="ZT69:ZT72"/>
    <mergeCell ref="ZU69:ZU72"/>
    <mergeCell ref="ZV69:ZV72"/>
    <mergeCell ref="ZW69:ZW72"/>
    <mergeCell ref="ZX69:ZX72"/>
    <mergeCell ref="ZY69:ZY72"/>
    <mergeCell ref="ZZ69:ZZ72"/>
    <mergeCell ref="AAA69:AAA72"/>
    <mergeCell ref="AAB69:AAB72"/>
    <mergeCell ref="AAC69:AAC72"/>
    <mergeCell ref="AAD69:AAD72"/>
    <mergeCell ref="AAE69:AAE72"/>
    <mergeCell ref="AAF69:AAF72"/>
    <mergeCell ref="AAG69:AAG72"/>
    <mergeCell ref="AAH69:AAH72"/>
    <mergeCell ref="AAI69:AAI72"/>
    <mergeCell ref="AAJ69:AAJ72"/>
    <mergeCell ref="AAK69:AAK72"/>
    <mergeCell ref="AAL69:AAL72"/>
    <mergeCell ref="AAM69:AAM72"/>
    <mergeCell ref="AAN69:AAN72"/>
    <mergeCell ref="AAO69:AAO72"/>
    <mergeCell ref="AAP69:AAP72"/>
    <mergeCell ref="AAQ69:AAQ72"/>
    <mergeCell ref="AAR69:AAR72"/>
    <mergeCell ref="AAS69:AAS72"/>
    <mergeCell ref="AAT69:AAT72"/>
    <mergeCell ref="AAU69:AAU72"/>
    <mergeCell ref="AAV69:AAV72"/>
    <mergeCell ref="AAW69:AAW72"/>
    <mergeCell ref="AAX69:AAX72"/>
    <mergeCell ref="AAY69:AAY72"/>
    <mergeCell ref="AAZ69:AAZ72"/>
    <mergeCell ref="ABA69:ABA72"/>
    <mergeCell ref="ABB69:ABB72"/>
    <mergeCell ref="ABC69:ABC72"/>
    <mergeCell ref="ABD69:ABD72"/>
    <mergeCell ref="ABE69:ABE72"/>
    <mergeCell ref="ABF69:ABF72"/>
    <mergeCell ref="ABG69:ABG72"/>
    <mergeCell ref="ABH69:ABH72"/>
    <mergeCell ref="ABI69:ABI72"/>
    <mergeCell ref="ABJ69:ABJ72"/>
    <mergeCell ref="ABK69:ABK72"/>
    <mergeCell ref="ABL69:ABL72"/>
    <mergeCell ref="ABM69:ABM72"/>
    <mergeCell ref="ABN69:ABN72"/>
    <mergeCell ref="ABO69:ABO72"/>
    <mergeCell ref="ABP69:ABP72"/>
    <mergeCell ref="ABQ69:ABQ72"/>
    <mergeCell ref="ABR69:ABR72"/>
    <mergeCell ref="ABS69:ABS72"/>
    <mergeCell ref="ABT69:ABT72"/>
    <mergeCell ref="ABU69:ABU72"/>
    <mergeCell ref="ABV69:ABV72"/>
    <mergeCell ref="ABW69:ABW72"/>
    <mergeCell ref="ABX69:ABX72"/>
    <mergeCell ref="ABY69:ABY72"/>
    <mergeCell ref="ABZ69:ABZ72"/>
    <mergeCell ref="ACA69:ACA72"/>
    <mergeCell ref="ACB69:ACB72"/>
    <mergeCell ref="ACC69:ACC72"/>
    <mergeCell ref="ACD69:ACD72"/>
    <mergeCell ref="ACE69:ACE72"/>
    <mergeCell ref="ACF69:ACF72"/>
    <mergeCell ref="ACG69:ACG72"/>
    <mergeCell ref="ACH69:ACH72"/>
    <mergeCell ref="ACI69:ACI72"/>
    <mergeCell ref="ACJ69:ACJ72"/>
    <mergeCell ref="ACK69:ACK72"/>
    <mergeCell ref="ACL69:ACL72"/>
    <mergeCell ref="ACM69:ACM72"/>
    <mergeCell ref="ACN69:ACN72"/>
    <mergeCell ref="ACO69:ACO72"/>
    <mergeCell ref="ACP69:ACP72"/>
    <mergeCell ref="ACQ69:ACQ72"/>
    <mergeCell ref="ACR69:ACR72"/>
    <mergeCell ref="ACS69:ACS72"/>
    <mergeCell ref="ACT69:ACT72"/>
    <mergeCell ref="ACU69:ACU72"/>
    <mergeCell ref="ACV69:ACV72"/>
    <mergeCell ref="ACW69:ACW72"/>
    <mergeCell ref="ACX69:ACX72"/>
    <mergeCell ref="ACY69:ACY72"/>
    <mergeCell ref="ACZ69:ACZ72"/>
    <mergeCell ref="ADA69:ADA72"/>
    <mergeCell ref="ADB69:ADB72"/>
    <mergeCell ref="ADC69:ADC72"/>
    <mergeCell ref="ADD69:ADD72"/>
    <mergeCell ref="ADE69:ADE72"/>
    <mergeCell ref="ADF69:ADF72"/>
    <mergeCell ref="ADG69:ADG72"/>
    <mergeCell ref="ADH69:ADH72"/>
    <mergeCell ref="ADI69:ADI72"/>
    <mergeCell ref="ADJ69:ADJ72"/>
    <mergeCell ref="ADK69:ADK72"/>
    <mergeCell ref="ADL69:ADL72"/>
    <mergeCell ref="ADM69:ADM72"/>
    <mergeCell ref="ADN69:ADN72"/>
    <mergeCell ref="ADO69:ADO72"/>
    <mergeCell ref="ADP69:ADP72"/>
    <mergeCell ref="ADQ69:ADQ72"/>
    <mergeCell ref="ADR69:ADR72"/>
    <mergeCell ref="ADS69:ADS72"/>
    <mergeCell ref="ADT69:ADT72"/>
    <mergeCell ref="ADU69:ADU72"/>
    <mergeCell ref="ADV69:ADV72"/>
    <mergeCell ref="ADW69:ADW72"/>
    <mergeCell ref="ADX69:ADX72"/>
    <mergeCell ref="ADY69:ADY72"/>
    <mergeCell ref="ADZ69:ADZ72"/>
    <mergeCell ref="AEA69:AEA72"/>
    <mergeCell ref="AEB69:AEB72"/>
    <mergeCell ref="AEC69:AEC72"/>
    <mergeCell ref="AED69:AED72"/>
    <mergeCell ref="AEE69:AEE72"/>
    <mergeCell ref="AEF69:AEF72"/>
    <mergeCell ref="AEG69:AEG72"/>
    <mergeCell ref="AEH69:AEH72"/>
    <mergeCell ref="AEI69:AEI72"/>
    <mergeCell ref="AEJ69:AEJ72"/>
    <mergeCell ref="AEK69:AEK72"/>
    <mergeCell ref="AEL69:AEL72"/>
    <mergeCell ref="AEM69:AEM72"/>
    <mergeCell ref="AEN69:AEN72"/>
    <mergeCell ref="AEO69:AEO72"/>
    <mergeCell ref="AEP69:AEP72"/>
    <mergeCell ref="AEQ69:AEQ72"/>
    <mergeCell ref="AER69:AER72"/>
    <mergeCell ref="AES69:AES72"/>
    <mergeCell ref="AET69:AET72"/>
    <mergeCell ref="AEU69:AEU72"/>
    <mergeCell ref="AEV69:AEV72"/>
    <mergeCell ref="AEW69:AEW72"/>
    <mergeCell ref="AEX69:AEX72"/>
    <mergeCell ref="AEY69:AEY72"/>
    <mergeCell ref="AEZ69:AEZ72"/>
    <mergeCell ref="AFA69:AFA72"/>
    <mergeCell ref="AFB69:AFB72"/>
    <mergeCell ref="AFC69:AFC72"/>
    <mergeCell ref="AFD69:AFD72"/>
    <mergeCell ref="AFE69:AFE72"/>
    <mergeCell ref="AFF69:AFF72"/>
    <mergeCell ref="AFG69:AFG72"/>
    <mergeCell ref="AFH69:AFH72"/>
    <mergeCell ref="AFI69:AFI72"/>
    <mergeCell ref="AFJ69:AFJ72"/>
    <mergeCell ref="AFK69:AFK72"/>
    <mergeCell ref="AFL69:AFL72"/>
    <mergeCell ref="AFM69:AFM72"/>
    <mergeCell ref="AFN69:AFN72"/>
    <mergeCell ref="AFO69:AFO72"/>
    <mergeCell ref="AFP69:AFP72"/>
    <mergeCell ref="AFQ69:AFQ72"/>
    <mergeCell ref="AFR69:AFR72"/>
    <mergeCell ref="AFS69:AFS72"/>
    <mergeCell ref="AFT69:AFT72"/>
    <mergeCell ref="AFU69:AFU72"/>
    <mergeCell ref="AFV69:AFV72"/>
    <mergeCell ref="AFW69:AFW72"/>
    <mergeCell ref="AFX69:AFX72"/>
    <mergeCell ref="AFY69:AFY72"/>
    <mergeCell ref="AFZ69:AFZ72"/>
    <mergeCell ref="AGA69:AGA72"/>
    <mergeCell ref="AGB69:AGB72"/>
    <mergeCell ref="AGC69:AGC72"/>
    <mergeCell ref="AGD69:AGD72"/>
    <mergeCell ref="AGE69:AGE72"/>
    <mergeCell ref="AGF69:AGF72"/>
    <mergeCell ref="AGG69:AGG72"/>
    <mergeCell ref="AGH69:AGH72"/>
    <mergeCell ref="AGI69:AGI72"/>
    <mergeCell ref="AGJ69:AGJ72"/>
    <mergeCell ref="AGK69:AGK72"/>
    <mergeCell ref="AGL69:AGL72"/>
    <mergeCell ref="AGM69:AGM72"/>
    <mergeCell ref="AGN69:AGN72"/>
    <mergeCell ref="AGO69:AGO72"/>
    <mergeCell ref="AGP69:AGP72"/>
    <mergeCell ref="AGQ69:AGQ72"/>
    <mergeCell ref="AGR69:AGR72"/>
    <mergeCell ref="AGS69:AGS72"/>
    <mergeCell ref="AGT69:AGT72"/>
    <mergeCell ref="AGU69:AGU72"/>
    <mergeCell ref="AGV69:AGV72"/>
    <mergeCell ref="AGW69:AGW72"/>
    <mergeCell ref="AGX69:AGX72"/>
    <mergeCell ref="AGY69:AGY72"/>
    <mergeCell ref="AGZ69:AGZ72"/>
    <mergeCell ref="AHA69:AHA72"/>
    <mergeCell ref="AHB69:AHB72"/>
    <mergeCell ref="AHC69:AHC72"/>
    <mergeCell ref="AHD69:AHD72"/>
    <mergeCell ref="AHE69:AHE72"/>
    <mergeCell ref="AHF69:AHF72"/>
    <mergeCell ref="AHG69:AHG72"/>
    <mergeCell ref="AHH69:AHH72"/>
    <mergeCell ref="AHI69:AHI72"/>
    <mergeCell ref="AHJ69:AHJ72"/>
    <mergeCell ref="AHK69:AHK72"/>
    <mergeCell ref="AHL69:AHL72"/>
    <mergeCell ref="AHM69:AHM72"/>
    <mergeCell ref="AHN69:AHN72"/>
    <mergeCell ref="AHO69:AHO72"/>
    <mergeCell ref="AHP69:AHP72"/>
    <mergeCell ref="AHQ69:AHQ72"/>
    <mergeCell ref="AHR69:AHR72"/>
    <mergeCell ref="AHS69:AHS72"/>
    <mergeCell ref="AHT69:AHT72"/>
    <mergeCell ref="AHU69:AHU72"/>
    <mergeCell ref="AHV69:AHV72"/>
    <mergeCell ref="AHW69:AHW72"/>
    <mergeCell ref="AHX69:AHX72"/>
    <mergeCell ref="AHY69:AHY72"/>
    <mergeCell ref="AHZ69:AHZ72"/>
    <mergeCell ref="AIA69:AIA72"/>
    <mergeCell ref="AIB69:AIB72"/>
    <mergeCell ref="AIC69:AIC72"/>
    <mergeCell ref="AID69:AID72"/>
    <mergeCell ref="AIE69:AIE72"/>
    <mergeCell ref="AIF69:AIF72"/>
    <mergeCell ref="AIG69:AIG72"/>
    <mergeCell ref="AIH69:AIH72"/>
    <mergeCell ref="AII69:AII72"/>
    <mergeCell ref="AIJ69:AIJ72"/>
    <mergeCell ref="AIK69:AIK72"/>
    <mergeCell ref="AIL69:AIL72"/>
    <mergeCell ref="AIM69:AIM72"/>
    <mergeCell ref="AIN69:AIN72"/>
    <mergeCell ref="AIO69:AIO72"/>
    <mergeCell ref="AIP69:AIP72"/>
    <mergeCell ref="AIQ69:AIQ72"/>
    <mergeCell ref="AIR69:AIR72"/>
    <mergeCell ref="AIS69:AIS72"/>
    <mergeCell ref="AIT69:AIT72"/>
    <mergeCell ref="AIU69:AIU72"/>
    <mergeCell ref="AIV69:AIV72"/>
    <mergeCell ref="AIW69:AIW72"/>
    <mergeCell ref="AIX69:AIX72"/>
    <mergeCell ref="AIY69:AIY72"/>
    <mergeCell ref="AIZ69:AIZ72"/>
    <mergeCell ref="AJA69:AJA72"/>
    <mergeCell ref="AJB69:AJB72"/>
    <mergeCell ref="AJC69:AJC72"/>
    <mergeCell ref="AJD69:AJD72"/>
    <mergeCell ref="AJE69:AJE72"/>
    <mergeCell ref="AJF69:AJF72"/>
    <mergeCell ref="AJG69:AJG72"/>
    <mergeCell ref="AJH69:AJH72"/>
    <mergeCell ref="AJI69:AJI72"/>
    <mergeCell ref="AJJ69:AJJ72"/>
    <mergeCell ref="AJK69:AJK72"/>
    <mergeCell ref="AJL69:AJL72"/>
    <mergeCell ref="AJM69:AJM72"/>
    <mergeCell ref="AJN69:AJN72"/>
    <mergeCell ref="AJO69:AJO72"/>
    <mergeCell ref="AJP69:AJP72"/>
    <mergeCell ref="AJQ69:AJQ72"/>
    <mergeCell ref="AJR69:AJR72"/>
    <mergeCell ref="AJS69:AJS72"/>
    <mergeCell ref="AJT69:AJT72"/>
    <mergeCell ref="AJU69:AJU72"/>
    <mergeCell ref="AJV69:AJV72"/>
    <mergeCell ref="AJW69:AJW72"/>
    <mergeCell ref="AJX69:AJX72"/>
    <mergeCell ref="AJY69:AJY72"/>
    <mergeCell ref="AJZ69:AJZ72"/>
    <mergeCell ref="AKA69:AKA72"/>
    <mergeCell ref="AKB69:AKB72"/>
    <mergeCell ref="AKC69:AKC72"/>
    <mergeCell ref="AKD69:AKD72"/>
    <mergeCell ref="AKE69:AKE72"/>
    <mergeCell ref="AKF69:AKF72"/>
    <mergeCell ref="AKG69:AKG72"/>
    <mergeCell ref="AKH69:AKH72"/>
    <mergeCell ref="AKI69:AKI72"/>
    <mergeCell ref="AKJ69:AKJ72"/>
    <mergeCell ref="AKK69:AKK72"/>
    <mergeCell ref="AKL69:AKL72"/>
    <mergeCell ref="AKM69:AKM72"/>
    <mergeCell ref="AKN69:AKN72"/>
    <mergeCell ref="AKO69:AKO72"/>
    <mergeCell ref="AKP69:AKP72"/>
    <mergeCell ref="LY75:LY77"/>
    <mergeCell ref="LZ75:LZ77"/>
    <mergeCell ref="MA75:MA77"/>
    <mergeCell ref="MB75:MB77"/>
    <mergeCell ref="MC75:MC77"/>
    <mergeCell ref="MD75:MD77"/>
    <mergeCell ref="ME75:ME77"/>
    <mergeCell ref="MF75:MF77"/>
    <mergeCell ref="MG75:MG77"/>
    <mergeCell ref="MH75:MH77"/>
    <mergeCell ref="MI75:MI77"/>
    <mergeCell ref="MJ75:MJ77"/>
    <mergeCell ref="MK75:MK77"/>
    <mergeCell ref="ML75:ML77"/>
    <mergeCell ref="MM75:MM77"/>
    <mergeCell ref="MN75:MN77"/>
    <mergeCell ref="MO75:MO77"/>
    <mergeCell ref="MP75:MP77"/>
    <mergeCell ref="MQ75:MQ77"/>
    <mergeCell ref="MR75:MR77"/>
    <mergeCell ref="MS75:MS77"/>
    <mergeCell ref="MT75:MT77"/>
    <mergeCell ref="MU75:MU77"/>
    <mergeCell ref="MV75:MV77"/>
    <mergeCell ref="MW75:MW77"/>
    <mergeCell ref="MX75:MX77"/>
    <mergeCell ref="MY75:MY77"/>
    <mergeCell ref="MZ75:MZ77"/>
    <mergeCell ref="NA75:NA77"/>
    <mergeCell ref="NB75:NB77"/>
    <mergeCell ref="NC75:NC77"/>
    <mergeCell ref="ND75:ND77"/>
    <mergeCell ref="NE75:NE77"/>
    <mergeCell ref="NF75:NF77"/>
    <mergeCell ref="NG75:NG77"/>
    <mergeCell ref="NH75:NH77"/>
    <mergeCell ref="NI75:NI77"/>
    <mergeCell ref="NJ75:NJ77"/>
    <mergeCell ref="NK75:NK77"/>
    <mergeCell ref="NL75:NL77"/>
    <mergeCell ref="NM75:NM77"/>
    <mergeCell ref="NN75:NN77"/>
    <mergeCell ref="NO75:NO77"/>
    <mergeCell ref="NP75:NP77"/>
    <mergeCell ref="NQ75:NQ77"/>
    <mergeCell ref="NR75:NR77"/>
    <mergeCell ref="NS75:NS77"/>
    <mergeCell ref="NT75:NT77"/>
    <mergeCell ref="NU75:NU77"/>
    <mergeCell ref="NV75:NV77"/>
    <mergeCell ref="NW75:NW77"/>
    <mergeCell ref="NX75:NX77"/>
    <mergeCell ref="NY75:NY77"/>
    <mergeCell ref="NZ75:NZ77"/>
    <mergeCell ref="OA75:OA77"/>
    <mergeCell ref="OB75:OB77"/>
    <mergeCell ref="OC75:OC77"/>
    <mergeCell ref="OD75:OD77"/>
    <mergeCell ref="OE75:OE77"/>
    <mergeCell ref="OF75:OF77"/>
    <mergeCell ref="OG75:OG77"/>
    <mergeCell ref="OH75:OH77"/>
    <mergeCell ref="OI75:OI77"/>
    <mergeCell ref="OJ75:OJ77"/>
    <mergeCell ref="OK75:OK77"/>
    <mergeCell ref="OL75:OL77"/>
    <mergeCell ref="OM75:OM77"/>
    <mergeCell ref="ON75:ON77"/>
    <mergeCell ref="OO75:OO77"/>
    <mergeCell ref="OP75:OP77"/>
    <mergeCell ref="OQ75:OQ77"/>
    <mergeCell ref="OR75:OR77"/>
    <mergeCell ref="OS75:OS77"/>
    <mergeCell ref="OT75:OT77"/>
    <mergeCell ref="OU75:OU77"/>
    <mergeCell ref="OV75:OV77"/>
    <mergeCell ref="OW75:OW77"/>
    <mergeCell ref="OX75:OX77"/>
    <mergeCell ref="OY75:OY77"/>
    <mergeCell ref="OZ75:OZ77"/>
    <mergeCell ref="PA75:PA77"/>
    <mergeCell ref="PB75:PB77"/>
    <mergeCell ref="PC75:PC77"/>
    <mergeCell ref="PD75:PD77"/>
    <mergeCell ref="PE75:PE77"/>
    <mergeCell ref="PF75:PF77"/>
    <mergeCell ref="PG75:PG77"/>
    <mergeCell ref="PH75:PH77"/>
    <mergeCell ref="PI75:PI77"/>
    <mergeCell ref="PJ75:PJ77"/>
    <mergeCell ref="PK75:PK77"/>
    <mergeCell ref="PL75:PL77"/>
    <mergeCell ref="PM75:PM77"/>
    <mergeCell ref="PN75:PN77"/>
    <mergeCell ref="PO75:PO77"/>
    <mergeCell ref="PP75:PP77"/>
    <mergeCell ref="PQ75:PQ77"/>
    <mergeCell ref="PR75:PR77"/>
    <mergeCell ref="PS75:PS77"/>
    <mergeCell ref="PT75:PT77"/>
    <mergeCell ref="PU75:PU77"/>
    <mergeCell ref="PV75:PV77"/>
    <mergeCell ref="PW75:PW77"/>
    <mergeCell ref="PX75:PX77"/>
    <mergeCell ref="PY75:PY77"/>
    <mergeCell ref="PZ75:PZ77"/>
    <mergeCell ref="QA75:QA77"/>
    <mergeCell ref="QB75:QB77"/>
    <mergeCell ref="QC75:QC77"/>
    <mergeCell ref="QD75:QD77"/>
    <mergeCell ref="QE75:QE77"/>
    <mergeCell ref="QF75:QF77"/>
    <mergeCell ref="QG75:QG77"/>
    <mergeCell ref="QH75:QH77"/>
    <mergeCell ref="QI75:QI77"/>
    <mergeCell ref="QJ75:QJ77"/>
    <mergeCell ref="QK75:QK77"/>
    <mergeCell ref="QL75:QL77"/>
    <mergeCell ref="QM75:QM77"/>
    <mergeCell ref="QN75:QN77"/>
    <mergeCell ref="QO75:QO77"/>
    <mergeCell ref="QP75:QP77"/>
    <mergeCell ref="QQ75:QQ77"/>
    <mergeCell ref="QR75:QR77"/>
    <mergeCell ref="QS75:QS77"/>
    <mergeCell ref="QT75:QT77"/>
    <mergeCell ref="QU75:QU77"/>
    <mergeCell ref="QV75:QV77"/>
    <mergeCell ref="QW75:QW77"/>
    <mergeCell ref="QX75:QX77"/>
    <mergeCell ref="QY75:QY77"/>
    <mergeCell ref="QZ75:QZ77"/>
    <mergeCell ref="RA75:RA77"/>
    <mergeCell ref="RB75:RB77"/>
    <mergeCell ref="RC75:RC77"/>
    <mergeCell ref="RD75:RD77"/>
    <mergeCell ref="RE75:RE77"/>
    <mergeCell ref="RF75:RF77"/>
    <mergeCell ref="RG75:RG77"/>
    <mergeCell ref="RH75:RH77"/>
    <mergeCell ref="RI75:RI77"/>
    <mergeCell ref="RJ75:RJ77"/>
    <mergeCell ref="RK75:RK77"/>
    <mergeCell ref="RL75:RL77"/>
    <mergeCell ref="RM75:RM77"/>
    <mergeCell ref="RN75:RN77"/>
    <mergeCell ref="RO75:RO77"/>
    <mergeCell ref="RP75:RP77"/>
    <mergeCell ref="RQ75:RQ77"/>
    <mergeCell ref="RR75:RR77"/>
    <mergeCell ref="RS75:RS77"/>
    <mergeCell ref="RT75:RT77"/>
    <mergeCell ref="RU75:RU77"/>
    <mergeCell ref="RV75:RV77"/>
    <mergeCell ref="RW75:RW77"/>
    <mergeCell ref="RX75:RX77"/>
    <mergeCell ref="RY75:RY77"/>
    <mergeCell ref="RZ75:RZ77"/>
    <mergeCell ref="SA75:SA77"/>
    <mergeCell ref="SB75:SB77"/>
    <mergeCell ref="SC75:SC77"/>
    <mergeCell ref="SD75:SD77"/>
    <mergeCell ref="SE75:SE77"/>
    <mergeCell ref="SF75:SF77"/>
    <mergeCell ref="SG75:SG77"/>
    <mergeCell ref="SH75:SH77"/>
    <mergeCell ref="SI75:SI77"/>
    <mergeCell ref="SJ75:SJ77"/>
    <mergeCell ref="SK75:SK77"/>
    <mergeCell ref="SL75:SL77"/>
    <mergeCell ref="SM75:SM77"/>
    <mergeCell ref="SN75:SN77"/>
    <mergeCell ref="SO75:SO77"/>
    <mergeCell ref="SP75:SP77"/>
    <mergeCell ref="SQ75:SQ77"/>
    <mergeCell ref="SR75:SR77"/>
    <mergeCell ref="SS75:SS77"/>
    <mergeCell ref="ST75:ST77"/>
    <mergeCell ref="SU75:SU77"/>
    <mergeCell ref="SV75:SV77"/>
    <mergeCell ref="SW75:SW77"/>
    <mergeCell ref="SX75:SX77"/>
    <mergeCell ref="SY75:SY77"/>
    <mergeCell ref="SZ75:SZ77"/>
    <mergeCell ref="TA75:TA77"/>
    <mergeCell ref="TB75:TB77"/>
    <mergeCell ref="TC75:TC77"/>
    <mergeCell ref="TD75:TD77"/>
    <mergeCell ref="TE75:TE77"/>
    <mergeCell ref="TF75:TF77"/>
    <mergeCell ref="TG75:TG77"/>
    <mergeCell ref="TH75:TH77"/>
    <mergeCell ref="TI75:TI77"/>
    <mergeCell ref="TJ75:TJ77"/>
    <mergeCell ref="TK75:TK77"/>
    <mergeCell ref="TL75:TL77"/>
    <mergeCell ref="TM75:TM77"/>
    <mergeCell ref="TN75:TN77"/>
    <mergeCell ref="TO75:TO77"/>
    <mergeCell ref="TP75:TP77"/>
    <mergeCell ref="TQ75:TQ77"/>
    <mergeCell ref="TR75:TR77"/>
    <mergeCell ref="TS75:TS77"/>
    <mergeCell ref="TT75:TT77"/>
    <mergeCell ref="TU75:TU77"/>
    <mergeCell ref="TV75:TV77"/>
    <mergeCell ref="TW75:TW77"/>
    <mergeCell ref="TX75:TX77"/>
    <mergeCell ref="TY75:TY77"/>
    <mergeCell ref="TZ75:TZ77"/>
    <mergeCell ref="UA75:UA77"/>
    <mergeCell ref="UB75:UB77"/>
    <mergeCell ref="UC75:UC77"/>
    <mergeCell ref="UD75:UD77"/>
    <mergeCell ref="UE75:UE77"/>
    <mergeCell ref="UF75:UF77"/>
    <mergeCell ref="UG75:UG77"/>
    <mergeCell ref="UH75:UH77"/>
    <mergeCell ref="UI75:UI77"/>
    <mergeCell ref="UJ75:UJ77"/>
    <mergeCell ref="UK75:UK77"/>
    <mergeCell ref="UL75:UL77"/>
    <mergeCell ref="UM75:UM77"/>
    <mergeCell ref="UN75:UN77"/>
    <mergeCell ref="UO75:UO77"/>
    <mergeCell ref="UP75:UP77"/>
    <mergeCell ref="UQ75:UQ77"/>
    <mergeCell ref="UR75:UR77"/>
    <mergeCell ref="US75:US77"/>
    <mergeCell ref="UT75:UT77"/>
    <mergeCell ref="UU75:UU77"/>
    <mergeCell ref="UV75:UV77"/>
    <mergeCell ref="UW75:UW77"/>
    <mergeCell ref="UX75:UX77"/>
    <mergeCell ref="UY75:UY77"/>
    <mergeCell ref="UZ75:UZ77"/>
    <mergeCell ref="VA75:VA77"/>
    <mergeCell ref="VB75:VB77"/>
    <mergeCell ref="VC75:VC77"/>
    <mergeCell ref="VD75:VD77"/>
    <mergeCell ref="VE75:VE77"/>
    <mergeCell ref="VF75:VF77"/>
    <mergeCell ref="VG75:VG77"/>
    <mergeCell ref="VH75:VH77"/>
    <mergeCell ref="VI75:VI77"/>
    <mergeCell ref="VJ75:VJ77"/>
    <mergeCell ref="VK75:VK77"/>
    <mergeCell ref="VL75:VL77"/>
    <mergeCell ref="VM75:VM77"/>
    <mergeCell ref="VN75:VN77"/>
    <mergeCell ref="VO75:VO77"/>
    <mergeCell ref="VP75:VP77"/>
    <mergeCell ref="VQ75:VQ77"/>
    <mergeCell ref="VR75:VR77"/>
    <mergeCell ref="VS75:VS77"/>
    <mergeCell ref="VT75:VT77"/>
    <mergeCell ref="VU75:VU77"/>
    <mergeCell ref="VV75:VV77"/>
    <mergeCell ref="VW75:VW77"/>
    <mergeCell ref="VX75:VX77"/>
    <mergeCell ref="VY75:VY77"/>
    <mergeCell ref="VZ75:VZ77"/>
    <mergeCell ref="WA75:WA77"/>
    <mergeCell ref="WB75:WB77"/>
    <mergeCell ref="WC75:WC77"/>
    <mergeCell ref="WD75:WD77"/>
    <mergeCell ref="WE75:WE77"/>
    <mergeCell ref="WF75:WF77"/>
    <mergeCell ref="WG75:WG77"/>
    <mergeCell ref="WH75:WH77"/>
    <mergeCell ref="WI75:WI77"/>
    <mergeCell ref="WJ75:WJ77"/>
    <mergeCell ref="WK75:WK77"/>
    <mergeCell ref="WL75:WL77"/>
    <mergeCell ref="WM75:WM77"/>
    <mergeCell ref="WN75:WN77"/>
    <mergeCell ref="WO75:WO77"/>
    <mergeCell ref="WP75:WP77"/>
    <mergeCell ref="WQ75:WQ77"/>
    <mergeCell ref="WR75:WR77"/>
    <mergeCell ref="WS75:WS77"/>
    <mergeCell ref="WT75:WT77"/>
    <mergeCell ref="WU75:WU77"/>
    <mergeCell ref="WV75:WV77"/>
    <mergeCell ref="WW75:WW77"/>
    <mergeCell ref="WX75:WX77"/>
    <mergeCell ref="WY75:WY77"/>
    <mergeCell ref="WZ75:WZ77"/>
    <mergeCell ref="XA75:XA77"/>
    <mergeCell ref="XB75:XB77"/>
    <mergeCell ref="XC75:XC77"/>
    <mergeCell ref="XD75:XD77"/>
    <mergeCell ref="XE75:XE77"/>
    <mergeCell ref="XF75:XF77"/>
    <mergeCell ref="XG75:XG77"/>
    <mergeCell ref="XH75:XH77"/>
    <mergeCell ref="XI75:XI77"/>
    <mergeCell ref="XJ75:XJ77"/>
    <mergeCell ref="XK75:XK77"/>
    <mergeCell ref="XL75:XL77"/>
    <mergeCell ref="XM75:XM77"/>
    <mergeCell ref="XN75:XN77"/>
    <mergeCell ref="XO75:XO77"/>
    <mergeCell ref="XP75:XP77"/>
    <mergeCell ref="XQ75:XQ77"/>
    <mergeCell ref="XR75:XR77"/>
    <mergeCell ref="XS75:XS77"/>
    <mergeCell ref="XT75:XT77"/>
    <mergeCell ref="XU75:XU77"/>
    <mergeCell ref="XV75:XV77"/>
    <mergeCell ref="XW75:XW77"/>
    <mergeCell ref="XX75:XX77"/>
    <mergeCell ref="XY75:XY77"/>
    <mergeCell ref="XZ75:XZ77"/>
    <mergeCell ref="YA75:YA77"/>
    <mergeCell ref="YB75:YB77"/>
    <mergeCell ref="YC75:YC77"/>
    <mergeCell ref="YD75:YD77"/>
    <mergeCell ref="YE75:YE77"/>
    <mergeCell ref="YF75:YF77"/>
    <mergeCell ref="YG75:YG77"/>
    <mergeCell ref="YH75:YH77"/>
    <mergeCell ref="YI75:YI77"/>
    <mergeCell ref="YJ75:YJ77"/>
    <mergeCell ref="YK75:YK77"/>
    <mergeCell ref="YL75:YL77"/>
    <mergeCell ref="YM75:YM77"/>
    <mergeCell ref="YN75:YN77"/>
    <mergeCell ref="YO75:YO77"/>
    <mergeCell ref="YP75:YP77"/>
    <mergeCell ref="YQ75:YQ77"/>
    <mergeCell ref="YR75:YR77"/>
    <mergeCell ref="YS75:YS77"/>
    <mergeCell ref="YT75:YT77"/>
    <mergeCell ref="YU75:YU77"/>
    <mergeCell ref="YV75:YV77"/>
    <mergeCell ref="YW75:YW77"/>
    <mergeCell ref="YX75:YX77"/>
    <mergeCell ref="YY75:YY77"/>
    <mergeCell ref="YZ75:YZ77"/>
    <mergeCell ref="ZA75:ZA77"/>
    <mergeCell ref="ZB75:ZB77"/>
    <mergeCell ref="ZC75:ZC77"/>
    <mergeCell ref="ZD75:ZD77"/>
    <mergeCell ref="ZE75:ZE77"/>
    <mergeCell ref="ZF75:ZF77"/>
    <mergeCell ref="ZG75:ZG77"/>
    <mergeCell ref="ZH75:ZH77"/>
    <mergeCell ref="ZI75:ZI77"/>
    <mergeCell ref="ZJ75:ZJ77"/>
    <mergeCell ref="ZK75:ZK77"/>
    <mergeCell ref="ZL75:ZL77"/>
    <mergeCell ref="ZM75:ZM77"/>
    <mergeCell ref="ZN75:ZN77"/>
    <mergeCell ref="ZO75:ZO77"/>
    <mergeCell ref="ZP75:ZP77"/>
    <mergeCell ref="ZQ75:ZQ77"/>
    <mergeCell ref="ZR75:ZR77"/>
    <mergeCell ref="ZS75:ZS77"/>
    <mergeCell ref="ZT75:ZT77"/>
    <mergeCell ref="ZU75:ZU77"/>
    <mergeCell ref="ZV75:ZV77"/>
    <mergeCell ref="ZW75:ZW77"/>
    <mergeCell ref="ZX75:ZX77"/>
    <mergeCell ref="ZY75:ZY77"/>
    <mergeCell ref="ZZ75:ZZ77"/>
    <mergeCell ref="AAA75:AAA77"/>
    <mergeCell ref="AAB75:AAB77"/>
    <mergeCell ref="AAC75:AAC77"/>
    <mergeCell ref="AAD75:AAD77"/>
    <mergeCell ref="AAE75:AAE77"/>
    <mergeCell ref="AAF75:AAF77"/>
    <mergeCell ref="AAG75:AAG77"/>
    <mergeCell ref="AAH75:AAH77"/>
    <mergeCell ref="AAI75:AAI77"/>
    <mergeCell ref="AAJ75:AAJ77"/>
    <mergeCell ref="AAK75:AAK77"/>
    <mergeCell ref="AAL75:AAL77"/>
    <mergeCell ref="AAM75:AAM77"/>
    <mergeCell ref="AAN75:AAN77"/>
    <mergeCell ref="AAO75:AAO77"/>
    <mergeCell ref="AAP75:AAP77"/>
    <mergeCell ref="AAQ75:AAQ77"/>
    <mergeCell ref="AAR75:AAR77"/>
    <mergeCell ref="AAS75:AAS77"/>
    <mergeCell ref="AAT75:AAT77"/>
    <mergeCell ref="AAU75:AAU77"/>
    <mergeCell ref="AAV75:AAV77"/>
    <mergeCell ref="AAW75:AAW77"/>
    <mergeCell ref="AAX75:AAX77"/>
    <mergeCell ref="AAY75:AAY77"/>
    <mergeCell ref="AAZ75:AAZ77"/>
    <mergeCell ref="ABA75:ABA77"/>
    <mergeCell ref="ABB75:ABB77"/>
    <mergeCell ref="ABC75:ABC77"/>
    <mergeCell ref="ABD75:ABD77"/>
    <mergeCell ref="ABE75:ABE77"/>
    <mergeCell ref="ABF75:ABF77"/>
    <mergeCell ref="ABG75:ABG77"/>
    <mergeCell ref="ABH75:ABH77"/>
    <mergeCell ref="ABI75:ABI77"/>
    <mergeCell ref="ABJ75:ABJ77"/>
    <mergeCell ref="ABK75:ABK77"/>
    <mergeCell ref="ABL75:ABL77"/>
    <mergeCell ref="ABM75:ABM77"/>
    <mergeCell ref="ABN75:ABN77"/>
    <mergeCell ref="ABO75:ABO77"/>
    <mergeCell ref="ABP75:ABP77"/>
    <mergeCell ref="ABQ75:ABQ77"/>
    <mergeCell ref="ABR75:ABR77"/>
    <mergeCell ref="ABS75:ABS77"/>
    <mergeCell ref="ABT75:ABT77"/>
    <mergeCell ref="ABU75:ABU77"/>
    <mergeCell ref="ABV75:ABV77"/>
    <mergeCell ref="ABW75:ABW77"/>
    <mergeCell ref="ABX75:ABX77"/>
    <mergeCell ref="ABY75:ABY77"/>
    <mergeCell ref="ABZ75:ABZ77"/>
    <mergeCell ref="ACA75:ACA77"/>
    <mergeCell ref="ACB75:ACB77"/>
    <mergeCell ref="ACC75:ACC77"/>
    <mergeCell ref="ACD75:ACD77"/>
    <mergeCell ref="ACE75:ACE77"/>
    <mergeCell ref="ACF75:ACF77"/>
    <mergeCell ref="ACG75:ACG77"/>
    <mergeCell ref="ACH75:ACH77"/>
    <mergeCell ref="ACI75:ACI77"/>
    <mergeCell ref="ACJ75:ACJ77"/>
    <mergeCell ref="ACK75:ACK77"/>
    <mergeCell ref="ACL75:ACL77"/>
    <mergeCell ref="ACM75:ACM77"/>
    <mergeCell ref="ACN75:ACN77"/>
    <mergeCell ref="ACO75:ACO77"/>
    <mergeCell ref="ACP75:ACP77"/>
    <mergeCell ref="ACQ75:ACQ77"/>
    <mergeCell ref="ACR75:ACR77"/>
    <mergeCell ref="ACS75:ACS77"/>
    <mergeCell ref="ACT75:ACT77"/>
    <mergeCell ref="ACU75:ACU77"/>
    <mergeCell ref="ACV75:ACV77"/>
    <mergeCell ref="ACW75:ACW77"/>
    <mergeCell ref="ACX75:ACX77"/>
    <mergeCell ref="ACY75:ACY77"/>
    <mergeCell ref="ACZ75:ACZ77"/>
    <mergeCell ref="ADA75:ADA77"/>
    <mergeCell ref="ADB75:ADB77"/>
    <mergeCell ref="ADC75:ADC77"/>
    <mergeCell ref="ADD75:ADD77"/>
    <mergeCell ref="ADE75:ADE77"/>
    <mergeCell ref="ADF75:ADF77"/>
    <mergeCell ref="ADG75:ADG77"/>
    <mergeCell ref="ADH75:ADH77"/>
    <mergeCell ref="ADI75:ADI77"/>
    <mergeCell ref="ADJ75:ADJ77"/>
    <mergeCell ref="ADK75:ADK77"/>
    <mergeCell ref="ADL75:ADL77"/>
    <mergeCell ref="ADM75:ADM77"/>
    <mergeCell ref="ADN75:ADN77"/>
    <mergeCell ref="ADO75:ADO77"/>
    <mergeCell ref="ADP75:ADP77"/>
    <mergeCell ref="ADQ75:ADQ77"/>
    <mergeCell ref="ADR75:ADR77"/>
    <mergeCell ref="ADS75:ADS77"/>
    <mergeCell ref="ADT75:ADT77"/>
    <mergeCell ref="ADU75:ADU77"/>
    <mergeCell ref="ADV75:ADV77"/>
    <mergeCell ref="ADW75:ADW77"/>
    <mergeCell ref="ADX75:ADX77"/>
    <mergeCell ref="ADY75:ADY77"/>
    <mergeCell ref="ADZ75:ADZ77"/>
    <mergeCell ref="AEA75:AEA77"/>
    <mergeCell ref="AEB75:AEB77"/>
    <mergeCell ref="AEC75:AEC77"/>
    <mergeCell ref="AED75:AED77"/>
    <mergeCell ref="AEE75:AEE77"/>
    <mergeCell ref="AEF75:AEF77"/>
    <mergeCell ref="AEG75:AEG77"/>
    <mergeCell ref="AEH75:AEH77"/>
    <mergeCell ref="AEI75:AEI77"/>
    <mergeCell ref="AEJ75:AEJ77"/>
    <mergeCell ref="AEK75:AEK77"/>
    <mergeCell ref="AEL75:AEL77"/>
    <mergeCell ref="AEM75:AEM77"/>
    <mergeCell ref="AEN75:AEN77"/>
    <mergeCell ref="AEO75:AEO77"/>
    <mergeCell ref="AEP75:AEP77"/>
    <mergeCell ref="AEQ75:AEQ77"/>
    <mergeCell ref="AER75:AER77"/>
    <mergeCell ref="AES75:AES77"/>
    <mergeCell ref="AET75:AET77"/>
    <mergeCell ref="AEU75:AEU77"/>
    <mergeCell ref="AEV75:AEV77"/>
    <mergeCell ref="AEW75:AEW77"/>
    <mergeCell ref="AEX75:AEX77"/>
    <mergeCell ref="AEY75:AEY77"/>
    <mergeCell ref="AEZ75:AEZ77"/>
    <mergeCell ref="AFA75:AFA77"/>
    <mergeCell ref="AFB75:AFB77"/>
    <mergeCell ref="AFC75:AFC77"/>
    <mergeCell ref="AFD75:AFD77"/>
    <mergeCell ref="AFE75:AFE77"/>
    <mergeCell ref="AFF75:AFF77"/>
    <mergeCell ref="AFG75:AFG77"/>
    <mergeCell ref="AFH75:AFH77"/>
    <mergeCell ref="AFI75:AFI77"/>
    <mergeCell ref="AFJ75:AFJ77"/>
    <mergeCell ref="AFK75:AFK77"/>
    <mergeCell ref="AFL75:AFL77"/>
    <mergeCell ref="AFM75:AFM77"/>
    <mergeCell ref="AFN75:AFN77"/>
    <mergeCell ref="AFO75:AFO77"/>
    <mergeCell ref="AFP75:AFP77"/>
    <mergeCell ref="AFQ75:AFQ77"/>
    <mergeCell ref="AFR75:AFR77"/>
    <mergeCell ref="AFS75:AFS77"/>
    <mergeCell ref="AFT75:AFT77"/>
    <mergeCell ref="AFU75:AFU77"/>
    <mergeCell ref="AFV75:AFV77"/>
    <mergeCell ref="AFW75:AFW77"/>
    <mergeCell ref="AFX75:AFX77"/>
    <mergeCell ref="AFY75:AFY77"/>
    <mergeCell ref="AFZ75:AFZ77"/>
    <mergeCell ref="AGA75:AGA77"/>
    <mergeCell ref="AGB75:AGB77"/>
    <mergeCell ref="AGC75:AGC77"/>
    <mergeCell ref="AGD75:AGD77"/>
    <mergeCell ref="AGE75:AGE77"/>
    <mergeCell ref="AGF75:AGF77"/>
    <mergeCell ref="AGG75:AGG77"/>
    <mergeCell ref="AGH75:AGH77"/>
    <mergeCell ref="AGI75:AGI77"/>
    <mergeCell ref="AGJ75:AGJ77"/>
    <mergeCell ref="AGK75:AGK77"/>
    <mergeCell ref="AGL75:AGL77"/>
    <mergeCell ref="AGM75:AGM77"/>
    <mergeCell ref="AGN75:AGN77"/>
    <mergeCell ref="AGO75:AGO77"/>
    <mergeCell ref="AGP75:AGP77"/>
    <mergeCell ref="AGQ75:AGQ77"/>
    <mergeCell ref="AGR75:AGR77"/>
    <mergeCell ref="AGS75:AGS77"/>
    <mergeCell ref="AGT75:AGT77"/>
    <mergeCell ref="AGU75:AGU77"/>
    <mergeCell ref="AGV75:AGV77"/>
    <mergeCell ref="AGW75:AGW77"/>
    <mergeCell ref="AGX75:AGX77"/>
    <mergeCell ref="AGY75:AGY77"/>
    <mergeCell ref="AGZ75:AGZ77"/>
    <mergeCell ref="AHA75:AHA77"/>
    <mergeCell ref="AHB75:AHB77"/>
    <mergeCell ref="AHC75:AHC77"/>
    <mergeCell ref="AHD75:AHD77"/>
    <mergeCell ref="AHE75:AHE77"/>
    <mergeCell ref="AHF75:AHF77"/>
    <mergeCell ref="AHG75:AHG77"/>
    <mergeCell ref="AHH75:AHH77"/>
    <mergeCell ref="AHI75:AHI77"/>
    <mergeCell ref="AHJ75:AHJ77"/>
    <mergeCell ref="AHK75:AHK77"/>
    <mergeCell ref="AHL75:AHL77"/>
    <mergeCell ref="AHM75:AHM77"/>
    <mergeCell ref="AHN75:AHN77"/>
    <mergeCell ref="AHO75:AHO77"/>
    <mergeCell ref="AHP75:AHP77"/>
    <mergeCell ref="AHQ75:AHQ77"/>
    <mergeCell ref="AHR75:AHR77"/>
    <mergeCell ref="AHS75:AHS77"/>
    <mergeCell ref="AHT75:AHT77"/>
    <mergeCell ref="AHU75:AHU77"/>
    <mergeCell ref="AHV75:AHV77"/>
    <mergeCell ref="AHW75:AHW77"/>
    <mergeCell ref="AHX75:AHX77"/>
    <mergeCell ref="AHY75:AHY77"/>
    <mergeCell ref="AHZ75:AHZ77"/>
    <mergeCell ref="AIA75:AIA77"/>
    <mergeCell ref="AIB75:AIB77"/>
    <mergeCell ref="AIC75:AIC77"/>
    <mergeCell ref="AID75:AID77"/>
    <mergeCell ref="AIE75:AIE77"/>
    <mergeCell ref="AIF75:AIF77"/>
    <mergeCell ref="AIG75:AIG77"/>
    <mergeCell ref="AIH75:AIH77"/>
    <mergeCell ref="AII75:AII77"/>
    <mergeCell ref="AIJ75:AIJ77"/>
    <mergeCell ref="AIK75:AIK77"/>
    <mergeCell ref="AIL75:AIL77"/>
    <mergeCell ref="AIM75:AIM77"/>
    <mergeCell ref="AIN75:AIN77"/>
    <mergeCell ref="AIO75:AIO77"/>
    <mergeCell ref="AIP75:AIP77"/>
    <mergeCell ref="AIQ75:AIQ77"/>
    <mergeCell ref="AIR75:AIR77"/>
    <mergeCell ref="AIS75:AIS77"/>
    <mergeCell ref="AIT75:AIT77"/>
    <mergeCell ref="AIU75:AIU77"/>
    <mergeCell ref="AIV75:AIV77"/>
    <mergeCell ref="AIW75:AIW77"/>
    <mergeCell ref="AIX75:AIX77"/>
    <mergeCell ref="AIY75:AIY77"/>
    <mergeCell ref="AIZ75:AIZ77"/>
    <mergeCell ref="AJA75:AJA77"/>
    <mergeCell ref="AJB75:AJB77"/>
    <mergeCell ref="AJC75:AJC77"/>
    <mergeCell ref="AJD75:AJD77"/>
    <mergeCell ref="AJE75:AJE77"/>
    <mergeCell ref="AJF75:AJF77"/>
    <mergeCell ref="AJG75:AJG77"/>
    <mergeCell ref="AJH75:AJH77"/>
    <mergeCell ref="AJI75:AJI77"/>
    <mergeCell ref="AJJ75:AJJ77"/>
    <mergeCell ref="AJK75:AJK77"/>
    <mergeCell ref="AJL75:AJL77"/>
    <mergeCell ref="AJM75:AJM77"/>
    <mergeCell ref="AJN75:AJN77"/>
    <mergeCell ref="AJO75:AJO77"/>
    <mergeCell ref="AJP75:AJP77"/>
    <mergeCell ref="AJQ75:AJQ77"/>
    <mergeCell ref="AJR75:AJR77"/>
    <mergeCell ref="AJS75:AJS77"/>
    <mergeCell ref="AJT75:AJT77"/>
    <mergeCell ref="AJU75:AJU77"/>
    <mergeCell ref="AJV75:AJV77"/>
    <mergeCell ref="AJW75:AJW77"/>
    <mergeCell ref="AJX75:AJX77"/>
    <mergeCell ref="AJY75:AJY77"/>
    <mergeCell ref="AJZ75:AJZ77"/>
    <mergeCell ref="AKA75:AKA77"/>
    <mergeCell ref="AKB75:AKB77"/>
    <mergeCell ref="AKC75:AKC77"/>
    <mergeCell ref="AKD75:AKD77"/>
    <mergeCell ref="AKE75:AKE77"/>
    <mergeCell ref="AKF75:AKF77"/>
    <mergeCell ref="AKG75:AKG77"/>
    <mergeCell ref="AKH75:AKH77"/>
    <mergeCell ref="AKI75:AKI77"/>
    <mergeCell ref="AKJ75:AKJ77"/>
    <mergeCell ref="AKK75:AKK77"/>
    <mergeCell ref="AKL75:AKL77"/>
    <mergeCell ref="AKM75:AKM77"/>
    <mergeCell ref="AKN75:AKN77"/>
    <mergeCell ref="AKO75:AKO77"/>
    <mergeCell ref="AKP75:AKP77"/>
    <mergeCell ref="LY78:LY80"/>
    <mergeCell ref="LZ78:LZ80"/>
    <mergeCell ref="MA78:MA80"/>
    <mergeCell ref="MB78:MB80"/>
    <mergeCell ref="MC78:MC80"/>
    <mergeCell ref="MD78:MD80"/>
    <mergeCell ref="ME78:ME80"/>
    <mergeCell ref="MF78:MF80"/>
    <mergeCell ref="MG78:MG80"/>
    <mergeCell ref="MI78:MI80"/>
    <mergeCell ref="MJ78:MJ80"/>
    <mergeCell ref="MK78:MK80"/>
    <mergeCell ref="ML78:ML80"/>
    <mergeCell ref="MM78:MM80"/>
    <mergeCell ref="MN78:MN80"/>
    <mergeCell ref="MO78:MO80"/>
    <mergeCell ref="MP78:MP80"/>
    <mergeCell ref="MQ78:MQ80"/>
    <mergeCell ref="MR78:MR80"/>
    <mergeCell ref="MT78:MT80"/>
    <mergeCell ref="MU78:MU80"/>
    <mergeCell ref="MV78:MV80"/>
    <mergeCell ref="MW78:MW80"/>
    <mergeCell ref="MX78:MX80"/>
    <mergeCell ref="MY78:MY80"/>
    <mergeCell ref="MZ78:MZ80"/>
    <mergeCell ref="NA78:NA80"/>
    <mergeCell ref="NB78:NB80"/>
    <mergeCell ref="NC78:NC80"/>
    <mergeCell ref="ND78:ND80"/>
    <mergeCell ref="NE78:NE80"/>
    <mergeCell ref="NF78:NF80"/>
    <mergeCell ref="NG78:NG80"/>
    <mergeCell ref="NH78:NH80"/>
    <mergeCell ref="NI78:NI80"/>
    <mergeCell ref="NJ78:NJ80"/>
    <mergeCell ref="NK78:NK80"/>
    <mergeCell ref="NL78:NL80"/>
    <mergeCell ref="NM78:NM80"/>
    <mergeCell ref="NN78:NN80"/>
    <mergeCell ref="NO78:NO80"/>
    <mergeCell ref="NP78:NP80"/>
    <mergeCell ref="NQ78:NQ80"/>
    <mergeCell ref="NR78:NR80"/>
    <mergeCell ref="NS78:NS80"/>
    <mergeCell ref="NT78:NT80"/>
    <mergeCell ref="NU78:NU80"/>
    <mergeCell ref="NV78:NV80"/>
    <mergeCell ref="NW78:NW80"/>
    <mergeCell ref="NX78:NX80"/>
    <mergeCell ref="NY78:NY80"/>
    <mergeCell ref="NZ78:NZ80"/>
    <mergeCell ref="OA78:OA80"/>
    <mergeCell ref="OB78:OB80"/>
    <mergeCell ref="OC78:OC80"/>
    <mergeCell ref="OD78:OD80"/>
    <mergeCell ref="OE78:OE80"/>
    <mergeCell ref="OF78:OF80"/>
    <mergeCell ref="OG78:OG80"/>
    <mergeCell ref="OH78:OH80"/>
    <mergeCell ref="OI78:OI80"/>
    <mergeCell ref="OJ78:OJ80"/>
    <mergeCell ref="OK78:OK80"/>
    <mergeCell ref="OL78:OL80"/>
    <mergeCell ref="OM78:OM80"/>
    <mergeCell ref="ON78:ON80"/>
    <mergeCell ref="OO78:OO80"/>
    <mergeCell ref="OP78:OP80"/>
    <mergeCell ref="OQ78:OQ80"/>
    <mergeCell ref="OR78:OR80"/>
    <mergeCell ref="OS78:OS80"/>
    <mergeCell ref="OT78:OT80"/>
    <mergeCell ref="OU78:OU80"/>
    <mergeCell ref="OV78:OV80"/>
    <mergeCell ref="OX78:OX80"/>
    <mergeCell ref="OY78:OY80"/>
    <mergeCell ref="OZ78:OZ80"/>
    <mergeCell ref="PA78:PA80"/>
    <mergeCell ref="PB78:PB80"/>
    <mergeCell ref="PC78:PC80"/>
    <mergeCell ref="PD78:PD80"/>
    <mergeCell ref="PE78:PE80"/>
    <mergeCell ref="PF78:PF80"/>
    <mergeCell ref="PG78:PG80"/>
    <mergeCell ref="PI78:PI80"/>
    <mergeCell ref="PJ78:PJ80"/>
    <mergeCell ref="PK78:PK80"/>
    <mergeCell ref="PL78:PL80"/>
    <mergeCell ref="PM78:PM80"/>
    <mergeCell ref="PN78:PN80"/>
    <mergeCell ref="PO78:PO80"/>
    <mergeCell ref="PP78:PP80"/>
    <mergeCell ref="PQ78:PQ80"/>
    <mergeCell ref="PR78:PR80"/>
    <mergeCell ref="PS78:PS80"/>
    <mergeCell ref="PT78:PT80"/>
    <mergeCell ref="PU78:PU80"/>
    <mergeCell ref="PV78:PV80"/>
    <mergeCell ref="PW78:PW80"/>
    <mergeCell ref="PX78:PX80"/>
    <mergeCell ref="PY78:PY80"/>
    <mergeCell ref="PZ78:PZ80"/>
    <mergeCell ref="QA78:QA80"/>
    <mergeCell ref="QB78:QB80"/>
    <mergeCell ref="QC78:QC80"/>
    <mergeCell ref="QD78:QD80"/>
    <mergeCell ref="QE78:QE80"/>
    <mergeCell ref="QF78:QF80"/>
    <mergeCell ref="QG78:QG80"/>
    <mergeCell ref="QH78:QH80"/>
    <mergeCell ref="QI78:QI80"/>
    <mergeCell ref="QJ78:QJ80"/>
    <mergeCell ref="QK78:QK80"/>
    <mergeCell ref="QL78:QL80"/>
    <mergeCell ref="QM78:QM80"/>
    <mergeCell ref="QN78:QN80"/>
    <mergeCell ref="QO78:QO80"/>
    <mergeCell ref="QP78:QP80"/>
    <mergeCell ref="QQ78:QQ80"/>
    <mergeCell ref="QR78:QR80"/>
    <mergeCell ref="QS78:QS80"/>
    <mergeCell ref="QT78:QT80"/>
    <mergeCell ref="QU78:QU80"/>
    <mergeCell ref="QV78:QV80"/>
    <mergeCell ref="QW78:QW80"/>
    <mergeCell ref="QX78:QX80"/>
    <mergeCell ref="QY78:QY80"/>
    <mergeCell ref="QZ78:QZ80"/>
    <mergeCell ref="RA78:RA80"/>
    <mergeCell ref="RB78:RB80"/>
    <mergeCell ref="RC78:RC80"/>
    <mergeCell ref="RD78:RD80"/>
    <mergeCell ref="RE78:RE80"/>
    <mergeCell ref="RF78:RF80"/>
    <mergeCell ref="RG78:RG80"/>
    <mergeCell ref="RH78:RH80"/>
    <mergeCell ref="RI78:RI80"/>
    <mergeCell ref="RJ78:RJ80"/>
    <mergeCell ref="RK78:RK80"/>
    <mergeCell ref="RM78:RM80"/>
    <mergeCell ref="RN78:RN80"/>
    <mergeCell ref="RO78:RO80"/>
    <mergeCell ref="RP78:RP80"/>
    <mergeCell ref="RQ78:RQ80"/>
    <mergeCell ref="RR78:RR80"/>
    <mergeCell ref="RS78:RS80"/>
    <mergeCell ref="RT78:RT80"/>
    <mergeCell ref="RU78:RU80"/>
    <mergeCell ref="RV78:RV80"/>
    <mergeCell ref="RX78:RX80"/>
    <mergeCell ref="RY78:RY80"/>
    <mergeCell ref="RZ78:RZ80"/>
    <mergeCell ref="SA78:SA80"/>
    <mergeCell ref="SB78:SB80"/>
    <mergeCell ref="SC78:SC80"/>
    <mergeCell ref="SD78:SD80"/>
    <mergeCell ref="SE78:SE80"/>
    <mergeCell ref="SF78:SF80"/>
    <mergeCell ref="SG78:SG80"/>
    <mergeCell ref="SH78:SH80"/>
    <mergeCell ref="SI78:SI80"/>
    <mergeCell ref="SJ78:SJ80"/>
    <mergeCell ref="SK78:SK80"/>
    <mergeCell ref="SL78:SL80"/>
    <mergeCell ref="SM78:SM80"/>
    <mergeCell ref="SN78:SN80"/>
    <mergeCell ref="SO78:SO80"/>
    <mergeCell ref="SP78:SP80"/>
    <mergeCell ref="SQ78:SQ80"/>
    <mergeCell ref="SR78:SR80"/>
    <mergeCell ref="SS78:SS80"/>
    <mergeCell ref="ST78:ST80"/>
    <mergeCell ref="SU78:SU80"/>
    <mergeCell ref="SV78:SV80"/>
    <mergeCell ref="SW78:SW80"/>
    <mergeCell ref="SX78:SX80"/>
    <mergeCell ref="SY78:SY80"/>
    <mergeCell ref="SZ78:SZ80"/>
    <mergeCell ref="TA78:TA80"/>
    <mergeCell ref="TB78:TB80"/>
    <mergeCell ref="TC78:TC80"/>
    <mergeCell ref="TD78:TD80"/>
    <mergeCell ref="TE78:TE80"/>
    <mergeCell ref="TF78:TF80"/>
    <mergeCell ref="TG78:TG80"/>
    <mergeCell ref="TH78:TH80"/>
    <mergeCell ref="TI78:TI80"/>
    <mergeCell ref="TJ78:TJ80"/>
    <mergeCell ref="TK78:TK80"/>
    <mergeCell ref="TL78:TL80"/>
    <mergeCell ref="TM78:TM80"/>
    <mergeCell ref="TN78:TN80"/>
    <mergeCell ref="TO78:TO80"/>
    <mergeCell ref="TP78:TP80"/>
    <mergeCell ref="TQ78:TQ80"/>
    <mergeCell ref="TR78:TR80"/>
    <mergeCell ref="TS78:TS80"/>
    <mergeCell ref="TT78:TT80"/>
    <mergeCell ref="TU78:TU80"/>
    <mergeCell ref="TV78:TV80"/>
    <mergeCell ref="TW78:TW80"/>
    <mergeCell ref="TX78:TX80"/>
    <mergeCell ref="TY78:TY80"/>
    <mergeCell ref="TZ78:TZ80"/>
    <mergeCell ref="UB78:UB80"/>
    <mergeCell ref="UC78:UC80"/>
    <mergeCell ref="UD78:UD80"/>
    <mergeCell ref="UE78:UE80"/>
    <mergeCell ref="UF78:UF80"/>
    <mergeCell ref="UG78:UG80"/>
    <mergeCell ref="UH78:UH80"/>
    <mergeCell ref="UI78:UI80"/>
    <mergeCell ref="UJ78:UJ80"/>
    <mergeCell ref="UK78:UK80"/>
    <mergeCell ref="UM78:UM80"/>
    <mergeCell ref="UN78:UN80"/>
    <mergeCell ref="UO78:UO80"/>
    <mergeCell ref="UP78:UP80"/>
    <mergeCell ref="UQ78:UQ80"/>
    <mergeCell ref="UR78:UR80"/>
    <mergeCell ref="US78:US80"/>
    <mergeCell ref="UT78:UT80"/>
    <mergeCell ref="UU78:UU80"/>
    <mergeCell ref="UV78:UV80"/>
    <mergeCell ref="UW78:UW80"/>
    <mergeCell ref="UX78:UX80"/>
    <mergeCell ref="UY78:UY80"/>
    <mergeCell ref="UZ78:UZ80"/>
    <mergeCell ref="VA78:VA80"/>
    <mergeCell ref="VB78:VB80"/>
    <mergeCell ref="VC78:VC80"/>
    <mergeCell ref="VD78:VD80"/>
    <mergeCell ref="VE78:VE80"/>
    <mergeCell ref="VF78:VF80"/>
    <mergeCell ref="VG78:VG80"/>
    <mergeCell ref="VH78:VH80"/>
    <mergeCell ref="VI78:VI80"/>
    <mergeCell ref="VJ78:VJ80"/>
    <mergeCell ref="VK78:VK80"/>
    <mergeCell ref="VL78:VL80"/>
    <mergeCell ref="VM78:VM80"/>
    <mergeCell ref="VN78:VN80"/>
    <mergeCell ref="VO78:VO80"/>
    <mergeCell ref="VP78:VP80"/>
    <mergeCell ref="VQ78:VQ80"/>
    <mergeCell ref="VR78:VR80"/>
    <mergeCell ref="VS78:VS80"/>
    <mergeCell ref="VT78:VT80"/>
    <mergeCell ref="VU78:VU80"/>
    <mergeCell ref="VV78:VV80"/>
    <mergeCell ref="VW78:VW80"/>
    <mergeCell ref="VX78:VX80"/>
    <mergeCell ref="VY78:VY80"/>
    <mergeCell ref="VZ78:VZ80"/>
    <mergeCell ref="WA78:WA80"/>
    <mergeCell ref="WB78:WB80"/>
    <mergeCell ref="WC78:WC80"/>
    <mergeCell ref="WD78:WD80"/>
    <mergeCell ref="WE78:WE80"/>
    <mergeCell ref="WF78:WF80"/>
    <mergeCell ref="WG78:WG80"/>
    <mergeCell ref="WH78:WH80"/>
    <mergeCell ref="WI78:WI80"/>
    <mergeCell ref="WJ78:WJ80"/>
    <mergeCell ref="WK78:WK80"/>
    <mergeCell ref="WL78:WL80"/>
    <mergeCell ref="WM78:WM80"/>
    <mergeCell ref="WN78:WN80"/>
    <mergeCell ref="WO78:WO80"/>
    <mergeCell ref="WQ78:WQ80"/>
    <mergeCell ref="WR78:WR80"/>
    <mergeCell ref="WS78:WS80"/>
    <mergeCell ref="WT78:WT80"/>
    <mergeCell ref="WU78:WU80"/>
    <mergeCell ref="WV78:WV80"/>
    <mergeCell ref="WW78:WW80"/>
    <mergeCell ref="WX78:WX80"/>
    <mergeCell ref="WY78:WY80"/>
    <mergeCell ref="WZ78:WZ80"/>
    <mergeCell ref="XB78:XB80"/>
    <mergeCell ref="XC78:XC80"/>
    <mergeCell ref="XD78:XD80"/>
    <mergeCell ref="XE78:XE80"/>
    <mergeCell ref="XF78:XF80"/>
    <mergeCell ref="XG78:XG80"/>
    <mergeCell ref="XH78:XH80"/>
    <mergeCell ref="XI78:XI80"/>
    <mergeCell ref="XJ78:XJ80"/>
    <mergeCell ref="XK78:XK80"/>
    <mergeCell ref="XL78:XL80"/>
    <mergeCell ref="XM78:XM80"/>
    <mergeCell ref="XN78:XN80"/>
    <mergeCell ref="XO78:XO80"/>
    <mergeCell ref="XP78:XP80"/>
    <mergeCell ref="XQ78:XQ80"/>
    <mergeCell ref="XR78:XR80"/>
    <mergeCell ref="XS78:XS80"/>
    <mergeCell ref="XT78:XT80"/>
    <mergeCell ref="XU78:XU80"/>
    <mergeCell ref="XV78:XV80"/>
    <mergeCell ref="XW78:XW80"/>
    <mergeCell ref="XX78:XX80"/>
    <mergeCell ref="XY78:XY80"/>
    <mergeCell ref="XZ78:XZ80"/>
    <mergeCell ref="YA78:YA80"/>
    <mergeCell ref="YB78:YB80"/>
    <mergeCell ref="YC78:YC80"/>
    <mergeCell ref="YD78:YD80"/>
    <mergeCell ref="YE78:YE80"/>
    <mergeCell ref="YF78:YF80"/>
    <mergeCell ref="YG78:YG80"/>
    <mergeCell ref="YH78:YH80"/>
    <mergeCell ref="YI78:YI80"/>
    <mergeCell ref="YJ78:YJ80"/>
    <mergeCell ref="YK78:YK80"/>
    <mergeCell ref="YL78:YL80"/>
    <mergeCell ref="YM78:YM80"/>
    <mergeCell ref="YN78:YN80"/>
    <mergeCell ref="YO78:YO80"/>
    <mergeCell ref="YP78:YP80"/>
    <mergeCell ref="YQ78:YQ80"/>
    <mergeCell ref="YR78:YR80"/>
    <mergeCell ref="YS78:YS80"/>
    <mergeCell ref="YT78:YT80"/>
    <mergeCell ref="YU78:YU80"/>
    <mergeCell ref="YV78:YV80"/>
    <mergeCell ref="YW78:YW80"/>
    <mergeCell ref="YX78:YX80"/>
    <mergeCell ref="YY78:YY80"/>
    <mergeCell ref="YZ78:YZ80"/>
    <mergeCell ref="ZA78:ZA80"/>
    <mergeCell ref="ZB78:ZB80"/>
    <mergeCell ref="ZC78:ZC80"/>
    <mergeCell ref="ZD78:ZD80"/>
    <mergeCell ref="ZF78:ZF80"/>
    <mergeCell ref="ZG78:ZG80"/>
    <mergeCell ref="ZH78:ZH80"/>
    <mergeCell ref="ZI78:ZI80"/>
    <mergeCell ref="ZJ78:ZJ80"/>
    <mergeCell ref="ZK78:ZK80"/>
    <mergeCell ref="ZL78:ZL80"/>
    <mergeCell ref="ZM78:ZM80"/>
    <mergeCell ref="ZN78:ZN80"/>
    <mergeCell ref="ZO78:ZO80"/>
    <mergeCell ref="ZQ78:ZQ80"/>
    <mergeCell ref="ZR78:ZR80"/>
    <mergeCell ref="ZS78:ZS80"/>
    <mergeCell ref="ZT78:ZT80"/>
    <mergeCell ref="ZU78:ZU80"/>
    <mergeCell ref="ZV78:ZV80"/>
    <mergeCell ref="ZW78:ZW80"/>
    <mergeCell ref="ZX78:ZX80"/>
    <mergeCell ref="ZY78:ZY80"/>
    <mergeCell ref="ZZ78:ZZ80"/>
    <mergeCell ref="AAA78:AAA80"/>
    <mergeCell ref="AAB78:AAB80"/>
    <mergeCell ref="AAC78:AAC80"/>
    <mergeCell ref="AAD78:AAD80"/>
    <mergeCell ref="AAE78:AAE80"/>
    <mergeCell ref="AAF78:AAF80"/>
    <mergeCell ref="AAG78:AAG80"/>
    <mergeCell ref="AAH78:AAH80"/>
    <mergeCell ref="AAI78:AAI80"/>
    <mergeCell ref="AAJ78:AAJ80"/>
    <mergeCell ref="AAK78:AAK80"/>
    <mergeCell ref="AAL78:AAL80"/>
    <mergeCell ref="AAM78:AAM80"/>
    <mergeCell ref="AAN78:AAN80"/>
    <mergeCell ref="AAO78:AAO80"/>
    <mergeCell ref="AAP78:AAP80"/>
    <mergeCell ref="AAQ78:AAQ80"/>
    <mergeCell ref="AAR78:AAR80"/>
    <mergeCell ref="AAS78:AAS80"/>
    <mergeCell ref="AAT78:AAT80"/>
    <mergeCell ref="AAU78:AAU80"/>
    <mergeCell ref="AAV78:AAV80"/>
    <mergeCell ref="AAW78:AAW80"/>
    <mergeCell ref="AAX78:AAX80"/>
    <mergeCell ref="AAY78:AAY80"/>
    <mergeCell ref="AAZ78:AAZ80"/>
    <mergeCell ref="ABA78:ABA80"/>
    <mergeCell ref="ABB78:ABB80"/>
    <mergeCell ref="ABC78:ABC80"/>
    <mergeCell ref="ABD78:ABD80"/>
    <mergeCell ref="ABE78:ABE80"/>
    <mergeCell ref="ABF78:ABF80"/>
    <mergeCell ref="ABG78:ABG80"/>
    <mergeCell ref="ABH78:ABH80"/>
    <mergeCell ref="ABI78:ABI80"/>
    <mergeCell ref="ABJ78:ABJ80"/>
    <mergeCell ref="ABK78:ABK80"/>
    <mergeCell ref="ABL78:ABL80"/>
    <mergeCell ref="ABM78:ABM80"/>
    <mergeCell ref="ABN78:ABN80"/>
    <mergeCell ref="ABO78:ABO80"/>
    <mergeCell ref="ABP78:ABP80"/>
    <mergeCell ref="ABQ78:ABQ80"/>
    <mergeCell ref="ABR78:ABR80"/>
    <mergeCell ref="ABS78:ABS80"/>
    <mergeCell ref="ABU78:ABU80"/>
    <mergeCell ref="ABV78:ABV80"/>
    <mergeCell ref="ABW78:ABW80"/>
    <mergeCell ref="ABX78:ABX80"/>
    <mergeCell ref="ABY78:ABY80"/>
    <mergeCell ref="ABZ78:ABZ80"/>
    <mergeCell ref="ACA78:ACA80"/>
    <mergeCell ref="ACB78:ACB80"/>
    <mergeCell ref="ACC78:ACC80"/>
    <mergeCell ref="ACD78:ACD80"/>
    <mergeCell ref="ACF78:ACF80"/>
    <mergeCell ref="ACG78:ACG80"/>
    <mergeCell ref="ACH78:ACH80"/>
    <mergeCell ref="ACI78:ACI80"/>
    <mergeCell ref="ACJ78:ACJ80"/>
    <mergeCell ref="ACK78:ACK80"/>
    <mergeCell ref="ACL78:ACL80"/>
    <mergeCell ref="ACM78:ACM80"/>
    <mergeCell ref="ACN78:ACN80"/>
    <mergeCell ref="ACO78:ACO80"/>
    <mergeCell ref="ACP78:ACP80"/>
    <mergeCell ref="ACQ78:ACQ80"/>
    <mergeCell ref="ACR78:ACR80"/>
    <mergeCell ref="ACS78:ACS80"/>
    <mergeCell ref="ACT78:ACT80"/>
    <mergeCell ref="ACU78:ACU80"/>
    <mergeCell ref="ACV78:ACV80"/>
    <mergeCell ref="ACW78:ACW80"/>
    <mergeCell ref="ACX78:ACX80"/>
    <mergeCell ref="ACY78:ACY80"/>
    <mergeCell ref="ACZ78:ACZ80"/>
    <mergeCell ref="ADA78:ADA80"/>
    <mergeCell ref="ADB78:ADB80"/>
    <mergeCell ref="ADC78:ADC80"/>
    <mergeCell ref="ADD78:ADD80"/>
    <mergeCell ref="ADE78:ADE80"/>
    <mergeCell ref="ADF78:ADF80"/>
    <mergeCell ref="ADG78:ADG80"/>
    <mergeCell ref="ADH78:ADH80"/>
    <mergeCell ref="ADI78:ADI80"/>
    <mergeCell ref="ADJ78:ADJ80"/>
    <mergeCell ref="ADK78:ADK80"/>
    <mergeCell ref="ADL78:ADL80"/>
    <mergeCell ref="ADM78:ADM80"/>
    <mergeCell ref="ADN78:ADN80"/>
    <mergeCell ref="ADO78:ADO80"/>
    <mergeCell ref="ADP78:ADP80"/>
    <mergeCell ref="ADQ78:ADQ80"/>
    <mergeCell ref="ADR78:ADR80"/>
    <mergeCell ref="ADS78:ADS80"/>
    <mergeCell ref="ADT78:ADT80"/>
    <mergeCell ref="ADU78:ADU80"/>
    <mergeCell ref="ADV78:ADV80"/>
    <mergeCell ref="ADW78:ADW80"/>
    <mergeCell ref="ADX78:ADX80"/>
    <mergeCell ref="ADY78:ADY80"/>
    <mergeCell ref="ADZ78:ADZ80"/>
    <mergeCell ref="AEA78:AEA80"/>
    <mergeCell ref="AEB78:AEB80"/>
    <mergeCell ref="AEC78:AEC80"/>
    <mergeCell ref="AED78:AED80"/>
    <mergeCell ref="AEE78:AEE80"/>
    <mergeCell ref="AEF78:AEF80"/>
    <mergeCell ref="AEG78:AEG80"/>
    <mergeCell ref="AEH78:AEH80"/>
    <mergeCell ref="AEJ78:AEJ80"/>
    <mergeCell ref="AEK78:AEK80"/>
    <mergeCell ref="AEL78:AEL80"/>
    <mergeCell ref="AEM78:AEM80"/>
    <mergeCell ref="AEN78:AEN80"/>
    <mergeCell ref="AEO78:AEO80"/>
    <mergeCell ref="AEP78:AEP80"/>
    <mergeCell ref="AEQ78:AEQ80"/>
    <mergeCell ref="AER78:AER80"/>
    <mergeCell ref="AES78:AES80"/>
    <mergeCell ref="AEU78:AEU80"/>
    <mergeCell ref="AEV78:AEV80"/>
    <mergeCell ref="AEW78:AEW80"/>
    <mergeCell ref="AEX78:AEX80"/>
    <mergeCell ref="AEY78:AEY80"/>
    <mergeCell ref="AEZ78:AEZ80"/>
    <mergeCell ref="AFA78:AFA80"/>
    <mergeCell ref="AFB78:AFB80"/>
    <mergeCell ref="AFC78:AFC80"/>
    <mergeCell ref="AFD78:AFD80"/>
    <mergeCell ref="AFE78:AFE80"/>
    <mergeCell ref="AFF78:AFF80"/>
    <mergeCell ref="AFG78:AFG80"/>
    <mergeCell ref="AFH78:AFH80"/>
    <mergeCell ref="AFI78:AFI80"/>
    <mergeCell ref="AFJ78:AFJ80"/>
    <mergeCell ref="AFK78:AFK80"/>
    <mergeCell ref="AFL78:AFL80"/>
    <mergeCell ref="AFM78:AFM80"/>
    <mergeCell ref="AFN78:AFN80"/>
    <mergeCell ref="AFO78:AFO80"/>
    <mergeCell ref="AFP78:AFP80"/>
    <mergeCell ref="AFQ78:AFQ80"/>
    <mergeCell ref="AFR78:AFR80"/>
    <mergeCell ref="AFS78:AFS80"/>
    <mergeCell ref="AFT78:AFT80"/>
    <mergeCell ref="AFU78:AFU80"/>
    <mergeCell ref="AFV78:AFV80"/>
    <mergeCell ref="AFW78:AFW80"/>
    <mergeCell ref="AFX78:AFX80"/>
    <mergeCell ref="AFY78:AFY80"/>
    <mergeCell ref="AFZ78:AFZ80"/>
    <mergeCell ref="AGA78:AGA80"/>
    <mergeCell ref="AGB78:AGB80"/>
    <mergeCell ref="AGC78:AGC80"/>
    <mergeCell ref="AGD78:AGD80"/>
    <mergeCell ref="AGE78:AGE80"/>
    <mergeCell ref="AGF78:AGF80"/>
    <mergeCell ref="AGG78:AGG80"/>
    <mergeCell ref="AGH78:AGH80"/>
    <mergeCell ref="AGI78:AGI80"/>
    <mergeCell ref="AGJ78:AGJ80"/>
    <mergeCell ref="AGK78:AGK80"/>
    <mergeCell ref="AGL78:AGL80"/>
    <mergeCell ref="AGM78:AGM80"/>
    <mergeCell ref="AGN78:AGN80"/>
    <mergeCell ref="AGO78:AGO80"/>
    <mergeCell ref="AGP78:AGP80"/>
    <mergeCell ref="AGQ78:AGQ80"/>
    <mergeCell ref="AGR78:AGR80"/>
    <mergeCell ref="AGS78:AGS80"/>
    <mergeCell ref="AGT78:AGT80"/>
    <mergeCell ref="AGU78:AGU80"/>
    <mergeCell ref="AGV78:AGV80"/>
    <mergeCell ref="AGW78:AGW80"/>
    <mergeCell ref="AGY78:AGY80"/>
    <mergeCell ref="AGZ78:AGZ80"/>
    <mergeCell ref="AHA78:AHA80"/>
    <mergeCell ref="AHB78:AHB80"/>
    <mergeCell ref="AHC78:AHC80"/>
    <mergeCell ref="AHD78:AHD80"/>
    <mergeCell ref="AHE78:AHE80"/>
    <mergeCell ref="AHF78:AHF80"/>
    <mergeCell ref="AHG78:AHG80"/>
    <mergeCell ref="AHH78:AHH80"/>
    <mergeCell ref="AHJ78:AHJ80"/>
    <mergeCell ref="AHK78:AHK80"/>
    <mergeCell ref="AHL78:AHL80"/>
    <mergeCell ref="AHM78:AHM80"/>
    <mergeCell ref="AHN78:AHN80"/>
    <mergeCell ref="AHO78:AHO80"/>
    <mergeCell ref="AHP78:AHP80"/>
    <mergeCell ref="AHQ78:AHQ80"/>
    <mergeCell ref="AHR78:AHR80"/>
    <mergeCell ref="AHS78:AHS80"/>
    <mergeCell ref="AHT78:AHT80"/>
    <mergeCell ref="AHU78:AHU80"/>
    <mergeCell ref="AHV78:AHV80"/>
    <mergeCell ref="AHW78:AHW80"/>
    <mergeCell ref="AHX78:AHX80"/>
    <mergeCell ref="AHY78:AHY80"/>
    <mergeCell ref="AHZ78:AHZ80"/>
    <mergeCell ref="AIA78:AIA80"/>
    <mergeCell ref="AIB78:AIB80"/>
    <mergeCell ref="AIC78:AIC80"/>
    <mergeCell ref="AID78:AID80"/>
    <mergeCell ref="AIE78:AIE80"/>
    <mergeCell ref="AIF78:AIF80"/>
    <mergeCell ref="AIG78:AIG80"/>
    <mergeCell ref="AIH78:AIH80"/>
    <mergeCell ref="AII78:AII80"/>
    <mergeCell ref="AIJ78:AIJ80"/>
    <mergeCell ref="AIK78:AIK80"/>
    <mergeCell ref="AIL78:AIL80"/>
    <mergeCell ref="AIM78:AIM80"/>
    <mergeCell ref="AIN78:AIN80"/>
    <mergeCell ref="AIO78:AIO80"/>
    <mergeCell ref="AIP78:AIP80"/>
    <mergeCell ref="AIQ78:AIQ80"/>
    <mergeCell ref="AIR78:AIR80"/>
    <mergeCell ref="AIS78:AIS80"/>
    <mergeCell ref="AIT78:AIT80"/>
    <mergeCell ref="AIU78:AIU80"/>
    <mergeCell ref="AIV78:AIV80"/>
    <mergeCell ref="AIW78:AIW80"/>
    <mergeCell ref="AIX78:AIX80"/>
    <mergeCell ref="AIY78:AIY80"/>
    <mergeCell ref="AIZ78:AIZ80"/>
    <mergeCell ref="AJA78:AJA80"/>
    <mergeCell ref="AJB78:AJB80"/>
    <mergeCell ref="AJC78:AJC80"/>
    <mergeCell ref="AJD78:AJD80"/>
    <mergeCell ref="AJE78:AJE80"/>
    <mergeCell ref="AJF78:AJF80"/>
    <mergeCell ref="AJG78:AJG80"/>
    <mergeCell ref="AJH78:AJH80"/>
    <mergeCell ref="AJI78:AJI80"/>
    <mergeCell ref="AJJ78:AJJ80"/>
    <mergeCell ref="AJK78:AJK80"/>
    <mergeCell ref="AJL78:AJL80"/>
    <mergeCell ref="AJN78:AJN80"/>
    <mergeCell ref="AJO78:AJO80"/>
    <mergeCell ref="AJP78:AJP80"/>
    <mergeCell ref="AJQ78:AJQ80"/>
    <mergeCell ref="AJR78:AJR80"/>
    <mergeCell ref="AJS78:AJS80"/>
    <mergeCell ref="AJT78:AJT80"/>
    <mergeCell ref="AJU78:AJU80"/>
    <mergeCell ref="AJV78:AJV80"/>
    <mergeCell ref="AJW78:AJW80"/>
    <mergeCell ref="AJY78:AJY80"/>
    <mergeCell ref="AJZ78:AJZ80"/>
    <mergeCell ref="AKA78:AKA80"/>
    <mergeCell ref="AKB78:AKB80"/>
    <mergeCell ref="AKC78:AKC80"/>
    <mergeCell ref="AKD78:AKD80"/>
    <mergeCell ref="AKE78:AKE80"/>
    <mergeCell ref="AKF78:AKF80"/>
    <mergeCell ref="AKG78:AKG80"/>
    <mergeCell ref="AKH78:AKH80"/>
    <mergeCell ref="AKI78:AKI80"/>
    <mergeCell ref="AKJ78:AKJ80"/>
    <mergeCell ref="AKK78:AKK80"/>
    <mergeCell ref="AKL78:AKL80"/>
    <mergeCell ref="AKM78:AKM80"/>
    <mergeCell ref="AKN78:AKN80"/>
    <mergeCell ref="AKO78:AKO80"/>
    <mergeCell ref="AKP78:AKP80"/>
    <mergeCell ref="LY81:LY84"/>
    <mergeCell ref="LZ81:LZ84"/>
    <mergeCell ref="MA81:MA84"/>
    <mergeCell ref="MB81:MB84"/>
    <mergeCell ref="MC81:MC84"/>
    <mergeCell ref="MD81:MD84"/>
    <mergeCell ref="ME81:ME84"/>
    <mergeCell ref="MF81:MF84"/>
    <mergeCell ref="MG81:MG84"/>
    <mergeCell ref="MH81:MH84"/>
    <mergeCell ref="MI81:MI84"/>
    <mergeCell ref="MJ81:MJ84"/>
    <mergeCell ref="MK81:MK84"/>
    <mergeCell ref="ML81:ML84"/>
    <mergeCell ref="MM81:MM84"/>
    <mergeCell ref="MN81:MN84"/>
    <mergeCell ref="MO81:MO84"/>
    <mergeCell ref="MP81:MP84"/>
    <mergeCell ref="MQ81:MQ84"/>
    <mergeCell ref="MR81:MR84"/>
    <mergeCell ref="MS81:MS84"/>
    <mergeCell ref="MT81:MT84"/>
    <mergeCell ref="MU81:MU84"/>
    <mergeCell ref="MV81:MV84"/>
    <mergeCell ref="MW81:MW84"/>
    <mergeCell ref="MX81:MX84"/>
    <mergeCell ref="MY81:MY84"/>
    <mergeCell ref="MZ81:MZ84"/>
    <mergeCell ref="NA81:NA84"/>
    <mergeCell ref="NB81:NB84"/>
    <mergeCell ref="NC81:NC84"/>
    <mergeCell ref="ND81:ND84"/>
    <mergeCell ref="NE81:NE84"/>
    <mergeCell ref="NF81:NF84"/>
    <mergeCell ref="NG81:NG84"/>
    <mergeCell ref="NH81:NH84"/>
    <mergeCell ref="NI81:NI84"/>
    <mergeCell ref="NJ81:NJ84"/>
    <mergeCell ref="NK81:NK84"/>
    <mergeCell ref="NL81:NL84"/>
    <mergeCell ref="NM81:NM84"/>
    <mergeCell ref="NN81:NN84"/>
    <mergeCell ref="NO81:NO84"/>
    <mergeCell ref="NP81:NP84"/>
    <mergeCell ref="NQ81:NQ84"/>
    <mergeCell ref="NR81:NR84"/>
    <mergeCell ref="NS81:NS84"/>
    <mergeCell ref="NT81:NT84"/>
    <mergeCell ref="NU81:NU84"/>
    <mergeCell ref="NV81:NV84"/>
    <mergeCell ref="NW81:NW84"/>
    <mergeCell ref="NX81:NX84"/>
    <mergeCell ref="NY81:NY84"/>
    <mergeCell ref="NZ81:NZ84"/>
    <mergeCell ref="OA81:OA84"/>
    <mergeCell ref="OB81:OB84"/>
    <mergeCell ref="OC81:OC84"/>
    <mergeCell ref="OD81:OD84"/>
    <mergeCell ref="OE81:OE84"/>
    <mergeCell ref="OF81:OF84"/>
    <mergeCell ref="OG81:OG84"/>
    <mergeCell ref="OH81:OH84"/>
    <mergeCell ref="OI81:OI84"/>
    <mergeCell ref="OJ81:OJ84"/>
    <mergeCell ref="OK81:OK84"/>
    <mergeCell ref="OL81:OL84"/>
    <mergeCell ref="OM81:OM84"/>
    <mergeCell ref="ON81:ON84"/>
    <mergeCell ref="OO81:OO84"/>
    <mergeCell ref="OP81:OP84"/>
    <mergeCell ref="OQ81:OQ84"/>
    <mergeCell ref="OR81:OR84"/>
    <mergeCell ref="OS81:OS84"/>
    <mergeCell ref="OT81:OT84"/>
    <mergeCell ref="OU81:OU84"/>
    <mergeCell ref="OV81:OV84"/>
    <mergeCell ref="OW81:OW84"/>
    <mergeCell ref="OX81:OX84"/>
    <mergeCell ref="OY81:OY84"/>
    <mergeCell ref="OZ81:OZ84"/>
    <mergeCell ref="PA81:PA84"/>
    <mergeCell ref="PB81:PB84"/>
    <mergeCell ref="PC81:PC84"/>
    <mergeCell ref="PD81:PD84"/>
    <mergeCell ref="PE81:PE84"/>
    <mergeCell ref="PF81:PF84"/>
    <mergeCell ref="PG81:PG84"/>
    <mergeCell ref="PH81:PH84"/>
    <mergeCell ref="PI81:PI84"/>
    <mergeCell ref="PJ81:PJ84"/>
    <mergeCell ref="PK81:PK84"/>
    <mergeCell ref="PL81:PL84"/>
    <mergeCell ref="PM81:PM84"/>
    <mergeCell ref="PN81:PN84"/>
    <mergeCell ref="PO81:PO84"/>
    <mergeCell ref="PP81:PP84"/>
    <mergeCell ref="PQ81:PQ84"/>
    <mergeCell ref="PR81:PR84"/>
    <mergeCell ref="PS81:PS84"/>
    <mergeCell ref="PT81:PT84"/>
    <mergeCell ref="PU81:PU84"/>
    <mergeCell ref="PV81:PV84"/>
    <mergeCell ref="PW81:PW84"/>
    <mergeCell ref="PX81:PX84"/>
    <mergeCell ref="PY81:PY84"/>
    <mergeCell ref="PZ81:PZ84"/>
    <mergeCell ref="QA81:QA84"/>
    <mergeCell ref="QB81:QB84"/>
    <mergeCell ref="QC81:QC84"/>
    <mergeCell ref="QD81:QD84"/>
    <mergeCell ref="QE81:QE84"/>
    <mergeCell ref="QF81:QF84"/>
    <mergeCell ref="QG81:QG84"/>
    <mergeCell ref="QH81:QH84"/>
    <mergeCell ref="QI81:QI84"/>
    <mergeCell ref="QJ81:QJ84"/>
    <mergeCell ref="QK81:QK84"/>
    <mergeCell ref="QL81:QL84"/>
    <mergeCell ref="QM81:QM84"/>
    <mergeCell ref="QN81:QN84"/>
    <mergeCell ref="QO81:QO84"/>
    <mergeCell ref="QP81:QP84"/>
    <mergeCell ref="QQ81:QQ84"/>
    <mergeCell ref="QR81:QR84"/>
    <mergeCell ref="QS81:QS84"/>
    <mergeCell ref="QT81:QT84"/>
    <mergeCell ref="QU81:QU84"/>
    <mergeCell ref="QV81:QV84"/>
    <mergeCell ref="QW81:QW84"/>
    <mergeCell ref="QX81:QX84"/>
    <mergeCell ref="QY81:QY84"/>
    <mergeCell ref="QZ81:QZ84"/>
    <mergeCell ref="RA81:RA84"/>
    <mergeCell ref="RB81:RB84"/>
    <mergeCell ref="RC81:RC84"/>
    <mergeCell ref="RD81:RD84"/>
    <mergeCell ref="RE81:RE84"/>
    <mergeCell ref="RF81:RF84"/>
    <mergeCell ref="RG81:RG84"/>
    <mergeCell ref="RH81:RH84"/>
    <mergeCell ref="RI81:RI84"/>
    <mergeCell ref="RJ81:RJ84"/>
    <mergeCell ref="RK81:RK84"/>
    <mergeCell ref="RL81:RL84"/>
    <mergeCell ref="RM81:RM84"/>
    <mergeCell ref="RN81:RN84"/>
    <mergeCell ref="RO81:RO84"/>
    <mergeCell ref="RP81:RP84"/>
    <mergeCell ref="RQ81:RQ84"/>
    <mergeCell ref="RR81:RR84"/>
    <mergeCell ref="RS81:RS84"/>
    <mergeCell ref="RT81:RT84"/>
    <mergeCell ref="RU81:RU84"/>
    <mergeCell ref="RV81:RV84"/>
    <mergeCell ref="RW81:RW84"/>
    <mergeCell ref="RX81:RX84"/>
    <mergeCell ref="RY81:RY84"/>
    <mergeCell ref="RZ81:RZ84"/>
    <mergeCell ref="SA81:SA84"/>
    <mergeCell ref="SB81:SB84"/>
    <mergeCell ref="SC81:SC84"/>
    <mergeCell ref="SD81:SD84"/>
    <mergeCell ref="SE81:SE84"/>
    <mergeCell ref="SF81:SF84"/>
    <mergeCell ref="SG81:SG84"/>
    <mergeCell ref="SH81:SH84"/>
    <mergeCell ref="SI81:SI84"/>
    <mergeCell ref="SJ81:SJ84"/>
    <mergeCell ref="SK81:SK84"/>
    <mergeCell ref="SL81:SL84"/>
    <mergeCell ref="SM81:SM84"/>
    <mergeCell ref="SN81:SN84"/>
    <mergeCell ref="SO81:SO84"/>
    <mergeCell ref="SP81:SP84"/>
    <mergeCell ref="SQ81:SQ84"/>
    <mergeCell ref="SR81:SR84"/>
    <mergeCell ref="SS81:SS84"/>
    <mergeCell ref="ST81:ST84"/>
    <mergeCell ref="SU81:SU84"/>
    <mergeCell ref="SV81:SV84"/>
    <mergeCell ref="SW81:SW84"/>
    <mergeCell ref="SX81:SX84"/>
    <mergeCell ref="SY81:SY84"/>
    <mergeCell ref="SZ81:SZ84"/>
    <mergeCell ref="TA81:TA84"/>
    <mergeCell ref="TB81:TB84"/>
    <mergeCell ref="TC81:TC84"/>
    <mergeCell ref="TD81:TD84"/>
    <mergeCell ref="TE81:TE84"/>
    <mergeCell ref="TF81:TF84"/>
    <mergeCell ref="TG81:TG84"/>
    <mergeCell ref="TH81:TH84"/>
    <mergeCell ref="TI81:TI84"/>
    <mergeCell ref="TJ81:TJ84"/>
    <mergeCell ref="TK81:TK84"/>
    <mergeCell ref="TL81:TL84"/>
    <mergeCell ref="TM81:TM84"/>
    <mergeCell ref="TN81:TN84"/>
    <mergeCell ref="TO81:TO84"/>
    <mergeCell ref="TP81:TP84"/>
    <mergeCell ref="TQ81:TQ84"/>
    <mergeCell ref="TR81:TR84"/>
    <mergeCell ref="TS81:TS84"/>
    <mergeCell ref="TT81:TT84"/>
    <mergeCell ref="TU81:TU84"/>
    <mergeCell ref="TV81:TV84"/>
    <mergeCell ref="TW81:TW84"/>
    <mergeCell ref="TX81:TX84"/>
    <mergeCell ref="TY81:TY84"/>
    <mergeCell ref="TZ81:TZ84"/>
    <mergeCell ref="UA81:UA84"/>
    <mergeCell ref="UB81:UB84"/>
    <mergeCell ref="UC81:UC84"/>
    <mergeCell ref="UD81:UD84"/>
    <mergeCell ref="UE81:UE84"/>
    <mergeCell ref="UF81:UF84"/>
    <mergeCell ref="UG81:UG84"/>
    <mergeCell ref="UH81:UH84"/>
    <mergeCell ref="UI81:UI84"/>
    <mergeCell ref="UJ81:UJ84"/>
    <mergeCell ref="UK81:UK84"/>
    <mergeCell ref="UL81:UL84"/>
    <mergeCell ref="UM81:UM84"/>
    <mergeCell ref="UN81:UN84"/>
    <mergeCell ref="UO81:UO84"/>
    <mergeCell ref="UP81:UP84"/>
    <mergeCell ref="UQ81:UQ84"/>
    <mergeCell ref="UR81:UR84"/>
    <mergeCell ref="US81:US84"/>
    <mergeCell ref="UT81:UT84"/>
    <mergeCell ref="UU81:UU84"/>
    <mergeCell ref="UV81:UV84"/>
    <mergeCell ref="UW81:UW84"/>
    <mergeCell ref="UX81:UX84"/>
    <mergeCell ref="UY81:UY84"/>
    <mergeCell ref="UZ81:UZ84"/>
    <mergeCell ref="VA81:VA84"/>
    <mergeCell ref="VB81:VB84"/>
    <mergeCell ref="VC81:VC84"/>
    <mergeCell ref="VD81:VD84"/>
    <mergeCell ref="VE81:VE84"/>
    <mergeCell ref="VF81:VF84"/>
    <mergeCell ref="VG81:VG84"/>
    <mergeCell ref="VH81:VH84"/>
    <mergeCell ref="VI81:VI84"/>
    <mergeCell ref="VJ81:VJ84"/>
    <mergeCell ref="VK81:VK84"/>
    <mergeCell ref="VL81:VL84"/>
    <mergeCell ref="VM81:VM84"/>
    <mergeCell ref="VN81:VN84"/>
    <mergeCell ref="VO81:VO84"/>
    <mergeCell ref="VP81:VP84"/>
    <mergeCell ref="VQ81:VQ84"/>
    <mergeCell ref="VR81:VR84"/>
    <mergeCell ref="VS81:VS84"/>
    <mergeCell ref="VT81:VT84"/>
    <mergeCell ref="VU81:VU84"/>
    <mergeCell ref="VV81:VV84"/>
    <mergeCell ref="VW81:VW84"/>
    <mergeCell ref="VX81:VX84"/>
    <mergeCell ref="VY81:VY84"/>
    <mergeCell ref="VZ81:VZ84"/>
    <mergeCell ref="WA81:WA84"/>
    <mergeCell ref="WB81:WB84"/>
    <mergeCell ref="WC81:WC84"/>
    <mergeCell ref="WD81:WD84"/>
    <mergeCell ref="WE81:WE84"/>
    <mergeCell ref="WF81:WF84"/>
    <mergeCell ref="WG81:WG84"/>
    <mergeCell ref="WH81:WH84"/>
    <mergeCell ref="WI81:WI84"/>
    <mergeCell ref="WJ81:WJ84"/>
    <mergeCell ref="WK81:WK84"/>
    <mergeCell ref="WL81:WL84"/>
    <mergeCell ref="WM81:WM84"/>
    <mergeCell ref="WN81:WN84"/>
    <mergeCell ref="WO81:WO84"/>
    <mergeCell ref="WP81:WP84"/>
    <mergeCell ref="WQ81:WQ84"/>
    <mergeCell ref="WR81:WR84"/>
    <mergeCell ref="WS81:WS84"/>
    <mergeCell ref="WT81:WT84"/>
    <mergeCell ref="WU81:WU84"/>
    <mergeCell ref="WV81:WV84"/>
    <mergeCell ref="WW81:WW84"/>
    <mergeCell ref="WX81:WX84"/>
    <mergeCell ref="WY81:WY84"/>
    <mergeCell ref="WZ81:WZ84"/>
    <mergeCell ref="XA81:XA84"/>
    <mergeCell ref="XB81:XB84"/>
    <mergeCell ref="XC81:XC84"/>
    <mergeCell ref="XD81:XD84"/>
    <mergeCell ref="XE81:XE84"/>
    <mergeCell ref="XF81:XF84"/>
    <mergeCell ref="XG81:XG84"/>
    <mergeCell ref="XH81:XH84"/>
    <mergeCell ref="XI81:XI84"/>
    <mergeCell ref="XJ81:XJ84"/>
    <mergeCell ref="XK81:XK84"/>
    <mergeCell ref="XL81:XL84"/>
    <mergeCell ref="XM81:XM84"/>
    <mergeCell ref="XN81:XN84"/>
    <mergeCell ref="XO81:XO84"/>
    <mergeCell ref="XP81:XP84"/>
    <mergeCell ref="XQ81:XQ84"/>
    <mergeCell ref="XR81:XR84"/>
    <mergeCell ref="XS81:XS84"/>
    <mergeCell ref="XT81:XT84"/>
    <mergeCell ref="XU81:XU84"/>
    <mergeCell ref="XV81:XV84"/>
    <mergeCell ref="XW81:XW84"/>
    <mergeCell ref="XX81:XX84"/>
    <mergeCell ref="XY81:XY84"/>
    <mergeCell ref="XZ81:XZ84"/>
    <mergeCell ref="YA81:YA84"/>
    <mergeCell ref="YB81:YB84"/>
    <mergeCell ref="YC81:YC84"/>
    <mergeCell ref="YD81:YD84"/>
    <mergeCell ref="YE81:YE84"/>
    <mergeCell ref="YF81:YF84"/>
    <mergeCell ref="YG81:YG84"/>
    <mergeCell ref="YH81:YH84"/>
    <mergeCell ref="YI81:YI84"/>
    <mergeCell ref="YJ81:YJ84"/>
    <mergeCell ref="YK81:YK84"/>
    <mergeCell ref="YL81:YL84"/>
    <mergeCell ref="YM81:YM84"/>
    <mergeCell ref="YN81:YN84"/>
    <mergeCell ref="YO81:YO84"/>
    <mergeCell ref="YP81:YP84"/>
    <mergeCell ref="YQ81:YQ84"/>
    <mergeCell ref="YR81:YR84"/>
    <mergeCell ref="YS81:YS84"/>
    <mergeCell ref="YT81:YT84"/>
    <mergeCell ref="YU81:YU84"/>
    <mergeCell ref="YV81:YV84"/>
    <mergeCell ref="YW81:YW84"/>
    <mergeCell ref="YX81:YX84"/>
    <mergeCell ref="YY81:YY84"/>
    <mergeCell ref="YZ81:YZ84"/>
    <mergeCell ref="ZA81:ZA84"/>
    <mergeCell ref="ZB81:ZB84"/>
    <mergeCell ref="ZC81:ZC84"/>
    <mergeCell ref="ZD81:ZD84"/>
    <mergeCell ref="ZE81:ZE84"/>
    <mergeCell ref="ZF81:ZF84"/>
    <mergeCell ref="ZG81:ZG84"/>
    <mergeCell ref="ZH81:ZH84"/>
    <mergeCell ref="ZI81:ZI84"/>
    <mergeCell ref="ZJ81:ZJ84"/>
    <mergeCell ref="ZK81:ZK84"/>
    <mergeCell ref="ZL81:ZL84"/>
    <mergeCell ref="ZM81:ZM84"/>
    <mergeCell ref="ZN81:ZN84"/>
    <mergeCell ref="ZO81:ZO84"/>
    <mergeCell ref="ZP81:ZP84"/>
    <mergeCell ref="ZQ81:ZQ84"/>
    <mergeCell ref="ZR81:ZR84"/>
    <mergeCell ref="ZS81:ZS84"/>
    <mergeCell ref="ZT81:ZT84"/>
    <mergeCell ref="ZU81:ZU84"/>
    <mergeCell ref="ZV81:ZV84"/>
    <mergeCell ref="ZW81:ZW84"/>
    <mergeCell ref="ZX81:ZX84"/>
    <mergeCell ref="ZY81:ZY84"/>
    <mergeCell ref="ZZ81:ZZ84"/>
    <mergeCell ref="AAA81:AAA84"/>
    <mergeCell ref="AAB81:AAB84"/>
    <mergeCell ref="AAC81:AAC84"/>
    <mergeCell ref="AAD81:AAD84"/>
    <mergeCell ref="AAE81:AAE84"/>
    <mergeCell ref="AAF81:AAF84"/>
    <mergeCell ref="AAG81:AAG84"/>
    <mergeCell ref="AAH81:AAH84"/>
    <mergeCell ref="AAI81:AAI84"/>
    <mergeCell ref="AAJ81:AAJ84"/>
    <mergeCell ref="AAK81:AAK84"/>
    <mergeCell ref="AAL81:AAL84"/>
    <mergeCell ref="AAM81:AAM84"/>
    <mergeCell ref="AAN81:AAN84"/>
    <mergeCell ref="AAO81:AAO84"/>
    <mergeCell ref="AAP81:AAP84"/>
    <mergeCell ref="AAQ81:AAQ84"/>
    <mergeCell ref="AAR81:AAR84"/>
    <mergeCell ref="AAS81:AAS84"/>
    <mergeCell ref="AAT81:AAT84"/>
    <mergeCell ref="AAU81:AAU84"/>
    <mergeCell ref="AAV81:AAV84"/>
    <mergeCell ref="AAW81:AAW84"/>
    <mergeCell ref="AAX81:AAX84"/>
    <mergeCell ref="AAY81:AAY84"/>
    <mergeCell ref="AAZ81:AAZ84"/>
    <mergeCell ref="ABA81:ABA84"/>
    <mergeCell ref="ABB81:ABB84"/>
    <mergeCell ref="ABC81:ABC84"/>
    <mergeCell ref="ABD81:ABD84"/>
    <mergeCell ref="ABE81:ABE84"/>
    <mergeCell ref="ABF81:ABF84"/>
    <mergeCell ref="ABG81:ABG84"/>
    <mergeCell ref="ABH81:ABH84"/>
    <mergeCell ref="ABI81:ABI84"/>
    <mergeCell ref="ABJ81:ABJ84"/>
    <mergeCell ref="ABK81:ABK84"/>
    <mergeCell ref="ABL81:ABL84"/>
    <mergeCell ref="ABM81:ABM84"/>
    <mergeCell ref="ABN81:ABN84"/>
    <mergeCell ref="ABO81:ABO84"/>
    <mergeCell ref="ABP81:ABP84"/>
    <mergeCell ref="ABQ81:ABQ84"/>
    <mergeCell ref="ABR81:ABR84"/>
    <mergeCell ref="ABS81:ABS84"/>
    <mergeCell ref="ABT81:ABT84"/>
    <mergeCell ref="ABU81:ABU84"/>
    <mergeCell ref="ABV81:ABV84"/>
    <mergeCell ref="ABW81:ABW84"/>
    <mergeCell ref="ABX81:ABX84"/>
    <mergeCell ref="ABY81:ABY84"/>
    <mergeCell ref="ABZ81:ABZ84"/>
    <mergeCell ref="ACA81:ACA84"/>
    <mergeCell ref="ACB81:ACB84"/>
    <mergeCell ref="ACC81:ACC84"/>
    <mergeCell ref="ACD81:ACD84"/>
    <mergeCell ref="ACE81:ACE84"/>
    <mergeCell ref="ACF81:ACF84"/>
    <mergeCell ref="ACG81:ACG84"/>
    <mergeCell ref="ACH81:ACH84"/>
    <mergeCell ref="ACI81:ACI84"/>
    <mergeCell ref="ACJ81:ACJ84"/>
    <mergeCell ref="ACK81:ACK84"/>
    <mergeCell ref="ACL81:ACL84"/>
    <mergeCell ref="ACM81:ACM84"/>
    <mergeCell ref="ACN81:ACN84"/>
    <mergeCell ref="ACO81:ACO84"/>
    <mergeCell ref="ACP81:ACP84"/>
    <mergeCell ref="ACQ81:ACQ84"/>
    <mergeCell ref="ACR81:ACR84"/>
    <mergeCell ref="ACS81:ACS84"/>
    <mergeCell ref="ACT81:ACT84"/>
    <mergeCell ref="ACU81:ACU84"/>
    <mergeCell ref="ACV81:ACV84"/>
    <mergeCell ref="ACW81:ACW84"/>
    <mergeCell ref="ACX81:ACX84"/>
    <mergeCell ref="ACY81:ACY84"/>
    <mergeCell ref="ACZ81:ACZ84"/>
    <mergeCell ref="ADA81:ADA84"/>
    <mergeCell ref="ADB81:ADB84"/>
    <mergeCell ref="ADC81:ADC84"/>
    <mergeCell ref="ADD81:ADD84"/>
    <mergeCell ref="ADE81:ADE84"/>
    <mergeCell ref="ADF81:ADF84"/>
    <mergeCell ref="ADG81:ADG84"/>
    <mergeCell ref="ADH81:ADH84"/>
    <mergeCell ref="ADI81:ADI84"/>
    <mergeCell ref="ADJ81:ADJ84"/>
    <mergeCell ref="ADK81:ADK84"/>
    <mergeCell ref="ADL81:ADL84"/>
    <mergeCell ref="ADM81:ADM84"/>
    <mergeCell ref="ADN81:ADN84"/>
    <mergeCell ref="ADO81:ADO84"/>
    <mergeCell ref="ADP81:ADP84"/>
    <mergeCell ref="ADQ81:ADQ84"/>
    <mergeCell ref="ADR81:ADR84"/>
    <mergeCell ref="ADS81:ADS84"/>
    <mergeCell ref="ADT81:ADT84"/>
    <mergeCell ref="ADU81:ADU84"/>
    <mergeCell ref="ADV81:ADV84"/>
    <mergeCell ref="ADW81:ADW84"/>
    <mergeCell ref="ADX81:ADX84"/>
    <mergeCell ref="ADY81:ADY84"/>
    <mergeCell ref="ADZ81:ADZ84"/>
    <mergeCell ref="AEA81:AEA84"/>
    <mergeCell ref="AEB81:AEB84"/>
    <mergeCell ref="AEC81:AEC84"/>
    <mergeCell ref="AED81:AED84"/>
    <mergeCell ref="AEE81:AEE84"/>
    <mergeCell ref="AEF81:AEF84"/>
    <mergeCell ref="AEG81:AEG84"/>
    <mergeCell ref="AEH81:AEH84"/>
    <mergeCell ref="AEI81:AEI84"/>
    <mergeCell ref="AEJ81:AEJ84"/>
    <mergeCell ref="AEK81:AEK84"/>
    <mergeCell ref="AEL81:AEL84"/>
    <mergeCell ref="AEM81:AEM84"/>
    <mergeCell ref="AEN81:AEN84"/>
    <mergeCell ref="AEO81:AEO84"/>
    <mergeCell ref="AEP81:AEP84"/>
    <mergeCell ref="AEQ81:AEQ84"/>
    <mergeCell ref="AER81:AER84"/>
    <mergeCell ref="AES81:AES84"/>
    <mergeCell ref="AET81:AET84"/>
    <mergeCell ref="AEU81:AEU84"/>
    <mergeCell ref="AEV81:AEV84"/>
    <mergeCell ref="AEW81:AEW84"/>
    <mergeCell ref="AEX81:AEX84"/>
    <mergeCell ref="AEY81:AEY84"/>
    <mergeCell ref="AEZ81:AEZ84"/>
    <mergeCell ref="AFA81:AFA84"/>
    <mergeCell ref="AFB81:AFB84"/>
    <mergeCell ref="AFC81:AFC84"/>
    <mergeCell ref="AFD81:AFD84"/>
    <mergeCell ref="AFE81:AFE84"/>
    <mergeCell ref="AFF81:AFF84"/>
    <mergeCell ref="AFG81:AFG84"/>
    <mergeCell ref="AFH81:AFH84"/>
    <mergeCell ref="AFI81:AFI84"/>
    <mergeCell ref="AFJ81:AFJ84"/>
    <mergeCell ref="AFK81:AFK84"/>
    <mergeCell ref="AFL81:AFL84"/>
    <mergeCell ref="AFM81:AFM84"/>
    <mergeCell ref="AFN81:AFN84"/>
    <mergeCell ref="AFO81:AFO84"/>
    <mergeCell ref="AFP81:AFP84"/>
    <mergeCell ref="AFQ81:AFQ84"/>
    <mergeCell ref="AFR81:AFR84"/>
    <mergeCell ref="AFS81:AFS84"/>
    <mergeCell ref="AFT81:AFT84"/>
    <mergeCell ref="AFU81:AFU84"/>
    <mergeCell ref="AFV81:AFV84"/>
    <mergeCell ref="AFW81:AFW84"/>
    <mergeCell ref="AFX81:AFX84"/>
    <mergeCell ref="AFY81:AFY84"/>
    <mergeCell ref="AFZ81:AFZ84"/>
    <mergeCell ref="AGA81:AGA84"/>
    <mergeCell ref="AGB81:AGB84"/>
    <mergeCell ref="AGC81:AGC84"/>
    <mergeCell ref="AGD81:AGD84"/>
    <mergeCell ref="AGE81:AGE84"/>
    <mergeCell ref="AGF81:AGF84"/>
    <mergeCell ref="AGG81:AGG84"/>
    <mergeCell ref="AGH81:AGH84"/>
    <mergeCell ref="AGI81:AGI84"/>
    <mergeCell ref="AGJ81:AGJ84"/>
    <mergeCell ref="AGK81:AGK84"/>
    <mergeCell ref="AGL81:AGL84"/>
    <mergeCell ref="AGM81:AGM84"/>
    <mergeCell ref="AGN81:AGN84"/>
    <mergeCell ref="AGO81:AGO84"/>
    <mergeCell ref="AGP81:AGP84"/>
    <mergeCell ref="AGQ81:AGQ84"/>
    <mergeCell ref="AGR81:AGR84"/>
    <mergeCell ref="AGS81:AGS84"/>
    <mergeCell ref="AGT81:AGT84"/>
    <mergeCell ref="AGU81:AGU84"/>
    <mergeCell ref="AGV81:AGV84"/>
    <mergeCell ref="AGW81:AGW84"/>
    <mergeCell ref="AGX81:AGX84"/>
    <mergeCell ref="AGY81:AGY84"/>
    <mergeCell ref="AGZ81:AGZ84"/>
    <mergeCell ref="AHA81:AHA84"/>
    <mergeCell ref="AHB81:AHB84"/>
    <mergeCell ref="AHC81:AHC84"/>
    <mergeCell ref="AHD81:AHD84"/>
    <mergeCell ref="AHE81:AHE84"/>
    <mergeCell ref="AHF81:AHF84"/>
    <mergeCell ref="AHG81:AHG84"/>
    <mergeCell ref="AHH81:AHH84"/>
    <mergeCell ref="AHI81:AHI84"/>
    <mergeCell ref="AHJ81:AHJ84"/>
    <mergeCell ref="AHK81:AHK84"/>
    <mergeCell ref="AHL81:AHL84"/>
    <mergeCell ref="AHM81:AHM84"/>
    <mergeCell ref="AHN81:AHN84"/>
    <mergeCell ref="AHO81:AHO84"/>
    <mergeCell ref="AHP81:AHP84"/>
    <mergeCell ref="AHQ81:AHQ84"/>
    <mergeCell ref="AHR81:AHR84"/>
    <mergeCell ref="AHS81:AHS84"/>
    <mergeCell ref="AHT81:AHT84"/>
    <mergeCell ref="AHU81:AHU84"/>
    <mergeCell ref="AHV81:AHV84"/>
    <mergeCell ref="AHW81:AHW84"/>
    <mergeCell ref="AHX81:AHX84"/>
    <mergeCell ref="AHY81:AHY84"/>
    <mergeCell ref="AHZ81:AHZ84"/>
    <mergeCell ref="AIA81:AIA84"/>
    <mergeCell ref="AIB81:AIB84"/>
    <mergeCell ref="AIC81:AIC84"/>
    <mergeCell ref="AID81:AID84"/>
    <mergeCell ref="AIE81:AIE84"/>
    <mergeCell ref="AIF81:AIF84"/>
    <mergeCell ref="AIG81:AIG84"/>
    <mergeCell ref="AIH81:AIH84"/>
    <mergeCell ref="AII81:AII84"/>
    <mergeCell ref="AIJ81:AIJ84"/>
    <mergeCell ref="AIK81:AIK84"/>
    <mergeCell ref="AIL81:AIL84"/>
    <mergeCell ref="AIM81:AIM84"/>
    <mergeCell ref="AIN81:AIN84"/>
    <mergeCell ref="AIO81:AIO84"/>
    <mergeCell ref="AIP81:AIP84"/>
    <mergeCell ref="AIQ81:AIQ84"/>
    <mergeCell ref="AIR81:AIR84"/>
    <mergeCell ref="AIS81:AIS84"/>
    <mergeCell ref="AIT81:AIT84"/>
    <mergeCell ref="AIU81:AIU84"/>
    <mergeCell ref="AIV81:AIV84"/>
    <mergeCell ref="AIW81:AIW84"/>
    <mergeCell ref="AIX81:AIX84"/>
    <mergeCell ref="AIY81:AIY84"/>
    <mergeCell ref="AIZ81:AIZ84"/>
    <mergeCell ref="AJA81:AJA84"/>
    <mergeCell ref="AJB81:AJB84"/>
    <mergeCell ref="AJC81:AJC84"/>
    <mergeCell ref="AJD81:AJD84"/>
    <mergeCell ref="AJE81:AJE84"/>
    <mergeCell ref="AJF81:AJF84"/>
    <mergeCell ref="AJG81:AJG84"/>
    <mergeCell ref="AJH81:AJH84"/>
    <mergeCell ref="AJI81:AJI84"/>
    <mergeCell ref="AJJ81:AJJ84"/>
    <mergeCell ref="AJK81:AJK84"/>
    <mergeCell ref="AJL81:AJL84"/>
    <mergeCell ref="AJM81:AJM84"/>
    <mergeCell ref="AJN81:AJN84"/>
    <mergeCell ref="AJO81:AJO84"/>
    <mergeCell ref="AJP81:AJP84"/>
    <mergeCell ref="AJQ81:AJQ84"/>
    <mergeCell ref="AJR81:AJR84"/>
    <mergeCell ref="AJS81:AJS84"/>
    <mergeCell ref="AJT81:AJT84"/>
    <mergeCell ref="AJU81:AJU84"/>
    <mergeCell ref="AJV81:AJV84"/>
    <mergeCell ref="AJW81:AJW84"/>
    <mergeCell ref="AJX81:AJX84"/>
    <mergeCell ref="AJY81:AJY84"/>
    <mergeCell ref="AJZ81:AJZ84"/>
    <mergeCell ref="AKA81:AKA84"/>
    <mergeCell ref="AKB81:AKB84"/>
    <mergeCell ref="AKC81:AKC84"/>
    <mergeCell ref="AKD81:AKD84"/>
    <mergeCell ref="AKE81:AKE84"/>
    <mergeCell ref="AKF81:AKF84"/>
    <mergeCell ref="AKG81:AKG84"/>
    <mergeCell ref="AKH81:AKH84"/>
    <mergeCell ref="AKI81:AKI84"/>
    <mergeCell ref="AKJ81:AKJ84"/>
    <mergeCell ref="AKK81:AKK84"/>
    <mergeCell ref="AKL81:AKL84"/>
    <mergeCell ref="AKM81:AKM84"/>
    <mergeCell ref="AKN81:AKN84"/>
    <mergeCell ref="AKO81:AKO84"/>
    <mergeCell ref="AKP81:AKP84"/>
    <mergeCell ref="LY85:LY89"/>
    <mergeCell ref="LZ85:LZ89"/>
    <mergeCell ref="MA85:MA89"/>
    <mergeCell ref="MB85:MB89"/>
    <mergeCell ref="MC85:MC89"/>
    <mergeCell ref="MD85:MD89"/>
    <mergeCell ref="ME85:ME89"/>
    <mergeCell ref="MF85:MF89"/>
    <mergeCell ref="MG85:MG89"/>
    <mergeCell ref="MH85:MH89"/>
    <mergeCell ref="MI85:MI89"/>
    <mergeCell ref="MJ85:MJ89"/>
    <mergeCell ref="MK85:MK89"/>
    <mergeCell ref="ML85:ML89"/>
    <mergeCell ref="MM85:MM89"/>
    <mergeCell ref="MN85:MN89"/>
    <mergeCell ref="MO85:MO89"/>
    <mergeCell ref="MP85:MP89"/>
    <mergeCell ref="MQ85:MQ89"/>
    <mergeCell ref="MR85:MR89"/>
    <mergeCell ref="MS85:MS89"/>
    <mergeCell ref="MT85:MT89"/>
    <mergeCell ref="MU85:MU89"/>
    <mergeCell ref="MV85:MV89"/>
    <mergeCell ref="MW85:MW89"/>
    <mergeCell ref="MX85:MX89"/>
    <mergeCell ref="MY85:MY89"/>
    <mergeCell ref="MZ85:MZ89"/>
    <mergeCell ref="NA85:NA89"/>
    <mergeCell ref="NB85:NB89"/>
    <mergeCell ref="NC85:NC89"/>
    <mergeCell ref="ND85:ND89"/>
    <mergeCell ref="NE85:NE89"/>
    <mergeCell ref="NF85:NF89"/>
    <mergeCell ref="NG85:NG89"/>
    <mergeCell ref="NH85:NH89"/>
    <mergeCell ref="NI85:NI89"/>
    <mergeCell ref="NJ85:NJ89"/>
    <mergeCell ref="NK85:NK89"/>
    <mergeCell ref="NL85:NL89"/>
    <mergeCell ref="NM85:NM89"/>
    <mergeCell ref="NN85:NN89"/>
    <mergeCell ref="NO85:NO89"/>
    <mergeCell ref="NP85:NP89"/>
    <mergeCell ref="NQ85:NQ89"/>
    <mergeCell ref="NR85:NR89"/>
    <mergeCell ref="NS85:NS89"/>
    <mergeCell ref="NT85:NT89"/>
    <mergeCell ref="NU85:NU89"/>
    <mergeCell ref="NV85:NV89"/>
    <mergeCell ref="NW85:NW89"/>
    <mergeCell ref="NX85:NX89"/>
    <mergeCell ref="NY85:NY89"/>
    <mergeCell ref="NZ85:NZ89"/>
    <mergeCell ref="OA85:OA89"/>
    <mergeCell ref="OB85:OB89"/>
    <mergeCell ref="OC85:OC89"/>
    <mergeCell ref="OD85:OD89"/>
    <mergeCell ref="OE85:OE89"/>
    <mergeCell ref="OF85:OF89"/>
    <mergeCell ref="OG85:OG89"/>
    <mergeCell ref="OH85:OH89"/>
    <mergeCell ref="OI85:OI89"/>
    <mergeCell ref="OJ85:OJ89"/>
    <mergeCell ref="OK85:OK89"/>
    <mergeCell ref="OL85:OL89"/>
    <mergeCell ref="OM85:OM89"/>
    <mergeCell ref="ON85:ON89"/>
    <mergeCell ref="OO85:OO89"/>
    <mergeCell ref="OP85:OP89"/>
    <mergeCell ref="OQ85:OQ89"/>
    <mergeCell ref="OR85:OR89"/>
    <mergeCell ref="OS85:OS89"/>
    <mergeCell ref="OT85:OT89"/>
    <mergeCell ref="OU85:OU89"/>
    <mergeCell ref="OV85:OV89"/>
    <mergeCell ref="OW85:OW89"/>
    <mergeCell ref="OX85:OX89"/>
    <mergeCell ref="OY85:OY89"/>
    <mergeCell ref="OZ85:OZ89"/>
    <mergeCell ref="PA85:PA89"/>
    <mergeCell ref="PB85:PB89"/>
    <mergeCell ref="PC85:PC89"/>
    <mergeCell ref="PD85:PD89"/>
    <mergeCell ref="PE85:PE89"/>
    <mergeCell ref="PF85:PF89"/>
    <mergeCell ref="PG85:PG89"/>
    <mergeCell ref="PH85:PH89"/>
    <mergeCell ref="PI85:PI89"/>
    <mergeCell ref="PJ85:PJ89"/>
    <mergeCell ref="PK85:PK89"/>
    <mergeCell ref="PL85:PL89"/>
    <mergeCell ref="PM85:PM89"/>
    <mergeCell ref="PN85:PN89"/>
    <mergeCell ref="PO85:PO89"/>
    <mergeCell ref="PP85:PP89"/>
    <mergeCell ref="PQ85:PQ89"/>
    <mergeCell ref="PR85:PR89"/>
    <mergeCell ref="PS85:PS89"/>
    <mergeCell ref="PT85:PT89"/>
    <mergeCell ref="PU85:PU89"/>
    <mergeCell ref="PV85:PV89"/>
    <mergeCell ref="PW85:PW89"/>
    <mergeCell ref="PX85:PX89"/>
    <mergeCell ref="PY85:PY89"/>
    <mergeCell ref="PZ85:PZ89"/>
    <mergeCell ref="QA85:QA89"/>
    <mergeCell ref="QB85:QB89"/>
    <mergeCell ref="QC85:QC89"/>
    <mergeCell ref="QD85:QD89"/>
    <mergeCell ref="QE85:QE89"/>
    <mergeCell ref="QF85:QF89"/>
    <mergeCell ref="QG85:QG89"/>
    <mergeCell ref="QH85:QH89"/>
    <mergeCell ref="QI85:QI89"/>
    <mergeCell ref="QJ85:QJ89"/>
    <mergeCell ref="QK85:QK89"/>
    <mergeCell ref="QL85:QL89"/>
    <mergeCell ref="QM85:QM89"/>
    <mergeCell ref="QN85:QN89"/>
    <mergeCell ref="QO85:QO89"/>
    <mergeCell ref="QP85:QP89"/>
    <mergeCell ref="QQ85:QQ89"/>
    <mergeCell ref="QR85:QR89"/>
    <mergeCell ref="QS85:QS89"/>
    <mergeCell ref="QT85:QT89"/>
    <mergeCell ref="QU85:QU89"/>
    <mergeCell ref="QV85:QV89"/>
    <mergeCell ref="QW85:QW89"/>
    <mergeCell ref="QX85:QX89"/>
    <mergeCell ref="QY85:QY89"/>
    <mergeCell ref="QZ85:QZ89"/>
    <mergeCell ref="RA85:RA89"/>
    <mergeCell ref="RB85:RB89"/>
    <mergeCell ref="RC85:RC89"/>
    <mergeCell ref="RD85:RD89"/>
    <mergeCell ref="RE85:RE89"/>
    <mergeCell ref="RF85:RF89"/>
    <mergeCell ref="RG85:RG89"/>
    <mergeCell ref="RH85:RH89"/>
    <mergeCell ref="RI85:RI89"/>
    <mergeCell ref="RJ85:RJ89"/>
    <mergeCell ref="RK85:RK89"/>
    <mergeCell ref="RL85:RL89"/>
    <mergeCell ref="RM85:RM89"/>
    <mergeCell ref="RN85:RN89"/>
    <mergeCell ref="RO85:RO89"/>
    <mergeCell ref="RP85:RP89"/>
    <mergeCell ref="RQ85:RQ89"/>
    <mergeCell ref="RR85:RR89"/>
    <mergeCell ref="RS85:RS89"/>
    <mergeCell ref="RT85:RT89"/>
    <mergeCell ref="RU85:RU89"/>
    <mergeCell ref="RV85:RV89"/>
    <mergeCell ref="RW85:RW89"/>
    <mergeCell ref="RX85:RX89"/>
    <mergeCell ref="RY85:RY89"/>
    <mergeCell ref="RZ85:RZ89"/>
    <mergeCell ref="SA85:SA89"/>
    <mergeCell ref="SB85:SB89"/>
    <mergeCell ref="SC85:SC89"/>
    <mergeCell ref="SD85:SD89"/>
    <mergeCell ref="SE85:SE89"/>
    <mergeCell ref="SF85:SF89"/>
    <mergeCell ref="SG85:SG89"/>
    <mergeCell ref="SH85:SH89"/>
    <mergeCell ref="SI85:SI89"/>
    <mergeCell ref="SJ85:SJ89"/>
    <mergeCell ref="SK85:SK89"/>
    <mergeCell ref="SL85:SL89"/>
    <mergeCell ref="SM85:SM89"/>
    <mergeCell ref="SN85:SN89"/>
    <mergeCell ref="SO85:SO89"/>
    <mergeCell ref="SP85:SP89"/>
    <mergeCell ref="SQ85:SQ89"/>
    <mergeCell ref="SR85:SR89"/>
    <mergeCell ref="SS85:SS89"/>
    <mergeCell ref="ST85:ST89"/>
    <mergeCell ref="SU85:SU89"/>
    <mergeCell ref="SV85:SV89"/>
    <mergeCell ref="SW85:SW89"/>
    <mergeCell ref="SX85:SX89"/>
    <mergeCell ref="SY85:SY89"/>
    <mergeCell ref="SZ85:SZ89"/>
    <mergeCell ref="TA85:TA89"/>
    <mergeCell ref="TB85:TB89"/>
    <mergeCell ref="TC85:TC89"/>
    <mergeCell ref="TD85:TD89"/>
    <mergeCell ref="TE85:TE89"/>
    <mergeCell ref="TF85:TF89"/>
    <mergeCell ref="TG85:TG89"/>
    <mergeCell ref="TH85:TH89"/>
    <mergeCell ref="TI85:TI89"/>
    <mergeCell ref="TJ85:TJ89"/>
    <mergeCell ref="TK85:TK89"/>
    <mergeCell ref="TL85:TL89"/>
    <mergeCell ref="TM85:TM89"/>
    <mergeCell ref="TN85:TN89"/>
    <mergeCell ref="TO85:TO89"/>
    <mergeCell ref="TP85:TP89"/>
    <mergeCell ref="TQ85:TQ89"/>
    <mergeCell ref="TR85:TR89"/>
    <mergeCell ref="TS85:TS89"/>
    <mergeCell ref="TT85:TT89"/>
    <mergeCell ref="TU85:TU89"/>
    <mergeCell ref="TV85:TV89"/>
    <mergeCell ref="TW85:TW89"/>
    <mergeCell ref="TX85:TX89"/>
    <mergeCell ref="TY85:TY89"/>
    <mergeCell ref="TZ85:TZ89"/>
    <mergeCell ref="UA85:UA89"/>
    <mergeCell ref="UB85:UB89"/>
    <mergeCell ref="UC85:UC89"/>
    <mergeCell ref="UD85:UD89"/>
    <mergeCell ref="UE85:UE89"/>
    <mergeCell ref="UF85:UF89"/>
    <mergeCell ref="UG85:UG89"/>
    <mergeCell ref="UH85:UH89"/>
    <mergeCell ref="UI85:UI89"/>
    <mergeCell ref="UJ85:UJ89"/>
    <mergeCell ref="UK85:UK89"/>
    <mergeCell ref="UL85:UL89"/>
    <mergeCell ref="UM85:UM89"/>
    <mergeCell ref="UN85:UN89"/>
    <mergeCell ref="UO85:UO89"/>
    <mergeCell ref="UP85:UP89"/>
    <mergeCell ref="UQ85:UQ89"/>
    <mergeCell ref="UR85:UR89"/>
    <mergeCell ref="US85:US89"/>
    <mergeCell ref="UT85:UT89"/>
    <mergeCell ref="UU85:UU89"/>
    <mergeCell ref="UV85:UV89"/>
    <mergeCell ref="UW85:UW89"/>
    <mergeCell ref="UX85:UX89"/>
    <mergeCell ref="UY85:UY89"/>
    <mergeCell ref="UZ85:UZ89"/>
    <mergeCell ref="VA85:VA89"/>
    <mergeCell ref="VB85:VB89"/>
    <mergeCell ref="VC85:VC89"/>
    <mergeCell ref="VD85:VD89"/>
    <mergeCell ref="VE85:VE89"/>
    <mergeCell ref="VF85:VF89"/>
    <mergeCell ref="VG85:VG89"/>
    <mergeCell ref="VH85:VH89"/>
    <mergeCell ref="VI85:VI89"/>
    <mergeCell ref="VJ85:VJ89"/>
    <mergeCell ref="VK85:VK89"/>
    <mergeCell ref="VL85:VL89"/>
    <mergeCell ref="VM85:VM89"/>
    <mergeCell ref="VN85:VN89"/>
    <mergeCell ref="VO85:VO89"/>
    <mergeCell ref="VP85:VP89"/>
    <mergeCell ref="VQ85:VQ89"/>
    <mergeCell ref="VR85:VR89"/>
    <mergeCell ref="VS85:VS89"/>
    <mergeCell ref="VT85:VT89"/>
    <mergeCell ref="VU85:VU89"/>
    <mergeCell ref="VV85:VV89"/>
    <mergeCell ref="VW85:VW89"/>
    <mergeCell ref="VX85:VX89"/>
    <mergeCell ref="VY85:VY89"/>
    <mergeCell ref="VZ85:VZ89"/>
    <mergeCell ref="WA85:WA89"/>
    <mergeCell ref="WB85:WB89"/>
    <mergeCell ref="WC85:WC89"/>
    <mergeCell ref="WD85:WD89"/>
    <mergeCell ref="WE85:WE89"/>
    <mergeCell ref="WF85:WF89"/>
    <mergeCell ref="WG85:WG89"/>
    <mergeCell ref="WH85:WH89"/>
    <mergeCell ref="WI85:WI89"/>
    <mergeCell ref="WJ85:WJ89"/>
    <mergeCell ref="WK85:WK89"/>
    <mergeCell ref="WL85:WL89"/>
    <mergeCell ref="WM85:WM89"/>
    <mergeCell ref="WN85:WN89"/>
    <mergeCell ref="WO85:WO89"/>
    <mergeCell ref="WP85:WP89"/>
    <mergeCell ref="WQ85:WQ89"/>
    <mergeCell ref="WR85:WR89"/>
    <mergeCell ref="WS85:WS89"/>
    <mergeCell ref="WT85:WT89"/>
    <mergeCell ref="WU85:WU89"/>
    <mergeCell ref="WV85:WV89"/>
    <mergeCell ref="WW85:WW89"/>
    <mergeCell ref="WX85:WX89"/>
    <mergeCell ref="WY85:WY89"/>
    <mergeCell ref="WZ85:WZ89"/>
    <mergeCell ref="XA85:XA89"/>
    <mergeCell ref="XB85:XB89"/>
    <mergeCell ref="XC85:XC89"/>
    <mergeCell ref="XD85:XD89"/>
    <mergeCell ref="XE85:XE89"/>
    <mergeCell ref="XF85:XF89"/>
    <mergeCell ref="XG85:XG89"/>
    <mergeCell ref="XH85:XH89"/>
    <mergeCell ref="XI85:XI89"/>
    <mergeCell ref="XJ85:XJ89"/>
    <mergeCell ref="XK85:XK89"/>
    <mergeCell ref="XL85:XL89"/>
    <mergeCell ref="XM85:XM89"/>
    <mergeCell ref="XN85:XN89"/>
    <mergeCell ref="XO85:XO89"/>
    <mergeCell ref="XP85:XP89"/>
    <mergeCell ref="XQ85:XQ89"/>
    <mergeCell ref="XR85:XR89"/>
    <mergeCell ref="XS85:XS89"/>
    <mergeCell ref="XT85:XT89"/>
    <mergeCell ref="XU85:XU89"/>
    <mergeCell ref="XV85:XV89"/>
    <mergeCell ref="XW85:XW89"/>
    <mergeCell ref="XX85:XX89"/>
    <mergeCell ref="XY85:XY89"/>
    <mergeCell ref="XZ85:XZ89"/>
    <mergeCell ref="YA85:YA89"/>
    <mergeCell ref="YB85:YB89"/>
    <mergeCell ref="YC85:YC89"/>
    <mergeCell ref="YD85:YD89"/>
    <mergeCell ref="YE85:YE89"/>
    <mergeCell ref="YF85:YF89"/>
    <mergeCell ref="YG85:YG89"/>
    <mergeCell ref="YH85:YH89"/>
    <mergeCell ref="YI85:YI89"/>
    <mergeCell ref="YJ85:YJ89"/>
    <mergeCell ref="YK85:YK89"/>
    <mergeCell ref="YL85:YL89"/>
    <mergeCell ref="YM85:YM89"/>
    <mergeCell ref="YN85:YN89"/>
    <mergeCell ref="YO85:YO89"/>
    <mergeCell ref="YP85:YP89"/>
    <mergeCell ref="YQ85:YQ89"/>
    <mergeCell ref="YR85:YR89"/>
    <mergeCell ref="YS85:YS89"/>
    <mergeCell ref="YT85:YT89"/>
    <mergeCell ref="YU85:YU89"/>
    <mergeCell ref="YV85:YV89"/>
    <mergeCell ref="YW85:YW89"/>
    <mergeCell ref="YX85:YX89"/>
    <mergeCell ref="YY85:YY89"/>
    <mergeCell ref="YZ85:YZ89"/>
    <mergeCell ref="ZA85:ZA89"/>
    <mergeCell ref="ZB85:ZB89"/>
    <mergeCell ref="ZC85:ZC89"/>
    <mergeCell ref="ZD85:ZD89"/>
    <mergeCell ref="ZE85:ZE89"/>
    <mergeCell ref="ZF85:ZF89"/>
    <mergeCell ref="ZG85:ZG89"/>
    <mergeCell ref="ZH85:ZH89"/>
    <mergeCell ref="ZI85:ZI89"/>
    <mergeCell ref="ZJ85:ZJ89"/>
    <mergeCell ref="ZK85:ZK89"/>
    <mergeCell ref="ZL85:ZL89"/>
    <mergeCell ref="ZM85:ZM89"/>
    <mergeCell ref="ZN85:ZN89"/>
    <mergeCell ref="ZO85:ZO89"/>
    <mergeCell ref="ZP85:ZP89"/>
    <mergeCell ref="ZQ85:ZQ89"/>
    <mergeCell ref="ZR85:ZR89"/>
    <mergeCell ref="ZS85:ZS89"/>
    <mergeCell ref="ZT85:ZT89"/>
    <mergeCell ref="ZU85:ZU89"/>
    <mergeCell ref="ZV85:ZV89"/>
    <mergeCell ref="ZW85:ZW89"/>
    <mergeCell ref="ZX85:ZX89"/>
    <mergeCell ref="ZY85:ZY89"/>
    <mergeCell ref="ZZ85:ZZ89"/>
    <mergeCell ref="AAA85:AAA89"/>
    <mergeCell ref="AAB85:AAB89"/>
    <mergeCell ref="AAC85:AAC89"/>
    <mergeCell ref="AAD85:AAD89"/>
    <mergeCell ref="AAE85:AAE89"/>
    <mergeCell ref="AAF85:AAF89"/>
    <mergeCell ref="AAG85:AAG89"/>
    <mergeCell ref="AAH85:AAH89"/>
    <mergeCell ref="AAI85:AAI89"/>
    <mergeCell ref="AAJ85:AAJ89"/>
    <mergeCell ref="AAK85:AAK89"/>
    <mergeCell ref="AAL85:AAL89"/>
    <mergeCell ref="AAM85:AAM89"/>
    <mergeCell ref="AAN85:AAN89"/>
    <mergeCell ref="AAO85:AAO89"/>
    <mergeCell ref="AAP85:AAP89"/>
    <mergeCell ref="AAQ85:AAQ89"/>
    <mergeCell ref="AAR85:AAR89"/>
    <mergeCell ref="AAS85:AAS89"/>
    <mergeCell ref="AAT85:AAT89"/>
    <mergeCell ref="AAU85:AAU89"/>
    <mergeCell ref="AAV85:AAV89"/>
    <mergeCell ref="AAW85:AAW89"/>
    <mergeCell ref="AAX85:AAX89"/>
    <mergeCell ref="AAY85:AAY89"/>
    <mergeCell ref="AAZ85:AAZ89"/>
    <mergeCell ref="ABA85:ABA89"/>
    <mergeCell ref="ABB85:ABB89"/>
    <mergeCell ref="ABC85:ABC89"/>
    <mergeCell ref="ABD85:ABD89"/>
    <mergeCell ref="ABE85:ABE89"/>
    <mergeCell ref="ABF85:ABF89"/>
    <mergeCell ref="ABG85:ABG89"/>
    <mergeCell ref="ABH85:ABH89"/>
    <mergeCell ref="ABI85:ABI89"/>
    <mergeCell ref="ABJ85:ABJ89"/>
    <mergeCell ref="ABK85:ABK89"/>
    <mergeCell ref="ABL85:ABL89"/>
    <mergeCell ref="ABM85:ABM89"/>
    <mergeCell ref="ABN85:ABN89"/>
    <mergeCell ref="ABO85:ABO89"/>
    <mergeCell ref="ABP85:ABP89"/>
    <mergeCell ref="ABQ85:ABQ89"/>
    <mergeCell ref="ABR85:ABR89"/>
    <mergeCell ref="ABS85:ABS89"/>
    <mergeCell ref="ABT85:ABT89"/>
    <mergeCell ref="ABU85:ABU89"/>
    <mergeCell ref="ABV85:ABV89"/>
    <mergeCell ref="ABW85:ABW89"/>
    <mergeCell ref="ABX85:ABX89"/>
    <mergeCell ref="ABY85:ABY89"/>
    <mergeCell ref="ABZ85:ABZ89"/>
    <mergeCell ref="ACA85:ACA89"/>
    <mergeCell ref="ACB85:ACB89"/>
    <mergeCell ref="ACC85:ACC89"/>
    <mergeCell ref="ACD85:ACD89"/>
    <mergeCell ref="ACE85:ACE89"/>
    <mergeCell ref="ACF85:ACF89"/>
    <mergeCell ref="ACG85:ACG89"/>
    <mergeCell ref="ACH85:ACH89"/>
    <mergeCell ref="ACI85:ACI89"/>
    <mergeCell ref="ACJ85:ACJ89"/>
    <mergeCell ref="ACK85:ACK89"/>
    <mergeCell ref="ACL85:ACL89"/>
    <mergeCell ref="ACM85:ACM89"/>
    <mergeCell ref="ACN85:ACN89"/>
    <mergeCell ref="ACO85:ACO89"/>
    <mergeCell ref="ACP85:ACP89"/>
    <mergeCell ref="ACQ85:ACQ89"/>
    <mergeCell ref="ACR85:ACR89"/>
    <mergeCell ref="ACS85:ACS89"/>
    <mergeCell ref="ACT85:ACT89"/>
    <mergeCell ref="ACU85:ACU89"/>
    <mergeCell ref="ACV85:ACV89"/>
    <mergeCell ref="ACW85:ACW89"/>
    <mergeCell ref="ACX85:ACX89"/>
    <mergeCell ref="ACY85:ACY89"/>
    <mergeCell ref="ACZ85:ACZ89"/>
    <mergeCell ref="ADA85:ADA89"/>
    <mergeCell ref="ADB85:ADB89"/>
    <mergeCell ref="ADC85:ADC89"/>
    <mergeCell ref="ADD85:ADD89"/>
    <mergeCell ref="ADE85:ADE89"/>
    <mergeCell ref="ADF85:ADF89"/>
    <mergeCell ref="ADG85:ADG89"/>
    <mergeCell ref="ADH85:ADH89"/>
    <mergeCell ref="ADI85:ADI89"/>
    <mergeCell ref="ADJ85:ADJ89"/>
    <mergeCell ref="ADK85:ADK89"/>
    <mergeCell ref="ADL85:ADL89"/>
    <mergeCell ref="ADM85:ADM89"/>
    <mergeCell ref="ADN85:ADN89"/>
    <mergeCell ref="ADO85:ADO89"/>
    <mergeCell ref="ADP85:ADP89"/>
    <mergeCell ref="ADQ85:ADQ89"/>
    <mergeCell ref="ADR85:ADR89"/>
    <mergeCell ref="ADS85:ADS89"/>
    <mergeCell ref="ADT85:ADT89"/>
    <mergeCell ref="ADU85:ADU89"/>
    <mergeCell ref="ADV85:ADV89"/>
    <mergeCell ref="ADW85:ADW89"/>
    <mergeCell ref="ADX85:ADX89"/>
    <mergeCell ref="ADY85:ADY89"/>
    <mergeCell ref="ADZ85:ADZ89"/>
    <mergeCell ref="AEA85:AEA89"/>
    <mergeCell ref="AEB85:AEB89"/>
    <mergeCell ref="AEC85:AEC89"/>
    <mergeCell ref="AED85:AED89"/>
    <mergeCell ref="AEE85:AEE89"/>
    <mergeCell ref="AEF85:AEF89"/>
    <mergeCell ref="AEG85:AEG89"/>
    <mergeCell ref="AEH85:AEH89"/>
    <mergeCell ref="AEI85:AEI89"/>
    <mergeCell ref="AEJ85:AEJ89"/>
    <mergeCell ref="AEK85:AEK89"/>
    <mergeCell ref="AEL85:AEL89"/>
    <mergeCell ref="AEM85:AEM89"/>
    <mergeCell ref="AEN85:AEN89"/>
    <mergeCell ref="AEO85:AEO89"/>
    <mergeCell ref="AEP85:AEP89"/>
    <mergeCell ref="AEQ85:AEQ89"/>
    <mergeCell ref="AER85:AER89"/>
    <mergeCell ref="AES85:AES89"/>
    <mergeCell ref="AET85:AET89"/>
    <mergeCell ref="AEU85:AEU89"/>
    <mergeCell ref="AEV85:AEV89"/>
    <mergeCell ref="AEW85:AEW89"/>
    <mergeCell ref="AEX85:AEX89"/>
    <mergeCell ref="AEY85:AEY89"/>
    <mergeCell ref="AEZ85:AEZ89"/>
    <mergeCell ref="AFA85:AFA89"/>
    <mergeCell ref="AFB85:AFB89"/>
    <mergeCell ref="AFC85:AFC89"/>
    <mergeCell ref="AFD85:AFD89"/>
    <mergeCell ref="AFE85:AFE89"/>
    <mergeCell ref="AFF85:AFF89"/>
    <mergeCell ref="AFG85:AFG89"/>
    <mergeCell ref="AFH85:AFH89"/>
    <mergeCell ref="AFI85:AFI89"/>
    <mergeCell ref="AFJ85:AFJ89"/>
    <mergeCell ref="AFK85:AFK89"/>
    <mergeCell ref="AFL85:AFL89"/>
    <mergeCell ref="AFM85:AFM89"/>
    <mergeCell ref="AFN85:AFN89"/>
    <mergeCell ref="AFO85:AFO89"/>
    <mergeCell ref="AFP85:AFP89"/>
    <mergeCell ref="AFQ85:AFQ89"/>
    <mergeCell ref="AFR85:AFR89"/>
    <mergeCell ref="AFS85:AFS89"/>
    <mergeCell ref="AFT85:AFT89"/>
    <mergeCell ref="AFU85:AFU89"/>
    <mergeCell ref="AFV85:AFV89"/>
    <mergeCell ref="AFW85:AFW89"/>
    <mergeCell ref="AFX85:AFX89"/>
    <mergeCell ref="AFY85:AFY89"/>
    <mergeCell ref="AFZ85:AFZ89"/>
    <mergeCell ref="AGA85:AGA89"/>
    <mergeCell ref="AGB85:AGB89"/>
    <mergeCell ref="AGC85:AGC89"/>
    <mergeCell ref="AGD85:AGD89"/>
    <mergeCell ref="AGE85:AGE89"/>
    <mergeCell ref="AGF85:AGF89"/>
    <mergeCell ref="AGG85:AGG89"/>
    <mergeCell ref="AGH85:AGH89"/>
    <mergeCell ref="AGI85:AGI89"/>
    <mergeCell ref="AGJ85:AGJ89"/>
    <mergeCell ref="AGK85:AGK89"/>
    <mergeCell ref="AGL85:AGL89"/>
    <mergeCell ref="AGM85:AGM89"/>
    <mergeCell ref="AGN85:AGN89"/>
    <mergeCell ref="AGO85:AGO89"/>
    <mergeCell ref="AGP85:AGP89"/>
    <mergeCell ref="AGQ85:AGQ89"/>
    <mergeCell ref="AGR85:AGR89"/>
    <mergeCell ref="AGS85:AGS89"/>
    <mergeCell ref="AGT85:AGT89"/>
    <mergeCell ref="AGU85:AGU89"/>
    <mergeCell ref="AGV85:AGV89"/>
    <mergeCell ref="AGW85:AGW89"/>
    <mergeCell ref="AGX85:AGX89"/>
    <mergeCell ref="AGY85:AGY89"/>
    <mergeCell ref="AGZ85:AGZ89"/>
    <mergeCell ref="AHA85:AHA89"/>
    <mergeCell ref="AHB85:AHB89"/>
    <mergeCell ref="AHC85:AHC89"/>
    <mergeCell ref="AHD85:AHD89"/>
    <mergeCell ref="AHE85:AHE89"/>
    <mergeCell ref="AHF85:AHF89"/>
    <mergeCell ref="AHG85:AHG89"/>
    <mergeCell ref="AHH85:AHH89"/>
    <mergeCell ref="AHI85:AHI89"/>
    <mergeCell ref="AHJ85:AHJ89"/>
    <mergeCell ref="AHK85:AHK89"/>
    <mergeCell ref="AHL85:AHL89"/>
    <mergeCell ref="AHM85:AHM89"/>
    <mergeCell ref="AHN85:AHN89"/>
    <mergeCell ref="AHO85:AHO89"/>
    <mergeCell ref="AHP85:AHP89"/>
    <mergeCell ref="AHQ85:AHQ89"/>
    <mergeCell ref="AHR85:AHR89"/>
    <mergeCell ref="AHS85:AHS89"/>
    <mergeCell ref="AHT85:AHT89"/>
    <mergeCell ref="AHU85:AHU89"/>
    <mergeCell ref="AHV85:AHV89"/>
    <mergeCell ref="AHW85:AHW89"/>
    <mergeCell ref="AHX85:AHX89"/>
    <mergeCell ref="AHY85:AHY89"/>
    <mergeCell ref="AHZ85:AHZ89"/>
    <mergeCell ref="AIA85:AIA89"/>
    <mergeCell ref="AIB85:AIB89"/>
    <mergeCell ref="AIC85:AIC89"/>
    <mergeCell ref="AID85:AID89"/>
    <mergeCell ref="AIE85:AIE89"/>
    <mergeCell ref="AIF85:AIF89"/>
    <mergeCell ref="AIG85:AIG89"/>
    <mergeCell ref="AIH85:AIH89"/>
    <mergeCell ref="AII85:AII89"/>
    <mergeCell ref="AIJ85:AIJ89"/>
    <mergeCell ref="AIK85:AIK89"/>
    <mergeCell ref="AIL85:AIL89"/>
    <mergeCell ref="AIM85:AIM89"/>
    <mergeCell ref="AIN85:AIN89"/>
    <mergeCell ref="AIO85:AIO89"/>
    <mergeCell ref="AIP85:AIP89"/>
    <mergeCell ref="AIQ85:AIQ89"/>
    <mergeCell ref="AIR85:AIR89"/>
    <mergeCell ref="AIS85:AIS89"/>
    <mergeCell ref="AIT85:AIT89"/>
    <mergeCell ref="AIU85:AIU89"/>
    <mergeCell ref="AIV85:AIV89"/>
    <mergeCell ref="AIW85:AIW89"/>
    <mergeCell ref="AIX85:AIX89"/>
    <mergeCell ref="AIY85:AIY89"/>
    <mergeCell ref="AIZ85:AIZ89"/>
    <mergeCell ref="AJA85:AJA89"/>
    <mergeCell ref="AJB85:AJB89"/>
    <mergeCell ref="AJC85:AJC89"/>
    <mergeCell ref="AJD85:AJD89"/>
    <mergeCell ref="AJE85:AJE89"/>
    <mergeCell ref="AJF85:AJF89"/>
    <mergeCell ref="AJG85:AJG89"/>
    <mergeCell ref="AJH85:AJH89"/>
    <mergeCell ref="AJI85:AJI89"/>
    <mergeCell ref="AJJ85:AJJ89"/>
    <mergeCell ref="AJK85:AJK89"/>
    <mergeCell ref="AJL85:AJL89"/>
    <mergeCell ref="AJM85:AJM89"/>
    <mergeCell ref="AJN85:AJN89"/>
    <mergeCell ref="AJO85:AJO89"/>
    <mergeCell ref="AJP85:AJP89"/>
    <mergeCell ref="AJQ85:AJQ89"/>
    <mergeCell ref="AJR85:AJR89"/>
    <mergeCell ref="AJS85:AJS89"/>
    <mergeCell ref="AJT85:AJT89"/>
    <mergeCell ref="AJU85:AJU89"/>
    <mergeCell ref="AJV85:AJV89"/>
    <mergeCell ref="AJW85:AJW89"/>
    <mergeCell ref="AJX85:AJX89"/>
    <mergeCell ref="AJY85:AJY89"/>
    <mergeCell ref="AJZ85:AJZ89"/>
    <mergeCell ref="AKA85:AKA89"/>
    <mergeCell ref="AKB85:AKB89"/>
    <mergeCell ref="AKC85:AKC89"/>
    <mergeCell ref="AKD85:AKD89"/>
    <mergeCell ref="AKE85:AKE89"/>
    <mergeCell ref="AKF85:AKF89"/>
    <mergeCell ref="AKG85:AKG89"/>
    <mergeCell ref="AKH85:AKH89"/>
    <mergeCell ref="AKI85:AKI89"/>
    <mergeCell ref="AKJ85:AKJ89"/>
    <mergeCell ref="AKK85:AKK89"/>
    <mergeCell ref="AKL85:AKL89"/>
    <mergeCell ref="AKM85:AKM89"/>
    <mergeCell ref="AKN85:AKN89"/>
    <mergeCell ref="AKO85:AKO89"/>
    <mergeCell ref="AKP85:AKP89"/>
    <mergeCell ref="MC91:MC93"/>
    <mergeCell ref="MD91:MD93"/>
    <mergeCell ref="ME91:ME93"/>
    <mergeCell ref="MF91:MF93"/>
    <mergeCell ref="MG91:MG93"/>
    <mergeCell ref="MH91:MH93"/>
    <mergeCell ref="MI91:MI93"/>
    <mergeCell ref="MJ91:MJ93"/>
    <mergeCell ref="MK91:MK93"/>
    <mergeCell ref="ML91:ML93"/>
    <mergeCell ref="MM91:MM93"/>
    <mergeCell ref="MN91:MN93"/>
    <mergeCell ref="MO91:MO93"/>
    <mergeCell ref="MP91:MP93"/>
    <mergeCell ref="MQ91:MQ93"/>
    <mergeCell ref="MR91:MR93"/>
    <mergeCell ref="MS91:MS93"/>
    <mergeCell ref="MT91:MT93"/>
    <mergeCell ref="MU91:MU93"/>
    <mergeCell ref="MV91:MV93"/>
    <mergeCell ref="MW91:MW93"/>
    <mergeCell ref="MX91:MX93"/>
    <mergeCell ref="MY91:MY93"/>
    <mergeCell ref="MZ91:MZ93"/>
    <mergeCell ref="NA91:NA93"/>
    <mergeCell ref="NB91:NB93"/>
    <mergeCell ref="NC91:NC93"/>
    <mergeCell ref="ND91:ND93"/>
    <mergeCell ref="NE91:NE93"/>
    <mergeCell ref="NF91:NF93"/>
    <mergeCell ref="NG91:NG93"/>
    <mergeCell ref="NH91:NH93"/>
    <mergeCell ref="NI91:NI93"/>
    <mergeCell ref="NJ91:NJ93"/>
    <mergeCell ref="NK91:NK93"/>
    <mergeCell ref="NL91:NL93"/>
    <mergeCell ref="NM91:NM93"/>
    <mergeCell ref="NN91:NN93"/>
    <mergeCell ref="NO91:NO93"/>
    <mergeCell ref="NP91:NP93"/>
    <mergeCell ref="NQ91:NQ93"/>
    <mergeCell ref="NR91:NR93"/>
    <mergeCell ref="NS91:NS93"/>
    <mergeCell ref="NT91:NT93"/>
    <mergeCell ref="NU91:NU93"/>
    <mergeCell ref="NV91:NV93"/>
    <mergeCell ref="NW91:NW93"/>
    <mergeCell ref="NX91:NX93"/>
    <mergeCell ref="NY91:NY93"/>
    <mergeCell ref="NZ91:NZ93"/>
    <mergeCell ref="OA91:OA93"/>
    <mergeCell ref="OB91:OB93"/>
    <mergeCell ref="OC91:OC93"/>
    <mergeCell ref="OD91:OD93"/>
    <mergeCell ref="OE91:OE93"/>
    <mergeCell ref="OF91:OF93"/>
    <mergeCell ref="OG91:OG93"/>
    <mergeCell ref="OH91:OH93"/>
    <mergeCell ref="OI91:OI93"/>
    <mergeCell ref="OJ91:OJ93"/>
    <mergeCell ref="OK91:OK93"/>
    <mergeCell ref="OL91:OL93"/>
    <mergeCell ref="OM91:OM93"/>
    <mergeCell ref="ON91:ON93"/>
    <mergeCell ref="OO91:OO93"/>
    <mergeCell ref="OP91:OP93"/>
    <mergeCell ref="OQ91:OQ93"/>
    <mergeCell ref="OR91:OR93"/>
    <mergeCell ref="OS91:OS93"/>
    <mergeCell ref="OT91:OT93"/>
    <mergeCell ref="OU91:OU93"/>
    <mergeCell ref="OV91:OV93"/>
    <mergeCell ref="OW91:OW93"/>
    <mergeCell ref="OX91:OX93"/>
    <mergeCell ref="OY91:OY93"/>
    <mergeCell ref="OZ91:OZ93"/>
    <mergeCell ref="PA91:PA93"/>
    <mergeCell ref="PB91:PB93"/>
    <mergeCell ref="PC91:PC93"/>
    <mergeCell ref="PD91:PD93"/>
    <mergeCell ref="PE91:PE93"/>
    <mergeCell ref="PF91:PF93"/>
    <mergeCell ref="PG91:PG93"/>
    <mergeCell ref="PH91:PH93"/>
    <mergeCell ref="PI91:PI93"/>
    <mergeCell ref="PJ91:PJ93"/>
    <mergeCell ref="PK91:PK93"/>
    <mergeCell ref="PL91:PL93"/>
    <mergeCell ref="PM91:PM93"/>
    <mergeCell ref="PN91:PN93"/>
    <mergeCell ref="PO91:PO93"/>
    <mergeCell ref="PP91:PP93"/>
    <mergeCell ref="PQ91:PQ93"/>
    <mergeCell ref="PR91:PR93"/>
    <mergeCell ref="PS91:PS93"/>
    <mergeCell ref="PT91:PT93"/>
    <mergeCell ref="PU91:PU93"/>
    <mergeCell ref="PV91:PV93"/>
    <mergeCell ref="PW91:PW93"/>
    <mergeCell ref="PX91:PX93"/>
    <mergeCell ref="PY91:PY93"/>
    <mergeCell ref="PZ91:PZ93"/>
    <mergeCell ref="QA91:QA93"/>
    <mergeCell ref="QB91:QB93"/>
    <mergeCell ref="QC91:QC93"/>
    <mergeCell ref="QD91:QD93"/>
    <mergeCell ref="QE91:QE93"/>
    <mergeCell ref="QF91:QF93"/>
    <mergeCell ref="QG91:QG93"/>
    <mergeCell ref="QH91:QH93"/>
    <mergeCell ref="QI91:QI93"/>
    <mergeCell ref="QJ91:QJ93"/>
    <mergeCell ref="QK91:QK93"/>
    <mergeCell ref="QL91:QL93"/>
    <mergeCell ref="QM91:QM93"/>
    <mergeCell ref="QN91:QN93"/>
    <mergeCell ref="QO91:QO93"/>
    <mergeCell ref="QP91:QP93"/>
    <mergeCell ref="QQ91:QQ93"/>
    <mergeCell ref="QR91:QR93"/>
    <mergeCell ref="QS91:QS93"/>
    <mergeCell ref="QT91:QT93"/>
    <mergeCell ref="QU91:QU93"/>
    <mergeCell ref="QV91:QV93"/>
    <mergeCell ref="QW91:QW93"/>
    <mergeCell ref="QX91:QX93"/>
    <mergeCell ref="QY91:QY93"/>
    <mergeCell ref="QZ91:QZ93"/>
    <mergeCell ref="RA91:RA93"/>
    <mergeCell ref="RB91:RB93"/>
    <mergeCell ref="RC91:RC93"/>
    <mergeCell ref="RD91:RD93"/>
    <mergeCell ref="RE91:RE93"/>
    <mergeCell ref="RF91:RF93"/>
    <mergeCell ref="RG91:RG93"/>
    <mergeCell ref="RH91:RH93"/>
    <mergeCell ref="RI91:RI93"/>
    <mergeCell ref="RJ91:RJ93"/>
    <mergeCell ref="RK91:RK93"/>
    <mergeCell ref="RL91:RL93"/>
    <mergeCell ref="RM91:RM93"/>
    <mergeCell ref="RN91:RN93"/>
    <mergeCell ref="RO91:RO93"/>
    <mergeCell ref="RP91:RP93"/>
    <mergeCell ref="RQ91:RQ93"/>
    <mergeCell ref="RR91:RR93"/>
    <mergeCell ref="RS91:RS93"/>
    <mergeCell ref="RT91:RT93"/>
    <mergeCell ref="RU91:RU93"/>
    <mergeCell ref="RV91:RV93"/>
    <mergeCell ref="RW91:RW93"/>
    <mergeCell ref="RX91:RX93"/>
    <mergeCell ref="RY91:RY93"/>
    <mergeCell ref="RZ91:RZ93"/>
    <mergeCell ref="SA91:SA93"/>
    <mergeCell ref="SB91:SB93"/>
    <mergeCell ref="SC91:SC93"/>
    <mergeCell ref="SD91:SD93"/>
    <mergeCell ref="SE91:SE93"/>
    <mergeCell ref="SF91:SF93"/>
    <mergeCell ref="SG91:SG93"/>
    <mergeCell ref="SH91:SH93"/>
    <mergeCell ref="SI91:SI93"/>
    <mergeCell ref="SJ91:SJ93"/>
    <mergeCell ref="SK91:SK93"/>
    <mergeCell ref="SL91:SL93"/>
    <mergeCell ref="SM91:SM93"/>
    <mergeCell ref="SN91:SN93"/>
    <mergeCell ref="SO91:SO93"/>
    <mergeCell ref="SP91:SP93"/>
    <mergeCell ref="SQ91:SQ93"/>
    <mergeCell ref="SR91:SR93"/>
    <mergeCell ref="SS91:SS93"/>
    <mergeCell ref="ST91:ST93"/>
    <mergeCell ref="SU91:SU93"/>
    <mergeCell ref="SV91:SV93"/>
    <mergeCell ref="SW91:SW93"/>
    <mergeCell ref="SX91:SX93"/>
    <mergeCell ref="SY91:SY93"/>
    <mergeCell ref="SZ91:SZ93"/>
    <mergeCell ref="TA91:TA93"/>
    <mergeCell ref="TB91:TB93"/>
    <mergeCell ref="TC91:TC93"/>
    <mergeCell ref="TD91:TD93"/>
    <mergeCell ref="TE91:TE93"/>
    <mergeCell ref="TF91:TF93"/>
    <mergeCell ref="TG91:TG93"/>
    <mergeCell ref="TH91:TH93"/>
    <mergeCell ref="TI91:TI93"/>
    <mergeCell ref="TJ91:TJ93"/>
    <mergeCell ref="TK91:TK93"/>
    <mergeCell ref="TL91:TL93"/>
    <mergeCell ref="TM91:TM93"/>
    <mergeCell ref="TN91:TN93"/>
    <mergeCell ref="TO91:TO93"/>
    <mergeCell ref="TP91:TP93"/>
    <mergeCell ref="TQ91:TQ93"/>
    <mergeCell ref="TR91:TR93"/>
    <mergeCell ref="TS91:TS93"/>
    <mergeCell ref="TT91:TT93"/>
    <mergeCell ref="TU91:TU93"/>
    <mergeCell ref="TV91:TV93"/>
    <mergeCell ref="TW91:TW93"/>
    <mergeCell ref="TX91:TX93"/>
    <mergeCell ref="TY91:TY93"/>
    <mergeCell ref="TZ91:TZ93"/>
    <mergeCell ref="UA91:UA93"/>
    <mergeCell ref="UB91:UB93"/>
    <mergeCell ref="UC91:UC93"/>
    <mergeCell ref="UD91:UD93"/>
    <mergeCell ref="UE91:UE93"/>
    <mergeCell ref="UF91:UF93"/>
    <mergeCell ref="UG91:UG93"/>
    <mergeCell ref="UH91:UH93"/>
    <mergeCell ref="UI91:UI93"/>
    <mergeCell ref="UJ91:UJ93"/>
    <mergeCell ref="UK91:UK93"/>
    <mergeCell ref="UL91:UL93"/>
    <mergeCell ref="UM91:UM93"/>
    <mergeCell ref="UN91:UN93"/>
    <mergeCell ref="UO91:UO93"/>
    <mergeCell ref="UP91:UP93"/>
    <mergeCell ref="UQ91:UQ93"/>
    <mergeCell ref="UR91:UR93"/>
    <mergeCell ref="US91:US93"/>
    <mergeCell ref="UT91:UT93"/>
    <mergeCell ref="UU91:UU93"/>
    <mergeCell ref="UV91:UV93"/>
    <mergeCell ref="UW91:UW93"/>
    <mergeCell ref="UX91:UX93"/>
    <mergeCell ref="UY91:UY93"/>
    <mergeCell ref="UZ91:UZ93"/>
    <mergeCell ref="VA91:VA93"/>
    <mergeCell ref="VB91:VB93"/>
    <mergeCell ref="VC91:VC93"/>
    <mergeCell ref="VD91:VD93"/>
    <mergeCell ref="VE91:VE93"/>
    <mergeCell ref="VF91:VF93"/>
    <mergeCell ref="VG91:VG93"/>
    <mergeCell ref="VH91:VH93"/>
    <mergeCell ref="VI91:VI93"/>
    <mergeCell ref="VJ91:VJ93"/>
    <mergeCell ref="VK91:VK93"/>
    <mergeCell ref="VL91:VL93"/>
    <mergeCell ref="VM91:VM93"/>
    <mergeCell ref="VN91:VN93"/>
    <mergeCell ref="VO91:VO93"/>
    <mergeCell ref="VP91:VP93"/>
    <mergeCell ref="VQ91:VQ93"/>
    <mergeCell ref="VR91:VR93"/>
    <mergeCell ref="VS91:VS93"/>
    <mergeCell ref="VT91:VT93"/>
    <mergeCell ref="VU91:VU93"/>
    <mergeCell ref="VV91:VV93"/>
    <mergeCell ref="VW91:VW93"/>
    <mergeCell ref="VX91:VX93"/>
    <mergeCell ref="VY91:VY93"/>
    <mergeCell ref="VZ91:VZ93"/>
    <mergeCell ref="WA91:WA93"/>
    <mergeCell ref="WB91:WB93"/>
    <mergeCell ref="WC91:WC93"/>
    <mergeCell ref="WD91:WD93"/>
    <mergeCell ref="WE91:WE93"/>
    <mergeCell ref="WF91:WF93"/>
    <mergeCell ref="WG91:WG93"/>
    <mergeCell ref="WH91:WH93"/>
    <mergeCell ref="WI91:WI93"/>
    <mergeCell ref="WJ91:WJ93"/>
    <mergeCell ref="WK91:WK93"/>
    <mergeCell ref="WL91:WL93"/>
    <mergeCell ref="WM91:WM93"/>
    <mergeCell ref="WN91:WN93"/>
    <mergeCell ref="WO91:WO93"/>
    <mergeCell ref="WP91:WP93"/>
    <mergeCell ref="WQ91:WQ93"/>
    <mergeCell ref="WR91:WR93"/>
    <mergeCell ref="WS91:WS93"/>
    <mergeCell ref="WT91:WT93"/>
    <mergeCell ref="WU91:WU93"/>
    <mergeCell ref="WV91:WV93"/>
    <mergeCell ref="WW91:WW93"/>
    <mergeCell ref="WX91:WX93"/>
    <mergeCell ref="WY91:WY93"/>
    <mergeCell ref="WZ91:WZ93"/>
    <mergeCell ref="XA91:XA93"/>
    <mergeCell ref="XB91:XB93"/>
    <mergeCell ref="XC91:XC93"/>
    <mergeCell ref="XD91:XD93"/>
    <mergeCell ref="XE91:XE93"/>
    <mergeCell ref="XF91:XF93"/>
    <mergeCell ref="XG91:XG93"/>
    <mergeCell ref="XH91:XH93"/>
    <mergeCell ref="XI91:XI93"/>
    <mergeCell ref="XJ91:XJ93"/>
    <mergeCell ref="XK91:XK93"/>
    <mergeCell ref="XL91:XL93"/>
    <mergeCell ref="XM91:XM93"/>
    <mergeCell ref="XN91:XN93"/>
    <mergeCell ref="XO91:XO93"/>
    <mergeCell ref="XP91:XP93"/>
    <mergeCell ref="XQ91:XQ93"/>
    <mergeCell ref="XR91:XR93"/>
    <mergeCell ref="XS91:XS93"/>
    <mergeCell ref="XT91:XT93"/>
    <mergeCell ref="XU91:XU93"/>
    <mergeCell ref="XV91:XV93"/>
    <mergeCell ref="XW91:XW93"/>
    <mergeCell ref="XX91:XX93"/>
    <mergeCell ref="XY91:XY93"/>
    <mergeCell ref="XZ91:XZ93"/>
    <mergeCell ref="YA91:YA93"/>
    <mergeCell ref="YB91:YB93"/>
    <mergeCell ref="YC91:YC93"/>
    <mergeCell ref="YD91:YD93"/>
    <mergeCell ref="YE91:YE93"/>
    <mergeCell ref="YF91:YF93"/>
    <mergeCell ref="YG91:YG93"/>
    <mergeCell ref="YH91:YH93"/>
    <mergeCell ref="YI91:YI93"/>
    <mergeCell ref="YJ91:YJ93"/>
    <mergeCell ref="YK91:YK93"/>
    <mergeCell ref="YL91:YL93"/>
    <mergeCell ref="YM91:YM93"/>
    <mergeCell ref="YN91:YN93"/>
    <mergeCell ref="YO91:YO93"/>
    <mergeCell ref="YP91:YP93"/>
    <mergeCell ref="YQ91:YQ93"/>
    <mergeCell ref="YR91:YR93"/>
    <mergeCell ref="YS91:YS93"/>
    <mergeCell ref="YT91:YT93"/>
    <mergeCell ref="YU91:YU93"/>
    <mergeCell ref="YV91:YV93"/>
    <mergeCell ref="YW91:YW93"/>
    <mergeCell ref="YX91:YX93"/>
    <mergeCell ref="YY91:YY93"/>
    <mergeCell ref="YZ91:YZ93"/>
    <mergeCell ref="ZA91:ZA93"/>
    <mergeCell ref="ZB91:ZB93"/>
    <mergeCell ref="ZC91:ZC93"/>
    <mergeCell ref="ZD91:ZD93"/>
    <mergeCell ref="ZE91:ZE93"/>
    <mergeCell ref="ZF91:ZF93"/>
    <mergeCell ref="ZG91:ZG93"/>
    <mergeCell ref="ZH91:ZH93"/>
    <mergeCell ref="ZI91:ZI93"/>
    <mergeCell ref="ZJ91:ZJ93"/>
    <mergeCell ref="ZK91:ZK93"/>
    <mergeCell ref="ZL91:ZL93"/>
    <mergeCell ref="ZM91:ZM93"/>
    <mergeCell ref="ZN91:ZN93"/>
    <mergeCell ref="ZO91:ZO93"/>
    <mergeCell ref="ZP91:ZP93"/>
    <mergeCell ref="ZQ91:ZQ93"/>
    <mergeCell ref="ZR91:ZR93"/>
    <mergeCell ref="ZS91:ZS93"/>
    <mergeCell ref="ZT91:ZT93"/>
    <mergeCell ref="ZU91:ZU93"/>
    <mergeCell ref="ZV91:ZV93"/>
    <mergeCell ref="ZW91:ZW93"/>
    <mergeCell ref="ZX91:ZX93"/>
    <mergeCell ref="ZY91:ZY93"/>
    <mergeCell ref="ZZ91:ZZ93"/>
    <mergeCell ref="AAA91:AAA93"/>
    <mergeCell ref="AAB91:AAB93"/>
    <mergeCell ref="AAC91:AAC93"/>
    <mergeCell ref="AAD91:AAD93"/>
    <mergeCell ref="AAE91:AAE93"/>
    <mergeCell ref="AAF91:AAF93"/>
    <mergeCell ref="AAG91:AAG93"/>
    <mergeCell ref="AAH91:AAH93"/>
    <mergeCell ref="AAI91:AAI93"/>
    <mergeCell ref="AAJ91:AAJ93"/>
    <mergeCell ref="AAK91:AAK93"/>
    <mergeCell ref="AAL91:AAL93"/>
    <mergeCell ref="AAM91:AAM93"/>
    <mergeCell ref="AAN91:AAN93"/>
    <mergeCell ref="AAO91:AAO93"/>
    <mergeCell ref="AAP91:AAP93"/>
    <mergeCell ref="AAQ91:AAQ93"/>
    <mergeCell ref="AAR91:AAR93"/>
    <mergeCell ref="AAS91:AAS93"/>
    <mergeCell ref="AAT91:AAT93"/>
    <mergeCell ref="AAU91:AAU93"/>
    <mergeCell ref="AAV91:AAV93"/>
    <mergeCell ref="AAW91:AAW93"/>
    <mergeCell ref="AAX91:AAX93"/>
    <mergeCell ref="AAY91:AAY93"/>
    <mergeCell ref="AAZ91:AAZ93"/>
    <mergeCell ref="ABA91:ABA93"/>
    <mergeCell ref="ABB91:ABB93"/>
    <mergeCell ref="ABC91:ABC93"/>
    <mergeCell ref="ABD91:ABD93"/>
    <mergeCell ref="ABE91:ABE93"/>
    <mergeCell ref="ABF91:ABF93"/>
    <mergeCell ref="ABG91:ABG93"/>
    <mergeCell ref="ABH91:ABH93"/>
    <mergeCell ref="ABI91:ABI93"/>
    <mergeCell ref="ABJ91:ABJ93"/>
    <mergeCell ref="ABK91:ABK93"/>
    <mergeCell ref="ABL91:ABL93"/>
    <mergeCell ref="ABM91:ABM93"/>
    <mergeCell ref="ABN91:ABN93"/>
    <mergeCell ref="ABO91:ABO93"/>
    <mergeCell ref="ABP91:ABP93"/>
    <mergeCell ref="ABQ91:ABQ93"/>
    <mergeCell ref="ABR91:ABR93"/>
    <mergeCell ref="ABS91:ABS93"/>
    <mergeCell ref="ABT91:ABT93"/>
    <mergeCell ref="ABU91:ABU93"/>
    <mergeCell ref="ABV91:ABV93"/>
    <mergeCell ref="ABW91:ABW93"/>
    <mergeCell ref="ABX91:ABX93"/>
    <mergeCell ref="ABY91:ABY93"/>
    <mergeCell ref="ABZ91:ABZ93"/>
    <mergeCell ref="ACA91:ACA93"/>
    <mergeCell ref="ACB91:ACB93"/>
    <mergeCell ref="ACC91:ACC93"/>
    <mergeCell ref="ACD91:ACD93"/>
    <mergeCell ref="ACE91:ACE93"/>
    <mergeCell ref="ACF91:ACF93"/>
    <mergeCell ref="ACG91:ACG93"/>
    <mergeCell ref="ACH91:ACH93"/>
    <mergeCell ref="ACI91:ACI93"/>
    <mergeCell ref="ACJ91:ACJ93"/>
    <mergeCell ref="ACK91:ACK93"/>
    <mergeCell ref="ACL91:ACL93"/>
    <mergeCell ref="ACM91:ACM93"/>
    <mergeCell ref="ACN91:ACN93"/>
    <mergeCell ref="ACO91:ACO93"/>
    <mergeCell ref="ACP91:ACP93"/>
    <mergeCell ref="ACQ91:ACQ93"/>
    <mergeCell ref="ACR91:ACR93"/>
    <mergeCell ref="ACS91:ACS93"/>
    <mergeCell ref="ACT91:ACT93"/>
    <mergeCell ref="ACU91:ACU93"/>
    <mergeCell ref="ACV91:ACV93"/>
    <mergeCell ref="ACW91:ACW93"/>
    <mergeCell ref="ACX91:ACX93"/>
    <mergeCell ref="ACY91:ACY93"/>
    <mergeCell ref="ACZ91:ACZ93"/>
    <mergeCell ref="ADA91:ADA93"/>
    <mergeCell ref="ADB91:ADB93"/>
    <mergeCell ref="ADC91:ADC93"/>
    <mergeCell ref="ADD91:ADD93"/>
    <mergeCell ref="ADE91:ADE93"/>
    <mergeCell ref="ADF91:ADF93"/>
    <mergeCell ref="ADG91:ADG93"/>
    <mergeCell ref="ADH91:ADH93"/>
    <mergeCell ref="ADI91:ADI93"/>
    <mergeCell ref="ADJ91:ADJ93"/>
    <mergeCell ref="ADK91:ADK93"/>
    <mergeCell ref="ADL91:ADL93"/>
    <mergeCell ref="ADM91:ADM93"/>
    <mergeCell ref="ADN91:ADN93"/>
    <mergeCell ref="ADO91:ADO93"/>
    <mergeCell ref="ADP91:ADP93"/>
    <mergeCell ref="ADQ91:ADQ93"/>
    <mergeCell ref="ADR91:ADR93"/>
    <mergeCell ref="ADS91:ADS93"/>
    <mergeCell ref="ADT91:ADT93"/>
    <mergeCell ref="ADU91:ADU93"/>
    <mergeCell ref="ADV91:ADV93"/>
    <mergeCell ref="ADW91:ADW93"/>
    <mergeCell ref="ADX91:ADX93"/>
    <mergeCell ref="ADY91:ADY93"/>
    <mergeCell ref="ADZ91:ADZ93"/>
    <mergeCell ref="AEA91:AEA93"/>
    <mergeCell ref="AEB91:AEB93"/>
    <mergeCell ref="AEC91:AEC93"/>
    <mergeCell ref="AED91:AED93"/>
    <mergeCell ref="AEE91:AEE93"/>
    <mergeCell ref="AEF91:AEF93"/>
    <mergeCell ref="AEG91:AEG93"/>
    <mergeCell ref="AEH91:AEH93"/>
    <mergeCell ref="AEI91:AEI93"/>
    <mergeCell ref="AEJ91:AEJ93"/>
    <mergeCell ref="AEK91:AEK93"/>
    <mergeCell ref="AEL91:AEL93"/>
    <mergeCell ref="AEM91:AEM93"/>
    <mergeCell ref="AEN91:AEN93"/>
    <mergeCell ref="AEO91:AEO93"/>
    <mergeCell ref="AEP91:AEP93"/>
    <mergeCell ref="AEQ91:AEQ93"/>
    <mergeCell ref="AER91:AER93"/>
    <mergeCell ref="AES91:AES93"/>
    <mergeCell ref="AET91:AET93"/>
    <mergeCell ref="AEU91:AEU93"/>
    <mergeCell ref="AEV91:AEV93"/>
    <mergeCell ref="AEW91:AEW93"/>
    <mergeCell ref="AEX91:AEX93"/>
    <mergeCell ref="AEY91:AEY93"/>
    <mergeCell ref="AEZ91:AEZ93"/>
    <mergeCell ref="AFA91:AFA93"/>
    <mergeCell ref="AFB91:AFB93"/>
    <mergeCell ref="AFC91:AFC93"/>
    <mergeCell ref="AFD91:AFD93"/>
    <mergeCell ref="AFE91:AFE93"/>
    <mergeCell ref="AFF91:AFF93"/>
    <mergeCell ref="AFG91:AFG93"/>
    <mergeCell ref="AFH91:AFH93"/>
    <mergeCell ref="AFI91:AFI93"/>
    <mergeCell ref="AFJ91:AFJ93"/>
    <mergeCell ref="AFK91:AFK93"/>
    <mergeCell ref="AFL91:AFL93"/>
    <mergeCell ref="AFM91:AFM93"/>
    <mergeCell ref="AFN91:AFN93"/>
    <mergeCell ref="AFO91:AFO93"/>
    <mergeCell ref="AFP91:AFP93"/>
    <mergeCell ref="AFQ91:AFQ93"/>
    <mergeCell ref="AFR91:AFR93"/>
    <mergeCell ref="AFS91:AFS93"/>
    <mergeCell ref="AFT91:AFT93"/>
    <mergeCell ref="AFU91:AFU93"/>
    <mergeCell ref="AFV91:AFV93"/>
    <mergeCell ref="AFW91:AFW93"/>
    <mergeCell ref="AFX91:AFX93"/>
    <mergeCell ref="AFY91:AFY93"/>
    <mergeCell ref="AFZ91:AFZ93"/>
    <mergeCell ref="AGA91:AGA93"/>
    <mergeCell ref="AGB91:AGB93"/>
    <mergeCell ref="AGC91:AGC93"/>
    <mergeCell ref="AGD91:AGD93"/>
    <mergeCell ref="AGE91:AGE93"/>
    <mergeCell ref="AGF91:AGF93"/>
    <mergeCell ref="AGG91:AGG93"/>
    <mergeCell ref="AGH91:AGH93"/>
    <mergeCell ref="AGI91:AGI93"/>
    <mergeCell ref="AGJ91:AGJ93"/>
    <mergeCell ref="AGK91:AGK93"/>
    <mergeCell ref="AGL91:AGL93"/>
    <mergeCell ref="AGM91:AGM93"/>
    <mergeCell ref="AGN91:AGN93"/>
    <mergeCell ref="AGO91:AGO93"/>
    <mergeCell ref="AGP91:AGP93"/>
    <mergeCell ref="AGQ91:AGQ93"/>
    <mergeCell ref="AGR91:AGR93"/>
    <mergeCell ref="AGS91:AGS93"/>
    <mergeCell ref="AGT91:AGT93"/>
    <mergeCell ref="AGU91:AGU93"/>
    <mergeCell ref="AGV91:AGV93"/>
    <mergeCell ref="AGW91:AGW93"/>
    <mergeCell ref="AGX91:AGX93"/>
    <mergeCell ref="AGY91:AGY93"/>
    <mergeCell ref="AGZ91:AGZ93"/>
    <mergeCell ref="AHA91:AHA93"/>
    <mergeCell ref="AHB91:AHB93"/>
    <mergeCell ref="AHC91:AHC93"/>
    <mergeCell ref="AHD91:AHD93"/>
    <mergeCell ref="AHE91:AHE93"/>
    <mergeCell ref="AHF91:AHF93"/>
    <mergeCell ref="AHG91:AHG93"/>
    <mergeCell ref="AHH91:AHH93"/>
    <mergeCell ref="AHI91:AHI93"/>
    <mergeCell ref="AHJ91:AHJ93"/>
    <mergeCell ref="AHK91:AHK93"/>
    <mergeCell ref="AHL91:AHL93"/>
    <mergeCell ref="AHM91:AHM93"/>
    <mergeCell ref="AHN91:AHN93"/>
    <mergeCell ref="AHO91:AHO93"/>
    <mergeCell ref="AHP91:AHP93"/>
    <mergeCell ref="AHQ91:AHQ93"/>
    <mergeCell ref="AHR91:AHR93"/>
    <mergeCell ref="AHS91:AHS93"/>
    <mergeCell ref="AHT91:AHT93"/>
    <mergeCell ref="AHU91:AHU93"/>
    <mergeCell ref="AHV91:AHV93"/>
    <mergeCell ref="AHW91:AHW93"/>
    <mergeCell ref="AHX91:AHX93"/>
    <mergeCell ref="AHY91:AHY93"/>
    <mergeCell ref="AHZ91:AHZ93"/>
    <mergeCell ref="AIA91:AIA93"/>
    <mergeCell ref="AIB91:AIB93"/>
    <mergeCell ref="AIC91:AIC93"/>
    <mergeCell ref="AID91:AID93"/>
    <mergeCell ref="AIE91:AIE93"/>
    <mergeCell ref="AIF91:AIF93"/>
    <mergeCell ref="AIG91:AIG93"/>
    <mergeCell ref="AIH91:AIH93"/>
    <mergeCell ref="AII91:AII93"/>
    <mergeCell ref="AIJ91:AIJ93"/>
    <mergeCell ref="AIK91:AIK93"/>
    <mergeCell ref="AIL91:AIL93"/>
    <mergeCell ref="AIM91:AIM93"/>
    <mergeCell ref="AIN91:AIN93"/>
    <mergeCell ref="AIO91:AIO93"/>
    <mergeCell ref="AIP91:AIP93"/>
    <mergeCell ref="AIQ91:AIQ93"/>
    <mergeCell ref="AIR91:AIR93"/>
    <mergeCell ref="AIS91:AIS93"/>
    <mergeCell ref="AIT91:AIT93"/>
    <mergeCell ref="AIU91:AIU93"/>
    <mergeCell ref="AIV91:AIV93"/>
    <mergeCell ref="AIW91:AIW93"/>
    <mergeCell ref="AIX91:AIX93"/>
    <mergeCell ref="AIY91:AIY93"/>
    <mergeCell ref="AIZ91:AIZ93"/>
    <mergeCell ref="AJA91:AJA93"/>
    <mergeCell ref="AJB91:AJB93"/>
    <mergeCell ref="AJC91:AJC93"/>
    <mergeCell ref="AJD91:AJD93"/>
    <mergeCell ref="AJE91:AJE93"/>
    <mergeCell ref="AJF91:AJF93"/>
    <mergeCell ref="AJG91:AJG93"/>
    <mergeCell ref="AJH91:AJH93"/>
    <mergeCell ref="AJI91:AJI93"/>
    <mergeCell ref="AJJ91:AJJ93"/>
    <mergeCell ref="AJK91:AJK93"/>
    <mergeCell ref="AJL91:AJL93"/>
    <mergeCell ref="AJM91:AJM93"/>
    <mergeCell ref="AJN91:AJN93"/>
    <mergeCell ref="AJO91:AJO93"/>
    <mergeCell ref="AJP91:AJP93"/>
    <mergeCell ref="AJQ91:AJQ93"/>
    <mergeCell ref="AJR91:AJR93"/>
    <mergeCell ref="AJS91:AJS93"/>
    <mergeCell ref="AJT91:AJT93"/>
    <mergeCell ref="AJU91:AJU93"/>
    <mergeCell ref="AJV91:AJV93"/>
    <mergeCell ref="AJW91:AJW93"/>
    <mergeCell ref="AJX91:AJX93"/>
    <mergeCell ref="AJY91:AJY93"/>
    <mergeCell ref="AJZ91:AJZ93"/>
    <mergeCell ref="AKA91:AKA93"/>
    <mergeCell ref="AKB91:AKB93"/>
    <mergeCell ref="AKC91:AKC93"/>
    <mergeCell ref="AKD91:AKD93"/>
    <mergeCell ref="AKE91:AKE93"/>
    <mergeCell ref="AKF91:AKF93"/>
    <mergeCell ref="AKG91:AKG93"/>
    <mergeCell ref="AKH91:AKH93"/>
    <mergeCell ref="AKI91:AKI93"/>
    <mergeCell ref="AKJ91:AKJ93"/>
    <mergeCell ref="AKK91:AKK93"/>
    <mergeCell ref="AKL91:AKL93"/>
    <mergeCell ref="AKM91:AKM93"/>
    <mergeCell ref="AKN91:AKN93"/>
    <mergeCell ref="AKO91:AKO93"/>
    <mergeCell ref="AKP91:AKP93"/>
    <mergeCell ref="LY94:LY100"/>
    <mergeCell ref="LZ94:LZ100"/>
    <mergeCell ref="MA94:MA100"/>
    <mergeCell ref="MB94:MB100"/>
    <mergeCell ref="MC94:MC100"/>
    <mergeCell ref="MD94:MD100"/>
    <mergeCell ref="ME94:ME100"/>
    <mergeCell ref="MF94:MF100"/>
    <mergeCell ref="MG94:MG100"/>
    <mergeCell ref="MH94:MH100"/>
    <mergeCell ref="MI94:MI100"/>
    <mergeCell ref="MJ94:MJ100"/>
    <mergeCell ref="MK94:MK100"/>
    <mergeCell ref="ML94:ML100"/>
    <mergeCell ref="MM94:MM100"/>
    <mergeCell ref="MN94:MN100"/>
    <mergeCell ref="MO94:MO100"/>
    <mergeCell ref="MP94:MP100"/>
    <mergeCell ref="MQ94:MQ100"/>
    <mergeCell ref="MR94:MR100"/>
    <mergeCell ref="MS94:MS100"/>
    <mergeCell ref="MT94:MT100"/>
    <mergeCell ref="MU94:MU100"/>
    <mergeCell ref="MV94:MV100"/>
    <mergeCell ref="MW94:MW100"/>
    <mergeCell ref="MX94:MX100"/>
    <mergeCell ref="MY94:MY100"/>
    <mergeCell ref="MZ94:MZ100"/>
    <mergeCell ref="NA94:NA100"/>
    <mergeCell ref="NB94:NB100"/>
    <mergeCell ref="NC94:NC100"/>
    <mergeCell ref="ND94:ND100"/>
    <mergeCell ref="NE94:NE100"/>
    <mergeCell ref="NF94:NF100"/>
    <mergeCell ref="NG94:NG100"/>
    <mergeCell ref="NH94:NH100"/>
    <mergeCell ref="NI94:NI100"/>
    <mergeCell ref="NJ94:NJ100"/>
    <mergeCell ref="NK94:NK100"/>
    <mergeCell ref="NL94:NL100"/>
    <mergeCell ref="NM94:NM100"/>
    <mergeCell ref="NN94:NN100"/>
    <mergeCell ref="NO94:NO100"/>
    <mergeCell ref="NP94:NP100"/>
    <mergeCell ref="NQ94:NQ100"/>
    <mergeCell ref="NR94:NR100"/>
    <mergeCell ref="NS94:NS100"/>
    <mergeCell ref="NT94:NT100"/>
    <mergeCell ref="NU94:NU100"/>
    <mergeCell ref="NV94:NV100"/>
    <mergeCell ref="NW94:NW100"/>
    <mergeCell ref="NX94:NX100"/>
    <mergeCell ref="NY94:NY100"/>
    <mergeCell ref="NZ94:NZ100"/>
    <mergeCell ref="OA94:OA100"/>
    <mergeCell ref="OB94:OB100"/>
    <mergeCell ref="OC94:OC100"/>
    <mergeCell ref="OD94:OD100"/>
    <mergeCell ref="OE94:OE100"/>
    <mergeCell ref="OF94:OF100"/>
    <mergeCell ref="OG94:OG100"/>
    <mergeCell ref="OH94:OH100"/>
    <mergeCell ref="OI94:OI100"/>
    <mergeCell ref="OJ94:OJ100"/>
    <mergeCell ref="OK94:OK100"/>
    <mergeCell ref="OL94:OL100"/>
    <mergeCell ref="OM94:OM100"/>
    <mergeCell ref="ON94:ON100"/>
    <mergeCell ref="OO94:OO100"/>
    <mergeCell ref="OP94:OP100"/>
    <mergeCell ref="OQ94:OQ100"/>
    <mergeCell ref="OR94:OR100"/>
    <mergeCell ref="OS94:OS100"/>
    <mergeCell ref="OT94:OT100"/>
    <mergeCell ref="OU94:OU100"/>
    <mergeCell ref="OV94:OV100"/>
    <mergeCell ref="OW94:OW100"/>
    <mergeCell ref="OX94:OX100"/>
    <mergeCell ref="OY94:OY100"/>
    <mergeCell ref="OZ94:OZ100"/>
    <mergeCell ref="PA94:PA100"/>
    <mergeCell ref="PB94:PB100"/>
    <mergeCell ref="PC94:PC100"/>
    <mergeCell ref="PD94:PD100"/>
    <mergeCell ref="PE94:PE100"/>
    <mergeCell ref="PF94:PF100"/>
    <mergeCell ref="PG94:PG100"/>
    <mergeCell ref="PH94:PH100"/>
    <mergeCell ref="PI94:PI100"/>
    <mergeCell ref="PJ94:PJ100"/>
    <mergeCell ref="PK94:PK100"/>
    <mergeCell ref="PL94:PL100"/>
    <mergeCell ref="PM94:PM100"/>
    <mergeCell ref="PN94:PN100"/>
    <mergeCell ref="PO94:PO100"/>
    <mergeCell ref="PP94:PP100"/>
    <mergeCell ref="PQ94:PQ100"/>
    <mergeCell ref="PR94:PR100"/>
    <mergeCell ref="PS94:PS100"/>
    <mergeCell ref="PT94:PT100"/>
    <mergeCell ref="PU94:PU100"/>
    <mergeCell ref="PV94:PV100"/>
    <mergeCell ref="PW94:PW100"/>
    <mergeCell ref="PX94:PX100"/>
    <mergeCell ref="PY94:PY100"/>
    <mergeCell ref="PZ94:PZ100"/>
    <mergeCell ref="QA94:QA100"/>
    <mergeCell ref="QB94:QB100"/>
    <mergeCell ref="QC94:QC100"/>
    <mergeCell ref="QD94:QD100"/>
    <mergeCell ref="QE94:QE100"/>
    <mergeCell ref="QF94:QF100"/>
    <mergeCell ref="QG94:QG100"/>
    <mergeCell ref="QH94:QH100"/>
    <mergeCell ref="QI94:QI100"/>
    <mergeCell ref="QJ94:QJ100"/>
    <mergeCell ref="QK94:QK100"/>
    <mergeCell ref="QL94:QL100"/>
    <mergeCell ref="QM94:QM100"/>
    <mergeCell ref="QN94:QN100"/>
    <mergeCell ref="QO94:QO100"/>
    <mergeCell ref="QP94:QP100"/>
    <mergeCell ref="QQ94:QQ100"/>
    <mergeCell ref="QR94:QR100"/>
    <mergeCell ref="QS94:QS100"/>
    <mergeCell ref="QT94:QT100"/>
    <mergeCell ref="QU94:QU100"/>
    <mergeCell ref="QV94:QV100"/>
    <mergeCell ref="QW94:QW100"/>
    <mergeCell ref="QX94:QX100"/>
    <mergeCell ref="QY94:QY100"/>
    <mergeCell ref="QZ94:QZ100"/>
    <mergeCell ref="RA94:RA100"/>
    <mergeCell ref="RB94:RB100"/>
    <mergeCell ref="RC94:RC100"/>
    <mergeCell ref="RD94:RD100"/>
    <mergeCell ref="RE94:RE100"/>
    <mergeCell ref="RF94:RF100"/>
    <mergeCell ref="RG94:RG100"/>
    <mergeCell ref="RH94:RH100"/>
    <mergeCell ref="RI94:RI100"/>
    <mergeCell ref="RJ94:RJ100"/>
    <mergeCell ref="RK94:RK100"/>
    <mergeCell ref="RL94:RL100"/>
    <mergeCell ref="RM94:RM100"/>
    <mergeCell ref="RN94:RN100"/>
    <mergeCell ref="RO94:RO100"/>
    <mergeCell ref="RP94:RP100"/>
    <mergeCell ref="RQ94:RQ100"/>
    <mergeCell ref="RR94:RR100"/>
    <mergeCell ref="RS94:RS100"/>
    <mergeCell ref="RT94:RT100"/>
    <mergeCell ref="RU94:RU100"/>
    <mergeCell ref="RV94:RV100"/>
    <mergeCell ref="RW94:RW100"/>
    <mergeCell ref="RX94:RX100"/>
    <mergeCell ref="RY94:RY100"/>
    <mergeCell ref="RZ94:RZ100"/>
    <mergeCell ref="SA94:SA100"/>
    <mergeCell ref="SB94:SB100"/>
    <mergeCell ref="SC94:SC100"/>
    <mergeCell ref="SD94:SD100"/>
    <mergeCell ref="SE94:SE100"/>
    <mergeCell ref="SF94:SF100"/>
    <mergeCell ref="SG94:SG100"/>
    <mergeCell ref="SH94:SH100"/>
    <mergeCell ref="SI94:SI100"/>
    <mergeCell ref="SJ94:SJ100"/>
    <mergeCell ref="SK94:SK100"/>
    <mergeCell ref="SL94:SL100"/>
    <mergeCell ref="SM94:SM100"/>
    <mergeCell ref="SN94:SN100"/>
    <mergeCell ref="SO94:SO100"/>
    <mergeCell ref="SP94:SP100"/>
    <mergeCell ref="SQ94:SQ100"/>
    <mergeCell ref="SR94:SR100"/>
    <mergeCell ref="SS94:SS100"/>
    <mergeCell ref="ST94:ST100"/>
    <mergeCell ref="SU94:SU100"/>
    <mergeCell ref="SV94:SV100"/>
    <mergeCell ref="SW94:SW100"/>
    <mergeCell ref="SX94:SX100"/>
    <mergeCell ref="SY94:SY100"/>
    <mergeCell ref="SZ94:SZ100"/>
    <mergeCell ref="TA94:TA100"/>
    <mergeCell ref="TB94:TB100"/>
    <mergeCell ref="TC94:TC100"/>
    <mergeCell ref="TD94:TD100"/>
    <mergeCell ref="TE94:TE100"/>
    <mergeCell ref="TF94:TF100"/>
    <mergeCell ref="TG94:TG100"/>
    <mergeCell ref="TH94:TH100"/>
    <mergeCell ref="TI94:TI100"/>
    <mergeCell ref="TJ94:TJ100"/>
    <mergeCell ref="TK94:TK100"/>
    <mergeCell ref="TL94:TL100"/>
    <mergeCell ref="TM94:TM100"/>
    <mergeCell ref="TN94:TN100"/>
    <mergeCell ref="TO94:TO100"/>
    <mergeCell ref="TP94:TP100"/>
    <mergeCell ref="TQ94:TQ100"/>
    <mergeCell ref="TR94:TR100"/>
    <mergeCell ref="TS94:TS100"/>
    <mergeCell ref="TT94:TT100"/>
    <mergeCell ref="TU94:TU100"/>
    <mergeCell ref="TV94:TV100"/>
    <mergeCell ref="TW94:TW100"/>
    <mergeCell ref="TX94:TX100"/>
    <mergeCell ref="TY94:TY100"/>
    <mergeCell ref="TZ94:TZ100"/>
    <mergeCell ref="UA94:UA100"/>
    <mergeCell ref="UB94:UB100"/>
    <mergeCell ref="UC94:UC100"/>
    <mergeCell ref="UD94:UD100"/>
    <mergeCell ref="UE94:UE100"/>
    <mergeCell ref="UF94:UF100"/>
    <mergeCell ref="UG94:UG100"/>
    <mergeCell ref="UH94:UH100"/>
    <mergeCell ref="UI94:UI100"/>
    <mergeCell ref="UJ94:UJ100"/>
    <mergeCell ref="UK94:UK100"/>
    <mergeCell ref="UL94:UL100"/>
    <mergeCell ref="UM94:UM100"/>
    <mergeCell ref="UN94:UN100"/>
    <mergeCell ref="UO94:UO100"/>
    <mergeCell ref="UP94:UP100"/>
    <mergeCell ref="UQ94:UQ100"/>
    <mergeCell ref="UR94:UR100"/>
    <mergeCell ref="US94:US100"/>
    <mergeCell ref="UT94:UT100"/>
    <mergeCell ref="UU94:UU100"/>
    <mergeCell ref="UV94:UV100"/>
    <mergeCell ref="UW94:UW100"/>
    <mergeCell ref="UX94:UX100"/>
    <mergeCell ref="UY94:UY100"/>
    <mergeCell ref="UZ94:UZ100"/>
    <mergeCell ref="VA94:VA100"/>
    <mergeCell ref="VB94:VB100"/>
    <mergeCell ref="VC94:VC100"/>
    <mergeCell ref="VD94:VD100"/>
    <mergeCell ref="VE94:VE100"/>
    <mergeCell ref="VF94:VF100"/>
    <mergeCell ref="VG94:VG100"/>
    <mergeCell ref="VH94:VH100"/>
    <mergeCell ref="VI94:VI100"/>
    <mergeCell ref="VJ94:VJ100"/>
    <mergeCell ref="VK94:VK100"/>
    <mergeCell ref="VL94:VL100"/>
    <mergeCell ref="VM94:VM100"/>
    <mergeCell ref="VN94:VN100"/>
    <mergeCell ref="VO94:VO100"/>
    <mergeCell ref="VP94:VP100"/>
    <mergeCell ref="VQ94:VQ100"/>
    <mergeCell ref="VR94:VR100"/>
    <mergeCell ref="VS94:VS100"/>
    <mergeCell ref="VT94:VT100"/>
    <mergeCell ref="VU94:VU100"/>
    <mergeCell ref="VV94:VV100"/>
    <mergeCell ref="VW94:VW100"/>
    <mergeCell ref="VX94:VX100"/>
    <mergeCell ref="VY94:VY100"/>
    <mergeCell ref="VZ94:VZ100"/>
    <mergeCell ref="WA94:WA100"/>
    <mergeCell ref="WB94:WB100"/>
    <mergeCell ref="WC94:WC100"/>
    <mergeCell ref="WD94:WD100"/>
    <mergeCell ref="WE94:WE100"/>
    <mergeCell ref="WF94:WF100"/>
    <mergeCell ref="WG94:WG100"/>
    <mergeCell ref="WH94:WH100"/>
    <mergeCell ref="WI94:WI100"/>
    <mergeCell ref="WJ94:WJ100"/>
    <mergeCell ref="WK94:WK100"/>
    <mergeCell ref="WL94:WL100"/>
    <mergeCell ref="WM94:WM100"/>
    <mergeCell ref="WN94:WN100"/>
    <mergeCell ref="WO94:WO100"/>
    <mergeCell ref="WP94:WP100"/>
    <mergeCell ref="WQ94:WQ100"/>
    <mergeCell ref="WR94:WR100"/>
    <mergeCell ref="WS94:WS100"/>
    <mergeCell ref="WT94:WT100"/>
    <mergeCell ref="WU94:WU100"/>
    <mergeCell ref="WV94:WV100"/>
    <mergeCell ref="WW94:WW100"/>
    <mergeCell ref="WX94:WX100"/>
    <mergeCell ref="WY94:WY100"/>
    <mergeCell ref="WZ94:WZ100"/>
    <mergeCell ref="XA94:XA100"/>
    <mergeCell ref="XB94:XB100"/>
    <mergeCell ref="XC94:XC100"/>
    <mergeCell ref="XD94:XD100"/>
    <mergeCell ref="XE94:XE100"/>
    <mergeCell ref="XF94:XF100"/>
    <mergeCell ref="XG94:XG100"/>
    <mergeCell ref="XH94:XH100"/>
    <mergeCell ref="XI94:XI100"/>
    <mergeCell ref="XJ94:XJ100"/>
    <mergeCell ref="XK94:XK100"/>
    <mergeCell ref="XL94:XL100"/>
    <mergeCell ref="XM94:XM100"/>
    <mergeCell ref="XN94:XN100"/>
    <mergeCell ref="XO94:XO100"/>
    <mergeCell ref="XP94:XP100"/>
    <mergeCell ref="XQ94:XQ100"/>
    <mergeCell ref="XR94:XR100"/>
    <mergeCell ref="XS94:XS100"/>
    <mergeCell ref="XT94:XT100"/>
    <mergeCell ref="XU94:XU100"/>
    <mergeCell ref="XV94:XV100"/>
    <mergeCell ref="XW94:XW100"/>
    <mergeCell ref="XX94:XX100"/>
    <mergeCell ref="XY94:XY100"/>
    <mergeCell ref="XZ94:XZ100"/>
    <mergeCell ref="YA94:YA100"/>
    <mergeCell ref="YB94:YB100"/>
    <mergeCell ref="YC94:YC100"/>
    <mergeCell ref="YD94:YD100"/>
    <mergeCell ref="YE94:YE100"/>
    <mergeCell ref="YF94:YF100"/>
    <mergeCell ref="YG94:YG100"/>
    <mergeCell ref="YH94:YH100"/>
    <mergeCell ref="YI94:YI100"/>
    <mergeCell ref="YJ94:YJ100"/>
    <mergeCell ref="YK94:YK100"/>
    <mergeCell ref="YL94:YL100"/>
    <mergeCell ref="YM94:YM100"/>
    <mergeCell ref="YN94:YN100"/>
    <mergeCell ref="YO94:YO100"/>
    <mergeCell ref="YP94:YP100"/>
    <mergeCell ref="YQ94:YQ100"/>
    <mergeCell ref="YR94:YR100"/>
    <mergeCell ref="YS94:YS100"/>
    <mergeCell ref="YT94:YT100"/>
    <mergeCell ref="YU94:YU100"/>
    <mergeCell ref="YV94:YV100"/>
    <mergeCell ref="YW94:YW100"/>
    <mergeCell ref="YX94:YX100"/>
    <mergeCell ref="YY94:YY100"/>
    <mergeCell ref="YZ94:YZ100"/>
    <mergeCell ref="ZA94:ZA100"/>
    <mergeCell ref="ZB94:ZB100"/>
    <mergeCell ref="ZC94:ZC100"/>
    <mergeCell ref="ZD94:ZD100"/>
    <mergeCell ref="ZE94:ZE100"/>
    <mergeCell ref="ZF94:ZF100"/>
    <mergeCell ref="ZG94:ZG100"/>
    <mergeCell ref="ZH94:ZH100"/>
    <mergeCell ref="ZI94:ZI100"/>
    <mergeCell ref="ZJ94:ZJ100"/>
    <mergeCell ref="ZK94:ZK100"/>
    <mergeCell ref="ZL94:ZL100"/>
    <mergeCell ref="ZM94:ZM100"/>
    <mergeCell ref="ZN94:ZN100"/>
    <mergeCell ref="ZO94:ZO100"/>
    <mergeCell ref="ZP94:ZP100"/>
    <mergeCell ref="ZQ94:ZQ100"/>
    <mergeCell ref="ZR94:ZR100"/>
    <mergeCell ref="ZS94:ZS100"/>
    <mergeCell ref="ZT94:ZT100"/>
    <mergeCell ref="ZU94:ZU100"/>
    <mergeCell ref="ZV94:ZV100"/>
    <mergeCell ref="ZW94:ZW100"/>
    <mergeCell ref="ZX94:ZX100"/>
    <mergeCell ref="ZY94:ZY100"/>
    <mergeCell ref="ZZ94:ZZ100"/>
    <mergeCell ref="AAA94:AAA100"/>
    <mergeCell ref="AAB94:AAB100"/>
    <mergeCell ref="AAC94:AAC100"/>
    <mergeCell ref="AAD94:AAD100"/>
    <mergeCell ref="AAE94:AAE100"/>
    <mergeCell ref="AAF94:AAF100"/>
    <mergeCell ref="AAG94:AAG100"/>
    <mergeCell ref="AAH94:AAH100"/>
    <mergeCell ref="AAI94:AAI100"/>
    <mergeCell ref="AAJ94:AAJ100"/>
    <mergeCell ref="AAK94:AAK100"/>
    <mergeCell ref="AAL94:AAL100"/>
    <mergeCell ref="AAM94:AAM100"/>
    <mergeCell ref="AAN94:AAN100"/>
    <mergeCell ref="AAO94:AAO100"/>
    <mergeCell ref="AAP94:AAP100"/>
    <mergeCell ref="AAQ94:AAQ100"/>
    <mergeCell ref="AAR94:AAR100"/>
    <mergeCell ref="AAS94:AAS100"/>
    <mergeCell ref="AAT94:AAT100"/>
    <mergeCell ref="AAU94:AAU100"/>
    <mergeCell ref="AAV94:AAV100"/>
    <mergeCell ref="AAW94:AAW100"/>
    <mergeCell ref="AAX94:AAX100"/>
    <mergeCell ref="AAY94:AAY100"/>
    <mergeCell ref="AAZ94:AAZ100"/>
    <mergeCell ref="ABA94:ABA100"/>
    <mergeCell ref="ABB94:ABB100"/>
    <mergeCell ref="ABC94:ABC100"/>
    <mergeCell ref="ABD94:ABD100"/>
    <mergeCell ref="ABE94:ABE100"/>
    <mergeCell ref="ABF94:ABF100"/>
    <mergeCell ref="ABG94:ABG100"/>
    <mergeCell ref="ABH94:ABH100"/>
    <mergeCell ref="ABI94:ABI100"/>
    <mergeCell ref="ABJ94:ABJ100"/>
    <mergeCell ref="ABK94:ABK100"/>
    <mergeCell ref="ABL94:ABL100"/>
    <mergeCell ref="ABM94:ABM100"/>
    <mergeCell ref="ABN94:ABN100"/>
    <mergeCell ref="ABO94:ABO100"/>
    <mergeCell ref="ABP94:ABP100"/>
    <mergeCell ref="ABQ94:ABQ100"/>
    <mergeCell ref="ABR94:ABR100"/>
    <mergeCell ref="ABS94:ABS100"/>
    <mergeCell ref="ABT94:ABT100"/>
    <mergeCell ref="ABU94:ABU100"/>
    <mergeCell ref="ABV94:ABV100"/>
    <mergeCell ref="ABW94:ABW100"/>
    <mergeCell ref="ABX94:ABX100"/>
    <mergeCell ref="ABY94:ABY100"/>
    <mergeCell ref="ABZ94:ABZ100"/>
    <mergeCell ref="ACA94:ACA100"/>
    <mergeCell ref="ACB94:ACB100"/>
    <mergeCell ref="ACC94:ACC100"/>
    <mergeCell ref="ACD94:ACD100"/>
    <mergeCell ref="ACE94:ACE100"/>
    <mergeCell ref="ACF94:ACF100"/>
    <mergeCell ref="ACG94:ACG100"/>
    <mergeCell ref="ACH94:ACH100"/>
    <mergeCell ref="ACI94:ACI100"/>
    <mergeCell ref="ACJ94:ACJ100"/>
    <mergeCell ref="ACK94:ACK100"/>
    <mergeCell ref="ACL94:ACL100"/>
    <mergeCell ref="ACM94:ACM100"/>
    <mergeCell ref="ACN94:ACN100"/>
    <mergeCell ref="ACO94:ACO100"/>
    <mergeCell ref="ACP94:ACP100"/>
    <mergeCell ref="ACQ94:ACQ100"/>
    <mergeCell ref="ACR94:ACR100"/>
    <mergeCell ref="ACS94:ACS100"/>
    <mergeCell ref="ACT94:ACT100"/>
    <mergeCell ref="ACU94:ACU100"/>
    <mergeCell ref="ACV94:ACV100"/>
    <mergeCell ref="ACW94:ACW100"/>
    <mergeCell ref="ACX94:ACX100"/>
    <mergeCell ref="ACY94:ACY100"/>
    <mergeCell ref="ACZ94:ACZ100"/>
    <mergeCell ref="ADA94:ADA100"/>
    <mergeCell ref="ADB94:ADB100"/>
    <mergeCell ref="ADC94:ADC100"/>
    <mergeCell ref="ADD94:ADD100"/>
    <mergeCell ref="ADE94:ADE100"/>
    <mergeCell ref="ADF94:ADF100"/>
    <mergeCell ref="ADG94:ADG100"/>
    <mergeCell ref="ADH94:ADH100"/>
    <mergeCell ref="ADI94:ADI100"/>
    <mergeCell ref="ADJ94:ADJ100"/>
    <mergeCell ref="ADK94:ADK100"/>
    <mergeCell ref="ADL94:ADL100"/>
    <mergeCell ref="ADM94:ADM100"/>
    <mergeCell ref="ADN94:ADN100"/>
    <mergeCell ref="ADO94:ADO100"/>
    <mergeCell ref="ADP94:ADP100"/>
    <mergeCell ref="ADQ94:ADQ100"/>
    <mergeCell ref="ADR94:ADR100"/>
    <mergeCell ref="ADS94:ADS100"/>
    <mergeCell ref="ADT94:ADT100"/>
    <mergeCell ref="ADU94:ADU100"/>
    <mergeCell ref="ADV94:ADV100"/>
    <mergeCell ref="ADW94:ADW100"/>
    <mergeCell ref="ADX94:ADX100"/>
    <mergeCell ref="ADY94:ADY100"/>
    <mergeCell ref="ADZ94:ADZ100"/>
    <mergeCell ref="AEA94:AEA100"/>
    <mergeCell ref="AEB94:AEB100"/>
    <mergeCell ref="AEC94:AEC100"/>
    <mergeCell ref="AED94:AED100"/>
    <mergeCell ref="AEE94:AEE100"/>
    <mergeCell ref="AEF94:AEF100"/>
    <mergeCell ref="AEG94:AEG100"/>
    <mergeCell ref="AEH94:AEH100"/>
    <mergeCell ref="AEI94:AEI100"/>
    <mergeCell ref="AEJ94:AEJ100"/>
    <mergeCell ref="AEK94:AEK100"/>
    <mergeCell ref="AEL94:AEL100"/>
    <mergeCell ref="AEM94:AEM100"/>
    <mergeCell ref="AEN94:AEN100"/>
    <mergeCell ref="AEO94:AEO100"/>
    <mergeCell ref="AEP94:AEP100"/>
    <mergeCell ref="AEQ94:AEQ100"/>
    <mergeCell ref="AER94:AER100"/>
    <mergeCell ref="AES94:AES100"/>
    <mergeCell ref="AET94:AET100"/>
    <mergeCell ref="AEU94:AEU100"/>
    <mergeCell ref="AEV94:AEV100"/>
    <mergeCell ref="AEW94:AEW100"/>
    <mergeCell ref="AEX94:AEX100"/>
    <mergeCell ref="AEY94:AEY100"/>
    <mergeCell ref="AEZ94:AEZ100"/>
    <mergeCell ref="AFA94:AFA100"/>
    <mergeCell ref="AFB94:AFB100"/>
    <mergeCell ref="AFC94:AFC100"/>
    <mergeCell ref="AFD94:AFD100"/>
    <mergeCell ref="AFE94:AFE100"/>
    <mergeCell ref="AFF94:AFF100"/>
    <mergeCell ref="AFG94:AFG100"/>
    <mergeCell ref="AFH94:AFH100"/>
    <mergeCell ref="AFI94:AFI100"/>
    <mergeCell ref="AFJ94:AFJ100"/>
    <mergeCell ref="AFK94:AFK100"/>
    <mergeCell ref="AFL94:AFL100"/>
    <mergeCell ref="AFM94:AFM100"/>
    <mergeCell ref="AFN94:AFN100"/>
    <mergeCell ref="AFO94:AFO100"/>
    <mergeCell ref="AFP94:AFP100"/>
    <mergeCell ref="AFQ94:AFQ100"/>
    <mergeCell ref="AFR94:AFR100"/>
    <mergeCell ref="AFS94:AFS100"/>
    <mergeCell ref="AFT94:AFT100"/>
    <mergeCell ref="AFU94:AFU100"/>
    <mergeCell ref="AFV94:AFV100"/>
    <mergeCell ref="AFW94:AFW100"/>
    <mergeCell ref="AFX94:AFX100"/>
    <mergeCell ref="AFY94:AFY100"/>
    <mergeCell ref="AFZ94:AFZ100"/>
    <mergeCell ref="AGA94:AGA100"/>
    <mergeCell ref="AGB94:AGB100"/>
    <mergeCell ref="AGC94:AGC100"/>
    <mergeCell ref="AGD94:AGD100"/>
    <mergeCell ref="AGE94:AGE100"/>
    <mergeCell ref="AGF94:AGF100"/>
    <mergeCell ref="AGG94:AGG100"/>
    <mergeCell ref="AGH94:AGH100"/>
    <mergeCell ref="AGI94:AGI100"/>
    <mergeCell ref="AGJ94:AGJ100"/>
    <mergeCell ref="AGK94:AGK100"/>
    <mergeCell ref="AGL94:AGL100"/>
    <mergeCell ref="AGM94:AGM100"/>
    <mergeCell ref="AGN94:AGN100"/>
    <mergeCell ref="AGO94:AGO100"/>
    <mergeCell ref="AGP94:AGP100"/>
    <mergeCell ref="AGQ94:AGQ100"/>
    <mergeCell ref="AGR94:AGR100"/>
    <mergeCell ref="AGS94:AGS100"/>
    <mergeCell ref="AGT94:AGT100"/>
    <mergeCell ref="AGU94:AGU100"/>
    <mergeCell ref="AGV94:AGV100"/>
    <mergeCell ref="AGW94:AGW100"/>
    <mergeCell ref="AGX94:AGX100"/>
    <mergeCell ref="AGY94:AGY100"/>
    <mergeCell ref="AGZ94:AGZ100"/>
    <mergeCell ref="AHA94:AHA100"/>
    <mergeCell ref="AHB94:AHB100"/>
    <mergeCell ref="AHC94:AHC100"/>
    <mergeCell ref="AHD94:AHD100"/>
    <mergeCell ref="AHE94:AHE100"/>
    <mergeCell ref="AHF94:AHF100"/>
    <mergeCell ref="AHG94:AHG100"/>
    <mergeCell ref="AHH94:AHH100"/>
    <mergeCell ref="AHI94:AHI100"/>
    <mergeCell ref="AHJ94:AHJ100"/>
    <mergeCell ref="AHK94:AHK100"/>
    <mergeCell ref="AHL94:AHL100"/>
    <mergeCell ref="AHM94:AHM100"/>
    <mergeCell ref="AHN94:AHN100"/>
    <mergeCell ref="AHO94:AHO100"/>
    <mergeCell ref="AHP94:AHP100"/>
    <mergeCell ref="AHQ94:AHQ100"/>
    <mergeCell ref="AHR94:AHR100"/>
    <mergeCell ref="AHS94:AHS100"/>
    <mergeCell ref="AHT94:AHT100"/>
    <mergeCell ref="AHU94:AHU100"/>
    <mergeCell ref="AHV94:AHV100"/>
    <mergeCell ref="AHW94:AHW100"/>
    <mergeCell ref="AHX94:AHX100"/>
    <mergeCell ref="AHY94:AHY100"/>
    <mergeCell ref="AHZ94:AHZ100"/>
    <mergeCell ref="AIA94:AIA100"/>
    <mergeCell ref="AIB94:AIB100"/>
    <mergeCell ref="AIC94:AIC100"/>
    <mergeCell ref="AID94:AID100"/>
    <mergeCell ref="AIE94:AIE100"/>
    <mergeCell ref="AIF94:AIF100"/>
    <mergeCell ref="AIG94:AIG100"/>
    <mergeCell ref="AIH94:AIH100"/>
    <mergeCell ref="AII94:AII100"/>
    <mergeCell ref="AIJ94:AIJ100"/>
    <mergeCell ref="AIK94:AIK100"/>
    <mergeCell ref="AIL94:AIL100"/>
    <mergeCell ref="AIM94:AIM100"/>
    <mergeCell ref="AIN94:AIN100"/>
    <mergeCell ref="AIO94:AIO100"/>
    <mergeCell ref="AIP94:AIP100"/>
    <mergeCell ref="AIQ94:AIQ100"/>
    <mergeCell ref="AIR94:AIR100"/>
    <mergeCell ref="AIS94:AIS100"/>
    <mergeCell ref="AIT94:AIT100"/>
    <mergeCell ref="AIU94:AIU100"/>
    <mergeCell ref="AIV94:AIV100"/>
    <mergeCell ref="AIW94:AIW100"/>
    <mergeCell ref="AIX94:AIX100"/>
    <mergeCell ref="AIY94:AIY100"/>
    <mergeCell ref="AIZ94:AIZ100"/>
    <mergeCell ref="AJA94:AJA100"/>
    <mergeCell ref="AJB94:AJB100"/>
    <mergeCell ref="AJC94:AJC100"/>
    <mergeCell ref="AJD94:AJD100"/>
    <mergeCell ref="AJE94:AJE100"/>
    <mergeCell ref="AJF94:AJF100"/>
    <mergeCell ref="AJG94:AJG100"/>
    <mergeCell ref="AJH94:AJH100"/>
    <mergeCell ref="AJI94:AJI100"/>
    <mergeCell ref="AJJ94:AJJ100"/>
    <mergeCell ref="AJK94:AJK100"/>
    <mergeCell ref="AJL94:AJL100"/>
    <mergeCell ref="AJM94:AJM100"/>
    <mergeCell ref="AJN94:AJN100"/>
    <mergeCell ref="AJO94:AJO100"/>
    <mergeCell ref="AJP94:AJP100"/>
    <mergeCell ref="AJQ94:AJQ100"/>
    <mergeCell ref="AJR94:AJR100"/>
    <mergeCell ref="AJS94:AJS100"/>
    <mergeCell ref="AJT94:AJT100"/>
    <mergeCell ref="AJU94:AJU100"/>
    <mergeCell ref="AJV94:AJV100"/>
    <mergeCell ref="AJW94:AJW100"/>
    <mergeCell ref="AJX94:AJX100"/>
    <mergeCell ref="AJY94:AJY100"/>
    <mergeCell ref="AJZ94:AJZ100"/>
    <mergeCell ref="AKA94:AKA100"/>
    <mergeCell ref="AKB94:AKB100"/>
    <mergeCell ref="AKC94:AKC100"/>
    <mergeCell ref="AKD94:AKD100"/>
    <mergeCell ref="AKE94:AKE100"/>
    <mergeCell ref="AKF94:AKF100"/>
    <mergeCell ref="AKG94:AKG100"/>
    <mergeCell ref="AKH94:AKH100"/>
    <mergeCell ref="AKI94:AKI100"/>
    <mergeCell ref="AKJ94:AKJ100"/>
    <mergeCell ref="AKK94:AKK100"/>
    <mergeCell ref="AKL94:AKL100"/>
    <mergeCell ref="AKM94:AKM100"/>
    <mergeCell ref="AKN94:AKN100"/>
    <mergeCell ref="AKO94:AKO100"/>
    <mergeCell ref="AKP94:AKP100"/>
    <mergeCell ref="LY104:LY107"/>
    <mergeCell ref="LZ104:LZ107"/>
    <mergeCell ref="MA104:MA107"/>
    <mergeCell ref="MB104:MB107"/>
    <mergeCell ref="MC104:MC107"/>
    <mergeCell ref="MD104:MD107"/>
    <mergeCell ref="ME104:ME107"/>
    <mergeCell ref="MF104:MF107"/>
    <mergeCell ref="MG104:MG107"/>
    <mergeCell ref="MH104:MH107"/>
    <mergeCell ref="MI104:MI107"/>
    <mergeCell ref="MJ104:MJ107"/>
    <mergeCell ref="MK104:MK107"/>
    <mergeCell ref="ML104:ML107"/>
    <mergeCell ref="MM104:MM107"/>
    <mergeCell ref="MN104:MN107"/>
    <mergeCell ref="MO104:MO107"/>
    <mergeCell ref="MP104:MP107"/>
    <mergeCell ref="MQ104:MQ107"/>
    <mergeCell ref="MR104:MR107"/>
    <mergeCell ref="MS104:MS107"/>
    <mergeCell ref="MT104:MT107"/>
    <mergeCell ref="MU104:MU107"/>
    <mergeCell ref="MV104:MV107"/>
    <mergeCell ref="MW104:MW107"/>
    <mergeCell ref="MX104:MX107"/>
    <mergeCell ref="MY104:MY107"/>
    <mergeCell ref="MZ104:MZ107"/>
    <mergeCell ref="NA104:NA107"/>
    <mergeCell ref="NB104:NB107"/>
    <mergeCell ref="NC104:NC107"/>
    <mergeCell ref="ND104:ND107"/>
    <mergeCell ref="NE104:NE107"/>
    <mergeCell ref="NF104:NF107"/>
    <mergeCell ref="NG104:NG107"/>
    <mergeCell ref="NH104:NH107"/>
    <mergeCell ref="NI104:NI107"/>
    <mergeCell ref="NJ104:NJ107"/>
    <mergeCell ref="NK104:NK107"/>
    <mergeCell ref="NL104:NL107"/>
    <mergeCell ref="NM104:NM107"/>
    <mergeCell ref="NN104:NN107"/>
    <mergeCell ref="NO104:NO107"/>
    <mergeCell ref="NP104:NP107"/>
    <mergeCell ref="NQ104:NQ107"/>
    <mergeCell ref="NR104:NR107"/>
    <mergeCell ref="NS104:NS107"/>
    <mergeCell ref="NT104:NT107"/>
    <mergeCell ref="NU104:NU107"/>
    <mergeCell ref="NV104:NV107"/>
    <mergeCell ref="NW104:NW107"/>
    <mergeCell ref="NX104:NX107"/>
    <mergeCell ref="NY104:NY107"/>
    <mergeCell ref="NZ104:NZ107"/>
    <mergeCell ref="OA104:OA107"/>
    <mergeCell ref="OB104:OB107"/>
    <mergeCell ref="OC104:OC107"/>
    <mergeCell ref="OD104:OD107"/>
    <mergeCell ref="OE104:OE107"/>
    <mergeCell ref="OF104:OF107"/>
    <mergeCell ref="OG104:OG107"/>
    <mergeCell ref="OH104:OH107"/>
    <mergeCell ref="OI104:OI107"/>
    <mergeCell ref="OJ104:OJ107"/>
    <mergeCell ref="OK104:OK107"/>
    <mergeCell ref="OL104:OL107"/>
    <mergeCell ref="OM104:OM107"/>
    <mergeCell ref="ON104:ON107"/>
    <mergeCell ref="OO104:OO107"/>
    <mergeCell ref="OP104:OP107"/>
    <mergeCell ref="OQ104:OQ107"/>
    <mergeCell ref="OR104:OR107"/>
    <mergeCell ref="OS104:OS107"/>
    <mergeCell ref="OT104:OT107"/>
    <mergeCell ref="OU104:OU107"/>
    <mergeCell ref="OV104:OV107"/>
    <mergeCell ref="OW104:OW107"/>
    <mergeCell ref="OX104:OX107"/>
    <mergeCell ref="OY104:OY107"/>
    <mergeCell ref="OZ104:OZ107"/>
    <mergeCell ref="PA104:PA107"/>
    <mergeCell ref="PB104:PB107"/>
    <mergeCell ref="PC104:PC107"/>
    <mergeCell ref="PD104:PD107"/>
    <mergeCell ref="PE104:PE107"/>
    <mergeCell ref="PF104:PF107"/>
    <mergeCell ref="PG104:PG107"/>
    <mergeCell ref="PH104:PH107"/>
    <mergeCell ref="PI104:PI107"/>
    <mergeCell ref="PJ104:PJ107"/>
    <mergeCell ref="PK104:PK107"/>
    <mergeCell ref="PL104:PL107"/>
    <mergeCell ref="PM104:PM107"/>
    <mergeCell ref="PN104:PN107"/>
    <mergeCell ref="PO104:PO107"/>
    <mergeCell ref="PP104:PP107"/>
    <mergeCell ref="PQ104:PQ107"/>
    <mergeCell ref="PR104:PR107"/>
    <mergeCell ref="PS104:PS107"/>
    <mergeCell ref="PT104:PT107"/>
    <mergeCell ref="PU104:PU107"/>
    <mergeCell ref="PV104:PV107"/>
    <mergeCell ref="PW104:PW107"/>
    <mergeCell ref="PX104:PX107"/>
    <mergeCell ref="PY104:PY107"/>
    <mergeCell ref="PZ104:PZ107"/>
    <mergeCell ref="QA104:QA107"/>
    <mergeCell ref="QB104:QB107"/>
    <mergeCell ref="QC104:QC107"/>
    <mergeCell ref="QD104:QD107"/>
    <mergeCell ref="QE104:QE107"/>
    <mergeCell ref="QF104:QF107"/>
    <mergeCell ref="QG104:QG107"/>
    <mergeCell ref="QH104:QH107"/>
    <mergeCell ref="QI104:QI107"/>
    <mergeCell ref="QJ104:QJ107"/>
    <mergeCell ref="QK104:QK107"/>
    <mergeCell ref="QL104:QL107"/>
    <mergeCell ref="QM104:QM107"/>
    <mergeCell ref="QN104:QN107"/>
    <mergeCell ref="QO104:QO107"/>
    <mergeCell ref="QP104:QP107"/>
    <mergeCell ref="QQ104:QQ107"/>
    <mergeCell ref="QR104:QR107"/>
    <mergeCell ref="QS104:QS107"/>
    <mergeCell ref="QT104:QT107"/>
    <mergeCell ref="QU104:QU107"/>
    <mergeCell ref="QV104:QV107"/>
    <mergeCell ref="QW104:QW107"/>
    <mergeCell ref="QX104:QX107"/>
    <mergeCell ref="QY104:QY107"/>
    <mergeCell ref="QZ104:QZ107"/>
    <mergeCell ref="RA104:RA107"/>
    <mergeCell ref="RB104:RB107"/>
    <mergeCell ref="RC104:RC107"/>
    <mergeCell ref="RD104:RD107"/>
    <mergeCell ref="RE104:RE107"/>
    <mergeCell ref="RF104:RF107"/>
    <mergeCell ref="RG104:RG107"/>
    <mergeCell ref="RH104:RH107"/>
    <mergeCell ref="RI104:RI107"/>
    <mergeCell ref="RJ104:RJ107"/>
    <mergeCell ref="RK104:RK107"/>
    <mergeCell ref="RL104:RL107"/>
    <mergeCell ref="RM104:RM107"/>
    <mergeCell ref="RN104:RN107"/>
    <mergeCell ref="RO104:RO107"/>
    <mergeCell ref="RP104:RP107"/>
    <mergeCell ref="RQ104:RQ107"/>
    <mergeCell ref="RR104:RR107"/>
    <mergeCell ref="RS104:RS107"/>
    <mergeCell ref="RT104:RT107"/>
    <mergeCell ref="RU104:RU107"/>
    <mergeCell ref="RV104:RV107"/>
    <mergeCell ref="RW104:RW107"/>
    <mergeCell ref="RX104:RX107"/>
    <mergeCell ref="RY104:RY107"/>
    <mergeCell ref="RZ104:RZ107"/>
    <mergeCell ref="SA104:SA107"/>
    <mergeCell ref="SB104:SB107"/>
    <mergeCell ref="SC104:SC107"/>
    <mergeCell ref="SD104:SD107"/>
    <mergeCell ref="SE104:SE107"/>
    <mergeCell ref="SF104:SF107"/>
    <mergeCell ref="SG104:SG107"/>
    <mergeCell ref="SH104:SH107"/>
    <mergeCell ref="SI104:SI107"/>
    <mergeCell ref="SJ104:SJ107"/>
    <mergeCell ref="SK104:SK107"/>
    <mergeCell ref="SL104:SL107"/>
    <mergeCell ref="SM104:SM107"/>
    <mergeCell ref="SN104:SN107"/>
    <mergeCell ref="SO104:SO107"/>
    <mergeCell ref="SP104:SP107"/>
    <mergeCell ref="SQ104:SQ107"/>
    <mergeCell ref="SR104:SR107"/>
    <mergeCell ref="SS104:SS107"/>
    <mergeCell ref="ST104:ST107"/>
    <mergeCell ref="SU104:SU107"/>
    <mergeCell ref="SV104:SV107"/>
    <mergeCell ref="SW104:SW107"/>
    <mergeCell ref="SX104:SX107"/>
    <mergeCell ref="SY104:SY107"/>
    <mergeCell ref="SZ104:SZ107"/>
    <mergeCell ref="TA104:TA107"/>
    <mergeCell ref="TB104:TB107"/>
    <mergeCell ref="TC104:TC107"/>
    <mergeCell ref="TD104:TD107"/>
    <mergeCell ref="TE104:TE107"/>
    <mergeCell ref="TF104:TF107"/>
    <mergeCell ref="TG104:TG107"/>
    <mergeCell ref="TH104:TH107"/>
    <mergeCell ref="TI104:TI107"/>
    <mergeCell ref="TJ104:TJ107"/>
    <mergeCell ref="TK104:TK107"/>
    <mergeCell ref="TL104:TL107"/>
    <mergeCell ref="TM104:TM107"/>
    <mergeCell ref="TN104:TN107"/>
    <mergeCell ref="TO104:TO107"/>
    <mergeCell ref="TP104:TP107"/>
    <mergeCell ref="TQ104:TQ107"/>
    <mergeCell ref="TR104:TR107"/>
    <mergeCell ref="TS104:TS107"/>
    <mergeCell ref="TT104:TT107"/>
    <mergeCell ref="TU104:TU107"/>
    <mergeCell ref="TV104:TV107"/>
    <mergeCell ref="TW104:TW107"/>
    <mergeCell ref="TX104:TX107"/>
    <mergeCell ref="TY104:TY107"/>
    <mergeCell ref="TZ104:TZ107"/>
    <mergeCell ref="UA104:UA107"/>
    <mergeCell ref="UB104:UB107"/>
    <mergeCell ref="UC104:UC107"/>
    <mergeCell ref="UD104:UD107"/>
    <mergeCell ref="UE104:UE107"/>
    <mergeCell ref="UF104:UF107"/>
    <mergeCell ref="UG104:UG107"/>
    <mergeCell ref="UH104:UH107"/>
    <mergeCell ref="UI104:UI107"/>
    <mergeCell ref="UJ104:UJ107"/>
    <mergeCell ref="UK104:UK107"/>
    <mergeCell ref="UL104:UL107"/>
    <mergeCell ref="UM104:UM107"/>
    <mergeCell ref="UN104:UN107"/>
    <mergeCell ref="UO104:UO107"/>
    <mergeCell ref="UP104:UP107"/>
    <mergeCell ref="UQ104:UQ107"/>
    <mergeCell ref="UR104:UR107"/>
    <mergeCell ref="US104:US107"/>
    <mergeCell ref="UT104:UT107"/>
    <mergeCell ref="UU104:UU107"/>
    <mergeCell ref="UV104:UV107"/>
    <mergeCell ref="UW104:UW107"/>
    <mergeCell ref="UX104:UX107"/>
    <mergeCell ref="UY104:UY107"/>
    <mergeCell ref="UZ104:UZ107"/>
    <mergeCell ref="VA104:VA107"/>
    <mergeCell ref="VB104:VB107"/>
    <mergeCell ref="VC104:VC107"/>
    <mergeCell ref="VD104:VD107"/>
    <mergeCell ref="VE104:VE107"/>
    <mergeCell ref="VF104:VF107"/>
    <mergeCell ref="VG104:VG107"/>
    <mergeCell ref="VH104:VH107"/>
    <mergeCell ref="VI104:VI107"/>
    <mergeCell ref="VJ104:VJ107"/>
    <mergeCell ref="VK104:VK107"/>
    <mergeCell ref="VL104:VL107"/>
    <mergeCell ref="VM104:VM107"/>
    <mergeCell ref="VN104:VN107"/>
    <mergeCell ref="VO104:VO107"/>
    <mergeCell ref="VP104:VP107"/>
    <mergeCell ref="VQ104:VQ107"/>
    <mergeCell ref="VR104:VR107"/>
    <mergeCell ref="VS104:VS107"/>
    <mergeCell ref="VT104:VT107"/>
    <mergeCell ref="VU104:VU107"/>
    <mergeCell ref="VV104:VV107"/>
    <mergeCell ref="VW104:VW107"/>
    <mergeCell ref="VX104:VX107"/>
    <mergeCell ref="VY104:VY107"/>
    <mergeCell ref="VZ104:VZ107"/>
    <mergeCell ref="WA104:WA107"/>
    <mergeCell ref="WB104:WB107"/>
    <mergeCell ref="WC104:WC107"/>
    <mergeCell ref="WD104:WD107"/>
    <mergeCell ref="WE104:WE107"/>
    <mergeCell ref="WF104:WF107"/>
    <mergeCell ref="WG104:WG107"/>
    <mergeCell ref="WH104:WH107"/>
    <mergeCell ref="WI104:WI107"/>
    <mergeCell ref="WJ104:WJ107"/>
    <mergeCell ref="WK104:WK107"/>
    <mergeCell ref="WL104:WL107"/>
    <mergeCell ref="WM104:WM107"/>
    <mergeCell ref="WN104:WN107"/>
    <mergeCell ref="WO104:WO107"/>
    <mergeCell ref="WP104:WP107"/>
    <mergeCell ref="WQ104:WQ107"/>
    <mergeCell ref="WR104:WR107"/>
    <mergeCell ref="WS104:WS107"/>
    <mergeCell ref="WT104:WT107"/>
    <mergeCell ref="WU104:WU107"/>
    <mergeCell ref="WV104:WV107"/>
    <mergeCell ref="WW104:WW107"/>
    <mergeCell ref="WX104:WX107"/>
    <mergeCell ref="WY104:WY107"/>
    <mergeCell ref="WZ104:WZ107"/>
    <mergeCell ref="XA104:XA107"/>
    <mergeCell ref="XB104:XB107"/>
    <mergeCell ref="XC104:XC107"/>
    <mergeCell ref="XD104:XD107"/>
    <mergeCell ref="XE104:XE107"/>
    <mergeCell ref="XF104:XF107"/>
    <mergeCell ref="XG104:XG107"/>
    <mergeCell ref="XH104:XH107"/>
    <mergeCell ref="XI104:XI107"/>
    <mergeCell ref="XJ104:XJ107"/>
    <mergeCell ref="XK104:XK107"/>
    <mergeCell ref="XL104:XL107"/>
    <mergeCell ref="XM104:XM107"/>
    <mergeCell ref="XN104:XN107"/>
    <mergeCell ref="XO104:XO107"/>
    <mergeCell ref="XP104:XP107"/>
    <mergeCell ref="XQ104:XQ107"/>
    <mergeCell ref="XR104:XR107"/>
    <mergeCell ref="XS104:XS107"/>
    <mergeCell ref="XT104:XT107"/>
    <mergeCell ref="XU104:XU107"/>
    <mergeCell ref="XV104:XV107"/>
    <mergeCell ref="XW104:XW107"/>
    <mergeCell ref="XX104:XX107"/>
    <mergeCell ref="XY104:XY107"/>
    <mergeCell ref="XZ104:XZ107"/>
    <mergeCell ref="YA104:YA107"/>
    <mergeCell ref="YB104:YB107"/>
    <mergeCell ref="YC104:YC107"/>
    <mergeCell ref="YD104:YD107"/>
    <mergeCell ref="YE104:YE107"/>
    <mergeCell ref="YF104:YF107"/>
    <mergeCell ref="YG104:YG107"/>
    <mergeCell ref="YH104:YH107"/>
    <mergeCell ref="YI104:YI107"/>
    <mergeCell ref="YJ104:YJ107"/>
    <mergeCell ref="YK104:YK107"/>
    <mergeCell ref="YL104:YL107"/>
    <mergeCell ref="YM104:YM107"/>
    <mergeCell ref="YN104:YN107"/>
    <mergeCell ref="YO104:YO107"/>
    <mergeCell ref="YP104:YP107"/>
    <mergeCell ref="YQ104:YQ107"/>
    <mergeCell ref="YR104:YR107"/>
    <mergeCell ref="YS104:YS107"/>
    <mergeCell ref="YT104:YT107"/>
    <mergeCell ref="YU104:YU107"/>
    <mergeCell ref="YV104:YV107"/>
    <mergeCell ref="YW104:YW107"/>
    <mergeCell ref="YX104:YX107"/>
    <mergeCell ref="YY104:YY107"/>
    <mergeCell ref="YZ104:YZ107"/>
    <mergeCell ref="ZA104:ZA107"/>
    <mergeCell ref="ZB104:ZB107"/>
    <mergeCell ref="ZC104:ZC107"/>
    <mergeCell ref="ZD104:ZD107"/>
    <mergeCell ref="ZE104:ZE107"/>
    <mergeCell ref="ZF104:ZF107"/>
    <mergeCell ref="ZG104:ZG107"/>
    <mergeCell ref="ZH104:ZH107"/>
    <mergeCell ref="ZI104:ZI107"/>
    <mergeCell ref="ZJ104:ZJ107"/>
    <mergeCell ref="ZK104:ZK107"/>
    <mergeCell ref="ZL104:ZL107"/>
    <mergeCell ref="ZM104:ZM107"/>
    <mergeCell ref="ZN104:ZN107"/>
    <mergeCell ref="ZO104:ZO107"/>
    <mergeCell ref="ZP104:ZP107"/>
    <mergeCell ref="ZQ104:ZQ107"/>
    <mergeCell ref="ZR104:ZR107"/>
    <mergeCell ref="ZS104:ZS107"/>
    <mergeCell ref="ZT104:ZT107"/>
    <mergeCell ref="ZU104:ZU107"/>
    <mergeCell ref="ZV104:ZV107"/>
    <mergeCell ref="ZW104:ZW107"/>
    <mergeCell ref="ZX104:ZX107"/>
    <mergeCell ref="ZY104:ZY107"/>
    <mergeCell ref="ZZ104:ZZ107"/>
    <mergeCell ref="AAA104:AAA107"/>
    <mergeCell ref="AAB104:AAB107"/>
    <mergeCell ref="AAC104:AAC107"/>
    <mergeCell ref="AAD104:AAD107"/>
    <mergeCell ref="AAE104:AAE107"/>
    <mergeCell ref="AAF104:AAF107"/>
    <mergeCell ref="AAG104:AAG107"/>
    <mergeCell ref="AAH104:AAH107"/>
    <mergeCell ref="AAI104:AAI107"/>
    <mergeCell ref="AAJ104:AAJ107"/>
    <mergeCell ref="AAK104:AAK107"/>
    <mergeCell ref="AAL104:AAL107"/>
    <mergeCell ref="AAM104:AAM107"/>
    <mergeCell ref="AAN104:AAN107"/>
    <mergeCell ref="AAO104:AAO107"/>
    <mergeCell ref="AAP104:AAP107"/>
    <mergeCell ref="AAQ104:AAQ107"/>
    <mergeCell ref="AAR104:AAR107"/>
    <mergeCell ref="AAS104:AAS107"/>
    <mergeCell ref="AAT104:AAT107"/>
    <mergeCell ref="AAU104:AAU107"/>
    <mergeCell ref="AAV104:AAV107"/>
    <mergeCell ref="AAW104:AAW107"/>
    <mergeCell ref="AAX104:AAX107"/>
    <mergeCell ref="AAY104:AAY107"/>
    <mergeCell ref="AAZ104:AAZ107"/>
    <mergeCell ref="ABA104:ABA107"/>
    <mergeCell ref="ABB104:ABB107"/>
    <mergeCell ref="ABC104:ABC107"/>
    <mergeCell ref="ABD104:ABD107"/>
    <mergeCell ref="ABE104:ABE107"/>
    <mergeCell ref="ABF104:ABF107"/>
    <mergeCell ref="ABG104:ABG107"/>
    <mergeCell ref="ABH104:ABH107"/>
    <mergeCell ref="ABI104:ABI107"/>
    <mergeCell ref="ABJ104:ABJ107"/>
    <mergeCell ref="ABK104:ABK107"/>
    <mergeCell ref="ABL104:ABL107"/>
    <mergeCell ref="ABM104:ABM107"/>
    <mergeCell ref="ABN104:ABN107"/>
    <mergeCell ref="ABO104:ABO107"/>
    <mergeCell ref="ABP104:ABP107"/>
    <mergeCell ref="ABQ104:ABQ107"/>
    <mergeCell ref="ABR104:ABR107"/>
    <mergeCell ref="ABS104:ABS107"/>
    <mergeCell ref="ABT104:ABT107"/>
    <mergeCell ref="ABU104:ABU107"/>
    <mergeCell ref="ABV104:ABV107"/>
    <mergeCell ref="ABW104:ABW107"/>
    <mergeCell ref="ABX104:ABX107"/>
    <mergeCell ref="ABY104:ABY107"/>
    <mergeCell ref="ABZ104:ABZ107"/>
    <mergeCell ref="ACA104:ACA107"/>
    <mergeCell ref="ACB104:ACB107"/>
    <mergeCell ref="ACC104:ACC107"/>
    <mergeCell ref="ACD104:ACD107"/>
    <mergeCell ref="ACE104:ACE107"/>
    <mergeCell ref="ACF104:ACF107"/>
    <mergeCell ref="ACG104:ACG107"/>
    <mergeCell ref="ACH104:ACH107"/>
    <mergeCell ref="ACI104:ACI107"/>
    <mergeCell ref="ACJ104:ACJ107"/>
    <mergeCell ref="ACK104:ACK107"/>
    <mergeCell ref="ACL104:ACL107"/>
    <mergeCell ref="ACM104:ACM107"/>
    <mergeCell ref="ACN104:ACN107"/>
    <mergeCell ref="ACO104:ACO107"/>
    <mergeCell ref="ACP104:ACP107"/>
    <mergeCell ref="ACQ104:ACQ107"/>
    <mergeCell ref="ACR104:ACR107"/>
    <mergeCell ref="ACS104:ACS107"/>
    <mergeCell ref="ACT104:ACT107"/>
    <mergeCell ref="ACU104:ACU107"/>
    <mergeCell ref="ACV104:ACV107"/>
    <mergeCell ref="ACW104:ACW107"/>
    <mergeCell ref="ACX104:ACX107"/>
    <mergeCell ref="ACY104:ACY107"/>
    <mergeCell ref="ACZ104:ACZ107"/>
    <mergeCell ref="ADA104:ADA107"/>
    <mergeCell ref="ADB104:ADB107"/>
    <mergeCell ref="ADC104:ADC107"/>
    <mergeCell ref="ADD104:ADD107"/>
    <mergeCell ref="ADE104:ADE107"/>
    <mergeCell ref="ADF104:ADF107"/>
    <mergeCell ref="ADG104:ADG107"/>
    <mergeCell ref="ADH104:ADH107"/>
    <mergeCell ref="ADI104:ADI107"/>
    <mergeCell ref="ADJ104:ADJ107"/>
    <mergeCell ref="ADK104:ADK107"/>
    <mergeCell ref="ADL104:ADL107"/>
    <mergeCell ref="ADM104:ADM107"/>
    <mergeCell ref="ADN104:ADN107"/>
    <mergeCell ref="ADO104:ADO107"/>
    <mergeCell ref="ADP104:ADP107"/>
    <mergeCell ref="ADQ104:ADQ107"/>
    <mergeCell ref="ADR104:ADR107"/>
    <mergeCell ref="ADS104:ADS107"/>
    <mergeCell ref="ADT104:ADT107"/>
    <mergeCell ref="ADU104:ADU107"/>
    <mergeCell ref="ADV104:ADV107"/>
    <mergeCell ref="ADW104:ADW107"/>
    <mergeCell ref="ADX104:ADX107"/>
    <mergeCell ref="ADY104:ADY107"/>
    <mergeCell ref="ADZ104:ADZ107"/>
    <mergeCell ref="AEA104:AEA107"/>
    <mergeCell ref="AEB104:AEB107"/>
    <mergeCell ref="AEC104:AEC107"/>
    <mergeCell ref="AED104:AED107"/>
    <mergeCell ref="AEE104:AEE107"/>
    <mergeCell ref="AEF104:AEF107"/>
    <mergeCell ref="AEG104:AEG107"/>
    <mergeCell ref="AEH104:AEH107"/>
    <mergeCell ref="AEI104:AEI107"/>
    <mergeCell ref="AEJ104:AEJ107"/>
    <mergeCell ref="AEK104:AEK107"/>
    <mergeCell ref="AEL104:AEL107"/>
    <mergeCell ref="AEM104:AEM107"/>
    <mergeCell ref="AEN104:AEN107"/>
    <mergeCell ref="AEO104:AEO107"/>
    <mergeCell ref="AEP104:AEP107"/>
    <mergeCell ref="AEQ104:AEQ107"/>
    <mergeCell ref="AER104:AER107"/>
    <mergeCell ref="AES104:AES107"/>
    <mergeCell ref="AET104:AET107"/>
    <mergeCell ref="AEU104:AEU107"/>
    <mergeCell ref="AEV104:AEV107"/>
    <mergeCell ref="AEW104:AEW107"/>
    <mergeCell ref="AEX104:AEX107"/>
    <mergeCell ref="AEY104:AEY107"/>
    <mergeCell ref="AEZ104:AEZ107"/>
    <mergeCell ref="AFA104:AFA107"/>
    <mergeCell ref="AFB104:AFB107"/>
    <mergeCell ref="AFC104:AFC107"/>
    <mergeCell ref="AFD104:AFD107"/>
    <mergeCell ref="AFE104:AFE107"/>
    <mergeCell ref="AFF104:AFF107"/>
    <mergeCell ref="AFG104:AFG107"/>
    <mergeCell ref="AFH104:AFH107"/>
    <mergeCell ref="AFI104:AFI107"/>
    <mergeCell ref="AFJ104:AFJ107"/>
    <mergeCell ref="AFK104:AFK107"/>
    <mergeCell ref="AFL104:AFL107"/>
    <mergeCell ref="AFM104:AFM107"/>
    <mergeCell ref="AFN104:AFN107"/>
    <mergeCell ref="AFO104:AFO107"/>
    <mergeCell ref="AFP104:AFP107"/>
    <mergeCell ref="AFQ104:AFQ107"/>
    <mergeCell ref="AFR104:AFR107"/>
    <mergeCell ref="AFS104:AFS107"/>
    <mergeCell ref="AFT104:AFT107"/>
    <mergeCell ref="AFU104:AFU107"/>
    <mergeCell ref="AFV104:AFV107"/>
    <mergeCell ref="AFW104:AFW107"/>
    <mergeCell ref="AFX104:AFX107"/>
    <mergeCell ref="AFY104:AFY107"/>
    <mergeCell ref="AFZ104:AFZ107"/>
    <mergeCell ref="AGA104:AGA107"/>
    <mergeCell ref="AGB104:AGB107"/>
    <mergeCell ref="AGC104:AGC107"/>
    <mergeCell ref="AGD104:AGD107"/>
    <mergeCell ref="AGE104:AGE107"/>
    <mergeCell ref="AGF104:AGF107"/>
    <mergeCell ref="AGG104:AGG107"/>
    <mergeCell ref="AGH104:AGH107"/>
    <mergeCell ref="AGI104:AGI107"/>
    <mergeCell ref="AGJ104:AGJ107"/>
    <mergeCell ref="AGK104:AGK107"/>
    <mergeCell ref="AGL104:AGL107"/>
    <mergeCell ref="AGM104:AGM107"/>
    <mergeCell ref="AGN104:AGN107"/>
    <mergeCell ref="AGO104:AGO107"/>
    <mergeCell ref="AGP104:AGP107"/>
    <mergeCell ref="AGQ104:AGQ107"/>
    <mergeCell ref="AGR104:AGR107"/>
    <mergeCell ref="AGS104:AGS107"/>
    <mergeCell ref="AGT104:AGT107"/>
    <mergeCell ref="AGU104:AGU107"/>
    <mergeCell ref="AGV104:AGV107"/>
    <mergeCell ref="AGW104:AGW107"/>
    <mergeCell ref="AGX104:AGX107"/>
    <mergeCell ref="AGY104:AGY107"/>
    <mergeCell ref="AGZ104:AGZ107"/>
    <mergeCell ref="AHA104:AHA107"/>
    <mergeCell ref="AHB104:AHB107"/>
    <mergeCell ref="AHC104:AHC107"/>
    <mergeCell ref="AHD104:AHD107"/>
    <mergeCell ref="AHE104:AHE107"/>
    <mergeCell ref="AHF104:AHF107"/>
    <mergeCell ref="AHG104:AHG107"/>
    <mergeCell ref="AHH104:AHH107"/>
    <mergeCell ref="AHI104:AHI107"/>
    <mergeCell ref="AHJ104:AHJ107"/>
    <mergeCell ref="AHK104:AHK107"/>
    <mergeCell ref="AHL104:AHL107"/>
    <mergeCell ref="AHM104:AHM107"/>
    <mergeCell ref="AHN104:AHN107"/>
    <mergeCell ref="AHO104:AHO107"/>
    <mergeCell ref="AHP104:AHP107"/>
    <mergeCell ref="AHQ104:AHQ107"/>
    <mergeCell ref="AHR104:AHR107"/>
    <mergeCell ref="AHS104:AHS107"/>
    <mergeCell ref="AHT104:AHT107"/>
    <mergeCell ref="AHU104:AHU107"/>
    <mergeCell ref="AHV104:AHV107"/>
    <mergeCell ref="AHW104:AHW107"/>
    <mergeCell ref="AHX104:AHX107"/>
    <mergeCell ref="AHY104:AHY107"/>
    <mergeCell ref="AHZ104:AHZ107"/>
    <mergeCell ref="AIA104:AIA107"/>
    <mergeCell ref="AIB104:AIB107"/>
    <mergeCell ref="AIC104:AIC107"/>
    <mergeCell ref="AID104:AID107"/>
    <mergeCell ref="AIE104:AIE107"/>
    <mergeCell ref="AIF104:AIF107"/>
    <mergeCell ref="AIG104:AIG107"/>
    <mergeCell ref="AIH104:AIH107"/>
    <mergeCell ref="AII104:AII107"/>
    <mergeCell ref="AIJ104:AIJ107"/>
    <mergeCell ref="AIK104:AIK107"/>
    <mergeCell ref="AIL104:AIL107"/>
    <mergeCell ref="AIM104:AIM107"/>
    <mergeCell ref="AIN104:AIN107"/>
    <mergeCell ref="AIO104:AIO107"/>
    <mergeCell ref="AIP104:AIP107"/>
    <mergeCell ref="AIQ104:AIQ107"/>
    <mergeCell ref="AIR104:AIR107"/>
    <mergeCell ref="AIS104:AIS107"/>
    <mergeCell ref="AIT104:AIT107"/>
    <mergeCell ref="AIU104:AIU107"/>
    <mergeCell ref="AIV104:AIV107"/>
    <mergeCell ref="AIW104:AIW107"/>
    <mergeCell ref="AIX104:AIX107"/>
    <mergeCell ref="AIY104:AIY107"/>
    <mergeCell ref="AIZ104:AIZ107"/>
    <mergeCell ref="AJA104:AJA107"/>
    <mergeCell ref="AJB104:AJB107"/>
    <mergeCell ref="AJC104:AJC107"/>
    <mergeCell ref="AJD104:AJD107"/>
    <mergeCell ref="AJE104:AJE107"/>
    <mergeCell ref="AJF104:AJF107"/>
    <mergeCell ref="AJG104:AJG107"/>
    <mergeCell ref="AJH104:AJH107"/>
    <mergeCell ref="AJI104:AJI107"/>
    <mergeCell ref="AJJ104:AJJ107"/>
    <mergeCell ref="AJK104:AJK107"/>
    <mergeCell ref="AJL104:AJL107"/>
    <mergeCell ref="AJM104:AJM107"/>
    <mergeCell ref="AJN104:AJN107"/>
    <mergeCell ref="AJO104:AJO107"/>
    <mergeCell ref="AJP104:AJP107"/>
    <mergeCell ref="AJQ104:AJQ107"/>
    <mergeCell ref="AJR104:AJR107"/>
    <mergeCell ref="AJS104:AJS107"/>
    <mergeCell ref="AJT104:AJT107"/>
    <mergeCell ref="AJU104:AJU107"/>
    <mergeCell ref="AJV104:AJV107"/>
    <mergeCell ref="AJW104:AJW107"/>
    <mergeCell ref="AJX104:AJX107"/>
    <mergeCell ref="AJY104:AJY107"/>
    <mergeCell ref="AJZ104:AJZ107"/>
    <mergeCell ref="AKA104:AKA107"/>
    <mergeCell ref="AKB104:AKB107"/>
    <mergeCell ref="AKC104:AKC107"/>
    <mergeCell ref="AKD104:AKD107"/>
    <mergeCell ref="AKE104:AKE107"/>
    <mergeCell ref="AKF104:AKF107"/>
    <mergeCell ref="AKG104:AKG107"/>
    <mergeCell ref="AKH104:AKH107"/>
    <mergeCell ref="AKI104:AKI107"/>
    <mergeCell ref="AKJ104:AKJ107"/>
    <mergeCell ref="AKK104:AKK107"/>
    <mergeCell ref="AKL104:AKL107"/>
    <mergeCell ref="AKM104:AKM107"/>
    <mergeCell ref="AKN104:AKN107"/>
    <mergeCell ref="AKO104:AKO107"/>
    <mergeCell ref="AKP104:AKP107"/>
    <mergeCell ref="LY111:LY113"/>
    <mergeCell ref="LZ111:LZ113"/>
    <mergeCell ref="MA111:MA113"/>
    <mergeCell ref="MB111:MB113"/>
    <mergeCell ref="MC111:MC113"/>
    <mergeCell ref="MD111:MD113"/>
    <mergeCell ref="ME111:ME113"/>
    <mergeCell ref="MF111:MF113"/>
    <mergeCell ref="MG111:MG113"/>
    <mergeCell ref="MH111:MH113"/>
    <mergeCell ref="MI111:MI113"/>
    <mergeCell ref="MJ111:MJ113"/>
    <mergeCell ref="MK111:MK113"/>
    <mergeCell ref="ML111:ML113"/>
    <mergeCell ref="MM111:MM113"/>
    <mergeCell ref="MN111:MN113"/>
    <mergeCell ref="MO111:MO113"/>
    <mergeCell ref="MP111:MP113"/>
    <mergeCell ref="MQ111:MQ113"/>
    <mergeCell ref="MR111:MR113"/>
    <mergeCell ref="MS111:MS113"/>
    <mergeCell ref="MT111:MT113"/>
    <mergeCell ref="MU111:MU113"/>
    <mergeCell ref="MV111:MV113"/>
    <mergeCell ref="MW111:MW113"/>
    <mergeCell ref="MX111:MX113"/>
    <mergeCell ref="MY111:MY113"/>
    <mergeCell ref="MZ111:MZ113"/>
    <mergeCell ref="NA111:NA113"/>
    <mergeCell ref="NB111:NB113"/>
    <mergeCell ref="NC111:NC113"/>
    <mergeCell ref="ND111:ND113"/>
    <mergeCell ref="NE111:NE113"/>
    <mergeCell ref="NF111:NF113"/>
    <mergeCell ref="NG111:NG113"/>
    <mergeCell ref="NH111:NH113"/>
    <mergeCell ref="NI111:NI113"/>
    <mergeCell ref="NJ111:NJ113"/>
    <mergeCell ref="NK111:NK113"/>
    <mergeCell ref="NL111:NL113"/>
    <mergeCell ref="NM111:NM113"/>
    <mergeCell ref="NN111:NN113"/>
    <mergeCell ref="NO111:NO113"/>
    <mergeCell ref="NP111:NP113"/>
    <mergeCell ref="NQ111:NQ113"/>
    <mergeCell ref="NR111:NR113"/>
    <mergeCell ref="NS111:NS113"/>
    <mergeCell ref="NT111:NT113"/>
    <mergeCell ref="NU111:NU113"/>
    <mergeCell ref="NV111:NV113"/>
    <mergeCell ref="NW111:NW113"/>
    <mergeCell ref="NX111:NX113"/>
    <mergeCell ref="NY111:NY113"/>
    <mergeCell ref="NZ111:NZ113"/>
    <mergeCell ref="OA111:OA113"/>
    <mergeCell ref="OB111:OB113"/>
    <mergeCell ref="OC111:OC113"/>
    <mergeCell ref="OD111:OD113"/>
    <mergeCell ref="OE111:OE113"/>
    <mergeCell ref="OF111:OF113"/>
    <mergeCell ref="OG111:OG113"/>
    <mergeCell ref="OH111:OH113"/>
    <mergeCell ref="OI111:OI113"/>
    <mergeCell ref="OJ111:OJ113"/>
    <mergeCell ref="OK111:OK113"/>
    <mergeCell ref="OL111:OL113"/>
    <mergeCell ref="OM111:OM113"/>
    <mergeCell ref="ON111:ON113"/>
    <mergeCell ref="OO111:OO113"/>
    <mergeCell ref="OP111:OP113"/>
    <mergeCell ref="OQ111:OQ113"/>
    <mergeCell ref="OR111:OR113"/>
    <mergeCell ref="OS111:OS113"/>
    <mergeCell ref="OT111:OT113"/>
    <mergeCell ref="OU111:OU113"/>
    <mergeCell ref="OV111:OV113"/>
    <mergeCell ref="OW111:OW113"/>
    <mergeCell ref="OX111:OX113"/>
    <mergeCell ref="OY111:OY113"/>
    <mergeCell ref="OZ111:OZ113"/>
    <mergeCell ref="PA111:PA113"/>
    <mergeCell ref="PB111:PB113"/>
    <mergeCell ref="PC111:PC113"/>
    <mergeCell ref="PD111:PD113"/>
    <mergeCell ref="PE111:PE113"/>
    <mergeCell ref="PF111:PF113"/>
    <mergeCell ref="PG111:PG113"/>
    <mergeCell ref="PH111:PH113"/>
    <mergeCell ref="PI111:PI113"/>
    <mergeCell ref="PJ111:PJ113"/>
    <mergeCell ref="PK111:PK113"/>
    <mergeCell ref="PL111:PL113"/>
    <mergeCell ref="PM111:PM113"/>
    <mergeCell ref="PN111:PN113"/>
    <mergeCell ref="PO111:PO113"/>
    <mergeCell ref="PP111:PP113"/>
    <mergeCell ref="PQ111:PQ113"/>
    <mergeCell ref="PR111:PR113"/>
    <mergeCell ref="PS111:PS113"/>
    <mergeCell ref="PT111:PT113"/>
    <mergeCell ref="PU111:PU113"/>
    <mergeCell ref="PV111:PV113"/>
    <mergeCell ref="PW111:PW113"/>
    <mergeCell ref="PX111:PX113"/>
    <mergeCell ref="PY111:PY113"/>
    <mergeCell ref="PZ111:PZ113"/>
    <mergeCell ref="QA111:QA113"/>
    <mergeCell ref="QB111:QB113"/>
    <mergeCell ref="QC111:QC113"/>
    <mergeCell ref="QD111:QD113"/>
    <mergeCell ref="QE111:QE113"/>
    <mergeCell ref="QF111:QF113"/>
    <mergeCell ref="QG111:QG113"/>
    <mergeCell ref="QH111:QH113"/>
    <mergeCell ref="QI111:QI113"/>
    <mergeCell ref="QJ111:QJ113"/>
    <mergeCell ref="QK111:QK113"/>
    <mergeCell ref="QL111:QL113"/>
    <mergeCell ref="QM111:QM113"/>
    <mergeCell ref="QN111:QN113"/>
    <mergeCell ref="QO111:QO113"/>
    <mergeCell ref="QP111:QP113"/>
    <mergeCell ref="QQ111:QQ113"/>
    <mergeCell ref="QR111:QR113"/>
    <mergeCell ref="QS111:QS113"/>
    <mergeCell ref="QT111:QT113"/>
    <mergeCell ref="QU111:QU113"/>
    <mergeCell ref="QV111:QV113"/>
    <mergeCell ref="QW111:QW113"/>
    <mergeCell ref="QX111:QX113"/>
    <mergeCell ref="QY111:QY113"/>
    <mergeCell ref="QZ111:QZ113"/>
    <mergeCell ref="RA111:RA113"/>
    <mergeCell ref="RB111:RB113"/>
    <mergeCell ref="RC111:RC113"/>
    <mergeCell ref="RD111:RD113"/>
    <mergeCell ref="RE111:RE113"/>
    <mergeCell ref="RF111:RF113"/>
    <mergeCell ref="RG111:RG113"/>
    <mergeCell ref="RH111:RH113"/>
    <mergeCell ref="RI111:RI113"/>
    <mergeCell ref="RJ111:RJ113"/>
    <mergeCell ref="RK111:RK113"/>
    <mergeCell ref="RL111:RL113"/>
    <mergeCell ref="RM111:RM113"/>
    <mergeCell ref="RN111:RN113"/>
    <mergeCell ref="RO111:RO113"/>
    <mergeCell ref="RP111:RP113"/>
    <mergeCell ref="RQ111:RQ113"/>
    <mergeCell ref="RR111:RR113"/>
    <mergeCell ref="RS111:RS113"/>
    <mergeCell ref="RT111:RT113"/>
    <mergeCell ref="RU111:RU113"/>
    <mergeCell ref="RV111:RV113"/>
    <mergeCell ref="RW111:RW113"/>
    <mergeCell ref="RX111:RX113"/>
    <mergeCell ref="RY111:RY113"/>
    <mergeCell ref="RZ111:RZ113"/>
    <mergeCell ref="SA111:SA113"/>
    <mergeCell ref="SB111:SB113"/>
    <mergeCell ref="SC111:SC113"/>
    <mergeCell ref="SD111:SD113"/>
    <mergeCell ref="SE111:SE113"/>
    <mergeCell ref="SF111:SF113"/>
    <mergeCell ref="SG111:SG113"/>
    <mergeCell ref="SH111:SH113"/>
    <mergeCell ref="SI111:SI113"/>
    <mergeCell ref="SJ111:SJ113"/>
    <mergeCell ref="SK111:SK113"/>
    <mergeCell ref="SL111:SL113"/>
    <mergeCell ref="SM111:SM113"/>
    <mergeCell ref="SN111:SN113"/>
    <mergeCell ref="SO111:SO113"/>
    <mergeCell ref="SP111:SP113"/>
    <mergeCell ref="SQ111:SQ113"/>
    <mergeCell ref="SR111:SR113"/>
    <mergeCell ref="SS111:SS113"/>
    <mergeCell ref="ST111:ST113"/>
    <mergeCell ref="SU111:SU113"/>
    <mergeCell ref="SV111:SV113"/>
    <mergeCell ref="SW111:SW113"/>
    <mergeCell ref="SX111:SX113"/>
    <mergeCell ref="SY111:SY113"/>
    <mergeCell ref="SZ111:SZ113"/>
    <mergeCell ref="TA111:TA113"/>
    <mergeCell ref="TB111:TB113"/>
    <mergeCell ref="TC111:TC113"/>
    <mergeCell ref="TD111:TD113"/>
    <mergeCell ref="TE111:TE113"/>
    <mergeCell ref="TF111:TF113"/>
    <mergeCell ref="TG111:TG113"/>
    <mergeCell ref="TH111:TH113"/>
    <mergeCell ref="TI111:TI113"/>
    <mergeCell ref="TJ111:TJ113"/>
    <mergeCell ref="TK111:TK113"/>
    <mergeCell ref="TL111:TL113"/>
    <mergeCell ref="TM111:TM113"/>
    <mergeCell ref="TN111:TN113"/>
    <mergeCell ref="TO111:TO113"/>
    <mergeCell ref="TP111:TP113"/>
    <mergeCell ref="TQ111:TQ113"/>
    <mergeCell ref="TR111:TR113"/>
    <mergeCell ref="TS111:TS113"/>
    <mergeCell ref="TT111:TT113"/>
    <mergeCell ref="TU111:TU113"/>
    <mergeCell ref="TV111:TV113"/>
    <mergeCell ref="TW111:TW113"/>
    <mergeCell ref="TX111:TX113"/>
    <mergeCell ref="TY111:TY113"/>
    <mergeCell ref="TZ111:TZ113"/>
    <mergeCell ref="UA111:UA113"/>
    <mergeCell ref="UB111:UB113"/>
    <mergeCell ref="UC111:UC113"/>
    <mergeCell ref="UD111:UD113"/>
    <mergeCell ref="UE111:UE113"/>
    <mergeCell ref="UF111:UF113"/>
    <mergeCell ref="UG111:UG113"/>
    <mergeCell ref="UH111:UH113"/>
    <mergeCell ref="UI111:UI113"/>
    <mergeCell ref="UJ111:UJ113"/>
    <mergeCell ref="UK111:UK113"/>
    <mergeCell ref="UL111:UL113"/>
    <mergeCell ref="UM111:UM113"/>
    <mergeCell ref="UN111:UN113"/>
    <mergeCell ref="UO111:UO113"/>
    <mergeCell ref="UP111:UP113"/>
    <mergeCell ref="UQ111:UQ113"/>
    <mergeCell ref="UR111:UR113"/>
    <mergeCell ref="US111:US113"/>
    <mergeCell ref="UT111:UT113"/>
    <mergeCell ref="UU111:UU113"/>
    <mergeCell ref="UV111:UV113"/>
    <mergeCell ref="UW111:UW113"/>
    <mergeCell ref="UX111:UX113"/>
    <mergeCell ref="UY111:UY113"/>
    <mergeCell ref="UZ111:UZ113"/>
    <mergeCell ref="VA111:VA113"/>
    <mergeCell ref="VB111:VB113"/>
    <mergeCell ref="VC111:VC113"/>
    <mergeCell ref="VD111:VD113"/>
    <mergeCell ref="VE111:VE113"/>
    <mergeCell ref="VF111:VF113"/>
    <mergeCell ref="VG111:VG113"/>
    <mergeCell ref="VH111:VH113"/>
    <mergeCell ref="VI111:VI113"/>
    <mergeCell ref="VJ111:VJ113"/>
    <mergeCell ref="VK111:VK113"/>
    <mergeCell ref="VL111:VL113"/>
    <mergeCell ref="VM111:VM113"/>
    <mergeCell ref="VN111:VN113"/>
    <mergeCell ref="VO111:VO113"/>
    <mergeCell ref="VP111:VP113"/>
    <mergeCell ref="VQ111:VQ113"/>
    <mergeCell ref="VR111:VR113"/>
    <mergeCell ref="VS111:VS113"/>
    <mergeCell ref="VT111:VT113"/>
    <mergeCell ref="VU111:VU113"/>
    <mergeCell ref="VV111:VV113"/>
    <mergeCell ref="VW111:VW113"/>
    <mergeCell ref="VX111:VX113"/>
    <mergeCell ref="VY111:VY113"/>
    <mergeCell ref="VZ111:VZ113"/>
    <mergeCell ref="WA111:WA113"/>
    <mergeCell ref="WB111:WB113"/>
    <mergeCell ref="WC111:WC113"/>
    <mergeCell ref="WD111:WD113"/>
    <mergeCell ref="WE111:WE113"/>
    <mergeCell ref="WF111:WF113"/>
    <mergeCell ref="WG111:WG113"/>
    <mergeCell ref="WH111:WH113"/>
    <mergeCell ref="WI111:WI113"/>
    <mergeCell ref="WJ111:WJ113"/>
    <mergeCell ref="WK111:WK113"/>
    <mergeCell ref="WL111:WL113"/>
    <mergeCell ref="WM111:WM113"/>
    <mergeCell ref="WN111:WN113"/>
    <mergeCell ref="WO111:WO113"/>
    <mergeCell ref="WP111:WP113"/>
    <mergeCell ref="WQ111:WQ113"/>
    <mergeCell ref="WR111:WR113"/>
    <mergeCell ref="WS111:WS113"/>
    <mergeCell ref="WT111:WT113"/>
    <mergeCell ref="WU111:WU113"/>
    <mergeCell ref="WV111:WV113"/>
    <mergeCell ref="WW111:WW113"/>
    <mergeCell ref="WX111:WX113"/>
    <mergeCell ref="WY111:WY113"/>
    <mergeCell ref="WZ111:WZ113"/>
    <mergeCell ref="XA111:XA113"/>
    <mergeCell ref="XB111:XB113"/>
    <mergeCell ref="XC111:XC113"/>
    <mergeCell ref="XD111:XD113"/>
    <mergeCell ref="XE111:XE113"/>
    <mergeCell ref="XF111:XF113"/>
    <mergeCell ref="XG111:XG113"/>
    <mergeCell ref="XH111:XH113"/>
    <mergeCell ref="XI111:XI113"/>
    <mergeCell ref="XJ111:XJ113"/>
    <mergeCell ref="XK111:XK113"/>
    <mergeCell ref="XL111:XL113"/>
    <mergeCell ref="XM111:XM113"/>
    <mergeCell ref="XN111:XN113"/>
    <mergeCell ref="XO111:XO113"/>
    <mergeCell ref="XP111:XP113"/>
    <mergeCell ref="XQ111:XQ113"/>
    <mergeCell ref="XR111:XR113"/>
    <mergeCell ref="XS111:XS113"/>
    <mergeCell ref="XT111:XT113"/>
    <mergeCell ref="XU111:XU113"/>
    <mergeCell ref="XV111:XV113"/>
    <mergeCell ref="XW111:XW113"/>
    <mergeCell ref="XX111:XX113"/>
    <mergeCell ref="XY111:XY113"/>
    <mergeCell ref="XZ111:XZ113"/>
    <mergeCell ref="YA111:YA113"/>
    <mergeCell ref="YB111:YB113"/>
    <mergeCell ref="YC111:YC113"/>
    <mergeCell ref="YD111:YD113"/>
    <mergeCell ref="YE111:YE113"/>
    <mergeCell ref="YF111:YF113"/>
    <mergeCell ref="YG111:YG113"/>
    <mergeCell ref="YH111:YH113"/>
    <mergeCell ref="YI111:YI113"/>
    <mergeCell ref="YJ111:YJ113"/>
    <mergeCell ref="YK111:YK113"/>
    <mergeCell ref="YL111:YL113"/>
    <mergeCell ref="YM111:YM113"/>
    <mergeCell ref="YN111:YN113"/>
    <mergeCell ref="YO111:YO113"/>
    <mergeCell ref="YP111:YP113"/>
    <mergeCell ref="YQ111:YQ113"/>
    <mergeCell ref="YR111:YR113"/>
    <mergeCell ref="YS111:YS113"/>
    <mergeCell ref="YT111:YT113"/>
    <mergeCell ref="YU111:YU113"/>
    <mergeCell ref="YV111:YV113"/>
    <mergeCell ref="YW111:YW113"/>
    <mergeCell ref="YX111:YX113"/>
    <mergeCell ref="YY111:YY113"/>
    <mergeCell ref="YZ111:YZ113"/>
    <mergeCell ref="ZA111:ZA113"/>
    <mergeCell ref="ZB111:ZB113"/>
    <mergeCell ref="ZC111:ZC113"/>
    <mergeCell ref="ZD111:ZD113"/>
    <mergeCell ref="ZE111:ZE113"/>
    <mergeCell ref="ZF111:ZF113"/>
    <mergeCell ref="ZG111:ZG113"/>
    <mergeCell ref="ZH111:ZH113"/>
    <mergeCell ref="ZI111:ZI113"/>
    <mergeCell ref="ZJ111:ZJ113"/>
    <mergeCell ref="ZK111:ZK113"/>
    <mergeCell ref="ZL111:ZL113"/>
    <mergeCell ref="ZM111:ZM113"/>
    <mergeCell ref="ZN111:ZN113"/>
    <mergeCell ref="ZO111:ZO113"/>
    <mergeCell ref="ZP111:ZP113"/>
    <mergeCell ref="ZQ111:ZQ113"/>
    <mergeCell ref="ZR111:ZR113"/>
    <mergeCell ref="ZS111:ZS113"/>
    <mergeCell ref="ZT111:ZT113"/>
    <mergeCell ref="ZU111:ZU113"/>
    <mergeCell ref="ZV111:ZV113"/>
    <mergeCell ref="ZW111:ZW113"/>
    <mergeCell ref="ZX111:ZX113"/>
    <mergeCell ref="ZY111:ZY113"/>
    <mergeCell ref="ZZ111:ZZ113"/>
    <mergeCell ref="AAA111:AAA113"/>
    <mergeCell ref="AAB111:AAB113"/>
    <mergeCell ref="AAC111:AAC113"/>
    <mergeCell ref="AAD111:AAD113"/>
    <mergeCell ref="AAE111:AAE113"/>
    <mergeCell ref="AAF111:AAF113"/>
    <mergeCell ref="AAG111:AAG113"/>
    <mergeCell ref="AAH111:AAH113"/>
    <mergeCell ref="AAI111:AAI113"/>
    <mergeCell ref="AAJ111:AAJ113"/>
    <mergeCell ref="AAK111:AAK113"/>
    <mergeCell ref="AAL111:AAL113"/>
    <mergeCell ref="AAM111:AAM113"/>
    <mergeCell ref="AAN111:AAN113"/>
    <mergeCell ref="AAO111:AAO113"/>
    <mergeCell ref="AAP111:AAP113"/>
    <mergeCell ref="AAQ111:AAQ113"/>
    <mergeCell ref="AAR111:AAR113"/>
    <mergeCell ref="AAS111:AAS113"/>
    <mergeCell ref="AAT111:AAT113"/>
    <mergeCell ref="AAU111:AAU113"/>
    <mergeCell ref="AAV111:AAV113"/>
    <mergeCell ref="AAW111:AAW113"/>
    <mergeCell ref="AAX111:AAX113"/>
    <mergeCell ref="AAY111:AAY113"/>
    <mergeCell ref="AAZ111:AAZ113"/>
    <mergeCell ref="ABA111:ABA113"/>
    <mergeCell ref="ABB111:ABB113"/>
    <mergeCell ref="ABC111:ABC113"/>
    <mergeCell ref="ABD111:ABD113"/>
    <mergeCell ref="ABE111:ABE113"/>
    <mergeCell ref="ABF111:ABF113"/>
    <mergeCell ref="ABG111:ABG113"/>
    <mergeCell ref="ABH111:ABH113"/>
    <mergeCell ref="ABI111:ABI113"/>
    <mergeCell ref="ABJ111:ABJ113"/>
    <mergeCell ref="ABK111:ABK113"/>
    <mergeCell ref="ABL111:ABL113"/>
    <mergeCell ref="ABM111:ABM113"/>
    <mergeCell ref="ABN111:ABN113"/>
    <mergeCell ref="ABO111:ABO113"/>
    <mergeCell ref="ABP111:ABP113"/>
    <mergeCell ref="ABQ111:ABQ113"/>
    <mergeCell ref="ABR111:ABR113"/>
    <mergeCell ref="ABS111:ABS113"/>
    <mergeCell ref="ABT111:ABT113"/>
    <mergeCell ref="ABU111:ABU113"/>
    <mergeCell ref="ABV111:ABV113"/>
    <mergeCell ref="ABW111:ABW113"/>
    <mergeCell ref="ABX111:ABX113"/>
    <mergeCell ref="ABY111:ABY113"/>
    <mergeCell ref="ABZ111:ABZ113"/>
    <mergeCell ref="ACA111:ACA113"/>
    <mergeCell ref="ACB111:ACB113"/>
    <mergeCell ref="ACC111:ACC113"/>
    <mergeCell ref="ACD111:ACD113"/>
    <mergeCell ref="ACE111:ACE113"/>
    <mergeCell ref="ACF111:ACF113"/>
    <mergeCell ref="ACG111:ACG113"/>
    <mergeCell ref="ACH111:ACH113"/>
    <mergeCell ref="ACI111:ACI113"/>
    <mergeCell ref="ACJ111:ACJ113"/>
    <mergeCell ref="ACK111:ACK113"/>
    <mergeCell ref="ACL111:ACL113"/>
    <mergeCell ref="ACM111:ACM113"/>
    <mergeCell ref="ACN111:ACN113"/>
    <mergeCell ref="ACO111:ACO113"/>
    <mergeCell ref="ACP111:ACP113"/>
    <mergeCell ref="ACQ111:ACQ113"/>
    <mergeCell ref="ACR111:ACR113"/>
    <mergeCell ref="ACS111:ACS113"/>
    <mergeCell ref="ACT111:ACT113"/>
    <mergeCell ref="ACU111:ACU113"/>
    <mergeCell ref="ACV111:ACV113"/>
    <mergeCell ref="ACW111:ACW113"/>
    <mergeCell ref="ACX111:ACX113"/>
    <mergeCell ref="ACY111:ACY113"/>
    <mergeCell ref="ACZ111:ACZ113"/>
    <mergeCell ref="ADA111:ADA113"/>
    <mergeCell ref="ADB111:ADB113"/>
    <mergeCell ref="ADC111:ADC113"/>
    <mergeCell ref="ADD111:ADD113"/>
    <mergeCell ref="ADE111:ADE113"/>
    <mergeCell ref="ADF111:ADF113"/>
    <mergeCell ref="ADG111:ADG113"/>
    <mergeCell ref="ADH111:ADH113"/>
    <mergeCell ref="ADI111:ADI113"/>
    <mergeCell ref="ADJ111:ADJ113"/>
    <mergeCell ref="ADK111:ADK113"/>
    <mergeCell ref="ADL111:ADL113"/>
    <mergeCell ref="ADM111:ADM113"/>
    <mergeCell ref="ADN111:ADN113"/>
    <mergeCell ref="ADO111:ADO113"/>
    <mergeCell ref="ADP111:ADP113"/>
    <mergeCell ref="ADQ111:ADQ113"/>
    <mergeCell ref="ADR111:ADR113"/>
    <mergeCell ref="ADS111:ADS113"/>
    <mergeCell ref="ADT111:ADT113"/>
    <mergeCell ref="ADU111:ADU113"/>
    <mergeCell ref="ADV111:ADV113"/>
    <mergeCell ref="ADW111:ADW113"/>
    <mergeCell ref="ADX111:ADX113"/>
    <mergeCell ref="ADY111:ADY113"/>
    <mergeCell ref="ADZ111:ADZ113"/>
    <mergeCell ref="AEA111:AEA113"/>
    <mergeCell ref="AEB111:AEB113"/>
    <mergeCell ref="AEC111:AEC113"/>
    <mergeCell ref="AED111:AED113"/>
    <mergeCell ref="AEE111:AEE113"/>
    <mergeCell ref="AEF111:AEF113"/>
    <mergeCell ref="AEG111:AEG113"/>
    <mergeCell ref="AEH111:AEH113"/>
    <mergeCell ref="AEI111:AEI113"/>
    <mergeCell ref="AEJ111:AEJ113"/>
    <mergeCell ref="AEK111:AEK113"/>
    <mergeCell ref="AEL111:AEL113"/>
    <mergeCell ref="AEM111:AEM113"/>
    <mergeCell ref="AEN111:AEN113"/>
    <mergeCell ref="AEO111:AEO113"/>
    <mergeCell ref="AEP111:AEP113"/>
    <mergeCell ref="AEQ111:AEQ113"/>
    <mergeCell ref="AER111:AER113"/>
    <mergeCell ref="AES111:AES113"/>
    <mergeCell ref="AET111:AET113"/>
    <mergeCell ref="AEU111:AEU113"/>
    <mergeCell ref="AEV111:AEV113"/>
    <mergeCell ref="AEW111:AEW113"/>
    <mergeCell ref="AEX111:AEX113"/>
    <mergeCell ref="AEY111:AEY113"/>
    <mergeCell ref="AEZ111:AEZ113"/>
    <mergeCell ref="AFA111:AFA113"/>
    <mergeCell ref="AFB111:AFB113"/>
    <mergeCell ref="AFC111:AFC113"/>
    <mergeCell ref="AFD111:AFD113"/>
    <mergeCell ref="AFE111:AFE113"/>
    <mergeCell ref="AFF111:AFF113"/>
    <mergeCell ref="AFG111:AFG113"/>
    <mergeCell ref="AFH111:AFH113"/>
    <mergeCell ref="AFI111:AFI113"/>
    <mergeCell ref="AFJ111:AFJ113"/>
    <mergeCell ref="AFK111:AFK113"/>
    <mergeCell ref="AFL111:AFL113"/>
    <mergeCell ref="AFM111:AFM113"/>
    <mergeCell ref="AFN111:AFN113"/>
    <mergeCell ref="AFO111:AFO113"/>
    <mergeCell ref="AFP111:AFP113"/>
    <mergeCell ref="AFQ111:AFQ113"/>
    <mergeCell ref="AFR111:AFR113"/>
    <mergeCell ref="AFS111:AFS113"/>
    <mergeCell ref="AFT111:AFT113"/>
    <mergeCell ref="AFU111:AFU113"/>
    <mergeCell ref="AFV111:AFV113"/>
    <mergeCell ref="AFW111:AFW113"/>
    <mergeCell ref="AFX111:AFX113"/>
    <mergeCell ref="AFY111:AFY113"/>
    <mergeCell ref="AFZ111:AFZ113"/>
    <mergeCell ref="AGA111:AGA113"/>
    <mergeCell ref="AGB111:AGB113"/>
    <mergeCell ref="AGC111:AGC113"/>
    <mergeCell ref="AGD111:AGD113"/>
    <mergeCell ref="AGE111:AGE113"/>
    <mergeCell ref="AGF111:AGF113"/>
    <mergeCell ref="AGG111:AGG113"/>
    <mergeCell ref="AGH111:AGH113"/>
    <mergeCell ref="AGI111:AGI113"/>
    <mergeCell ref="AGJ111:AGJ113"/>
    <mergeCell ref="AGK111:AGK113"/>
    <mergeCell ref="AGL111:AGL113"/>
    <mergeCell ref="AGM111:AGM113"/>
    <mergeCell ref="AGN111:AGN113"/>
    <mergeCell ref="AGO111:AGO113"/>
    <mergeCell ref="AGP111:AGP113"/>
    <mergeCell ref="AGQ111:AGQ113"/>
    <mergeCell ref="AGR111:AGR113"/>
    <mergeCell ref="AGS111:AGS113"/>
    <mergeCell ref="AGT111:AGT113"/>
    <mergeCell ref="AGU111:AGU113"/>
    <mergeCell ref="AGV111:AGV113"/>
    <mergeCell ref="AGW111:AGW113"/>
    <mergeCell ref="AGX111:AGX113"/>
    <mergeCell ref="AGY111:AGY113"/>
    <mergeCell ref="AGZ111:AGZ113"/>
    <mergeCell ref="AHA111:AHA113"/>
    <mergeCell ref="AHB111:AHB113"/>
    <mergeCell ref="AHC111:AHC113"/>
    <mergeCell ref="AHD111:AHD113"/>
    <mergeCell ref="AHE111:AHE113"/>
    <mergeCell ref="AHF111:AHF113"/>
    <mergeCell ref="AHG111:AHG113"/>
    <mergeCell ref="AHH111:AHH113"/>
    <mergeCell ref="AHI111:AHI113"/>
    <mergeCell ref="AHJ111:AHJ113"/>
    <mergeCell ref="AHK111:AHK113"/>
    <mergeCell ref="AHL111:AHL113"/>
    <mergeCell ref="AHM111:AHM113"/>
    <mergeCell ref="AHN111:AHN113"/>
    <mergeCell ref="AHO111:AHO113"/>
    <mergeCell ref="AHP111:AHP113"/>
    <mergeCell ref="AHQ111:AHQ113"/>
    <mergeCell ref="AHR111:AHR113"/>
    <mergeCell ref="AHS111:AHS113"/>
    <mergeCell ref="AHT111:AHT113"/>
    <mergeCell ref="AHU111:AHU113"/>
    <mergeCell ref="AHV111:AHV113"/>
    <mergeCell ref="AHW111:AHW113"/>
    <mergeCell ref="AHX111:AHX113"/>
    <mergeCell ref="AHY111:AHY113"/>
    <mergeCell ref="AHZ111:AHZ113"/>
    <mergeCell ref="AIA111:AIA113"/>
    <mergeCell ref="AIB111:AIB113"/>
    <mergeCell ref="AIC111:AIC113"/>
    <mergeCell ref="AID111:AID113"/>
    <mergeCell ref="AIE111:AIE113"/>
    <mergeCell ref="AIF111:AIF113"/>
    <mergeCell ref="AIG111:AIG113"/>
    <mergeCell ref="AIH111:AIH113"/>
    <mergeCell ref="AII111:AII113"/>
    <mergeCell ref="AIJ111:AIJ113"/>
    <mergeCell ref="AIK111:AIK113"/>
    <mergeCell ref="AIL111:AIL113"/>
    <mergeCell ref="AIM111:AIM113"/>
    <mergeCell ref="AIN111:AIN113"/>
    <mergeCell ref="AIO111:AIO113"/>
    <mergeCell ref="AIP111:AIP113"/>
    <mergeCell ref="AIQ111:AIQ113"/>
    <mergeCell ref="AIR111:AIR113"/>
    <mergeCell ref="AIS111:AIS113"/>
    <mergeCell ref="AIT111:AIT113"/>
    <mergeCell ref="AIU111:AIU113"/>
    <mergeCell ref="AIV111:AIV113"/>
    <mergeCell ref="AIW111:AIW113"/>
    <mergeCell ref="AIX111:AIX113"/>
    <mergeCell ref="AIY111:AIY113"/>
    <mergeCell ref="AIZ111:AIZ113"/>
    <mergeCell ref="AJA111:AJA113"/>
    <mergeCell ref="AJB111:AJB113"/>
    <mergeCell ref="AJC111:AJC113"/>
    <mergeCell ref="AJD111:AJD113"/>
    <mergeCell ref="AJE111:AJE113"/>
    <mergeCell ref="AJF111:AJF113"/>
    <mergeCell ref="AJG111:AJG113"/>
    <mergeCell ref="AJH111:AJH113"/>
    <mergeCell ref="AJI111:AJI113"/>
    <mergeCell ref="AJJ111:AJJ113"/>
    <mergeCell ref="AJK111:AJK113"/>
    <mergeCell ref="AJL111:AJL113"/>
    <mergeCell ref="AJM111:AJM113"/>
    <mergeCell ref="AJN111:AJN113"/>
    <mergeCell ref="AJO111:AJO113"/>
    <mergeCell ref="AJP111:AJP113"/>
    <mergeCell ref="AJQ111:AJQ113"/>
    <mergeCell ref="AJR111:AJR113"/>
    <mergeCell ref="AJS111:AJS113"/>
    <mergeCell ref="AJT111:AJT113"/>
    <mergeCell ref="AJU111:AJU113"/>
    <mergeCell ref="AJV111:AJV113"/>
    <mergeCell ref="AJW111:AJW113"/>
    <mergeCell ref="AJX111:AJX113"/>
    <mergeCell ref="AJY111:AJY113"/>
    <mergeCell ref="AJZ111:AJZ113"/>
    <mergeCell ref="AKA111:AKA113"/>
    <mergeCell ref="AKB111:AKB113"/>
    <mergeCell ref="AKC111:AKC113"/>
    <mergeCell ref="AKD111:AKD113"/>
    <mergeCell ref="AKE111:AKE113"/>
    <mergeCell ref="AKF111:AKF113"/>
    <mergeCell ref="AKG111:AKG113"/>
    <mergeCell ref="AKH111:AKH113"/>
    <mergeCell ref="AKI111:AKI113"/>
    <mergeCell ref="AKJ111:AKJ113"/>
    <mergeCell ref="AKK111:AKK113"/>
    <mergeCell ref="AKL111:AKL113"/>
    <mergeCell ref="AKM111:AKM113"/>
    <mergeCell ref="AKN111:AKN113"/>
    <mergeCell ref="AKO111:AKO113"/>
    <mergeCell ref="AKP111:AKP113"/>
    <mergeCell ref="LY114:LY116"/>
    <mergeCell ref="LZ114:LZ116"/>
    <mergeCell ref="MA114:MA116"/>
    <mergeCell ref="MB114:MB116"/>
    <mergeCell ref="MC114:MC116"/>
    <mergeCell ref="MD114:MD116"/>
    <mergeCell ref="ME114:ME116"/>
    <mergeCell ref="MF114:MF116"/>
    <mergeCell ref="MG114:MG116"/>
    <mergeCell ref="MH114:MH116"/>
    <mergeCell ref="MI114:MI116"/>
    <mergeCell ref="MJ114:MJ116"/>
    <mergeCell ref="MK114:MK116"/>
    <mergeCell ref="ML114:ML116"/>
    <mergeCell ref="MM114:MM116"/>
    <mergeCell ref="MN114:MN116"/>
    <mergeCell ref="MO114:MO116"/>
    <mergeCell ref="MP114:MP116"/>
    <mergeCell ref="MQ114:MQ116"/>
    <mergeCell ref="MR114:MR116"/>
    <mergeCell ref="MS114:MS116"/>
    <mergeCell ref="MT114:MT116"/>
    <mergeCell ref="MU114:MU116"/>
    <mergeCell ref="MV114:MV116"/>
    <mergeCell ref="MW114:MW116"/>
    <mergeCell ref="MX114:MX116"/>
    <mergeCell ref="MY114:MY116"/>
    <mergeCell ref="MZ114:MZ116"/>
    <mergeCell ref="NA114:NA116"/>
    <mergeCell ref="NB114:NB116"/>
    <mergeCell ref="NC114:NC116"/>
    <mergeCell ref="ND114:ND116"/>
    <mergeCell ref="NE114:NE116"/>
    <mergeCell ref="NF114:NF116"/>
    <mergeCell ref="NG114:NG116"/>
    <mergeCell ref="NH114:NH116"/>
    <mergeCell ref="NI114:NI116"/>
    <mergeCell ref="NJ114:NJ116"/>
    <mergeCell ref="NK114:NK116"/>
    <mergeCell ref="NL114:NL116"/>
    <mergeCell ref="NM114:NM116"/>
    <mergeCell ref="NN114:NN116"/>
    <mergeCell ref="NO114:NO116"/>
    <mergeCell ref="NP114:NP116"/>
    <mergeCell ref="NQ114:NQ116"/>
    <mergeCell ref="NR114:NR116"/>
    <mergeCell ref="NS114:NS116"/>
    <mergeCell ref="NT114:NT116"/>
    <mergeCell ref="NU114:NU116"/>
    <mergeCell ref="NV114:NV116"/>
    <mergeCell ref="NW114:NW116"/>
    <mergeCell ref="NX114:NX116"/>
    <mergeCell ref="NY114:NY116"/>
    <mergeCell ref="NZ114:NZ116"/>
    <mergeCell ref="OA114:OA116"/>
    <mergeCell ref="OB114:OB116"/>
    <mergeCell ref="OC114:OC116"/>
    <mergeCell ref="OD114:OD116"/>
    <mergeCell ref="OE114:OE116"/>
    <mergeCell ref="OF114:OF116"/>
    <mergeCell ref="OG114:OG116"/>
    <mergeCell ref="OH114:OH116"/>
    <mergeCell ref="OI114:OI116"/>
    <mergeCell ref="OJ114:OJ116"/>
    <mergeCell ref="OK114:OK116"/>
    <mergeCell ref="OL114:OL116"/>
    <mergeCell ref="OM114:OM116"/>
    <mergeCell ref="ON114:ON116"/>
    <mergeCell ref="OO114:OO116"/>
    <mergeCell ref="OP114:OP116"/>
    <mergeCell ref="OQ114:OQ116"/>
    <mergeCell ref="OR114:OR116"/>
    <mergeCell ref="OS114:OS116"/>
    <mergeCell ref="OT114:OT116"/>
    <mergeCell ref="OU114:OU116"/>
    <mergeCell ref="OV114:OV116"/>
    <mergeCell ref="OW114:OW116"/>
    <mergeCell ref="OX114:OX116"/>
    <mergeCell ref="OY114:OY116"/>
    <mergeCell ref="OZ114:OZ116"/>
    <mergeCell ref="PA114:PA116"/>
    <mergeCell ref="PB114:PB116"/>
    <mergeCell ref="PC114:PC116"/>
    <mergeCell ref="PD114:PD116"/>
    <mergeCell ref="PE114:PE116"/>
    <mergeCell ref="PF114:PF116"/>
    <mergeCell ref="PG114:PG116"/>
    <mergeCell ref="PH114:PH116"/>
    <mergeCell ref="PI114:PI116"/>
    <mergeCell ref="PJ114:PJ116"/>
    <mergeCell ref="PK114:PK116"/>
    <mergeCell ref="PL114:PL116"/>
    <mergeCell ref="PM114:PM116"/>
    <mergeCell ref="PN114:PN116"/>
    <mergeCell ref="PO114:PO116"/>
    <mergeCell ref="PP114:PP116"/>
    <mergeCell ref="PQ114:PQ116"/>
    <mergeCell ref="PR114:PR116"/>
    <mergeCell ref="PS114:PS116"/>
    <mergeCell ref="PT114:PT116"/>
    <mergeCell ref="PU114:PU116"/>
    <mergeCell ref="PV114:PV116"/>
    <mergeCell ref="PW114:PW116"/>
    <mergeCell ref="PX114:PX116"/>
    <mergeCell ref="PY114:PY116"/>
    <mergeCell ref="PZ114:PZ116"/>
    <mergeCell ref="QA114:QA116"/>
    <mergeCell ref="QB114:QB116"/>
    <mergeCell ref="QC114:QC116"/>
    <mergeCell ref="QD114:QD116"/>
    <mergeCell ref="QE114:QE116"/>
    <mergeCell ref="QF114:QF116"/>
    <mergeCell ref="QG114:QG116"/>
    <mergeCell ref="QH114:QH116"/>
    <mergeCell ref="QI114:QI116"/>
    <mergeCell ref="QJ114:QJ116"/>
    <mergeCell ref="QK114:QK116"/>
    <mergeCell ref="QL114:QL116"/>
    <mergeCell ref="QM114:QM116"/>
    <mergeCell ref="QN114:QN116"/>
    <mergeCell ref="QO114:QO116"/>
    <mergeCell ref="QP114:QP116"/>
    <mergeCell ref="QQ114:QQ116"/>
    <mergeCell ref="QR114:QR116"/>
    <mergeCell ref="QS114:QS116"/>
    <mergeCell ref="QT114:QT116"/>
    <mergeCell ref="QU114:QU116"/>
    <mergeCell ref="QV114:QV116"/>
    <mergeCell ref="QW114:QW116"/>
    <mergeCell ref="QX114:QX116"/>
    <mergeCell ref="QY114:QY116"/>
    <mergeCell ref="QZ114:QZ116"/>
    <mergeCell ref="RA114:RA116"/>
    <mergeCell ref="RB114:RB116"/>
    <mergeCell ref="RC114:RC116"/>
    <mergeCell ref="RD114:RD116"/>
    <mergeCell ref="RE114:RE116"/>
    <mergeCell ref="RF114:RF116"/>
    <mergeCell ref="RG114:RG116"/>
    <mergeCell ref="RH114:RH116"/>
    <mergeCell ref="RI114:RI116"/>
    <mergeCell ref="RJ114:RJ116"/>
    <mergeCell ref="RK114:RK116"/>
    <mergeCell ref="RL114:RL116"/>
    <mergeCell ref="RM114:RM116"/>
    <mergeCell ref="RN114:RN116"/>
    <mergeCell ref="RO114:RO116"/>
    <mergeCell ref="RP114:RP116"/>
    <mergeCell ref="RQ114:RQ116"/>
    <mergeCell ref="RR114:RR116"/>
    <mergeCell ref="RS114:RS116"/>
    <mergeCell ref="RT114:RT116"/>
    <mergeCell ref="RU114:RU116"/>
    <mergeCell ref="RV114:RV116"/>
    <mergeCell ref="RW114:RW116"/>
    <mergeCell ref="RX114:RX116"/>
    <mergeCell ref="RY114:RY116"/>
    <mergeCell ref="RZ114:RZ116"/>
    <mergeCell ref="SA114:SA116"/>
    <mergeCell ref="SB114:SB116"/>
    <mergeCell ref="SC114:SC116"/>
    <mergeCell ref="SD114:SD116"/>
    <mergeCell ref="SE114:SE116"/>
    <mergeCell ref="SF114:SF116"/>
    <mergeCell ref="SG114:SG116"/>
    <mergeCell ref="SH114:SH116"/>
    <mergeCell ref="SI114:SI116"/>
    <mergeCell ref="SJ114:SJ116"/>
    <mergeCell ref="SK114:SK116"/>
    <mergeCell ref="SL114:SL116"/>
    <mergeCell ref="SM114:SM116"/>
    <mergeCell ref="SN114:SN116"/>
    <mergeCell ref="SO114:SO116"/>
    <mergeCell ref="SP114:SP116"/>
    <mergeCell ref="SQ114:SQ116"/>
    <mergeCell ref="SR114:SR116"/>
    <mergeCell ref="SS114:SS116"/>
    <mergeCell ref="ST114:ST116"/>
    <mergeCell ref="SU114:SU116"/>
    <mergeCell ref="SV114:SV116"/>
    <mergeCell ref="SW114:SW116"/>
    <mergeCell ref="SX114:SX116"/>
    <mergeCell ref="SY114:SY116"/>
    <mergeCell ref="SZ114:SZ116"/>
    <mergeCell ref="TA114:TA116"/>
    <mergeCell ref="TB114:TB116"/>
    <mergeCell ref="TC114:TC116"/>
    <mergeCell ref="TD114:TD116"/>
    <mergeCell ref="TE114:TE116"/>
    <mergeCell ref="TF114:TF116"/>
    <mergeCell ref="TG114:TG116"/>
    <mergeCell ref="TH114:TH116"/>
    <mergeCell ref="TI114:TI116"/>
    <mergeCell ref="TJ114:TJ116"/>
    <mergeCell ref="TK114:TK116"/>
    <mergeCell ref="TL114:TL116"/>
    <mergeCell ref="TM114:TM116"/>
    <mergeCell ref="TN114:TN116"/>
    <mergeCell ref="TO114:TO116"/>
    <mergeCell ref="TP114:TP116"/>
    <mergeCell ref="TQ114:TQ116"/>
    <mergeCell ref="TR114:TR116"/>
    <mergeCell ref="TS114:TS116"/>
    <mergeCell ref="TT114:TT116"/>
    <mergeCell ref="TU114:TU116"/>
    <mergeCell ref="TV114:TV116"/>
    <mergeCell ref="TW114:TW116"/>
    <mergeCell ref="TX114:TX116"/>
    <mergeCell ref="TY114:TY116"/>
    <mergeCell ref="TZ114:TZ116"/>
    <mergeCell ref="UA114:UA116"/>
    <mergeCell ref="UB114:UB116"/>
    <mergeCell ref="UC114:UC116"/>
    <mergeCell ref="UD114:UD116"/>
    <mergeCell ref="UE114:UE116"/>
    <mergeCell ref="UF114:UF116"/>
    <mergeCell ref="UG114:UG116"/>
    <mergeCell ref="UH114:UH116"/>
    <mergeCell ref="UI114:UI116"/>
    <mergeCell ref="UJ114:UJ116"/>
    <mergeCell ref="UK114:UK116"/>
    <mergeCell ref="UL114:UL116"/>
    <mergeCell ref="UM114:UM116"/>
    <mergeCell ref="UN114:UN116"/>
    <mergeCell ref="UO114:UO116"/>
    <mergeCell ref="UP114:UP116"/>
    <mergeCell ref="UQ114:UQ116"/>
    <mergeCell ref="UR114:UR116"/>
    <mergeCell ref="US114:US116"/>
    <mergeCell ref="UT114:UT116"/>
    <mergeCell ref="UU114:UU116"/>
    <mergeCell ref="UV114:UV116"/>
    <mergeCell ref="UW114:UW116"/>
    <mergeCell ref="UX114:UX116"/>
    <mergeCell ref="UY114:UY116"/>
    <mergeCell ref="UZ114:UZ116"/>
    <mergeCell ref="VA114:VA116"/>
    <mergeCell ref="VB114:VB116"/>
    <mergeCell ref="VC114:VC116"/>
    <mergeCell ref="VD114:VD116"/>
    <mergeCell ref="VE114:VE116"/>
    <mergeCell ref="VF114:VF116"/>
    <mergeCell ref="VG114:VG116"/>
    <mergeCell ref="VH114:VH116"/>
    <mergeCell ref="VI114:VI116"/>
    <mergeCell ref="VJ114:VJ116"/>
    <mergeCell ref="VK114:VK116"/>
    <mergeCell ref="VL114:VL116"/>
    <mergeCell ref="VM114:VM116"/>
    <mergeCell ref="VN114:VN116"/>
    <mergeCell ref="VO114:VO116"/>
    <mergeCell ref="VP114:VP116"/>
    <mergeCell ref="VQ114:VQ116"/>
    <mergeCell ref="VR114:VR116"/>
    <mergeCell ref="VS114:VS116"/>
    <mergeCell ref="VT114:VT116"/>
    <mergeCell ref="VU114:VU116"/>
    <mergeCell ref="VV114:VV116"/>
    <mergeCell ref="VW114:VW116"/>
    <mergeCell ref="VX114:VX116"/>
    <mergeCell ref="VY114:VY116"/>
    <mergeCell ref="VZ114:VZ116"/>
    <mergeCell ref="WA114:WA116"/>
    <mergeCell ref="WB114:WB116"/>
    <mergeCell ref="WC114:WC116"/>
    <mergeCell ref="WD114:WD116"/>
    <mergeCell ref="WE114:WE116"/>
    <mergeCell ref="WF114:WF116"/>
    <mergeCell ref="WG114:WG116"/>
    <mergeCell ref="WH114:WH116"/>
    <mergeCell ref="WI114:WI116"/>
    <mergeCell ref="WJ114:WJ116"/>
    <mergeCell ref="WK114:WK116"/>
    <mergeCell ref="WL114:WL116"/>
    <mergeCell ref="WM114:WM116"/>
    <mergeCell ref="WN114:WN116"/>
    <mergeCell ref="WO114:WO116"/>
    <mergeCell ref="WP114:WP116"/>
    <mergeCell ref="WQ114:WQ116"/>
    <mergeCell ref="WR114:WR116"/>
    <mergeCell ref="WS114:WS116"/>
    <mergeCell ref="WT114:WT116"/>
    <mergeCell ref="WU114:WU116"/>
    <mergeCell ref="WV114:WV116"/>
    <mergeCell ref="WW114:WW116"/>
    <mergeCell ref="WX114:WX116"/>
    <mergeCell ref="WY114:WY116"/>
    <mergeCell ref="WZ114:WZ116"/>
    <mergeCell ref="XA114:XA116"/>
    <mergeCell ref="XB114:XB116"/>
    <mergeCell ref="XC114:XC116"/>
    <mergeCell ref="XD114:XD116"/>
    <mergeCell ref="XE114:XE116"/>
    <mergeCell ref="XF114:XF116"/>
    <mergeCell ref="XG114:XG116"/>
    <mergeCell ref="XH114:XH116"/>
    <mergeCell ref="XI114:XI116"/>
    <mergeCell ref="XJ114:XJ116"/>
    <mergeCell ref="XK114:XK116"/>
    <mergeCell ref="XL114:XL116"/>
    <mergeCell ref="XM114:XM116"/>
    <mergeCell ref="XN114:XN116"/>
    <mergeCell ref="XO114:XO116"/>
    <mergeCell ref="XP114:XP116"/>
    <mergeCell ref="XQ114:XQ116"/>
    <mergeCell ref="XR114:XR116"/>
    <mergeCell ref="XS114:XS116"/>
    <mergeCell ref="XT114:XT116"/>
    <mergeCell ref="XU114:XU116"/>
    <mergeCell ref="XV114:XV116"/>
    <mergeCell ref="XW114:XW116"/>
    <mergeCell ref="XX114:XX116"/>
    <mergeCell ref="XY114:XY116"/>
    <mergeCell ref="XZ114:XZ116"/>
    <mergeCell ref="YA114:YA116"/>
    <mergeCell ref="YB114:YB116"/>
    <mergeCell ref="YC114:YC116"/>
    <mergeCell ref="YD114:YD116"/>
    <mergeCell ref="YE114:YE116"/>
    <mergeCell ref="YF114:YF116"/>
    <mergeCell ref="YG114:YG116"/>
    <mergeCell ref="YH114:YH116"/>
    <mergeCell ref="YI114:YI116"/>
    <mergeCell ref="YJ114:YJ116"/>
    <mergeCell ref="YK114:YK116"/>
    <mergeCell ref="YL114:YL116"/>
    <mergeCell ref="YM114:YM116"/>
    <mergeCell ref="YN114:YN116"/>
    <mergeCell ref="YO114:YO116"/>
    <mergeCell ref="YP114:YP116"/>
    <mergeCell ref="YQ114:YQ116"/>
    <mergeCell ref="YR114:YR116"/>
    <mergeCell ref="YS114:YS116"/>
    <mergeCell ref="YT114:YT116"/>
    <mergeCell ref="YU114:YU116"/>
    <mergeCell ref="YV114:YV116"/>
    <mergeCell ref="YW114:YW116"/>
    <mergeCell ref="YX114:YX116"/>
    <mergeCell ref="YY114:YY116"/>
    <mergeCell ref="YZ114:YZ116"/>
    <mergeCell ref="ZA114:ZA116"/>
    <mergeCell ref="ZB114:ZB116"/>
    <mergeCell ref="ZC114:ZC116"/>
    <mergeCell ref="ZD114:ZD116"/>
    <mergeCell ref="ZE114:ZE116"/>
    <mergeCell ref="ZF114:ZF116"/>
    <mergeCell ref="ZG114:ZG116"/>
    <mergeCell ref="ZH114:ZH116"/>
    <mergeCell ref="ZI114:ZI116"/>
    <mergeCell ref="ZJ114:ZJ116"/>
    <mergeCell ref="ZK114:ZK116"/>
    <mergeCell ref="ZL114:ZL116"/>
    <mergeCell ref="ZM114:ZM116"/>
    <mergeCell ref="ZN114:ZN116"/>
    <mergeCell ref="ZO114:ZO116"/>
    <mergeCell ref="ZP114:ZP116"/>
    <mergeCell ref="ZQ114:ZQ116"/>
    <mergeCell ref="ZR114:ZR116"/>
    <mergeCell ref="ZS114:ZS116"/>
    <mergeCell ref="ZT114:ZT116"/>
    <mergeCell ref="ZU114:ZU116"/>
    <mergeCell ref="ZV114:ZV116"/>
    <mergeCell ref="ZW114:ZW116"/>
    <mergeCell ref="ZX114:ZX116"/>
    <mergeCell ref="ZY114:ZY116"/>
    <mergeCell ref="ZZ114:ZZ116"/>
    <mergeCell ref="AAA114:AAA116"/>
    <mergeCell ref="AAB114:AAB116"/>
    <mergeCell ref="AAC114:AAC116"/>
    <mergeCell ref="AAD114:AAD116"/>
    <mergeCell ref="AAE114:AAE116"/>
    <mergeCell ref="AAF114:AAF116"/>
    <mergeCell ref="AAG114:AAG116"/>
    <mergeCell ref="AAH114:AAH116"/>
    <mergeCell ref="AAI114:AAI116"/>
    <mergeCell ref="AAJ114:AAJ116"/>
    <mergeCell ref="AAK114:AAK116"/>
    <mergeCell ref="AAL114:AAL116"/>
    <mergeCell ref="AAM114:AAM116"/>
    <mergeCell ref="AAN114:AAN116"/>
    <mergeCell ref="AAO114:AAO116"/>
    <mergeCell ref="AAP114:AAP116"/>
    <mergeCell ref="AAQ114:AAQ116"/>
    <mergeCell ref="AAR114:AAR116"/>
    <mergeCell ref="AAS114:AAS116"/>
    <mergeCell ref="AAT114:AAT116"/>
    <mergeCell ref="AAU114:AAU116"/>
    <mergeCell ref="AAV114:AAV116"/>
    <mergeCell ref="AAW114:AAW116"/>
    <mergeCell ref="AAX114:AAX116"/>
    <mergeCell ref="AAY114:AAY116"/>
    <mergeCell ref="AAZ114:AAZ116"/>
    <mergeCell ref="ABA114:ABA116"/>
    <mergeCell ref="ABB114:ABB116"/>
    <mergeCell ref="ABC114:ABC116"/>
    <mergeCell ref="ABD114:ABD116"/>
    <mergeCell ref="ABE114:ABE116"/>
    <mergeCell ref="ABF114:ABF116"/>
    <mergeCell ref="ABG114:ABG116"/>
    <mergeCell ref="ABH114:ABH116"/>
    <mergeCell ref="ABI114:ABI116"/>
    <mergeCell ref="ABJ114:ABJ116"/>
    <mergeCell ref="ABK114:ABK116"/>
    <mergeCell ref="ABL114:ABL116"/>
    <mergeCell ref="ABM114:ABM116"/>
    <mergeCell ref="ABN114:ABN116"/>
    <mergeCell ref="ABO114:ABO116"/>
    <mergeCell ref="ABP114:ABP116"/>
    <mergeCell ref="ABQ114:ABQ116"/>
    <mergeCell ref="ABR114:ABR116"/>
    <mergeCell ref="ABS114:ABS116"/>
    <mergeCell ref="ABT114:ABT116"/>
    <mergeCell ref="ABU114:ABU116"/>
    <mergeCell ref="ABV114:ABV116"/>
    <mergeCell ref="ABW114:ABW116"/>
    <mergeCell ref="ABX114:ABX116"/>
    <mergeCell ref="ABY114:ABY116"/>
    <mergeCell ref="ABZ114:ABZ116"/>
    <mergeCell ref="ACA114:ACA116"/>
    <mergeCell ref="ACB114:ACB116"/>
    <mergeCell ref="ACC114:ACC116"/>
    <mergeCell ref="ACD114:ACD116"/>
    <mergeCell ref="ACE114:ACE116"/>
    <mergeCell ref="ACF114:ACF116"/>
    <mergeCell ref="ACG114:ACG116"/>
    <mergeCell ref="ACH114:ACH116"/>
    <mergeCell ref="ACI114:ACI116"/>
    <mergeCell ref="ACJ114:ACJ116"/>
    <mergeCell ref="ACK114:ACK116"/>
    <mergeCell ref="ACL114:ACL116"/>
    <mergeCell ref="ACM114:ACM116"/>
    <mergeCell ref="ACN114:ACN116"/>
    <mergeCell ref="ACO114:ACO116"/>
    <mergeCell ref="ACP114:ACP116"/>
    <mergeCell ref="ACQ114:ACQ116"/>
    <mergeCell ref="ACR114:ACR116"/>
    <mergeCell ref="ACS114:ACS116"/>
    <mergeCell ref="ACT114:ACT116"/>
    <mergeCell ref="ACU114:ACU116"/>
    <mergeCell ref="ACV114:ACV116"/>
    <mergeCell ref="ACW114:ACW116"/>
    <mergeCell ref="ACX114:ACX116"/>
    <mergeCell ref="ACY114:ACY116"/>
    <mergeCell ref="ACZ114:ACZ116"/>
    <mergeCell ref="ADA114:ADA116"/>
    <mergeCell ref="ADB114:ADB116"/>
    <mergeCell ref="ADC114:ADC116"/>
    <mergeCell ref="ADD114:ADD116"/>
    <mergeCell ref="ADE114:ADE116"/>
    <mergeCell ref="ADF114:ADF116"/>
    <mergeCell ref="ADG114:ADG116"/>
    <mergeCell ref="ADH114:ADH116"/>
    <mergeCell ref="ADI114:ADI116"/>
    <mergeCell ref="ADJ114:ADJ116"/>
    <mergeCell ref="ADK114:ADK116"/>
    <mergeCell ref="ADL114:ADL116"/>
    <mergeCell ref="ADM114:ADM116"/>
    <mergeCell ref="ADN114:ADN116"/>
    <mergeCell ref="ADO114:ADO116"/>
    <mergeCell ref="ADP114:ADP116"/>
    <mergeCell ref="ADQ114:ADQ116"/>
    <mergeCell ref="ADR114:ADR116"/>
    <mergeCell ref="ADS114:ADS116"/>
    <mergeCell ref="ADT114:ADT116"/>
    <mergeCell ref="ADU114:ADU116"/>
    <mergeCell ref="ADV114:ADV116"/>
    <mergeCell ref="ADW114:ADW116"/>
    <mergeCell ref="ADX114:ADX116"/>
    <mergeCell ref="ADY114:ADY116"/>
    <mergeCell ref="ADZ114:ADZ116"/>
    <mergeCell ref="AEA114:AEA116"/>
    <mergeCell ref="AEB114:AEB116"/>
    <mergeCell ref="AEC114:AEC116"/>
    <mergeCell ref="AED114:AED116"/>
    <mergeCell ref="AEE114:AEE116"/>
    <mergeCell ref="AEF114:AEF116"/>
    <mergeCell ref="AEG114:AEG116"/>
    <mergeCell ref="AEH114:AEH116"/>
    <mergeCell ref="AEI114:AEI116"/>
    <mergeCell ref="AEJ114:AEJ116"/>
    <mergeCell ref="AEK114:AEK116"/>
    <mergeCell ref="AEL114:AEL116"/>
    <mergeCell ref="AEM114:AEM116"/>
    <mergeCell ref="AEN114:AEN116"/>
    <mergeCell ref="AEO114:AEO116"/>
    <mergeCell ref="AEP114:AEP116"/>
    <mergeCell ref="AEQ114:AEQ116"/>
    <mergeCell ref="AER114:AER116"/>
    <mergeCell ref="AES114:AES116"/>
    <mergeCell ref="AET114:AET116"/>
    <mergeCell ref="AEU114:AEU116"/>
    <mergeCell ref="AEV114:AEV116"/>
    <mergeCell ref="AEW114:AEW116"/>
    <mergeCell ref="AEX114:AEX116"/>
    <mergeCell ref="AEY114:AEY116"/>
    <mergeCell ref="AEZ114:AEZ116"/>
    <mergeCell ref="AFA114:AFA116"/>
    <mergeCell ref="AFB114:AFB116"/>
    <mergeCell ref="AFC114:AFC116"/>
    <mergeCell ref="AFD114:AFD116"/>
    <mergeCell ref="AFE114:AFE116"/>
    <mergeCell ref="AFF114:AFF116"/>
    <mergeCell ref="AFG114:AFG116"/>
    <mergeCell ref="AFH114:AFH116"/>
    <mergeCell ref="AFI114:AFI116"/>
    <mergeCell ref="AFJ114:AFJ116"/>
    <mergeCell ref="AFK114:AFK116"/>
    <mergeCell ref="AFL114:AFL116"/>
    <mergeCell ref="AFM114:AFM116"/>
    <mergeCell ref="AFN114:AFN116"/>
    <mergeCell ref="AFO114:AFO116"/>
    <mergeCell ref="AFP114:AFP116"/>
    <mergeCell ref="AFQ114:AFQ116"/>
    <mergeCell ref="AFR114:AFR116"/>
    <mergeCell ref="AFS114:AFS116"/>
    <mergeCell ref="AFT114:AFT116"/>
    <mergeCell ref="AFU114:AFU116"/>
    <mergeCell ref="AFV114:AFV116"/>
    <mergeCell ref="AFW114:AFW116"/>
    <mergeCell ref="AFX114:AFX116"/>
    <mergeCell ref="AFY114:AFY116"/>
    <mergeCell ref="AFZ114:AFZ116"/>
    <mergeCell ref="AGA114:AGA116"/>
    <mergeCell ref="AGB114:AGB116"/>
    <mergeCell ref="AGC114:AGC116"/>
    <mergeCell ref="AGD114:AGD116"/>
    <mergeCell ref="AGE114:AGE116"/>
    <mergeCell ref="AGF114:AGF116"/>
    <mergeCell ref="AGG114:AGG116"/>
    <mergeCell ref="AGH114:AGH116"/>
    <mergeCell ref="AGI114:AGI116"/>
    <mergeCell ref="AGJ114:AGJ116"/>
    <mergeCell ref="AGK114:AGK116"/>
    <mergeCell ref="AGL114:AGL116"/>
    <mergeCell ref="AGM114:AGM116"/>
    <mergeCell ref="AGN114:AGN116"/>
    <mergeCell ref="AGO114:AGO116"/>
    <mergeCell ref="AGP114:AGP116"/>
    <mergeCell ref="AGQ114:AGQ116"/>
    <mergeCell ref="AGR114:AGR116"/>
    <mergeCell ref="AGS114:AGS116"/>
    <mergeCell ref="AGT114:AGT116"/>
    <mergeCell ref="AGU114:AGU116"/>
    <mergeCell ref="AGV114:AGV116"/>
    <mergeCell ref="AGW114:AGW116"/>
    <mergeCell ref="AGX114:AGX116"/>
    <mergeCell ref="AGY114:AGY116"/>
    <mergeCell ref="AGZ114:AGZ116"/>
    <mergeCell ref="AHA114:AHA116"/>
    <mergeCell ref="AHB114:AHB116"/>
    <mergeCell ref="AHC114:AHC116"/>
    <mergeCell ref="AHD114:AHD116"/>
    <mergeCell ref="AHE114:AHE116"/>
    <mergeCell ref="AHF114:AHF116"/>
    <mergeCell ref="AHG114:AHG116"/>
    <mergeCell ref="AHH114:AHH116"/>
    <mergeCell ref="AHI114:AHI116"/>
    <mergeCell ref="AHJ114:AHJ116"/>
    <mergeCell ref="AHK114:AHK116"/>
    <mergeCell ref="AHL114:AHL116"/>
    <mergeCell ref="AHM114:AHM116"/>
    <mergeCell ref="AHN114:AHN116"/>
    <mergeCell ref="AHO114:AHO116"/>
    <mergeCell ref="AHP114:AHP116"/>
    <mergeCell ref="AHQ114:AHQ116"/>
    <mergeCell ref="AHR114:AHR116"/>
    <mergeCell ref="AHS114:AHS116"/>
    <mergeCell ref="AHT114:AHT116"/>
    <mergeCell ref="AHU114:AHU116"/>
    <mergeCell ref="AHV114:AHV116"/>
    <mergeCell ref="AHW114:AHW116"/>
    <mergeCell ref="AHX114:AHX116"/>
    <mergeCell ref="AHY114:AHY116"/>
    <mergeCell ref="AHZ114:AHZ116"/>
    <mergeCell ref="AIA114:AIA116"/>
    <mergeCell ref="AIB114:AIB116"/>
    <mergeCell ref="AIC114:AIC116"/>
    <mergeCell ref="AID114:AID116"/>
    <mergeCell ref="AIE114:AIE116"/>
    <mergeCell ref="AIF114:AIF116"/>
    <mergeCell ref="AIG114:AIG116"/>
    <mergeCell ref="AIH114:AIH116"/>
    <mergeCell ref="AII114:AII116"/>
    <mergeCell ref="AIJ114:AIJ116"/>
    <mergeCell ref="AIK114:AIK116"/>
    <mergeCell ref="AIL114:AIL116"/>
    <mergeCell ref="AIM114:AIM116"/>
    <mergeCell ref="AIN114:AIN116"/>
    <mergeCell ref="AIO114:AIO116"/>
    <mergeCell ref="AIP114:AIP116"/>
    <mergeCell ref="AIQ114:AIQ116"/>
    <mergeCell ref="AIR114:AIR116"/>
    <mergeCell ref="AIS114:AIS116"/>
    <mergeCell ref="AIT114:AIT116"/>
    <mergeCell ref="AIU114:AIU116"/>
    <mergeCell ref="AIV114:AIV116"/>
    <mergeCell ref="AIW114:AIW116"/>
    <mergeCell ref="AIX114:AIX116"/>
    <mergeCell ref="AIY114:AIY116"/>
    <mergeCell ref="AIZ114:AIZ116"/>
    <mergeCell ref="AJA114:AJA116"/>
    <mergeCell ref="AJB114:AJB116"/>
    <mergeCell ref="AJC114:AJC116"/>
    <mergeCell ref="AJD114:AJD116"/>
    <mergeCell ref="AJE114:AJE116"/>
    <mergeCell ref="AJF114:AJF116"/>
    <mergeCell ref="AJG114:AJG116"/>
    <mergeCell ref="AJH114:AJH116"/>
    <mergeCell ref="AJI114:AJI116"/>
    <mergeCell ref="AJJ114:AJJ116"/>
    <mergeCell ref="AJK114:AJK116"/>
    <mergeCell ref="AJL114:AJL116"/>
    <mergeCell ref="AJM114:AJM116"/>
    <mergeCell ref="AJN114:AJN116"/>
    <mergeCell ref="AJO114:AJO116"/>
    <mergeCell ref="AJP114:AJP116"/>
    <mergeCell ref="AJQ114:AJQ116"/>
    <mergeCell ref="AJR114:AJR116"/>
    <mergeCell ref="AJS114:AJS116"/>
    <mergeCell ref="AJT114:AJT116"/>
    <mergeCell ref="AJU114:AJU116"/>
    <mergeCell ref="AJV114:AJV116"/>
    <mergeCell ref="AJW114:AJW116"/>
    <mergeCell ref="AJX114:AJX116"/>
    <mergeCell ref="AJY114:AJY116"/>
    <mergeCell ref="AJZ114:AJZ116"/>
    <mergeCell ref="AKA114:AKA116"/>
    <mergeCell ref="AKB114:AKB116"/>
    <mergeCell ref="AKC114:AKC116"/>
    <mergeCell ref="AKD114:AKD116"/>
    <mergeCell ref="AKE114:AKE116"/>
    <mergeCell ref="AKF114:AKF116"/>
    <mergeCell ref="AKG114:AKG116"/>
    <mergeCell ref="AKH114:AKH116"/>
    <mergeCell ref="AKI114:AKI116"/>
    <mergeCell ref="AKJ114:AKJ116"/>
    <mergeCell ref="AKK114:AKK116"/>
    <mergeCell ref="AKL114:AKL116"/>
    <mergeCell ref="AKM114:AKM116"/>
    <mergeCell ref="AKN114:AKN116"/>
    <mergeCell ref="AKO114:AKO116"/>
    <mergeCell ref="AKP114:AKP116"/>
    <mergeCell ref="LY117:LY119"/>
    <mergeCell ref="LZ117:LZ119"/>
    <mergeCell ref="MA117:MA119"/>
    <mergeCell ref="MB117:MB119"/>
    <mergeCell ref="MC117:MC119"/>
    <mergeCell ref="MD117:MD119"/>
    <mergeCell ref="ME117:ME119"/>
    <mergeCell ref="MF117:MF119"/>
    <mergeCell ref="MG117:MG119"/>
    <mergeCell ref="MH117:MH119"/>
    <mergeCell ref="MI117:MI119"/>
    <mergeCell ref="MJ117:MJ119"/>
    <mergeCell ref="MK117:MK119"/>
    <mergeCell ref="ML117:ML119"/>
    <mergeCell ref="MM117:MM119"/>
    <mergeCell ref="MN117:MN119"/>
    <mergeCell ref="MO117:MO119"/>
    <mergeCell ref="MP117:MP119"/>
    <mergeCell ref="MQ117:MQ119"/>
    <mergeCell ref="MR117:MR119"/>
    <mergeCell ref="MS117:MS119"/>
    <mergeCell ref="MT117:MT119"/>
    <mergeCell ref="MU117:MU119"/>
    <mergeCell ref="MV117:MV119"/>
    <mergeCell ref="MW117:MW119"/>
    <mergeCell ref="MX117:MX119"/>
    <mergeCell ref="MY117:MY119"/>
    <mergeCell ref="MZ117:MZ119"/>
    <mergeCell ref="NA117:NA119"/>
    <mergeCell ref="NB117:NB119"/>
    <mergeCell ref="NC117:NC119"/>
    <mergeCell ref="ND117:ND119"/>
    <mergeCell ref="NE117:NE119"/>
    <mergeCell ref="NF117:NF119"/>
    <mergeCell ref="NG117:NG119"/>
    <mergeCell ref="NH117:NH119"/>
    <mergeCell ref="NI117:NI119"/>
    <mergeCell ref="NJ117:NJ119"/>
    <mergeCell ref="NK117:NK119"/>
    <mergeCell ref="NL117:NL119"/>
    <mergeCell ref="NM117:NM119"/>
    <mergeCell ref="NN117:NN119"/>
    <mergeCell ref="NO117:NO119"/>
    <mergeCell ref="NP117:NP119"/>
    <mergeCell ref="NQ117:NQ119"/>
    <mergeCell ref="NR117:NR119"/>
    <mergeCell ref="NS117:NS119"/>
    <mergeCell ref="NT117:NT119"/>
    <mergeCell ref="NU117:NU119"/>
    <mergeCell ref="NV117:NV119"/>
    <mergeCell ref="NW117:NW119"/>
    <mergeCell ref="NX117:NX119"/>
    <mergeCell ref="NY117:NY119"/>
    <mergeCell ref="NZ117:NZ119"/>
    <mergeCell ref="OA117:OA119"/>
    <mergeCell ref="OB117:OB119"/>
    <mergeCell ref="OC117:OC119"/>
    <mergeCell ref="OD117:OD119"/>
    <mergeCell ref="OE117:OE119"/>
    <mergeCell ref="OF117:OF119"/>
    <mergeCell ref="OG117:OG119"/>
    <mergeCell ref="OH117:OH119"/>
    <mergeCell ref="OI117:OI119"/>
    <mergeCell ref="OJ117:OJ119"/>
    <mergeCell ref="OK117:OK119"/>
    <mergeCell ref="OL117:OL119"/>
    <mergeCell ref="OM117:OM119"/>
    <mergeCell ref="ON117:ON119"/>
    <mergeCell ref="OO117:OO119"/>
    <mergeCell ref="OP117:OP119"/>
    <mergeCell ref="OQ117:OQ119"/>
    <mergeCell ref="OR117:OR119"/>
    <mergeCell ref="OS117:OS119"/>
    <mergeCell ref="OT117:OT119"/>
    <mergeCell ref="OU117:OU119"/>
    <mergeCell ref="OV117:OV119"/>
    <mergeCell ref="OW117:OW119"/>
    <mergeCell ref="OX117:OX119"/>
    <mergeCell ref="OY117:OY119"/>
    <mergeCell ref="OZ117:OZ119"/>
    <mergeCell ref="PA117:PA119"/>
    <mergeCell ref="PB117:PB119"/>
    <mergeCell ref="PC117:PC119"/>
    <mergeCell ref="PD117:PD119"/>
    <mergeCell ref="PE117:PE119"/>
    <mergeCell ref="PF117:PF119"/>
    <mergeCell ref="PG117:PG119"/>
    <mergeCell ref="PH117:PH119"/>
    <mergeCell ref="PI117:PI119"/>
    <mergeCell ref="PJ117:PJ119"/>
    <mergeCell ref="PK117:PK119"/>
    <mergeCell ref="PL117:PL119"/>
    <mergeCell ref="PM117:PM119"/>
    <mergeCell ref="PN117:PN119"/>
    <mergeCell ref="PO117:PO119"/>
    <mergeCell ref="PP117:PP119"/>
    <mergeCell ref="PQ117:PQ119"/>
    <mergeCell ref="PR117:PR119"/>
    <mergeCell ref="PS117:PS119"/>
    <mergeCell ref="PT117:PT119"/>
    <mergeCell ref="PU117:PU119"/>
    <mergeCell ref="PV117:PV119"/>
    <mergeCell ref="PW117:PW119"/>
    <mergeCell ref="PX117:PX119"/>
    <mergeCell ref="PY117:PY119"/>
    <mergeCell ref="PZ117:PZ119"/>
    <mergeCell ref="QA117:QA119"/>
    <mergeCell ref="QB117:QB119"/>
    <mergeCell ref="QC117:QC119"/>
    <mergeCell ref="QD117:QD119"/>
    <mergeCell ref="QE117:QE119"/>
    <mergeCell ref="QF117:QF119"/>
    <mergeCell ref="QG117:QG119"/>
    <mergeCell ref="QH117:QH119"/>
    <mergeCell ref="QI117:QI119"/>
    <mergeCell ref="QJ117:QJ119"/>
    <mergeCell ref="QK117:QK119"/>
    <mergeCell ref="QL117:QL119"/>
    <mergeCell ref="QM117:QM119"/>
    <mergeCell ref="QN117:QN119"/>
    <mergeCell ref="QO117:QO119"/>
    <mergeCell ref="QP117:QP119"/>
    <mergeCell ref="QQ117:QQ119"/>
    <mergeCell ref="QR117:QR119"/>
    <mergeCell ref="QS117:QS119"/>
    <mergeCell ref="QT117:QT119"/>
    <mergeCell ref="QU117:QU119"/>
    <mergeCell ref="QV117:QV119"/>
    <mergeCell ref="QW117:QW119"/>
    <mergeCell ref="QX117:QX119"/>
    <mergeCell ref="QY117:QY119"/>
    <mergeCell ref="QZ117:QZ119"/>
    <mergeCell ref="RA117:RA119"/>
    <mergeCell ref="RB117:RB119"/>
    <mergeCell ref="RC117:RC119"/>
    <mergeCell ref="RD117:RD119"/>
    <mergeCell ref="RE117:RE119"/>
    <mergeCell ref="RF117:RF119"/>
    <mergeCell ref="RG117:RG119"/>
    <mergeCell ref="RH117:RH119"/>
    <mergeCell ref="RI117:RI119"/>
    <mergeCell ref="RJ117:RJ119"/>
    <mergeCell ref="RK117:RK119"/>
    <mergeCell ref="RL117:RL119"/>
    <mergeCell ref="RM117:RM119"/>
    <mergeCell ref="RN117:RN119"/>
    <mergeCell ref="RO117:RO119"/>
    <mergeCell ref="RP117:RP119"/>
    <mergeCell ref="RQ117:RQ119"/>
    <mergeCell ref="RR117:RR119"/>
    <mergeCell ref="RS117:RS119"/>
    <mergeCell ref="RT117:RT119"/>
    <mergeCell ref="RU117:RU119"/>
    <mergeCell ref="RV117:RV119"/>
    <mergeCell ref="RW117:RW119"/>
    <mergeCell ref="RX117:RX119"/>
    <mergeCell ref="RY117:RY119"/>
    <mergeCell ref="RZ117:RZ119"/>
    <mergeCell ref="SA117:SA119"/>
    <mergeCell ref="SB117:SB119"/>
    <mergeCell ref="SC117:SC119"/>
    <mergeCell ref="SD117:SD119"/>
    <mergeCell ref="SE117:SE119"/>
    <mergeCell ref="SF117:SF119"/>
    <mergeCell ref="SG117:SG119"/>
    <mergeCell ref="SH117:SH119"/>
    <mergeCell ref="SI117:SI119"/>
    <mergeCell ref="SJ117:SJ119"/>
    <mergeCell ref="SK117:SK119"/>
    <mergeCell ref="SL117:SL119"/>
    <mergeCell ref="SM117:SM119"/>
    <mergeCell ref="SN117:SN119"/>
    <mergeCell ref="SO117:SO119"/>
    <mergeCell ref="SP117:SP119"/>
    <mergeCell ref="SQ117:SQ119"/>
    <mergeCell ref="SR117:SR119"/>
    <mergeCell ref="SS117:SS119"/>
    <mergeCell ref="ST117:ST119"/>
    <mergeCell ref="SU117:SU119"/>
    <mergeCell ref="SV117:SV119"/>
    <mergeCell ref="SW117:SW119"/>
    <mergeCell ref="SX117:SX119"/>
    <mergeCell ref="SY117:SY119"/>
    <mergeCell ref="SZ117:SZ119"/>
    <mergeCell ref="TA117:TA119"/>
    <mergeCell ref="TB117:TB119"/>
    <mergeCell ref="TC117:TC119"/>
    <mergeCell ref="TD117:TD119"/>
    <mergeCell ref="TE117:TE119"/>
    <mergeCell ref="TF117:TF119"/>
    <mergeCell ref="TG117:TG119"/>
    <mergeCell ref="TH117:TH119"/>
    <mergeCell ref="TI117:TI119"/>
    <mergeCell ref="TJ117:TJ119"/>
    <mergeCell ref="TK117:TK119"/>
    <mergeCell ref="TL117:TL119"/>
    <mergeCell ref="TM117:TM119"/>
    <mergeCell ref="TN117:TN119"/>
    <mergeCell ref="TO117:TO119"/>
    <mergeCell ref="TP117:TP119"/>
    <mergeCell ref="TQ117:TQ119"/>
    <mergeCell ref="TR117:TR119"/>
    <mergeCell ref="TS117:TS119"/>
    <mergeCell ref="TT117:TT119"/>
    <mergeCell ref="TU117:TU119"/>
    <mergeCell ref="TV117:TV119"/>
    <mergeCell ref="TW117:TW119"/>
    <mergeCell ref="TX117:TX119"/>
    <mergeCell ref="TY117:TY119"/>
    <mergeCell ref="TZ117:TZ119"/>
    <mergeCell ref="UA117:UA119"/>
    <mergeCell ref="UB117:UB119"/>
    <mergeCell ref="UC117:UC119"/>
    <mergeCell ref="UD117:UD119"/>
    <mergeCell ref="UE117:UE119"/>
    <mergeCell ref="UF117:UF119"/>
    <mergeCell ref="UG117:UG119"/>
    <mergeCell ref="UH117:UH119"/>
    <mergeCell ref="UI117:UI119"/>
    <mergeCell ref="UJ117:UJ119"/>
    <mergeCell ref="UK117:UK119"/>
    <mergeCell ref="UL117:UL119"/>
    <mergeCell ref="UM117:UM119"/>
    <mergeCell ref="UN117:UN119"/>
    <mergeCell ref="UO117:UO119"/>
    <mergeCell ref="UP117:UP119"/>
    <mergeCell ref="UQ117:UQ119"/>
    <mergeCell ref="UR117:UR119"/>
    <mergeCell ref="US117:US119"/>
    <mergeCell ref="UT117:UT119"/>
    <mergeCell ref="UU117:UU119"/>
    <mergeCell ref="UV117:UV119"/>
    <mergeCell ref="UW117:UW119"/>
    <mergeCell ref="UX117:UX119"/>
    <mergeCell ref="UY117:UY119"/>
    <mergeCell ref="UZ117:UZ119"/>
    <mergeCell ref="VA117:VA119"/>
    <mergeCell ref="VB117:VB119"/>
    <mergeCell ref="VC117:VC119"/>
    <mergeCell ref="VD117:VD119"/>
    <mergeCell ref="VE117:VE119"/>
    <mergeCell ref="VF117:VF119"/>
    <mergeCell ref="VG117:VG119"/>
    <mergeCell ref="VH117:VH119"/>
    <mergeCell ref="VI117:VI119"/>
    <mergeCell ref="VJ117:VJ119"/>
    <mergeCell ref="VK117:VK119"/>
    <mergeCell ref="VL117:VL119"/>
    <mergeCell ref="VM117:VM119"/>
    <mergeCell ref="VN117:VN119"/>
    <mergeCell ref="VO117:VO119"/>
    <mergeCell ref="VP117:VP119"/>
    <mergeCell ref="VQ117:VQ119"/>
    <mergeCell ref="VR117:VR119"/>
    <mergeCell ref="VS117:VS119"/>
    <mergeCell ref="VT117:VT119"/>
    <mergeCell ref="VU117:VU119"/>
    <mergeCell ref="VV117:VV119"/>
    <mergeCell ref="VW117:VW119"/>
    <mergeCell ref="VX117:VX119"/>
    <mergeCell ref="VY117:VY119"/>
    <mergeCell ref="VZ117:VZ119"/>
    <mergeCell ref="WA117:WA119"/>
    <mergeCell ref="WB117:WB119"/>
    <mergeCell ref="WC117:WC119"/>
    <mergeCell ref="WD117:WD119"/>
    <mergeCell ref="WE117:WE119"/>
    <mergeCell ref="WF117:WF119"/>
    <mergeCell ref="WG117:WG119"/>
    <mergeCell ref="WH117:WH119"/>
    <mergeCell ref="WI117:WI119"/>
    <mergeCell ref="WJ117:WJ119"/>
    <mergeCell ref="WK117:WK119"/>
    <mergeCell ref="WL117:WL119"/>
    <mergeCell ref="WM117:WM119"/>
    <mergeCell ref="WN117:WN119"/>
    <mergeCell ref="WO117:WO119"/>
    <mergeCell ref="WP117:WP119"/>
    <mergeCell ref="WQ117:WQ119"/>
    <mergeCell ref="WR117:WR119"/>
    <mergeCell ref="WS117:WS119"/>
    <mergeCell ref="WT117:WT119"/>
    <mergeCell ref="WU117:WU119"/>
    <mergeCell ref="WV117:WV119"/>
    <mergeCell ref="WW117:WW119"/>
    <mergeCell ref="WX117:WX119"/>
    <mergeCell ref="WY117:WY119"/>
    <mergeCell ref="WZ117:WZ119"/>
    <mergeCell ref="XA117:XA119"/>
    <mergeCell ref="XB117:XB119"/>
    <mergeCell ref="XC117:XC119"/>
    <mergeCell ref="XD117:XD119"/>
    <mergeCell ref="XE117:XE119"/>
    <mergeCell ref="XF117:XF119"/>
    <mergeCell ref="XG117:XG119"/>
    <mergeCell ref="XH117:XH119"/>
    <mergeCell ref="XI117:XI119"/>
    <mergeCell ref="XJ117:XJ119"/>
    <mergeCell ref="XK117:XK119"/>
    <mergeCell ref="XL117:XL119"/>
    <mergeCell ref="XM117:XM119"/>
    <mergeCell ref="XN117:XN119"/>
    <mergeCell ref="XO117:XO119"/>
    <mergeCell ref="XP117:XP119"/>
    <mergeCell ref="XQ117:XQ119"/>
    <mergeCell ref="XR117:XR119"/>
    <mergeCell ref="XS117:XS119"/>
    <mergeCell ref="XT117:XT119"/>
    <mergeCell ref="XU117:XU119"/>
    <mergeCell ref="XV117:XV119"/>
    <mergeCell ref="XW117:XW119"/>
    <mergeCell ref="XX117:XX119"/>
    <mergeCell ref="XY117:XY119"/>
    <mergeCell ref="XZ117:XZ119"/>
    <mergeCell ref="YA117:YA119"/>
    <mergeCell ref="YB117:YB119"/>
    <mergeCell ref="YC117:YC119"/>
    <mergeCell ref="YD117:YD119"/>
    <mergeCell ref="YE117:YE119"/>
    <mergeCell ref="YF117:YF119"/>
    <mergeCell ref="YG117:YG119"/>
    <mergeCell ref="YH117:YH119"/>
    <mergeCell ref="YI117:YI119"/>
    <mergeCell ref="YJ117:YJ119"/>
    <mergeCell ref="YK117:YK119"/>
    <mergeCell ref="YL117:YL119"/>
    <mergeCell ref="YM117:YM119"/>
    <mergeCell ref="YN117:YN119"/>
    <mergeCell ref="YO117:YO119"/>
    <mergeCell ref="YP117:YP119"/>
    <mergeCell ref="YQ117:YQ119"/>
    <mergeCell ref="YR117:YR119"/>
    <mergeCell ref="YS117:YS119"/>
    <mergeCell ref="YT117:YT119"/>
    <mergeCell ref="YU117:YU119"/>
    <mergeCell ref="YV117:YV119"/>
    <mergeCell ref="YW117:YW119"/>
    <mergeCell ref="YX117:YX119"/>
    <mergeCell ref="YY117:YY119"/>
    <mergeCell ref="YZ117:YZ119"/>
    <mergeCell ref="ZA117:ZA119"/>
    <mergeCell ref="ZB117:ZB119"/>
    <mergeCell ref="ZC117:ZC119"/>
    <mergeCell ref="ZD117:ZD119"/>
    <mergeCell ref="ZE117:ZE119"/>
    <mergeCell ref="ZF117:ZF119"/>
    <mergeCell ref="ZG117:ZG119"/>
    <mergeCell ref="ZH117:ZH119"/>
    <mergeCell ref="ZI117:ZI119"/>
    <mergeCell ref="ZJ117:ZJ119"/>
    <mergeCell ref="ZK117:ZK119"/>
    <mergeCell ref="ZL117:ZL119"/>
    <mergeCell ref="ZM117:ZM119"/>
    <mergeCell ref="ZN117:ZN119"/>
    <mergeCell ref="ZO117:ZO119"/>
    <mergeCell ref="ZP117:ZP119"/>
    <mergeCell ref="ZQ117:ZQ119"/>
    <mergeCell ref="ZR117:ZR119"/>
    <mergeCell ref="ZS117:ZS119"/>
    <mergeCell ref="ZT117:ZT119"/>
    <mergeCell ref="ZU117:ZU119"/>
    <mergeCell ref="ZV117:ZV119"/>
    <mergeCell ref="ZW117:ZW119"/>
    <mergeCell ref="ZX117:ZX119"/>
    <mergeCell ref="ZY117:ZY119"/>
    <mergeCell ref="ZZ117:ZZ119"/>
    <mergeCell ref="AAA117:AAA119"/>
    <mergeCell ref="AAB117:AAB119"/>
    <mergeCell ref="AAC117:AAC119"/>
    <mergeCell ref="AAD117:AAD119"/>
    <mergeCell ref="AAE117:AAE119"/>
    <mergeCell ref="AAF117:AAF119"/>
    <mergeCell ref="AAG117:AAG119"/>
    <mergeCell ref="AAH117:AAH119"/>
    <mergeCell ref="AAI117:AAI119"/>
    <mergeCell ref="AAJ117:AAJ119"/>
    <mergeCell ref="AAK117:AAK119"/>
    <mergeCell ref="AAL117:AAL119"/>
    <mergeCell ref="AAM117:AAM119"/>
    <mergeCell ref="AAN117:AAN119"/>
    <mergeCell ref="AAO117:AAO119"/>
    <mergeCell ref="AAP117:AAP119"/>
    <mergeCell ref="AAQ117:AAQ119"/>
    <mergeCell ref="AAR117:AAR119"/>
    <mergeCell ref="AAS117:AAS119"/>
    <mergeCell ref="AAT117:AAT119"/>
    <mergeCell ref="AAU117:AAU119"/>
    <mergeCell ref="AAV117:AAV119"/>
    <mergeCell ref="AAW117:AAW119"/>
    <mergeCell ref="AAX117:AAX119"/>
    <mergeCell ref="AAY117:AAY119"/>
    <mergeCell ref="AAZ117:AAZ119"/>
    <mergeCell ref="ABA117:ABA119"/>
    <mergeCell ref="ABB117:ABB119"/>
    <mergeCell ref="ABC117:ABC119"/>
    <mergeCell ref="ABD117:ABD119"/>
    <mergeCell ref="ABE117:ABE119"/>
    <mergeCell ref="ABF117:ABF119"/>
    <mergeCell ref="ABG117:ABG119"/>
    <mergeCell ref="ABH117:ABH119"/>
    <mergeCell ref="ABI117:ABI119"/>
    <mergeCell ref="ABJ117:ABJ119"/>
    <mergeCell ref="ABK117:ABK119"/>
    <mergeCell ref="ABL117:ABL119"/>
    <mergeCell ref="ABM117:ABM119"/>
    <mergeCell ref="ABN117:ABN119"/>
    <mergeCell ref="ABO117:ABO119"/>
    <mergeCell ref="ABP117:ABP119"/>
    <mergeCell ref="ABQ117:ABQ119"/>
    <mergeCell ref="ABR117:ABR119"/>
    <mergeCell ref="ABS117:ABS119"/>
    <mergeCell ref="ABT117:ABT119"/>
    <mergeCell ref="ABU117:ABU119"/>
    <mergeCell ref="ABV117:ABV119"/>
    <mergeCell ref="ABW117:ABW119"/>
    <mergeCell ref="ABX117:ABX119"/>
    <mergeCell ref="ABY117:ABY119"/>
    <mergeCell ref="ABZ117:ABZ119"/>
    <mergeCell ref="ACA117:ACA119"/>
    <mergeCell ref="ACB117:ACB119"/>
    <mergeCell ref="ACC117:ACC119"/>
    <mergeCell ref="ACD117:ACD119"/>
    <mergeCell ref="ACE117:ACE119"/>
    <mergeCell ref="ACF117:ACF119"/>
    <mergeCell ref="ACG117:ACG119"/>
    <mergeCell ref="ACH117:ACH119"/>
    <mergeCell ref="ACI117:ACI119"/>
    <mergeCell ref="ACJ117:ACJ119"/>
    <mergeCell ref="ACK117:ACK119"/>
    <mergeCell ref="ACL117:ACL119"/>
    <mergeCell ref="ACM117:ACM119"/>
    <mergeCell ref="ACN117:ACN119"/>
    <mergeCell ref="ACO117:ACO119"/>
    <mergeCell ref="ACP117:ACP119"/>
    <mergeCell ref="ACQ117:ACQ119"/>
    <mergeCell ref="ACR117:ACR119"/>
    <mergeCell ref="ACS117:ACS119"/>
    <mergeCell ref="ACT117:ACT119"/>
    <mergeCell ref="ACU117:ACU119"/>
    <mergeCell ref="ACV117:ACV119"/>
    <mergeCell ref="ACW117:ACW119"/>
    <mergeCell ref="ACX117:ACX119"/>
    <mergeCell ref="ACY117:ACY119"/>
    <mergeCell ref="ACZ117:ACZ119"/>
    <mergeCell ref="ADA117:ADA119"/>
    <mergeCell ref="ADB117:ADB119"/>
    <mergeCell ref="ADC117:ADC119"/>
    <mergeCell ref="ADD117:ADD119"/>
    <mergeCell ref="ADE117:ADE119"/>
    <mergeCell ref="ADF117:ADF119"/>
    <mergeCell ref="ADG117:ADG119"/>
    <mergeCell ref="ADH117:ADH119"/>
    <mergeCell ref="ADI117:ADI119"/>
    <mergeCell ref="ADJ117:ADJ119"/>
    <mergeCell ref="ADK117:ADK119"/>
    <mergeCell ref="ADL117:ADL119"/>
    <mergeCell ref="ADM117:ADM119"/>
    <mergeCell ref="ADN117:ADN119"/>
    <mergeCell ref="ADO117:ADO119"/>
    <mergeCell ref="ADP117:ADP119"/>
    <mergeCell ref="ADQ117:ADQ119"/>
    <mergeCell ref="ADR117:ADR119"/>
    <mergeCell ref="ADS117:ADS119"/>
    <mergeCell ref="ADT117:ADT119"/>
    <mergeCell ref="ADU117:ADU119"/>
    <mergeCell ref="ADV117:ADV119"/>
    <mergeCell ref="ADW117:ADW119"/>
    <mergeCell ref="ADX117:ADX119"/>
    <mergeCell ref="ADY117:ADY119"/>
    <mergeCell ref="ADZ117:ADZ119"/>
    <mergeCell ref="AEA117:AEA119"/>
    <mergeCell ref="AEB117:AEB119"/>
    <mergeCell ref="AEC117:AEC119"/>
    <mergeCell ref="AED117:AED119"/>
    <mergeCell ref="AEE117:AEE119"/>
    <mergeCell ref="AEF117:AEF119"/>
    <mergeCell ref="AEG117:AEG119"/>
    <mergeCell ref="AEH117:AEH119"/>
    <mergeCell ref="AEI117:AEI119"/>
    <mergeCell ref="AEJ117:AEJ119"/>
    <mergeCell ref="AEK117:AEK119"/>
    <mergeCell ref="AEL117:AEL119"/>
    <mergeCell ref="AEM117:AEM119"/>
    <mergeCell ref="AEN117:AEN119"/>
    <mergeCell ref="AEO117:AEO119"/>
    <mergeCell ref="AEP117:AEP119"/>
    <mergeCell ref="AEQ117:AEQ119"/>
    <mergeCell ref="AER117:AER119"/>
    <mergeCell ref="AES117:AES119"/>
    <mergeCell ref="AET117:AET119"/>
    <mergeCell ref="AEU117:AEU119"/>
    <mergeCell ref="AEV117:AEV119"/>
    <mergeCell ref="AEW117:AEW119"/>
    <mergeCell ref="AEX117:AEX119"/>
    <mergeCell ref="AEY117:AEY119"/>
    <mergeCell ref="AEZ117:AEZ119"/>
    <mergeCell ref="AFA117:AFA119"/>
    <mergeCell ref="AFB117:AFB119"/>
    <mergeCell ref="AFC117:AFC119"/>
    <mergeCell ref="AFD117:AFD119"/>
    <mergeCell ref="AFE117:AFE119"/>
    <mergeCell ref="AFF117:AFF119"/>
    <mergeCell ref="AFG117:AFG119"/>
    <mergeCell ref="AFH117:AFH119"/>
    <mergeCell ref="AFI117:AFI119"/>
    <mergeCell ref="AFJ117:AFJ119"/>
    <mergeCell ref="AFK117:AFK119"/>
    <mergeCell ref="AFL117:AFL119"/>
    <mergeCell ref="AFM117:AFM119"/>
    <mergeCell ref="AFN117:AFN119"/>
    <mergeCell ref="AFO117:AFO119"/>
    <mergeCell ref="AFP117:AFP119"/>
    <mergeCell ref="AFQ117:AFQ119"/>
    <mergeCell ref="AFR117:AFR119"/>
    <mergeCell ref="AFS117:AFS119"/>
    <mergeCell ref="AFT117:AFT119"/>
    <mergeCell ref="AFU117:AFU119"/>
    <mergeCell ref="AFV117:AFV119"/>
    <mergeCell ref="AFW117:AFW119"/>
    <mergeCell ref="AFX117:AFX119"/>
    <mergeCell ref="AFY117:AFY119"/>
    <mergeCell ref="AFZ117:AFZ119"/>
    <mergeCell ref="AGA117:AGA119"/>
    <mergeCell ref="AGB117:AGB119"/>
    <mergeCell ref="AGC117:AGC119"/>
    <mergeCell ref="AGD117:AGD119"/>
    <mergeCell ref="AGE117:AGE119"/>
    <mergeCell ref="AGF117:AGF119"/>
    <mergeCell ref="AGG117:AGG119"/>
    <mergeCell ref="AGH117:AGH119"/>
    <mergeCell ref="AGI117:AGI119"/>
    <mergeCell ref="AGJ117:AGJ119"/>
    <mergeCell ref="AGK117:AGK119"/>
    <mergeCell ref="AGL117:AGL119"/>
    <mergeCell ref="AGM117:AGM119"/>
    <mergeCell ref="AGN117:AGN119"/>
    <mergeCell ref="AGO117:AGO119"/>
    <mergeCell ref="AGP117:AGP119"/>
    <mergeCell ref="AGQ117:AGQ119"/>
    <mergeCell ref="AGR117:AGR119"/>
    <mergeCell ref="AGS117:AGS119"/>
    <mergeCell ref="AGT117:AGT119"/>
    <mergeCell ref="AGU117:AGU119"/>
    <mergeCell ref="AGV117:AGV119"/>
    <mergeCell ref="AGW117:AGW119"/>
    <mergeCell ref="AGX117:AGX119"/>
    <mergeCell ref="AGY117:AGY119"/>
    <mergeCell ref="AGZ117:AGZ119"/>
    <mergeCell ref="AHA117:AHA119"/>
    <mergeCell ref="AHB117:AHB119"/>
    <mergeCell ref="AHC117:AHC119"/>
    <mergeCell ref="AHD117:AHD119"/>
    <mergeCell ref="AHE117:AHE119"/>
    <mergeCell ref="AHF117:AHF119"/>
    <mergeCell ref="AHG117:AHG119"/>
    <mergeCell ref="AHH117:AHH119"/>
    <mergeCell ref="AHI117:AHI119"/>
    <mergeCell ref="AHJ117:AHJ119"/>
    <mergeCell ref="AHK117:AHK119"/>
    <mergeCell ref="AHL117:AHL119"/>
    <mergeCell ref="AHM117:AHM119"/>
    <mergeCell ref="AHN117:AHN119"/>
    <mergeCell ref="AHO117:AHO119"/>
    <mergeCell ref="AHP117:AHP119"/>
    <mergeCell ref="AHQ117:AHQ119"/>
    <mergeCell ref="AHR117:AHR119"/>
    <mergeCell ref="AHS117:AHS119"/>
    <mergeCell ref="AHT117:AHT119"/>
    <mergeCell ref="AHU117:AHU119"/>
    <mergeCell ref="AHV117:AHV119"/>
    <mergeCell ref="AHW117:AHW119"/>
    <mergeCell ref="AHX117:AHX119"/>
    <mergeCell ref="AHY117:AHY119"/>
    <mergeCell ref="AHZ117:AHZ119"/>
    <mergeCell ref="AIA117:AIA119"/>
    <mergeCell ref="AIB117:AIB119"/>
    <mergeCell ref="AIC117:AIC119"/>
    <mergeCell ref="AID117:AID119"/>
    <mergeCell ref="AIE117:AIE119"/>
    <mergeCell ref="AIF117:AIF119"/>
    <mergeCell ref="AIG117:AIG119"/>
    <mergeCell ref="AIH117:AIH119"/>
    <mergeCell ref="AII117:AII119"/>
    <mergeCell ref="AIJ117:AIJ119"/>
    <mergeCell ref="AIK117:AIK119"/>
    <mergeCell ref="AIL117:AIL119"/>
    <mergeCell ref="AIM117:AIM119"/>
    <mergeCell ref="AIN117:AIN119"/>
    <mergeCell ref="AIO117:AIO119"/>
    <mergeCell ref="AIP117:AIP119"/>
    <mergeCell ref="AIQ117:AIQ119"/>
    <mergeCell ref="AIR117:AIR119"/>
    <mergeCell ref="AIS117:AIS119"/>
    <mergeCell ref="AIT117:AIT119"/>
    <mergeCell ref="AIU117:AIU119"/>
    <mergeCell ref="AIV117:AIV119"/>
    <mergeCell ref="AIW117:AIW119"/>
    <mergeCell ref="AIX117:AIX119"/>
    <mergeCell ref="AIY117:AIY119"/>
    <mergeCell ref="AIZ117:AIZ119"/>
    <mergeCell ref="AJA117:AJA119"/>
    <mergeCell ref="AJB117:AJB119"/>
    <mergeCell ref="AJC117:AJC119"/>
    <mergeCell ref="AJD117:AJD119"/>
    <mergeCell ref="AJE117:AJE119"/>
    <mergeCell ref="AJF117:AJF119"/>
    <mergeCell ref="AJG117:AJG119"/>
    <mergeCell ref="AJH117:AJH119"/>
    <mergeCell ref="AJI117:AJI119"/>
    <mergeCell ref="AJJ117:AJJ119"/>
    <mergeCell ref="AJK117:AJK119"/>
    <mergeCell ref="AJL117:AJL119"/>
    <mergeCell ref="AJM117:AJM119"/>
    <mergeCell ref="AJN117:AJN119"/>
    <mergeCell ref="AJO117:AJO119"/>
    <mergeCell ref="AJP117:AJP119"/>
    <mergeCell ref="AJQ117:AJQ119"/>
    <mergeCell ref="AJR117:AJR119"/>
    <mergeCell ref="AJS117:AJS119"/>
    <mergeCell ref="AJT117:AJT119"/>
    <mergeCell ref="AJU117:AJU119"/>
    <mergeCell ref="AJV117:AJV119"/>
    <mergeCell ref="AJW117:AJW119"/>
    <mergeCell ref="AJX117:AJX119"/>
    <mergeCell ref="AJY117:AJY119"/>
    <mergeCell ref="AJZ117:AJZ119"/>
    <mergeCell ref="AKA117:AKA119"/>
    <mergeCell ref="AKB117:AKB119"/>
    <mergeCell ref="AKC117:AKC119"/>
    <mergeCell ref="AKD117:AKD119"/>
    <mergeCell ref="AKE117:AKE119"/>
    <mergeCell ref="AKF117:AKF119"/>
    <mergeCell ref="AKG117:AKG119"/>
    <mergeCell ref="AKH117:AKH119"/>
    <mergeCell ref="AKI117:AKI119"/>
    <mergeCell ref="AKJ117:AKJ119"/>
    <mergeCell ref="AKK117:AKK119"/>
    <mergeCell ref="AKL117:AKL119"/>
    <mergeCell ref="AKM117:AKM119"/>
    <mergeCell ref="AKN117:AKN119"/>
    <mergeCell ref="AKO117:AKO119"/>
    <mergeCell ref="AKP117:AKP119"/>
    <mergeCell ref="LY120:LY122"/>
    <mergeCell ref="LZ120:LZ122"/>
    <mergeCell ref="MA120:MA122"/>
    <mergeCell ref="MB120:MB122"/>
    <mergeCell ref="MC120:MC122"/>
    <mergeCell ref="MD120:MD122"/>
    <mergeCell ref="ME120:ME122"/>
    <mergeCell ref="MF120:MF122"/>
    <mergeCell ref="MG120:MG122"/>
    <mergeCell ref="MH120:MH122"/>
    <mergeCell ref="MI120:MI122"/>
    <mergeCell ref="MJ120:MJ122"/>
    <mergeCell ref="MK120:MK122"/>
    <mergeCell ref="ML120:ML122"/>
    <mergeCell ref="MM120:MM122"/>
    <mergeCell ref="MN120:MN122"/>
    <mergeCell ref="MO120:MO122"/>
    <mergeCell ref="MP120:MP122"/>
    <mergeCell ref="MQ120:MQ122"/>
    <mergeCell ref="MR120:MR122"/>
    <mergeCell ref="MS120:MS122"/>
    <mergeCell ref="MT120:MT122"/>
    <mergeCell ref="MU120:MU122"/>
    <mergeCell ref="MV120:MV122"/>
    <mergeCell ref="MW120:MW122"/>
    <mergeCell ref="MX120:MX122"/>
    <mergeCell ref="MY120:MY122"/>
    <mergeCell ref="MZ120:MZ122"/>
    <mergeCell ref="NA120:NA122"/>
    <mergeCell ref="NB120:NB122"/>
    <mergeCell ref="NC120:NC122"/>
    <mergeCell ref="ND120:ND122"/>
    <mergeCell ref="NE120:NE122"/>
    <mergeCell ref="NF120:NF122"/>
    <mergeCell ref="NG120:NG122"/>
    <mergeCell ref="NH120:NH122"/>
    <mergeCell ref="NI120:NI122"/>
    <mergeCell ref="NJ120:NJ122"/>
    <mergeCell ref="NK120:NK122"/>
    <mergeCell ref="NL120:NL122"/>
    <mergeCell ref="NM120:NM122"/>
    <mergeCell ref="NN120:NN122"/>
    <mergeCell ref="NO120:NO122"/>
    <mergeCell ref="NP120:NP122"/>
    <mergeCell ref="NQ120:NQ122"/>
    <mergeCell ref="NR120:NR122"/>
    <mergeCell ref="NS120:NS122"/>
    <mergeCell ref="NT120:NT122"/>
    <mergeCell ref="NU120:NU122"/>
    <mergeCell ref="NV120:NV122"/>
    <mergeCell ref="NW120:NW122"/>
    <mergeCell ref="NX120:NX122"/>
    <mergeCell ref="NY120:NY122"/>
    <mergeCell ref="NZ120:NZ122"/>
    <mergeCell ref="OA120:OA122"/>
    <mergeCell ref="OB120:OB122"/>
    <mergeCell ref="OC120:OC122"/>
    <mergeCell ref="OD120:OD122"/>
    <mergeCell ref="OE120:OE122"/>
    <mergeCell ref="OF120:OF122"/>
    <mergeCell ref="OG120:OG122"/>
    <mergeCell ref="OH120:OH122"/>
    <mergeCell ref="OI120:OI122"/>
    <mergeCell ref="OJ120:OJ122"/>
    <mergeCell ref="OK120:OK122"/>
    <mergeCell ref="OL120:OL122"/>
    <mergeCell ref="OM120:OM122"/>
    <mergeCell ref="ON120:ON122"/>
    <mergeCell ref="OO120:OO122"/>
    <mergeCell ref="OP120:OP122"/>
    <mergeCell ref="OQ120:OQ122"/>
    <mergeCell ref="OR120:OR122"/>
    <mergeCell ref="OS120:OS122"/>
    <mergeCell ref="OT120:OT122"/>
    <mergeCell ref="OU120:OU122"/>
    <mergeCell ref="OV120:OV122"/>
    <mergeCell ref="OW120:OW122"/>
    <mergeCell ref="OX120:OX122"/>
    <mergeCell ref="OY120:OY122"/>
    <mergeCell ref="OZ120:OZ122"/>
    <mergeCell ref="PA120:PA122"/>
    <mergeCell ref="PB120:PB122"/>
    <mergeCell ref="PC120:PC122"/>
    <mergeCell ref="PD120:PD122"/>
    <mergeCell ref="PE120:PE122"/>
    <mergeCell ref="PF120:PF122"/>
    <mergeCell ref="PG120:PG122"/>
    <mergeCell ref="PH120:PH122"/>
    <mergeCell ref="PI120:PI122"/>
    <mergeCell ref="PJ120:PJ122"/>
    <mergeCell ref="PK120:PK122"/>
    <mergeCell ref="PL120:PL122"/>
    <mergeCell ref="PM120:PM122"/>
    <mergeCell ref="PN120:PN122"/>
    <mergeCell ref="PO120:PO122"/>
    <mergeCell ref="PP120:PP122"/>
    <mergeCell ref="PQ120:PQ122"/>
    <mergeCell ref="PR120:PR122"/>
    <mergeCell ref="PS120:PS122"/>
    <mergeCell ref="PT120:PT122"/>
    <mergeCell ref="PU120:PU122"/>
    <mergeCell ref="PV120:PV122"/>
    <mergeCell ref="PW120:PW122"/>
    <mergeCell ref="PX120:PX122"/>
    <mergeCell ref="PY120:PY122"/>
    <mergeCell ref="PZ120:PZ122"/>
    <mergeCell ref="QA120:QA122"/>
    <mergeCell ref="QB120:QB122"/>
    <mergeCell ref="QC120:QC122"/>
    <mergeCell ref="QD120:QD122"/>
    <mergeCell ref="QE120:QE122"/>
    <mergeCell ref="QF120:QF122"/>
    <mergeCell ref="QG120:QG122"/>
    <mergeCell ref="QH120:QH122"/>
    <mergeCell ref="QI120:QI122"/>
    <mergeCell ref="QJ120:QJ122"/>
    <mergeCell ref="QK120:QK122"/>
    <mergeCell ref="QL120:QL122"/>
    <mergeCell ref="QM120:QM122"/>
    <mergeCell ref="QN120:QN122"/>
    <mergeCell ref="QO120:QO122"/>
    <mergeCell ref="QP120:QP122"/>
    <mergeCell ref="QQ120:QQ122"/>
    <mergeCell ref="QR120:QR122"/>
    <mergeCell ref="QS120:QS122"/>
    <mergeCell ref="QT120:QT122"/>
    <mergeCell ref="QU120:QU122"/>
    <mergeCell ref="QV120:QV122"/>
    <mergeCell ref="QW120:QW122"/>
    <mergeCell ref="QX120:QX122"/>
    <mergeCell ref="QY120:QY122"/>
    <mergeCell ref="QZ120:QZ122"/>
    <mergeCell ref="RA120:RA122"/>
    <mergeCell ref="RB120:RB122"/>
    <mergeCell ref="RC120:RC122"/>
    <mergeCell ref="RD120:RD122"/>
    <mergeCell ref="RE120:RE122"/>
    <mergeCell ref="RF120:RF122"/>
    <mergeCell ref="RG120:RG122"/>
    <mergeCell ref="RH120:RH122"/>
    <mergeCell ref="RI120:RI122"/>
    <mergeCell ref="RJ120:RJ122"/>
    <mergeCell ref="RK120:RK122"/>
    <mergeCell ref="RL120:RL122"/>
    <mergeCell ref="RM120:RM122"/>
    <mergeCell ref="RN120:RN122"/>
    <mergeCell ref="RO120:RO122"/>
    <mergeCell ref="RP120:RP122"/>
    <mergeCell ref="RQ120:RQ122"/>
    <mergeCell ref="RR120:RR122"/>
    <mergeCell ref="RS120:RS122"/>
    <mergeCell ref="RT120:RT122"/>
    <mergeCell ref="RU120:RU122"/>
    <mergeCell ref="RV120:RV122"/>
    <mergeCell ref="RW120:RW122"/>
    <mergeCell ref="RX120:RX122"/>
    <mergeCell ref="RY120:RY122"/>
    <mergeCell ref="RZ120:RZ122"/>
    <mergeCell ref="SA120:SA122"/>
    <mergeCell ref="SB120:SB122"/>
    <mergeCell ref="SC120:SC122"/>
    <mergeCell ref="SD120:SD122"/>
    <mergeCell ref="SE120:SE122"/>
    <mergeCell ref="SF120:SF122"/>
    <mergeCell ref="SG120:SG122"/>
    <mergeCell ref="SH120:SH122"/>
    <mergeCell ref="SI120:SI122"/>
    <mergeCell ref="SJ120:SJ122"/>
    <mergeCell ref="SK120:SK122"/>
    <mergeCell ref="SL120:SL122"/>
    <mergeCell ref="SM120:SM122"/>
    <mergeCell ref="SN120:SN122"/>
    <mergeCell ref="SO120:SO122"/>
    <mergeCell ref="SP120:SP122"/>
    <mergeCell ref="SQ120:SQ122"/>
    <mergeCell ref="SR120:SR122"/>
    <mergeCell ref="SS120:SS122"/>
    <mergeCell ref="ST120:ST122"/>
    <mergeCell ref="SU120:SU122"/>
    <mergeCell ref="SV120:SV122"/>
    <mergeCell ref="SW120:SW122"/>
    <mergeCell ref="SX120:SX122"/>
    <mergeCell ref="SY120:SY122"/>
    <mergeCell ref="SZ120:SZ122"/>
    <mergeCell ref="TA120:TA122"/>
    <mergeCell ref="TB120:TB122"/>
    <mergeCell ref="TC120:TC122"/>
    <mergeCell ref="TD120:TD122"/>
    <mergeCell ref="TE120:TE122"/>
    <mergeCell ref="TF120:TF122"/>
    <mergeCell ref="TG120:TG122"/>
    <mergeCell ref="TH120:TH122"/>
    <mergeCell ref="TI120:TI122"/>
    <mergeCell ref="TJ120:TJ122"/>
    <mergeCell ref="TK120:TK122"/>
    <mergeCell ref="TL120:TL122"/>
    <mergeCell ref="TM120:TM122"/>
    <mergeCell ref="TN120:TN122"/>
    <mergeCell ref="TO120:TO122"/>
    <mergeCell ref="TP120:TP122"/>
    <mergeCell ref="TQ120:TQ122"/>
    <mergeCell ref="TR120:TR122"/>
    <mergeCell ref="TS120:TS122"/>
    <mergeCell ref="TT120:TT122"/>
    <mergeCell ref="TU120:TU122"/>
    <mergeCell ref="TV120:TV122"/>
    <mergeCell ref="TW120:TW122"/>
    <mergeCell ref="TX120:TX122"/>
    <mergeCell ref="TY120:TY122"/>
    <mergeCell ref="TZ120:TZ122"/>
    <mergeCell ref="UA120:UA122"/>
    <mergeCell ref="UB120:UB122"/>
    <mergeCell ref="UC120:UC122"/>
    <mergeCell ref="UD120:UD122"/>
    <mergeCell ref="UE120:UE122"/>
    <mergeCell ref="UF120:UF122"/>
    <mergeCell ref="UG120:UG122"/>
    <mergeCell ref="UH120:UH122"/>
    <mergeCell ref="UI120:UI122"/>
    <mergeCell ref="UJ120:UJ122"/>
    <mergeCell ref="UK120:UK122"/>
    <mergeCell ref="UL120:UL122"/>
    <mergeCell ref="UM120:UM122"/>
    <mergeCell ref="UN120:UN122"/>
    <mergeCell ref="UO120:UO122"/>
    <mergeCell ref="UP120:UP122"/>
    <mergeCell ref="UQ120:UQ122"/>
    <mergeCell ref="UR120:UR122"/>
    <mergeCell ref="US120:US122"/>
    <mergeCell ref="UT120:UT122"/>
    <mergeCell ref="UU120:UU122"/>
    <mergeCell ref="UV120:UV122"/>
    <mergeCell ref="UW120:UW122"/>
    <mergeCell ref="UX120:UX122"/>
    <mergeCell ref="UY120:UY122"/>
    <mergeCell ref="UZ120:UZ122"/>
    <mergeCell ref="VA120:VA122"/>
    <mergeCell ref="VB120:VB122"/>
    <mergeCell ref="VC120:VC122"/>
    <mergeCell ref="VD120:VD122"/>
    <mergeCell ref="VE120:VE122"/>
    <mergeCell ref="VF120:VF122"/>
    <mergeCell ref="VG120:VG122"/>
    <mergeCell ref="VH120:VH122"/>
    <mergeCell ref="VI120:VI122"/>
    <mergeCell ref="VJ120:VJ122"/>
    <mergeCell ref="VK120:VK122"/>
    <mergeCell ref="VL120:VL122"/>
    <mergeCell ref="VM120:VM122"/>
    <mergeCell ref="VN120:VN122"/>
    <mergeCell ref="VO120:VO122"/>
    <mergeCell ref="VP120:VP122"/>
    <mergeCell ref="VQ120:VQ122"/>
    <mergeCell ref="VR120:VR122"/>
    <mergeCell ref="VS120:VS122"/>
    <mergeCell ref="VT120:VT122"/>
    <mergeCell ref="VU120:VU122"/>
    <mergeCell ref="VV120:VV122"/>
    <mergeCell ref="VW120:VW122"/>
    <mergeCell ref="VX120:VX122"/>
    <mergeCell ref="VY120:VY122"/>
    <mergeCell ref="VZ120:VZ122"/>
    <mergeCell ref="WA120:WA122"/>
    <mergeCell ref="WB120:WB122"/>
    <mergeCell ref="WC120:WC122"/>
    <mergeCell ref="WD120:WD122"/>
    <mergeCell ref="WE120:WE122"/>
    <mergeCell ref="WF120:WF122"/>
    <mergeCell ref="WG120:WG122"/>
    <mergeCell ref="WH120:WH122"/>
    <mergeCell ref="WI120:WI122"/>
    <mergeCell ref="WJ120:WJ122"/>
    <mergeCell ref="WK120:WK122"/>
    <mergeCell ref="WL120:WL122"/>
    <mergeCell ref="WM120:WM122"/>
    <mergeCell ref="WN120:WN122"/>
    <mergeCell ref="WO120:WO122"/>
    <mergeCell ref="WP120:WP122"/>
    <mergeCell ref="WQ120:WQ122"/>
    <mergeCell ref="WR120:WR122"/>
    <mergeCell ref="WS120:WS122"/>
    <mergeCell ref="WT120:WT122"/>
    <mergeCell ref="WU120:WU122"/>
    <mergeCell ref="WV120:WV122"/>
    <mergeCell ref="WW120:WW122"/>
    <mergeCell ref="WX120:WX122"/>
    <mergeCell ref="WY120:WY122"/>
    <mergeCell ref="WZ120:WZ122"/>
    <mergeCell ref="XA120:XA122"/>
    <mergeCell ref="XB120:XB122"/>
    <mergeCell ref="XC120:XC122"/>
    <mergeCell ref="XD120:XD122"/>
    <mergeCell ref="XE120:XE122"/>
    <mergeCell ref="XF120:XF122"/>
    <mergeCell ref="XG120:XG122"/>
    <mergeCell ref="XH120:XH122"/>
    <mergeCell ref="XI120:XI122"/>
    <mergeCell ref="XJ120:XJ122"/>
    <mergeCell ref="XK120:XK122"/>
    <mergeCell ref="XL120:XL122"/>
    <mergeCell ref="XM120:XM122"/>
    <mergeCell ref="XN120:XN122"/>
    <mergeCell ref="XO120:XO122"/>
    <mergeCell ref="XP120:XP122"/>
    <mergeCell ref="XQ120:XQ122"/>
    <mergeCell ref="XR120:XR122"/>
    <mergeCell ref="XS120:XS122"/>
    <mergeCell ref="XT120:XT122"/>
    <mergeCell ref="XU120:XU122"/>
    <mergeCell ref="XV120:XV122"/>
    <mergeCell ref="XW120:XW122"/>
    <mergeCell ref="XX120:XX122"/>
    <mergeCell ref="XY120:XY122"/>
    <mergeCell ref="XZ120:XZ122"/>
    <mergeCell ref="YA120:YA122"/>
    <mergeCell ref="YB120:YB122"/>
    <mergeCell ref="YC120:YC122"/>
    <mergeCell ref="YD120:YD122"/>
    <mergeCell ref="YE120:YE122"/>
    <mergeCell ref="YF120:YF122"/>
    <mergeCell ref="YG120:YG122"/>
    <mergeCell ref="YH120:YH122"/>
    <mergeCell ref="YI120:YI122"/>
    <mergeCell ref="YJ120:YJ122"/>
    <mergeCell ref="YK120:YK122"/>
    <mergeCell ref="YL120:YL122"/>
    <mergeCell ref="YM120:YM122"/>
    <mergeCell ref="YN120:YN122"/>
    <mergeCell ref="YO120:YO122"/>
    <mergeCell ref="YP120:YP122"/>
    <mergeCell ref="YQ120:YQ122"/>
    <mergeCell ref="YR120:YR122"/>
    <mergeCell ref="YS120:YS122"/>
    <mergeCell ref="YT120:YT122"/>
    <mergeCell ref="YU120:YU122"/>
    <mergeCell ref="YV120:YV122"/>
    <mergeCell ref="YW120:YW122"/>
    <mergeCell ref="YX120:YX122"/>
    <mergeCell ref="YY120:YY122"/>
    <mergeCell ref="YZ120:YZ122"/>
    <mergeCell ref="ZA120:ZA122"/>
    <mergeCell ref="ZB120:ZB122"/>
    <mergeCell ref="ZC120:ZC122"/>
    <mergeCell ref="ZD120:ZD122"/>
    <mergeCell ref="ZE120:ZE122"/>
    <mergeCell ref="ZF120:ZF122"/>
    <mergeCell ref="ZG120:ZG122"/>
    <mergeCell ref="ZH120:ZH122"/>
    <mergeCell ref="ZI120:ZI122"/>
    <mergeCell ref="ZJ120:ZJ122"/>
    <mergeCell ref="ZK120:ZK122"/>
    <mergeCell ref="ZL120:ZL122"/>
    <mergeCell ref="ZM120:ZM122"/>
    <mergeCell ref="ZN120:ZN122"/>
    <mergeCell ref="ZO120:ZO122"/>
    <mergeCell ref="ZP120:ZP122"/>
    <mergeCell ref="ZQ120:ZQ122"/>
    <mergeCell ref="ZR120:ZR122"/>
    <mergeCell ref="ZS120:ZS122"/>
    <mergeCell ref="ZT120:ZT122"/>
    <mergeCell ref="ZU120:ZU122"/>
    <mergeCell ref="ZV120:ZV122"/>
    <mergeCell ref="ZW120:ZW122"/>
    <mergeCell ref="ZX120:ZX122"/>
    <mergeCell ref="ZY120:ZY122"/>
    <mergeCell ref="ZZ120:ZZ122"/>
    <mergeCell ref="AAA120:AAA122"/>
    <mergeCell ref="AAB120:AAB122"/>
    <mergeCell ref="AAC120:AAC122"/>
    <mergeCell ref="AAD120:AAD122"/>
    <mergeCell ref="AAE120:AAE122"/>
    <mergeCell ref="AAF120:AAF122"/>
    <mergeCell ref="AAG120:AAG122"/>
    <mergeCell ref="AAH120:AAH122"/>
    <mergeCell ref="AAI120:AAI122"/>
    <mergeCell ref="AAJ120:AAJ122"/>
    <mergeCell ref="AAK120:AAK122"/>
    <mergeCell ref="AAL120:AAL122"/>
    <mergeCell ref="AAM120:AAM122"/>
    <mergeCell ref="AAN120:AAN122"/>
    <mergeCell ref="AAO120:AAO122"/>
    <mergeCell ref="AAP120:AAP122"/>
    <mergeCell ref="AAQ120:AAQ122"/>
    <mergeCell ref="AAR120:AAR122"/>
    <mergeCell ref="AAS120:AAS122"/>
    <mergeCell ref="AAT120:AAT122"/>
    <mergeCell ref="AAU120:AAU122"/>
    <mergeCell ref="AAV120:AAV122"/>
    <mergeCell ref="AAW120:AAW122"/>
    <mergeCell ref="AAX120:AAX122"/>
    <mergeCell ref="AAY120:AAY122"/>
    <mergeCell ref="AAZ120:AAZ122"/>
    <mergeCell ref="ABA120:ABA122"/>
    <mergeCell ref="ABB120:ABB122"/>
    <mergeCell ref="ABC120:ABC122"/>
    <mergeCell ref="ABD120:ABD122"/>
    <mergeCell ref="ABE120:ABE122"/>
    <mergeCell ref="ABF120:ABF122"/>
    <mergeCell ref="ABG120:ABG122"/>
    <mergeCell ref="ABH120:ABH122"/>
    <mergeCell ref="ABI120:ABI122"/>
    <mergeCell ref="ABJ120:ABJ122"/>
    <mergeCell ref="ABK120:ABK122"/>
    <mergeCell ref="ABL120:ABL122"/>
    <mergeCell ref="ABM120:ABM122"/>
    <mergeCell ref="ABN120:ABN122"/>
    <mergeCell ref="ABO120:ABO122"/>
    <mergeCell ref="ABP120:ABP122"/>
    <mergeCell ref="ABQ120:ABQ122"/>
    <mergeCell ref="ABR120:ABR122"/>
    <mergeCell ref="ABS120:ABS122"/>
    <mergeCell ref="ABT120:ABT122"/>
    <mergeCell ref="ABU120:ABU122"/>
    <mergeCell ref="ABV120:ABV122"/>
    <mergeCell ref="ABW120:ABW122"/>
    <mergeCell ref="ABX120:ABX122"/>
    <mergeCell ref="ABY120:ABY122"/>
    <mergeCell ref="ABZ120:ABZ122"/>
    <mergeCell ref="ACA120:ACA122"/>
    <mergeCell ref="ACB120:ACB122"/>
    <mergeCell ref="ACC120:ACC122"/>
    <mergeCell ref="ACD120:ACD122"/>
    <mergeCell ref="ACE120:ACE122"/>
    <mergeCell ref="ACF120:ACF122"/>
    <mergeCell ref="ACG120:ACG122"/>
    <mergeCell ref="ACH120:ACH122"/>
    <mergeCell ref="ACI120:ACI122"/>
    <mergeCell ref="ACJ120:ACJ122"/>
    <mergeCell ref="ACK120:ACK122"/>
    <mergeCell ref="ACL120:ACL122"/>
    <mergeCell ref="ACM120:ACM122"/>
    <mergeCell ref="ACN120:ACN122"/>
    <mergeCell ref="ACO120:ACO122"/>
    <mergeCell ref="ACP120:ACP122"/>
    <mergeCell ref="ACQ120:ACQ122"/>
    <mergeCell ref="ACR120:ACR122"/>
    <mergeCell ref="ACS120:ACS122"/>
    <mergeCell ref="ACT120:ACT122"/>
    <mergeCell ref="ACU120:ACU122"/>
    <mergeCell ref="ACV120:ACV122"/>
    <mergeCell ref="ACW120:ACW122"/>
    <mergeCell ref="ACX120:ACX122"/>
    <mergeCell ref="ACY120:ACY122"/>
    <mergeCell ref="ACZ120:ACZ122"/>
    <mergeCell ref="ADA120:ADA122"/>
    <mergeCell ref="ADB120:ADB122"/>
    <mergeCell ref="ADC120:ADC122"/>
    <mergeCell ref="ADD120:ADD122"/>
    <mergeCell ref="ADE120:ADE122"/>
    <mergeCell ref="ADF120:ADF122"/>
    <mergeCell ref="ADG120:ADG122"/>
    <mergeCell ref="ADH120:ADH122"/>
    <mergeCell ref="ADI120:ADI122"/>
    <mergeCell ref="ADJ120:ADJ122"/>
    <mergeCell ref="ADK120:ADK122"/>
    <mergeCell ref="ADL120:ADL122"/>
    <mergeCell ref="ADM120:ADM122"/>
    <mergeCell ref="ADN120:ADN122"/>
    <mergeCell ref="ADO120:ADO122"/>
    <mergeCell ref="ADP120:ADP122"/>
    <mergeCell ref="ADQ120:ADQ122"/>
    <mergeCell ref="ADR120:ADR122"/>
    <mergeCell ref="ADS120:ADS122"/>
    <mergeCell ref="ADT120:ADT122"/>
    <mergeCell ref="ADU120:ADU122"/>
    <mergeCell ref="ADV120:ADV122"/>
    <mergeCell ref="ADW120:ADW122"/>
    <mergeCell ref="ADX120:ADX122"/>
    <mergeCell ref="ADY120:ADY122"/>
    <mergeCell ref="ADZ120:ADZ122"/>
    <mergeCell ref="AEA120:AEA122"/>
    <mergeCell ref="AEB120:AEB122"/>
    <mergeCell ref="AEC120:AEC122"/>
    <mergeCell ref="AED120:AED122"/>
    <mergeCell ref="AEE120:AEE122"/>
    <mergeCell ref="AEF120:AEF122"/>
    <mergeCell ref="AEG120:AEG122"/>
    <mergeCell ref="AEH120:AEH122"/>
    <mergeCell ref="AEI120:AEI122"/>
    <mergeCell ref="AEJ120:AEJ122"/>
    <mergeCell ref="AEK120:AEK122"/>
    <mergeCell ref="AEL120:AEL122"/>
    <mergeCell ref="AEM120:AEM122"/>
    <mergeCell ref="AEN120:AEN122"/>
    <mergeCell ref="AEO120:AEO122"/>
    <mergeCell ref="AEP120:AEP122"/>
    <mergeCell ref="AEQ120:AEQ122"/>
    <mergeCell ref="AER120:AER122"/>
    <mergeCell ref="AES120:AES122"/>
    <mergeCell ref="AET120:AET122"/>
    <mergeCell ref="AEU120:AEU122"/>
    <mergeCell ref="AEV120:AEV122"/>
    <mergeCell ref="AEW120:AEW122"/>
    <mergeCell ref="AEX120:AEX122"/>
    <mergeCell ref="AEY120:AEY122"/>
    <mergeCell ref="AEZ120:AEZ122"/>
    <mergeCell ref="AFA120:AFA122"/>
    <mergeCell ref="AFB120:AFB122"/>
    <mergeCell ref="AFC120:AFC122"/>
    <mergeCell ref="AFD120:AFD122"/>
    <mergeCell ref="AFE120:AFE122"/>
    <mergeCell ref="AFF120:AFF122"/>
    <mergeCell ref="AFG120:AFG122"/>
    <mergeCell ref="AFH120:AFH122"/>
    <mergeCell ref="AFI120:AFI122"/>
    <mergeCell ref="AFJ120:AFJ122"/>
    <mergeCell ref="AFK120:AFK122"/>
    <mergeCell ref="AFL120:AFL122"/>
    <mergeCell ref="AFM120:AFM122"/>
    <mergeCell ref="AFN120:AFN122"/>
    <mergeCell ref="AFO120:AFO122"/>
    <mergeCell ref="AFP120:AFP122"/>
    <mergeCell ref="AFQ120:AFQ122"/>
    <mergeCell ref="AFR120:AFR122"/>
    <mergeCell ref="AFS120:AFS122"/>
    <mergeCell ref="AFT120:AFT122"/>
    <mergeCell ref="AFU120:AFU122"/>
    <mergeCell ref="AFV120:AFV122"/>
    <mergeCell ref="AFW120:AFW122"/>
    <mergeCell ref="AFX120:AFX122"/>
    <mergeCell ref="AFY120:AFY122"/>
    <mergeCell ref="AFZ120:AFZ122"/>
    <mergeCell ref="AGA120:AGA122"/>
    <mergeCell ref="AGB120:AGB122"/>
    <mergeCell ref="AGC120:AGC122"/>
    <mergeCell ref="AGD120:AGD122"/>
    <mergeCell ref="AGE120:AGE122"/>
    <mergeCell ref="AGF120:AGF122"/>
    <mergeCell ref="AGG120:AGG122"/>
    <mergeCell ref="AGH120:AGH122"/>
    <mergeCell ref="AGI120:AGI122"/>
    <mergeCell ref="AGJ120:AGJ122"/>
    <mergeCell ref="AGK120:AGK122"/>
    <mergeCell ref="AGL120:AGL122"/>
    <mergeCell ref="AGM120:AGM122"/>
    <mergeCell ref="AGN120:AGN122"/>
    <mergeCell ref="AGO120:AGO122"/>
    <mergeCell ref="AGP120:AGP122"/>
    <mergeCell ref="AGQ120:AGQ122"/>
    <mergeCell ref="AGR120:AGR122"/>
    <mergeCell ref="AGS120:AGS122"/>
    <mergeCell ref="AGT120:AGT122"/>
    <mergeCell ref="AGU120:AGU122"/>
    <mergeCell ref="AGV120:AGV122"/>
    <mergeCell ref="AGW120:AGW122"/>
    <mergeCell ref="AGX120:AGX122"/>
    <mergeCell ref="AGY120:AGY122"/>
    <mergeCell ref="AGZ120:AGZ122"/>
    <mergeCell ref="AHA120:AHA122"/>
    <mergeCell ref="AHB120:AHB122"/>
    <mergeCell ref="AHC120:AHC122"/>
    <mergeCell ref="AHD120:AHD122"/>
    <mergeCell ref="AHE120:AHE122"/>
    <mergeCell ref="AHF120:AHF122"/>
    <mergeCell ref="AHG120:AHG122"/>
    <mergeCell ref="AHH120:AHH122"/>
    <mergeCell ref="AHI120:AHI122"/>
    <mergeCell ref="AHJ120:AHJ122"/>
    <mergeCell ref="AHK120:AHK122"/>
    <mergeCell ref="AHL120:AHL122"/>
    <mergeCell ref="AHM120:AHM122"/>
    <mergeCell ref="AHN120:AHN122"/>
    <mergeCell ref="AHO120:AHO122"/>
    <mergeCell ref="AHP120:AHP122"/>
    <mergeCell ref="AHQ120:AHQ122"/>
    <mergeCell ref="AHR120:AHR122"/>
    <mergeCell ref="AHS120:AHS122"/>
    <mergeCell ref="AHT120:AHT122"/>
    <mergeCell ref="AHU120:AHU122"/>
    <mergeCell ref="AHV120:AHV122"/>
    <mergeCell ref="AHW120:AHW122"/>
    <mergeCell ref="AHX120:AHX122"/>
    <mergeCell ref="AHY120:AHY122"/>
    <mergeCell ref="AHZ120:AHZ122"/>
    <mergeCell ref="AIA120:AIA122"/>
    <mergeCell ref="AIB120:AIB122"/>
    <mergeCell ref="AIC120:AIC122"/>
    <mergeCell ref="AID120:AID122"/>
    <mergeCell ref="AIE120:AIE122"/>
    <mergeCell ref="AIF120:AIF122"/>
    <mergeCell ref="AIG120:AIG122"/>
    <mergeCell ref="AIH120:AIH122"/>
    <mergeCell ref="AII120:AII122"/>
    <mergeCell ref="AIJ120:AIJ122"/>
    <mergeCell ref="AIK120:AIK122"/>
    <mergeCell ref="AIL120:AIL122"/>
    <mergeCell ref="AIM120:AIM122"/>
    <mergeCell ref="AIN120:AIN122"/>
    <mergeCell ref="AIO120:AIO122"/>
    <mergeCell ref="AIP120:AIP122"/>
    <mergeCell ref="AIQ120:AIQ122"/>
    <mergeCell ref="AIR120:AIR122"/>
    <mergeCell ref="AIS120:AIS122"/>
    <mergeCell ref="AIT120:AIT122"/>
    <mergeCell ref="AIU120:AIU122"/>
    <mergeCell ref="AIV120:AIV122"/>
    <mergeCell ref="AIW120:AIW122"/>
    <mergeCell ref="AIX120:AIX122"/>
    <mergeCell ref="AIY120:AIY122"/>
    <mergeCell ref="AIZ120:AIZ122"/>
    <mergeCell ref="AJA120:AJA122"/>
    <mergeCell ref="AJB120:AJB122"/>
    <mergeCell ref="AJC120:AJC122"/>
    <mergeCell ref="AJD120:AJD122"/>
    <mergeCell ref="AJE120:AJE122"/>
    <mergeCell ref="AJF120:AJF122"/>
    <mergeCell ref="AJG120:AJG122"/>
    <mergeCell ref="AJH120:AJH122"/>
    <mergeCell ref="AJI120:AJI122"/>
    <mergeCell ref="AJJ120:AJJ122"/>
    <mergeCell ref="AJK120:AJK122"/>
    <mergeCell ref="AJL120:AJL122"/>
    <mergeCell ref="AJM120:AJM122"/>
    <mergeCell ref="AJN120:AJN122"/>
    <mergeCell ref="AJO120:AJO122"/>
    <mergeCell ref="AJP120:AJP122"/>
    <mergeCell ref="AJQ120:AJQ122"/>
    <mergeCell ref="AJR120:AJR122"/>
    <mergeCell ref="AJS120:AJS122"/>
    <mergeCell ref="AJT120:AJT122"/>
    <mergeCell ref="AJU120:AJU122"/>
    <mergeCell ref="AJV120:AJV122"/>
    <mergeCell ref="AJW120:AJW122"/>
    <mergeCell ref="AJX120:AJX122"/>
    <mergeCell ref="AJY120:AJY122"/>
    <mergeCell ref="AJZ120:AJZ122"/>
    <mergeCell ref="AKA120:AKA122"/>
    <mergeCell ref="AKB120:AKB122"/>
    <mergeCell ref="AKC120:AKC122"/>
    <mergeCell ref="AKD120:AKD122"/>
    <mergeCell ref="AKE120:AKE122"/>
    <mergeCell ref="AKF120:AKF122"/>
    <mergeCell ref="AKG120:AKG122"/>
    <mergeCell ref="AKH120:AKH122"/>
    <mergeCell ref="AKI120:AKI122"/>
    <mergeCell ref="AKJ120:AKJ122"/>
    <mergeCell ref="AKK120:AKK122"/>
    <mergeCell ref="AKL120:AKL122"/>
    <mergeCell ref="AKM120:AKM122"/>
    <mergeCell ref="AKN120:AKN122"/>
    <mergeCell ref="AKO120:AKO122"/>
    <mergeCell ref="AKP120:AKP122"/>
    <mergeCell ref="LY123:LY126"/>
    <mergeCell ref="LZ123:LZ126"/>
    <mergeCell ref="MA123:MA126"/>
    <mergeCell ref="MB123:MB126"/>
    <mergeCell ref="MC123:MC126"/>
    <mergeCell ref="MD123:MD126"/>
    <mergeCell ref="ME123:ME126"/>
    <mergeCell ref="MF123:MF126"/>
    <mergeCell ref="MG123:MG126"/>
    <mergeCell ref="MH123:MH126"/>
    <mergeCell ref="MI123:MI126"/>
    <mergeCell ref="MJ123:MJ126"/>
    <mergeCell ref="MK123:MK126"/>
    <mergeCell ref="ML123:ML126"/>
    <mergeCell ref="MM123:MM126"/>
    <mergeCell ref="MN123:MN126"/>
    <mergeCell ref="MO123:MO126"/>
    <mergeCell ref="MP123:MP126"/>
    <mergeCell ref="MQ123:MQ126"/>
    <mergeCell ref="MR123:MR126"/>
    <mergeCell ref="MS123:MS126"/>
    <mergeCell ref="MT123:MT126"/>
    <mergeCell ref="MU123:MU126"/>
    <mergeCell ref="MV123:MV126"/>
    <mergeCell ref="MW123:MW126"/>
    <mergeCell ref="MX123:MX126"/>
    <mergeCell ref="MY123:MY126"/>
    <mergeCell ref="MZ123:MZ126"/>
    <mergeCell ref="NA123:NA126"/>
    <mergeCell ref="NB123:NB126"/>
    <mergeCell ref="NC123:NC126"/>
    <mergeCell ref="ND123:ND126"/>
    <mergeCell ref="NE123:NE126"/>
    <mergeCell ref="NF123:NF126"/>
    <mergeCell ref="NG123:NG126"/>
    <mergeCell ref="NH123:NH126"/>
    <mergeCell ref="NI123:NI126"/>
    <mergeCell ref="NJ123:NJ126"/>
    <mergeCell ref="NK123:NK126"/>
    <mergeCell ref="NL123:NL126"/>
    <mergeCell ref="NM123:NM126"/>
    <mergeCell ref="NN123:NN126"/>
    <mergeCell ref="NO123:NO126"/>
    <mergeCell ref="NP123:NP126"/>
    <mergeCell ref="NQ123:NQ126"/>
    <mergeCell ref="NR123:NR126"/>
    <mergeCell ref="NS123:NS126"/>
    <mergeCell ref="NT123:NT126"/>
    <mergeCell ref="NU123:NU126"/>
    <mergeCell ref="NV123:NV126"/>
    <mergeCell ref="NW123:NW126"/>
    <mergeCell ref="NX123:NX126"/>
    <mergeCell ref="NY123:NY126"/>
    <mergeCell ref="NZ123:NZ126"/>
    <mergeCell ref="OA123:OA126"/>
    <mergeCell ref="OB123:OB126"/>
    <mergeCell ref="OC123:OC126"/>
    <mergeCell ref="OD123:OD126"/>
    <mergeCell ref="OE123:OE126"/>
    <mergeCell ref="OF123:OF126"/>
    <mergeCell ref="OG123:OG126"/>
    <mergeCell ref="OH123:OH126"/>
    <mergeCell ref="OI123:OI126"/>
    <mergeCell ref="OJ123:OJ126"/>
    <mergeCell ref="OK123:OK126"/>
    <mergeCell ref="OL123:OL126"/>
    <mergeCell ref="OM123:OM126"/>
    <mergeCell ref="ON123:ON126"/>
    <mergeCell ref="OO123:OO126"/>
    <mergeCell ref="OP123:OP126"/>
    <mergeCell ref="OQ123:OQ126"/>
    <mergeCell ref="OR123:OR126"/>
    <mergeCell ref="OS123:OS126"/>
    <mergeCell ref="OT123:OT126"/>
    <mergeCell ref="OU123:OU126"/>
    <mergeCell ref="OV123:OV126"/>
    <mergeCell ref="OW123:OW126"/>
    <mergeCell ref="OX123:OX126"/>
    <mergeCell ref="OY123:OY126"/>
    <mergeCell ref="OZ123:OZ126"/>
    <mergeCell ref="PA123:PA126"/>
    <mergeCell ref="PB123:PB126"/>
    <mergeCell ref="PC123:PC126"/>
    <mergeCell ref="PD123:PD126"/>
    <mergeCell ref="PE123:PE126"/>
    <mergeCell ref="PF123:PF126"/>
    <mergeCell ref="PG123:PG126"/>
    <mergeCell ref="PH123:PH126"/>
    <mergeCell ref="PI123:PI126"/>
    <mergeCell ref="PJ123:PJ126"/>
    <mergeCell ref="PK123:PK126"/>
    <mergeCell ref="PL123:PL126"/>
    <mergeCell ref="PM123:PM126"/>
    <mergeCell ref="PN123:PN126"/>
    <mergeCell ref="PO123:PO126"/>
    <mergeCell ref="PP123:PP126"/>
    <mergeCell ref="PQ123:PQ126"/>
    <mergeCell ref="PR123:PR126"/>
    <mergeCell ref="PS123:PS126"/>
    <mergeCell ref="PT123:PT126"/>
    <mergeCell ref="PU123:PU126"/>
    <mergeCell ref="PV123:PV126"/>
    <mergeCell ref="PW123:PW126"/>
    <mergeCell ref="PX123:PX126"/>
    <mergeCell ref="PY123:PY126"/>
    <mergeCell ref="PZ123:PZ126"/>
    <mergeCell ref="QA123:QA126"/>
    <mergeCell ref="QB123:QB126"/>
    <mergeCell ref="QC123:QC126"/>
    <mergeCell ref="QD123:QD126"/>
    <mergeCell ref="QE123:QE126"/>
    <mergeCell ref="QF123:QF126"/>
    <mergeCell ref="QG123:QG126"/>
    <mergeCell ref="QH123:QH126"/>
    <mergeCell ref="QI123:QI126"/>
    <mergeCell ref="QJ123:QJ126"/>
    <mergeCell ref="QK123:QK126"/>
    <mergeCell ref="QL123:QL126"/>
    <mergeCell ref="QM123:QM126"/>
    <mergeCell ref="QN123:QN126"/>
    <mergeCell ref="QO123:QO126"/>
    <mergeCell ref="QP123:QP126"/>
    <mergeCell ref="QQ123:QQ126"/>
    <mergeCell ref="QR123:QR126"/>
    <mergeCell ref="QS123:QS126"/>
    <mergeCell ref="QT123:QT126"/>
    <mergeCell ref="QU123:QU126"/>
    <mergeCell ref="QV123:QV126"/>
    <mergeCell ref="QW123:QW126"/>
    <mergeCell ref="QX123:QX126"/>
    <mergeCell ref="QY123:QY126"/>
    <mergeCell ref="QZ123:QZ126"/>
    <mergeCell ref="RA123:RA126"/>
    <mergeCell ref="RB123:RB126"/>
    <mergeCell ref="RC123:RC126"/>
    <mergeCell ref="RD123:RD126"/>
    <mergeCell ref="RE123:RE126"/>
    <mergeCell ref="RF123:RF126"/>
    <mergeCell ref="RG123:RG126"/>
    <mergeCell ref="RH123:RH126"/>
    <mergeCell ref="RI123:RI126"/>
    <mergeCell ref="RJ123:RJ126"/>
    <mergeCell ref="RK123:RK126"/>
    <mergeCell ref="RL123:RL126"/>
    <mergeCell ref="RM123:RM126"/>
    <mergeCell ref="RN123:RN126"/>
    <mergeCell ref="RO123:RO126"/>
    <mergeCell ref="RP123:RP126"/>
    <mergeCell ref="RQ123:RQ126"/>
    <mergeCell ref="RR123:RR126"/>
    <mergeCell ref="RS123:RS126"/>
    <mergeCell ref="RT123:RT126"/>
    <mergeCell ref="RU123:RU126"/>
    <mergeCell ref="RV123:RV126"/>
    <mergeCell ref="RW123:RW126"/>
    <mergeCell ref="RX123:RX126"/>
    <mergeCell ref="RY123:RY126"/>
    <mergeCell ref="RZ123:RZ126"/>
    <mergeCell ref="SA123:SA126"/>
    <mergeCell ref="SB123:SB126"/>
    <mergeCell ref="SC123:SC126"/>
    <mergeCell ref="SD123:SD126"/>
    <mergeCell ref="SE123:SE126"/>
    <mergeCell ref="SF123:SF126"/>
    <mergeCell ref="SG123:SG126"/>
    <mergeCell ref="SH123:SH126"/>
    <mergeCell ref="SI123:SI126"/>
    <mergeCell ref="SJ123:SJ126"/>
    <mergeCell ref="SK123:SK126"/>
    <mergeCell ref="SL123:SL126"/>
    <mergeCell ref="SM123:SM126"/>
    <mergeCell ref="SN123:SN126"/>
    <mergeCell ref="SO123:SO126"/>
    <mergeCell ref="SP123:SP126"/>
    <mergeCell ref="SQ123:SQ126"/>
    <mergeCell ref="SR123:SR126"/>
    <mergeCell ref="SS123:SS126"/>
    <mergeCell ref="ST123:ST126"/>
    <mergeCell ref="SU123:SU126"/>
    <mergeCell ref="SV123:SV126"/>
    <mergeCell ref="SW123:SW126"/>
    <mergeCell ref="SX123:SX126"/>
    <mergeCell ref="SY123:SY126"/>
    <mergeCell ref="SZ123:SZ126"/>
    <mergeCell ref="TA123:TA126"/>
    <mergeCell ref="TB123:TB126"/>
    <mergeCell ref="TC123:TC126"/>
    <mergeCell ref="TD123:TD126"/>
    <mergeCell ref="TE123:TE126"/>
    <mergeCell ref="TF123:TF126"/>
    <mergeCell ref="TG123:TG126"/>
    <mergeCell ref="TH123:TH126"/>
    <mergeCell ref="TI123:TI126"/>
    <mergeCell ref="TJ123:TJ126"/>
    <mergeCell ref="TK123:TK126"/>
    <mergeCell ref="TL123:TL126"/>
    <mergeCell ref="TM123:TM126"/>
    <mergeCell ref="TN123:TN126"/>
    <mergeCell ref="TO123:TO126"/>
    <mergeCell ref="TP123:TP126"/>
    <mergeCell ref="TQ123:TQ126"/>
    <mergeCell ref="TR123:TR126"/>
    <mergeCell ref="TS123:TS126"/>
    <mergeCell ref="TT123:TT126"/>
    <mergeCell ref="TU123:TU126"/>
    <mergeCell ref="TV123:TV126"/>
    <mergeCell ref="TW123:TW126"/>
    <mergeCell ref="TX123:TX126"/>
    <mergeCell ref="TY123:TY126"/>
    <mergeCell ref="TZ123:TZ126"/>
    <mergeCell ref="UA123:UA126"/>
    <mergeCell ref="UB123:UB126"/>
    <mergeCell ref="UC123:UC126"/>
    <mergeCell ref="UD123:UD126"/>
    <mergeCell ref="UE123:UE126"/>
    <mergeCell ref="UF123:UF126"/>
    <mergeCell ref="UG123:UG126"/>
    <mergeCell ref="UH123:UH126"/>
    <mergeCell ref="UI123:UI126"/>
    <mergeCell ref="UJ123:UJ126"/>
    <mergeCell ref="UK123:UK126"/>
    <mergeCell ref="UL123:UL126"/>
    <mergeCell ref="UM123:UM126"/>
    <mergeCell ref="UN123:UN126"/>
    <mergeCell ref="UO123:UO126"/>
    <mergeCell ref="UP123:UP126"/>
    <mergeCell ref="UQ123:UQ126"/>
    <mergeCell ref="UR123:UR126"/>
    <mergeCell ref="US123:US126"/>
    <mergeCell ref="UT123:UT126"/>
    <mergeCell ref="UU123:UU126"/>
    <mergeCell ref="UV123:UV126"/>
    <mergeCell ref="UW123:UW126"/>
    <mergeCell ref="UX123:UX126"/>
    <mergeCell ref="UY123:UY126"/>
    <mergeCell ref="UZ123:UZ126"/>
    <mergeCell ref="VA123:VA126"/>
    <mergeCell ref="VB123:VB126"/>
    <mergeCell ref="VC123:VC126"/>
    <mergeCell ref="VD123:VD126"/>
    <mergeCell ref="VE123:VE126"/>
    <mergeCell ref="VF123:VF126"/>
    <mergeCell ref="VG123:VG126"/>
    <mergeCell ref="VH123:VH126"/>
    <mergeCell ref="VI123:VI126"/>
    <mergeCell ref="VJ123:VJ126"/>
    <mergeCell ref="VK123:VK126"/>
    <mergeCell ref="VL123:VL126"/>
    <mergeCell ref="VM123:VM126"/>
    <mergeCell ref="VN123:VN126"/>
    <mergeCell ref="VO123:VO126"/>
    <mergeCell ref="VP123:VP126"/>
    <mergeCell ref="VQ123:VQ126"/>
    <mergeCell ref="VR123:VR126"/>
    <mergeCell ref="VS123:VS126"/>
    <mergeCell ref="VT123:VT126"/>
    <mergeCell ref="VU123:VU126"/>
    <mergeCell ref="VV123:VV126"/>
    <mergeCell ref="VW123:VW126"/>
    <mergeCell ref="VX123:VX126"/>
    <mergeCell ref="VY123:VY126"/>
    <mergeCell ref="VZ123:VZ126"/>
    <mergeCell ref="WA123:WA126"/>
    <mergeCell ref="WB123:WB126"/>
    <mergeCell ref="WC123:WC126"/>
    <mergeCell ref="WD123:WD126"/>
    <mergeCell ref="WE123:WE126"/>
    <mergeCell ref="WF123:WF126"/>
    <mergeCell ref="WG123:WG126"/>
    <mergeCell ref="WH123:WH126"/>
    <mergeCell ref="WI123:WI126"/>
    <mergeCell ref="WJ123:WJ126"/>
    <mergeCell ref="WK123:WK126"/>
    <mergeCell ref="WL123:WL126"/>
    <mergeCell ref="WM123:WM126"/>
    <mergeCell ref="WN123:WN126"/>
    <mergeCell ref="WO123:WO126"/>
    <mergeCell ref="WP123:WP126"/>
    <mergeCell ref="WQ123:WQ126"/>
    <mergeCell ref="WR123:WR126"/>
    <mergeCell ref="WS123:WS126"/>
    <mergeCell ref="WT123:WT126"/>
    <mergeCell ref="WU123:WU126"/>
    <mergeCell ref="WV123:WV126"/>
    <mergeCell ref="WW123:WW126"/>
    <mergeCell ref="WX123:WX126"/>
    <mergeCell ref="WY123:WY126"/>
    <mergeCell ref="WZ123:WZ126"/>
    <mergeCell ref="XA123:XA126"/>
    <mergeCell ref="XB123:XB126"/>
    <mergeCell ref="XC123:XC126"/>
    <mergeCell ref="XD123:XD126"/>
    <mergeCell ref="XE123:XE126"/>
    <mergeCell ref="XF123:XF126"/>
    <mergeCell ref="XG123:XG126"/>
    <mergeCell ref="XH123:XH126"/>
    <mergeCell ref="XI123:XI126"/>
    <mergeCell ref="XJ123:XJ126"/>
    <mergeCell ref="XK123:XK126"/>
    <mergeCell ref="XL123:XL126"/>
    <mergeCell ref="XM123:XM126"/>
    <mergeCell ref="XN123:XN126"/>
    <mergeCell ref="XO123:XO126"/>
    <mergeCell ref="XP123:XP126"/>
    <mergeCell ref="XQ123:XQ126"/>
    <mergeCell ref="XR123:XR126"/>
    <mergeCell ref="XS123:XS126"/>
    <mergeCell ref="XT123:XT126"/>
    <mergeCell ref="XU123:XU126"/>
    <mergeCell ref="XV123:XV126"/>
    <mergeCell ref="XW123:XW126"/>
    <mergeCell ref="XX123:XX126"/>
    <mergeCell ref="XY123:XY126"/>
    <mergeCell ref="XZ123:XZ126"/>
    <mergeCell ref="YA123:YA126"/>
    <mergeCell ref="YB123:YB126"/>
    <mergeCell ref="YC123:YC126"/>
    <mergeCell ref="YD123:YD126"/>
    <mergeCell ref="YE123:YE126"/>
    <mergeCell ref="YF123:YF126"/>
    <mergeCell ref="YG123:YG126"/>
    <mergeCell ref="YH123:YH126"/>
    <mergeCell ref="YI123:YI126"/>
    <mergeCell ref="YJ123:YJ126"/>
    <mergeCell ref="YK123:YK126"/>
    <mergeCell ref="YL123:YL126"/>
    <mergeCell ref="YM123:YM126"/>
    <mergeCell ref="YN123:YN126"/>
    <mergeCell ref="YO123:YO126"/>
    <mergeCell ref="YP123:YP126"/>
    <mergeCell ref="YQ123:YQ126"/>
    <mergeCell ref="YR123:YR126"/>
    <mergeCell ref="YS123:YS126"/>
    <mergeCell ref="YT123:YT126"/>
    <mergeCell ref="YU123:YU126"/>
    <mergeCell ref="YV123:YV126"/>
    <mergeCell ref="YW123:YW126"/>
    <mergeCell ref="YX123:YX126"/>
    <mergeCell ref="YY123:YY126"/>
    <mergeCell ref="YZ123:YZ126"/>
    <mergeCell ref="ZA123:ZA126"/>
    <mergeCell ref="ZB123:ZB126"/>
    <mergeCell ref="ZC123:ZC126"/>
    <mergeCell ref="ZD123:ZD126"/>
    <mergeCell ref="ZE123:ZE126"/>
    <mergeCell ref="ZF123:ZF126"/>
    <mergeCell ref="ZG123:ZG126"/>
    <mergeCell ref="ZH123:ZH126"/>
    <mergeCell ref="ZI123:ZI126"/>
    <mergeCell ref="ZJ123:ZJ126"/>
    <mergeCell ref="ZK123:ZK126"/>
    <mergeCell ref="ZL123:ZL126"/>
    <mergeCell ref="ZM123:ZM126"/>
    <mergeCell ref="ZN123:ZN126"/>
    <mergeCell ref="ZO123:ZO126"/>
    <mergeCell ref="ZP123:ZP126"/>
    <mergeCell ref="ZQ123:ZQ126"/>
    <mergeCell ref="ZR123:ZR126"/>
    <mergeCell ref="ZS123:ZS126"/>
    <mergeCell ref="ZT123:ZT126"/>
    <mergeCell ref="ZU123:ZU126"/>
    <mergeCell ref="ZV123:ZV126"/>
    <mergeCell ref="ZW123:ZW126"/>
    <mergeCell ref="ZX123:ZX126"/>
    <mergeCell ref="ZY123:ZY126"/>
    <mergeCell ref="ZZ123:ZZ126"/>
    <mergeCell ref="AAA123:AAA126"/>
    <mergeCell ref="AAB123:AAB126"/>
    <mergeCell ref="AAC123:AAC126"/>
    <mergeCell ref="AAD123:AAD126"/>
    <mergeCell ref="AAE123:AAE126"/>
    <mergeCell ref="AAF123:AAF126"/>
    <mergeCell ref="AAG123:AAG126"/>
    <mergeCell ref="AAH123:AAH126"/>
    <mergeCell ref="AAI123:AAI126"/>
    <mergeCell ref="AAJ123:AAJ126"/>
    <mergeCell ref="AAK123:AAK126"/>
    <mergeCell ref="AAL123:AAL126"/>
    <mergeCell ref="AAM123:AAM126"/>
    <mergeCell ref="AAN123:AAN126"/>
    <mergeCell ref="AAO123:AAO126"/>
    <mergeCell ref="AAP123:AAP126"/>
    <mergeCell ref="AAQ123:AAQ126"/>
    <mergeCell ref="AAR123:AAR126"/>
    <mergeCell ref="AAS123:AAS126"/>
    <mergeCell ref="AAT123:AAT126"/>
    <mergeCell ref="AAU123:AAU126"/>
    <mergeCell ref="AAV123:AAV126"/>
    <mergeCell ref="AAW123:AAW126"/>
    <mergeCell ref="AAX123:AAX126"/>
    <mergeCell ref="AAY123:AAY126"/>
    <mergeCell ref="AAZ123:AAZ126"/>
    <mergeCell ref="ABA123:ABA126"/>
    <mergeCell ref="ABB123:ABB126"/>
    <mergeCell ref="ABC123:ABC126"/>
    <mergeCell ref="ABD123:ABD126"/>
    <mergeCell ref="ABE123:ABE126"/>
    <mergeCell ref="ABF123:ABF126"/>
    <mergeCell ref="ABG123:ABG126"/>
    <mergeCell ref="ABH123:ABH126"/>
    <mergeCell ref="ABI123:ABI126"/>
    <mergeCell ref="ABJ123:ABJ126"/>
    <mergeCell ref="ABK123:ABK126"/>
    <mergeCell ref="ABL123:ABL126"/>
    <mergeCell ref="ABM123:ABM126"/>
    <mergeCell ref="ABN123:ABN126"/>
    <mergeCell ref="ABO123:ABO126"/>
    <mergeCell ref="ABP123:ABP126"/>
    <mergeCell ref="ABQ123:ABQ126"/>
    <mergeCell ref="ABR123:ABR126"/>
    <mergeCell ref="ABS123:ABS126"/>
    <mergeCell ref="ABT123:ABT126"/>
    <mergeCell ref="ABU123:ABU126"/>
    <mergeCell ref="ABV123:ABV126"/>
    <mergeCell ref="ABW123:ABW126"/>
    <mergeCell ref="ABX123:ABX126"/>
    <mergeCell ref="ABY123:ABY126"/>
    <mergeCell ref="ABZ123:ABZ126"/>
    <mergeCell ref="ACA123:ACA126"/>
    <mergeCell ref="ACB123:ACB126"/>
    <mergeCell ref="ACC123:ACC126"/>
    <mergeCell ref="ACD123:ACD126"/>
    <mergeCell ref="ACE123:ACE126"/>
    <mergeCell ref="ACF123:ACF126"/>
    <mergeCell ref="ACG123:ACG126"/>
    <mergeCell ref="ACH123:ACH126"/>
    <mergeCell ref="ACI123:ACI126"/>
    <mergeCell ref="ACJ123:ACJ126"/>
    <mergeCell ref="ACK123:ACK126"/>
    <mergeCell ref="ACL123:ACL126"/>
    <mergeCell ref="ACM123:ACM126"/>
    <mergeCell ref="ACN123:ACN126"/>
    <mergeCell ref="ACO123:ACO126"/>
    <mergeCell ref="ACP123:ACP126"/>
    <mergeCell ref="ACQ123:ACQ126"/>
    <mergeCell ref="ACR123:ACR126"/>
    <mergeCell ref="ACS123:ACS126"/>
    <mergeCell ref="ACT123:ACT126"/>
    <mergeCell ref="ACU123:ACU126"/>
    <mergeCell ref="ACV123:ACV126"/>
    <mergeCell ref="ACW123:ACW126"/>
    <mergeCell ref="ACX123:ACX126"/>
    <mergeCell ref="ACY123:ACY126"/>
    <mergeCell ref="ACZ123:ACZ126"/>
    <mergeCell ref="ADA123:ADA126"/>
    <mergeCell ref="ADB123:ADB126"/>
    <mergeCell ref="ADC123:ADC126"/>
    <mergeCell ref="ADD123:ADD126"/>
    <mergeCell ref="ADE123:ADE126"/>
    <mergeCell ref="ADF123:ADF126"/>
    <mergeCell ref="ADG123:ADG126"/>
    <mergeCell ref="ADH123:ADH126"/>
    <mergeCell ref="ADI123:ADI126"/>
    <mergeCell ref="ADJ123:ADJ126"/>
    <mergeCell ref="ADK123:ADK126"/>
    <mergeCell ref="ADL123:ADL126"/>
    <mergeCell ref="ADM123:ADM126"/>
    <mergeCell ref="ADN123:ADN126"/>
    <mergeCell ref="ADO123:ADO126"/>
    <mergeCell ref="ADP123:ADP126"/>
    <mergeCell ref="ADQ123:ADQ126"/>
    <mergeCell ref="ADR123:ADR126"/>
    <mergeCell ref="ADS123:ADS126"/>
    <mergeCell ref="ADT123:ADT126"/>
    <mergeCell ref="ADU123:ADU126"/>
    <mergeCell ref="ADV123:ADV126"/>
    <mergeCell ref="ADW123:ADW126"/>
    <mergeCell ref="ADX123:ADX126"/>
    <mergeCell ref="ADY123:ADY126"/>
    <mergeCell ref="ADZ123:ADZ126"/>
    <mergeCell ref="AEA123:AEA126"/>
    <mergeCell ref="AEB123:AEB126"/>
    <mergeCell ref="AEC123:AEC126"/>
    <mergeCell ref="AED123:AED126"/>
    <mergeCell ref="AEE123:AEE126"/>
    <mergeCell ref="AEF123:AEF126"/>
    <mergeCell ref="AEG123:AEG126"/>
    <mergeCell ref="AEH123:AEH126"/>
    <mergeCell ref="AEI123:AEI126"/>
    <mergeCell ref="AEJ123:AEJ126"/>
    <mergeCell ref="AEK123:AEK126"/>
    <mergeCell ref="AEL123:AEL126"/>
    <mergeCell ref="AEM123:AEM126"/>
    <mergeCell ref="AEN123:AEN126"/>
    <mergeCell ref="AEO123:AEO126"/>
    <mergeCell ref="AEP123:AEP126"/>
    <mergeCell ref="AEQ123:AEQ126"/>
    <mergeCell ref="AER123:AER126"/>
    <mergeCell ref="AES123:AES126"/>
    <mergeCell ref="AET123:AET126"/>
    <mergeCell ref="AEU123:AEU126"/>
    <mergeCell ref="AEV123:AEV126"/>
    <mergeCell ref="AEW123:AEW126"/>
    <mergeCell ref="AEX123:AEX126"/>
    <mergeCell ref="AEY123:AEY126"/>
    <mergeCell ref="AEZ123:AEZ126"/>
    <mergeCell ref="AFA123:AFA126"/>
    <mergeCell ref="AFB123:AFB126"/>
    <mergeCell ref="AFC123:AFC126"/>
    <mergeCell ref="AFD123:AFD126"/>
    <mergeCell ref="AFE123:AFE126"/>
    <mergeCell ref="AFF123:AFF126"/>
    <mergeCell ref="AFG123:AFG126"/>
    <mergeCell ref="AFH123:AFH126"/>
    <mergeCell ref="AFI123:AFI126"/>
    <mergeCell ref="AFJ123:AFJ126"/>
    <mergeCell ref="AFK123:AFK126"/>
    <mergeCell ref="AFL123:AFL126"/>
    <mergeCell ref="AFM123:AFM126"/>
    <mergeCell ref="AFN123:AFN126"/>
    <mergeCell ref="AFO123:AFO126"/>
    <mergeCell ref="AFP123:AFP126"/>
    <mergeCell ref="AFQ123:AFQ126"/>
    <mergeCell ref="AFR123:AFR126"/>
    <mergeCell ref="AFS123:AFS126"/>
    <mergeCell ref="AFT123:AFT126"/>
    <mergeCell ref="AFU123:AFU126"/>
    <mergeCell ref="AFV123:AFV126"/>
    <mergeCell ref="AFW123:AFW126"/>
    <mergeCell ref="AFX123:AFX126"/>
    <mergeCell ref="AFY123:AFY126"/>
    <mergeCell ref="AFZ123:AFZ126"/>
    <mergeCell ref="AGA123:AGA126"/>
    <mergeCell ref="AGB123:AGB126"/>
    <mergeCell ref="AGC123:AGC126"/>
    <mergeCell ref="AGD123:AGD126"/>
    <mergeCell ref="AGE123:AGE126"/>
    <mergeCell ref="AGF123:AGF126"/>
    <mergeCell ref="AGG123:AGG126"/>
    <mergeCell ref="AGH123:AGH126"/>
    <mergeCell ref="AGI123:AGI126"/>
    <mergeCell ref="AGJ123:AGJ126"/>
    <mergeCell ref="AGK123:AGK126"/>
    <mergeCell ref="AGL123:AGL126"/>
    <mergeCell ref="AGM123:AGM126"/>
    <mergeCell ref="AGN123:AGN126"/>
    <mergeCell ref="AGO123:AGO126"/>
    <mergeCell ref="AGP123:AGP126"/>
    <mergeCell ref="AGQ123:AGQ126"/>
    <mergeCell ref="AGR123:AGR126"/>
    <mergeCell ref="AGS123:AGS126"/>
    <mergeCell ref="AGT123:AGT126"/>
    <mergeCell ref="AGU123:AGU126"/>
    <mergeCell ref="AGV123:AGV126"/>
    <mergeCell ref="AGW123:AGW126"/>
    <mergeCell ref="AGX123:AGX126"/>
    <mergeCell ref="AGY123:AGY126"/>
    <mergeCell ref="AGZ123:AGZ126"/>
    <mergeCell ref="AHA123:AHA126"/>
    <mergeCell ref="AHB123:AHB126"/>
    <mergeCell ref="AHC123:AHC126"/>
    <mergeCell ref="AHD123:AHD126"/>
    <mergeCell ref="AHE123:AHE126"/>
    <mergeCell ref="AHF123:AHF126"/>
    <mergeCell ref="AHG123:AHG126"/>
    <mergeCell ref="AHH123:AHH126"/>
    <mergeCell ref="AHI123:AHI126"/>
    <mergeCell ref="AHJ123:AHJ126"/>
    <mergeCell ref="AHK123:AHK126"/>
    <mergeCell ref="AHL123:AHL126"/>
    <mergeCell ref="AHM123:AHM126"/>
    <mergeCell ref="AHN123:AHN126"/>
    <mergeCell ref="AHO123:AHO126"/>
    <mergeCell ref="AHP123:AHP126"/>
    <mergeCell ref="AHQ123:AHQ126"/>
    <mergeCell ref="AHR123:AHR126"/>
    <mergeCell ref="AHS123:AHS126"/>
    <mergeCell ref="AHT123:AHT126"/>
    <mergeCell ref="AHU123:AHU126"/>
    <mergeCell ref="AHV123:AHV126"/>
    <mergeCell ref="AHW123:AHW126"/>
    <mergeCell ref="AHX123:AHX126"/>
    <mergeCell ref="AHY123:AHY126"/>
    <mergeCell ref="AHZ123:AHZ126"/>
    <mergeCell ref="AIA123:AIA126"/>
    <mergeCell ref="AIB123:AIB126"/>
    <mergeCell ref="AIC123:AIC126"/>
    <mergeCell ref="AID123:AID126"/>
    <mergeCell ref="AIE123:AIE126"/>
    <mergeCell ref="AIF123:AIF126"/>
    <mergeCell ref="AIG123:AIG126"/>
    <mergeCell ref="AIH123:AIH126"/>
    <mergeCell ref="AII123:AII126"/>
    <mergeCell ref="AIJ123:AIJ126"/>
    <mergeCell ref="AIK123:AIK126"/>
    <mergeCell ref="AIL123:AIL126"/>
    <mergeCell ref="AIM123:AIM126"/>
    <mergeCell ref="AIN123:AIN126"/>
    <mergeCell ref="AIO123:AIO126"/>
    <mergeCell ref="AIP123:AIP126"/>
    <mergeCell ref="AIQ123:AIQ126"/>
    <mergeCell ref="AIR123:AIR126"/>
    <mergeCell ref="AIS123:AIS126"/>
    <mergeCell ref="AIT123:AIT126"/>
    <mergeCell ref="AIU123:AIU126"/>
    <mergeCell ref="AIV123:AIV126"/>
    <mergeCell ref="AIW123:AIW126"/>
    <mergeCell ref="AIX123:AIX126"/>
    <mergeCell ref="AIY123:AIY126"/>
    <mergeCell ref="AIZ123:AIZ126"/>
    <mergeCell ref="AJA123:AJA126"/>
    <mergeCell ref="AJB123:AJB126"/>
    <mergeCell ref="AJC123:AJC126"/>
    <mergeCell ref="AJD123:AJD126"/>
    <mergeCell ref="AJE123:AJE126"/>
    <mergeCell ref="AJF123:AJF126"/>
    <mergeCell ref="AJG123:AJG126"/>
    <mergeCell ref="AJH123:AJH126"/>
    <mergeCell ref="AJI123:AJI126"/>
    <mergeCell ref="AJJ123:AJJ126"/>
    <mergeCell ref="AJK123:AJK126"/>
    <mergeCell ref="AJL123:AJL126"/>
    <mergeCell ref="AJM123:AJM126"/>
    <mergeCell ref="AJN123:AJN126"/>
    <mergeCell ref="AJO123:AJO126"/>
    <mergeCell ref="AJP123:AJP126"/>
    <mergeCell ref="AJQ123:AJQ126"/>
    <mergeCell ref="AJR123:AJR126"/>
    <mergeCell ref="AJS123:AJS126"/>
    <mergeCell ref="AJT123:AJT126"/>
    <mergeCell ref="AJU123:AJU126"/>
    <mergeCell ref="AJV123:AJV126"/>
    <mergeCell ref="AJW123:AJW126"/>
    <mergeCell ref="AJX123:AJX126"/>
    <mergeCell ref="AJY123:AJY126"/>
    <mergeCell ref="AJZ123:AJZ126"/>
    <mergeCell ref="AKA123:AKA126"/>
    <mergeCell ref="AKB123:AKB126"/>
    <mergeCell ref="AKC123:AKC126"/>
    <mergeCell ref="AKD123:AKD126"/>
    <mergeCell ref="AKE123:AKE126"/>
    <mergeCell ref="AKF123:AKF126"/>
    <mergeCell ref="AKG123:AKG126"/>
    <mergeCell ref="AKH123:AKH126"/>
    <mergeCell ref="AKI123:AKI126"/>
    <mergeCell ref="AKJ123:AKJ126"/>
    <mergeCell ref="AKK123:AKK126"/>
    <mergeCell ref="AKL123:AKL126"/>
    <mergeCell ref="AKM123:AKM126"/>
    <mergeCell ref="AKN123:AKN126"/>
    <mergeCell ref="AKO123:AKO126"/>
    <mergeCell ref="AKP123:AKP126"/>
    <mergeCell ref="LY128:LY135"/>
    <mergeCell ref="LZ128:LZ135"/>
    <mergeCell ref="MA128:MA135"/>
    <mergeCell ref="MB128:MB135"/>
    <mergeCell ref="MC128:MC135"/>
    <mergeCell ref="MD128:MD135"/>
    <mergeCell ref="ME128:ME135"/>
    <mergeCell ref="MF128:MF135"/>
    <mergeCell ref="MG128:MG135"/>
    <mergeCell ref="MH128:MH135"/>
    <mergeCell ref="MI128:MI135"/>
    <mergeCell ref="MJ128:MJ135"/>
    <mergeCell ref="MK128:MK135"/>
    <mergeCell ref="ML128:ML135"/>
    <mergeCell ref="MM128:MM135"/>
    <mergeCell ref="MN128:MN135"/>
    <mergeCell ref="MO128:MO135"/>
    <mergeCell ref="MP128:MP135"/>
    <mergeCell ref="MQ128:MQ135"/>
    <mergeCell ref="MR128:MR135"/>
    <mergeCell ref="MS128:MS135"/>
    <mergeCell ref="MT128:MT135"/>
    <mergeCell ref="MU128:MU135"/>
    <mergeCell ref="MV128:MV135"/>
    <mergeCell ref="MW128:MW135"/>
    <mergeCell ref="MX128:MX135"/>
    <mergeCell ref="MY128:MY135"/>
    <mergeCell ref="MZ128:MZ135"/>
    <mergeCell ref="NA128:NA135"/>
    <mergeCell ref="NB128:NB135"/>
    <mergeCell ref="NC128:NC135"/>
    <mergeCell ref="ND128:ND135"/>
    <mergeCell ref="NE128:NE135"/>
    <mergeCell ref="NF128:NF135"/>
    <mergeCell ref="NG128:NG135"/>
    <mergeCell ref="NH128:NH135"/>
    <mergeCell ref="NI128:NI135"/>
    <mergeCell ref="NJ128:NJ135"/>
    <mergeCell ref="NK128:NK135"/>
    <mergeCell ref="NL128:NL135"/>
    <mergeCell ref="NM128:NM135"/>
    <mergeCell ref="NN128:NN135"/>
    <mergeCell ref="NO128:NO135"/>
    <mergeCell ref="NP128:NP135"/>
    <mergeCell ref="NQ128:NQ135"/>
    <mergeCell ref="NR128:NR135"/>
    <mergeCell ref="NS128:NS135"/>
    <mergeCell ref="NT128:NT135"/>
    <mergeCell ref="NU128:NU135"/>
    <mergeCell ref="NV128:NV135"/>
    <mergeCell ref="NW128:NW135"/>
    <mergeCell ref="NX128:NX135"/>
    <mergeCell ref="NY128:NY135"/>
    <mergeCell ref="NZ128:NZ135"/>
    <mergeCell ref="OA128:OA135"/>
    <mergeCell ref="OB128:OB135"/>
    <mergeCell ref="OC128:OC135"/>
    <mergeCell ref="OD128:OD135"/>
    <mergeCell ref="OE128:OE135"/>
    <mergeCell ref="OF128:OF135"/>
    <mergeCell ref="OG128:OG135"/>
    <mergeCell ref="OH128:OH135"/>
    <mergeCell ref="OI128:OI135"/>
    <mergeCell ref="OJ128:OJ135"/>
    <mergeCell ref="OK128:OK135"/>
    <mergeCell ref="OL128:OL135"/>
    <mergeCell ref="OM128:OM135"/>
    <mergeCell ref="ON128:ON135"/>
    <mergeCell ref="OO128:OO135"/>
    <mergeCell ref="OP128:OP135"/>
    <mergeCell ref="OQ128:OQ135"/>
    <mergeCell ref="OR128:OR135"/>
    <mergeCell ref="OS128:OS135"/>
    <mergeCell ref="OT128:OT135"/>
    <mergeCell ref="OU128:OU135"/>
    <mergeCell ref="OV128:OV135"/>
    <mergeCell ref="OW128:OW135"/>
    <mergeCell ref="OX128:OX135"/>
    <mergeCell ref="OY128:OY135"/>
    <mergeCell ref="OZ128:OZ135"/>
    <mergeCell ref="PA128:PA135"/>
    <mergeCell ref="PB128:PB135"/>
    <mergeCell ref="PC128:PC135"/>
    <mergeCell ref="PD128:PD135"/>
    <mergeCell ref="PE128:PE135"/>
    <mergeCell ref="PF128:PF135"/>
    <mergeCell ref="PG128:PG135"/>
    <mergeCell ref="PH128:PH135"/>
    <mergeCell ref="PI128:PI135"/>
    <mergeCell ref="PJ128:PJ135"/>
    <mergeCell ref="PK128:PK135"/>
    <mergeCell ref="PL128:PL135"/>
    <mergeCell ref="PM128:PM135"/>
    <mergeCell ref="PN128:PN135"/>
    <mergeCell ref="PO128:PO135"/>
    <mergeCell ref="PP128:PP135"/>
    <mergeCell ref="PQ128:PQ135"/>
    <mergeCell ref="PR128:PR135"/>
    <mergeCell ref="PS128:PS135"/>
    <mergeCell ref="PT128:PT135"/>
    <mergeCell ref="PU128:PU135"/>
    <mergeCell ref="PV128:PV135"/>
    <mergeCell ref="PW128:PW135"/>
    <mergeCell ref="PX128:PX135"/>
    <mergeCell ref="PY128:PY135"/>
    <mergeCell ref="PZ128:PZ135"/>
    <mergeCell ref="QA128:QA135"/>
    <mergeCell ref="QB128:QB135"/>
    <mergeCell ref="QC128:QC135"/>
    <mergeCell ref="QD128:QD135"/>
    <mergeCell ref="QE128:QE135"/>
    <mergeCell ref="QF128:QF135"/>
    <mergeCell ref="QG128:QG135"/>
    <mergeCell ref="QH128:QH135"/>
    <mergeCell ref="QI128:QI135"/>
    <mergeCell ref="QJ128:QJ135"/>
    <mergeCell ref="QK128:QK135"/>
    <mergeCell ref="QL128:QL135"/>
    <mergeCell ref="QM128:QM135"/>
    <mergeCell ref="QN128:QN135"/>
    <mergeCell ref="QO128:QO135"/>
    <mergeCell ref="QP128:QP135"/>
    <mergeCell ref="QQ128:QQ135"/>
    <mergeCell ref="QR128:QR135"/>
    <mergeCell ref="QS128:QS135"/>
    <mergeCell ref="QT128:QT135"/>
    <mergeCell ref="QU128:QU135"/>
    <mergeCell ref="QV128:QV135"/>
    <mergeCell ref="QW128:QW135"/>
    <mergeCell ref="QX128:QX135"/>
    <mergeCell ref="QY128:QY135"/>
    <mergeCell ref="QZ128:QZ135"/>
    <mergeCell ref="RA128:RA135"/>
    <mergeCell ref="RB128:RB135"/>
    <mergeCell ref="RC128:RC135"/>
    <mergeCell ref="RD128:RD135"/>
    <mergeCell ref="RE128:RE135"/>
    <mergeCell ref="RF128:RF135"/>
    <mergeCell ref="RG128:RG135"/>
    <mergeCell ref="RH128:RH135"/>
    <mergeCell ref="RI128:RI135"/>
    <mergeCell ref="RJ128:RJ135"/>
    <mergeCell ref="RK128:RK135"/>
    <mergeCell ref="RL128:RL135"/>
    <mergeCell ref="RM128:RM135"/>
    <mergeCell ref="RN128:RN135"/>
    <mergeCell ref="RO128:RO135"/>
    <mergeCell ref="RP128:RP135"/>
    <mergeCell ref="RQ128:RQ135"/>
    <mergeCell ref="RR128:RR135"/>
    <mergeCell ref="RS128:RS135"/>
    <mergeCell ref="RT128:RT135"/>
    <mergeCell ref="RU128:RU135"/>
    <mergeCell ref="RV128:RV135"/>
    <mergeCell ref="RW128:RW135"/>
    <mergeCell ref="RX128:RX135"/>
    <mergeCell ref="RY128:RY135"/>
    <mergeCell ref="RZ128:RZ135"/>
    <mergeCell ref="SA128:SA135"/>
    <mergeCell ref="SB128:SB135"/>
    <mergeCell ref="SC128:SC135"/>
    <mergeCell ref="SD128:SD135"/>
    <mergeCell ref="SE128:SE135"/>
    <mergeCell ref="SF128:SF135"/>
    <mergeCell ref="SG128:SG135"/>
    <mergeCell ref="SH128:SH135"/>
    <mergeCell ref="SI128:SI135"/>
    <mergeCell ref="SJ128:SJ135"/>
    <mergeCell ref="SK128:SK135"/>
    <mergeCell ref="SL128:SL135"/>
    <mergeCell ref="SM128:SM135"/>
    <mergeCell ref="SN128:SN135"/>
    <mergeCell ref="SO128:SO135"/>
    <mergeCell ref="SP128:SP135"/>
    <mergeCell ref="SQ128:SQ135"/>
    <mergeCell ref="SR128:SR135"/>
    <mergeCell ref="SS128:SS135"/>
    <mergeCell ref="ST128:ST135"/>
    <mergeCell ref="SU128:SU135"/>
    <mergeCell ref="SV128:SV135"/>
    <mergeCell ref="SW128:SW135"/>
    <mergeCell ref="SX128:SX135"/>
    <mergeCell ref="SY128:SY135"/>
    <mergeCell ref="SZ128:SZ135"/>
    <mergeCell ref="TA128:TA135"/>
    <mergeCell ref="TB128:TB135"/>
    <mergeCell ref="TC128:TC135"/>
    <mergeCell ref="TD128:TD135"/>
    <mergeCell ref="TE128:TE135"/>
    <mergeCell ref="TF128:TF135"/>
    <mergeCell ref="TG128:TG135"/>
    <mergeCell ref="TH128:TH135"/>
    <mergeCell ref="TI128:TI135"/>
    <mergeCell ref="TJ128:TJ135"/>
    <mergeCell ref="TK128:TK135"/>
    <mergeCell ref="TL128:TL135"/>
    <mergeCell ref="TM128:TM135"/>
    <mergeCell ref="TN128:TN135"/>
    <mergeCell ref="TO128:TO135"/>
    <mergeCell ref="TP128:TP135"/>
    <mergeCell ref="TQ128:TQ135"/>
    <mergeCell ref="TR128:TR135"/>
    <mergeCell ref="TS128:TS135"/>
    <mergeCell ref="TT128:TT135"/>
    <mergeCell ref="TU128:TU135"/>
    <mergeCell ref="TV128:TV135"/>
    <mergeCell ref="TW128:TW135"/>
    <mergeCell ref="TX128:TX135"/>
    <mergeCell ref="TY128:TY135"/>
    <mergeCell ref="TZ128:TZ135"/>
    <mergeCell ref="UA128:UA135"/>
    <mergeCell ref="UB128:UB135"/>
    <mergeCell ref="UC128:UC135"/>
    <mergeCell ref="UD128:UD135"/>
    <mergeCell ref="UE128:UE135"/>
    <mergeCell ref="UF128:UF135"/>
    <mergeCell ref="UG128:UG135"/>
    <mergeCell ref="UH128:UH135"/>
    <mergeCell ref="UI128:UI135"/>
    <mergeCell ref="UJ128:UJ135"/>
    <mergeCell ref="UK128:UK135"/>
    <mergeCell ref="UL128:UL135"/>
    <mergeCell ref="UM128:UM135"/>
    <mergeCell ref="UN128:UN135"/>
    <mergeCell ref="UO128:UO135"/>
    <mergeCell ref="UP128:UP135"/>
    <mergeCell ref="UQ128:UQ135"/>
    <mergeCell ref="UR128:UR135"/>
    <mergeCell ref="US128:US135"/>
    <mergeCell ref="UT128:UT135"/>
    <mergeCell ref="UU128:UU135"/>
    <mergeCell ref="UV128:UV135"/>
    <mergeCell ref="UW128:UW135"/>
    <mergeCell ref="UX128:UX135"/>
    <mergeCell ref="UY128:UY135"/>
    <mergeCell ref="UZ128:UZ135"/>
    <mergeCell ref="VA128:VA135"/>
    <mergeCell ref="VB128:VB135"/>
    <mergeCell ref="VC128:VC135"/>
    <mergeCell ref="VD128:VD135"/>
    <mergeCell ref="VE128:VE135"/>
    <mergeCell ref="VF128:VF135"/>
    <mergeCell ref="VG128:VG135"/>
    <mergeCell ref="VH128:VH135"/>
    <mergeCell ref="VI128:VI135"/>
    <mergeCell ref="VJ128:VJ135"/>
    <mergeCell ref="VK128:VK135"/>
    <mergeCell ref="VL128:VL135"/>
    <mergeCell ref="VM128:VM135"/>
    <mergeCell ref="VN128:VN135"/>
    <mergeCell ref="VO128:VO135"/>
    <mergeCell ref="VP128:VP135"/>
    <mergeCell ref="VQ128:VQ135"/>
    <mergeCell ref="VR128:VR135"/>
    <mergeCell ref="VS128:VS135"/>
    <mergeCell ref="VT128:VT135"/>
    <mergeCell ref="VU128:VU135"/>
    <mergeCell ref="VV128:VV135"/>
    <mergeCell ref="VW128:VW135"/>
    <mergeCell ref="VX128:VX135"/>
    <mergeCell ref="VY128:VY135"/>
    <mergeCell ref="VZ128:VZ135"/>
    <mergeCell ref="WA128:WA135"/>
    <mergeCell ref="WB128:WB135"/>
    <mergeCell ref="WC128:WC135"/>
    <mergeCell ref="WD128:WD135"/>
    <mergeCell ref="WE128:WE135"/>
    <mergeCell ref="WF128:WF135"/>
    <mergeCell ref="WG128:WG135"/>
    <mergeCell ref="WH128:WH135"/>
    <mergeCell ref="WI128:WI135"/>
    <mergeCell ref="WJ128:WJ135"/>
    <mergeCell ref="WK128:WK135"/>
    <mergeCell ref="WL128:WL135"/>
    <mergeCell ref="WM128:WM135"/>
    <mergeCell ref="WN128:WN135"/>
    <mergeCell ref="WO128:WO135"/>
    <mergeCell ref="WP128:WP135"/>
    <mergeCell ref="WQ128:WQ135"/>
    <mergeCell ref="WR128:WR135"/>
    <mergeCell ref="WS128:WS135"/>
    <mergeCell ref="WT128:WT135"/>
    <mergeCell ref="WU128:WU135"/>
    <mergeCell ref="WV128:WV135"/>
    <mergeCell ref="WW128:WW135"/>
    <mergeCell ref="WX128:WX135"/>
    <mergeCell ref="WY128:WY135"/>
    <mergeCell ref="WZ128:WZ135"/>
    <mergeCell ref="XA128:XA135"/>
    <mergeCell ref="XB128:XB135"/>
    <mergeCell ref="XC128:XC135"/>
    <mergeCell ref="XD128:XD135"/>
    <mergeCell ref="XE128:XE135"/>
    <mergeCell ref="XF128:XF135"/>
    <mergeCell ref="XG128:XG135"/>
    <mergeCell ref="XH128:XH135"/>
    <mergeCell ref="XI128:XI135"/>
    <mergeCell ref="XJ128:XJ135"/>
    <mergeCell ref="XK128:XK135"/>
    <mergeCell ref="XL128:XL135"/>
    <mergeCell ref="XM128:XM135"/>
    <mergeCell ref="XN128:XN135"/>
    <mergeCell ref="XO128:XO135"/>
    <mergeCell ref="XP128:XP135"/>
    <mergeCell ref="XQ128:XQ135"/>
    <mergeCell ref="XR128:XR135"/>
    <mergeCell ref="XS128:XS135"/>
    <mergeCell ref="XT128:XT135"/>
    <mergeCell ref="XU128:XU135"/>
    <mergeCell ref="XV128:XV135"/>
    <mergeCell ref="XW128:XW135"/>
    <mergeCell ref="XX128:XX135"/>
    <mergeCell ref="XY128:XY135"/>
    <mergeCell ref="XZ128:XZ135"/>
    <mergeCell ref="YA128:YA135"/>
    <mergeCell ref="YB128:YB135"/>
    <mergeCell ref="YC128:YC135"/>
    <mergeCell ref="YD128:YD135"/>
    <mergeCell ref="YE128:YE135"/>
    <mergeCell ref="YF128:YF135"/>
    <mergeCell ref="YG128:YG135"/>
    <mergeCell ref="YH128:YH135"/>
    <mergeCell ref="YI128:YI135"/>
    <mergeCell ref="YJ128:YJ135"/>
    <mergeCell ref="YK128:YK135"/>
    <mergeCell ref="YL128:YL135"/>
    <mergeCell ref="YM128:YM135"/>
    <mergeCell ref="YN128:YN135"/>
    <mergeCell ref="YO128:YO135"/>
    <mergeCell ref="YP128:YP135"/>
    <mergeCell ref="YQ128:YQ135"/>
    <mergeCell ref="YR128:YR135"/>
    <mergeCell ref="YS128:YS135"/>
    <mergeCell ref="YT128:YT135"/>
    <mergeCell ref="YU128:YU135"/>
    <mergeCell ref="YV128:YV135"/>
    <mergeCell ref="YW128:YW135"/>
    <mergeCell ref="YX128:YX135"/>
    <mergeCell ref="YY128:YY135"/>
    <mergeCell ref="YZ128:YZ135"/>
    <mergeCell ref="ZA128:ZA135"/>
    <mergeCell ref="ZB128:ZB135"/>
    <mergeCell ref="ZC128:ZC135"/>
    <mergeCell ref="ZD128:ZD135"/>
    <mergeCell ref="ZE128:ZE135"/>
    <mergeCell ref="ZF128:ZF135"/>
    <mergeCell ref="ZG128:ZG135"/>
    <mergeCell ref="ZH128:ZH135"/>
    <mergeCell ref="ZI128:ZI135"/>
    <mergeCell ref="ZJ128:ZJ135"/>
    <mergeCell ref="ZK128:ZK135"/>
    <mergeCell ref="ZL128:ZL135"/>
    <mergeCell ref="ZM128:ZM135"/>
    <mergeCell ref="ZN128:ZN135"/>
    <mergeCell ref="ZO128:ZO135"/>
    <mergeCell ref="ZP128:ZP135"/>
    <mergeCell ref="ZQ128:ZQ135"/>
    <mergeCell ref="ZR128:ZR135"/>
    <mergeCell ref="ZS128:ZS135"/>
    <mergeCell ref="ZT128:ZT135"/>
    <mergeCell ref="ZU128:ZU135"/>
    <mergeCell ref="ZV128:ZV135"/>
    <mergeCell ref="ZW128:ZW135"/>
    <mergeCell ref="ZX128:ZX135"/>
    <mergeCell ref="ZY128:ZY135"/>
    <mergeCell ref="ZZ128:ZZ135"/>
    <mergeCell ref="AAA128:AAA135"/>
    <mergeCell ref="AAB128:AAB135"/>
    <mergeCell ref="AAC128:AAC135"/>
    <mergeCell ref="AAD128:AAD135"/>
    <mergeCell ref="AAE128:AAE135"/>
    <mergeCell ref="AAF128:AAF135"/>
    <mergeCell ref="AAG128:AAG135"/>
    <mergeCell ref="AAH128:AAH135"/>
    <mergeCell ref="AAI128:AAI135"/>
    <mergeCell ref="AAJ128:AAJ135"/>
    <mergeCell ref="AAK128:AAK135"/>
    <mergeCell ref="AAL128:AAL135"/>
    <mergeCell ref="AAM128:AAM135"/>
    <mergeCell ref="AAN128:AAN135"/>
    <mergeCell ref="AAO128:AAO135"/>
    <mergeCell ref="AAP128:AAP135"/>
    <mergeCell ref="AAQ128:AAQ135"/>
    <mergeCell ref="AAR128:AAR135"/>
    <mergeCell ref="AAS128:AAS135"/>
    <mergeCell ref="AAT128:AAT135"/>
    <mergeCell ref="AAU128:AAU135"/>
    <mergeCell ref="AAV128:AAV135"/>
    <mergeCell ref="AAW128:AAW135"/>
    <mergeCell ref="AAX128:AAX135"/>
    <mergeCell ref="AAY128:AAY135"/>
    <mergeCell ref="AAZ128:AAZ135"/>
    <mergeCell ref="ABA128:ABA135"/>
    <mergeCell ref="ABB128:ABB135"/>
    <mergeCell ref="ABC128:ABC135"/>
    <mergeCell ref="ABD128:ABD135"/>
    <mergeCell ref="ABE128:ABE135"/>
    <mergeCell ref="ABF128:ABF135"/>
    <mergeCell ref="ABG128:ABG135"/>
    <mergeCell ref="ABH128:ABH135"/>
    <mergeCell ref="ABI128:ABI135"/>
    <mergeCell ref="ABJ128:ABJ135"/>
    <mergeCell ref="ABK128:ABK135"/>
    <mergeCell ref="ABL128:ABL135"/>
    <mergeCell ref="ABM128:ABM135"/>
    <mergeCell ref="ABN128:ABN135"/>
    <mergeCell ref="ABO128:ABO135"/>
    <mergeCell ref="ABP128:ABP135"/>
    <mergeCell ref="ABQ128:ABQ135"/>
    <mergeCell ref="ABR128:ABR135"/>
    <mergeCell ref="ABS128:ABS135"/>
    <mergeCell ref="ABT128:ABT135"/>
    <mergeCell ref="ABU128:ABU135"/>
    <mergeCell ref="ABV128:ABV135"/>
    <mergeCell ref="ABW128:ABW135"/>
    <mergeCell ref="ABX128:ABX135"/>
    <mergeCell ref="ABY128:ABY135"/>
    <mergeCell ref="ABZ128:ABZ135"/>
    <mergeCell ref="ACA128:ACA135"/>
    <mergeCell ref="ACB128:ACB135"/>
    <mergeCell ref="ACC128:ACC135"/>
    <mergeCell ref="ACD128:ACD135"/>
    <mergeCell ref="ACE128:ACE135"/>
    <mergeCell ref="ACF128:ACF135"/>
    <mergeCell ref="ACG128:ACG135"/>
    <mergeCell ref="ACH128:ACH135"/>
    <mergeCell ref="ACI128:ACI135"/>
    <mergeCell ref="ACJ128:ACJ135"/>
    <mergeCell ref="ACK128:ACK135"/>
    <mergeCell ref="ACL128:ACL135"/>
    <mergeCell ref="ACM128:ACM135"/>
    <mergeCell ref="ACN128:ACN135"/>
    <mergeCell ref="ACO128:ACO135"/>
    <mergeCell ref="ACP128:ACP135"/>
    <mergeCell ref="ACQ128:ACQ135"/>
    <mergeCell ref="ACR128:ACR135"/>
    <mergeCell ref="ACS128:ACS135"/>
    <mergeCell ref="ACT128:ACT135"/>
    <mergeCell ref="ACU128:ACU135"/>
    <mergeCell ref="ACV128:ACV135"/>
    <mergeCell ref="ACW128:ACW135"/>
    <mergeCell ref="ACX128:ACX135"/>
    <mergeCell ref="ACY128:ACY135"/>
    <mergeCell ref="ACZ128:ACZ135"/>
    <mergeCell ref="ADA128:ADA135"/>
    <mergeCell ref="ADB128:ADB135"/>
    <mergeCell ref="ADC128:ADC135"/>
    <mergeCell ref="ADD128:ADD135"/>
    <mergeCell ref="ADE128:ADE135"/>
    <mergeCell ref="ADF128:ADF135"/>
    <mergeCell ref="ADG128:ADG135"/>
    <mergeCell ref="ADH128:ADH135"/>
    <mergeCell ref="ADI128:ADI135"/>
    <mergeCell ref="ADJ128:ADJ135"/>
    <mergeCell ref="ADK128:ADK135"/>
    <mergeCell ref="ADL128:ADL135"/>
    <mergeCell ref="ADM128:ADM135"/>
    <mergeCell ref="ADN128:ADN135"/>
    <mergeCell ref="ADO128:ADO135"/>
    <mergeCell ref="ADP128:ADP135"/>
    <mergeCell ref="ADQ128:ADQ135"/>
    <mergeCell ref="ADR128:ADR135"/>
    <mergeCell ref="ADS128:ADS135"/>
    <mergeCell ref="ADT128:ADT135"/>
    <mergeCell ref="ADU128:ADU135"/>
    <mergeCell ref="ADV128:ADV135"/>
    <mergeCell ref="ADW128:ADW135"/>
    <mergeCell ref="ADX128:ADX135"/>
    <mergeCell ref="ADY128:ADY135"/>
    <mergeCell ref="ADZ128:ADZ135"/>
    <mergeCell ref="AEA128:AEA135"/>
    <mergeCell ref="AEB128:AEB135"/>
    <mergeCell ref="AEC128:AEC135"/>
    <mergeCell ref="AED128:AED135"/>
    <mergeCell ref="AEE128:AEE135"/>
    <mergeCell ref="AEF128:AEF135"/>
    <mergeCell ref="AEG128:AEG135"/>
    <mergeCell ref="AEH128:AEH135"/>
    <mergeCell ref="AEI128:AEI135"/>
    <mergeCell ref="AEJ128:AEJ135"/>
    <mergeCell ref="AEK128:AEK135"/>
    <mergeCell ref="AEL128:AEL135"/>
    <mergeCell ref="AEM128:AEM135"/>
    <mergeCell ref="AEN128:AEN135"/>
    <mergeCell ref="AEO128:AEO135"/>
    <mergeCell ref="AEP128:AEP135"/>
    <mergeCell ref="AEQ128:AEQ135"/>
    <mergeCell ref="AER128:AER135"/>
    <mergeCell ref="AES128:AES135"/>
    <mergeCell ref="AET128:AET135"/>
    <mergeCell ref="AEU128:AEU135"/>
    <mergeCell ref="AEV128:AEV135"/>
    <mergeCell ref="AEW128:AEW135"/>
    <mergeCell ref="AEX128:AEX135"/>
    <mergeCell ref="AEY128:AEY135"/>
    <mergeCell ref="AEZ128:AEZ135"/>
    <mergeCell ref="AFA128:AFA135"/>
    <mergeCell ref="AFB128:AFB135"/>
    <mergeCell ref="AFC128:AFC135"/>
    <mergeCell ref="AFD128:AFD135"/>
    <mergeCell ref="AFE128:AFE135"/>
    <mergeCell ref="AFF128:AFF135"/>
    <mergeCell ref="AFG128:AFG135"/>
    <mergeCell ref="AFH128:AFH135"/>
    <mergeCell ref="AFI128:AFI135"/>
    <mergeCell ref="AFJ128:AFJ135"/>
    <mergeCell ref="AFK128:AFK135"/>
    <mergeCell ref="AFL128:AFL135"/>
    <mergeCell ref="AFM128:AFM135"/>
    <mergeCell ref="AFN128:AFN135"/>
    <mergeCell ref="AFO128:AFO135"/>
    <mergeCell ref="AFP128:AFP135"/>
    <mergeCell ref="AFQ128:AFQ135"/>
    <mergeCell ref="AFR128:AFR135"/>
    <mergeCell ref="AFS128:AFS135"/>
    <mergeCell ref="AFT128:AFT135"/>
    <mergeCell ref="AFU128:AFU135"/>
    <mergeCell ref="AFV128:AFV135"/>
    <mergeCell ref="AFW128:AFW135"/>
    <mergeCell ref="AFX128:AFX135"/>
    <mergeCell ref="AFY128:AFY135"/>
    <mergeCell ref="AFZ128:AFZ135"/>
    <mergeCell ref="AGA128:AGA135"/>
    <mergeCell ref="AGB128:AGB135"/>
    <mergeCell ref="AGC128:AGC135"/>
    <mergeCell ref="AGD128:AGD135"/>
    <mergeCell ref="AGE128:AGE135"/>
    <mergeCell ref="AGF128:AGF135"/>
    <mergeCell ref="AGG128:AGG135"/>
    <mergeCell ref="AGH128:AGH135"/>
    <mergeCell ref="AGI128:AGI135"/>
    <mergeCell ref="AGJ128:AGJ135"/>
    <mergeCell ref="AGK128:AGK135"/>
    <mergeCell ref="AGL128:AGL135"/>
    <mergeCell ref="AGM128:AGM135"/>
    <mergeCell ref="AGN128:AGN135"/>
    <mergeCell ref="AGO128:AGO135"/>
    <mergeCell ref="AGP128:AGP135"/>
    <mergeCell ref="AGQ128:AGQ135"/>
    <mergeCell ref="AGR128:AGR135"/>
    <mergeCell ref="AGS128:AGS135"/>
    <mergeCell ref="AGT128:AGT135"/>
    <mergeCell ref="AGU128:AGU135"/>
    <mergeCell ref="AGV128:AGV135"/>
    <mergeCell ref="AGW128:AGW135"/>
    <mergeCell ref="AGX128:AGX135"/>
    <mergeCell ref="AGY128:AGY135"/>
    <mergeCell ref="AGZ128:AGZ135"/>
    <mergeCell ref="AHA128:AHA135"/>
    <mergeCell ref="AHB128:AHB135"/>
    <mergeCell ref="AHC128:AHC135"/>
    <mergeCell ref="AHD128:AHD135"/>
    <mergeCell ref="AHE128:AHE135"/>
    <mergeCell ref="AHF128:AHF135"/>
    <mergeCell ref="AHG128:AHG135"/>
    <mergeCell ref="AHH128:AHH135"/>
    <mergeCell ref="AHI128:AHI135"/>
    <mergeCell ref="AHJ128:AHJ135"/>
    <mergeCell ref="AHK128:AHK135"/>
    <mergeCell ref="AHL128:AHL135"/>
    <mergeCell ref="AHM128:AHM135"/>
    <mergeCell ref="AHN128:AHN135"/>
    <mergeCell ref="AHO128:AHO135"/>
    <mergeCell ref="AHP128:AHP135"/>
    <mergeCell ref="AHQ128:AHQ135"/>
    <mergeCell ref="AHR128:AHR135"/>
    <mergeCell ref="AHS128:AHS135"/>
    <mergeCell ref="AHT128:AHT135"/>
    <mergeCell ref="AHU128:AHU135"/>
    <mergeCell ref="AHV128:AHV135"/>
    <mergeCell ref="AHW128:AHW135"/>
    <mergeCell ref="AHX128:AHX135"/>
    <mergeCell ref="AHY128:AHY135"/>
    <mergeCell ref="AHZ128:AHZ135"/>
    <mergeCell ref="AIA128:AIA135"/>
    <mergeCell ref="AIB128:AIB135"/>
    <mergeCell ref="AIC128:AIC135"/>
    <mergeCell ref="AID128:AID135"/>
    <mergeCell ref="AIE128:AIE135"/>
    <mergeCell ref="AIF128:AIF135"/>
    <mergeCell ref="AIG128:AIG135"/>
    <mergeCell ref="AIH128:AIH135"/>
    <mergeCell ref="AII128:AII135"/>
    <mergeCell ref="AIJ128:AIJ135"/>
    <mergeCell ref="AIK128:AIK135"/>
    <mergeCell ref="AIL128:AIL135"/>
    <mergeCell ref="AIM128:AIM135"/>
    <mergeCell ref="AIN128:AIN135"/>
    <mergeCell ref="AIO128:AIO135"/>
    <mergeCell ref="AIP128:AIP135"/>
    <mergeCell ref="AIQ128:AIQ135"/>
    <mergeCell ref="AIR128:AIR135"/>
    <mergeCell ref="AIS128:AIS135"/>
    <mergeCell ref="AIT128:AIT135"/>
    <mergeCell ref="AIU128:AIU135"/>
    <mergeCell ref="AIV128:AIV135"/>
    <mergeCell ref="AIW128:AIW135"/>
    <mergeCell ref="AIX128:AIX135"/>
    <mergeCell ref="AIY128:AIY135"/>
    <mergeCell ref="AIZ128:AIZ135"/>
    <mergeCell ref="AJA128:AJA135"/>
    <mergeCell ref="AJB128:AJB135"/>
    <mergeCell ref="AJC128:AJC135"/>
    <mergeCell ref="AJD128:AJD135"/>
    <mergeCell ref="AJE128:AJE135"/>
    <mergeCell ref="AJF128:AJF135"/>
    <mergeCell ref="AJG128:AJG135"/>
    <mergeCell ref="AJH128:AJH135"/>
    <mergeCell ref="AJI128:AJI135"/>
    <mergeCell ref="AJJ128:AJJ135"/>
    <mergeCell ref="AJK128:AJK135"/>
    <mergeCell ref="AJL128:AJL135"/>
    <mergeCell ref="AJM128:AJM135"/>
    <mergeCell ref="AJN128:AJN135"/>
    <mergeCell ref="AJO128:AJO135"/>
    <mergeCell ref="AJP128:AJP135"/>
    <mergeCell ref="AJQ128:AJQ135"/>
    <mergeCell ref="AJR128:AJR135"/>
    <mergeCell ref="AJS128:AJS135"/>
    <mergeCell ref="AJT128:AJT135"/>
    <mergeCell ref="AJU128:AJU135"/>
    <mergeCell ref="AJV128:AJV135"/>
    <mergeCell ref="AJW128:AJW135"/>
    <mergeCell ref="AJX128:AJX135"/>
    <mergeCell ref="AJY128:AJY135"/>
    <mergeCell ref="AJZ128:AJZ135"/>
    <mergeCell ref="AKA128:AKA135"/>
    <mergeCell ref="AKB128:AKB135"/>
    <mergeCell ref="AKC128:AKC135"/>
    <mergeCell ref="AKD128:AKD135"/>
    <mergeCell ref="AKE128:AKE135"/>
    <mergeCell ref="AKF128:AKF135"/>
    <mergeCell ref="AKG128:AKG135"/>
    <mergeCell ref="AKH128:AKH135"/>
    <mergeCell ref="AKI128:AKI135"/>
    <mergeCell ref="AKJ128:AKJ135"/>
    <mergeCell ref="AKK128:AKK135"/>
    <mergeCell ref="AKL128:AKL135"/>
    <mergeCell ref="AKM128:AKM135"/>
    <mergeCell ref="AKN128:AKN135"/>
    <mergeCell ref="AKO128:AKO135"/>
    <mergeCell ref="AKP128:AKP135"/>
    <mergeCell ref="LY138:LY141"/>
    <mergeCell ref="LZ138:LZ141"/>
    <mergeCell ref="MA138:MA141"/>
    <mergeCell ref="MB138:MB141"/>
    <mergeCell ref="MC138:MC141"/>
    <mergeCell ref="MD138:MD141"/>
    <mergeCell ref="ME138:ME141"/>
    <mergeCell ref="MF138:MF141"/>
    <mergeCell ref="MG138:MG141"/>
    <mergeCell ref="MH138:MH141"/>
    <mergeCell ref="MI138:MI141"/>
    <mergeCell ref="MJ138:MJ141"/>
    <mergeCell ref="MK138:MK141"/>
    <mergeCell ref="ML138:ML141"/>
    <mergeCell ref="MM138:MM141"/>
    <mergeCell ref="MN138:MN141"/>
    <mergeCell ref="MO138:MO141"/>
    <mergeCell ref="MP138:MP141"/>
    <mergeCell ref="MQ138:MQ141"/>
    <mergeCell ref="MR138:MR141"/>
    <mergeCell ref="MS138:MS141"/>
    <mergeCell ref="MT138:MT141"/>
    <mergeCell ref="MU138:MU141"/>
    <mergeCell ref="MV138:MV141"/>
    <mergeCell ref="MW138:MW141"/>
    <mergeCell ref="MX138:MX141"/>
    <mergeCell ref="MY138:MY141"/>
    <mergeCell ref="MZ138:MZ141"/>
    <mergeCell ref="NA138:NA141"/>
    <mergeCell ref="NB138:NB141"/>
    <mergeCell ref="NC138:NC141"/>
    <mergeCell ref="ND138:ND141"/>
    <mergeCell ref="NE138:NE141"/>
    <mergeCell ref="NF138:NF141"/>
    <mergeCell ref="NG138:NG141"/>
    <mergeCell ref="NH138:NH141"/>
    <mergeCell ref="NI138:NI141"/>
    <mergeCell ref="NJ138:NJ141"/>
    <mergeCell ref="NK138:NK141"/>
    <mergeCell ref="NL138:NL141"/>
    <mergeCell ref="NM138:NM141"/>
    <mergeCell ref="NN138:NN141"/>
    <mergeCell ref="NO138:NO141"/>
    <mergeCell ref="NP138:NP141"/>
    <mergeCell ref="NQ138:NQ141"/>
    <mergeCell ref="NR138:NR141"/>
    <mergeCell ref="NS138:NS141"/>
    <mergeCell ref="NT138:NT141"/>
    <mergeCell ref="NU138:NU141"/>
    <mergeCell ref="NV138:NV141"/>
    <mergeCell ref="NW138:NW141"/>
    <mergeCell ref="NX138:NX141"/>
    <mergeCell ref="NY138:NY141"/>
    <mergeCell ref="NZ138:NZ141"/>
    <mergeCell ref="OA138:OA141"/>
    <mergeCell ref="OB138:OB141"/>
    <mergeCell ref="OC138:OC141"/>
    <mergeCell ref="OD138:OD141"/>
    <mergeCell ref="OE138:OE141"/>
    <mergeCell ref="OF138:OF141"/>
    <mergeCell ref="OG138:OG141"/>
    <mergeCell ref="OH138:OH141"/>
    <mergeCell ref="OI138:OI141"/>
    <mergeCell ref="OJ138:OJ141"/>
    <mergeCell ref="OK138:OK141"/>
    <mergeCell ref="OL138:OL141"/>
    <mergeCell ref="OM138:OM141"/>
    <mergeCell ref="ON138:ON141"/>
    <mergeCell ref="OO138:OO141"/>
    <mergeCell ref="OP138:OP141"/>
    <mergeCell ref="OQ138:OQ141"/>
    <mergeCell ref="OR138:OR141"/>
    <mergeCell ref="OS138:OS141"/>
    <mergeCell ref="OT138:OT141"/>
    <mergeCell ref="OU138:OU141"/>
    <mergeCell ref="OV138:OV141"/>
    <mergeCell ref="OW138:OW141"/>
    <mergeCell ref="OX138:OX141"/>
    <mergeCell ref="OY138:OY141"/>
    <mergeCell ref="OZ138:OZ141"/>
    <mergeCell ref="PA138:PA141"/>
    <mergeCell ref="PB138:PB141"/>
    <mergeCell ref="PC138:PC141"/>
    <mergeCell ref="PD138:PD141"/>
    <mergeCell ref="PE138:PE141"/>
    <mergeCell ref="PF138:PF141"/>
    <mergeCell ref="PG138:PG141"/>
    <mergeCell ref="PH138:PH141"/>
    <mergeCell ref="PI138:PI141"/>
    <mergeCell ref="PJ138:PJ141"/>
    <mergeCell ref="PK138:PK141"/>
    <mergeCell ref="PL138:PL141"/>
    <mergeCell ref="PM138:PM141"/>
    <mergeCell ref="PN138:PN141"/>
    <mergeCell ref="PO138:PO141"/>
    <mergeCell ref="PP138:PP141"/>
    <mergeCell ref="PQ138:PQ141"/>
    <mergeCell ref="PR138:PR141"/>
    <mergeCell ref="PS138:PS141"/>
    <mergeCell ref="PT138:PT141"/>
    <mergeCell ref="PU138:PU141"/>
    <mergeCell ref="PV138:PV141"/>
    <mergeCell ref="PW138:PW141"/>
    <mergeCell ref="PX138:PX141"/>
    <mergeCell ref="PY138:PY141"/>
    <mergeCell ref="PZ138:PZ141"/>
    <mergeCell ref="QA138:QA141"/>
    <mergeCell ref="QB138:QB141"/>
    <mergeCell ref="QC138:QC141"/>
    <mergeCell ref="QD138:QD141"/>
    <mergeCell ref="QE138:QE141"/>
    <mergeCell ref="QF138:QF141"/>
    <mergeCell ref="QG138:QG141"/>
    <mergeCell ref="QH138:QH141"/>
    <mergeCell ref="QI138:QI141"/>
    <mergeCell ref="QJ138:QJ141"/>
    <mergeCell ref="QK138:QK141"/>
    <mergeCell ref="QL138:QL141"/>
    <mergeCell ref="QM138:QM141"/>
    <mergeCell ref="QN138:QN141"/>
    <mergeCell ref="QO138:QO141"/>
    <mergeCell ref="QP138:QP141"/>
    <mergeCell ref="QQ138:QQ141"/>
    <mergeCell ref="QR138:QR141"/>
    <mergeCell ref="QS138:QS141"/>
    <mergeCell ref="QT138:QT141"/>
    <mergeCell ref="QU138:QU141"/>
    <mergeCell ref="QV138:QV141"/>
    <mergeCell ref="QW138:QW141"/>
    <mergeCell ref="QX138:QX141"/>
    <mergeCell ref="QY138:QY141"/>
    <mergeCell ref="QZ138:QZ141"/>
    <mergeCell ref="RA138:RA141"/>
    <mergeCell ref="RB138:RB141"/>
    <mergeCell ref="RC138:RC141"/>
    <mergeCell ref="RD138:RD141"/>
    <mergeCell ref="RE138:RE141"/>
    <mergeCell ref="RF138:RF141"/>
    <mergeCell ref="RG138:RG141"/>
    <mergeCell ref="RH138:RH141"/>
    <mergeCell ref="RI138:RI141"/>
    <mergeCell ref="RJ138:RJ141"/>
    <mergeCell ref="RK138:RK141"/>
    <mergeCell ref="RL138:RL141"/>
    <mergeCell ref="RM138:RM141"/>
    <mergeCell ref="RN138:RN141"/>
    <mergeCell ref="RO138:RO141"/>
    <mergeCell ref="RP138:RP141"/>
    <mergeCell ref="RQ138:RQ141"/>
    <mergeCell ref="RR138:RR141"/>
    <mergeCell ref="RS138:RS141"/>
    <mergeCell ref="RT138:RT141"/>
    <mergeCell ref="RU138:RU141"/>
    <mergeCell ref="RV138:RV141"/>
    <mergeCell ref="RW138:RW141"/>
    <mergeCell ref="RX138:RX141"/>
    <mergeCell ref="RY138:RY141"/>
    <mergeCell ref="RZ138:RZ141"/>
    <mergeCell ref="SA138:SA141"/>
    <mergeCell ref="SB138:SB141"/>
    <mergeCell ref="SC138:SC141"/>
    <mergeCell ref="SD138:SD141"/>
    <mergeCell ref="SE138:SE141"/>
    <mergeCell ref="SF138:SF141"/>
    <mergeCell ref="SG138:SG141"/>
    <mergeCell ref="SH138:SH141"/>
    <mergeCell ref="SI138:SI141"/>
    <mergeCell ref="SJ138:SJ141"/>
    <mergeCell ref="SK138:SK141"/>
    <mergeCell ref="SL138:SL141"/>
    <mergeCell ref="SM138:SM141"/>
    <mergeCell ref="SN138:SN141"/>
    <mergeCell ref="SO138:SO141"/>
    <mergeCell ref="SP138:SP141"/>
    <mergeCell ref="SQ138:SQ141"/>
    <mergeCell ref="SR138:SR141"/>
    <mergeCell ref="SS138:SS141"/>
    <mergeCell ref="ST138:ST141"/>
    <mergeCell ref="SU138:SU141"/>
    <mergeCell ref="SV138:SV141"/>
    <mergeCell ref="SW138:SW141"/>
    <mergeCell ref="SX138:SX141"/>
    <mergeCell ref="SY138:SY141"/>
    <mergeCell ref="SZ138:SZ141"/>
    <mergeCell ref="TA138:TA141"/>
    <mergeCell ref="TB138:TB141"/>
    <mergeCell ref="TC138:TC141"/>
    <mergeCell ref="TD138:TD141"/>
    <mergeCell ref="TE138:TE141"/>
    <mergeCell ref="TF138:TF141"/>
    <mergeCell ref="TG138:TG141"/>
    <mergeCell ref="TH138:TH141"/>
    <mergeCell ref="TI138:TI141"/>
    <mergeCell ref="TJ138:TJ141"/>
    <mergeCell ref="TK138:TK141"/>
    <mergeCell ref="TL138:TL141"/>
    <mergeCell ref="TM138:TM141"/>
    <mergeCell ref="TN138:TN141"/>
    <mergeCell ref="TO138:TO141"/>
    <mergeCell ref="TP138:TP141"/>
    <mergeCell ref="TQ138:TQ141"/>
    <mergeCell ref="TR138:TR141"/>
    <mergeCell ref="TS138:TS141"/>
    <mergeCell ref="TT138:TT141"/>
    <mergeCell ref="TU138:TU141"/>
    <mergeCell ref="TV138:TV141"/>
    <mergeCell ref="TW138:TW141"/>
    <mergeCell ref="TX138:TX141"/>
    <mergeCell ref="TY138:TY141"/>
    <mergeCell ref="TZ138:TZ141"/>
    <mergeCell ref="UA138:UA141"/>
    <mergeCell ref="UB138:UB141"/>
    <mergeCell ref="UC138:UC141"/>
    <mergeCell ref="UD138:UD141"/>
    <mergeCell ref="UE138:UE141"/>
    <mergeCell ref="UF138:UF141"/>
    <mergeCell ref="UG138:UG141"/>
    <mergeCell ref="UH138:UH141"/>
    <mergeCell ref="UI138:UI141"/>
    <mergeCell ref="UJ138:UJ141"/>
    <mergeCell ref="UK138:UK141"/>
    <mergeCell ref="UL138:UL141"/>
    <mergeCell ref="UM138:UM141"/>
    <mergeCell ref="UN138:UN141"/>
    <mergeCell ref="UO138:UO141"/>
    <mergeCell ref="UP138:UP141"/>
    <mergeCell ref="UQ138:UQ141"/>
    <mergeCell ref="UR138:UR141"/>
    <mergeCell ref="US138:US141"/>
    <mergeCell ref="UT138:UT141"/>
    <mergeCell ref="UU138:UU141"/>
    <mergeCell ref="UV138:UV141"/>
    <mergeCell ref="UW138:UW141"/>
    <mergeCell ref="UX138:UX141"/>
    <mergeCell ref="UY138:UY141"/>
    <mergeCell ref="UZ138:UZ141"/>
    <mergeCell ref="VA138:VA141"/>
    <mergeCell ref="VB138:VB141"/>
    <mergeCell ref="VC138:VC141"/>
    <mergeCell ref="VD138:VD141"/>
    <mergeCell ref="VE138:VE141"/>
    <mergeCell ref="VF138:VF141"/>
    <mergeCell ref="VG138:VG141"/>
    <mergeCell ref="VH138:VH141"/>
    <mergeCell ref="VI138:VI141"/>
    <mergeCell ref="VJ138:VJ141"/>
    <mergeCell ref="VK138:VK141"/>
    <mergeCell ref="VL138:VL141"/>
    <mergeCell ref="VM138:VM141"/>
    <mergeCell ref="VN138:VN141"/>
    <mergeCell ref="VO138:VO141"/>
    <mergeCell ref="VP138:VP141"/>
    <mergeCell ref="VQ138:VQ141"/>
    <mergeCell ref="VR138:VR141"/>
    <mergeCell ref="VS138:VS141"/>
    <mergeCell ref="VT138:VT141"/>
    <mergeCell ref="VU138:VU141"/>
    <mergeCell ref="VV138:VV141"/>
    <mergeCell ref="VW138:VW141"/>
    <mergeCell ref="VX138:VX141"/>
    <mergeCell ref="VY138:VY141"/>
    <mergeCell ref="VZ138:VZ141"/>
    <mergeCell ref="WA138:WA141"/>
    <mergeCell ref="WB138:WB141"/>
    <mergeCell ref="WC138:WC141"/>
    <mergeCell ref="WD138:WD141"/>
    <mergeCell ref="WE138:WE141"/>
    <mergeCell ref="WF138:WF141"/>
    <mergeCell ref="WG138:WG141"/>
    <mergeCell ref="WH138:WH141"/>
    <mergeCell ref="WI138:WI141"/>
    <mergeCell ref="WJ138:WJ141"/>
    <mergeCell ref="WK138:WK141"/>
    <mergeCell ref="WL138:WL141"/>
    <mergeCell ref="WM138:WM141"/>
    <mergeCell ref="WN138:WN141"/>
    <mergeCell ref="WO138:WO141"/>
    <mergeCell ref="WP138:WP141"/>
    <mergeCell ref="WQ138:WQ141"/>
    <mergeCell ref="WR138:WR141"/>
    <mergeCell ref="WS138:WS141"/>
    <mergeCell ref="WT138:WT141"/>
    <mergeCell ref="WU138:WU141"/>
    <mergeCell ref="WV138:WV141"/>
    <mergeCell ref="WW138:WW141"/>
    <mergeCell ref="WX138:WX141"/>
    <mergeCell ref="WY138:WY141"/>
    <mergeCell ref="WZ138:WZ141"/>
    <mergeCell ref="XA138:XA141"/>
    <mergeCell ref="XB138:XB141"/>
    <mergeCell ref="XC138:XC141"/>
    <mergeCell ref="XD138:XD141"/>
    <mergeCell ref="XE138:XE141"/>
    <mergeCell ref="XF138:XF141"/>
    <mergeCell ref="XG138:XG141"/>
    <mergeCell ref="XH138:XH141"/>
    <mergeCell ref="XI138:XI141"/>
    <mergeCell ref="XJ138:XJ141"/>
    <mergeCell ref="XK138:XK141"/>
    <mergeCell ref="XL138:XL141"/>
    <mergeCell ref="XM138:XM141"/>
    <mergeCell ref="XN138:XN141"/>
    <mergeCell ref="XO138:XO141"/>
    <mergeCell ref="XP138:XP141"/>
    <mergeCell ref="XQ138:XQ141"/>
    <mergeCell ref="XR138:XR141"/>
    <mergeCell ref="XS138:XS141"/>
    <mergeCell ref="XT138:XT141"/>
    <mergeCell ref="XU138:XU141"/>
    <mergeCell ref="XV138:XV141"/>
    <mergeCell ref="XW138:XW141"/>
    <mergeCell ref="XX138:XX141"/>
    <mergeCell ref="XY138:XY141"/>
    <mergeCell ref="XZ138:XZ141"/>
    <mergeCell ref="YA138:YA141"/>
    <mergeCell ref="YB138:YB141"/>
    <mergeCell ref="YC138:YC141"/>
    <mergeCell ref="YD138:YD141"/>
    <mergeCell ref="YE138:YE141"/>
    <mergeCell ref="YF138:YF141"/>
    <mergeCell ref="YG138:YG141"/>
    <mergeCell ref="YH138:YH141"/>
    <mergeCell ref="YI138:YI141"/>
    <mergeCell ref="YJ138:YJ141"/>
    <mergeCell ref="YK138:YK141"/>
    <mergeCell ref="YL138:YL141"/>
    <mergeCell ref="YM138:YM141"/>
    <mergeCell ref="YN138:YN141"/>
    <mergeCell ref="YO138:YO141"/>
    <mergeCell ref="YP138:YP141"/>
    <mergeCell ref="YQ138:YQ141"/>
    <mergeCell ref="YR138:YR141"/>
    <mergeCell ref="YS138:YS141"/>
    <mergeCell ref="YT138:YT141"/>
    <mergeCell ref="YU138:YU141"/>
    <mergeCell ref="YV138:YV141"/>
    <mergeCell ref="YW138:YW141"/>
    <mergeCell ref="YX138:YX141"/>
    <mergeCell ref="YY138:YY141"/>
    <mergeCell ref="YZ138:YZ141"/>
    <mergeCell ref="ZA138:ZA141"/>
    <mergeCell ref="ZB138:ZB141"/>
    <mergeCell ref="ZC138:ZC141"/>
    <mergeCell ref="ZD138:ZD141"/>
    <mergeCell ref="ZE138:ZE141"/>
    <mergeCell ref="ZF138:ZF141"/>
    <mergeCell ref="ZG138:ZG141"/>
    <mergeCell ref="ZH138:ZH141"/>
    <mergeCell ref="ZI138:ZI141"/>
    <mergeCell ref="ZJ138:ZJ141"/>
    <mergeCell ref="ZK138:ZK141"/>
    <mergeCell ref="ZL138:ZL141"/>
    <mergeCell ref="ZM138:ZM141"/>
    <mergeCell ref="ZN138:ZN141"/>
    <mergeCell ref="ZO138:ZO141"/>
    <mergeCell ref="ZP138:ZP141"/>
    <mergeCell ref="ZQ138:ZQ141"/>
    <mergeCell ref="ZR138:ZR141"/>
    <mergeCell ref="ZS138:ZS141"/>
    <mergeCell ref="ZT138:ZT141"/>
    <mergeCell ref="ZU138:ZU141"/>
    <mergeCell ref="ZV138:ZV141"/>
    <mergeCell ref="ZW138:ZW141"/>
    <mergeCell ref="ZX138:ZX141"/>
    <mergeCell ref="ZY138:ZY141"/>
    <mergeCell ref="ZZ138:ZZ141"/>
    <mergeCell ref="AAA138:AAA141"/>
    <mergeCell ref="AAB138:AAB141"/>
    <mergeCell ref="AAC138:AAC141"/>
    <mergeCell ref="AAD138:AAD141"/>
    <mergeCell ref="AAE138:AAE141"/>
    <mergeCell ref="AAF138:AAF141"/>
    <mergeCell ref="AAG138:AAG141"/>
    <mergeCell ref="AAH138:AAH141"/>
    <mergeCell ref="AAI138:AAI141"/>
    <mergeCell ref="AAJ138:AAJ141"/>
    <mergeCell ref="AAK138:AAK141"/>
    <mergeCell ref="AAL138:AAL141"/>
    <mergeCell ref="AAM138:AAM141"/>
    <mergeCell ref="AAN138:AAN141"/>
    <mergeCell ref="AAO138:AAO141"/>
    <mergeCell ref="AAP138:AAP141"/>
    <mergeCell ref="AAQ138:AAQ141"/>
    <mergeCell ref="AAR138:AAR141"/>
    <mergeCell ref="AAS138:AAS141"/>
    <mergeCell ref="AAT138:AAT141"/>
    <mergeCell ref="AAU138:AAU141"/>
    <mergeCell ref="AAV138:AAV141"/>
    <mergeCell ref="AAW138:AAW141"/>
    <mergeCell ref="AAX138:AAX141"/>
    <mergeCell ref="AAY138:AAY141"/>
    <mergeCell ref="AAZ138:AAZ141"/>
    <mergeCell ref="ABA138:ABA141"/>
    <mergeCell ref="ABB138:ABB141"/>
    <mergeCell ref="ABC138:ABC141"/>
    <mergeCell ref="ABD138:ABD141"/>
    <mergeCell ref="ABE138:ABE141"/>
    <mergeCell ref="ABF138:ABF141"/>
    <mergeCell ref="ABG138:ABG141"/>
    <mergeCell ref="ABH138:ABH141"/>
    <mergeCell ref="ABI138:ABI141"/>
    <mergeCell ref="ABJ138:ABJ141"/>
    <mergeCell ref="ABK138:ABK141"/>
    <mergeCell ref="ABL138:ABL141"/>
    <mergeCell ref="ABM138:ABM141"/>
    <mergeCell ref="ABN138:ABN141"/>
    <mergeCell ref="ABO138:ABO141"/>
    <mergeCell ref="ABP138:ABP141"/>
    <mergeCell ref="ABQ138:ABQ141"/>
    <mergeCell ref="ABR138:ABR141"/>
    <mergeCell ref="ABS138:ABS141"/>
    <mergeCell ref="ABT138:ABT141"/>
    <mergeCell ref="ABU138:ABU141"/>
    <mergeCell ref="ABV138:ABV141"/>
    <mergeCell ref="ABW138:ABW141"/>
    <mergeCell ref="ABX138:ABX141"/>
    <mergeCell ref="ABY138:ABY141"/>
    <mergeCell ref="ABZ138:ABZ141"/>
    <mergeCell ref="ACA138:ACA141"/>
    <mergeCell ref="ACB138:ACB141"/>
    <mergeCell ref="ACC138:ACC141"/>
    <mergeCell ref="ACD138:ACD141"/>
    <mergeCell ref="ACE138:ACE141"/>
    <mergeCell ref="ACF138:ACF141"/>
    <mergeCell ref="ACG138:ACG141"/>
    <mergeCell ref="ACH138:ACH141"/>
    <mergeCell ref="ACI138:ACI141"/>
    <mergeCell ref="ACJ138:ACJ141"/>
    <mergeCell ref="ACK138:ACK141"/>
    <mergeCell ref="ACL138:ACL141"/>
    <mergeCell ref="ACM138:ACM141"/>
    <mergeCell ref="ACN138:ACN141"/>
    <mergeCell ref="ACO138:ACO141"/>
    <mergeCell ref="ACP138:ACP141"/>
    <mergeCell ref="ACQ138:ACQ141"/>
    <mergeCell ref="ACR138:ACR141"/>
    <mergeCell ref="ACS138:ACS141"/>
    <mergeCell ref="ACT138:ACT141"/>
    <mergeCell ref="ACU138:ACU141"/>
    <mergeCell ref="ACV138:ACV141"/>
    <mergeCell ref="ACW138:ACW141"/>
    <mergeCell ref="ACX138:ACX141"/>
    <mergeCell ref="ACY138:ACY141"/>
    <mergeCell ref="ACZ138:ACZ141"/>
    <mergeCell ref="ADA138:ADA141"/>
    <mergeCell ref="ADB138:ADB141"/>
    <mergeCell ref="ADC138:ADC141"/>
    <mergeCell ref="ADD138:ADD141"/>
    <mergeCell ref="ADE138:ADE141"/>
    <mergeCell ref="ADF138:ADF141"/>
    <mergeCell ref="ADG138:ADG141"/>
    <mergeCell ref="ADH138:ADH141"/>
    <mergeCell ref="ADI138:ADI141"/>
    <mergeCell ref="ADJ138:ADJ141"/>
    <mergeCell ref="ADK138:ADK141"/>
    <mergeCell ref="ADL138:ADL141"/>
    <mergeCell ref="ADM138:ADM141"/>
    <mergeCell ref="ADN138:ADN141"/>
    <mergeCell ref="ADO138:ADO141"/>
    <mergeCell ref="ADP138:ADP141"/>
    <mergeCell ref="ADQ138:ADQ141"/>
    <mergeCell ref="ADR138:ADR141"/>
    <mergeCell ref="ADS138:ADS141"/>
    <mergeCell ref="ADT138:ADT141"/>
    <mergeCell ref="ADU138:ADU141"/>
    <mergeCell ref="ADV138:ADV141"/>
    <mergeCell ref="ADW138:ADW141"/>
    <mergeCell ref="ADX138:ADX141"/>
    <mergeCell ref="ADY138:ADY141"/>
    <mergeCell ref="ADZ138:ADZ141"/>
    <mergeCell ref="AEA138:AEA141"/>
    <mergeCell ref="AEB138:AEB141"/>
    <mergeCell ref="AEC138:AEC141"/>
    <mergeCell ref="AED138:AED141"/>
    <mergeCell ref="AEE138:AEE141"/>
    <mergeCell ref="AEF138:AEF141"/>
    <mergeCell ref="AEG138:AEG141"/>
    <mergeCell ref="AEH138:AEH141"/>
    <mergeCell ref="AEI138:AEI141"/>
    <mergeCell ref="AEJ138:AEJ141"/>
    <mergeCell ref="AEK138:AEK141"/>
    <mergeCell ref="AEL138:AEL141"/>
    <mergeCell ref="AEM138:AEM141"/>
    <mergeCell ref="AEN138:AEN141"/>
    <mergeCell ref="AEO138:AEO141"/>
    <mergeCell ref="AEP138:AEP141"/>
    <mergeCell ref="AEQ138:AEQ141"/>
    <mergeCell ref="AER138:AER141"/>
    <mergeCell ref="AES138:AES141"/>
    <mergeCell ref="AET138:AET141"/>
    <mergeCell ref="AEU138:AEU141"/>
    <mergeCell ref="AEV138:AEV141"/>
    <mergeCell ref="AEW138:AEW141"/>
    <mergeCell ref="AEX138:AEX141"/>
    <mergeCell ref="AEY138:AEY141"/>
    <mergeCell ref="AEZ138:AEZ141"/>
    <mergeCell ref="AFA138:AFA141"/>
    <mergeCell ref="AFB138:AFB141"/>
    <mergeCell ref="AFC138:AFC141"/>
    <mergeCell ref="AFD138:AFD141"/>
    <mergeCell ref="AFE138:AFE141"/>
    <mergeCell ref="AFF138:AFF141"/>
    <mergeCell ref="AFG138:AFG141"/>
    <mergeCell ref="AFH138:AFH141"/>
    <mergeCell ref="AFI138:AFI141"/>
    <mergeCell ref="AFJ138:AFJ141"/>
    <mergeCell ref="AFK138:AFK141"/>
    <mergeCell ref="AFL138:AFL141"/>
    <mergeCell ref="AFM138:AFM141"/>
    <mergeCell ref="AFN138:AFN141"/>
    <mergeCell ref="AFO138:AFO141"/>
    <mergeCell ref="AFP138:AFP141"/>
    <mergeCell ref="AFQ138:AFQ141"/>
    <mergeCell ref="AFR138:AFR141"/>
    <mergeCell ref="AFS138:AFS141"/>
    <mergeCell ref="AFT138:AFT141"/>
    <mergeCell ref="AFU138:AFU141"/>
    <mergeCell ref="AFV138:AFV141"/>
    <mergeCell ref="AFW138:AFW141"/>
    <mergeCell ref="AFX138:AFX141"/>
    <mergeCell ref="AFY138:AFY141"/>
    <mergeCell ref="AFZ138:AFZ141"/>
    <mergeCell ref="AGA138:AGA141"/>
    <mergeCell ref="AGB138:AGB141"/>
    <mergeCell ref="AGC138:AGC141"/>
    <mergeCell ref="AGD138:AGD141"/>
    <mergeCell ref="AGE138:AGE141"/>
    <mergeCell ref="AGF138:AGF141"/>
    <mergeCell ref="AGG138:AGG141"/>
    <mergeCell ref="AGH138:AGH141"/>
    <mergeCell ref="AGI138:AGI141"/>
    <mergeCell ref="AGJ138:AGJ141"/>
    <mergeCell ref="AGK138:AGK141"/>
    <mergeCell ref="AGL138:AGL141"/>
    <mergeCell ref="AGM138:AGM141"/>
    <mergeCell ref="AGN138:AGN141"/>
    <mergeCell ref="AGO138:AGO141"/>
    <mergeCell ref="AGP138:AGP141"/>
    <mergeCell ref="AGQ138:AGQ141"/>
    <mergeCell ref="AGR138:AGR141"/>
    <mergeCell ref="AGS138:AGS141"/>
    <mergeCell ref="AGT138:AGT141"/>
    <mergeCell ref="AGU138:AGU141"/>
    <mergeCell ref="AGV138:AGV141"/>
    <mergeCell ref="AGW138:AGW141"/>
    <mergeCell ref="AGX138:AGX141"/>
    <mergeCell ref="AGY138:AGY141"/>
    <mergeCell ref="AGZ138:AGZ141"/>
    <mergeCell ref="AHA138:AHA141"/>
    <mergeCell ref="AHB138:AHB141"/>
    <mergeCell ref="AHC138:AHC141"/>
    <mergeCell ref="AHD138:AHD141"/>
    <mergeCell ref="AHE138:AHE141"/>
    <mergeCell ref="AHF138:AHF141"/>
    <mergeCell ref="AHG138:AHG141"/>
    <mergeCell ref="AHH138:AHH141"/>
    <mergeCell ref="AHI138:AHI141"/>
    <mergeCell ref="AHJ138:AHJ141"/>
    <mergeCell ref="AHK138:AHK141"/>
    <mergeCell ref="AHL138:AHL141"/>
    <mergeCell ref="AHM138:AHM141"/>
    <mergeCell ref="AHN138:AHN141"/>
    <mergeCell ref="AHO138:AHO141"/>
    <mergeCell ref="AHP138:AHP141"/>
    <mergeCell ref="AHQ138:AHQ141"/>
    <mergeCell ref="AHR138:AHR141"/>
    <mergeCell ref="AHS138:AHS141"/>
    <mergeCell ref="AHT138:AHT141"/>
    <mergeCell ref="AHU138:AHU141"/>
    <mergeCell ref="AHV138:AHV141"/>
    <mergeCell ref="AHW138:AHW141"/>
    <mergeCell ref="AHX138:AHX141"/>
    <mergeCell ref="AHY138:AHY141"/>
    <mergeCell ref="AHZ138:AHZ141"/>
    <mergeCell ref="AIA138:AIA141"/>
    <mergeCell ref="AIB138:AIB141"/>
    <mergeCell ref="AIC138:AIC141"/>
    <mergeCell ref="AID138:AID141"/>
    <mergeCell ref="AIE138:AIE141"/>
    <mergeCell ref="AIF138:AIF141"/>
    <mergeCell ref="AIG138:AIG141"/>
    <mergeCell ref="AIH138:AIH141"/>
    <mergeCell ref="AII138:AII141"/>
    <mergeCell ref="AIJ138:AIJ141"/>
    <mergeCell ref="AIK138:AIK141"/>
    <mergeCell ref="AIL138:AIL141"/>
    <mergeCell ref="AIM138:AIM141"/>
    <mergeCell ref="AIN138:AIN141"/>
    <mergeCell ref="AIO138:AIO141"/>
    <mergeCell ref="AIP138:AIP141"/>
    <mergeCell ref="AIQ138:AIQ141"/>
    <mergeCell ref="AIR138:AIR141"/>
    <mergeCell ref="AIS138:AIS141"/>
    <mergeCell ref="AIT138:AIT141"/>
    <mergeCell ref="AIU138:AIU141"/>
    <mergeCell ref="AIV138:AIV141"/>
    <mergeCell ref="AIW138:AIW141"/>
    <mergeCell ref="AIX138:AIX141"/>
    <mergeCell ref="AIY138:AIY141"/>
    <mergeCell ref="AIZ138:AIZ141"/>
    <mergeCell ref="AJA138:AJA141"/>
    <mergeCell ref="AJB138:AJB141"/>
    <mergeCell ref="AJC138:AJC141"/>
    <mergeCell ref="AJD138:AJD141"/>
    <mergeCell ref="AJE138:AJE141"/>
    <mergeCell ref="AJF138:AJF141"/>
    <mergeCell ref="AJG138:AJG141"/>
    <mergeCell ref="AJH138:AJH141"/>
    <mergeCell ref="AJI138:AJI141"/>
    <mergeCell ref="AJJ138:AJJ141"/>
    <mergeCell ref="AJK138:AJK141"/>
    <mergeCell ref="AJL138:AJL141"/>
    <mergeCell ref="AJM138:AJM141"/>
    <mergeCell ref="AJN138:AJN141"/>
    <mergeCell ref="AJO138:AJO141"/>
    <mergeCell ref="AJP138:AJP141"/>
    <mergeCell ref="AJQ138:AJQ141"/>
    <mergeCell ref="AJR138:AJR141"/>
    <mergeCell ref="AJS138:AJS141"/>
    <mergeCell ref="AJT138:AJT141"/>
    <mergeCell ref="AJU138:AJU141"/>
    <mergeCell ref="AJV138:AJV141"/>
    <mergeCell ref="AJW138:AJW141"/>
    <mergeCell ref="AJX138:AJX141"/>
    <mergeCell ref="AJY138:AJY141"/>
    <mergeCell ref="AJZ138:AJZ141"/>
    <mergeCell ref="AKA138:AKA141"/>
    <mergeCell ref="AKB138:AKB141"/>
    <mergeCell ref="AKC138:AKC141"/>
    <mergeCell ref="AKD138:AKD141"/>
    <mergeCell ref="AKE138:AKE141"/>
    <mergeCell ref="AKF138:AKF141"/>
    <mergeCell ref="AKG138:AKG141"/>
    <mergeCell ref="AKH138:AKH141"/>
    <mergeCell ref="AKI138:AKI141"/>
    <mergeCell ref="AKJ138:AKJ141"/>
    <mergeCell ref="AKK138:AKK141"/>
    <mergeCell ref="AKL138:AKL141"/>
    <mergeCell ref="AKM138:AKM141"/>
    <mergeCell ref="AKN138:AKN141"/>
    <mergeCell ref="AKO138:AKO141"/>
    <mergeCell ref="AKP138:AKP141"/>
    <mergeCell ref="LY143:LY145"/>
    <mergeCell ref="LZ143:LZ145"/>
    <mergeCell ref="MA143:MA145"/>
    <mergeCell ref="MB143:MB145"/>
    <mergeCell ref="MC143:MC145"/>
    <mergeCell ref="MD143:MD145"/>
    <mergeCell ref="ME143:ME145"/>
    <mergeCell ref="MF143:MF145"/>
    <mergeCell ref="MG143:MG145"/>
    <mergeCell ref="MH143:MH145"/>
    <mergeCell ref="MI143:MI145"/>
    <mergeCell ref="MJ143:MJ145"/>
    <mergeCell ref="MK143:MK145"/>
    <mergeCell ref="ML143:ML145"/>
    <mergeCell ref="MM143:MM145"/>
    <mergeCell ref="MN143:MN145"/>
    <mergeCell ref="MO143:MO145"/>
    <mergeCell ref="MP143:MP145"/>
    <mergeCell ref="MQ143:MQ145"/>
    <mergeCell ref="MR143:MR145"/>
    <mergeCell ref="MS143:MS145"/>
    <mergeCell ref="MT143:MT145"/>
    <mergeCell ref="MU143:MU145"/>
    <mergeCell ref="MV143:MV145"/>
    <mergeCell ref="MW143:MW145"/>
    <mergeCell ref="MX143:MX145"/>
    <mergeCell ref="MY143:MY145"/>
    <mergeCell ref="MZ143:MZ145"/>
    <mergeCell ref="NA143:NA145"/>
    <mergeCell ref="NB143:NB145"/>
    <mergeCell ref="NC143:NC145"/>
    <mergeCell ref="ND143:ND145"/>
    <mergeCell ref="NE143:NE145"/>
    <mergeCell ref="NF143:NF145"/>
    <mergeCell ref="NG143:NG145"/>
    <mergeCell ref="NH143:NH145"/>
    <mergeCell ref="NI143:NI145"/>
    <mergeCell ref="NJ143:NJ145"/>
    <mergeCell ref="NK143:NK145"/>
    <mergeCell ref="NL143:NL145"/>
    <mergeCell ref="NM143:NM145"/>
    <mergeCell ref="NN143:NN145"/>
    <mergeCell ref="NO143:NO145"/>
    <mergeCell ref="NP143:NP145"/>
    <mergeCell ref="NQ143:NQ145"/>
    <mergeCell ref="NR143:NR145"/>
    <mergeCell ref="NS143:NS145"/>
    <mergeCell ref="NT143:NT145"/>
    <mergeCell ref="NU143:NU145"/>
    <mergeCell ref="NV143:NV145"/>
    <mergeCell ref="NW143:NW145"/>
    <mergeCell ref="NX143:NX145"/>
    <mergeCell ref="NY143:NY145"/>
    <mergeCell ref="NZ143:NZ145"/>
    <mergeCell ref="OA143:OA145"/>
    <mergeCell ref="OB143:OB145"/>
    <mergeCell ref="OC143:OC145"/>
    <mergeCell ref="OD143:OD145"/>
    <mergeCell ref="OE143:OE145"/>
    <mergeCell ref="OF143:OF145"/>
    <mergeCell ref="OG143:OG145"/>
    <mergeCell ref="OH143:OH145"/>
    <mergeCell ref="OI143:OI145"/>
    <mergeCell ref="OJ143:OJ145"/>
    <mergeCell ref="OK143:OK145"/>
    <mergeCell ref="OL143:OL145"/>
    <mergeCell ref="OM143:OM145"/>
    <mergeCell ref="ON143:ON145"/>
    <mergeCell ref="OO143:OO145"/>
    <mergeCell ref="OP143:OP145"/>
    <mergeCell ref="OQ143:OQ145"/>
    <mergeCell ref="OR143:OR145"/>
    <mergeCell ref="OS143:OS145"/>
    <mergeCell ref="OT143:OT145"/>
    <mergeCell ref="OU143:OU145"/>
    <mergeCell ref="OV143:OV145"/>
    <mergeCell ref="OW143:OW145"/>
    <mergeCell ref="OX143:OX145"/>
    <mergeCell ref="OY143:OY145"/>
    <mergeCell ref="OZ143:OZ145"/>
    <mergeCell ref="PA143:PA145"/>
    <mergeCell ref="PB143:PB145"/>
    <mergeCell ref="PC143:PC145"/>
    <mergeCell ref="PD143:PD145"/>
    <mergeCell ref="PE143:PE145"/>
    <mergeCell ref="PF143:PF145"/>
    <mergeCell ref="PG143:PG145"/>
    <mergeCell ref="PH143:PH145"/>
    <mergeCell ref="PI143:PI145"/>
    <mergeCell ref="PJ143:PJ145"/>
    <mergeCell ref="PK143:PK145"/>
    <mergeCell ref="PL143:PL145"/>
    <mergeCell ref="PM143:PM145"/>
    <mergeCell ref="PN143:PN145"/>
    <mergeCell ref="PO143:PO145"/>
    <mergeCell ref="PP143:PP145"/>
    <mergeCell ref="PQ143:PQ145"/>
    <mergeCell ref="PR143:PR145"/>
    <mergeCell ref="PS143:PS145"/>
    <mergeCell ref="PT143:PT145"/>
    <mergeCell ref="PU143:PU145"/>
    <mergeCell ref="PV143:PV145"/>
    <mergeCell ref="PW143:PW145"/>
    <mergeCell ref="PX143:PX145"/>
    <mergeCell ref="PY143:PY145"/>
    <mergeCell ref="PZ143:PZ145"/>
    <mergeCell ref="QA143:QA145"/>
    <mergeCell ref="QB143:QB145"/>
    <mergeCell ref="QC143:QC145"/>
    <mergeCell ref="QD143:QD145"/>
    <mergeCell ref="QE143:QE145"/>
    <mergeCell ref="QF143:QF145"/>
    <mergeCell ref="QG143:QG145"/>
    <mergeCell ref="QH143:QH145"/>
    <mergeCell ref="QI143:QI145"/>
    <mergeCell ref="QJ143:QJ145"/>
    <mergeCell ref="QK143:QK145"/>
    <mergeCell ref="QL143:QL145"/>
    <mergeCell ref="QM143:QM145"/>
    <mergeCell ref="QN143:QN145"/>
    <mergeCell ref="QO143:QO145"/>
    <mergeCell ref="QP143:QP145"/>
    <mergeCell ref="QQ143:QQ145"/>
    <mergeCell ref="QR143:QR145"/>
    <mergeCell ref="QS143:QS145"/>
    <mergeCell ref="QT143:QT145"/>
    <mergeCell ref="QU143:QU145"/>
    <mergeCell ref="QV143:QV145"/>
    <mergeCell ref="QW143:QW145"/>
    <mergeCell ref="QX143:QX145"/>
    <mergeCell ref="QY143:QY145"/>
    <mergeCell ref="QZ143:QZ145"/>
    <mergeCell ref="RA143:RA145"/>
    <mergeCell ref="RB143:RB145"/>
    <mergeCell ref="RC143:RC145"/>
    <mergeCell ref="RD143:RD145"/>
    <mergeCell ref="RE143:RE145"/>
    <mergeCell ref="RF143:RF145"/>
    <mergeCell ref="RG143:RG145"/>
    <mergeCell ref="RH143:RH145"/>
    <mergeCell ref="RI143:RI145"/>
    <mergeCell ref="RJ143:RJ145"/>
    <mergeCell ref="RK143:RK145"/>
    <mergeCell ref="RL143:RL145"/>
    <mergeCell ref="RM143:RM145"/>
    <mergeCell ref="RN143:RN145"/>
    <mergeCell ref="RO143:RO145"/>
    <mergeCell ref="RP143:RP145"/>
    <mergeCell ref="RQ143:RQ145"/>
    <mergeCell ref="RR143:RR145"/>
    <mergeCell ref="RS143:RS145"/>
    <mergeCell ref="RT143:RT145"/>
    <mergeCell ref="RU143:RU145"/>
    <mergeCell ref="RV143:RV145"/>
    <mergeCell ref="RW143:RW145"/>
    <mergeCell ref="RX143:RX145"/>
    <mergeCell ref="RY143:RY145"/>
    <mergeCell ref="RZ143:RZ145"/>
    <mergeCell ref="SA143:SA145"/>
    <mergeCell ref="SB143:SB145"/>
    <mergeCell ref="SC143:SC145"/>
    <mergeCell ref="SD143:SD145"/>
    <mergeCell ref="SE143:SE145"/>
    <mergeCell ref="SF143:SF145"/>
    <mergeCell ref="SG143:SG145"/>
    <mergeCell ref="SH143:SH145"/>
    <mergeCell ref="SI143:SI145"/>
    <mergeCell ref="SJ143:SJ145"/>
    <mergeCell ref="SK143:SK145"/>
    <mergeCell ref="SL143:SL145"/>
    <mergeCell ref="SM143:SM145"/>
    <mergeCell ref="SN143:SN145"/>
    <mergeCell ref="SO143:SO145"/>
    <mergeCell ref="SP143:SP145"/>
    <mergeCell ref="SQ143:SQ145"/>
    <mergeCell ref="SR143:SR145"/>
    <mergeCell ref="SS143:SS145"/>
    <mergeCell ref="ST143:ST145"/>
    <mergeCell ref="SU143:SU145"/>
    <mergeCell ref="SV143:SV145"/>
    <mergeCell ref="SW143:SW145"/>
    <mergeCell ref="SX143:SX145"/>
    <mergeCell ref="SY143:SY145"/>
    <mergeCell ref="SZ143:SZ145"/>
    <mergeCell ref="TA143:TA145"/>
    <mergeCell ref="TB143:TB145"/>
    <mergeCell ref="TC143:TC145"/>
    <mergeCell ref="TD143:TD145"/>
    <mergeCell ref="TE143:TE145"/>
    <mergeCell ref="TF143:TF145"/>
    <mergeCell ref="TG143:TG145"/>
    <mergeCell ref="TH143:TH145"/>
    <mergeCell ref="TI143:TI145"/>
    <mergeCell ref="TJ143:TJ145"/>
    <mergeCell ref="TK143:TK145"/>
    <mergeCell ref="TL143:TL145"/>
    <mergeCell ref="TM143:TM145"/>
    <mergeCell ref="TN143:TN145"/>
    <mergeCell ref="TO143:TO145"/>
    <mergeCell ref="TP143:TP145"/>
    <mergeCell ref="TQ143:TQ145"/>
    <mergeCell ref="TR143:TR145"/>
    <mergeCell ref="TS143:TS145"/>
    <mergeCell ref="TT143:TT145"/>
    <mergeCell ref="TU143:TU145"/>
    <mergeCell ref="TV143:TV145"/>
    <mergeCell ref="TW143:TW145"/>
    <mergeCell ref="TX143:TX145"/>
    <mergeCell ref="TY143:TY145"/>
    <mergeCell ref="TZ143:TZ145"/>
    <mergeCell ref="UA143:UA145"/>
    <mergeCell ref="UB143:UB145"/>
    <mergeCell ref="UC143:UC145"/>
    <mergeCell ref="UD143:UD145"/>
    <mergeCell ref="UE143:UE145"/>
    <mergeCell ref="UF143:UF145"/>
    <mergeCell ref="UG143:UG145"/>
    <mergeCell ref="UH143:UH145"/>
    <mergeCell ref="UI143:UI145"/>
    <mergeCell ref="UJ143:UJ145"/>
    <mergeCell ref="UK143:UK145"/>
    <mergeCell ref="UL143:UL145"/>
    <mergeCell ref="UM143:UM145"/>
    <mergeCell ref="UN143:UN145"/>
    <mergeCell ref="UO143:UO145"/>
    <mergeCell ref="UP143:UP145"/>
    <mergeCell ref="UQ143:UQ145"/>
    <mergeCell ref="UR143:UR145"/>
    <mergeCell ref="US143:US145"/>
    <mergeCell ref="UT143:UT145"/>
    <mergeCell ref="UU143:UU145"/>
    <mergeCell ref="UV143:UV145"/>
    <mergeCell ref="UW143:UW145"/>
    <mergeCell ref="UX143:UX145"/>
    <mergeCell ref="UY143:UY145"/>
    <mergeCell ref="UZ143:UZ145"/>
    <mergeCell ref="VA143:VA145"/>
    <mergeCell ref="VB143:VB145"/>
    <mergeCell ref="VC143:VC145"/>
    <mergeCell ref="VD143:VD145"/>
    <mergeCell ref="VE143:VE145"/>
    <mergeCell ref="VF143:VF145"/>
    <mergeCell ref="VG143:VG145"/>
    <mergeCell ref="VH143:VH145"/>
    <mergeCell ref="VI143:VI145"/>
    <mergeCell ref="VJ143:VJ145"/>
    <mergeCell ref="VK143:VK145"/>
    <mergeCell ref="VL143:VL145"/>
    <mergeCell ref="VM143:VM145"/>
    <mergeCell ref="VN143:VN145"/>
    <mergeCell ref="VO143:VO145"/>
    <mergeCell ref="VP143:VP145"/>
    <mergeCell ref="VQ143:VQ145"/>
    <mergeCell ref="VR143:VR145"/>
    <mergeCell ref="VS143:VS145"/>
    <mergeCell ref="VT143:VT145"/>
    <mergeCell ref="VU143:VU145"/>
    <mergeCell ref="VV143:VV145"/>
    <mergeCell ref="VW143:VW145"/>
    <mergeCell ref="VX143:VX145"/>
    <mergeCell ref="VY143:VY145"/>
    <mergeCell ref="VZ143:VZ145"/>
    <mergeCell ref="WA143:WA145"/>
    <mergeCell ref="WB143:WB145"/>
    <mergeCell ref="WC143:WC145"/>
    <mergeCell ref="WD143:WD145"/>
    <mergeCell ref="WE143:WE145"/>
    <mergeCell ref="WF143:WF145"/>
    <mergeCell ref="WG143:WG145"/>
    <mergeCell ref="WH143:WH145"/>
    <mergeCell ref="WI143:WI145"/>
    <mergeCell ref="WJ143:WJ145"/>
    <mergeCell ref="WK143:WK145"/>
    <mergeCell ref="WL143:WL145"/>
    <mergeCell ref="WM143:WM145"/>
    <mergeCell ref="WN143:WN145"/>
    <mergeCell ref="WO143:WO145"/>
    <mergeCell ref="WP143:WP145"/>
    <mergeCell ref="WQ143:WQ145"/>
    <mergeCell ref="WR143:WR145"/>
    <mergeCell ref="WS143:WS145"/>
    <mergeCell ref="WT143:WT145"/>
    <mergeCell ref="WU143:WU145"/>
    <mergeCell ref="WV143:WV145"/>
    <mergeCell ref="WW143:WW145"/>
    <mergeCell ref="WX143:WX145"/>
    <mergeCell ref="WY143:WY145"/>
    <mergeCell ref="WZ143:WZ145"/>
    <mergeCell ref="XA143:XA145"/>
    <mergeCell ref="XB143:XB145"/>
    <mergeCell ref="XC143:XC145"/>
    <mergeCell ref="XD143:XD145"/>
    <mergeCell ref="XE143:XE145"/>
    <mergeCell ref="XF143:XF145"/>
    <mergeCell ref="XG143:XG145"/>
    <mergeCell ref="XH143:XH145"/>
    <mergeCell ref="XI143:XI145"/>
    <mergeCell ref="XJ143:XJ145"/>
    <mergeCell ref="XK143:XK145"/>
    <mergeCell ref="XL143:XL145"/>
    <mergeCell ref="XM143:XM145"/>
    <mergeCell ref="XN143:XN145"/>
    <mergeCell ref="XO143:XO145"/>
    <mergeCell ref="XP143:XP145"/>
    <mergeCell ref="XQ143:XQ145"/>
    <mergeCell ref="XR143:XR145"/>
    <mergeCell ref="XS143:XS145"/>
    <mergeCell ref="XT143:XT145"/>
    <mergeCell ref="XU143:XU145"/>
    <mergeCell ref="XV143:XV145"/>
    <mergeCell ref="XW143:XW145"/>
    <mergeCell ref="XX143:XX145"/>
    <mergeCell ref="XY143:XY145"/>
    <mergeCell ref="XZ143:XZ145"/>
    <mergeCell ref="YA143:YA145"/>
    <mergeCell ref="YB143:YB145"/>
    <mergeCell ref="YC143:YC145"/>
    <mergeCell ref="YD143:YD145"/>
    <mergeCell ref="YE143:YE145"/>
    <mergeCell ref="YF143:YF145"/>
    <mergeCell ref="YG143:YG145"/>
    <mergeCell ref="YH143:YH145"/>
    <mergeCell ref="YI143:YI145"/>
    <mergeCell ref="YJ143:YJ145"/>
    <mergeCell ref="YK143:YK145"/>
    <mergeCell ref="YL143:YL145"/>
    <mergeCell ref="YM143:YM145"/>
    <mergeCell ref="YN143:YN145"/>
    <mergeCell ref="YO143:YO145"/>
    <mergeCell ref="YP143:YP145"/>
    <mergeCell ref="YQ143:YQ145"/>
    <mergeCell ref="YR143:YR145"/>
    <mergeCell ref="YS143:YS145"/>
    <mergeCell ref="YT143:YT145"/>
    <mergeCell ref="YU143:YU145"/>
    <mergeCell ref="YV143:YV145"/>
    <mergeCell ref="YW143:YW145"/>
    <mergeCell ref="YX143:YX145"/>
    <mergeCell ref="YY143:YY145"/>
    <mergeCell ref="YZ143:YZ145"/>
    <mergeCell ref="ZA143:ZA145"/>
    <mergeCell ref="ZB143:ZB145"/>
    <mergeCell ref="ZC143:ZC145"/>
    <mergeCell ref="ZD143:ZD145"/>
    <mergeCell ref="ZE143:ZE145"/>
    <mergeCell ref="ZF143:ZF145"/>
    <mergeCell ref="ZG143:ZG145"/>
    <mergeCell ref="ZH143:ZH145"/>
    <mergeCell ref="ZI143:ZI145"/>
    <mergeCell ref="ZJ143:ZJ145"/>
    <mergeCell ref="ZK143:ZK145"/>
    <mergeCell ref="ZL143:ZL145"/>
    <mergeCell ref="ZM143:ZM145"/>
    <mergeCell ref="ZN143:ZN145"/>
    <mergeCell ref="ZO143:ZO145"/>
    <mergeCell ref="ZP143:ZP145"/>
    <mergeCell ref="ZQ143:ZQ145"/>
    <mergeCell ref="ZR143:ZR145"/>
    <mergeCell ref="ZS143:ZS145"/>
    <mergeCell ref="ZT143:ZT145"/>
    <mergeCell ref="ZU143:ZU145"/>
    <mergeCell ref="ZV143:ZV145"/>
    <mergeCell ref="ZW143:ZW145"/>
    <mergeCell ref="ZX143:ZX145"/>
    <mergeCell ref="ZY143:ZY145"/>
    <mergeCell ref="ZZ143:ZZ145"/>
    <mergeCell ref="AAA143:AAA145"/>
    <mergeCell ref="AAB143:AAB145"/>
    <mergeCell ref="AAC143:AAC145"/>
    <mergeCell ref="AAD143:AAD145"/>
    <mergeCell ref="AAE143:AAE145"/>
    <mergeCell ref="AAF143:AAF145"/>
    <mergeCell ref="AAG143:AAG145"/>
    <mergeCell ref="AAH143:AAH145"/>
    <mergeCell ref="AAI143:AAI145"/>
    <mergeCell ref="AAJ143:AAJ145"/>
    <mergeCell ref="AAK143:AAK145"/>
    <mergeCell ref="AAL143:AAL145"/>
    <mergeCell ref="AAM143:AAM145"/>
    <mergeCell ref="AAN143:AAN145"/>
    <mergeCell ref="AAO143:AAO145"/>
    <mergeCell ref="AAP143:AAP145"/>
    <mergeCell ref="AAQ143:AAQ145"/>
    <mergeCell ref="AAR143:AAR145"/>
    <mergeCell ref="AAS143:AAS145"/>
    <mergeCell ref="AAT143:AAT145"/>
    <mergeCell ref="AAU143:AAU145"/>
    <mergeCell ref="AAV143:AAV145"/>
    <mergeCell ref="AAW143:AAW145"/>
    <mergeCell ref="AAX143:AAX145"/>
    <mergeCell ref="AAY143:AAY145"/>
    <mergeCell ref="AAZ143:AAZ145"/>
    <mergeCell ref="ABA143:ABA145"/>
    <mergeCell ref="ABB143:ABB145"/>
    <mergeCell ref="ABC143:ABC145"/>
    <mergeCell ref="ABD143:ABD145"/>
    <mergeCell ref="ABE143:ABE145"/>
    <mergeCell ref="ABF143:ABF145"/>
    <mergeCell ref="ABG143:ABG145"/>
    <mergeCell ref="ABH143:ABH145"/>
    <mergeCell ref="ABI143:ABI145"/>
    <mergeCell ref="ABJ143:ABJ145"/>
    <mergeCell ref="ABK143:ABK145"/>
    <mergeCell ref="ABL143:ABL145"/>
    <mergeCell ref="ABM143:ABM145"/>
    <mergeCell ref="ABN143:ABN145"/>
    <mergeCell ref="ABO143:ABO145"/>
    <mergeCell ref="ABP143:ABP145"/>
    <mergeCell ref="ABQ143:ABQ145"/>
    <mergeCell ref="ABR143:ABR145"/>
    <mergeCell ref="ABS143:ABS145"/>
    <mergeCell ref="ABT143:ABT145"/>
    <mergeCell ref="ABU143:ABU145"/>
    <mergeCell ref="ABV143:ABV145"/>
    <mergeCell ref="ABW143:ABW145"/>
    <mergeCell ref="ABX143:ABX145"/>
    <mergeCell ref="ABY143:ABY145"/>
    <mergeCell ref="ABZ143:ABZ145"/>
    <mergeCell ref="ACA143:ACA145"/>
    <mergeCell ref="ACB143:ACB145"/>
    <mergeCell ref="ACC143:ACC145"/>
    <mergeCell ref="ACD143:ACD145"/>
    <mergeCell ref="ACE143:ACE145"/>
    <mergeCell ref="ACF143:ACF145"/>
    <mergeCell ref="ACG143:ACG145"/>
    <mergeCell ref="ACH143:ACH145"/>
    <mergeCell ref="ACI143:ACI145"/>
    <mergeCell ref="ACJ143:ACJ145"/>
    <mergeCell ref="ACK143:ACK145"/>
    <mergeCell ref="ACL143:ACL145"/>
    <mergeCell ref="ACM143:ACM145"/>
    <mergeCell ref="ACN143:ACN145"/>
    <mergeCell ref="ACO143:ACO145"/>
    <mergeCell ref="ACP143:ACP145"/>
    <mergeCell ref="ACQ143:ACQ145"/>
    <mergeCell ref="ACR143:ACR145"/>
    <mergeCell ref="ACS143:ACS145"/>
    <mergeCell ref="ACT143:ACT145"/>
    <mergeCell ref="ACU143:ACU145"/>
    <mergeCell ref="ACV143:ACV145"/>
    <mergeCell ref="ACW143:ACW145"/>
    <mergeCell ref="ACX143:ACX145"/>
    <mergeCell ref="ACY143:ACY145"/>
    <mergeCell ref="ACZ143:ACZ145"/>
    <mergeCell ref="ADA143:ADA145"/>
    <mergeCell ref="ADB143:ADB145"/>
    <mergeCell ref="ADC143:ADC145"/>
    <mergeCell ref="ADD143:ADD145"/>
    <mergeCell ref="ADE143:ADE145"/>
    <mergeCell ref="ADF143:ADF145"/>
    <mergeCell ref="ADG143:ADG145"/>
    <mergeCell ref="ADH143:ADH145"/>
    <mergeCell ref="ADI143:ADI145"/>
    <mergeCell ref="ADJ143:ADJ145"/>
    <mergeCell ref="ADK143:ADK145"/>
    <mergeCell ref="ADL143:ADL145"/>
    <mergeCell ref="ADM143:ADM145"/>
    <mergeCell ref="ADN143:ADN145"/>
    <mergeCell ref="ADO143:ADO145"/>
    <mergeCell ref="ADP143:ADP145"/>
    <mergeCell ref="ADQ143:ADQ145"/>
    <mergeCell ref="ADR143:ADR145"/>
    <mergeCell ref="ADS143:ADS145"/>
    <mergeCell ref="ADT143:ADT145"/>
    <mergeCell ref="ADU143:ADU145"/>
    <mergeCell ref="ADV143:ADV145"/>
    <mergeCell ref="ADW143:ADW145"/>
    <mergeCell ref="ADX143:ADX145"/>
    <mergeCell ref="ADY143:ADY145"/>
    <mergeCell ref="ADZ143:ADZ145"/>
    <mergeCell ref="AEA143:AEA145"/>
    <mergeCell ref="AEB143:AEB145"/>
    <mergeCell ref="AEC143:AEC145"/>
    <mergeCell ref="AED143:AED145"/>
    <mergeCell ref="AEE143:AEE145"/>
    <mergeCell ref="AEF143:AEF145"/>
    <mergeCell ref="AEG143:AEG145"/>
    <mergeCell ref="AEH143:AEH145"/>
    <mergeCell ref="AEI143:AEI145"/>
    <mergeCell ref="AEJ143:AEJ145"/>
    <mergeCell ref="AEK143:AEK145"/>
    <mergeCell ref="AEL143:AEL145"/>
    <mergeCell ref="AEM143:AEM145"/>
    <mergeCell ref="AEN143:AEN145"/>
    <mergeCell ref="AEO143:AEO145"/>
    <mergeCell ref="AEP143:AEP145"/>
    <mergeCell ref="AEQ143:AEQ145"/>
    <mergeCell ref="AER143:AER145"/>
    <mergeCell ref="AES143:AES145"/>
    <mergeCell ref="AET143:AET145"/>
    <mergeCell ref="AEU143:AEU145"/>
    <mergeCell ref="AEV143:AEV145"/>
    <mergeCell ref="AEW143:AEW145"/>
    <mergeCell ref="AEX143:AEX145"/>
    <mergeCell ref="AEY143:AEY145"/>
    <mergeCell ref="AEZ143:AEZ145"/>
    <mergeCell ref="AFA143:AFA145"/>
    <mergeCell ref="AFB143:AFB145"/>
    <mergeCell ref="AFC143:AFC145"/>
    <mergeCell ref="AFD143:AFD145"/>
    <mergeCell ref="AFE143:AFE145"/>
    <mergeCell ref="AFF143:AFF145"/>
    <mergeCell ref="AFG143:AFG145"/>
    <mergeCell ref="AFH143:AFH145"/>
    <mergeCell ref="AFI143:AFI145"/>
    <mergeCell ref="AFJ143:AFJ145"/>
    <mergeCell ref="AFK143:AFK145"/>
    <mergeCell ref="AFL143:AFL145"/>
    <mergeCell ref="AFM143:AFM145"/>
    <mergeCell ref="AFN143:AFN145"/>
    <mergeCell ref="AFO143:AFO145"/>
    <mergeCell ref="AFP143:AFP145"/>
    <mergeCell ref="AFQ143:AFQ145"/>
    <mergeCell ref="AFR143:AFR145"/>
    <mergeCell ref="AFS143:AFS145"/>
    <mergeCell ref="AFT143:AFT145"/>
    <mergeCell ref="AFU143:AFU145"/>
    <mergeCell ref="AFV143:AFV145"/>
    <mergeCell ref="AFW143:AFW145"/>
    <mergeCell ref="AFX143:AFX145"/>
    <mergeCell ref="AFY143:AFY145"/>
    <mergeCell ref="AFZ143:AFZ145"/>
    <mergeCell ref="AGA143:AGA145"/>
    <mergeCell ref="AGB143:AGB145"/>
    <mergeCell ref="AGC143:AGC145"/>
    <mergeCell ref="AGD143:AGD145"/>
    <mergeCell ref="AGE143:AGE145"/>
    <mergeCell ref="AGF143:AGF145"/>
    <mergeCell ref="AGG143:AGG145"/>
    <mergeCell ref="AGH143:AGH145"/>
    <mergeCell ref="AGI143:AGI145"/>
    <mergeCell ref="AGJ143:AGJ145"/>
    <mergeCell ref="AGK143:AGK145"/>
    <mergeCell ref="AGL143:AGL145"/>
    <mergeCell ref="AGM143:AGM145"/>
    <mergeCell ref="AGN143:AGN145"/>
    <mergeCell ref="AGO143:AGO145"/>
    <mergeCell ref="AGP143:AGP145"/>
    <mergeCell ref="AGQ143:AGQ145"/>
    <mergeCell ref="AGR143:AGR145"/>
    <mergeCell ref="AGS143:AGS145"/>
    <mergeCell ref="AGT143:AGT145"/>
    <mergeCell ref="AGU143:AGU145"/>
    <mergeCell ref="AGV143:AGV145"/>
    <mergeCell ref="AGW143:AGW145"/>
    <mergeCell ref="AGX143:AGX145"/>
    <mergeCell ref="AGY143:AGY145"/>
    <mergeCell ref="AGZ143:AGZ145"/>
    <mergeCell ref="AHA143:AHA145"/>
    <mergeCell ref="AHB143:AHB145"/>
    <mergeCell ref="AHC143:AHC145"/>
    <mergeCell ref="AHD143:AHD145"/>
    <mergeCell ref="AHE143:AHE145"/>
    <mergeCell ref="AHF143:AHF145"/>
    <mergeCell ref="AHG143:AHG145"/>
    <mergeCell ref="AHH143:AHH145"/>
    <mergeCell ref="AHI143:AHI145"/>
    <mergeCell ref="AHJ143:AHJ145"/>
    <mergeCell ref="AHK143:AHK145"/>
    <mergeCell ref="AHL143:AHL145"/>
    <mergeCell ref="AHM143:AHM145"/>
    <mergeCell ref="AHN143:AHN145"/>
    <mergeCell ref="AHO143:AHO145"/>
    <mergeCell ref="AHP143:AHP145"/>
    <mergeCell ref="AHQ143:AHQ145"/>
    <mergeCell ref="AHR143:AHR145"/>
    <mergeCell ref="AHS143:AHS145"/>
    <mergeCell ref="AHT143:AHT145"/>
    <mergeCell ref="AHU143:AHU145"/>
    <mergeCell ref="AHV143:AHV145"/>
    <mergeCell ref="AHW143:AHW145"/>
    <mergeCell ref="AHX143:AHX145"/>
    <mergeCell ref="AHY143:AHY145"/>
    <mergeCell ref="AHZ143:AHZ145"/>
    <mergeCell ref="AIA143:AIA145"/>
    <mergeCell ref="AIB143:AIB145"/>
    <mergeCell ref="AIC143:AIC145"/>
    <mergeCell ref="AID143:AID145"/>
    <mergeCell ref="AIE143:AIE145"/>
    <mergeCell ref="AIF143:AIF145"/>
    <mergeCell ref="AIG143:AIG145"/>
    <mergeCell ref="AIH143:AIH145"/>
    <mergeCell ref="AII143:AII145"/>
    <mergeCell ref="AIJ143:AIJ145"/>
    <mergeCell ref="AIK143:AIK145"/>
    <mergeCell ref="AIL143:AIL145"/>
    <mergeCell ref="AIM143:AIM145"/>
    <mergeCell ref="AIN143:AIN145"/>
    <mergeCell ref="AIO143:AIO145"/>
    <mergeCell ref="AIP143:AIP145"/>
    <mergeCell ref="AIQ143:AIQ145"/>
    <mergeCell ref="AIR143:AIR145"/>
    <mergeCell ref="AIS143:AIS145"/>
    <mergeCell ref="AIT143:AIT145"/>
    <mergeCell ref="AIU143:AIU145"/>
    <mergeCell ref="AIV143:AIV145"/>
    <mergeCell ref="AIW143:AIW145"/>
    <mergeCell ref="AIX143:AIX145"/>
    <mergeCell ref="AIY143:AIY145"/>
    <mergeCell ref="AIZ143:AIZ145"/>
    <mergeCell ref="AJA143:AJA145"/>
    <mergeCell ref="AJB143:AJB145"/>
    <mergeCell ref="AJC143:AJC145"/>
    <mergeCell ref="AJD143:AJD145"/>
    <mergeCell ref="AJE143:AJE145"/>
    <mergeCell ref="AJF143:AJF145"/>
    <mergeCell ref="AJG143:AJG145"/>
    <mergeCell ref="AJH143:AJH145"/>
    <mergeCell ref="AJI143:AJI145"/>
    <mergeCell ref="AJJ143:AJJ145"/>
    <mergeCell ref="AJK143:AJK145"/>
    <mergeCell ref="AJL143:AJL145"/>
    <mergeCell ref="AJM143:AJM145"/>
    <mergeCell ref="AJN143:AJN145"/>
    <mergeCell ref="AJO143:AJO145"/>
    <mergeCell ref="AJP143:AJP145"/>
    <mergeCell ref="AJQ143:AJQ145"/>
    <mergeCell ref="AJR143:AJR145"/>
    <mergeCell ref="AJS143:AJS145"/>
    <mergeCell ref="AJT143:AJT145"/>
    <mergeCell ref="AJU143:AJU145"/>
    <mergeCell ref="AJV143:AJV145"/>
    <mergeCell ref="AJW143:AJW145"/>
    <mergeCell ref="AJX143:AJX145"/>
    <mergeCell ref="AJY143:AJY145"/>
    <mergeCell ref="AJZ143:AJZ145"/>
    <mergeCell ref="AKA143:AKA145"/>
    <mergeCell ref="AKB143:AKB145"/>
    <mergeCell ref="AKC143:AKC145"/>
    <mergeCell ref="AKD143:AKD145"/>
    <mergeCell ref="AKE143:AKE145"/>
    <mergeCell ref="AKF143:AKF145"/>
    <mergeCell ref="AKG143:AKG145"/>
    <mergeCell ref="AKH143:AKH145"/>
    <mergeCell ref="AKI143:AKI145"/>
    <mergeCell ref="AKJ143:AKJ145"/>
    <mergeCell ref="AKK143:AKK145"/>
    <mergeCell ref="AKL143:AKL145"/>
    <mergeCell ref="AKM143:AKM145"/>
    <mergeCell ref="AKN143:AKN145"/>
    <mergeCell ref="AKO143:AKO145"/>
    <mergeCell ref="AKP143:AKP145"/>
    <mergeCell ref="LY146:LY148"/>
    <mergeCell ref="LZ146:LZ148"/>
    <mergeCell ref="MA146:MA148"/>
    <mergeCell ref="MB146:MB148"/>
    <mergeCell ref="MC146:MC148"/>
    <mergeCell ref="MD146:MD148"/>
    <mergeCell ref="ME146:ME148"/>
    <mergeCell ref="MF146:MF148"/>
    <mergeCell ref="MG146:MG148"/>
    <mergeCell ref="MH146:MH148"/>
    <mergeCell ref="MI146:MI148"/>
    <mergeCell ref="MJ146:MJ148"/>
    <mergeCell ref="MK146:MK148"/>
    <mergeCell ref="ML146:ML148"/>
    <mergeCell ref="MM146:MM148"/>
    <mergeCell ref="MN146:MN148"/>
    <mergeCell ref="MO146:MO148"/>
    <mergeCell ref="MP146:MP148"/>
    <mergeCell ref="MQ146:MQ148"/>
    <mergeCell ref="MR146:MR148"/>
    <mergeCell ref="MS146:MS148"/>
    <mergeCell ref="MT146:MT148"/>
    <mergeCell ref="MU146:MU148"/>
    <mergeCell ref="MV146:MV148"/>
    <mergeCell ref="MW146:MW148"/>
    <mergeCell ref="MX146:MX148"/>
    <mergeCell ref="MY146:MY148"/>
    <mergeCell ref="MZ146:MZ148"/>
    <mergeCell ref="NA146:NA148"/>
    <mergeCell ref="NB146:NB148"/>
    <mergeCell ref="NC146:NC148"/>
    <mergeCell ref="ND146:ND148"/>
    <mergeCell ref="NE146:NE148"/>
    <mergeCell ref="NF146:NF148"/>
    <mergeCell ref="NG146:NG148"/>
    <mergeCell ref="NH146:NH148"/>
    <mergeCell ref="NI146:NI148"/>
    <mergeCell ref="NJ146:NJ148"/>
    <mergeCell ref="NK146:NK148"/>
    <mergeCell ref="NL146:NL148"/>
    <mergeCell ref="NM146:NM148"/>
    <mergeCell ref="NN146:NN148"/>
    <mergeCell ref="NO146:NO148"/>
    <mergeCell ref="NP146:NP148"/>
    <mergeCell ref="NQ146:NQ148"/>
    <mergeCell ref="NR146:NR148"/>
    <mergeCell ref="NS146:NS148"/>
    <mergeCell ref="NT146:NT148"/>
    <mergeCell ref="NU146:NU148"/>
    <mergeCell ref="NV146:NV148"/>
    <mergeCell ref="NW146:NW148"/>
    <mergeCell ref="NX146:NX148"/>
    <mergeCell ref="NY146:NY148"/>
    <mergeCell ref="NZ146:NZ148"/>
    <mergeCell ref="OA146:OA148"/>
    <mergeCell ref="OB146:OB148"/>
    <mergeCell ref="OC146:OC148"/>
    <mergeCell ref="OD146:OD148"/>
    <mergeCell ref="OE146:OE148"/>
    <mergeCell ref="OF146:OF148"/>
    <mergeCell ref="OG146:OG148"/>
    <mergeCell ref="OH146:OH148"/>
    <mergeCell ref="OI146:OI148"/>
    <mergeCell ref="OJ146:OJ148"/>
    <mergeCell ref="OK146:OK148"/>
    <mergeCell ref="OL146:OL148"/>
    <mergeCell ref="OM146:OM148"/>
    <mergeCell ref="ON146:ON148"/>
    <mergeCell ref="OO146:OO148"/>
    <mergeCell ref="OP146:OP148"/>
    <mergeCell ref="OQ146:OQ148"/>
    <mergeCell ref="OR146:OR148"/>
    <mergeCell ref="OS146:OS148"/>
    <mergeCell ref="OT146:OT148"/>
    <mergeCell ref="OU146:OU148"/>
    <mergeCell ref="OV146:OV148"/>
    <mergeCell ref="OW146:OW148"/>
    <mergeCell ref="OX146:OX148"/>
    <mergeCell ref="OY146:OY148"/>
    <mergeCell ref="OZ146:OZ148"/>
    <mergeCell ref="PA146:PA148"/>
    <mergeCell ref="PB146:PB148"/>
    <mergeCell ref="PC146:PC148"/>
    <mergeCell ref="PD146:PD148"/>
    <mergeCell ref="PE146:PE148"/>
    <mergeCell ref="PF146:PF148"/>
    <mergeCell ref="PG146:PG148"/>
    <mergeCell ref="PH146:PH148"/>
    <mergeCell ref="PI146:PI148"/>
    <mergeCell ref="PJ146:PJ148"/>
    <mergeCell ref="PK146:PK148"/>
    <mergeCell ref="PL146:PL148"/>
    <mergeCell ref="PM146:PM148"/>
    <mergeCell ref="PN146:PN148"/>
    <mergeCell ref="PO146:PO148"/>
    <mergeCell ref="PP146:PP148"/>
    <mergeCell ref="PQ146:PQ148"/>
    <mergeCell ref="PR146:PR148"/>
    <mergeCell ref="PS146:PS148"/>
    <mergeCell ref="PT146:PT148"/>
    <mergeCell ref="PU146:PU148"/>
    <mergeCell ref="PV146:PV148"/>
    <mergeCell ref="PW146:PW148"/>
    <mergeCell ref="PX146:PX148"/>
    <mergeCell ref="PY146:PY148"/>
    <mergeCell ref="PZ146:PZ148"/>
    <mergeCell ref="QA146:QA148"/>
    <mergeCell ref="QB146:QB148"/>
    <mergeCell ref="QC146:QC148"/>
    <mergeCell ref="QD146:QD148"/>
    <mergeCell ref="QE146:QE148"/>
    <mergeCell ref="QF146:QF148"/>
    <mergeCell ref="QG146:QG148"/>
    <mergeCell ref="QH146:QH148"/>
    <mergeCell ref="QI146:QI148"/>
    <mergeCell ref="QJ146:QJ148"/>
    <mergeCell ref="QK146:QK148"/>
    <mergeCell ref="QL146:QL148"/>
    <mergeCell ref="QM146:QM148"/>
    <mergeCell ref="QN146:QN148"/>
    <mergeCell ref="QO146:QO148"/>
    <mergeCell ref="QP146:QP148"/>
    <mergeCell ref="QQ146:QQ148"/>
    <mergeCell ref="QR146:QR148"/>
    <mergeCell ref="QS146:QS148"/>
    <mergeCell ref="QT146:QT148"/>
    <mergeCell ref="QU146:QU148"/>
    <mergeCell ref="QV146:QV148"/>
    <mergeCell ref="QW146:QW148"/>
    <mergeCell ref="QX146:QX148"/>
    <mergeCell ref="QY146:QY148"/>
    <mergeCell ref="QZ146:QZ148"/>
    <mergeCell ref="RA146:RA148"/>
    <mergeCell ref="RB146:RB148"/>
    <mergeCell ref="RC146:RC148"/>
    <mergeCell ref="RD146:RD148"/>
    <mergeCell ref="RE146:RE148"/>
    <mergeCell ref="RF146:RF148"/>
    <mergeCell ref="RG146:RG148"/>
    <mergeCell ref="RH146:RH148"/>
    <mergeCell ref="RI146:RI148"/>
    <mergeCell ref="RJ146:RJ148"/>
    <mergeCell ref="RK146:RK148"/>
    <mergeCell ref="RL146:RL148"/>
    <mergeCell ref="RM146:RM148"/>
    <mergeCell ref="RN146:RN148"/>
    <mergeCell ref="RO146:RO148"/>
    <mergeCell ref="RP146:RP148"/>
    <mergeCell ref="RQ146:RQ148"/>
    <mergeCell ref="RR146:RR148"/>
    <mergeCell ref="RS146:RS148"/>
    <mergeCell ref="RT146:RT148"/>
    <mergeCell ref="RU146:RU148"/>
    <mergeCell ref="RV146:RV148"/>
    <mergeCell ref="RW146:RW148"/>
    <mergeCell ref="RX146:RX148"/>
    <mergeCell ref="RY146:RY148"/>
    <mergeCell ref="RZ146:RZ148"/>
    <mergeCell ref="SA146:SA148"/>
    <mergeCell ref="SB146:SB148"/>
    <mergeCell ref="SC146:SC148"/>
    <mergeCell ref="SD146:SD148"/>
    <mergeCell ref="SE146:SE148"/>
    <mergeCell ref="SF146:SF148"/>
    <mergeCell ref="SG146:SG148"/>
    <mergeCell ref="SH146:SH148"/>
    <mergeCell ref="SI146:SI148"/>
    <mergeCell ref="SJ146:SJ148"/>
    <mergeCell ref="SK146:SK148"/>
    <mergeCell ref="SL146:SL148"/>
    <mergeCell ref="SM146:SM148"/>
    <mergeCell ref="SN146:SN148"/>
    <mergeCell ref="SO146:SO148"/>
    <mergeCell ref="SP146:SP148"/>
    <mergeCell ref="SQ146:SQ148"/>
    <mergeCell ref="SR146:SR148"/>
    <mergeCell ref="SS146:SS148"/>
    <mergeCell ref="ST146:ST148"/>
    <mergeCell ref="SU146:SU148"/>
    <mergeCell ref="SV146:SV148"/>
    <mergeCell ref="SW146:SW148"/>
    <mergeCell ref="SX146:SX148"/>
    <mergeCell ref="SY146:SY148"/>
    <mergeCell ref="SZ146:SZ148"/>
    <mergeCell ref="TA146:TA148"/>
    <mergeCell ref="TB146:TB148"/>
    <mergeCell ref="TC146:TC148"/>
    <mergeCell ref="TD146:TD148"/>
    <mergeCell ref="TE146:TE148"/>
    <mergeCell ref="TF146:TF148"/>
    <mergeCell ref="TG146:TG148"/>
    <mergeCell ref="TH146:TH148"/>
    <mergeCell ref="TI146:TI148"/>
    <mergeCell ref="TJ146:TJ148"/>
    <mergeCell ref="TK146:TK148"/>
    <mergeCell ref="TL146:TL148"/>
    <mergeCell ref="TM146:TM148"/>
    <mergeCell ref="TN146:TN148"/>
    <mergeCell ref="TO146:TO148"/>
    <mergeCell ref="TP146:TP148"/>
    <mergeCell ref="TQ146:TQ148"/>
    <mergeCell ref="TR146:TR148"/>
    <mergeCell ref="TS146:TS148"/>
    <mergeCell ref="TT146:TT148"/>
    <mergeCell ref="TU146:TU148"/>
    <mergeCell ref="TV146:TV148"/>
    <mergeCell ref="TW146:TW148"/>
    <mergeCell ref="TX146:TX148"/>
    <mergeCell ref="TY146:TY148"/>
    <mergeCell ref="TZ146:TZ148"/>
    <mergeCell ref="UA146:UA148"/>
    <mergeCell ref="UB146:UB148"/>
    <mergeCell ref="UC146:UC148"/>
    <mergeCell ref="UD146:UD148"/>
    <mergeCell ref="UE146:UE148"/>
    <mergeCell ref="UF146:UF148"/>
    <mergeCell ref="UG146:UG148"/>
    <mergeCell ref="UH146:UH148"/>
    <mergeCell ref="UI146:UI148"/>
    <mergeCell ref="UJ146:UJ148"/>
    <mergeCell ref="UK146:UK148"/>
    <mergeCell ref="UL146:UL148"/>
    <mergeCell ref="UM146:UM148"/>
    <mergeCell ref="UN146:UN148"/>
    <mergeCell ref="UO146:UO148"/>
    <mergeCell ref="UP146:UP148"/>
    <mergeCell ref="UQ146:UQ148"/>
    <mergeCell ref="UR146:UR148"/>
    <mergeCell ref="US146:US148"/>
    <mergeCell ref="UT146:UT148"/>
    <mergeCell ref="UU146:UU148"/>
    <mergeCell ref="UV146:UV148"/>
    <mergeCell ref="UW146:UW148"/>
    <mergeCell ref="UX146:UX148"/>
    <mergeCell ref="UY146:UY148"/>
    <mergeCell ref="UZ146:UZ148"/>
    <mergeCell ref="VA146:VA148"/>
    <mergeCell ref="VB146:VB148"/>
    <mergeCell ref="VC146:VC148"/>
    <mergeCell ref="VD146:VD148"/>
    <mergeCell ref="VE146:VE148"/>
    <mergeCell ref="VF146:VF148"/>
    <mergeCell ref="VG146:VG148"/>
    <mergeCell ref="VH146:VH148"/>
    <mergeCell ref="VI146:VI148"/>
    <mergeCell ref="VJ146:VJ148"/>
    <mergeCell ref="VK146:VK148"/>
    <mergeCell ref="VL146:VL148"/>
    <mergeCell ref="VM146:VM148"/>
    <mergeCell ref="VN146:VN148"/>
    <mergeCell ref="VO146:VO148"/>
    <mergeCell ref="VP146:VP148"/>
    <mergeCell ref="VQ146:VQ148"/>
    <mergeCell ref="VR146:VR148"/>
    <mergeCell ref="VS146:VS148"/>
    <mergeCell ref="VT146:VT148"/>
    <mergeCell ref="VU146:VU148"/>
    <mergeCell ref="VV146:VV148"/>
    <mergeCell ref="VW146:VW148"/>
    <mergeCell ref="VX146:VX148"/>
    <mergeCell ref="VY146:VY148"/>
    <mergeCell ref="VZ146:VZ148"/>
    <mergeCell ref="WA146:WA148"/>
    <mergeCell ref="WB146:WB148"/>
    <mergeCell ref="WC146:WC148"/>
    <mergeCell ref="WD146:WD148"/>
    <mergeCell ref="WE146:WE148"/>
    <mergeCell ref="WF146:WF148"/>
    <mergeCell ref="WG146:WG148"/>
    <mergeCell ref="WH146:WH148"/>
    <mergeCell ref="WI146:WI148"/>
    <mergeCell ref="WJ146:WJ148"/>
    <mergeCell ref="WK146:WK148"/>
    <mergeCell ref="WL146:WL148"/>
    <mergeCell ref="WM146:WM148"/>
    <mergeCell ref="WN146:WN148"/>
    <mergeCell ref="WO146:WO148"/>
    <mergeCell ref="WP146:WP148"/>
    <mergeCell ref="WQ146:WQ148"/>
    <mergeCell ref="WR146:WR148"/>
    <mergeCell ref="WS146:WS148"/>
    <mergeCell ref="WT146:WT148"/>
    <mergeCell ref="WU146:WU148"/>
    <mergeCell ref="WV146:WV148"/>
    <mergeCell ref="WW146:WW148"/>
    <mergeCell ref="WX146:WX148"/>
    <mergeCell ref="WY146:WY148"/>
    <mergeCell ref="WZ146:WZ148"/>
    <mergeCell ref="XA146:XA148"/>
    <mergeCell ref="XB146:XB148"/>
    <mergeCell ref="XC146:XC148"/>
    <mergeCell ref="XD146:XD148"/>
    <mergeCell ref="XE146:XE148"/>
    <mergeCell ref="XF146:XF148"/>
    <mergeCell ref="XG146:XG148"/>
    <mergeCell ref="XH146:XH148"/>
    <mergeCell ref="XI146:XI148"/>
    <mergeCell ref="XJ146:XJ148"/>
    <mergeCell ref="XK146:XK148"/>
    <mergeCell ref="XL146:XL148"/>
    <mergeCell ref="XM146:XM148"/>
    <mergeCell ref="XN146:XN148"/>
    <mergeCell ref="XO146:XO148"/>
    <mergeCell ref="XP146:XP148"/>
    <mergeCell ref="XQ146:XQ148"/>
    <mergeCell ref="XR146:XR148"/>
    <mergeCell ref="XS146:XS148"/>
    <mergeCell ref="XT146:XT148"/>
    <mergeCell ref="XU146:XU148"/>
    <mergeCell ref="XV146:XV148"/>
    <mergeCell ref="XW146:XW148"/>
    <mergeCell ref="XX146:XX148"/>
    <mergeCell ref="XY146:XY148"/>
    <mergeCell ref="XZ146:XZ148"/>
    <mergeCell ref="YA146:YA148"/>
    <mergeCell ref="YB146:YB148"/>
    <mergeCell ref="YC146:YC148"/>
    <mergeCell ref="YD146:YD148"/>
    <mergeCell ref="YE146:YE148"/>
    <mergeCell ref="YF146:YF148"/>
    <mergeCell ref="YG146:YG148"/>
    <mergeCell ref="YH146:YH148"/>
    <mergeCell ref="YI146:YI148"/>
    <mergeCell ref="YJ146:YJ148"/>
    <mergeCell ref="YK146:YK148"/>
    <mergeCell ref="YL146:YL148"/>
    <mergeCell ref="YM146:YM148"/>
    <mergeCell ref="YN146:YN148"/>
    <mergeCell ref="YO146:YO148"/>
    <mergeCell ref="YP146:YP148"/>
    <mergeCell ref="YQ146:YQ148"/>
    <mergeCell ref="YR146:YR148"/>
    <mergeCell ref="YS146:YS148"/>
    <mergeCell ref="YT146:YT148"/>
    <mergeCell ref="YU146:YU148"/>
    <mergeCell ref="YV146:YV148"/>
    <mergeCell ref="YW146:YW148"/>
    <mergeCell ref="YX146:YX148"/>
    <mergeCell ref="YY146:YY148"/>
    <mergeCell ref="YZ146:YZ148"/>
    <mergeCell ref="ZA146:ZA148"/>
    <mergeCell ref="ZB146:ZB148"/>
    <mergeCell ref="ZC146:ZC148"/>
    <mergeCell ref="ZD146:ZD148"/>
    <mergeCell ref="ZE146:ZE148"/>
    <mergeCell ref="ZF146:ZF148"/>
    <mergeCell ref="ZG146:ZG148"/>
    <mergeCell ref="ZH146:ZH148"/>
    <mergeCell ref="ZI146:ZI148"/>
    <mergeCell ref="ZJ146:ZJ148"/>
    <mergeCell ref="ZK146:ZK148"/>
    <mergeCell ref="ZL146:ZL148"/>
    <mergeCell ref="ZM146:ZM148"/>
    <mergeCell ref="ZN146:ZN148"/>
    <mergeCell ref="ZO146:ZO148"/>
    <mergeCell ref="ZP146:ZP148"/>
    <mergeCell ref="ZQ146:ZQ148"/>
    <mergeCell ref="ZR146:ZR148"/>
    <mergeCell ref="ZS146:ZS148"/>
    <mergeCell ref="ZT146:ZT148"/>
    <mergeCell ref="ZU146:ZU148"/>
    <mergeCell ref="ZV146:ZV148"/>
    <mergeCell ref="ZW146:ZW148"/>
    <mergeCell ref="ZX146:ZX148"/>
    <mergeCell ref="ZY146:ZY148"/>
    <mergeCell ref="ZZ146:ZZ148"/>
    <mergeCell ref="AAA146:AAA148"/>
    <mergeCell ref="AAB146:AAB148"/>
    <mergeCell ref="AAC146:AAC148"/>
    <mergeCell ref="AAD146:AAD148"/>
    <mergeCell ref="AAE146:AAE148"/>
    <mergeCell ref="AAF146:AAF148"/>
    <mergeCell ref="AAG146:AAG148"/>
    <mergeCell ref="AAH146:AAH148"/>
    <mergeCell ref="AAI146:AAI148"/>
    <mergeCell ref="AAJ146:AAJ148"/>
    <mergeCell ref="AAK146:AAK148"/>
    <mergeCell ref="AAL146:AAL148"/>
    <mergeCell ref="AAM146:AAM148"/>
    <mergeCell ref="AAN146:AAN148"/>
    <mergeCell ref="AAO146:AAO148"/>
    <mergeCell ref="AAP146:AAP148"/>
    <mergeCell ref="AAQ146:AAQ148"/>
    <mergeCell ref="AAR146:AAR148"/>
    <mergeCell ref="AAS146:AAS148"/>
    <mergeCell ref="AAT146:AAT148"/>
    <mergeCell ref="AAU146:AAU148"/>
    <mergeCell ref="AAV146:AAV148"/>
    <mergeCell ref="AAW146:AAW148"/>
    <mergeCell ref="AAX146:AAX148"/>
    <mergeCell ref="AAY146:AAY148"/>
    <mergeCell ref="AAZ146:AAZ148"/>
    <mergeCell ref="ABA146:ABA148"/>
    <mergeCell ref="ABB146:ABB148"/>
    <mergeCell ref="ABC146:ABC148"/>
    <mergeCell ref="ABD146:ABD148"/>
    <mergeCell ref="ABE146:ABE148"/>
    <mergeCell ref="ABF146:ABF148"/>
    <mergeCell ref="ABG146:ABG148"/>
    <mergeCell ref="ABH146:ABH148"/>
    <mergeCell ref="ABI146:ABI148"/>
    <mergeCell ref="ABJ146:ABJ148"/>
    <mergeCell ref="ABK146:ABK148"/>
    <mergeCell ref="ABL146:ABL148"/>
    <mergeCell ref="ABM146:ABM148"/>
    <mergeCell ref="ABN146:ABN148"/>
    <mergeCell ref="ABO146:ABO148"/>
    <mergeCell ref="ABP146:ABP148"/>
    <mergeCell ref="ABQ146:ABQ148"/>
    <mergeCell ref="ABR146:ABR148"/>
    <mergeCell ref="ABS146:ABS148"/>
    <mergeCell ref="ABT146:ABT148"/>
    <mergeCell ref="ABU146:ABU148"/>
    <mergeCell ref="ABV146:ABV148"/>
    <mergeCell ref="ABW146:ABW148"/>
    <mergeCell ref="ABX146:ABX148"/>
    <mergeCell ref="ABY146:ABY148"/>
    <mergeCell ref="ABZ146:ABZ148"/>
    <mergeCell ref="ACA146:ACA148"/>
    <mergeCell ref="ACB146:ACB148"/>
    <mergeCell ref="ACC146:ACC148"/>
    <mergeCell ref="ACD146:ACD148"/>
    <mergeCell ref="ACE146:ACE148"/>
    <mergeCell ref="ACF146:ACF148"/>
    <mergeCell ref="ACG146:ACG148"/>
    <mergeCell ref="ACH146:ACH148"/>
    <mergeCell ref="ACI146:ACI148"/>
    <mergeCell ref="ACJ146:ACJ148"/>
    <mergeCell ref="ACK146:ACK148"/>
    <mergeCell ref="ACL146:ACL148"/>
    <mergeCell ref="ACM146:ACM148"/>
    <mergeCell ref="ACN146:ACN148"/>
    <mergeCell ref="ACO146:ACO148"/>
    <mergeCell ref="ACP146:ACP148"/>
    <mergeCell ref="ACQ146:ACQ148"/>
    <mergeCell ref="ACR146:ACR148"/>
    <mergeCell ref="ACS146:ACS148"/>
    <mergeCell ref="ACT146:ACT148"/>
    <mergeCell ref="ACU146:ACU148"/>
    <mergeCell ref="ACV146:ACV148"/>
    <mergeCell ref="ACW146:ACW148"/>
    <mergeCell ref="ACX146:ACX148"/>
    <mergeCell ref="ACY146:ACY148"/>
    <mergeCell ref="ACZ146:ACZ148"/>
    <mergeCell ref="ADA146:ADA148"/>
    <mergeCell ref="ADB146:ADB148"/>
    <mergeCell ref="ADC146:ADC148"/>
    <mergeCell ref="ADD146:ADD148"/>
    <mergeCell ref="ADE146:ADE148"/>
    <mergeCell ref="ADF146:ADF148"/>
    <mergeCell ref="ADG146:ADG148"/>
    <mergeCell ref="ADH146:ADH148"/>
    <mergeCell ref="ADI146:ADI148"/>
    <mergeCell ref="ADJ146:ADJ148"/>
    <mergeCell ref="ADK146:ADK148"/>
    <mergeCell ref="ADL146:ADL148"/>
    <mergeCell ref="ADM146:ADM148"/>
    <mergeCell ref="ADN146:ADN148"/>
    <mergeCell ref="ADO146:ADO148"/>
    <mergeCell ref="ADP146:ADP148"/>
    <mergeCell ref="ADQ146:ADQ148"/>
    <mergeCell ref="ADR146:ADR148"/>
    <mergeCell ref="ADS146:ADS148"/>
    <mergeCell ref="ADT146:ADT148"/>
    <mergeCell ref="ADU146:ADU148"/>
    <mergeCell ref="ADV146:ADV148"/>
    <mergeCell ref="ADW146:ADW148"/>
    <mergeCell ref="ADX146:ADX148"/>
    <mergeCell ref="ADY146:ADY148"/>
    <mergeCell ref="ADZ146:ADZ148"/>
    <mergeCell ref="AEA146:AEA148"/>
    <mergeCell ref="AEB146:AEB148"/>
    <mergeCell ref="AEC146:AEC148"/>
    <mergeCell ref="AED146:AED148"/>
    <mergeCell ref="AEE146:AEE148"/>
    <mergeCell ref="AEF146:AEF148"/>
    <mergeCell ref="AEG146:AEG148"/>
    <mergeCell ref="AEH146:AEH148"/>
    <mergeCell ref="AEI146:AEI148"/>
    <mergeCell ref="AEJ146:AEJ148"/>
    <mergeCell ref="AEK146:AEK148"/>
    <mergeCell ref="AEL146:AEL148"/>
    <mergeCell ref="AEM146:AEM148"/>
    <mergeCell ref="AEN146:AEN148"/>
    <mergeCell ref="AEO146:AEO148"/>
    <mergeCell ref="AEP146:AEP148"/>
    <mergeCell ref="AEQ146:AEQ148"/>
    <mergeCell ref="AER146:AER148"/>
    <mergeCell ref="AES146:AES148"/>
    <mergeCell ref="AET146:AET148"/>
    <mergeCell ref="AEU146:AEU148"/>
    <mergeCell ref="AEV146:AEV148"/>
    <mergeCell ref="AEW146:AEW148"/>
    <mergeCell ref="AEX146:AEX148"/>
    <mergeCell ref="AEY146:AEY148"/>
    <mergeCell ref="AEZ146:AEZ148"/>
    <mergeCell ref="AFA146:AFA148"/>
    <mergeCell ref="AFB146:AFB148"/>
    <mergeCell ref="AFC146:AFC148"/>
    <mergeCell ref="AFD146:AFD148"/>
    <mergeCell ref="AFE146:AFE148"/>
    <mergeCell ref="AFF146:AFF148"/>
    <mergeCell ref="AFG146:AFG148"/>
    <mergeCell ref="AFH146:AFH148"/>
    <mergeCell ref="AFI146:AFI148"/>
    <mergeCell ref="AFJ146:AFJ148"/>
    <mergeCell ref="AFK146:AFK148"/>
    <mergeCell ref="AFL146:AFL148"/>
    <mergeCell ref="AFM146:AFM148"/>
    <mergeCell ref="AFN146:AFN148"/>
    <mergeCell ref="AFO146:AFO148"/>
    <mergeCell ref="AFP146:AFP148"/>
    <mergeCell ref="AFQ146:AFQ148"/>
    <mergeCell ref="AFR146:AFR148"/>
    <mergeCell ref="AFS146:AFS148"/>
    <mergeCell ref="AFT146:AFT148"/>
    <mergeCell ref="AFU146:AFU148"/>
    <mergeCell ref="AFV146:AFV148"/>
    <mergeCell ref="AFW146:AFW148"/>
    <mergeCell ref="AFX146:AFX148"/>
    <mergeCell ref="AFY146:AFY148"/>
    <mergeCell ref="AFZ146:AFZ148"/>
    <mergeCell ref="AGA146:AGA148"/>
    <mergeCell ref="AGB146:AGB148"/>
    <mergeCell ref="AGC146:AGC148"/>
    <mergeCell ref="AGD146:AGD148"/>
    <mergeCell ref="AGE146:AGE148"/>
    <mergeCell ref="AGF146:AGF148"/>
    <mergeCell ref="AGG146:AGG148"/>
    <mergeCell ref="AGH146:AGH148"/>
    <mergeCell ref="AGI146:AGI148"/>
    <mergeCell ref="AGJ146:AGJ148"/>
    <mergeCell ref="AGK146:AGK148"/>
    <mergeCell ref="AGL146:AGL148"/>
    <mergeCell ref="AGM146:AGM148"/>
    <mergeCell ref="AGN146:AGN148"/>
    <mergeCell ref="AGO146:AGO148"/>
    <mergeCell ref="AGP146:AGP148"/>
    <mergeCell ref="AGQ146:AGQ148"/>
    <mergeCell ref="AGR146:AGR148"/>
    <mergeCell ref="AGS146:AGS148"/>
    <mergeCell ref="AGT146:AGT148"/>
    <mergeCell ref="AGU146:AGU148"/>
    <mergeCell ref="AGV146:AGV148"/>
    <mergeCell ref="AGW146:AGW148"/>
    <mergeCell ref="AGX146:AGX148"/>
    <mergeCell ref="AGY146:AGY148"/>
    <mergeCell ref="AGZ146:AGZ148"/>
    <mergeCell ref="AHA146:AHA148"/>
    <mergeCell ref="AHB146:AHB148"/>
    <mergeCell ref="AHC146:AHC148"/>
    <mergeCell ref="AHD146:AHD148"/>
    <mergeCell ref="AHE146:AHE148"/>
    <mergeCell ref="AHF146:AHF148"/>
    <mergeCell ref="AHG146:AHG148"/>
    <mergeCell ref="AHH146:AHH148"/>
    <mergeCell ref="AHI146:AHI148"/>
    <mergeCell ref="AHJ146:AHJ148"/>
    <mergeCell ref="AHK146:AHK148"/>
    <mergeCell ref="AHL146:AHL148"/>
    <mergeCell ref="AHM146:AHM148"/>
    <mergeCell ref="AHN146:AHN148"/>
    <mergeCell ref="AHO146:AHO148"/>
    <mergeCell ref="AHP146:AHP148"/>
    <mergeCell ref="AHQ146:AHQ148"/>
    <mergeCell ref="AHR146:AHR148"/>
    <mergeCell ref="AHS146:AHS148"/>
    <mergeCell ref="AHT146:AHT148"/>
    <mergeCell ref="AHU146:AHU148"/>
    <mergeCell ref="AHV146:AHV148"/>
    <mergeCell ref="AHW146:AHW148"/>
    <mergeCell ref="AHX146:AHX148"/>
    <mergeCell ref="AHY146:AHY148"/>
    <mergeCell ref="AHZ146:AHZ148"/>
    <mergeCell ref="AIA146:AIA148"/>
    <mergeCell ref="AIB146:AIB148"/>
    <mergeCell ref="AIC146:AIC148"/>
    <mergeCell ref="AID146:AID148"/>
    <mergeCell ref="AIE146:AIE148"/>
    <mergeCell ref="AIF146:AIF148"/>
    <mergeCell ref="AIG146:AIG148"/>
    <mergeCell ref="AIH146:AIH148"/>
    <mergeCell ref="AII146:AII148"/>
    <mergeCell ref="AIJ146:AIJ148"/>
    <mergeCell ref="AIK146:AIK148"/>
    <mergeCell ref="AIL146:AIL148"/>
    <mergeCell ref="AIM146:AIM148"/>
    <mergeCell ref="AIN146:AIN148"/>
    <mergeCell ref="AIO146:AIO148"/>
    <mergeCell ref="AIP146:AIP148"/>
    <mergeCell ref="AIQ146:AIQ148"/>
    <mergeCell ref="AIR146:AIR148"/>
    <mergeCell ref="AIS146:AIS148"/>
    <mergeCell ref="AIT146:AIT148"/>
    <mergeCell ref="AIU146:AIU148"/>
    <mergeCell ref="AIV146:AIV148"/>
    <mergeCell ref="AIW146:AIW148"/>
    <mergeCell ref="AIX146:AIX148"/>
    <mergeCell ref="AIY146:AIY148"/>
    <mergeCell ref="AIZ146:AIZ148"/>
    <mergeCell ref="AJA146:AJA148"/>
    <mergeCell ref="AJB146:AJB148"/>
    <mergeCell ref="AJC146:AJC148"/>
    <mergeCell ref="AJD146:AJD148"/>
    <mergeCell ref="AJE146:AJE148"/>
    <mergeCell ref="AJF146:AJF148"/>
    <mergeCell ref="AJG146:AJG148"/>
    <mergeCell ref="AJH146:AJH148"/>
    <mergeCell ref="AJI146:AJI148"/>
    <mergeCell ref="AJJ146:AJJ148"/>
    <mergeCell ref="AJK146:AJK148"/>
    <mergeCell ref="AJL146:AJL148"/>
    <mergeCell ref="AJM146:AJM148"/>
    <mergeCell ref="AJN146:AJN148"/>
    <mergeCell ref="AJO146:AJO148"/>
    <mergeCell ref="AJP146:AJP148"/>
    <mergeCell ref="AJQ146:AJQ148"/>
    <mergeCell ref="AJR146:AJR148"/>
    <mergeCell ref="AJS146:AJS148"/>
    <mergeCell ref="AJT146:AJT148"/>
    <mergeCell ref="AJU146:AJU148"/>
    <mergeCell ref="AJV146:AJV148"/>
    <mergeCell ref="AJW146:AJW148"/>
    <mergeCell ref="AJX146:AJX148"/>
    <mergeCell ref="AJY146:AJY148"/>
    <mergeCell ref="AJZ146:AJZ148"/>
    <mergeCell ref="AKA146:AKA148"/>
    <mergeCell ref="AKB146:AKB148"/>
    <mergeCell ref="AKC146:AKC148"/>
    <mergeCell ref="AKD146:AKD148"/>
    <mergeCell ref="AKE146:AKE148"/>
    <mergeCell ref="AKF146:AKF148"/>
    <mergeCell ref="AKG146:AKG148"/>
    <mergeCell ref="AKH146:AKH148"/>
    <mergeCell ref="AKI146:AKI148"/>
    <mergeCell ref="AKJ146:AKJ148"/>
    <mergeCell ref="AKK146:AKK148"/>
    <mergeCell ref="AKL146:AKL148"/>
    <mergeCell ref="AKM146:AKM148"/>
    <mergeCell ref="AKN146:AKN148"/>
    <mergeCell ref="AKO146:AKO148"/>
    <mergeCell ref="AKP146:AKP148"/>
    <mergeCell ref="LY151:LY153"/>
    <mergeCell ref="LZ151:LZ153"/>
    <mergeCell ref="MA151:MA153"/>
    <mergeCell ref="MB151:MB153"/>
    <mergeCell ref="MC151:MC153"/>
    <mergeCell ref="MD151:MD153"/>
    <mergeCell ref="ME151:ME153"/>
    <mergeCell ref="MF151:MF153"/>
    <mergeCell ref="MG151:MG153"/>
    <mergeCell ref="MH151:MH153"/>
    <mergeCell ref="MI151:MI153"/>
    <mergeCell ref="MJ151:MJ153"/>
    <mergeCell ref="MK151:MK153"/>
    <mergeCell ref="ML151:ML153"/>
    <mergeCell ref="MM151:MM153"/>
    <mergeCell ref="MN151:MN153"/>
    <mergeCell ref="MO151:MO153"/>
    <mergeCell ref="MP151:MP153"/>
    <mergeCell ref="MQ151:MQ153"/>
    <mergeCell ref="MR151:MR153"/>
    <mergeCell ref="MS151:MS153"/>
    <mergeCell ref="MT151:MT153"/>
    <mergeCell ref="MU151:MU153"/>
    <mergeCell ref="MV151:MV153"/>
    <mergeCell ref="MW151:MW153"/>
    <mergeCell ref="MX151:MX153"/>
    <mergeCell ref="MY151:MY153"/>
    <mergeCell ref="MZ151:MZ153"/>
    <mergeCell ref="NA151:NA153"/>
    <mergeCell ref="NB151:NB153"/>
    <mergeCell ref="NC151:NC153"/>
    <mergeCell ref="ND151:ND153"/>
    <mergeCell ref="NE151:NE153"/>
    <mergeCell ref="NF151:NF153"/>
    <mergeCell ref="NG151:NG153"/>
    <mergeCell ref="NH151:NH153"/>
    <mergeCell ref="NI151:NI153"/>
    <mergeCell ref="NJ151:NJ153"/>
    <mergeCell ref="NK151:NK153"/>
    <mergeCell ref="NL151:NL153"/>
    <mergeCell ref="NM151:NM153"/>
    <mergeCell ref="NN151:NN153"/>
    <mergeCell ref="NO151:NO153"/>
    <mergeCell ref="NP151:NP153"/>
    <mergeCell ref="NQ151:NQ153"/>
    <mergeCell ref="NR151:NR153"/>
    <mergeCell ref="NS151:NS153"/>
    <mergeCell ref="NT151:NT153"/>
    <mergeCell ref="NU151:NU153"/>
    <mergeCell ref="NV151:NV153"/>
    <mergeCell ref="NW151:NW153"/>
    <mergeCell ref="NX151:NX153"/>
    <mergeCell ref="NY151:NY153"/>
    <mergeCell ref="NZ151:NZ153"/>
    <mergeCell ref="OA151:OA153"/>
    <mergeCell ref="OB151:OB153"/>
    <mergeCell ref="OC151:OC153"/>
    <mergeCell ref="OD151:OD153"/>
    <mergeCell ref="OE151:OE153"/>
    <mergeCell ref="OF151:OF153"/>
    <mergeCell ref="OG151:OG153"/>
    <mergeCell ref="OH151:OH153"/>
    <mergeCell ref="OI151:OI153"/>
    <mergeCell ref="OJ151:OJ153"/>
    <mergeCell ref="OK151:OK153"/>
    <mergeCell ref="OL151:OL153"/>
    <mergeCell ref="OM151:OM153"/>
    <mergeCell ref="ON151:ON153"/>
    <mergeCell ref="OO151:OO153"/>
    <mergeCell ref="OP151:OP153"/>
    <mergeCell ref="OQ151:OQ153"/>
    <mergeCell ref="OR151:OR153"/>
    <mergeCell ref="OS151:OS153"/>
    <mergeCell ref="OT151:OT153"/>
    <mergeCell ref="OU151:OU153"/>
    <mergeCell ref="OV151:OV153"/>
    <mergeCell ref="OW151:OW153"/>
    <mergeCell ref="OX151:OX153"/>
    <mergeCell ref="OY151:OY153"/>
    <mergeCell ref="OZ151:OZ153"/>
    <mergeCell ref="PA151:PA153"/>
    <mergeCell ref="PB151:PB153"/>
    <mergeCell ref="PC151:PC153"/>
    <mergeCell ref="PD151:PD153"/>
    <mergeCell ref="PE151:PE153"/>
    <mergeCell ref="PF151:PF153"/>
    <mergeCell ref="PG151:PG153"/>
    <mergeCell ref="PH151:PH153"/>
    <mergeCell ref="PI151:PI153"/>
    <mergeCell ref="PJ151:PJ153"/>
    <mergeCell ref="PK151:PK153"/>
    <mergeCell ref="PL151:PL153"/>
    <mergeCell ref="PM151:PM153"/>
    <mergeCell ref="PN151:PN153"/>
    <mergeCell ref="PO151:PO153"/>
    <mergeCell ref="PP151:PP153"/>
    <mergeCell ref="PQ151:PQ153"/>
    <mergeCell ref="PR151:PR153"/>
    <mergeCell ref="PS151:PS153"/>
    <mergeCell ref="PT151:PT153"/>
    <mergeCell ref="PU151:PU153"/>
    <mergeCell ref="PV151:PV153"/>
    <mergeCell ref="PW151:PW153"/>
    <mergeCell ref="PX151:PX153"/>
    <mergeCell ref="PY151:PY153"/>
    <mergeCell ref="PZ151:PZ153"/>
    <mergeCell ref="QA151:QA153"/>
    <mergeCell ref="QB151:QB153"/>
    <mergeCell ref="QC151:QC153"/>
    <mergeCell ref="QD151:QD153"/>
    <mergeCell ref="QE151:QE153"/>
    <mergeCell ref="QF151:QF153"/>
    <mergeCell ref="QG151:QG153"/>
    <mergeCell ref="QH151:QH153"/>
    <mergeCell ref="QI151:QI153"/>
    <mergeCell ref="QJ151:QJ153"/>
    <mergeCell ref="QK151:QK153"/>
    <mergeCell ref="QL151:QL153"/>
    <mergeCell ref="QM151:QM153"/>
    <mergeCell ref="QN151:QN153"/>
    <mergeCell ref="QO151:QO153"/>
    <mergeCell ref="QP151:QP153"/>
    <mergeCell ref="QQ151:QQ153"/>
    <mergeCell ref="QR151:QR153"/>
    <mergeCell ref="QS151:QS153"/>
    <mergeCell ref="QT151:QT153"/>
    <mergeCell ref="QU151:QU153"/>
    <mergeCell ref="QV151:QV153"/>
    <mergeCell ref="QW151:QW153"/>
    <mergeCell ref="QX151:QX153"/>
    <mergeCell ref="QY151:QY153"/>
    <mergeCell ref="QZ151:QZ153"/>
    <mergeCell ref="RA151:RA153"/>
    <mergeCell ref="RB151:RB153"/>
    <mergeCell ref="RC151:RC153"/>
    <mergeCell ref="RD151:RD153"/>
    <mergeCell ref="RE151:RE153"/>
    <mergeCell ref="RF151:RF153"/>
    <mergeCell ref="RG151:RG153"/>
    <mergeCell ref="RH151:RH153"/>
    <mergeCell ref="RI151:RI153"/>
    <mergeCell ref="RJ151:RJ153"/>
    <mergeCell ref="RK151:RK153"/>
    <mergeCell ref="RL151:RL153"/>
    <mergeCell ref="RM151:RM153"/>
    <mergeCell ref="RN151:RN153"/>
    <mergeCell ref="RO151:RO153"/>
    <mergeCell ref="RP151:RP153"/>
    <mergeCell ref="RQ151:RQ153"/>
    <mergeCell ref="RR151:RR153"/>
    <mergeCell ref="RS151:RS153"/>
    <mergeCell ref="RT151:RT153"/>
    <mergeCell ref="RU151:RU153"/>
    <mergeCell ref="RV151:RV153"/>
    <mergeCell ref="RW151:RW153"/>
    <mergeCell ref="RX151:RX153"/>
    <mergeCell ref="RY151:RY153"/>
    <mergeCell ref="RZ151:RZ153"/>
    <mergeCell ref="SA151:SA153"/>
    <mergeCell ref="SB151:SB153"/>
    <mergeCell ref="SC151:SC153"/>
    <mergeCell ref="SD151:SD153"/>
    <mergeCell ref="SE151:SE153"/>
    <mergeCell ref="SF151:SF153"/>
    <mergeCell ref="SG151:SG153"/>
    <mergeCell ref="SH151:SH153"/>
    <mergeCell ref="SI151:SI153"/>
    <mergeCell ref="SJ151:SJ153"/>
    <mergeCell ref="SK151:SK153"/>
    <mergeCell ref="SL151:SL153"/>
    <mergeCell ref="SM151:SM153"/>
    <mergeCell ref="SN151:SN153"/>
    <mergeCell ref="SO151:SO153"/>
    <mergeCell ref="SP151:SP153"/>
    <mergeCell ref="SQ151:SQ153"/>
    <mergeCell ref="SR151:SR153"/>
    <mergeCell ref="SS151:SS153"/>
    <mergeCell ref="ST151:ST153"/>
    <mergeCell ref="SU151:SU153"/>
    <mergeCell ref="SV151:SV153"/>
    <mergeCell ref="SW151:SW153"/>
    <mergeCell ref="SX151:SX153"/>
    <mergeCell ref="SY151:SY153"/>
    <mergeCell ref="SZ151:SZ153"/>
    <mergeCell ref="TA151:TA153"/>
    <mergeCell ref="TB151:TB153"/>
    <mergeCell ref="TC151:TC153"/>
    <mergeCell ref="TD151:TD153"/>
    <mergeCell ref="TE151:TE153"/>
    <mergeCell ref="TF151:TF153"/>
    <mergeCell ref="TG151:TG153"/>
    <mergeCell ref="TH151:TH153"/>
    <mergeCell ref="TI151:TI153"/>
    <mergeCell ref="TJ151:TJ153"/>
    <mergeCell ref="TK151:TK153"/>
    <mergeCell ref="TL151:TL153"/>
    <mergeCell ref="TM151:TM153"/>
    <mergeCell ref="TN151:TN153"/>
    <mergeCell ref="TO151:TO153"/>
    <mergeCell ref="TP151:TP153"/>
    <mergeCell ref="TQ151:TQ153"/>
    <mergeCell ref="TR151:TR153"/>
    <mergeCell ref="TS151:TS153"/>
    <mergeCell ref="TT151:TT153"/>
    <mergeCell ref="TU151:TU153"/>
    <mergeCell ref="TV151:TV153"/>
    <mergeCell ref="TW151:TW153"/>
    <mergeCell ref="TX151:TX153"/>
    <mergeCell ref="TY151:TY153"/>
    <mergeCell ref="TZ151:TZ153"/>
    <mergeCell ref="UA151:UA153"/>
    <mergeCell ref="UB151:UB153"/>
    <mergeCell ref="UC151:UC153"/>
    <mergeCell ref="UD151:UD153"/>
    <mergeCell ref="UE151:UE153"/>
    <mergeCell ref="UF151:UF153"/>
    <mergeCell ref="UG151:UG153"/>
    <mergeCell ref="UH151:UH153"/>
    <mergeCell ref="UI151:UI153"/>
    <mergeCell ref="UJ151:UJ153"/>
    <mergeCell ref="UK151:UK153"/>
    <mergeCell ref="UL151:UL153"/>
    <mergeCell ref="UM151:UM153"/>
    <mergeCell ref="UN151:UN153"/>
    <mergeCell ref="UO151:UO153"/>
    <mergeCell ref="UP151:UP153"/>
    <mergeCell ref="UQ151:UQ153"/>
    <mergeCell ref="UR151:UR153"/>
    <mergeCell ref="US151:US153"/>
    <mergeCell ref="UT151:UT153"/>
    <mergeCell ref="UU151:UU153"/>
    <mergeCell ref="UV151:UV153"/>
    <mergeCell ref="UW151:UW153"/>
    <mergeCell ref="UX151:UX153"/>
    <mergeCell ref="UY151:UY153"/>
    <mergeCell ref="UZ151:UZ153"/>
    <mergeCell ref="VA151:VA153"/>
    <mergeCell ref="VB151:VB153"/>
    <mergeCell ref="VC151:VC153"/>
    <mergeCell ref="VD151:VD153"/>
    <mergeCell ref="VE151:VE153"/>
    <mergeCell ref="VF151:VF153"/>
    <mergeCell ref="VG151:VG153"/>
    <mergeCell ref="VH151:VH153"/>
    <mergeCell ref="VI151:VI153"/>
    <mergeCell ref="VJ151:VJ153"/>
    <mergeCell ref="VK151:VK153"/>
    <mergeCell ref="VL151:VL153"/>
    <mergeCell ref="VM151:VM153"/>
    <mergeCell ref="VN151:VN153"/>
    <mergeCell ref="VO151:VO153"/>
    <mergeCell ref="VP151:VP153"/>
    <mergeCell ref="VQ151:VQ153"/>
    <mergeCell ref="VR151:VR153"/>
    <mergeCell ref="VS151:VS153"/>
    <mergeCell ref="VT151:VT153"/>
    <mergeCell ref="VU151:VU153"/>
    <mergeCell ref="VV151:VV153"/>
    <mergeCell ref="VW151:VW153"/>
    <mergeCell ref="VX151:VX153"/>
    <mergeCell ref="VY151:VY153"/>
    <mergeCell ref="VZ151:VZ153"/>
    <mergeCell ref="WA151:WA153"/>
    <mergeCell ref="WB151:WB153"/>
    <mergeCell ref="WC151:WC153"/>
    <mergeCell ref="WD151:WD153"/>
    <mergeCell ref="WE151:WE153"/>
    <mergeCell ref="WF151:WF153"/>
    <mergeCell ref="WG151:WG153"/>
    <mergeCell ref="WH151:WH153"/>
    <mergeCell ref="WI151:WI153"/>
    <mergeCell ref="WJ151:WJ153"/>
    <mergeCell ref="WK151:WK153"/>
    <mergeCell ref="WL151:WL153"/>
    <mergeCell ref="WM151:WM153"/>
    <mergeCell ref="WN151:WN153"/>
    <mergeCell ref="WO151:WO153"/>
    <mergeCell ref="WP151:WP153"/>
    <mergeCell ref="WQ151:WQ153"/>
    <mergeCell ref="WR151:WR153"/>
    <mergeCell ref="WS151:WS153"/>
    <mergeCell ref="WT151:WT153"/>
    <mergeCell ref="WU151:WU153"/>
    <mergeCell ref="WV151:WV153"/>
    <mergeCell ref="WW151:WW153"/>
    <mergeCell ref="WX151:WX153"/>
    <mergeCell ref="WY151:WY153"/>
    <mergeCell ref="WZ151:WZ153"/>
    <mergeCell ref="XA151:XA153"/>
    <mergeCell ref="XB151:XB153"/>
    <mergeCell ref="XC151:XC153"/>
    <mergeCell ref="XD151:XD153"/>
    <mergeCell ref="XE151:XE153"/>
    <mergeCell ref="XF151:XF153"/>
    <mergeCell ref="XG151:XG153"/>
    <mergeCell ref="XH151:XH153"/>
    <mergeCell ref="XI151:XI153"/>
    <mergeCell ref="XJ151:XJ153"/>
    <mergeCell ref="XK151:XK153"/>
    <mergeCell ref="XL151:XL153"/>
    <mergeCell ref="XM151:XM153"/>
    <mergeCell ref="XN151:XN153"/>
    <mergeCell ref="XO151:XO153"/>
    <mergeCell ref="XP151:XP153"/>
    <mergeCell ref="XQ151:XQ153"/>
    <mergeCell ref="XR151:XR153"/>
    <mergeCell ref="XS151:XS153"/>
    <mergeCell ref="XT151:XT153"/>
    <mergeCell ref="XU151:XU153"/>
    <mergeCell ref="XV151:XV153"/>
    <mergeCell ref="XW151:XW153"/>
    <mergeCell ref="XX151:XX153"/>
    <mergeCell ref="XY151:XY153"/>
    <mergeCell ref="XZ151:XZ153"/>
    <mergeCell ref="YA151:YA153"/>
    <mergeCell ref="YB151:YB153"/>
    <mergeCell ref="YC151:YC153"/>
    <mergeCell ref="YD151:YD153"/>
    <mergeCell ref="YE151:YE153"/>
    <mergeCell ref="YF151:YF153"/>
    <mergeCell ref="YG151:YG153"/>
    <mergeCell ref="YH151:YH153"/>
    <mergeCell ref="YI151:YI153"/>
    <mergeCell ref="YJ151:YJ153"/>
    <mergeCell ref="YK151:YK153"/>
    <mergeCell ref="YL151:YL153"/>
    <mergeCell ref="YM151:YM153"/>
    <mergeCell ref="YN151:YN153"/>
    <mergeCell ref="YO151:YO153"/>
    <mergeCell ref="YP151:YP153"/>
    <mergeCell ref="YQ151:YQ153"/>
    <mergeCell ref="YR151:YR153"/>
    <mergeCell ref="YS151:YS153"/>
    <mergeCell ref="YT151:YT153"/>
    <mergeCell ref="YU151:YU153"/>
    <mergeCell ref="YV151:YV153"/>
    <mergeCell ref="YW151:YW153"/>
    <mergeCell ref="YX151:YX153"/>
    <mergeCell ref="YY151:YY153"/>
    <mergeCell ref="YZ151:YZ153"/>
    <mergeCell ref="ZA151:ZA153"/>
    <mergeCell ref="ZB151:ZB153"/>
    <mergeCell ref="ZC151:ZC153"/>
    <mergeCell ref="ZD151:ZD153"/>
    <mergeCell ref="ZE151:ZE153"/>
    <mergeCell ref="ZF151:ZF153"/>
    <mergeCell ref="ZG151:ZG153"/>
    <mergeCell ref="ZH151:ZH153"/>
    <mergeCell ref="ZI151:ZI153"/>
    <mergeCell ref="ZJ151:ZJ153"/>
    <mergeCell ref="ZK151:ZK153"/>
    <mergeCell ref="ZL151:ZL153"/>
    <mergeCell ref="ZM151:ZM153"/>
    <mergeCell ref="ZN151:ZN153"/>
    <mergeCell ref="ZO151:ZO153"/>
    <mergeCell ref="ZP151:ZP153"/>
    <mergeCell ref="ZQ151:ZQ153"/>
    <mergeCell ref="ZR151:ZR153"/>
    <mergeCell ref="ZS151:ZS153"/>
    <mergeCell ref="ZT151:ZT153"/>
    <mergeCell ref="ZU151:ZU153"/>
    <mergeCell ref="ZV151:ZV153"/>
    <mergeCell ref="ZW151:ZW153"/>
    <mergeCell ref="ZX151:ZX153"/>
    <mergeCell ref="ZY151:ZY153"/>
    <mergeCell ref="ZZ151:ZZ153"/>
    <mergeCell ref="AAA151:AAA153"/>
    <mergeCell ref="AAB151:AAB153"/>
    <mergeCell ref="AAC151:AAC153"/>
    <mergeCell ref="AAD151:AAD153"/>
    <mergeCell ref="AAE151:AAE153"/>
    <mergeCell ref="AAF151:AAF153"/>
    <mergeCell ref="AAG151:AAG153"/>
    <mergeCell ref="AAH151:AAH153"/>
    <mergeCell ref="AAI151:AAI153"/>
    <mergeCell ref="AAJ151:AAJ153"/>
    <mergeCell ref="AAK151:AAK153"/>
    <mergeCell ref="AAL151:AAL153"/>
    <mergeCell ref="AAM151:AAM153"/>
    <mergeCell ref="AAN151:AAN153"/>
    <mergeCell ref="AAO151:AAO153"/>
    <mergeCell ref="AAP151:AAP153"/>
    <mergeCell ref="AAQ151:AAQ153"/>
    <mergeCell ref="AAR151:AAR153"/>
    <mergeCell ref="AAS151:AAS153"/>
    <mergeCell ref="AAT151:AAT153"/>
    <mergeCell ref="AAU151:AAU153"/>
    <mergeCell ref="AAV151:AAV153"/>
    <mergeCell ref="AAW151:AAW153"/>
    <mergeCell ref="AAX151:AAX153"/>
    <mergeCell ref="AAY151:AAY153"/>
    <mergeCell ref="AAZ151:AAZ153"/>
    <mergeCell ref="ABA151:ABA153"/>
    <mergeCell ref="ABB151:ABB153"/>
    <mergeCell ref="ABC151:ABC153"/>
    <mergeCell ref="ABD151:ABD153"/>
    <mergeCell ref="ABE151:ABE153"/>
    <mergeCell ref="ABF151:ABF153"/>
    <mergeCell ref="ABG151:ABG153"/>
    <mergeCell ref="ABH151:ABH153"/>
    <mergeCell ref="ABI151:ABI153"/>
    <mergeCell ref="ABJ151:ABJ153"/>
    <mergeCell ref="ABK151:ABK153"/>
    <mergeCell ref="ABL151:ABL153"/>
    <mergeCell ref="ABM151:ABM153"/>
    <mergeCell ref="ABN151:ABN153"/>
    <mergeCell ref="ABO151:ABO153"/>
    <mergeCell ref="ABP151:ABP153"/>
    <mergeCell ref="ABQ151:ABQ153"/>
    <mergeCell ref="ABR151:ABR153"/>
    <mergeCell ref="ABS151:ABS153"/>
    <mergeCell ref="ABT151:ABT153"/>
    <mergeCell ref="ABU151:ABU153"/>
    <mergeCell ref="ABV151:ABV153"/>
    <mergeCell ref="ABW151:ABW153"/>
    <mergeCell ref="ABX151:ABX153"/>
    <mergeCell ref="ABY151:ABY153"/>
    <mergeCell ref="ABZ151:ABZ153"/>
    <mergeCell ref="ACA151:ACA153"/>
    <mergeCell ref="ACB151:ACB153"/>
    <mergeCell ref="ACC151:ACC153"/>
    <mergeCell ref="ACD151:ACD153"/>
    <mergeCell ref="ACE151:ACE153"/>
    <mergeCell ref="ACF151:ACF153"/>
    <mergeCell ref="ACG151:ACG153"/>
    <mergeCell ref="ACH151:ACH153"/>
    <mergeCell ref="ACI151:ACI153"/>
    <mergeCell ref="ACJ151:ACJ153"/>
    <mergeCell ref="ACK151:ACK153"/>
    <mergeCell ref="ACL151:ACL153"/>
    <mergeCell ref="ACM151:ACM153"/>
    <mergeCell ref="ACN151:ACN153"/>
    <mergeCell ref="ACO151:ACO153"/>
    <mergeCell ref="ACP151:ACP153"/>
    <mergeCell ref="ACQ151:ACQ153"/>
    <mergeCell ref="ACR151:ACR153"/>
    <mergeCell ref="ACS151:ACS153"/>
    <mergeCell ref="ACT151:ACT153"/>
    <mergeCell ref="ACU151:ACU153"/>
    <mergeCell ref="ACV151:ACV153"/>
    <mergeCell ref="ACW151:ACW153"/>
    <mergeCell ref="ACX151:ACX153"/>
    <mergeCell ref="ACY151:ACY153"/>
    <mergeCell ref="ACZ151:ACZ153"/>
    <mergeCell ref="ADA151:ADA153"/>
    <mergeCell ref="ADB151:ADB153"/>
    <mergeCell ref="ADC151:ADC153"/>
    <mergeCell ref="ADD151:ADD153"/>
    <mergeCell ref="ADE151:ADE153"/>
    <mergeCell ref="ADF151:ADF153"/>
    <mergeCell ref="ADG151:ADG153"/>
    <mergeCell ref="ADH151:ADH153"/>
    <mergeCell ref="ADI151:ADI153"/>
    <mergeCell ref="ADJ151:ADJ153"/>
    <mergeCell ref="ADK151:ADK153"/>
    <mergeCell ref="ADL151:ADL153"/>
    <mergeCell ref="ADM151:ADM153"/>
    <mergeCell ref="ADN151:ADN153"/>
    <mergeCell ref="ADO151:ADO153"/>
    <mergeCell ref="ADP151:ADP153"/>
    <mergeCell ref="ADQ151:ADQ153"/>
    <mergeCell ref="ADR151:ADR153"/>
    <mergeCell ref="ADS151:ADS153"/>
    <mergeCell ref="ADT151:ADT153"/>
    <mergeCell ref="ADU151:ADU153"/>
    <mergeCell ref="ADV151:ADV153"/>
    <mergeCell ref="ADW151:ADW153"/>
    <mergeCell ref="ADX151:ADX153"/>
    <mergeCell ref="ADY151:ADY153"/>
    <mergeCell ref="ADZ151:ADZ153"/>
    <mergeCell ref="AEA151:AEA153"/>
    <mergeCell ref="AEB151:AEB153"/>
    <mergeCell ref="AEC151:AEC153"/>
    <mergeCell ref="AED151:AED153"/>
    <mergeCell ref="AEE151:AEE153"/>
    <mergeCell ref="AEF151:AEF153"/>
    <mergeCell ref="AEG151:AEG153"/>
    <mergeCell ref="AEH151:AEH153"/>
    <mergeCell ref="AEI151:AEI153"/>
    <mergeCell ref="AEJ151:AEJ153"/>
    <mergeCell ref="AEK151:AEK153"/>
    <mergeCell ref="AEL151:AEL153"/>
    <mergeCell ref="AEM151:AEM153"/>
    <mergeCell ref="AEN151:AEN153"/>
    <mergeCell ref="AEO151:AEO153"/>
    <mergeCell ref="AEP151:AEP153"/>
    <mergeCell ref="AEQ151:AEQ153"/>
    <mergeCell ref="AER151:AER153"/>
    <mergeCell ref="AES151:AES153"/>
    <mergeCell ref="AET151:AET153"/>
    <mergeCell ref="AEU151:AEU153"/>
    <mergeCell ref="AEV151:AEV153"/>
    <mergeCell ref="AEW151:AEW153"/>
    <mergeCell ref="AEX151:AEX153"/>
    <mergeCell ref="AEY151:AEY153"/>
    <mergeCell ref="AEZ151:AEZ153"/>
    <mergeCell ref="AFA151:AFA153"/>
    <mergeCell ref="AFB151:AFB153"/>
    <mergeCell ref="AFC151:AFC153"/>
    <mergeCell ref="AFD151:AFD153"/>
    <mergeCell ref="AFE151:AFE153"/>
    <mergeCell ref="AFF151:AFF153"/>
    <mergeCell ref="AFG151:AFG153"/>
    <mergeCell ref="AFH151:AFH153"/>
    <mergeCell ref="AFI151:AFI153"/>
    <mergeCell ref="AFJ151:AFJ153"/>
    <mergeCell ref="AFK151:AFK153"/>
    <mergeCell ref="AFL151:AFL153"/>
    <mergeCell ref="AFM151:AFM153"/>
    <mergeCell ref="AFN151:AFN153"/>
    <mergeCell ref="AFO151:AFO153"/>
    <mergeCell ref="AFP151:AFP153"/>
    <mergeCell ref="AFQ151:AFQ153"/>
    <mergeCell ref="AFR151:AFR153"/>
    <mergeCell ref="AFS151:AFS153"/>
    <mergeCell ref="AFT151:AFT153"/>
    <mergeCell ref="AFU151:AFU153"/>
    <mergeCell ref="AFV151:AFV153"/>
    <mergeCell ref="AFW151:AFW153"/>
    <mergeCell ref="AFX151:AFX153"/>
    <mergeCell ref="AFY151:AFY153"/>
    <mergeCell ref="AFZ151:AFZ153"/>
    <mergeCell ref="AGA151:AGA153"/>
    <mergeCell ref="AGB151:AGB153"/>
    <mergeCell ref="AGC151:AGC153"/>
    <mergeCell ref="AGD151:AGD153"/>
    <mergeCell ref="AGE151:AGE153"/>
    <mergeCell ref="AGF151:AGF153"/>
    <mergeCell ref="AGG151:AGG153"/>
    <mergeCell ref="AGH151:AGH153"/>
    <mergeCell ref="AGI151:AGI153"/>
    <mergeCell ref="AGJ151:AGJ153"/>
    <mergeCell ref="AGK151:AGK153"/>
    <mergeCell ref="AGL151:AGL153"/>
    <mergeCell ref="AGM151:AGM153"/>
    <mergeCell ref="AGN151:AGN153"/>
    <mergeCell ref="AGO151:AGO153"/>
    <mergeCell ref="AGP151:AGP153"/>
    <mergeCell ref="AGQ151:AGQ153"/>
    <mergeCell ref="AGR151:AGR153"/>
    <mergeCell ref="AGS151:AGS153"/>
    <mergeCell ref="AGT151:AGT153"/>
    <mergeCell ref="AGU151:AGU153"/>
    <mergeCell ref="AGV151:AGV153"/>
    <mergeCell ref="AGW151:AGW153"/>
    <mergeCell ref="AGX151:AGX153"/>
    <mergeCell ref="AGY151:AGY153"/>
    <mergeCell ref="AGZ151:AGZ153"/>
    <mergeCell ref="AHA151:AHA153"/>
    <mergeCell ref="AHB151:AHB153"/>
    <mergeCell ref="AHC151:AHC153"/>
    <mergeCell ref="AHD151:AHD153"/>
    <mergeCell ref="AHE151:AHE153"/>
    <mergeCell ref="AHF151:AHF153"/>
    <mergeCell ref="AHG151:AHG153"/>
    <mergeCell ref="AHH151:AHH153"/>
    <mergeCell ref="AHI151:AHI153"/>
    <mergeCell ref="AHJ151:AHJ153"/>
    <mergeCell ref="AHK151:AHK153"/>
    <mergeCell ref="AHL151:AHL153"/>
    <mergeCell ref="AHM151:AHM153"/>
    <mergeCell ref="AHN151:AHN153"/>
    <mergeCell ref="AHO151:AHO153"/>
    <mergeCell ref="AHP151:AHP153"/>
    <mergeCell ref="AHQ151:AHQ153"/>
    <mergeCell ref="AHR151:AHR153"/>
    <mergeCell ref="AHS151:AHS153"/>
    <mergeCell ref="AHT151:AHT153"/>
    <mergeCell ref="AHU151:AHU153"/>
    <mergeCell ref="AHV151:AHV153"/>
    <mergeCell ref="AHW151:AHW153"/>
    <mergeCell ref="AHX151:AHX153"/>
    <mergeCell ref="AHY151:AHY153"/>
    <mergeCell ref="AHZ151:AHZ153"/>
    <mergeCell ref="AIA151:AIA153"/>
    <mergeCell ref="AIB151:AIB153"/>
    <mergeCell ref="AIC151:AIC153"/>
    <mergeCell ref="AID151:AID153"/>
    <mergeCell ref="AIE151:AIE153"/>
    <mergeCell ref="AIF151:AIF153"/>
    <mergeCell ref="AIG151:AIG153"/>
    <mergeCell ref="AIH151:AIH153"/>
    <mergeCell ref="AII151:AII153"/>
    <mergeCell ref="AIJ151:AIJ153"/>
    <mergeCell ref="AIK151:AIK153"/>
    <mergeCell ref="AIL151:AIL153"/>
    <mergeCell ref="AIM151:AIM153"/>
    <mergeCell ref="AIN151:AIN153"/>
    <mergeCell ref="AIO151:AIO153"/>
    <mergeCell ref="AIP151:AIP153"/>
    <mergeCell ref="AIQ151:AIQ153"/>
    <mergeCell ref="AIR151:AIR153"/>
    <mergeCell ref="AIS151:AIS153"/>
    <mergeCell ref="AIT151:AIT153"/>
    <mergeCell ref="AIU151:AIU153"/>
    <mergeCell ref="AIV151:AIV153"/>
    <mergeCell ref="AIW151:AIW153"/>
    <mergeCell ref="AIX151:AIX153"/>
    <mergeCell ref="AIY151:AIY153"/>
    <mergeCell ref="AIZ151:AIZ153"/>
    <mergeCell ref="AJA151:AJA153"/>
    <mergeCell ref="AJB151:AJB153"/>
    <mergeCell ref="AJC151:AJC153"/>
    <mergeCell ref="AJD151:AJD153"/>
    <mergeCell ref="AJE151:AJE153"/>
    <mergeCell ref="AJF151:AJF153"/>
    <mergeCell ref="AJG151:AJG153"/>
    <mergeCell ref="AJH151:AJH153"/>
    <mergeCell ref="AJI151:AJI153"/>
    <mergeCell ref="AJJ151:AJJ153"/>
    <mergeCell ref="AJK151:AJK153"/>
    <mergeCell ref="AJL151:AJL153"/>
    <mergeCell ref="AJM151:AJM153"/>
    <mergeCell ref="AJN151:AJN153"/>
    <mergeCell ref="AJO151:AJO153"/>
    <mergeCell ref="AJP151:AJP153"/>
    <mergeCell ref="AJQ151:AJQ153"/>
    <mergeCell ref="AJR151:AJR153"/>
    <mergeCell ref="AJS151:AJS153"/>
    <mergeCell ref="AJT151:AJT153"/>
    <mergeCell ref="AJU151:AJU153"/>
    <mergeCell ref="AJV151:AJV153"/>
    <mergeCell ref="AJW151:AJW153"/>
    <mergeCell ref="AJX151:AJX153"/>
    <mergeCell ref="AJY151:AJY153"/>
    <mergeCell ref="AJZ151:AJZ153"/>
    <mergeCell ref="AKA151:AKA153"/>
    <mergeCell ref="AKB151:AKB153"/>
    <mergeCell ref="AKC151:AKC153"/>
    <mergeCell ref="AKD151:AKD153"/>
    <mergeCell ref="AKE151:AKE153"/>
    <mergeCell ref="AKF151:AKF153"/>
    <mergeCell ref="AKG151:AKG153"/>
    <mergeCell ref="AKH151:AKH153"/>
    <mergeCell ref="AKI151:AKI153"/>
    <mergeCell ref="AKJ151:AKJ153"/>
    <mergeCell ref="AKK151:AKK153"/>
    <mergeCell ref="AKL151:AKL153"/>
    <mergeCell ref="AKM151:AKM153"/>
    <mergeCell ref="AKN151:AKN153"/>
    <mergeCell ref="AKO151:AKO153"/>
    <mergeCell ref="AKP151:AKP153"/>
    <mergeCell ref="LY154:LY156"/>
    <mergeCell ref="LZ154:LZ156"/>
    <mergeCell ref="MA154:MA156"/>
    <mergeCell ref="MB154:MB156"/>
    <mergeCell ref="MC154:MC156"/>
    <mergeCell ref="MD154:MD156"/>
    <mergeCell ref="ME154:ME156"/>
    <mergeCell ref="MF154:MF156"/>
    <mergeCell ref="MG154:MG156"/>
    <mergeCell ref="MH154:MH156"/>
    <mergeCell ref="MI154:MI156"/>
    <mergeCell ref="MJ154:MJ156"/>
    <mergeCell ref="MK154:MK156"/>
    <mergeCell ref="ML154:ML156"/>
    <mergeCell ref="MM154:MM156"/>
    <mergeCell ref="MN154:MN156"/>
    <mergeCell ref="MO154:MO156"/>
    <mergeCell ref="MP154:MP156"/>
    <mergeCell ref="MQ154:MQ156"/>
    <mergeCell ref="MR154:MR156"/>
    <mergeCell ref="MS154:MS156"/>
    <mergeCell ref="MT154:MT156"/>
    <mergeCell ref="MU154:MU156"/>
    <mergeCell ref="MV154:MV156"/>
    <mergeCell ref="MW154:MW156"/>
    <mergeCell ref="MX154:MX156"/>
    <mergeCell ref="MY154:MY156"/>
    <mergeCell ref="MZ154:MZ156"/>
    <mergeCell ref="NA154:NA156"/>
    <mergeCell ref="NB154:NB156"/>
    <mergeCell ref="NC154:NC156"/>
    <mergeCell ref="ND154:ND156"/>
    <mergeCell ref="NE154:NE156"/>
    <mergeCell ref="NF154:NF156"/>
    <mergeCell ref="NG154:NG156"/>
    <mergeCell ref="NH154:NH156"/>
    <mergeCell ref="NI154:NI156"/>
    <mergeCell ref="NJ154:NJ156"/>
    <mergeCell ref="NK154:NK156"/>
    <mergeCell ref="NL154:NL156"/>
    <mergeCell ref="NM154:NM156"/>
    <mergeCell ref="NN154:NN156"/>
    <mergeCell ref="NO154:NO156"/>
    <mergeCell ref="NP154:NP156"/>
    <mergeCell ref="NQ154:NQ156"/>
    <mergeCell ref="NR154:NR156"/>
    <mergeCell ref="NS154:NS156"/>
    <mergeCell ref="NT154:NT156"/>
    <mergeCell ref="NU154:NU156"/>
    <mergeCell ref="NV154:NV156"/>
    <mergeCell ref="NW154:NW156"/>
    <mergeCell ref="NX154:NX156"/>
    <mergeCell ref="NY154:NY156"/>
    <mergeCell ref="NZ154:NZ156"/>
    <mergeCell ref="OA154:OA156"/>
    <mergeCell ref="OB154:OB156"/>
    <mergeCell ref="OC154:OC156"/>
    <mergeCell ref="OD154:OD156"/>
    <mergeCell ref="OE154:OE156"/>
    <mergeCell ref="OF154:OF156"/>
    <mergeCell ref="OG154:OG156"/>
    <mergeCell ref="OH154:OH156"/>
    <mergeCell ref="OI154:OI156"/>
    <mergeCell ref="OJ154:OJ156"/>
    <mergeCell ref="OK154:OK156"/>
    <mergeCell ref="OL154:OL156"/>
    <mergeCell ref="OM154:OM156"/>
    <mergeCell ref="ON154:ON156"/>
    <mergeCell ref="OO154:OO156"/>
    <mergeCell ref="OP154:OP156"/>
    <mergeCell ref="OQ154:OQ156"/>
    <mergeCell ref="OR154:OR156"/>
    <mergeCell ref="OS154:OS156"/>
    <mergeCell ref="OT154:OT156"/>
    <mergeCell ref="OU154:OU156"/>
    <mergeCell ref="OV154:OV156"/>
    <mergeCell ref="OW154:OW156"/>
    <mergeCell ref="OX154:OX156"/>
    <mergeCell ref="OY154:OY156"/>
    <mergeCell ref="OZ154:OZ156"/>
    <mergeCell ref="PA154:PA156"/>
    <mergeCell ref="PB154:PB156"/>
    <mergeCell ref="PC154:PC156"/>
    <mergeCell ref="PD154:PD156"/>
    <mergeCell ref="PE154:PE156"/>
    <mergeCell ref="PF154:PF156"/>
    <mergeCell ref="PG154:PG156"/>
    <mergeCell ref="PH154:PH156"/>
    <mergeCell ref="PI154:PI156"/>
    <mergeCell ref="PJ154:PJ156"/>
    <mergeCell ref="PK154:PK156"/>
    <mergeCell ref="PL154:PL156"/>
    <mergeCell ref="PM154:PM156"/>
    <mergeCell ref="PN154:PN156"/>
    <mergeCell ref="PO154:PO156"/>
    <mergeCell ref="PP154:PP156"/>
    <mergeCell ref="PQ154:PQ156"/>
    <mergeCell ref="PR154:PR156"/>
    <mergeCell ref="PS154:PS156"/>
    <mergeCell ref="PT154:PT156"/>
    <mergeCell ref="PU154:PU156"/>
    <mergeCell ref="PV154:PV156"/>
    <mergeCell ref="PW154:PW156"/>
    <mergeCell ref="PX154:PX156"/>
    <mergeCell ref="PY154:PY156"/>
    <mergeCell ref="PZ154:PZ156"/>
    <mergeCell ref="QA154:QA156"/>
    <mergeCell ref="QB154:QB156"/>
    <mergeCell ref="QC154:QC156"/>
    <mergeCell ref="QD154:QD156"/>
    <mergeCell ref="QE154:QE156"/>
    <mergeCell ref="QF154:QF156"/>
    <mergeCell ref="QG154:QG156"/>
    <mergeCell ref="QH154:QH156"/>
    <mergeCell ref="QI154:QI156"/>
    <mergeCell ref="QJ154:QJ156"/>
    <mergeCell ref="QK154:QK156"/>
    <mergeCell ref="QL154:QL156"/>
    <mergeCell ref="QM154:QM156"/>
    <mergeCell ref="QN154:QN156"/>
    <mergeCell ref="QO154:QO156"/>
    <mergeCell ref="QP154:QP156"/>
    <mergeCell ref="QQ154:QQ156"/>
    <mergeCell ref="QR154:QR156"/>
    <mergeCell ref="QS154:QS156"/>
    <mergeCell ref="QT154:QT156"/>
    <mergeCell ref="QU154:QU156"/>
    <mergeCell ref="QV154:QV156"/>
    <mergeCell ref="QW154:QW156"/>
    <mergeCell ref="QX154:QX156"/>
    <mergeCell ref="QY154:QY156"/>
    <mergeCell ref="QZ154:QZ156"/>
    <mergeCell ref="RA154:RA156"/>
    <mergeCell ref="RB154:RB156"/>
    <mergeCell ref="RC154:RC156"/>
    <mergeCell ref="RD154:RD156"/>
    <mergeCell ref="RE154:RE156"/>
    <mergeCell ref="RF154:RF156"/>
    <mergeCell ref="RG154:RG156"/>
    <mergeCell ref="RH154:RH156"/>
    <mergeCell ref="RI154:RI156"/>
    <mergeCell ref="RJ154:RJ156"/>
    <mergeCell ref="RK154:RK156"/>
    <mergeCell ref="RL154:RL156"/>
    <mergeCell ref="RM154:RM156"/>
    <mergeCell ref="RN154:RN156"/>
    <mergeCell ref="RO154:RO156"/>
    <mergeCell ref="RP154:RP156"/>
    <mergeCell ref="RQ154:RQ156"/>
    <mergeCell ref="RR154:RR156"/>
    <mergeCell ref="RS154:RS156"/>
    <mergeCell ref="RT154:RT156"/>
    <mergeCell ref="RU154:RU156"/>
    <mergeCell ref="RV154:RV156"/>
    <mergeCell ref="RW154:RW156"/>
    <mergeCell ref="RX154:RX156"/>
    <mergeCell ref="RY154:RY156"/>
    <mergeCell ref="RZ154:RZ156"/>
    <mergeCell ref="SA154:SA156"/>
    <mergeCell ref="SB154:SB156"/>
    <mergeCell ref="SC154:SC156"/>
    <mergeCell ref="SD154:SD156"/>
    <mergeCell ref="SE154:SE156"/>
    <mergeCell ref="SF154:SF156"/>
    <mergeCell ref="SG154:SG156"/>
    <mergeCell ref="SH154:SH156"/>
    <mergeCell ref="SI154:SI156"/>
    <mergeCell ref="SJ154:SJ156"/>
    <mergeCell ref="SK154:SK156"/>
    <mergeCell ref="SL154:SL156"/>
    <mergeCell ref="SM154:SM156"/>
    <mergeCell ref="SN154:SN156"/>
    <mergeCell ref="SO154:SO156"/>
    <mergeCell ref="SP154:SP156"/>
    <mergeCell ref="SQ154:SQ156"/>
    <mergeCell ref="SR154:SR156"/>
    <mergeCell ref="SS154:SS156"/>
    <mergeCell ref="ST154:ST156"/>
    <mergeCell ref="SU154:SU156"/>
    <mergeCell ref="SV154:SV156"/>
    <mergeCell ref="SW154:SW156"/>
    <mergeCell ref="SX154:SX156"/>
    <mergeCell ref="SY154:SY156"/>
    <mergeCell ref="SZ154:SZ156"/>
    <mergeCell ref="TA154:TA156"/>
    <mergeCell ref="TB154:TB156"/>
    <mergeCell ref="TC154:TC156"/>
    <mergeCell ref="TD154:TD156"/>
    <mergeCell ref="TE154:TE156"/>
    <mergeCell ref="TF154:TF156"/>
    <mergeCell ref="TG154:TG156"/>
    <mergeCell ref="TH154:TH156"/>
    <mergeCell ref="TI154:TI156"/>
    <mergeCell ref="TJ154:TJ156"/>
    <mergeCell ref="TK154:TK156"/>
    <mergeCell ref="TL154:TL156"/>
    <mergeCell ref="TM154:TM156"/>
    <mergeCell ref="TN154:TN156"/>
    <mergeCell ref="TO154:TO156"/>
    <mergeCell ref="TP154:TP156"/>
    <mergeCell ref="TQ154:TQ156"/>
    <mergeCell ref="TR154:TR156"/>
    <mergeCell ref="TS154:TS156"/>
    <mergeCell ref="TT154:TT156"/>
    <mergeCell ref="TU154:TU156"/>
    <mergeCell ref="TV154:TV156"/>
    <mergeCell ref="TW154:TW156"/>
    <mergeCell ref="TX154:TX156"/>
    <mergeCell ref="TY154:TY156"/>
    <mergeCell ref="TZ154:TZ156"/>
    <mergeCell ref="UA154:UA156"/>
    <mergeCell ref="UB154:UB156"/>
    <mergeCell ref="UC154:UC156"/>
    <mergeCell ref="UD154:UD156"/>
    <mergeCell ref="UE154:UE156"/>
    <mergeCell ref="UF154:UF156"/>
    <mergeCell ref="UG154:UG156"/>
    <mergeCell ref="UH154:UH156"/>
    <mergeCell ref="UI154:UI156"/>
    <mergeCell ref="UJ154:UJ156"/>
    <mergeCell ref="UK154:UK156"/>
    <mergeCell ref="UL154:UL156"/>
    <mergeCell ref="UM154:UM156"/>
    <mergeCell ref="UN154:UN156"/>
    <mergeCell ref="UO154:UO156"/>
    <mergeCell ref="UP154:UP156"/>
    <mergeCell ref="UQ154:UQ156"/>
    <mergeCell ref="UR154:UR156"/>
    <mergeCell ref="US154:US156"/>
    <mergeCell ref="UT154:UT156"/>
    <mergeCell ref="UU154:UU156"/>
    <mergeCell ref="UV154:UV156"/>
    <mergeCell ref="UW154:UW156"/>
    <mergeCell ref="UX154:UX156"/>
    <mergeCell ref="UY154:UY156"/>
    <mergeCell ref="UZ154:UZ156"/>
    <mergeCell ref="VA154:VA156"/>
    <mergeCell ref="VB154:VB156"/>
    <mergeCell ref="VC154:VC156"/>
    <mergeCell ref="VD154:VD156"/>
    <mergeCell ref="VE154:VE156"/>
    <mergeCell ref="VF154:VF156"/>
    <mergeCell ref="VG154:VG156"/>
    <mergeCell ref="VH154:VH156"/>
    <mergeCell ref="VI154:VI156"/>
    <mergeCell ref="VJ154:VJ156"/>
    <mergeCell ref="VK154:VK156"/>
    <mergeCell ref="VL154:VL156"/>
    <mergeCell ref="VM154:VM156"/>
    <mergeCell ref="VN154:VN156"/>
    <mergeCell ref="VO154:VO156"/>
    <mergeCell ref="VP154:VP156"/>
    <mergeCell ref="VQ154:VQ156"/>
    <mergeCell ref="VR154:VR156"/>
    <mergeCell ref="VS154:VS156"/>
    <mergeCell ref="VT154:VT156"/>
    <mergeCell ref="VU154:VU156"/>
    <mergeCell ref="VV154:VV156"/>
    <mergeCell ref="VW154:VW156"/>
    <mergeCell ref="VX154:VX156"/>
    <mergeCell ref="VY154:VY156"/>
    <mergeCell ref="VZ154:VZ156"/>
    <mergeCell ref="WA154:WA156"/>
    <mergeCell ref="WB154:WB156"/>
    <mergeCell ref="WC154:WC156"/>
    <mergeCell ref="WD154:WD156"/>
    <mergeCell ref="WE154:WE156"/>
    <mergeCell ref="WF154:WF156"/>
    <mergeCell ref="WG154:WG156"/>
    <mergeCell ref="WH154:WH156"/>
    <mergeCell ref="WI154:WI156"/>
    <mergeCell ref="WJ154:WJ156"/>
    <mergeCell ref="WK154:WK156"/>
    <mergeCell ref="WL154:WL156"/>
    <mergeCell ref="WM154:WM156"/>
    <mergeCell ref="WN154:WN156"/>
    <mergeCell ref="WO154:WO156"/>
    <mergeCell ref="WP154:WP156"/>
    <mergeCell ref="WQ154:WQ156"/>
    <mergeCell ref="WR154:WR156"/>
    <mergeCell ref="WS154:WS156"/>
    <mergeCell ref="WT154:WT156"/>
    <mergeCell ref="WU154:WU156"/>
    <mergeCell ref="WV154:WV156"/>
    <mergeCell ref="WW154:WW156"/>
    <mergeCell ref="WX154:WX156"/>
    <mergeCell ref="WY154:WY156"/>
    <mergeCell ref="WZ154:WZ156"/>
    <mergeCell ref="XA154:XA156"/>
    <mergeCell ref="XB154:XB156"/>
    <mergeCell ref="XC154:XC156"/>
    <mergeCell ref="XD154:XD156"/>
    <mergeCell ref="XE154:XE156"/>
    <mergeCell ref="XF154:XF156"/>
    <mergeCell ref="XG154:XG156"/>
    <mergeCell ref="XH154:XH156"/>
    <mergeCell ref="XI154:XI156"/>
    <mergeCell ref="XJ154:XJ156"/>
    <mergeCell ref="XK154:XK156"/>
    <mergeCell ref="XL154:XL156"/>
    <mergeCell ref="XM154:XM156"/>
    <mergeCell ref="XN154:XN156"/>
    <mergeCell ref="XO154:XO156"/>
    <mergeCell ref="XP154:XP156"/>
    <mergeCell ref="XQ154:XQ156"/>
    <mergeCell ref="XR154:XR156"/>
    <mergeCell ref="XS154:XS156"/>
    <mergeCell ref="XT154:XT156"/>
    <mergeCell ref="XU154:XU156"/>
    <mergeCell ref="XV154:XV156"/>
    <mergeCell ref="XW154:XW156"/>
    <mergeCell ref="XX154:XX156"/>
    <mergeCell ref="XY154:XY156"/>
    <mergeCell ref="XZ154:XZ156"/>
    <mergeCell ref="YA154:YA156"/>
    <mergeCell ref="YB154:YB156"/>
    <mergeCell ref="YC154:YC156"/>
    <mergeCell ref="YD154:YD156"/>
    <mergeCell ref="YE154:YE156"/>
    <mergeCell ref="YF154:YF156"/>
    <mergeCell ref="YG154:YG156"/>
    <mergeCell ref="YH154:YH156"/>
    <mergeCell ref="YI154:YI156"/>
    <mergeCell ref="YJ154:YJ156"/>
    <mergeCell ref="YK154:YK156"/>
    <mergeCell ref="YL154:YL156"/>
    <mergeCell ref="YM154:YM156"/>
    <mergeCell ref="YN154:YN156"/>
    <mergeCell ref="YO154:YO156"/>
    <mergeCell ref="YP154:YP156"/>
    <mergeCell ref="YQ154:YQ156"/>
    <mergeCell ref="YR154:YR156"/>
    <mergeCell ref="YS154:YS156"/>
    <mergeCell ref="YT154:YT156"/>
    <mergeCell ref="YU154:YU156"/>
    <mergeCell ref="YV154:YV156"/>
    <mergeCell ref="YW154:YW156"/>
    <mergeCell ref="YX154:YX156"/>
    <mergeCell ref="YY154:YY156"/>
    <mergeCell ref="YZ154:YZ156"/>
    <mergeCell ref="ZA154:ZA156"/>
    <mergeCell ref="ZB154:ZB156"/>
    <mergeCell ref="ZC154:ZC156"/>
    <mergeCell ref="ZD154:ZD156"/>
    <mergeCell ref="ZE154:ZE156"/>
    <mergeCell ref="ZF154:ZF156"/>
    <mergeCell ref="ZG154:ZG156"/>
    <mergeCell ref="ZH154:ZH156"/>
    <mergeCell ref="ZI154:ZI156"/>
    <mergeCell ref="ZJ154:ZJ156"/>
    <mergeCell ref="ZK154:ZK156"/>
    <mergeCell ref="ZL154:ZL156"/>
    <mergeCell ref="ZM154:ZM156"/>
    <mergeCell ref="ZN154:ZN156"/>
    <mergeCell ref="ZO154:ZO156"/>
    <mergeCell ref="ZP154:ZP156"/>
    <mergeCell ref="ZQ154:ZQ156"/>
    <mergeCell ref="ZR154:ZR156"/>
    <mergeCell ref="ZS154:ZS156"/>
    <mergeCell ref="ZT154:ZT156"/>
    <mergeCell ref="ZU154:ZU156"/>
    <mergeCell ref="ZV154:ZV156"/>
    <mergeCell ref="ZW154:ZW156"/>
    <mergeCell ref="ZX154:ZX156"/>
    <mergeCell ref="ZY154:ZY156"/>
    <mergeCell ref="ZZ154:ZZ156"/>
    <mergeCell ref="AAA154:AAA156"/>
    <mergeCell ref="AAB154:AAB156"/>
    <mergeCell ref="AAC154:AAC156"/>
    <mergeCell ref="AAD154:AAD156"/>
    <mergeCell ref="AAE154:AAE156"/>
    <mergeCell ref="AAF154:AAF156"/>
    <mergeCell ref="AAG154:AAG156"/>
    <mergeCell ref="AAH154:AAH156"/>
    <mergeCell ref="AAI154:AAI156"/>
    <mergeCell ref="AAJ154:AAJ156"/>
    <mergeCell ref="AAK154:AAK156"/>
    <mergeCell ref="AAL154:AAL156"/>
    <mergeCell ref="AAM154:AAM156"/>
    <mergeCell ref="AAN154:AAN156"/>
    <mergeCell ref="AAO154:AAO156"/>
    <mergeCell ref="AAP154:AAP156"/>
    <mergeCell ref="AAQ154:AAQ156"/>
    <mergeCell ref="AAR154:AAR156"/>
    <mergeCell ref="AAS154:AAS156"/>
    <mergeCell ref="AAT154:AAT156"/>
    <mergeCell ref="AAU154:AAU156"/>
    <mergeCell ref="AAV154:AAV156"/>
    <mergeCell ref="AAW154:AAW156"/>
    <mergeCell ref="AAX154:AAX156"/>
    <mergeCell ref="AAY154:AAY156"/>
    <mergeCell ref="AAZ154:AAZ156"/>
    <mergeCell ref="ABA154:ABA156"/>
    <mergeCell ref="ABB154:ABB156"/>
    <mergeCell ref="ABC154:ABC156"/>
    <mergeCell ref="ABD154:ABD156"/>
    <mergeCell ref="ABE154:ABE156"/>
    <mergeCell ref="ABF154:ABF156"/>
    <mergeCell ref="ABG154:ABG156"/>
    <mergeCell ref="ABH154:ABH156"/>
    <mergeCell ref="ABI154:ABI156"/>
    <mergeCell ref="ABJ154:ABJ156"/>
    <mergeCell ref="ABK154:ABK156"/>
    <mergeCell ref="ABL154:ABL156"/>
    <mergeCell ref="ABM154:ABM156"/>
    <mergeCell ref="ABN154:ABN156"/>
    <mergeCell ref="ABO154:ABO156"/>
    <mergeCell ref="ABP154:ABP156"/>
    <mergeCell ref="ABQ154:ABQ156"/>
    <mergeCell ref="ABR154:ABR156"/>
    <mergeCell ref="ABS154:ABS156"/>
    <mergeCell ref="ABT154:ABT156"/>
    <mergeCell ref="ABU154:ABU156"/>
    <mergeCell ref="ABV154:ABV156"/>
    <mergeCell ref="ABW154:ABW156"/>
    <mergeCell ref="ABX154:ABX156"/>
    <mergeCell ref="ABY154:ABY156"/>
    <mergeCell ref="ABZ154:ABZ156"/>
    <mergeCell ref="ACA154:ACA156"/>
    <mergeCell ref="ACB154:ACB156"/>
    <mergeCell ref="ACC154:ACC156"/>
    <mergeCell ref="ACD154:ACD156"/>
    <mergeCell ref="ACE154:ACE156"/>
    <mergeCell ref="ACF154:ACF156"/>
    <mergeCell ref="ACG154:ACG156"/>
    <mergeCell ref="ACH154:ACH156"/>
    <mergeCell ref="ACI154:ACI156"/>
    <mergeCell ref="ACJ154:ACJ156"/>
    <mergeCell ref="ACK154:ACK156"/>
    <mergeCell ref="ACL154:ACL156"/>
    <mergeCell ref="ACM154:ACM156"/>
    <mergeCell ref="ACN154:ACN156"/>
    <mergeCell ref="ACO154:ACO156"/>
    <mergeCell ref="ACP154:ACP156"/>
    <mergeCell ref="ACQ154:ACQ156"/>
    <mergeCell ref="ACR154:ACR156"/>
    <mergeCell ref="ACS154:ACS156"/>
    <mergeCell ref="ACT154:ACT156"/>
    <mergeCell ref="ACU154:ACU156"/>
    <mergeCell ref="ACV154:ACV156"/>
    <mergeCell ref="ACW154:ACW156"/>
    <mergeCell ref="ACX154:ACX156"/>
    <mergeCell ref="ACY154:ACY156"/>
    <mergeCell ref="ACZ154:ACZ156"/>
    <mergeCell ref="ADA154:ADA156"/>
    <mergeCell ref="ADB154:ADB156"/>
    <mergeCell ref="ADC154:ADC156"/>
    <mergeCell ref="ADD154:ADD156"/>
    <mergeCell ref="ADE154:ADE156"/>
    <mergeCell ref="ADF154:ADF156"/>
    <mergeCell ref="ADG154:ADG156"/>
    <mergeCell ref="ADH154:ADH156"/>
    <mergeCell ref="ADI154:ADI156"/>
    <mergeCell ref="ADJ154:ADJ156"/>
    <mergeCell ref="ADK154:ADK156"/>
    <mergeCell ref="ADL154:ADL156"/>
    <mergeCell ref="ADM154:ADM156"/>
    <mergeCell ref="ADN154:ADN156"/>
    <mergeCell ref="ADO154:ADO156"/>
    <mergeCell ref="ADP154:ADP156"/>
    <mergeCell ref="ADQ154:ADQ156"/>
    <mergeCell ref="ADR154:ADR156"/>
    <mergeCell ref="ADS154:ADS156"/>
    <mergeCell ref="ADT154:ADT156"/>
    <mergeCell ref="ADU154:ADU156"/>
    <mergeCell ref="ADV154:ADV156"/>
    <mergeCell ref="ADW154:ADW156"/>
    <mergeCell ref="ADX154:ADX156"/>
    <mergeCell ref="ADY154:ADY156"/>
    <mergeCell ref="ADZ154:ADZ156"/>
    <mergeCell ref="AEA154:AEA156"/>
    <mergeCell ref="AEB154:AEB156"/>
    <mergeCell ref="AEC154:AEC156"/>
    <mergeCell ref="AED154:AED156"/>
    <mergeCell ref="AEE154:AEE156"/>
    <mergeCell ref="AEF154:AEF156"/>
    <mergeCell ref="AEG154:AEG156"/>
    <mergeCell ref="AEH154:AEH156"/>
    <mergeCell ref="AEI154:AEI156"/>
    <mergeCell ref="AEJ154:AEJ156"/>
    <mergeCell ref="AEK154:AEK156"/>
    <mergeCell ref="AEL154:AEL156"/>
    <mergeCell ref="AEM154:AEM156"/>
    <mergeCell ref="AEN154:AEN156"/>
    <mergeCell ref="AEO154:AEO156"/>
    <mergeCell ref="AEP154:AEP156"/>
    <mergeCell ref="AEQ154:AEQ156"/>
    <mergeCell ref="AER154:AER156"/>
    <mergeCell ref="AES154:AES156"/>
    <mergeCell ref="AET154:AET156"/>
    <mergeCell ref="AEU154:AEU156"/>
    <mergeCell ref="AEV154:AEV156"/>
    <mergeCell ref="AEW154:AEW156"/>
    <mergeCell ref="AEX154:AEX156"/>
    <mergeCell ref="AEY154:AEY156"/>
    <mergeCell ref="AEZ154:AEZ156"/>
    <mergeCell ref="AFA154:AFA156"/>
    <mergeCell ref="AFB154:AFB156"/>
    <mergeCell ref="AFC154:AFC156"/>
    <mergeCell ref="AFD154:AFD156"/>
    <mergeCell ref="AFE154:AFE156"/>
    <mergeCell ref="AFF154:AFF156"/>
    <mergeCell ref="AFG154:AFG156"/>
    <mergeCell ref="AFH154:AFH156"/>
    <mergeCell ref="AFI154:AFI156"/>
    <mergeCell ref="AFJ154:AFJ156"/>
    <mergeCell ref="AFK154:AFK156"/>
    <mergeCell ref="AFL154:AFL156"/>
    <mergeCell ref="AFM154:AFM156"/>
    <mergeCell ref="AFN154:AFN156"/>
    <mergeCell ref="AFO154:AFO156"/>
    <mergeCell ref="AFP154:AFP156"/>
    <mergeCell ref="AFQ154:AFQ156"/>
    <mergeCell ref="AFR154:AFR156"/>
    <mergeCell ref="AFS154:AFS156"/>
    <mergeCell ref="AFT154:AFT156"/>
    <mergeCell ref="AFU154:AFU156"/>
    <mergeCell ref="AFV154:AFV156"/>
    <mergeCell ref="AFW154:AFW156"/>
    <mergeCell ref="AFX154:AFX156"/>
    <mergeCell ref="AFY154:AFY156"/>
    <mergeCell ref="AFZ154:AFZ156"/>
    <mergeCell ref="AGA154:AGA156"/>
    <mergeCell ref="AGB154:AGB156"/>
    <mergeCell ref="AGC154:AGC156"/>
    <mergeCell ref="AGD154:AGD156"/>
    <mergeCell ref="AGE154:AGE156"/>
    <mergeCell ref="AGF154:AGF156"/>
    <mergeCell ref="AGG154:AGG156"/>
    <mergeCell ref="AGH154:AGH156"/>
    <mergeCell ref="AGI154:AGI156"/>
    <mergeCell ref="AGJ154:AGJ156"/>
    <mergeCell ref="AGK154:AGK156"/>
    <mergeCell ref="AGL154:AGL156"/>
    <mergeCell ref="AGM154:AGM156"/>
    <mergeCell ref="AGN154:AGN156"/>
    <mergeCell ref="AGO154:AGO156"/>
    <mergeCell ref="AGP154:AGP156"/>
    <mergeCell ref="AGQ154:AGQ156"/>
    <mergeCell ref="AGR154:AGR156"/>
    <mergeCell ref="AGS154:AGS156"/>
    <mergeCell ref="AGT154:AGT156"/>
    <mergeCell ref="AGU154:AGU156"/>
    <mergeCell ref="AGV154:AGV156"/>
    <mergeCell ref="AGW154:AGW156"/>
    <mergeCell ref="AGX154:AGX156"/>
    <mergeCell ref="AGY154:AGY156"/>
    <mergeCell ref="AGZ154:AGZ156"/>
    <mergeCell ref="AHA154:AHA156"/>
    <mergeCell ref="AHB154:AHB156"/>
    <mergeCell ref="AHC154:AHC156"/>
    <mergeCell ref="AHD154:AHD156"/>
    <mergeCell ref="AHE154:AHE156"/>
    <mergeCell ref="AHF154:AHF156"/>
    <mergeCell ref="AHG154:AHG156"/>
    <mergeCell ref="AHH154:AHH156"/>
    <mergeCell ref="AHI154:AHI156"/>
    <mergeCell ref="AHJ154:AHJ156"/>
    <mergeCell ref="AHK154:AHK156"/>
    <mergeCell ref="AHL154:AHL156"/>
    <mergeCell ref="AHM154:AHM156"/>
    <mergeCell ref="AHN154:AHN156"/>
    <mergeCell ref="AHO154:AHO156"/>
    <mergeCell ref="AHP154:AHP156"/>
    <mergeCell ref="AHQ154:AHQ156"/>
    <mergeCell ref="AHR154:AHR156"/>
    <mergeCell ref="AHS154:AHS156"/>
    <mergeCell ref="AHT154:AHT156"/>
    <mergeCell ref="AHU154:AHU156"/>
    <mergeCell ref="AHV154:AHV156"/>
    <mergeCell ref="AHW154:AHW156"/>
    <mergeCell ref="AHX154:AHX156"/>
    <mergeCell ref="AHY154:AHY156"/>
    <mergeCell ref="AHZ154:AHZ156"/>
    <mergeCell ref="AIA154:AIA156"/>
    <mergeCell ref="AIB154:AIB156"/>
    <mergeCell ref="AIC154:AIC156"/>
    <mergeCell ref="AID154:AID156"/>
    <mergeCell ref="AIE154:AIE156"/>
    <mergeCell ref="AIF154:AIF156"/>
    <mergeCell ref="AIG154:AIG156"/>
    <mergeCell ref="AIH154:AIH156"/>
    <mergeCell ref="AII154:AII156"/>
    <mergeCell ref="AIJ154:AIJ156"/>
    <mergeCell ref="AIK154:AIK156"/>
    <mergeCell ref="AIL154:AIL156"/>
    <mergeCell ref="AIM154:AIM156"/>
    <mergeCell ref="AIN154:AIN156"/>
    <mergeCell ref="AIO154:AIO156"/>
    <mergeCell ref="AIP154:AIP156"/>
    <mergeCell ref="AIQ154:AIQ156"/>
    <mergeCell ref="AIR154:AIR156"/>
    <mergeCell ref="AIS154:AIS156"/>
    <mergeCell ref="AIT154:AIT156"/>
    <mergeCell ref="AIU154:AIU156"/>
    <mergeCell ref="AIV154:AIV156"/>
    <mergeCell ref="AIW154:AIW156"/>
    <mergeCell ref="AIX154:AIX156"/>
    <mergeCell ref="AIY154:AIY156"/>
    <mergeCell ref="AIZ154:AIZ156"/>
    <mergeCell ref="AJA154:AJA156"/>
    <mergeCell ref="AJB154:AJB156"/>
    <mergeCell ref="AJC154:AJC156"/>
    <mergeCell ref="AJD154:AJD156"/>
    <mergeCell ref="AJE154:AJE156"/>
    <mergeCell ref="AJF154:AJF156"/>
    <mergeCell ref="AJG154:AJG156"/>
    <mergeCell ref="AJH154:AJH156"/>
    <mergeCell ref="AJI154:AJI156"/>
    <mergeCell ref="AJJ154:AJJ156"/>
    <mergeCell ref="AJK154:AJK156"/>
    <mergeCell ref="AJL154:AJL156"/>
    <mergeCell ref="AJM154:AJM156"/>
    <mergeCell ref="AJN154:AJN156"/>
    <mergeCell ref="AJO154:AJO156"/>
    <mergeCell ref="AJP154:AJP156"/>
    <mergeCell ref="AJQ154:AJQ156"/>
    <mergeCell ref="AJR154:AJR156"/>
    <mergeCell ref="AJS154:AJS156"/>
    <mergeCell ref="AJT154:AJT156"/>
    <mergeCell ref="AJU154:AJU156"/>
    <mergeCell ref="AJV154:AJV156"/>
    <mergeCell ref="AJW154:AJW156"/>
    <mergeCell ref="AJX154:AJX156"/>
    <mergeCell ref="AJY154:AJY156"/>
    <mergeCell ref="AJZ154:AJZ156"/>
    <mergeCell ref="AKA154:AKA156"/>
    <mergeCell ref="AKB154:AKB156"/>
    <mergeCell ref="AKC154:AKC156"/>
    <mergeCell ref="AKD154:AKD156"/>
    <mergeCell ref="AKE154:AKE156"/>
    <mergeCell ref="AKF154:AKF156"/>
    <mergeCell ref="AKG154:AKG156"/>
    <mergeCell ref="AKH154:AKH156"/>
    <mergeCell ref="AKI154:AKI156"/>
    <mergeCell ref="AKJ154:AKJ156"/>
    <mergeCell ref="AKK154:AKK156"/>
    <mergeCell ref="AKL154:AKL156"/>
    <mergeCell ref="AKM154:AKM156"/>
    <mergeCell ref="AKN154:AKN156"/>
    <mergeCell ref="AKO154:AKO156"/>
    <mergeCell ref="AKP154:AKP156"/>
    <mergeCell ref="LY157:LY162"/>
    <mergeCell ref="LZ157:LZ162"/>
    <mergeCell ref="MA157:MA162"/>
    <mergeCell ref="MB157:MB162"/>
    <mergeCell ref="MC157:MC162"/>
    <mergeCell ref="MD157:MD162"/>
    <mergeCell ref="ME157:ME162"/>
    <mergeCell ref="MF157:MF162"/>
    <mergeCell ref="MG157:MG162"/>
    <mergeCell ref="MH157:MH162"/>
    <mergeCell ref="MI157:MI162"/>
    <mergeCell ref="MJ157:MJ162"/>
    <mergeCell ref="MK157:MK162"/>
    <mergeCell ref="ML157:ML162"/>
    <mergeCell ref="MM157:MM162"/>
    <mergeCell ref="MN157:MN162"/>
    <mergeCell ref="MO157:MO162"/>
    <mergeCell ref="MP157:MP162"/>
    <mergeCell ref="MQ157:MQ162"/>
    <mergeCell ref="MR157:MR162"/>
    <mergeCell ref="MS157:MS162"/>
    <mergeCell ref="MT157:MT162"/>
    <mergeCell ref="MU157:MU162"/>
    <mergeCell ref="MV157:MV162"/>
    <mergeCell ref="MW157:MW162"/>
    <mergeCell ref="MX157:MX162"/>
    <mergeCell ref="MY157:MY162"/>
    <mergeCell ref="MZ157:MZ162"/>
    <mergeCell ref="NA157:NA162"/>
    <mergeCell ref="NB157:NB162"/>
    <mergeCell ref="NC157:NC162"/>
    <mergeCell ref="ND157:ND162"/>
    <mergeCell ref="NE157:NE162"/>
    <mergeCell ref="NF157:NF162"/>
    <mergeCell ref="NG157:NG162"/>
    <mergeCell ref="NH157:NH162"/>
    <mergeCell ref="NI157:NI162"/>
    <mergeCell ref="NJ157:NJ162"/>
    <mergeCell ref="NK157:NK162"/>
    <mergeCell ref="NL157:NL162"/>
    <mergeCell ref="NM157:NM162"/>
    <mergeCell ref="NN157:NN162"/>
    <mergeCell ref="NO157:NO162"/>
    <mergeCell ref="NP157:NP162"/>
    <mergeCell ref="NQ157:NQ162"/>
    <mergeCell ref="NR157:NR162"/>
    <mergeCell ref="NS157:NS162"/>
    <mergeCell ref="NT157:NT162"/>
    <mergeCell ref="NU157:NU162"/>
    <mergeCell ref="NV157:NV162"/>
    <mergeCell ref="NW157:NW162"/>
    <mergeCell ref="NX157:NX162"/>
    <mergeCell ref="NY157:NY162"/>
    <mergeCell ref="NZ157:NZ162"/>
    <mergeCell ref="OA157:OA162"/>
    <mergeCell ref="OB157:OB162"/>
    <mergeCell ref="OC157:OC162"/>
    <mergeCell ref="OD157:OD162"/>
    <mergeCell ref="OE157:OE162"/>
    <mergeCell ref="OF157:OF162"/>
    <mergeCell ref="OG157:OG162"/>
    <mergeCell ref="OH157:OH162"/>
    <mergeCell ref="OI157:OI162"/>
    <mergeCell ref="OJ157:OJ162"/>
    <mergeCell ref="OK157:OK162"/>
    <mergeCell ref="OL157:OL162"/>
    <mergeCell ref="OM157:OM162"/>
    <mergeCell ref="ON157:ON162"/>
    <mergeCell ref="OO157:OO162"/>
    <mergeCell ref="OP157:OP162"/>
    <mergeCell ref="OQ157:OQ162"/>
    <mergeCell ref="OR157:OR162"/>
    <mergeCell ref="OS157:OS162"/>
    <mergeCell ref="OT157:OT162"/>
    <mergeCell ref="OU157:OU162"/>
    <mergeCell ref="OV157:OV162"/>
    <mergeCell ref="OW157:OW162"/>
    <mergeCell ref="OX157:OX162"/>
    <mergeCell ref="OY157:OY162"/>
    <mergeCell ref="OZ157:OZ162"/>
    <mergeCell ref="PA157:PA162"/>
    <mergeCell ref="PB157:PB162"/>
    <mergeCell ref="PC157:PC162"/>
    <mergeCell ref="PD157:PD162"/>
    <mergeCell ref="PE157:PE162"/>
    <mergeCell ref="PF157:PF162"/>
    <mergeCell ref="PG157:PG162"/>
    <mergeCell ref="PH157:PH162"/>
    <mergeCell ref="PI157:PI162"/>
    <mergeCell ref="PJ157:PJ162"/>
    <mergeCell ref="PK157:PK162"/>
    <mergeCell ref="PL157:PL162"/>
    <mergeCell ref="PM157:PM162"/>
    <mergeCell ref="PN157:PN162"/>
    <mergeCell ref="PO157:PO162"/>
    <mergeCell ref="PP157:PP162"/>
    <mergeCell ref="PQ157:PQ162"/>
    <mergeCell ref="PR157:PR162"/>
    <mergeCell ref="PS157:PS162"/>
    <mergeCell ref="PT157:PT162"/>
    <mergeCell ref="PU157:PU162"/>
    <mergeCell ref="PV157:PV162"/>
    <mergeCell ref="PW157:PW162"/>
    <mergeCell ref="PX157:PX162"/>
    <mergeCell ref="PY157:PY162"/>
    <mergeCell ref="PZ157:PZ162"/>
    <mergeCell ref="QA157:QA162"/>
    <mergeCell ref="QB157:QB162"/>
    <mergeCell ref="QC157:QC162"/>
    <mergeCell ref="QD157:QD162"/>
    <mergeCell ref="QE157:QE162"/>
    <mergeCell ref="QF157:QF162"/>
    <mergeCell ref="QG157:QG162"/>
    <mergeCell ref="QH157:QH162"/>
    <mergeCell ref="QI157:QI162"/>
    <mergeCell ref="QJ157:QJ162"/>
    <mergeCell ref="QK157:QK162"/>
    <mergeCell ref="QL157:QL162"/>
    <mergeCell ref="QM157:QM162"/>
    <mergeCell ref="QN157:QN162"/>
    <mergeCell ref="QO157:QO162"/>
    <mergeCell ref="QP157:QP162"/>
    <mergeCell ref="QQ157:QQ162"/>
    <mergeCell ref="QR157:QR162"/>
    <mergeCell ref="QS157:QS162"/>
    <mergeCell ref="QT157:QT162"/>
    <mergeCell ref="QU157:QU162"/>
    <mergeCell ref="QV157:QV162"/>
    <mergeCell ref="QW157:QW162"/>
    <mergeCell ref="QX157:QX162"/>
    <mergeCell ref="QY157:QY162"/>
    <mergeCell ref="QZ157:QZ162"/>
    <mergeCell ref="RA157:RA162"/>
    <mergeCell ref="RB157:RB162"/>
    <mergeCell ref="RC157:RC162"/>
    <mergeCell ref="RD157:RD162"/>
    <mergeCell ref="RE157:RE162"/>
    <mergeCell ref="RF157:RF162"/>
    <mergeCell ref="RG157:RG162"/>
    <mergeCell ref="RH157:RH162"/>
    <mergeCell ref="RI157:RI162"/>
    <mergeCell ref="RJ157:RJ162"/>
    <mergeCell ref="RK157:RK162"/>
    <mergeCell ref="RL157:RL162"/>
    <mergeCell ref="RM157:RM162"/>
    <mergeCell ref="RN157:RN162"/>
    <mergeCell ref="RO157:RO162"/>
    <mergeCell ref="RP157:RP162"/>
    <mergeCell ref="RQ157:RQ162"/>
    <mergeCell ref="RR157:RR162"/>
    <mergeCell ref="RS157:RS162"/>
    <mergeCell ref="RT157:RT162"/>
    <mergeCell ref="RU157:RU162"/>
    <mergeCell ref="RV157:RV162"/>
    <mergeCell ref="RW157:RW162"/>
    <mergeCell ref="RX157:RX162"/>
    <mergeCell ref="RY157:RY162"/>
    <mergeCell ref="RZ157:RZ162"/>
    <mergeCell ref="SA157:SA162"/>
    <mergeCell ref="SB157:SB162"/>
    <mergeCell ref="SC157:SC162"/>
    <mergeCell ref="SD157:SD162"/>
    <mergeCell ref="SE157:SE162"/>
    <mergeCell ref="SF157:SF162"/>
    <mergeCell ref="SG157:SG162"/>
    <mergeCell ref="SH157:SH162"/>
    <mergeCell ref="SI157:SI162"/>
    <mergeCell ref="SJ157:SJ162"/>
    <mergeCell ref="SK157:SK162"/>
    <mergeCell ref="SL157:SL162"/>
    <mergeCell ref="SM157:SM162"/>
    <mergeCell ref="SN157:SN162"/>
    <mergeCell ref="SO157:SO162"/>
    <mergeCell ref="SP157:SP162"/>
    <mergeCell ref="SQ157:SQ162"/>
    <mergeCell ref="SR157:SR162"/>
    <mergeCell ref="SS157:SS162"/>
    <mergeCell ref="ST157:ST162"/>
    <mergeCell ref="SU157:SU162"/>
    <mergeCell ref="SV157:SV162"/>
    <mergeCell ref="SW157:SW162"/>
    <mergeCell ref="SX157:SX162"/>
    <mergeCell ref="SY157:SY162"/>
    <mergeCell ref="SZ157:SZ162"/>
    <mergeCell ref="TA157:TA162"/>
    <mergeCell ref="TB157:TB162"/>
    <mergeCell ref="TC157:TC162"/>
    <mergeCell ref="TD157:TD162"/>
    <mergeCell ref="TE157:TE162"/>
    <mergeCell ref="TF157:TF162"/>
    <mergeCell ref="TG157:TG162"/>
    <mergeCell ref="TH157:TH162"/>
    <mergeCell ref="TI157:TI162"/>
    <mergeCell ref="TJ157:TJ162"/>
    <mergeCell ref="TK157:TK162"/>
    <mergeCell ref="TL157:TL162"/>
    <mergeCell ref="TM157:TM162"/>
    <mergeCell ref="TN157:TN162"/>
    <mergeCell ref="TO157:TO162"/>
    <mergeCell ref="TP157:TP162"/>
    <mergeCell ref="TQ157:TQ162"/>
    <mergeCell ref="TR157:TR162"/>
    <mergeCell ref="TS157:TS162"/>
    <mergeCell ref="TT157:TT162"/>
    <mergeCell ref="TU157:TU162"/>
    <mergeCell ref="TV157:TV162"/>
    <mergeCell ref="TW157:TW162"/>
    <mergeCell ref="TX157:TX162"/>
    <mergeCell ref="TY157:TY162"/>
    <mergeCell ref="TZ157:TZ162"/>
    <mergeCell ref="UA157:UA162"/>
    <mergeCell ref="UB157:UB162"/>
    <mergeCell ref="UC157:UC162"/>
    <mergeCell ref="UD157:UD162"/>
    <mergeCell ref="UE157:UE162"/>
    <mergeCell ref="UF157:UF162"/>
    <mergeCell ref="UG157:UG162"/>
    <mergeCell ref="UH157:UH162"/>
    <mergeCell ref="UI157:UI162"/>
    <mergeCell ref="UJ157:UJ162"/>
    <mergeCell ref="UK157:UK162"/>
    <mergeCell ref="UL157:UL162"/>
    <mergeCell ref="UM157:UM162"/>
    <mergeCell ref="UN157:UN162"/>
    <mergeCell ref="UO157:UO162"/>
    <mergeCell ref="UP157:UP162"/>
    <mergeCell ref="UQ157:UQ162"/>
    <mergeCell ref="UR157:UR162"/>
    <mergeCell ref="US157:US162"/>
    <mergeCell ref="UT157:UT162"/>
    <mergeCell ref="UU157:UU162"/>
    <mergeCell ref="UV157:UV162"/>
    <mergeCell ref="UW157:UW162"/>
    <mergeCell ref="UX157:UX162"/>
    <mergeCell ref="UY157:UY162"/>
    <mergeCell ref="UZ157:UZ162"/>
    <mergeCell ref="VA157:VA162"/>
    <mergeCell ref="VB157:VB162"/>
    <mergeCell ref="VC157:VC162"/>
    <mergeCell ref="VD157:VD162"/>
    <mergeCell ref="VE157:VE162"/>
    <mergeCell ref="VF157:VF162"/>
    <mergeCell ref="VG157:VG162"/>
    <mergeCell ref="VH157:VH162"/>
    <mergeCell ref="VI157:VI162"/>
    <mergeCell ref="VJ157:VJ162"/>
    <mergeCell ref="VK157:VK162"/>
    <mergeCell ref="VL157:VL162"/>
    <mergeCell ref="VM157:VM162"/>
    <mergeCell ref="VN157:VN162"/>
    <mergeCell ref="VO157:VO162"/>
    <mergeCell ref="VP157:VP162"/>
    <mergeCell ref="VQ157:VQ162"/>
    <mergeCell ref="VR157:VR162"/>
    <mergeCell ref="VS157:VS162"/>
    <mergeCell ref="VT157:VT162"/>
    <mergeCell ref="VU157:VU162"/>
    <mergeCell ref="VV157:VV162"/>
    <mergeCell ref="VW157:VW162"/>
    <mergeCell ref="VX157:VX162"/>
    <mergeCell ref="VY157:VY162"/>
    <mergeCell ref="VZ157:VZ162"/>
    <mergeCell ref="WA157:WA162"/>
    <mergeCell ref="WB157:WB162"/>
    <mergeCell ref="WC157:WC162"/>
    <mergeCell ref="WD157:WD162"/>
    <mergeCell ref="WE157:WE162"/>
    <mergeCell ref="WF157:WF162"/>
    <mergeCell ref="WG157:WG162"/>
    <mergeCell ref="WH157:WH162"/>
    <mergeCell ref="WI157:WI162"/>
    <mergeCell ref="WJ157:WJ162"/>
    <mergeCell ref="WK157:WK162"/>
    <mergeCell ref="WL157:WL162"/>
    <mergeCell ref="WM157:WM162"/>
    <mergeCell ref="WN157:WN162"/>
    <mergeCell ref="WO157:WO162"/>
    <mergeCell ref="WP157:WP162"/>
    <mergeCell ref="WQ157:WQ162"/>
    <mergeCell ref="WR157:WR162"/>
    <mergeCell ref="WS157:WS162"/>
    <mergeCell ref="WT157:WT162"/>
    <mergeCell ref="WU157:WU162"/>
    <mergeCell ref="WV157:WV162"/>
    <mergeCell ref="WW157:WW162"/>
    <mergeCell ref="WX157:WX162"/>
    <mergeCell ref="WY157:WY162"/>
    <mergeCell ref="WZ157:WZ162"/>
    <mergeCell ref="XA157:XA162"/>
    <mergeCell ref="XB157:XB162"/>
    <mergeCell ref="XC157:XC162"/>
    <mergeCell ref="XD157:XD162"/>
    <mergeCell ref="XE157:XE162"/>
    <mergeCell ref="XF157:XF162"/>
    <mergeCell ref="XG157:XG162"/>
    <mergeCell ref="XH157:XH162"/>
    <mergeCell ref="XI157:XI162"/>
    <mergeCell ref="XJ157:XJ162"/>
    <mergeCell ref="XK157:XK162"/>
    <mergeCell ref="XL157:XL162"/>
    <mergeCell ref="XM157:XM162"/>
    <mergeCell ref="XN157:XN162"/>
    <mergeCell ref="XO157:XO162"/>
    <mergeCell ref="XP157:XP162"/>
    <mergeCell ref="XQ157:XQ162"/>
    <mergeCell ref="XR157:XR162"/>
    <mergeCell ref="XS157:XS162"/>
    <mergeCell ref="XT157:XT162"/>
    <mergeCell ref="XU157:XU162"/>
    <mergeCell ref="XV157:XV162"/>
    <mergeCell ref="XW157:XW162"/>
    <mergeCell ref="XX157:XX162"/>
    <mergeCell ref="XY157:XY162"/>
    <mergeCell ref="XZ157:XZ162"/>
    <mergeCell ref="YA157:YA162"/>
    <mergeCell ref="YB157:YB162"/>
    <mergeCell ref="YC157:YC162"/>
    <mergeCell ref="YD157:YD162"/>
    <mergeCell ref="YE157:YE162"/>
    <mergeCell ref="YF157:YF162"/>
    <mergeCell ref="YG157:YG162"/>
    <mergeCell ref="YH157:YH162"/>
    <mergeCell ref="YI157:YI162"/>
    <mergeCell ref="YJ157:YJ162"/>
    <mergeCell ref="YK157:YK162"/>
    <mergeCell ref="YL157:YL162"/>
    <mergeCell ref="YM157:YM162"/>
    <mergeCell ref="YN157:YN162"/>
    <mergeCell ref="YO157:YO162"/>
    <mergeCell ref="YP157:YP162"/>
    <mergeCell ref="YQ157:YQ162"/>
    <mergeCell ref="YR157:YR162"/>
    <mergeCell ref="YS157:YS162"/>
    <mergeCell ref="YT157:YT162"/>
    <mergeCell ref="YU157:YU162"/>
    <mergeCell ref="YV157:YV162"/>
    <mergeCell ref="YW157:YW162"/>
    <mergeCell ref="YX157:YX162"/>
    <mergeCell ref="YY157:YY162"/>
    <mergeCell ref="YZ157:YZ162"/>
    <mergeCell ref="ZA157:ZA162"/>
    <mergeCell ref="ZB157:ZB162"/>
    <mergeCell ref="ZC157:ZC162"/>
    <mergeCell ref="ZD157:ZD162"/>
    <mergeCell ref="ZE157:ZE162"/>
    <mergeCell ref="ZF157:ZF162"/>
    <mergeCell ref="ZG157:ZG162"/>
    <mergeCell ref="ZH157:ZH162"/>
    <mergeCell ref="ZI157:ZI162"/>
    <mergeCell ref="ZJ157:ZJ162"/>
    <mergeCell ref="ZK157:ZK162"/>
    <mergeCell ref="ZL157:ZL162"/>
    <mergeCell ref="ZM157:ZM162"/>
    <mergeCell ref="ZN157:ZN162"/>
    <mergeCell ref="ZO157:ZO162"/>
    <mergeCell ref="ZP157:ZP162"/>
    <mergeCell ref="ZQ157:ZQ162"/>
    <mergeCell ref="ZR157:ZR162"/>
    <mergeCell ref="ZS157:ZS162"/>
    <mergeCell ref="ZT157:ZT162"/>
    <mergeCell ref="ZU157:ZU162"/>
    <mergeCell ref="ZV157:ZV162"/>
    <mergeCell ref="ZW157:ZW162"/>
    <mergeCell ref="ZX157:ZX162"/>
    <mergeCell ref="ZY157:ZY162"/>
    <mergeCell ref="ZZ157:ZZ162"/>
    <mergeCell ref="AAA157:AAA162"/>
    <mergeCell ref="AAB157:AAB162"/>
    <mergeCell ref="AAC157:AAC162"/>
    <mergeCell ref="AAD157:AAD162"/>
    <mergeCell ref="AAE157:AAE162"/>
    <mergeCell ref="AAF157:AAF162"/>
    <mergeCell ref="AAG157:AAG162"/>
    <mergeCell ref="AAH157:AAH162"/>
    <mergeCell ref="AAI157:AAI162"/>
    <mergeCell ref="AAJ157:AAJ162"/>
    <mergeCell ref="AAK157:AAK162"/>
    <mergeCell ref="AAL157:AAL162"/>
    <mergeCell ref="AAM157:AAM162"/>
    <mergeCell ref="AAN157:AAN162"/>
    <mergeCell ref="AAO157:AAO162"/>
    <mergeCell ref="AAP157:AAP162"/>
    <mergeCell ref="AAQ157:AAQ162"/>
    <mergeCell ref="AAR157:AAR162"/>
    <mergeCell ref="AAS157:AAS162"/>
    <mergeCell ref="AAT157:AAT162"/>
    <mergeCell ref="AAU157:AAU162"/>
    <mergeCell ref="AAV157:AAV162"/>
    <mergeCell ref="AAW157:AAW162"/>
    <mergeCell ref="AAX157:AAX162"/>
    <mergeCell ref="AAY157:AAY162"/>
    <mergeCell ref="AAZ157:AAZ162"/>
    <mergeCell ref="ABA157:ABA162"/>
    <mergeCell ref="ABB157:ABB162"/>
    <mergeCell ref="ABC157:ABC162"/>
    <mergeCell ref="ABD157:ABD162"/>
    <mergeCell ref="ABE157:ABE162"/>
    <mergeCell ref="ABF157:ABF162"/>
    <mergeCell ref="ABG157:ABG162"/>
    <mergeCell ref="ABH157:ABH162"/>
    <mergeCell ref="ABI157:ABI162"/>
    <mergeCell ref="ABJ157:ABJ162"/>
    <mergeCell ref="ABK157:ABK162"/>
    <mergeCell ref="ABL157:ABL162"/>
    <mergeCell ref="ABM157:ABM162"/>
    <mergeCell ref="ABN157:ABN162"/>
    <mergeCell ref="ABO157:ABO162"/>
    <mergeCell ref="ABP157:ABP162"/>
    <mergeCell ref="ABQ157:ABQ162"/>
    <mergeCell ref="ABR157:ABR162"/>
    <mergeCell ref="ABS157:ABS162"/>
    <mergeCell ref="ABT157:ABT162"/>
    <mergeCell ref="ABU157:ABU162"/>
    <mergeCell ref="ABV157:ABV162"/>
    <mergeCell ref="ABW157:ABW162"/>
    <mergeCell ref="ABX157:ABX162"/>
    <mergeCell ref="ABY157:ABY162"/>
    <mergeCell ref="ABZ157:ABZ162"/>
    <mergeCell ref="ACA157:ACA162"/>
    <mergeCell ref="ACB157:ACB162"/>
    <mergeCell ref="ACC157:ACC162"/>
    <mergeCell ref="ACD157:ACD162"/>
    <mergeCell ref="ACE157:ACE162"/>
    <mergeCell ref="ACF157:ACF162"/>
    <mergeCell ref="ACG157:ACG162"/>
    <mergeCell ref="ACH157:ACH162"/>
    <mergeCell ref="ACI157:ACI162"/>
    <mergeCell ref="ACJ157:ACJ162"/>
    <mergeCell ref="ACK157:ACK162"/>
    <mergeCell ref="ACL157:ACL162"/>
    <mergeCell ref="ACM157:ACM162"/>
    <mergeCell ref="ACN157:ACN162"/>
    <mergeCell ref="ACO157:ACO162"/>
    <mergeCell ref="ACP157:ACP162"/>
    <mergeCell ref="ACQ157:ACQ162"/>
    <mergeCell ref="ACR157:ACR162"/>
    <mergeCell ref="ACS157:ACS162"/>
    <mergeCell ref="ACT157:ACT162"/>
    <mergeCell ref="ACU157:ACU162"/>
    <mergeCell ref="ACV157:ACV162"/>
    <mergeCell ref="ACW157:ACW162"/>
    <mergeCell ref="ACX157:ACX162"/>
    <mergeCell ref="ACY157:ACY162"/>
    <mergeCell ref="ACZ157:ACZ162"/>
    <mergeCell ref="ADA157:ADA162"/>
    <mergeCell ref="ADB157:ADB162"/>
    <mergeCell ref="ADC157:ADC162"/>
    <mergeCell ref="ADD157:ADD162"/>
    <mergeCell ref="ADE157:ADE162"/>
    <mergeCell ref="ADF157:ADF162"/>
    <mergeCell ref="ADG157:ADG162"/>
    <mergeCell ref="ADH157:ADH162"/>
    <mergeCell ref="ADI157:ADI162"/>
    <mergeCell ref="ADJ157:ADJ162"/>
    <mergeCell ref="ADK157:ADK162"/>
    <mergeCell ref="ADL157:ADL162"/>
    <mergeCell ref="ADM157:ADM162"/>
    <mergeCell ref="ADN157:ADN162"/>
    <mergeCell ref="ADO157:ADO162"/>
    <mergeCell ref="ADP157:ADP162"/>
    <mergeCell ref="ADQ157:ADQ162"/>
    <mergeCell ref="ADR157:ADR162"/>
    <mergeCell ref="ADS157:ADS162"/>
    <mergeCell ref="ADT157:ADT162"/>
    <mergeCell ref="ADU157:ADU162"/>
    <mergeCell ref="ADV157:ADV162"/>
    <mergeCell ref="ADW157:ADW162"/>
    <mergeCell ref="ADX157:ADX162"/>
    <mergeCell ref="ADY157:ADY162"/>
    <mergeCell ref="ADZ157:ADZ162"/>
    <mergeCell ref="AEA157:AEA162"/>
    <mergeCell ref="AEB157:AEB162"/>
    <mergeCell ref="AEC157:AEC162"/>
    <mergeCell ref="AED157:AED162"/>
    <mergeCell ref="AEE157:AEE162"/>
    <mergeCell ref="AEF157:AEF162"/>
    <mergeCell ref="AEG157:AEG162"/>
    <mergeCell ref="AEH157:AEH162"/>
    <mergeCell ref="AEI157:AEI162"/>
    <mergeCell ref="AEJ157:AEJ162"/>
    <mergeCell ref="AEK157:AEK162"/>
    <mergeCell ref="AEL157:AEL162"/>
    <mergeCell ref="AEM157:AEM162"/>
    <mergeCell ref="AEN157:AEN162"/>
    <mergeCell ref="AEO157:AEO162"/>
    <mergeCell ref="AEP157:AEP162"/>
    <mergeCell ref="AEQ157:AEQ162"/>
    <mergeCell ref="AER157:AER162"/>
    <mergeCell ref="AES157:AES162"/>
    <mergeCell ref="AET157:AET162"/>
    <mergeCell ref="AEU157:AEU162"/>
    <mergeCell ref="AEV157:AEV162"/>
    <mergeCell ref="AEW157:AEW162"/>
    <mergeCell ref="AEX157:AEX162"/>
    <mergeCell ref="AEY157:AEY162"/>
    <mergeCell ref="AEZ157:AEZ162"/>
    <mergeCell ref="AFA157:AFA162"/>
    <mergeCell ref="AFB157:AFB162"/>
    <mergeCell ref="AFC157:AFC162"/>
    <mergeCell ref="AFD157:AFD162"/>
    <mergeCell ref="AFE157:AFE162"/>
    <mergeCell ref="AFF157:AFF162"/>
    <mergeCell ref="AFG157:AFG162"/>
    <mergeCell ref="AFH157:AFH162"/>
    <mergeCell ref="AFI157:AFI162"/>
    <mergeCell ref="AFJ157:AFJ162"/>
    <mergeCell ref="AFK157:AFK162"/>
    <mergeCell ref="AFL157:AFL162"/>
    <mergeCell ref="AFM157:AFM162"/>
    <mergeCell ref="AFN157:AFN162"/>
    <mergeCell ref="AFO157:AFO162"/>
    <mergeCell ref="AFP157:AFP162"/>
    <mergeCell ref="AFQ157:AFQ162"/>
    <mergeCell ref="AFR157:AFR162"/>
    <mergeCell ref="AFS157:AFS162"/>
    <mergeCell ref="AFT157:AFT162"/>
    <mergeCell ref="AFU157:AFU162"/>
    <mergeCell ref="AFV157:AFV162"/>
    <mergeCell ref="AFW157:AFW162"/>
    <mergeCell ref="AFX157:AFX162"/>
    <mergeCell ref="AFY157:AFY162"/>
    <mergeCell ref="AFZ157:AFZ162"/>
    <mergeCell ref="AGA157:AGA162"/>
    <mergeCell ref="AGB157:AGB162"/>
    <mergeCell ref="AGC157:AGC162"/>
    <mergeCell ref="AGD157:AGD162"/>
    <mergeCell ref="AGE157:AGE162"/>
    <mergeCell ref="AGF157:AGF162"/>
    <mergeCell ref="AGG157:AGG162"/>
    <mergeCell ref="AGH157:AGH162"/>
    <mergeCell ref="AGI157:AGI162"/>
    <mergeCell ref="AGJ157:AGJ162"/>
    <mergeCell ref="AGK157:AGK162"/>
    <mergeCell ref="AGL157:AGL162"/>
    <mergeCell ref="AGM157:AGM162"/>
    <mergeCell ref="AGN157:AGN162"/>
    <mergeCell ref="AGO157:AGO162"/>
    <mergeCell ref="AGP157:AGP162"/>
    <mergeCell ref="AGQ157:AGQ162"/>
    <mergeCell ref="AGR157:AGR162"/>
    <mergeCell ref="AGS157:AGS162"/>
    <mergeCell ref="AGT157:AGT162"/>
    <mergeCell ref="AGU157:AGU162"/>
    <mergeCell ref="AGV157:AGV162"/>
    <mergeCell ref="AGW157:AGW162"/>
    <mergeCell ref="AGX157:AGX162"/>
    <mergeCell ref="AGY157:AGY162"/>
    <mergeCell ref="AGZ157:AGZ162"/>
    <mergeCell ref="AHA157:AHA162"/>
    <mergeCell ref="AHB157:AHB162"/>
    <mergeCell ref="AHC157:AHC162"/>
    <mergeCell ref="AHD157:AHD162"/>
    <mergeCell ref="AHE157:AHE162"/>
    <mergeCell ref="AHF157:AHF162"/>
    <mergeCell ref="AHG157:AHG162"/>
    <mergeCell ref="AHH157:AHH162"/>
    <mergeCell ref="AHI157:AHI162"/>
    <mergeCell ref="AHJ157:AHJ162"/>
    <mergeCell ref="AHK157:AHK162"/>
    <mergeCell ref="AHL157:AHL162"/>
    <mergeCell ref="AHM157:AHM162"/>
    <mergeCell ref="AHN157:AHN162"/>
    <mergeCell ref="AHO157:AHO162"/>
    <mergeCell ref="AHP157:AHP162"/>
    <mergeCell ref="AHQ157:AHQ162"/>
    <mergeCell ref="AHR157:AHR162"/>
    <mergeCell ref="AHS157:AHS162"/>
    <mergeCell ref="AHT157:AHT162"/>
    <mergeCell ref="AHU157:AHU162"/>
    <mergeCell ref="AHV157:AHV162"/>
    <mergeCell ref="AHW157:AHW162"/>
    <mergeCell ref="AHX157:AHX162"/>
    <mergeCell ref="AHY157:AHY162"/>
    <mergeCell ref="AHZ157:AHZ162"/>
    <mergeCell ref="AIA157:AIA162"/>
    <mergeCell ref="AIB157:AIB162"/>
    <mergeCell ref="AIC157:AIC162"/>
    <mergeCell ref="AID157:AID162"/>
    <mergeCell ref="AIE157:AIE162"/>
    <mergeCell ref="AIF157:AIF162"/>
    <mergeCell ref="AIG157:AIG162"/>
    <mergeCell ref="AIH157:AIH162"/>
    <mergeCell ref="AII157:AII162"/>
    <mergeCell ref="AIJ157:AIJ162"/>
    <mergeCell ref="AIK157:AIK162"/>
    <mergeCell ref="AIL157:AIL162"/>
    <mergeCell ref="AIM157:AIM162"/>
    <mergeCell ref="AIN157:AIN162"/>
    <mergeCell ref="AIO157:AIO162"/>
    <mergeCell ref="AIP157:AIP162"/>
    <mergeCell ref="AIQ157:AIQ162"/>
    <mergeCell ref="AIR157:AIR162"/>
    <mergeCell ref="AIS157:AIS162"/>
    <mergeCell ref="AIT157:AIT162"/>
    <mergeCell ref="AIU157:AIU162"/>
    <mergeCell ref="AIV157:AIV162"/>
    <mergeCell ref="AIW157:AIW162"/>
    <mergeCell ref="AIX157:AIX162"/>
    <mergeCell ref="AIY157:AIY162"/>
    <mergeCell ref="AIZ157:AIZ162"/>
    <mergeCell ref="AJA157:AJA162"/>
    <mergeCell ref="AJB157:AJB162"/>
    <mergeCell ref="AJC157:AJC162"/>
    <mergeCell ref="AJD157:AJD162"/>
    <mergeCell ref="AJE157:AJE162"/>
    <mergeCell ref="AJF157:AJF162"/>
    <mergeCell ref="AJG157:AJG162"/>
    <mergeCell ref="AJH157:AJH162"/>
    <mergeCell ref="AJI157:AJI162"/>
    <mergeCell ref="AJJ157:AJJ162"/>
    <mergeCell ref="AJK157:AJK162"/>
    <mergeCell ref="AJL157:AJL162"/>
    <mergeCell ref="AJM157:AJM162"/>
    <mergeCell ref="AJN157:AJN162"/>
    <mergeCell ref="AJO157:AJO162"/>
    <mergeCell ref="AJP157:AJP162"/>
    <mergeCell ref="AJQ157:AJQ162"/>
    <mergeCell ref="AJR157:AJR162"/>
    <mergeCell ref="AJS157:AJS162"/>
    <mergeCell ref="AJT157:AJT162"/>
    <mergeCell ref="AJU157:AJU162"/>
    <mergeCell ref="AJV157:AJV162"/>
    <mergeCell ref="AJW157:AJW162"/>
    <mergeCell ref="AJX157:AJX162"/>
    <mergeCell ref="AJY157:AJY162"/>
    <mergeCell ref="AJZ157:AJZ162"/>
    <mergeCell ref="AKA157:AKA162"/>
    <mergeCell ref="AKB157:AKB162"/>
    <mergeCell ref="AKC157:AKC162"/>
    <mergeCell ref="AKD157:AKD162"/>
    <mergeCell ref="AKE157:AKE162"/>
    <mergeCell ref="AKF157:AKF162"/>
    <mergeCell ref="AKG157:AKG162"/>
    <mergeCell ref="AKH157:AKH162"/>
    <mergeCell ref="AKI157:AKI162"/>
    <mergeCell ref="AKJ157:AKJ162"/>
    <mergeCell ref="AKK157:AKK162"/>
    <mergeCell ref="AKL157:AKL162"/>
    <mergeCell ref="AKM157:AKM162"/>
    <mergeCell ref="AKN157:AKN162"/>
    <mergeCell ref="AKO157:AKO162"/>
    <mergeCell ref="AKP157:AKP162"/>
    <mergeCell ref="LY163:LY165"/>
    <mergeCell ref="LZ163:LZ165"/>
    <mergeCell ref="MA163:MA165"/>
    <mergeCell ref="MB163:MB165"/>
    <mergeCell ref="MC163:MC165"/>
    <mergeCell ref="MD163:MD165"/>
    <mergeCell ref="ME163:ME165"/>
    <mergeCell ref="MF163:MF165"/>
    <mergeCell ref="MG163:MG165"/>
    <mergeCell ref="MH163:MH165"/>
    <mergeCell ref="MI163:MI165"/>
    <mergeCell ref="MJ163:MJ165"/>
    <mergeCell ref="MK163:MK165"/>
    <mergeCell ref="ML163:ML165"/>
    <mergeCell ref="MM163:MM165"/>
    <mergeCell ref="MN163:MN165"/>
    <mergeCell ref="MO163:MO165"/>
    <mergeCell ref="MP163:MP165"/>
    <mergeCell ref="MQ163:MQ165"/>
    <mergeCell ref="MR163:MR165"/>
    <mergeCell ref="MS163:MS165"/>
    <mergeCell ref="MT163:MT165"/>
    <mergeCell ref="MU163:MU165"/>
    <mergeCell ref="MV163:MV165"/>
    <mergeCell ref="MW163:MW165"/>
    <mergeCell ref="MX163:MX165"/>
    <mergeCell ref="MY163:MY165"/>
    <mergeCell ref="MZ163:MZ165"/>
    <mergeCell ref="NA163:NA165"/>
    <mergeCell ref="NB163:NB165"/>
    <mergeCell ref="NC163:NC165"/>
    <mergeCell ref="ND163:ND165"/>
    <mergeCell ref="NE163:NE165"/>
    <mergeCell ref="NF163:NF165"/>
    <mergeCell ref="NG163:NG165"/>
    <mergeCell ref="NH163:NH165"/>
    <mergeCell ref="NI163:NI165"/>
    <mergeCell ref="NJ163:NJ165"/>
    <mergeCell ref="NK163:NK165"/>
    <mergeCell ref="NL163:NL165"/>
    <mergeCell ref="NM163:NM165"/>
    <mergeCell ref="NN163:NN165"/>
    <mergeCell ref="NO163:NO165"/>
    <mergeCell ref="NP163:NP165"/>
    <mergeCell ref="NQ163:NQ165"/>
    <mergeCell ref="NR163:NR165"/>
    <mergeCell ref="NS163:NS165"/>
    <mergeCell ref="NT163:NT165"/>
    <mergeCell ref="NU163:NU165"/>
    <mergeCell ref="NV163:NV165"/>
    <mergeCell ref="NW163:NW165"/>
    <mergeCell ref="NX163:NX165"/>
    <mergeCell ref="NY163:NY165"/>
    <mergeCell ref="NZ163:NZ165"/>
    <mergeCell ref="OA163:OA165"/>
    <mergeCell ref="OB163:OB165"/>
    <mergeCell ref="OC163:OC165"/>
    <mergeCell ref="OD163:OD165"/>
    <mergeCell ref="OE163:OE165"/>
    <mergeCell ref="OF163:OF165"/>
    <mergeCell ref="OG163:OG165"/>
    <mergeCell ref="OH163:OH165"/>
    <mergeCell ref="OI163:OI165"/>
    <mergeCell ref="OJ163:OJ165"/>
    <mergeCell ref="OK163:OK165"/>
    <mergeCell ref="OL163:OL165"/>
    <mergeCell ref="OM163:OM165"/>
    <mergeCell ref="ON163:ON165"/>
    <mergeCell ref="OO163:OO165"/>
    <mergeCell ref="OP163:OP165"/>
    <mergeCell ref="OQ163:OQ165"/>
    <mergeCell ref="OR163:OR165"/>
    <mergeCell ref="OS163:OS165"/>
    <mergeCell ref="OT163:OT165"/>
    <mergeCell ref="OU163:OU165"/>
    <mergeCell ref="OV163:OV165"/>
    <mergeCell ref="OW163:OW165"/>
    <mergeCell ref="OX163:OX165"/>
    <mergeCell ref="OY163:OY165"/>
    <mergeCell ref="OZ163:OZ165"/>
    <mergeCell ref="PA163:PA165"/>
    <mergeCell ref="PB163:PB165"/>
    <mergeCell ref="PC163:PC165"/>
    <mergeCell ref="PD163:PD165"/>
    <mergeCell ref="PE163:PE165"/>
    <mergeCell ref="PF163:PF165"/>
    <mergeCell ref="PG163:PG165"/>
    <mergeCell ref="PH163:PH165"/>
    <mergeCell ref="PI163:PI165"/>
    <mergeCell ref="PJ163:PJ165"/>
    <mergeCell ref="PK163:PK165"/>
    <mergeCell ref="PL163:PL165"/>
    <mergeCell ref="PM163:PM165"/>
    <mergeCell ref="PN163:PN165"/>
    <mergeCell ref="PO163:PO165"/>
    <mergeCell ref="PP163:PP165"/>
    <mergeCell ref="PQ163:PQ165"/>
    <mergeCell ref="PR163:PR165"/>
    <mergeCell ref="PS163:PS165"/>
    <mergeCell ref="PT163:PT165"/>
    <mergeCell ref="PU163:PU165"/>
    <mergeCell ref="PV163:PV165"/>
    <mergeCell ref="PW163:PW165"/>
    <mergeCell ref="PX163:PX165"/>
    <mergeCell ref="PY163:PY165"/>
    <mergeCell ref="PZ163:PZ165"/>
    <mergeCell ref="QA163:QA165"/>
    <mergeCell ref="QB163:QB165"/>
    <mergeCell ref="QC163:QC165"/>
    <mergeCell ref="QD163:QD165"/>
    <mergeCell ref="QE163:QE165"/>
    <mergeCell ref="QF163:QF165"/>
    <mergeCell ref="QG163:QG165"/>
    <mergeCell ref="QH163:QH165"/>
    <mergeCell ref="QI163:QI165"/>
    <mergeCell ref="QJ163:QJ165"/>
    <mergeCell ref="QK163:QK165"/>
    <mergeCell ref="QL163:QL165"/>
    <mergeCell ref="QM163:QM165"/>
    <mergeCell ref="QN163:QN165"/>
    <mergeCell ref="QO163:QO165"/>
    <mergeCell ref="QP163:QP165"/>
    <mergeCell ref="QQ163:QQ165"/>
    <mergeCell ref="QR163:QR165"/>
    <mergeCell ref="QS163:QS165"/>
    <mergeCell ref="QT163:QT165"/>
    <mergeCell ref="QU163:QU165"/>
    <mergeCell ref="QV163:QV165"/>
    <mergeCell ref="QW163:QW165"/>
    <mergeCell ref="QX163:QX165"/>
    <mergeCell ref="QY163:QY165"/>
    <mergeCell ref="QZ163:QZ165"/>
    <mergeCell ref="RA163:RA165"/>
    <mergeCell ref="RB163:RB165"/>
    <mergeCell ref="RC163:RC165"/>
    <mergeCell ref="RD163:RD165"/>
    <mergeCell ref="RE163:RE165"/>
    <mergeCell ref="RF163:RF165"/>
    <mergeCell ref="RG163:RG165"/>
    <mergeCell ref="RH163:RH165"/>
    <mergeCell ref="RI163:RI165"/>
    <mergeCell ref="RJ163:RJ165"/>
    <mergeCell ref="RK163:RK165"/>
    <mergeCell ref="RL163:RL165"/>
    <mergeCell ref="RM163:RM165"/>
    <mergeCell ref="RN163:RN165"/>
    <mergeCell ref="RO163:RO165"/>
    <mergeCell ref="RP163:RP165"/>
    <mergeCell ref="RQ163:RQ165"/>
    <mergeCell ref="RR163:RR165"/>
    <mergeCell ref="RS163:RS165"/>
    <mergeCell ref="RT163:RT165"/>
    <mergeCell ref="RU163:RU165"/>
    <mergeCell ref="RV163:RV165"/>
    <mergeCell ref="RW163:RW165"/>
    <mergeCell ref="RX163:RX165"/>
    <mergeCell ref="RY163:RY165"/>
    <mergeCell ref="RZ163:RZ165"/>
    <mergeCell ref="SA163:SA165"/>
    <mergeCell ref="SB163:SB165"/>
    <mergeCell ref="SC163:SC165"/>
    <mergeCell ref="SD163:SD165"/>
    <mergeCell ref="SE163:SE165"/>
    <mergeCell ref="SF163:SF165"/>
    <mergeCell ref="SG163:SG165"/>
    <mergeCell ref="SH163:SH165"/>
    <mergeCell ref="SI163:SI165"/>
    <mergeCell ref="SJ163:SJ165"/>
    <mergeCell ref="SK163:SK165"/>
    <mergeCell ref="SL163:SL165"/>
    <mergeCell ref="SM163:SM165"/>
    <mergeCell ref="SN163:SN165"/>
    <mergeCell ref="SO163:SO165"/>
    <mergeCell ref="SP163:SP165"/>
    <mergeCell ref="SQ163:SQ165"/>
    <mergeCell ref="SR163:SR165"/>
    <mergeCell ref="SS163:SS165"/>
    <mergeCell ref="ST163:ST165"/>
    <mergeCell ref="SU163:SU165"/>
    <mergeCell ref="SV163:SV165"/>
    <mergeCell ref="SW163:SW165"/>
    <mergeCell ref="SX163:SX165"/>
    <mergeCell ref="SY163:SY165"/>
    <mergeCell ref="SZ163:SZ165"/>
    <mergeCell ref="TA163:TA165"/>
    <mergeCell ref="TB163:TB165"/>
    <mergeCell ref="TC163:TC165"/>
    <mergeCell ref="TD163:TD165"/>
    <mergeCell ref="TE163:TE165"/>
    <mergeCell ref="TF163:TF165"/>
    <mergeCell ref="TG163:TG165"/>
    <mergeCell ref="TH163:TH165"/>
    <mergeCell ref="TI163:TI165"/>
    <mergeCell ref="TJ163:TJ165"/>
    <mergeCell ref="TK163:TK165"/>
    <mergeCell ref="TL163:TL165"/>
    <mergeCell ref="TM163:TM165"/>
    <mergeCell ref="TN163:TN165"/>
    <mergeCell ref="TO163:TO165"/>
    <mergeCell ref="TP163:TP165"/>
    <mergeCell ref="TQ163:TQ165"/>
    <mergeCell ref="TR163:TR165"/>
    <mergeCell ref="TS163:TS165"/>
    <mergeCell ref="TT163:TT165"/>
    <mergeCell ref="TU163:TU165"/>
    <mergeCell ref="TV163:TV165"/>
    <mergeCell ref="TW163:TW165"/>
    <mergeCell ref="TX163:TX165"/>
    <mergeCell ref="TY163:TY165"/>
    <mergeCell ref="TZ163:TZ165"/>
    <mergeCell ref="UA163:UA165"/>
    <mergeCell ref="UB163:UB165"/>
    <mergeCell ref="UC163:UC165"/>
    <mergeCell ref="UD163:UD165"/>
    <mergeCell ref="UE163:UE165"/>
    <mergeCell ref="UF163:UF165"/>
    <mergeCell ref="UG163:UG165"/>
    <mergeCell ref="UH163:UH165"/>
    <mergeCell ref="UI163:UI165"/>
    <mergeCell ref="UJ163:UJ165"/>
    <mergeCell ref="UK163:UK165"/>
    <mergeCell ref="UL163:UL165"/>
    <mergeCell ref="UM163:UM165"/>
    <mergeCell ref="UN163:UN165"/>
    <mergeCell ref="UO163:UO165"/>
    <mergeCell ref="UP163:UP165"/>
    <mergeCell ref="UQ163:UQ165"/>
    <mergeCell ref="UR163:UR165"/>
    <mergeCell ref="US163:US165"/>
    <mergeCell ref="UT163:UT165"/>
    <mergeCell ref="UU163:UU165"/>
    <mergeCell ref="UV163:UV165"/>
    <mergeCell ref="UW163:UW165"/>
    <mergeCell ref="UX163:UX165"/>
    <mergeCell ref="UY163:UY165"/>
    <mergeCell ref="UZ163:UZ165"/>
    <mergeCell ref="VA163:VA165"/>
    <mergeCell ref="VB163:VB165"/>
    <mergeCell ref="VC163:VC165"/>
    <mergeCell ref="VD163:VD165"/>
    <mergeCell ref="VE163:VE165"/>
    <mergeCell ref="VF163:VF165"/>
    <mergeCell ref="VG163:VG165"/>
    <mergeCell ref="VH163:VH165"/>
    <mergeCell ref="VI163:VI165"/>
    <mergeCell ref="VJ163:VJ165"/>
    <mergeCell ref="VK163:VK165"/>
    <mergeCell ref="VL163:VL165"/>
    <mergeCell ref="VM163:VM165"/>
    <mergeCell ref="VN163:VN165"/>
    <mergeCell ref="VO163:VO165"/>
    <mergeCell ref="VP163:VP165"/>
    <mergeCell ref="VQ163:VQ165"/>
    <mergeCell ref="VR163:VR165"/>
    <mergeCell ref="VS163:VS165"/>
    <mergeCell ref="VT163:VT165"/>
    <mergeCell ref="VU163:VU165"/>
    <mergeCell ref="VV163:VV165"/>
    <mergeCell ref="VW163:VW165"/>
    <mergeCell ref="VX163:VX165"/>
    <mergeCell ref="VY163:VY165"/>
    <mergeCell ref="VZ163:VZ165"/>
    <mergeCell ref="WA163:WA165"/>
    <mergeCell ref="WB163:WB165"/>
    <mergeCell ref="WC163:WC165"/>
    <mergeCell ref="WD163:WD165"/>
    <mergeCell ref="WE163:WE165"/>
    <mergeCell ref="WF163:WF165"/>
    <mergeCell ref="WG163:WG165"/>
    <mergeCell ref="WH163:WH165"/>
    <mergeCell ref="WI163:WI165"/>
    <mergeCell ref="WJ163:WJ165"/>
    <mergeCell ref="WK163:WK165"/>
    <mergeCell ref="WL163:WL165"/>
    <mergeCell ref="WM163:WM165"/>
    <mergeCell ref="WN163:WN165"/>
    <mergeCell ref="WO163:WO165"/>
    <mergeCell ref="WP163:WP165"/>
    <mergeCell ref="WQ163:WQ165"/>
    <mergeCell ref="WR163:WR165"/>
    <mergeCell ref="WS163:WS165"/>
    <mergeCell ref="WT163:WT165"/>
    <mergeCell ref="WU163:WU165"/>
    <mergeCell ref="WV163:WV165"/>
    <mergeCell ref="WW163:WW165"/>
    <mergeCell ref="WX163:WX165"/>
    <mergeCell ref="WY163:WY165"/>
    <mergeCell ref="WZ163:WZ165"/>
    <mergeCell ref="XA163:XA165"/>
    <mergeCell ref="XB163:XB165"/>
    <mergeCell ref="XC163:XC165"/>
    <mergeCell ref="XD163:XD165"/>
    <mergeCell ref="XE163:XE165"/>
    <mergeCell ref="XF163:XF165"/>
    <mergeCell ref="XG163:XG165"/>
    <mergeCell ref="XH163:XH165"/>
    <mergeCell ref="XI163:XI165"/>
    <mergeCell ref="XJ163:XJ165"/>
    <mergeCell ref="XK163:XK165"/>
    <mergeCell ref="XL163:XL165"/>
    <mergeCell ref="XM163:XM165"/>
    <mergeCell ref="XN163:XN165"/>
    <mergeCell ref="XO163:XO165"/>
    <mergeCell ref="XP163:XP165"/>
    <mergeCell ref="XQ163:XQ165"/>
    <mergeCell ref="XR163:XR165"/>
    <mergeCell ref="XS163:XS165"/>
    <mergeCell ref="XT163:XT165"/>
    <mergeCell ref="XU163:XU165"/>
    <mergeCell ref="XV163:XV165"/>
    <mergeCell ref="XW163:XW165"/>
    <mergeCell ref="XX163:XX165"/>
    <mergeCell ref="XY163:XY165"/>
    <mergeCell ref="XZ163:XZ165"/>
    <mergeCell ref="YA163:YA165"/>
    <mergeCell ref="YB163:YB165"/>
    <mergeCell ref="YC163:YC165"/>
    <mergeCell ref="YD163:YD165"/>
    <mergeCell ref="YE163:YE165"/>
    <mergeCell ref="YF163:YF165"/>
    <mergeCell ref="YG163:YG165"/>
    <mergeCell ref="YH163:YH165"/>
    <mergeCell ref="YI163:YI165"/>
    <mergeCell ref="YJ163:YJ165"/>
    <mergeCell ref="YK163:YK165"/>
    <mergeCell ref="YL163:YL165"/>
    <mergeCell ref="YM163:YM165"/>
    <mergeCell ref="YN163:YN165"/>
    <mergeCell ref="YO163:YO165"/>
    <mergeCell ref="YP163:YP165"/>
    <mergeCell ref="YQ163:YQ165"/>
    <mergeCell ref="YR163:YR165"/>
    <mergeCell ref="YS163:YS165"/>
    <mergeCell ref="YT163:YT165"/>
    <mergeCell ref="YU163:YU165"/>
    <mergeCell ref="YV163:YV165"/>
    <mergeCell ref="YW163:YW165"/>
    <mergeCell ref="YX163:YX165"/>
    <mergeCell ref="YY163:YY165"/>
    <mergeCell ref="YZ163:YZ165"/>
    <mergeCell ref="ZA163:ZA165"/>
    <mergeCell ref="ZB163:ZB165"/>
    <mergeCell ref="ZC163:ZC165"/>
    <mergeCell ref="ZD163:ZD165"/>
    <mergeCell ref="ZE163:ZE165"/>
    <mergeCell ref="ZF163:ZF165"/>
    <mergeCell ref="ZG163:ZG165"/>
    <mergeCell ref="ZH163:ZH165"/>
    <mergeCell ref="ZI163:ZI165"/>
    <mergeCell ref="ZJ163:ZJ165"/>
    <mergeCell ref="ZK163:ZK165"/>
    <mergeCell ref="ZL163:ZL165"/>
    <mergeCell ref="ZM163:ZM165"/>
    <mergeCell ref="ZN163:ZN165"/>
    <mergeCell ref="ZO163:ZO165"/>
    <mergeCell ref="ZP163:ZP165"/>
    <mergeCell ref="ZQ163:ZQ165"/>
    <mergeCell ref="ZR163:ZR165"/>
    <mergeCell ref="ZS163:ZS165"/>
    <mergeCell ref="ZT163:ZT165"/>
    <mergeCell ref="ZU163:ZU165"/>
    <mergeCell ref="ZV163:ZV165"/>
    <mergeCell ref="ZW163:ZW165"/>
    <mergeCell ref="ZX163:ZX165"/>
    <mergeCell ref="ZY163:ZY165"/>
    <mergeCell ref="ZZ163:ZZ165"/>
    <mergeCell ref="AAA163:AAA165"/>
    <mergeCell ref="AAB163:AAB165"/>
    <mergeCell ref="AAC163:AAC165"/>
    <mergeCell ref="AAD163:AAD165"/>
    <mergeCell ref="AAE163:AAE165"/>
    <mergeCell ref="AAF163:AAF165"/>
    <mergeCell ref="AAG163:AAG165"/>
    <mergeCell ref="AAH163:AAH165"/>
    <mergeCell ref="AAI163:AAI165"/>
    <mergeCell ref="AAJ163:AAJ165"/>
    <mergeCell ref="AAK163:AAK165"/>
    <mergeCell ref="AAL163:AAL165"/>
    <mergeCell ref="AAM163:AAM165"/>
    <mergeCell ref="AAN163:AAN165"/>
    <mergeCell ref="AAO163:AAO165"/>
    <mergeCell ref="AAP163:AAP165"/>
    <mergeCell ref="AAQ163:AAQ165"/>
    <mergeCell ref="AAR163:AAR165"/>
    <mergeCell ref="AAS163:AAS165"/>
    <mergeCell ref="AAT163:AAT165"/>
    <mergeCell ref="AAU163:AAU165"/>
    <mergeCell ref="AAV163:AAV165"/>
    <mergeCell ref="AAW163:AAW165"/>
    <mergeCell ref="AAX163:AAX165"/>
    <mergeCell ref="AAY163:AAY165"/>
    <mergeCell ref="AAZ163:AAZ165"/>
    <mergeCell ref="ABA163:ABA165"/>
    <mergeCell ref="ABB163:ABB165"/>
    <mergeCell ref="ABC163:ABC165"/>
    <mergeCell ref="ABD163:ABD165"/>
    <mergeCell ref="ABE163:ABE165"/>
    <mergeCell ref="ABF163:ABF165"/>
    <mergeCell ref="ABG163:ABG165"/>
    <mergeCell ref="ABH163:ABH165"/>
    <mergeCell ref="ABI163:ABI165"/>
    <mergeCell ref="ABJ163:ABJ165"/>
    <mergeCell ref="ABK163:ABK165"/>
    <mergeCell ref="ABL163:ABL165"/>
    <mergeCell ref="ABM163:ABM165"/>
    <mergeCell ref="ABN163:ABN165"/>
    <mergeCell ref="ABO163:ABO165"/>
    <mergeCell ref="ABP163:ABP165"/>
    <mergeCell ref="ABQ163:ABQ165"/>
    <mergeCell ref="ABR163:ABR165"/>
    <mergeCell ref="ABS163:ABS165"/>
    <mergeCell ref="ABT163:ABT165"/>
    <mergeCell ref="ABU163:ABU165"/>
    <mergeCell ref="ABV163:ABV165"/>
    <mergeCell ref="ABW163:ABW165"/>
    <mergeCell ref="ABX163:ABX165"/>
    <mergeCell ref="ABY163:ABY165"/>
    <mergeCell ref="ABZ163:ABZ165"/>
    <mergeCell ref="ACA163:ACA165"/>
    <mergeCell ref="ACB163:ACB165"/>
    <mergeCell ref="ACC163:ACC165"/>
    <mergeCell ref="ACD163:ACD165"/>
    <mergeCell ref="ACE163:ACE165"/>
    <mergeCell ref="ACF163:ACF165"/>
    <mergeCell ref="ACG163:ACG165"/>
    <mergeCell ref="ACH163:ACH165"/>
    <mergeCell ref="ACI163:ACI165"/>
    <mergeCell ref="ACJ163:ACJ165"/>
    <mergeCell ref="ACK163:ACK165"/>
    <mergeCell ref="ACL163:ACL165"/>
    <mergeCell ref="ACM163:ACM165"/>
    <mergeCell ref="ACN163:ACN165"/>
    <mergeCell ref="ACO163:ACO165"/>
    <mergeCell ref="ACP163:ACP165"/>
    <mergeCell ref="ACQ163:ACQ165"/>
    <mergeCell ref="ACR163:ACR165"/>
    <mergeCell ref="ACS163:ACS165"/>
    <mergeCell ref="ACT163:ACT165"/>
    <mergeCell ref="ACU163:ACU165"/>
    <mergeCell ref="ACV163:ACV165"/>
    <mergeCell ref="ACW163:ACW165"/>
    <mergeCell ref="ACX163:ACX165"/>
    <mergeCell ref="ACY163:ACY165"/>
    <mergeCell ref="ACZ163:ACZ165"/>
    <mergeCell ref="ADA163:ADA165"/>
    <mergeCell ref="ADB163:ADB165"/>
    <mergeCell ref="ADC163:ADC165"/>
    <mergeCell ref="ADD163:ADD165"/>
    <mergeCell ref="ADE163:ADE165"/>
    <mergeCell ref="ADF163:ADF165"/>
    <mergeCell ref="ADG163:ADG165"/>
    <mergeCell ref="ADH163:ADH165"/>
    <mergeCell ref="ADI163:ADI165"/>
    <mergeCell ref="ADJ163:ADJ165"/>
    <mergeCell ref="ADK163:ADK165"/>
    <mergeCell ref="ADL163:ADL165"/>
    <mergeCell ref="ADM163:ADM165"/>
    <mergeCell ref="ADN163:ADN165"/>
    <mergeCell ref="ADO163:ADO165"/>
    <mergeCell ref="ADP163:ADP165"/>
    <mergeCell ref="ADQ163:ADQ165"/>
    <mergeCell ref="ADR163:ADR165"/>
    <mergeCell ref="ADS163:ADS165"/>
    <mergeCell ref="ADT163:ADT165"/>
    <mergeCell ref="ADU163:ADU165"/>
    <mergeCell ref="ADV163:ADV165"/>
    <mergeCell ref="ADW163:ADW165"/>
    <mergeCell ref="ADX163:ADX165"/>
    <mergeCell ref="ADY163:ADY165"/>
    <mergeCell ref="ADZ163:ADZ165"/>
    <mergeCell ref="AEA163:AEA165"/>
    <mergeCell ref="AEB163:AEB165"/>
    <mergeCell ref="AEC163:AEC165"/>
    <mergeCell ref="AED163:AED165"/>
    <mergeCell ref="AEE163:AEE165"/>
    <mergeCell ref="AEF163:AEF165"/>
    <mergeCell ref="AEG163:AEG165"/>
    <mergeCell ref="AEH163:AEH165"/>
    <mergeCell ref="AEI163:AEI165"/>
    <mergeCell ref="AEJ163:AEJ165"/>
    <mergeCell ref="AEK163:AEK165"/>
    <mergeCell ref="AEL163:AEL165"/>
    <mergeCell ref="AEM163:AEM165"/>
    <mergeCell ref="AEN163:AEN165"/>
    <mergeCell ref="AEO163:AEO165"/>
    <mergeCell ref="AEP163:AEP165"/>
    <mergeCell ref="AEQ163:AEQ165"/>
    <mergeCell ref="AER163:AER165"/>
    <mergeCell ref="AES163:AES165"/>
    <mergeCell ref="AET163:AET165"/>
    <mergeCell ref="AEU163:AEU165"/>
    <mergeCell ref="AEV163:AEV165"/>
    <mergeCell ref="AEW163:AEW165"/>
    <mergeCell ref="AEX163:AEX165"/>
    <mergeCell ref="AEY163:AEY165"/>
    <mergeCell ref="AEZ163:AEZ165"/>
    <mergeCell ref="AFA163:AFA165"/>
    <mergeCell ref="AFB163:AFB165"/>
    <mergeCell ref="AFC163:AFC165"/>
    <mergeCell ref="AFD163:AFD165"/>
    <mergeCell ref="AFE163:AFE165"/>
    <mergeCell ref="AFF163:AFF165"/>
    <mergeCell ref="AFG163:AFG165"/>
    <mergeCell ref="AFH163:AFH165"/>
    <mergeCell ref="AFI163:AFI165"/>
    <mergeCell ref="AFJ163:AFJ165"/>
    <mergeCell ref="AFK163:AFK165"/>
    <mergeCell ref="AFL163:AFL165"/>
    <mergeCell ref="AFM163:AFM165"/>
    <mergeCell ref="AFN163:AFN165"/>
    <mergeCell ref="AFO163:AFO165"/>
    <mergeCell ref="AFP163:AFP165"/>
    <mergeCell ref="AFQ163:AFQ165"/>
    <mergeCell ref="AFR163:AFR165"/>
    <mergeCell ref="AFS163:AFS165"/>
    <mergeCell ref="AFT163:AFT165"/>
    <mergeCell ref="AFU163:AFU165"/>
    <mergeCell ref="AFV163:AFV165"/>
    <mergeCell ref="AFW163:AFW165"/>
    <mergeCell ref="AFX163:AFX165"/>
    <mergeCell ref="AFY163:AFY165"/>
    <mergeCell ref="AFZ163:AFZ165"/>
    <mergeCell ref="AGA163:AGA165"/>
    <mergeCell ref="AGB163:AGB165"/>
    <mergeCell ref="AGC163:AGC165"/>
    <mergeCell ref="AGD163:AGD165"/>
    <mergeCell ref="AGE163:AGE165"/>
    <mergeCell ref="AGF163:AGF165"/>
    <mergeCell ref="AGG163:AGG165"/>
    <mergeCell ref="AGH163:AGH165"/>
    <mergeCell ref="AGI163:AGI165"/>
    <mergeCell ref="AGJ163:AGJ165"/>
    <mergeCell ref="AGK163:AGK165"/>
    <mergeCell ref="AGL163:AGL165"/>
    <mergeCell ref="AGM163:AGM165"/>
    <mergeCell ref="AGN163:AGN165"/>
    <mergeCell ref="AGO163:AGO165"/>
    <mergeCell ref="AGP163:AGP165"/>
    <mergeCell ref="AGQ163:AGQ165"/>
    <mergeCell ref="AGR163:AGR165"/>
    <mergeCell ref="AGS163:AGS165"/>
    <mergeCell ref="AGT163:AGT165"/>
    <mergeCell ref="AGU163:AGU165"/>
    <mergeCell ref="AGV163:AGV165"/>
    <mergeCell ref="AGW163:AGW165"/>
    <mergeCell ref="AGX163:AGX165"/>
    <mergeCell ref="AGY163:AGY165"/>
    <mergeCell ref="AGZ163:AGZ165"/>
    <mergeCell ref="AHA163:AHA165"/>
    <mergeCell ref="AHB163:AHB165"/>
    <mergeCell ref="AHC163:AHC165"/>
    <mergeCell ref="AHD163:AHD165"/>
    <mergeCell ref="AHE163:AHE165"/>
    <mergeCell ref="AHF163:AHF165"/>
    <mergeCell ref="AHG163:AHG165"/>
    <mergeCell ref="AHH163:AHH165"/>
    <mergeCell ref="AHI163:AHI165"/>
    <mergeCell ref="AHJ163:AHJ165"/>
    <mergeCell ref="AHK163:AHK165"/>
    <mergeCell ref="AHL163:AHL165"/>
    <mergeCell ref="AHM163:AHM165"/>
    <mergeCell ref="AHN163:AHN165"/>
    <mergeCell ref="AHO163:AHO165"/>
    <mergeCell ref="AHP163:AHP165"/>
    <mergeCell ref="AHQ163:AHQ165"/>
    <mergeCell ref="AHR163:AHR165"/>
    <mergeCell ref="AHS163:AHS165"/>
    <mergeCell ref="AHT163:AHT165"/>
    <mergeCell ref="AHU163:AHU165"/>
    <mergeCell ref="AHV163:AHV165"/>
    <mergeCell ref="AHW163:AHW165"/>
    <mergeCell ref="AHX163:AHX165"/>
    <mergeCell ref="AHY163:AHY165"/>
    <mergeCell ref="AHZ163:AHZ165"/>
    <mergeCell ref="AIA163:AIA165"/>
    <mergeCell ref="AIB163:AIB165"/>
    <mergeCell ref="AIC163:AIC165"/>
    <mergeCell ref="AID163:AID165"/>
    <mergeCell ref="AIE163:AIE165"/>
    <mergeCell ref="AIF163:AIF165"/>
    <mergeCell ref="AIG163:AIG165"/>
    <mergeCell ref="AIH163:AIH165"/>
    <mergeCell ref="AII163:AII165"/>
    <mergeCell ref="AIJ163:AIJ165"/>
    <mergeCell ref="AIK163:AIK165"/>
    <mergeCell ref="AIL163:AIL165"/>
    <mergeCell ref="AIM163:AIM165"/>
    <mergeCell ref="AIN163:AIN165"/>
    <mergeCell ref="AIO163:AIO165"/>
    <mergeCell ref="AIP163:AIP165"/>
    <mergeCell ref="AIQ163:AIQ165"/>
    <mergeCell ref="AIR163:AIR165"/>
    <mergeCell ref="AIS163:AIS165"/>
    <mergeCell ref="AIT163:AIT165"/>
    <mergeCell ref="AIU163:AIU165"/>
    <mergeCell ref="AIV163:AIV165"/>
    <mergeCell ref="AIW163:AIW165"/>
    <mergeCell ref="AIX163:AIX165"/>
    <mergeCell ref="AIY163:AIY165"/>
    <mergeCell ref="AIZ163:AIZ165"/>
    <mergeCell ref="AJA163:AJA165"/>
    <mergeCell ref="AJB163:AJB165"/>
    <mergeCell ref="AJC163:AJC165"/>
    <mergeCell ref="AJD163:AJD165"/>
    <mergeCell ref="AJE163:AJE165"/>
    <mergeCell ref="AJF163:AJF165"/>
    <mergeCell ref="AJG163:AJG165"/>
    <mergeCell ref="AJH163:AJH165"/>
    <mergeCell ref="AJI163:AJI165"/>
    <mergeCell ref="AJJ163:AJJ165"/>
    <mergeCell ref="AJK163:AJK165"/>
    <mergeCell ref="AJL163:AJL165"/>
    <mergeCell ref="AJM163:AJM165"/>
    <mergeCell ref="AJN163:AJN165"/>
    <mergeCell ref="AJO163:AJO165"/>
    <mergeCell ref="AJP163:AJP165"/>
    <mergeCell ref="AJQ163:AJQ165"/>
    <mergeCell ref="AJR163:AJR165"/>
    <mergeCell ref="AJS163:AJS165"/>
    <mergeCell ref="AJT163:AJT165"/>
    <mergeCell ref="AJU163:AJU165"/>
    <mergeCell ref="AJV163:AJV165"/>
    <mergeCell ref="AJW163:AJW165"/>
    <mergeCell ref="AJX163:AJX165"/>
    <mergeCell ref="AJY163:AJY165"/>
    <mergeCell ref="AJZ163:AJZ165"/>
    <mergeCell ref="AKA163:AKA165"/>
    <mergeCell ref="AKB163:AKB165"/>
    <mergeCell ref="AKC163:AKC165"/>
    <mergeCell ref="AKD163:AKD165"/>
    <mergeCell ref="AKE163:AKE165"/>
    <mergeCell ref="AKF163:AKF165"/>
    <mergeCell ref="AKG163:AKG165"/>
    <mergeCell ref="AKH163:AKH165"/>
    <mergeCell ref="AKI163:AKI165"/>
    <mergeCell ref="AKJ163:AKJ165"/>
    <mergeCell ref="AKK163:AKK165"/>
    <mergeCell ref="AKL163:AKL165"/>
    <mergeCell ref="AKM163:AKM165"/>
    <mergeCell ref="AKN163:AKN165"/>
    <mergeCell ref="AKO163:AKO165"/>
    <mergeCell ref="AKP163:AKP165"/>
    <mergeCell ref="LY168:LY172"/>
    <mergeCell ref="LZ168:LZ172"/>
    <mergeCell ref="MA168:MA172"/>
    <mergeCell ref="MB168:MB172"/>
    <mergeCell ref="MC168:MC172"/>
    <mergeCell ref="MD168:MD172"/>
    <mergeCell ref="ME168:ME172"/>
    <mergeCell ref="MF168:MF172"/>
    <mergeCell ref="MG168:MG172"/>
    <mergeCell ref="MH168:MH172"/>
    <mergeCell ref="MI168:MI172"/>
    <mergeCell ref="MJ168:MJ172"/>
    <mergeCell ref="MK168:MK172"/>
    <mergeCell ref="ML168:ML172"/>
    <mergeCell ref="MM168:MM172"/>
    <mergeCell ref="MN168:MN172"/>
    <mergeCell ref="MO168:MO172"/>
    <mergeCell ref="MP168:MP172"/>
    <mergeCell ref="MQ168:MQ172"/>
    <mergeCell ref="MR168:MR172"/>
    <mergeCell ref="MS168:MS172"/>
    <mergeCell ref="MT168:MT172"/>
    <mergeCell ref="MU168:MU172"/>
    <mergeCell ref="MV168:MV172"/>
    <mergeCell ref="MW168:MW172"/>
    <mergeCell ref="MX168:MX172"/>
    <mergeCell ref="MY168:MY172"/>
    <mergeCell ref="MZ168:MZ172"/>
    <mergeCell ref="NA168:NA172"/>
    <mergeCell ref="NB168:NB172"/>
    <mergeCell ref="NC168:NC172"/>
    <mergeCell ref="ND168:ND172"/>
    <mergeCell ref="NE168:NE172"/>
    <mergeCell ref="NF168:NF172"/>
    <mergeCell ref="NG168:NG172"/>
    <mergeCell ref="NH168:NH172"/>
    <mergeCell ref="NI168:NI172"/>
    <mergeCell ref="NJ168:NJ172"/>
    <mergeCell ref="NK168:NK172"/>
    <mergeCell ref="NL168:NL172"/>
    <mergeCell ref="NM168:NM172"/>
    <mergeCell ref="NN168:NN172"/>
    <mergeCell ref="NO168:NO172"/>
    <mergeCell ref="NP168:NP172"/>
    <mergeCell ref="NQ168:NQ172"/>
    <mergeCell ref="NR168:NR172"/>
    <mergeCell ref="NS168:NS172"/>
    <mergeCell ref="NT168:NT172"/>
    <mergeCell ref="NU168:NU172"/>
    <mergeCell ref="NV168:NV172"/>
    <mergeCell ref="NW168:NW172"/>
    <mergeCell ref="NX168:NX172"/>
    <mergeCell ref="NY168:NY172"/>
    <mergeCell ref="NZ168:NZ172"/>
    <mergeCell ref="OA168:OA172"/>
    <mergeCell ref="OB168:OB172"/>
    <mergeCell ref="OC168:OC172"/>
    <mergeCell ref="OD168:OD172"/>
    <mergeCell ref="OE168:OE172"/>
    <mergeCell ref="OF168:OF172"/>
    <mergeCell ref="OG168:OG172"/>
    <mergeCell ref="OH168:OH172"/>
    <mergeCell ref="OI168:OI172"/>
    <mergeCell ref="OJ168:OJ172"/>
    <mergeCell ref="OK168:OK172"/>
    <mergeCell ref="OL168:OL172"/>
    <mergeCell ref="OM168:OM172"/>
    <mergeCell ref="ON168:ON172"/>
    <mergeCell ref="OO168:OO172"/>
    <mergeCell ref="OP168:OP172"/>
    <mergeCell ref="OQ168:OQ172"/>
    <mergeCell ref="OR168:OR172"/>
    <mergeCell ref="OS168:OS172"/>
    <mergeCell ref="OT168:OT172"/>
    <mergeCell ref="OU168:OU172"/>
    <mergeCell ref="OV168:OV172"/>
    <mergeCell ref="OW168:OW172"/>
    <mergeCell ref="OX168:OX172"/>
    <mergeCell ref="OY168:OY172"/>
    <mergeCell ref="OZ168:OZ172"/>
    <mergeCell ref="PA168:PA172"/>
    <mergeCell ref="PB168:PB172"/>
    <mergeCell ref="PC168:PC172"/>
    <mergeCell ref="PD168:PD172"/>
    <mergeCell ref="PE168:PE172"/>
    <mergeCell ref="PF168:PF172"/>
    <mergeCell ref="PG168:PG172"/>
    <mergeCell ref="PH168:PH172"/>
    <mergeCell ref="PI168:PI172"/>
    <mergeCell ref="PJ168:PJ172"/>
    <mergeCell ref="PK168:PK172"/>
    <mergeCell ref="PL168:PL172"/>
    <mergeCell ref="PM168:PM172"/>
    <mergeCell ref="PN168:PN172"/>
    <mergeCell ref="PO168:PO172"/>
    <mergeCell ref="PP168:PP172"/>
    <mergeCell ref="PQ168:PQ172"/>
    <mergeCell ref="PR168:PR172"/>
    <mergeCell ref="PS168:PS172"/>
    <mergeCell ref="PT168:PT172"/>
    <mergeCell ref="PU168:PU172"/>
    <mergeCell ref="PV168:PV172"/>
    <mergeCell ref="PW168:PW172"/>
    <mergeCell ref="PX168:PX172"/>
    <mergeCell ref="PY168:PY172"/>
    <mergeCell ref="PZ168:PZ172"/>
    <mergeCell ref="QA168:QA172"/>
    <mergeCell ref="QB168:QB172"/>
    <mergeCell ref="QC168:QC172"/>
    <mergeCell ref="QD168:QD172"/>
    <mergeCell ref="QE168:QE172"/>
    <mergeCell ref="QF168:QF172"/>
    <mergeCell ref="QG168:QG172"/>
    <mergeCell ref="QH168:QH172"/>
    <mergeCell ref="QI168:QI172"/>
    <mergeCell ref="QJ168:QJ172"/>
    <mergeCell ref="QK168:QK172"/>
    <mergeCell ref="QL168:QL172"/>
    <mergeCell ref="QM168:QM172"/>
    <mergeCell ref="QN168:QN172"/>
    <mergeCell ref="QO168:QO172"/>
    <mergeCell ref="QP168:QP172"/>
    <mergeCell ref="QQ168:QQ172"/>
    <mergeCell ref="QR168:QR172"/>
    <mergeCell ref="QS168:QS172"/>
    <mergeCell ref="QT168:QT172"/>
    <mergeCell ref="QU168:QU172"/>
    <mergeCell ref="QV168:QV172"/>
    <mergeCell ref="QW168:QW172"/>
    <mergeCell ref="QX168:QX172"/>
    <mergeCell ref="QY168:QY172"/>
    <mergeCell ref="QZ168:QZ172"/>
    <mergeCell ref="RA168:RA172"/>
    <mergeCell ref="RB168:RB172"/>
    <mergeCell ref="RC168:RC172"/>
    <mergeCell ref="RD168:RD172"/>
    <mergeCell ref="RE168:RE172"/>
    <mergeCell ref="RF168:RF172"/>
    <mergeCell ref="RG168:RG172"/>
    <mergeCell ref="RH168:RH172"/>
    <mergeCell ref="RI168:RI172"/>
    <mergeCell ref="RJ168:RJ172"/>
    <mergeCell ref="RK168:RK172"/>
    <mergeCell ref="RL168:RL172"/>
    <mergeCell ref="RM168:RM172"/>
    <mergeCell ref="RN168:RN172"/>
    <mergeCell ref="RO168:RO172"/>
    <mergeCell ref="RP168:RP172"/>
    <mergeCell ref="RQ168:RQ172"/>
    <mergeCell ref="RR168:RR172"/>
    <mergeCell ref="RS168:RS172"/>
    <mergeCell ref="RT168:RT172"/>
    <mergeCell ref="RU168:RU172"/>
    <mergeCell ref="RV168:RV172"/>
    <mergeCell ref="RW168:RW172"/>
    <mergeCell ref="RX168:RX172"/>
    <mergeCell ref="RY168:RY172"/>
    <mergeCell ref="RZ168:RZ172"/>
    <mergeCell ref="SA168:SA172"/>
    <mergeCell ref="SB168:SB172"/>
    <mergeCell ref="SC168:SC172"/>
    <mergeCell ref="SD168:SD172"/>
    <mergeCell ref="SE168:SE172"/>
    <mergeCell ref="SF168:SF172"/>
    <mergeCell ref="SG168:SG172"/>
    <mergeCell ref="SH168:SH172"/>
    <mergeCell ref="SI168:SI172"/>
    <mergeCell ref="SJ168:SJ172"/>
    <mergeCell ref="SK168:SK172"/>
    <mergeCell ref="SL168:SL172"/>
    <mergeCell ref="SM168:SM172"/>
    <mergeCell ref="SN168:SN172"/>
    <mergeCell ref="SO168:SO172"/>
    <mergeCell ref="SP168:SP172"/>
    <mergeCell ref="SQ168:SQ172"/>
    <mergeCell ref="SR168:SR172"/>
    <mergeCell ref="SS168:SS172"/>
    <mergeCell ref="ST168:ST172"/>
    <mergeCell ref="SU168:SU172"/>
    <mergeCell ref="SV168:SV172"/>
    <mergeCell ref="SW168:SW172"/>
    <mergeCell ref="SX168:SX172"/>
    <mergeCell ref="SY168:SY172"/>
    <mergeCell ref="SZ168:SZ172"/>
    <mergeCell ref="TA168:TA172"/>
    <mergeCell ref="TB168:TB172"/>
    <mergeCell ref="TC168:TC172"/>
    <mergeCell ref="TD168:TD172"/>
    <mergeCell ref="TE168:TE172"/>
    <mergeCell ref="TF168:TF172"/>
    <mergeCell ref="TG168:TG172"/>
    <mergeCell ref="TH168:TH172"/>
    <mergeCell ref="TI168:TI172"/>
    <mergeCell ref="TJ168:TJ172"/>
    <mergeCell ref="TK168:TK172"/>
    <mergeCell ref="TL168:TL172"/>
    <mergeCell ref="TM168:TM172"/>
    <mergeCell ref="TN168:TN172"/>
    <mergeCell ref="TO168:TO172"/>
    <mergeCell ref="TP168:TP172"/>
    <mergeCell ref="TQ168:TQ172"/>
    <mergeCell ref="TR168:TR172"/>
    <mergeCell ref="TS168:TS172"/>
    <mergeCell ref="TT168:TT172"/>
    <mergeCell ref="TU168:TU172"/>
    <mergeCell ref="TV168:TV172"/>
    <mergeCell ref="TW168:TW172"/>
    <mergeCell ref="TX168:TX172"/>
    <mergeCell ref="TY168:TY172"/>
    <mergeCell ref="TZ168:TZ172"/>
    <mergeCell ref="UA168:UA172"/>
    <mergeCell ref="UB168:UB172"/>
    <mergeCell ref="UC168:UC172"/>
    <mergeCell ref="UD168:UD172"/>
    <mergeCell ref="UE168:UE172"/>
    <mergeCell ref="UF168:UF172"/>
    <mergeCell ref="UG168:UG172"/>
    <mergeCell ref="UH168:UH172"/>
    <mergeCell ref="UI168:UI172"/>
    <mergeCell ref="UJ168:UJ172"/>
    <mergeCell ref="UK168:UK172"/>
    <mergeCell ref="UL168:UL172"/>
    <mergeCell ref="UM168:UM172"/>
    <mergeCell ref="UN168:UN172"/>
    <mergeCell ref="UO168:UO172"/>
    <mergeCell ref="UP168:UP172"/>
    <mergeCell ref="UQ168:UQ172"/>
    <mergeCell ref="UR168:UR172"/>
    <mergeCell ref="US168:US172"/>
    <mergeCell ref="UT168:UT172"/>
    <mergeCell ref="UU168:UU172"/>
    <mergeCell ref="UV168:UV172"/>
    <mergeCell ref="UW168:UW172"/>
    <mergeCell ref="UX168:UX172"/>
    <mergeCell ref="UY168:UY172"/>
    <mergeCell ref="UZ168:UZ172"/>
    <mergeCell ref="VA168:VA172"/>
    <mergeCell ref="VB168:VB172"/>
    <mergeCell ref="VC168:VC172"/>
    <mergeCell ref="VD168:VD172"/>
    <mergeCell ref="VE168:VE172"/>
    <mergeCell ref="VF168:VF172"/>
    <mergeCell ref="VG168:VG172"/>
    <mergeCell ref="VH168:VH172"/>
    <mergeCell ref="VI168:VI172"/>
    <mergeCell ref="VJ168:VJ172"/>
    <mergeCell ref="VK168:VK172"/>
    <mergeCell ref="VL168:VL172"/>
    <mergeCell ref="VM168:VM172"/>
    <mergeCell ref="VN168:VN172"/>
    <mergeCell ref="VO168:VO172"/>
    <mergeCell ref="VP168:VP172"/>
    <mergeCell ref="VQ168:VQ172"/>
    <mergeCell ref="VR168:VR172"/>
    <mergeCell ref="VS168:VS172"/>
    <mergeCell ref="VT168:VT172"/>
    <mergeCell ref="VU168:VU172"/>
    <mergeCell ref="VV168:VV172"/>
    <mergeCell ref="VW168:VW172"/>
    <mergeCell ref="VX168:VX172"/>
    <mergeCell ref="VY168:VY172"/>
    <mergeCell ref="VZ168:VZ172"/>
    <mergeCell ref="WA168:WA172"/>
    <mergeCell ref="WB168:WB172"/>
    <mergeCell ref="WC168:WC172"/>
    <mergeCell ref="WD168:WD172"/>
    <mergeCell ref="WE168:WE172"/>
    <mergeCell ref="WF168:WF172"/>
    <mergeCell ref="WG168:WG172"/>
    <mergeCell ref="WH168:WH172"/>
    <mergeCell ref="WI168:WI172"/>
    <mergeCell ref="WJ168:WJ172"/>
    <mergeCell ref="WK168:WK172"/>
    <mergeCell ref="WL168:WL172"/>
    <mergeCell ref="WM168:WM172"/>
    <mergeCell ref="WN168:WN172"/>
    <mergeCell ref="WO168:WO172"/>
    <mergeCell ref="WP168:WP172"/>
    <mergeCell ref="WQ168:WQ172"/>
    <mergeCell ref="WR168:WR172"/>
    <mergeCell ref="WS168:WS172"/>
    <mergeCell ref="WT168:WT172"/>
    <mergeCell ref="WU168:WU172"/>
    <mergeCell ref="WV168:WV172"/>
    <mergeCell ref="WW168:WW172"/>
    <mergeCell ref="WX168:WX172"/>
    <mergeCell ref="WY168:WY172"/>
    <mergeCell ref="WZ168:WZ172"/>
    <mergeCell ref="XA168:XA172"/>
    <mergeCell ref="XB168:XB172"/>
    <mergeCell ref="XC168:XC172"/>
    <mergeCell ref="XD168:XD172"/>
    <mergeCell ref="XE168:XE172"/>
    <mergeCell ref="XF168:XF172"/>
    <mergeCell ref="XG168:XG172"/>
    <mergeCell ref="XH168:XH172"/>
    <mergeCell ref="XI168:XI172"/>
    <mergeCell ref="XJ168:XJ172"/>
    <mergeCell ref="XK168:XK172"/>
    <mergeCell ref="XL168:XL172"/>
    <mergeCell ref="XM168:XM172"/>
    <mergeCell ref="XN168:XN172"/>
    <mergeCell ref="XO168:XO172"/>
    <mergeCell ref="XP168:XP172"/>
    <mergeCell ref="XQ168:XQ172"/>
    <mergeCell ref="XR168:XR172"/>
    <mergeCell ref="XS168:XS172"/>
    <mergeCell ref="XT168:XT172"/>
    <mergeCell ref="XU168:XU172"/>
    <mergeCell ref="XV168:XV172"/>
    <mergeCell ref="XW168:XW172"/>
    <mergeCell ref="XX168:XX172"/>
    <mergeCell ref="XY168:XY172"/>
    <mergeCell ref="XZ168:XZ172"/>
    <mergeCell ref="YA168:YA172"/>
    <mergeCell ref="YB168:YB172"/>
    <mergeCell ref="YC168:YC172"/>
    <mergeCell ref="YD168:YD172"/>
    <mergeCell ref="YE168:YE172"/>
    <mergeCell ref="YF168:YF172"/>
    <mergeCell ref="YG168:YG172"/>
    <mergeCell ref="YH168:YH172"/>
    <mergeCell ref="YI168:YI172"/>
    <mergeCell ref="YJ168:YJ172"/>
    <mergeCell ref="YK168:YK172"/>
    <mergeCell ref="YL168:YL172"/>
    <mergeCell ref="YM168:YM172"/>
    <mergeCell ref="YN168:YN172"/>
    <mergeCell ref="YO168:YO172"/>
    <mergeCell ref="YP168:YP172"/>
    <mergeCell ref="YQ168:YQ172"/>
    <mergeCell ref="YR168:YR172"/>
    <mergeCell ref="YS168:YS172"/>
    <mergeCell ref="YT168:YT172"/>
    <mergeCell ref="YU168:YU172"/>
    <mergeCell ref="YV168:YV172"/>
    <mergeCell ref="YW168:YW172"/>
    <mergeCell ref="YX168:YX172"/>
    <mergeCell ref="YY168:YY172"/>
    <mergeCell ref="YZ168:YZ172"/>
    <mergeCell ref="ZA168:ZA172"/>
    <mergeCell ref="ZB168:ZB172"/>
    <mergeCell ref="ZC168:ZC172"/>
    <mergeCell ref="ZD168:ZD172"/>
    <mergeCell ref="ZE168:ZE172"/>
    <mergeCell ref="ZF168:ZF172"/>
    <mergeCell ref="ZG168:ZG172"/>
    <mergeCell ref="ZH168:ZH172"/>
    <mergeCell ref="ZI168:ZI172"/>
    <mergeCell ref="ZJ168:ZJ172"/>
    <mergeCell ref="ZK168:ZK172"/>
    <mergeCell ref="ZL168:ZL172"/>
    <mergeCell ref="ZM168:ZM172"/>
    <mergeCell ref="ZN168:ZN172"/>
    <mergeCell ref="ZO168:ZO172"/>
    <mergeCell ref="ZP168:ZP172"/>
    <mergeCell ref="ZQ168:ZQ172"/>
    <mergeCell ref="ZR168:ZR172"/>
    <mergeCell ref="ZS168:ZS172"/>
    <mergeCell ref="ZT168:ZT172"/>
    <mergeCell ref="ZU168:ZU172"/>
    <mergeCell ref="ZV168:ZV172"/>
    <mergeCell ref="ZW168:ZW172"/>
    <mergeCell ref="ZX168:ZX172"/>
    <mergeCell ref="ZY168:ZY172"/>
    <mergeCell ref="ZZ168:ZZ172"/>
    <mergeCell ref="AAA168:AAA172"/>
    <mergeCell ref="AAB168:AAB172"/>
    <mergeCell ref="AAC168:AAC172"/>
    <mergeCell ref="AAD168:AAD172"/>
    <mergeCell ref="AAE168:AAE172"/>
    <mergeCell ref="AAF168:AAF172"/>
    <mergeCell ref="AAG168:AAG172"/>
    <mergeCell ref="AAH168:AAH172"/>
    <mergeCell ref="AAI168:AAI172"/>
    <mergeCell ref="AAJ168:AAJ172"/>
    <mergeCell ref="AAK168:AAK172"/>
    <mergeCell ref="AAL168:AAL172"/>
    <mergeCell ref="AAM168:AAM172"/>
    <mergeCell ref="AAN168:AAN172"/>
    <mergeCell ref="AAO168:AAO172"/>
    <mergeCell ref="AAP168:AAP172"/>
    <mergeCell ref="AAQ168:AAQ172"/>
    <mergeCell ref="AAR168:AAR172"/>
    <mergeCell ref="AAS168:AAS172"/>
    <mergeCell ref="AAT168:AAT172"/>
    <mergeCell ref="AAU168:AAU172"/>
    <mergeCell ref="AAV168:AAV172"/>
    <mergeCell ref="AAW168:AAW172"/>
    <mergeCell ref="AAX168:AAX172"/>
    <mergeCell ref="AAY168:AAY172"/>
    <mergeCell ref="AAZ168:AAZ172"/>
    <mergeCell ref="ABA168:ABA172"/>
    <mergeCell ref="ABB168:ABB172"/>
    <mergeCell ref="ABC168:ABC172"/>
    <mergeCell ref="ABD168:ABD172"/>
    <mergeCell ref="ABE168:ABE172"/>
    <mergeCell ref="ABF168:ABF172"/>
    <mergeCell ref="ABG168:ABG172"/>
    <mergeCell ref="ABH168:ABH172"/>
    <mergeCell ref="ABI168:ABI172"/>
    <mergeCell ref="ABJ168:ABJ172"/>
    <mergeCell ref="ABK168:ABK172"/>
    <mergeCell ref="ABL168:ABL172"/>
    <mergeCell ref="ABM168:ABM172"/>
    <mergeCell ref="ABN168:ABN172"/>
    <mergeCell ref="ABO168:ABO172"/>
    <mergeCell ref="ABP168:ABP172"/>
    <mergeCell ref="ABQ168:ABQ172"/>
    <mergeCell ref="ABR168:ABR172"/>
    <mergeCell ref="ABS168:ABS172"/>
    <mergeCell ref="ABT168:ABT172"/>
    <mergeCell ref="ABU168:ABU172"/>
    <mergeCell ref="ABV168:ABV172"/>
    <mergeCell ref="ABW168:ABW172"/>
    <mergeCell ref="ABX168:ABX172"/>
    <mergeCell ref="ABY168:ABY172"/>
    <mergeCell ref="ABZ168:ABZ172"/>
    <mergeCell ref="ACA168:ACA172"/>
    <mergeCell ref="ACB168:ACB172"/>
    <mergeCell ref="ACC168:ACC172"/>
    <mergeCell ref="ACD168:ACD172"/>
    <mergeCell ref="ACE168:ACE172"/>
    <mergeCell ref="ACF168:ACF172"/>
    <mergeCell ref="ACG168:ACG172"/>
    <mergeCell ref="ACH168:ACH172"/>
    <mergeCell ref="ACI168:ACI172"/>
    <mergeCell ref="ACJ168:ACJ172"/>
    <mergeCell ref="ACK168:ACK172"/>
    <mergeCell ref="ACL168:ACL172"/>
    <mergeCell ref="ACM168:ACM172"/>
    <mergeCell ref="ACN168:ACN172"/>
    <mergeCell ref="ACO168:ACO172"/>
    <mergeCell ref="ACP168:ACP172"/>
    <mergeCell ref="ACQ168:ACQ172"/>
    <mergeCell ref="ACR168:ACR172"/>
    <mergeCell ref="ACS168:ACS172"/>
    <mergeCell ref="ACT168:ACT172"/>
    <mergeCell ref="ACU168:ACU172"/>
    <mergeCell ref="ACV168:ACV172"/>
    <mergeCell ref="ACW168:ACW172"/>
    <mergeCell ref="ACX168:ACX172"/>
    <mergeCell ref="ACY168:ACY172"/>
    <mergeCell ref="ACZ168:ACZ172"/>
    <mergeCell ref="ADA168:ADA172"/>
    <mergeCell ref="ADB168:ADB172"/>
    <mergeCell ref="ADC168:ADC172"/>
    <mergeCell ref="ADD168:ADD172"/>
    <mergeCell ref="ADE168:ADE172"/>
    <mergeCell ref="ADF168:ADF172"/>
    <mergeCell ref="ADG168:ADG172"/>
    <mergeCell ref="ADH168:ADH172"/>
    <mergeCell ref="ADI168:ADI172"/>
    <mergeCell ref="ADJ168:ADJ172"/>
    <mergeCell ref="ADK168:ADK172"/>
    <mergeCell ref="ADL168:ADL172"/>
    <mergeCell ref="ADM168:ADM172"/>
    <mergeCell ref="ADN168:ADN172"/>
    <mergeCell ref="ADO168:ADO172"/>
    <mergeCell ref="ADP168:ADP172"/>
    <mergeCell ref="ADQ168:ADQ172"/>
    <mergeCell ref="ADR168:ADR172"/>
    <mergeCell ref="ADS168:ADS172"/>
    <mergeCell ref="ADT168:ADT172"/>
    <mergeCell ref="ADU168:ADU172"/>
    <mergeCell ref="ADV168:ADV172"/>
    <mergeCell ref="ADW168:ADW172"/>
    <mergeCell ref="ADX168:ADX172"/>
    <mergeCell ref="ADY168:ADY172"/>
    <mergeCell ref="ADZ168:ADZ172"/>
    <mergeCell ref="AEA168:AEA172"/>
    <mergeCell ref="AEB168:AEB172"/>
    <mergeCell ref="AEC168:AEC172"/>
    <mergeCell ref="AED168:AED172"/>
    <mergeCell ref="AEE168:AEE172"/>
    <mergeCell ref="AEF168:AEF172"/>
    <mergeCell ref="AEG168:AEG172"/>
    <mergeCell ref="AEH168:AEH172"/>
    <mergeCell ref="AEI168:AEI172"/>
    <mergeCell ref="AEJ168:AEJ172"/>
    <mergeCell ref="AEK168:AEK172"/>
    <mergeCell ref="AEL168:AEL172"/>
    <mergeCell ref="AEM168:AEM172"/>
    <mergeCell ref="AEN168:AEN172"/>
    <mergeCell ref="AEO168:AEO172"/>
    <mergeCell ref="AEP168:AEP172"/>
    <mergeCell ref="AEQ168:AEQ172"/>
    <mergeCell ref="AER168:AER172"/>
    <mergeCell ref="AES168:AES172"/>
    <mergeCell ref="AET168:AET172"/>
    <mergeCell ref="AEU168:AEU172"/>
    <mergeCell ref="AEV168:AEV172"/>
    <mergeCell ref="AEW168:AEW172"/>
    <mergeCell ref="AEX168:AEX172"/>
    <mergeCell ref="AEY168:AEY172"/>
    <mergeCell ref="AEZ168:AEZ172"/>
    <mergeCell ref="AFA168:AFA172"/>
    <mergeCell ref="AFB168:AFB172"/>
    <mergeCell ref="AFC168:AFC172"/>
    <mergeCell ref="AFD168:AFD172"/>
    <mergeCell ref="AFE168:AFE172"/>
    <mergeCell ref="AFF168:AFF172"/>
    <mergeCell ref="AFG168:AFG172"/>
    <mergeCell ref="AFH168:AFH172"/>
    <mergeCell ref="AFI168:AFI172"/>
    <mergeCell ref="AFJ168:AFJ172"/>
    <mergeCell ref="AFK168:AFK172"/>
    <mergeCell ref="AFL168:AFL172"/>
    <mergeCell ref="AFM168:AFM172"/>
    <mergeCell ref="AFN168:AFN172"/>
    <mergeCell ref="AFO168:AFO172"/>
    <mergeCell ref="AFP168:AFP172"/>
    <mergeCell ref="AFQ168:AFQ172"/>
    <mergeCell ref="AFR168:AFR172"/>
    <mergeCell ref="AFS168:AFS172"/>
    <mergeCell ref="AFT168:AFT172"/>
    <mergeCell ref="AFU168:AFU172"/>
    <mergeCell ref="AFV168:AFV172"/>
    <mergeCell ref="AFW168:AFW172"/>
    <mergeCell ref="AFX168:AFX172"/>
    <mergeCell ref="AFY168:AFY172"/>
    <mergeCell ref="AFZ168:AFZ172"/>
    <mergeCell ref="AGA168:AGA172"/>
    <mergeCell ref="AGB168:AGB172"/>
    <mergeCell ref="AGC168:AGC172"/>
    <mergeCell ref="AGD168:AGD172"/>
    <mergeCell ref="AGE168:AGE172"/>
    <mergeCell ref="AGF168:AGF172"/>
    <mergeCell ref="AGG168:AGG172"/>
    <mergeCell ref="AGH168:AGH172"/>
    <mergeCell ref="AGI168:AGI172"/>
    <mergeCell ref="AGJ168:AGJ172"/>
    <mergeCell ref="AGK168:AGK172"/>
    <mergeCell ref="AGL168:AGL172"/>
    <mergeCell ref="AGM168:AGM172"/>
    <mergeCell ref="AGN168:AGN172"/>
    <mergeCell ref="AGO168:AGO172"/>
    <mergeCell ref="AGP168:AGP172"/>
    <mergeCell ref="AGQ168:AGQ172"/>
    <mergeCell ref="AGR168:AGR172"/>
    <mergeCell ref="AGS168:AGS172"/>
    <mergeCell ref="AGT168:AGT172"/>
    <mergeCell ref="AGU168:AGU172"/>
    <mergeCell ref="AGV168:AGV172"/>
    <mergeCell ref="AGW168:AGW172"/>
    <mergeCell ref="AGX168:AGX172"/>
    <mergeCell ref="AGY168:AGY172"/>
    <mergeCell ref="AGZ168:AGZ172"/>
    <mergeCell ref="AHA168:AHA172"/>
    <mergeCell ref="AHB168:AHB172"/>
    <mergeCell ref="AHC168:AHC172"/>
    <mergeCell ref="AHD168:AHD172"/>
    <mergeCell ref="AHE168:AHE172"/>
    <mergeCell ref="AHF168:AHF172"/>
    <mergeCell ref="AHG168:AHG172"/>
    <mergeCell ref="AHH168:AHH172"/>
    <mergeCell ref="AHI168:AHI172"/>
    <mergeCell ref="AHJ168:AHJ172"/>
    <mergeCell ref="AHK168:AHK172"/>
    <mergeCell ref="AHL168:AHL172"/>
    <mergeCell ref="AHM168:AHM172"/>
    <mergeCell ref="AHN168:AHN172"/>
    <mergeCell ref="AHO168:AHO172"/>
    <mergeCell ref="AHP168:AHP172"/>
    <mergeCell ref="AHQ168:AHQ172"/>
    <mergeCell ref="AHR168:AHR172"/>
    <mergeCell ref="AHS168:AHS172"/>
    <mergeCell ref="AHT168:AHT172"/>
    <mergeCell ref="AHU168:AHU172"/>
    <mergeCell ref="AHV168:AHV172"/>
    <mergeCell ref="AHW168:AHW172"/>
    <mergeCell ref="AHX168:AHX172"/>
    <mergeCell ref="AHY168:AHY172"/>
    <mergeCell ref="AHZ168:AHZ172"/>
    <mergeCell ref="AIA168:AIA172"/>
    <mergeCell ref="AIB168:AIB172"/>
    <mergeCell ref="AIC168:AIC172"/>
    <mergeCell ref="AID168:AID172"/>
    <mergeCell ref="AIE168:AIE172"/>
    <mergeCell ref="AIF168:AIF172"/>
    <mergeCell ref="AIG168:AIG172"/>
    <mergeCell ref="AIH168:AIH172"/>
    <mergeCell ref="AII168:AII172"/>
    <mergeCell ref="AIJ168:AIJ172"/>
    <mergeCell ref="AIK168:AIK172"/>
    <mergeCell ref="AIL168:AIL172"/>
    <mergeCell ref="AIM168:AIM172"/>
    <mergeCell ref="AIN168:AIN172"/>
    <mergeCell ref="AIO168:AIO172"/>
    <mergeCell ref="AIP168:AIP172"/>
    <mergeCell ref="AIQ168:AIQ172"/>
    <mergeCell ref="AIR168:AIR172"/>
    <mergeCell ref="AIS168:AIS172"/>
    <mergeCell ref="AIT168:AIT172"/>
    <mergeCell ref="AIU168:AIU172"/>
    <mergeCell ref="AIV168:AIV172"/>
    <mergeCell ref="AIW168:AIW172"/>
    <mergeCell ref="AIX168:AIX172"/>
    <mergeCell ref="AIY168:AIY172"/>
    <mergeCell ref="AIZ168:AIZ172"/>
    <mergeCell ref="AJA168:AJA172"/>
    <mergeCell ref="AJB168:AJB172"/>
    <mergeCell ref="AJC168:AJC172"/>
    <mergeCell ref="AJD168:AJD172"/>
    <mergeCell ref="AJE168:AJE172"/>
    <mergeCell ref="AJF168:AJF172"/>
    <mergeCell ref="AJG168:AJG172"/>
    <mergeCell ref="AJH168:AJH172"/>
    <mergeCell ref="AJI168:AJI172"/>
    <mergeCell ref="AJJ168:AJJ172"/>
    <mergeCell ref="AJK168:AJK172"/>
    <mergeCell ref="AJL168:AJL172"/>
    <mergeCell ref="AJM168:AJM172"/>
    <mergeCell ref="AJN168:AJN172"/>
    <mergeCell ref="AJO168:AJO172"/>
    <mergeCell ref="AJP168:AJP172"/>
    <mergeCell ref="AJQ168:AJQ172"/>
    <mergeCell ref="AJR168:AJR172"/>
    <mergeCell ref="AJS168:AJS172"/>
    <mergeCell ref="AJT168:AJT172"/>
    <mergeCell ref="AJU168:AJU172"/>
    <mergeCell ref="AJV168:AJV172"/>
    <mergeCell ref="AJW168:AJW172"/>
    <mergeCell ref="AJX168:AJX172"/>
    <mergeCell ref="AJY168:AJY172"/>
    <mergeCell ref="AJZ168:AJZ172"/>
    <mergeCell ref="AKA168:AKA172"/>
    <mergeCell ref="AKB168:AKB172"/>
    <mergeCell ref="AKC168:AKC172"/>
    <mergeCell ref="AKD168:AKD172"/>
    <mergeCell ref="AKE168:AKE172"/>
    <mergeCell ref="AKF168:AKF172"/>
    <mergeCell ref="AKG168:AKG172"/>
    <mergeCell ref="AKH168:AKH172"/>
    <mergeCell ref="AKI168:AKI172"/>
    <mergeCell ref="AKJ168:AKJ172"/>
    <mergeCell ref="AKK168:AKK172"/>
    <mergeCell ref="AKL168:AKL172"/>
    <mergeCell ref="AKM168:AKM172"/>
    <mergeCell ref="AKN168:AKN172"/>
    <mergeCell ref="AKO168:AKO172"/>
    <mergeCell ref="AKP168:AKP172"/>
    <mergeCell ref="LY173:LY176"/>
    <mergeCell ref="LZ173:LZ176"/>
    <mergeCell ref="MA173:MA176"/>
    <mergeCell ref="MB173:MB176"/>
    <mergeCell ref="MC173:MC176"/>
    <mergeCell ref="MD173:MD176"/>
    <mergeCell ref="ME173:ME176"/>
    <mergeCell ref="MF173:MF176"/>
    <mergeCell ref="MG173:MG176"/>
    <mergeCell ref="MH173:MH176"/>
    <mergeCell ref="MI173:MI176"/>
    <mergeCell ref="MJ173:MJ176"/>
    <mergeCell ref="MK173:MK176"/>
    <mergeCell ref="ML173:ML176"/>
    <mergeCell ref="MM173:MM176"/>
    <mergeCell ref="MN173:MN176"/>
    <mergeCell ref="MO173:MO176"/>
    <mergeCell ref="MP173:MP176"/>
    <mergeCell ref="MQ173:MQ176"/>
    <mergeCell ref="MR173:MR176"/>
    <mergeCell ref="MS173:MS176"/>
    <mergeCell ref="MT173:MT176"/>
    <mergeCell ref="MU173:MU176"/>
    <mergeCell ref="MV173:MV176"/>
    <mergeCell ref="MW173:MW176"/>
    <mergeCell ref="MX173:MX176"/>
    <mergeCell ref="MY173:MY176"/>
    <mergeCell ref="MZ173:MZ176"/>
    <mergeCell ref="NA173:NA176"/>
    <mergeCell ref="NB173:NB176"/>
    <mergeCell ref="NC173:NC176"/>
    <mergeCell ref="ND173:ND176"/>
    <mergeCell ref="NE173:NE176"/>
    <mergeCell ref="NF173:NF176"/>
    <mergeCell ref="NG173:NG176"/>
    <mergeCell ref="NH173:NH176"/>
    <mergeCell ref="NI173:NI176"/>
    <mergeCell ref="NJ173:NJ176"/>
    <mergeCell ref="NK173:NK176"/>
    <mergeCell ref="NL173:NL176"/>
    <mergeCell ref="NM173:NM176"/>
    <mergeCell ref="NN173:NN176"/>
    <mergeCell ref="NO173:NO176"/>
    <mergeCell ref="NP173:NP176"/>
    <mergeCell ref="NQ173:NQ176"/>
    <mergeCell ref="NR173:NR176"/>
    <mergeCell ref="NS173:NS176"/>
    <mergeCell ref="NT173:NT176"/>
    <mergeCell ref="NU173:NU176"/>
    <mergeCell ref="NV173:NV176"/>
    <mergeCell ref="NW173:NW176"/>
    <mergeCell ref="NX173:NX176"/>
    <mergeCell ref="NY173:NY176"/>
    <mergeCell ref="NZ173:NZ176"/>
    <mergeCell ref="OA173:OA176"/>
    <mergeCell ref="OB173:OB176"/>
    <mergeCell ref="OC173:OC176"/>
    <mergeCell ref="OD173:OD176"/>
    <mergeCell ref="OE173:OE176"/>
    <mergeCell ref="OF173:OF176"/>
    <mergeCell ref="OG173:OG176"/>
    <mergeCell ref="OH173:OH176"/>
    <mergeCell ref="OI173:OI176"/>
    <mergeCell ref="OJ173:OJ176"/>
    <mergeCell ref="OK173:OK176"/>
    <mergeCell ref="OL173:OL176"/>
    <mergeCell ref="OM173:OM176"/>
    <mergeCell ref="ON173:ON176"/>
    <mergeCell ref="OO173:OO176"/>
    <mergeCell ref="OP173:OP176"/>
    <mergeCell ref="OQ173:OQ176"/>
    <mergeCell ref="OR173:OR176"/>
    <mergeCell ref="OS173:OS176"/>
    <mergeCell ref="OT173:OT176"/>
    <mergeCell ref="OU173:OU176"/>
    <mergeCell ref="OV173:OV176"/>
    <mergeCell ref="OW173:OW176"/>
    <mergeCell ref="OX173:OX176"/>
    <mergeCell ref="OY173:OY176"/>
    <mergeCell ref="OZ173:OZ176"/>
    <mergeCell ref="PA173:PA176"/>
    <mergeCell ref="PB173:PB176"/>
    <mergeCell ref="PC173:PC176"/>
    <mergeCell ref="PD173:PD176"/>
    <mergeCell ref="PE173:PE176"/>
    <mergeCell ref="PF173:PF176"/>
    <mergeCell ref="PG173:PG176"/>
    <mergeCell ref="PH173:PH176"/>
    <mergeCell ref="PI173:PI176"/>
    <mergeCell ref="PJ173:PJ176"/>
    <mergeCell ref="PK173:PK176"/>
    <mergeCell ref="PL173:PL176"/>
    <mergeCell ref="PM173:PM176"/>
    <mergeCell ref="PN173:PN176"/>
    <mergeCell ref="PO173:PO176"/>
    <mergeCell ref="PP173:PP176"/>
    <mergeCell ref="PQ173:PQ176"/>
    <mergeCell ref="PR173:PR176"/>
    <mergeCell ref="PS173:PS176"/>
    <mergeCell ref="PT173:PT176"/>
    <mergeCell ref="PU173:PU176"/>
    <mergeCell ref="PV173:PV176"/>
    <mergeCell ref="PW173:PW176"/>
    <mergeCell ref="PX173:PX176"/>
    <mergeCell ref="PY173:PY176"/>
    <mergeCell ref="PZ173:PZ176"/>
    <mergeCell ref="QA173:QA176"/>
    <mergeCell ref="QB173:QB176"/>
    <mergeCell ref="QC173:QC176"/>
    <mergeCell ref="QD173:QD176"/>
    <mergeCell ref="QE173:QE176"/>
    <mergeCell ref="QF173:QF176"/>
    <mergeCell ref="QG173:QG176"/>
    <mergeCell ref="QH173:QH176"/>
    <mergeCell ref="QI173:QI176"/>
    <mergeCell ref="QJ173:QJ176"/>
    <mergeCell ref="QK173:QK176"/>
    <mergeCell ref="QL173:QL176"/>
    <mergeCell ref="QM173:QM176"/>
    <mergeCell ref="QN173:QN176"/>
    <mergeCell ref="QO173:QO176"/>
    <mergeCell ref="QP173:QP176"/>
    <mergeCell ref="QQ173:QQ176"/>
    <mergeCell ref="QR173:QR176"/>
    <mergeCell ref="QS173:QS176"/>
    <mergeCell ref="QT173:QT176"/>
    <mergeCell ref="QU173:QU176"/>
    <mergeCell ref="QV173:QV176"/>
    <mergeCell ref="QW173:QW176"/>
    <mergeCell ref="QX173:QX176"/>
    <mergeCell ref="QY173:QY176"/>
    <mergeCell ref="QZ173:QZ176"/>
    <mergeCell ref="RA173:RA176"/>
    <mergeCell ref="RB173:RB176"/>
    <mergeCell ref="RC173:RC176"/>
    <mergeCell ref="RD173:RD176"/>
    <mergeCell ref="RE173:RE176"/>
    <mergeCell ref="RF173:RF176"/>
    <mergeCell ref="RG173:RG176"/>
    <mergeCell ref="RH173:RH176"/>
    <mergeCell ref="RI173:RI176"/>
    <mergeCell ref="RJ173:RJ176"/>
    <mergeCell ref="RK173:RK176"/>
    <mergeCell ref="RL173:RL176"/>
    <mergeCell ref="RM173:RM176"/>
    <mergeCell ref="RN173:RN176"/>
    <mergeCell ref="RO173:RO176"/>
    <mergeCell ref="RP173:RP176"/>
    <mergeCell ref="RQ173:RQ176"/>
    <mergeCell ref="RR173:RR176"/>
    <mergeCell ref="RS173:RS176"/>
    <mergeCell ref="RT173:RT176"/>
    <mergeCell ref="RU173:RU176"/>
    <mergeCell ref="RV173:RV176"/>
    <mergeCell ref="RW173:RW176"/>
    <mergeCell ref="RX173:RX176"/>
    <mergeCell ref="RY173:RY176"/>
    <mergeCell ref="RZ173:RZ176"/>
    <mergeCell ref="SA173:SA176"/>
    <mergeCell ref="SB173:SB176"/>
    <mergeCell ref="SC173:SC176"/>
    <mergeCell ref="SD173:SD176"/>
    <mergeCell ref="SE173:SE176"/>
    <mergeCell ref="SF173:SF176"/>
    <mergeCell ref="SG173:SG176"/>
    <mergeCell ref="SH173:SH176"/>
    <mergeCell ref="SI173:SI176"/>
    <mergeCell ref="SJ173:SJ176"/>
    <mergeCell ref="SK173:SK176"/>
    <mergeCell ref="SL173:SL176"/>
    <mergeCell ref="SM173:SM176"/>
    <mergeCell ref="SN173:SN176"/>
    <mergeCell ref="SO173:SO176"/>
    <mergeCell ref="SP173:SP176"/>
    <mergeCell ref="SQ173:SQ176"/>
    <mergeCell ref="SR173:SR176"/>
    <mergeCell ref="SS173:SS176"/>
    <mergeCell ref="ST173:ST176"/>
    <mergeCell ref="SU173:SU176"/>
    <mergeCell ref="SV173:SV176"/>
    <mergeCell ref="SW173:SW176"/>
    <mergeCell ref="SX173:SX176"/>
    <mergeCell ref="SY173:SY176"/>
    <mergeCell ref="SZ173:SZ176"/>
    <mergeCell ref="TA173:TA176"/>
    <mergeCell ref="TB173:TB176"/>
    <mergeCell ref="TC173:TC176"/>
    <mergeCell ref="TD173:TD176"/>
    <mergeCell ref="TE173:TE176"/>
    <mergeCell ref="TF173:TF176"/>
    <mergeCell ref="TG173:TG176"/>
    <mergeCell ref="TH173:TH176"/>
    <mergeCell ref="TI173:TI176"/>
    <mergeCell ref="TJ173:TJ176"/>
    <mergeCell ref="TK173:TK176"/>
    <mergeCell ref="TL173:TL176"/>
    <mergeCell ref="TM173:TM176"/>
    <mergeCell ref="TN173:TN176"/>
    <mergeCell ref="TO173:TO176"/>
    <mergeCell ref="TP173:TP176"/>
    <mergeCell ref="TQ173:TQ176"/>
    <mergeCell ref="TR173:TR176"/>
    <mergeCell ref="TS173:TS176"/>
    <mergeCell ref="TT173:TT176"/>
    <mergeCell ref="TU173:TU176"/>
    <mergeCell ref="TV173:TV176"/>
    <mergeCell ref="TW173:TW176"/>
    <mergeCell ref="TX173:TX176"/>
    <mergeCell ref="TY173:TY176"/>
    <mergeCell ref="TZ173:TZ176"/>
    <mergeCell ref="UA173:UA176"/>
    <mergeCell ref="UB173:UB176"/>
    <mergeCell ref="UC173:UC176"/>
    <mergeCell ref="UD173:UD176"/>
    <mergeCell ref="UE173:UE176"/>
    <mergeCell ref="UF173:UF176"/>
    <mergeCell ref="UG173:UG176"/>
    <mergeCell ref="UH173:UH176"/>
    <mergeCell ref="UI173:UI176"/>
    <mergeCell ref="UJ173:UJ176"/>
    <mergeCell ref="UK173:UK176"/>
    <mergeCell ref="UL173:UL176"/>
    <mergeCell ref="UM173:UM176"/>
    <mergeCell ref="UN173:UN176"/>
    <mergeCell ref="UO173:UO176"/>
    <mergeCell ref="UP173:UP176"/>
    <mergeCell ref="UQ173:UQ176"/>
    <mergeCell ref="UR173:UR176"/>
    <mergeCell ref="US173:US176"/>
    <mergeCell ref="UT173:UT176"/>
    <mergeCell ref="UU173:UU176"/>
    <mergeCell ref="UV173:UV176"/>
    <mergeCell ref="UW173:UW176"/>
    <mergeCell ref="UX173:UX176"/>
    <mergeCell ref="UY173:UY176"/>
    <mergeCell ref="UZ173:UZ176"/>
    <mergeCell ref="VA173:VA176"/>
    <mergeCell ref="VB173:VB176"/>
    <mergeCell ref="VC173:VC176"/>
    <mergeCell ref="VD173:VD176"/>
    <mergeCell ref="VE173:VE176"/>
    <mergeCell ref="VF173:VF176"/>
    <mergeCell ref="VG173:VG176"/>
    <mergeCell ref="VH173:VH176"/>
    <mergeCell ref="VI173:VI176"/>
    <mergeCell ref="VJ173:VJ176"/>
    <mergeCell ref="VK173:VK176"/>
    <mergeCell ref="VL173:VL176"/>
    <mergeCell ref="VM173:VM176"/>
    <mergeCell ref="VN173:VN176"/>
    <mergeCell ref="VO173:VO176"/>
    <mergeCell ref="VP173:VP176"/>
    <mergeCell ref="VQ173:VQ176"/>
    <mergeCell ref="VR173:VR176"/>
    <mergeCell ref="VS173:VS176"/>
    <mergeCell ref="VT173:VT176"/>
    <mergeCell ref="VU173:VU176"/>
    <mergeCell ref="VV173:VV176"/>
    <mergeCell ref="VW173:VW176"/>
    <mergeCell ref="VX173:VX176"/>
    <mergeCell ref="VY173:VY176"/>
    <mergeCell ref="VZ173:VZ176"/>
    <mergeCell ref="WA173:WA176"/>
    <mergeCell ref="WB173:WB176"/>
    <mergeCell ref="WC173:WC176"/>
    <mergeCell ref="WD173:WD176"/>
    <mergeCell ref="WE173:WE176"/>
    <mergeCell ref="WF173:WF176"/>
    <mergeCell ref="WG173:WG176"/>
    <mergeCell ref="WH173:WH176"/>
    <mergeCell ref="WI173:WI176"/>
    <mergeCell ref="WJ173:WJ176"/>
    <mergeCell ref="WK173:WK176"/>
    <mergeCell ref="WL173:WL176"/>
    <mergeCell ref="WM173:WM176"/>
    <mergeCell ref="WN173:WN176"/>
    <mergeCell ref="WO173:WO176"/>
    <mergeCell ref="WP173:WP176"/>
    <mergeCell ref="WQ173:WQ176"/>
    <mergeCell ref="WR173:WR176"/>
    <mergeCell ref="WS173:WS176"/>
    <mergeCell ref="WT173:WT176"/>
    <mergeCell ref="WU173:WU176"/>
    <mergeCell ref="WV173:WV176"/>
    <mergeCell ref="WW173:WW176"/>
    <mergeCell ref="WX173:WX176"/>
    <mergeCell ref="WY173:WY176"/>
    <mergeCell ref="WZ173:WZ176"/>
    <mergeCell ref="XA173:XA176"/>
    <mergeCell ref="XB173:XB176"/>
    <mergeCell ref="XC173:XC176"/>
    <mergeCell ref="XD173:XD176"/>
    <mergeCell ref="XE173:XE176"/>
    <mergeCell ref="XF173:XF176"/>
    <mergeCell ref="XG173:XG176"/>
    <mergeCell ref="XH173:XH176"/>
    <mergeCell ref="XI173:XI176"/>
    <mergeCell ref="XJ173:XJ176"/>
    <mergeCell ref="XK173:XK176"/>
    <mergeCell ref="XL173:XL176"/>
    <mergeCell ref="XM173:XM176"/>
    <mergeCell ref="XN173:XN176"/>
    <mergeCell ref="XO173:XO176"/>
    <mergeCell ref="XP173:XP176"/>
    <mergeCell ref="XQ173:XQ176"/>
    <mergeCell ref="XR173:XR176"/>
    <mergeCell ref="XS173:XS176"/>
    <mergeCell ref="XT173:XT176"/>
    <mergeCell ref="XU173:XU176"/>
    <mergeCell ref="XV173:XV176"/>
    <mergeCell ref="XW173:XW176"/>
    <mergeCell ref="XX173:XX176"/>
    <mergeCell ref="XY173:XY176"/>
    <mergeCell ref="XZ173:XZ176"/>
    <mergeCell ref="YA173:YA176"/>
    <mergeCell ref="YB173:YB176"/>
    <mergeCell ref="YC173:YC176"/>
    <mergeCell ref="YD173:YD176"/>
    <mergeCell ref="YE173:YE176"/>
    <mergeCell ref="YF173:YF176"/>
    <mergeCell ref="YG173:YG176"/>
    <mergeCell ref="YH173:YH176"/>
    <mergeCell ref="YI173:YI176"/>
    <mergeCell ref="YJ173:YJ176"/>
    <mergeCell ref="YK173:YK176"/>
    <mergeCell ref="YL173:YL176"/>
    <mergeCell ref="YM173:YM176"/>
    <mergeCell ref="YN173:YN176"/>
    <mergeCell ref="YO173:YO176"/>
    <mergeCell ref="YP173:YP176"/>
    <mergeCell ref="YQ173:YQ176"/>
    <mergeCell ref="YR173:YR176"/>
    <mergeCell ref="YS173:YS176"/>
    <mergeCell ref="YT173:YT176"/>
    <mergeCell ref="YU173:YU176"/>
    <mergeCell ref="YV173:YV176"/>
    <mergeCell ref="YW173:YW176"/>
    <mergeCell ref="YX173:YX176"/>
    <mergeCell ref="YY173:YY176"/>
    <mergeCell ref="YZ173:YZ176"/>
    <mergeCell ref="ZA173:ZA176"/>
    <mergeCell ref="ZB173:ZB176"/>
    <mergeCell ref="ZC173:ZC176"/>
    <mergeCell ref="ZD173:ZD176"/>
    <mergeCell ref="ZE173:ZE176"/>
    <mergeCell ref="ZF173:ZF176"/>
    <mergeCell ref="ZG173:ZG176"/>
    <mergeCell ref="ZH173:ZH176"/>
    <mergeCell ref="ZI173:ZI176"/>
    <mergeCell ref="ZJ173:ZJ176"/>
    <mergeCell ref="ZK173:ZK176"/>
    <mergeCell ref="ZL173:ZL176"/>
    <mergeCell ref="ZM173:ZM176"/>
    <mergeCell ref="ZN173:ZN176"/>
    <mergeCell ref="ZO173:ZO176"/>
    <mergeCell ref="ZP173:ZP176"/>
    <mergeCell ref="ZQ173:ZQ176"/>
    <mergeCell ref="ZR173:ZR176"/>
    <mergeCell ref="ZS173:ZS176"/>
    <mergeCell ref="ZT173:ZT176"/>
    <mergeCell ref="ZU173:ZU176"/>
    <mergeCell ref="ZV173:ZV176"/>
    <mergeCell ref="ZW173:ZW176"/>
    <mergeCell ref="ZX173:ZX176"/>
    <mergeCell ref="ZY173:ZY176"/>
    <mergeCell ref="ZZ173:ZZ176"/>
    <mergeCell ref="AAA173:AAA176"/>
    <mergeCell ref="AAB173:AAB176"/>
    <mergeCell ref="AAC173:AAC176"/>
    <mergeCell ref="AAD173:AAD176"/>
    <mergeCell ref="AAE173:AAE176"/>
    <mergeCell ref="AAF173:AAF176"/>
    <mergeCell ref="AAG173:AAG176"/>
    <mergeCell ref="AAH173:AAH176"/>
    <mergeCell ref="AAI173:AAI176"/>
    <mergeCell ref="AAJ173:AAJ176"/>
    <mergeCell ref="AAK173:AAK176"/>
    <mergeCell ref="AAL173:AAL176"/>
    <mergeCell ref="AAM173:AAM176"/>
    <mergeCell ref="AAN173:AAN176"/>
    <mergeCell ref="AAO173:AAO176"/>
    <mergeCell ref="AAP173:AAP176"/>
    <mergeCell ref="AAQ173:AAQ176"/>
    <mergeCell ref="AAR173:AAR176"/>
    <mergeCell ref="AAS173:AAS176"/>
    <mergeCell ref="AAT173:AAT176"/>
    <mergeCell ref="AAU173:AAU176"/>
    <mergeCell ref="AAV173:AAV176"/>
    <mergeCell ref="AAW173:AAW176"/>
    <mergeCell ref="AAX173:AAX176"/>
    <mergeCell ref="AAY173:AAY176"/>
    <mergeCell ref="AAZ173:AAZ176"/>
    <mergeCell ref="ABA173:ABA176"/>
    <mergeCell ref="ABB173:ABB176"/>
    <mergeCell ref="ABC173:ABC176"/>
    <mergeCell ref="ABD173:ABD176"/>
    <mergeCell ref="ABE173:ABE176"/>
    <mergeCell ref="ABF173:ABF176"/>
    <mergeCell ref="ABG173:ABG176"/>
    <mergeCell ref="ABH173:ABH176"/>
    <mergeCell ref="ABI173:ABI176"/>
    <mergeCell ref="ABJ173:ABJ176"/>
    <mergeCell ref="ABK173:ABK176"/>
    <mergeCell ref="ABL173:ABL176"/>
    <mergeCell ref="ABM173:ABM176"/>
    <mergeCell ref="ABN173:ABN176"/>
    <mergeCell ref="ABO173:ABO176"/>
    <mergeCell ref="ABP173:ABP176"/>
    <mergeCell ref="ABQ173:ABQ176"/>
    <mergeCell ref="ABR173:ABR176"/>
    <mergeCell ref="ABS173:ABS176"/>
    <mergeCell ref="ABT173:ABT176"/>
    <mergeCell ref="ABU173:ABU176"/>
    <mergeCell ref="ABV173:ABV176"/>
    <mergeCell ref="ABW173:ABW176"/>
    <mergeCell ref="ABX173:ABX176"/>
    <mergeCell ref="ABY173:ABY176"/>
    <mergeCell ref="ABZ173:ABZ176"/>
    <mergeCell ref="ACA173:ACA176"/>
    <mergeCell ref="ACB173:ACB176"/>
    <mergeCell ref="ACC173:ACC176"/>
    <mergeCell ref="ACD173:ACD176"/>
    <mergeCell ref="ACE173:ACE176"/>
    <mergeCell ref="ACF173:ACF176"/>
    <mergeCell ref="ACG173:ACG176"/>
    <mergeCell ref="ACH173:ACH176"/>
    <mergeCell ref="ACI173:ACI176"/>
    <mergeCell ref="ACJ173:ACJ176"/>
    <mergeCell ref="ACK173:ACK176"/>
    <mergeCell ref="ACL173:ACL176"/>
    <mergeCell ref="ACM173:ACM176"/>
    <mergeCell ref="ACN173:ACN176"/>
    <mergeCell ref="ACO173:ACO176"/>
    <mergeCell ref="ACP173:ACP176"/>
    <mergeCell ref="ACQ173:ACQ176"/>
    <mergeCell ref="ACR173:ACR176"/>
    <mergeCell ref="ACS173:ACS176"/>
    <mergeCell ref="ACT173:ACT176"/>
    <mergeCell ref="ACU173:ACU176"/>
    <mergeCell ref="ACV173:ACV176"/>
    <mergeCell ref="ACW173:ACW176"/>
    <mergeCell ref="ACX173:ACX176"/>
    <mergeCell ref="ACY173:ACY176"/>
    <mergeCell ref="ACZ173:ACZ176"/>
    <mergeCell ref="ADA173:ADA176"/>
    <mergeCell ref="ADB173:ADB176"/>
    <mergeCell ref="ADC173:ADC176"/>
    <mergeCell ref="ADD173:ADD176"/>
    <mergeCell ref="ADE173:ADE176"/>
    <mergeCell ref="ADF173:ADF176"/>
    <mergeCell ref="ADG173:ADG176"/>
    <mergeCell ref="ADH173:ADH176"/>
    <mergeCell ref="ADI173:ADI176"/>
    <mergeCell ref="ADJ173:ADJ176"/>
    <mergeCell ref="ADK173:ADK176"/>
    <mergeCell ref="ADL173:ADL176"/>
    <mergeCell ref="ADM173:ADM176"/>
    <mergeCell ref="ADN173:ADN176"/>
    <mergeCell ref="ADO173:ADO176"/>
    <mergeCell ref="ADP173:ADP176"/>
    <mergeCell ref="ADQ173:ADQ176"/>
    <mergeCell ref="ADR173:ADR176"/>
    <mergeCell ref="ADS173:ADS176"/>
    <mergeCell ref="ADT173:ADT176"/>
    <mergeCell ref="ADU173:ADU176"/>
    <mergeCell ref="ADV173:ADV176"/>
    <mergeCell ref="ADW173:ADW176"/>
    <mergeCell ref="ADX173:ADX176"/>
    <mergeCell ref="ADY173:ADY176"/>
    <mergeCell ref="ADZ173:ADZ176"/>
    <mergeCell ref="AEA173:AEA176"/>
    <mergeCell ref="AEB173:AEB176"/>
    <mergeCell ref="AEC173:AEC176"/>
    <mergeCell ref="AED173:AED176"/>
    <mergeCell ref="AEE173:AEE176"/>
    <mergeCell ref="AEF173:AEF176"/>
    <mergeCell ref="AEG173:AEG176"/>
    <mergeCell ref="AEH173:AEH176"/>
    <mergeCell ref="AEI173:AEI176"/>
    <mergeCell ref="AEJ173:AEJ176"/>
    <mergeCell ref="AEK173:AEK176"/>
    <mergeCell ref="AEL173:AEL176"/>
    <mergeCell ref="AEM173:AEM176"/>
    <mergeCell ref="AEN173:AEN176"/>
    <mergeCell ref="AEO173:AEO176"/>
    <mergeCell ref="AEP173:AEP176"/>
    <mergeCell ref="AEQ173:AEQ176"/>
    <mergeCell ref="AER173:AER176"/>
    <mergeCell ref="AES173:AES176"/>
    <mergeCell ref="AET173:AET176"/>
    <mergeCell ref="AEU173:AEU176"/>
    <mergeCell ref="AEV173:AEV176"/>
    <mergeCell ref="AEW173:AEW176"/>
    <mergeCell ref="AEX173:AEX176"/>
    <mergeCell ref="AEY173:AEY176"/>
    <mergeCell ref="AEZ173:AEZ176"/>
    <mergeCell ref="AFA173:AFA176"/>
    <mergeCell ref="AFB173:AFB176"/>
    <mergeCell ref="AFC173:AFC176"/>
    <mergeCell ref="AFD173:AFD176"/>
    <mergeCell ref="AFE173:AFE176"/>
    <mergeCell ref="AFF173:AFF176"/>
    <mergeCell ref="AFG173:AFG176"/>
    <mergeCell ref="AFH173:AFH176"/>
    <mergeCell ref="AFI173:AFI176"/>
    <mergeCell ref="AFJ173:AFJ176"/>
    <mergeCell ref="AFK173:AFK176"/>
    <mergeCell ref="AFL173:AFL176"/>
    <mergeCell ref="AFM173:AFM176"/>
    <mergeCell ref="AFN173:AFN176"/>
    <mergeCell ref="AFO173:AFO176"/>
    <mergeCell ref="AFP173:AFP176"/>
    <mergeCell ref="AFQ173:AFQ176"/>
    <mergeCell ref="AFR173:AFR176"/>
    <mergeCell ref="AFS173:AFS176"/>
    <mergeCell ref="AFT173:AFT176"/>
    <mergeCell ref="AFU173:AFU176"/>
    <mergeCell ref="AFV173:AFV176"/>
    <mergeCell ref="AFW173:AFW176"/>
    <mergeCell ref="AFX173:AFX176"/>
    <mergeCell ref="AFY173:AFY176"/>
    <mergeCell ref="AFZ173:AFZ176"/>
    <mergeCell ref="AGA173:AGA176"/>
    <mergeCell ref="AGB173:AGB176"/>
    <mergeCell ref="AGC173:AGC176"/>
    <mergeCell ref="AGD173:AGD176"/>
    <mergeCell ref="AGE173:AGE176"/>
    <mergeCell ref="AGF173:AGF176"/>
    <mergeCell ref="AGG173:AGG176"/>
    <mergeCell ref="AGH173:AGH176"/>
    <mergeCell ref="AGI173:AGI176"/>
    <mergeCell ref="AGJ173:AGJ176"/>
    <mergeCell ref="AGK173:AGK176"/>
    <mergeCell ref="AGL173:AGL176"/>
    <mergeCell ref="AGM173:AGM176"/>
    <mergeCell ref="AGN173:AGN176"/>
    <mergeCell ref="AGO173:AGO176"/>
    <mergeCell ref="AGP173:AGP176"/>
    <mergeCell ref="AGQ173:AGQ176"/>
    <mergeCell ref="AGR173:AGR176"/>
    <mergeCell ref="AGS173:AGS176"/>
    <mergeCell ref="AGT173:AGT176"/>
    <mergeCell ref="AGU173:AGU176"/>
    <mergeCell ref="AGV173:AGV176"/>
    <mergeCell ref="AGW173:AGW176"/>
    <mergeCell ref="AGX173:AGX176"/>
    <mergeCell ref="AGY173:AGY176"/>
    <mergeCell ref="AGZ173:AGZ176"/>
    <mergeCell ref="AHA173:AHA176"/>
    <mergeCell ref="AHB173:AHB176"/>
    <mergeCell ref="AHC173:AHC176"/>
    <mergeCell ref="AHD173:AHD176"/>
    <mergeCell ref="AHE173:AHE176"/>
    <mergeCell ref="AHF173:AHF176"/>
    <mergeCell ref="AHG173:AHG176"/>
    <mergeCell ref="AHH173:AHH176"/>
    <mergeCell ref="AHI173:AHI176"/>
    <mergeCell ref="AHJ173:AHJ176"/>
    <mergeCell ref="AHK173:AHK176"/>
    <mergeCell ref="AHL173:AHL176"/>
    <mergeCell ref="AHM173:AHM176"/>
    <mergeCell ref="AHN173:AHN176"/>
    <mergeCell ref="AHO173:AHO176"/>
    <mergeCell ref="AHP173:AHP176"/>
    <mergeCell ref="AHQ173:AHQ176"/>
    <mergeCell ref="AHR173:AHR176"/>
    <mergeCell ref="AHS173:AHS176"/>
    <mergeCell ref="AHT173:AHT176"/>
    <mergeCell ref="AHU173:AHU176"/>
    <mergeCell ref="AHV173:AHV176"/>
    <mergeCell ref="AHW173:AHW176"/>
    <mergeCell ref="AHX173:AHX176"/>
    <mergeCell ref="AHY173:AHY176"/>
    <mergeCell ref="AHZ173:AHZ176"/>
    <mergeCell ref="AIA173:AIA176"/>
    <mergeCell ref="AIB173:AIB176"/>
    <mergeCell ref="AIC173:AIC176"/>
    <mergeCell ref="AID173:AID176"/>
    <mergeCell ref="AIE173:AIE176"/>
    <mergeCell ref="AIF173:AIF176"/>
    <mergeCell ref="AIG173:AIG176"/>
    <mergeCell ref="AIH173:AIH176"/>
    <mergeCell ref="AII173:AII176"/>
    <mergeCell ref="AIJ173:AIJ176"/>
    <mergeCell ref="AIK173:AIK176"/>
    <mergeCell ref="AIL173:AIL176"/>
    <mergeCell ref="AIM173:AIM176"/>
    <mergeCell ref="AIN173:AIN176"/>
    <mergeCell ref="AIO173:AIO176"/>
    <mergeCell ref="AIP173:AIP176"/>
    <mergeCell ref="AIQ173:AIQ176"/>
    <mergeCell ref="AIR173:AIR176"/>
    <mergeCell ref="AIS173:AIS176"/>
    <mergeCell ref="AIT173:AIT176"/>
    <mergeCell ref="AIU173:AIU176"/>
    <mergeCell ref="AIV173:AIV176"/>
    <mergeCell ref="AIW173:AIW176"/>
    <mergeCell ref="AIX173:AIX176"/>
    <mergeCell ref="AIY173:AIY176"/>
    <mergeCell ref="AIZ173:AIZ176"/>
    <mergeCell ref="AJA173:AJA176"/>
    <mergeCell ref="AJB173:AJB176"/>
    <mergeCell ref="AJC173:AJC176"/>
    <mergeCell ref="AJD173:AJD176"/>
    <mergeCell ref="AJE173:AJE176"/>
    <mergeCell ref="AJF173:AJF176"/>
    <mergeCell ref="AJG173:AJG176"/>
    <mergeCell ref="AJH173:AJH176"/>
    <mergeCell ref="AJI173:AJI176"/>
    <mergeCell ref="AJJ173:AJJ176"/>
    <mergeCell ref="AJK173:AJK176"/>
    <mergeCell ref="AJL173:AJL176"/>
    <mergeCell ref="AJM173:AJM176"/>
    <mergeCell ref="AJN173:AJN176"/>
    <mergeCell ref="AJO173:AJO176"/>
    <mergeCell ref="AJP173:AJP176"/>
    <mergeCell ref="AJQ173:AJQ176"/>
    <mergeCell ref="AJR173:AJR176"/>
    <mergeCell ref="AJS173:AJS176"/>
    <mergeCell ref="AJT173:AJT176"/>
    <mergeCell ref="AJU173:AJU176"/>
    <mergeCell ref="AJV173:AJV176"/>
    <mergeCell ref="AJW173:AJW176"/>
    <mergeCell ref="AJX173:AJX176"/>
    <mergeCell ref="AJY173:AJY176"/>
    <mergeCell ref="AJZ173:AJZ176"/>
    <mergeCell ref="AKA173:AKA176"/>
    <mergeCell ref="AKB173:AKB176"/>
    <mergeCell ref="AKC173:AKC176"/>
    <mergeCell ref="AKD173:AKD176"/>
    <mergeCell ref="AKE173:AKE176"/>
    <mergeCell ref="AKF173:AKF176"/>
    <mergeCell ref="AKG173:AKG176"/>
    <mergeCell ref="AKH173:AKH176"/>
    <mergeCell ref="AKI173:AKI176"/>
    <mergeCell ref="AKJ173:AKJ176"/>
    <mergeCell ref="AKK173:AKK176"/>
    <mergeCell ref="AKL173:AKL176"/>
    <mergeCell ref="AKM173:AKM176"/>
    <mergeCell ref="AKN173:AKN176"/>
    <mergeCell ref="AKO173:AKO176"/>
    <mergeCell ref="AKP173:AKP176"/>
    <mergeCell ref="LY177:LY179"/>
    <mergeCell ref="LZ177:LZ179"/>
    <mergeCell ref="MA177:MA179"/>
    <mergeCell ref="MB177:MB179"/>
    <mergeCell ref="MC177:MC179"/>
    <mergeCell ref="MD177:MD179"/>
    <mergeCell ref="ME177:ME179"/>
    <mergeCell ref="MF177:MF179"/>
    <mergeCell ref="MG177:MG179"/>
    <mergeCell ref="MH177:MH179"/>
    <mergeCell ref="MI177:MI179"/>
    <mergeCell ref="MJ177:MJ179"/>
    <mergeCell ref="MK177:MK179"/>
    <mergeCell ref="ML177:ML179"/>
    <mergeCell ref="MM177:MM179"/>
    <mergeCell ref="MN177:MN179"/>
    <mergeCell ref="MO177:MO179"/>
    <mergeCell ref="MP177:MP179"/>
    <mergeCell ref="MQ177:MQ179"/>
    <mergeCell ref="MR177:MR179"/>
    <mergeCell ref="MS177:MS179"/>
    <mergeCell ref="MT177:MT179"/>
    <mergeCell ref="MU177:MU179"/>
    <mergeCell ref="MV177:MV179"/>
    <mergeCell ref="MW177:MW179"/>
    <mergeCell ref="MX177:MX179"/>
    <mergeCell ref="MY177:MY179"/>
    <mergeCell ref="MZ177:MZ179"/>
    <mergeCell ref="NA177:NA179"/>
    <mergeCell ref="NB177:NB179"/>
    <mergeCell ref="NC177:NC179"/>
    <mergeCell ref="ND177:ND179"/>
    <mergeCell ref="NE177:NE179"/>
    <mergeCell ref="NF177:NF179"/>
    <mergeCell ref="NG177:NG179"/>
    <mergeCell ref="NH177:NH179"/>
    <mergeCell ref="NI177:NI179"/>
    <mergeCell ref="NJ177:NJ179"/>
    <mergeCell ref="NK177:NK179"/>
    <mergeCell ref="NL177:NL179"/>
    <mergeCell ref="NM177:NM179"/>
    <mergeCell ref="NN177:NN179"/>
    <mergeCell ref="NO177:NO179"/>
    <mergeCell ref="NP177:NP179"/>
    <mergeCell ref="NQ177:NQ179"/>
    <mergeCell ref="NR177:NR179"/>
    <mergeCell ref="NS177:NS179"/>
    <mergeCell ref="NT177:NT179"/>
    <mergeCell ref="NU177:NU179"/>
    <mergeCell ref="NV177:NV179"/>
    <mergeCell ref="NW177:NW179"/>
    <mergeCell ref="NX177:NX179"/>
    <mergeCell ref="NY177:NY179"/>
    <mergeCell ref="NZ177:NZ179"/>
    <mergeCell ref="OA177:OA179"/>
    <mergeCell ref="OB177:OB179"/>
    <mergeCell ref="OC177:OC179"/>
    <mergeCell ref="OD177:OD179"/>
    <mergeCell ref="OE177:OE179"/>
    <mergeCell ref="OF177:OF179"/>
    <mergeCell ref="OG177:OG179"/>
    <mergeCell ref="OH177:OH179"/>
    <mergeCell ref="OI177:OI179"/>
    <mergeCell ref="OJ177:OJ179"/>
    <mergeCell ref="OK177:OK179"/>
    <mergeCell ref="OL177:OL179"/>
    <mergeCell ref="OM177:OM179"/>
    <mergeCell ref="ON177:ON179"/>
    <mergeCell ref="OO177:OO179"/>
    <mergeCell ref="OP177:OP179"/>
    <mergeCell ref="OQ177:OQ179"/>
    <mergeCell ref="OR177:OR179"/>
    <mergeCell ref="OS177:OS179"/>
    <mergeCell ref="OT177:OT179"/>
    <mergeCell ref="OU177:OU179"/>
    <mergeCell ref="OV177:OV179"/>
    <mergeCell ref="OW177:OW179"/>
    <mergeCell ref="OX177:OX179"/>
    <mergeCell ref="OY177:OY179"/>
    <mergeCell ref="OZ177:OZ179"/>
    <mergeCell ref="PA177:PA179"/>
    <mergeCell ref="PB177:PB179"/>
    <mergeCell ref="PC177:PC179"/>
    <mergeCell ref="PD177:PD179"/>
    <mergeCell ref="PE177:PE179"/>
    <mergeCell ref="PF177:PF179"/>
    <mergeCell ref="PG177:PG179"/>
    <mergeCell ref="PH177:PH179"/>
    <mergeCell ref="PI177:PI179"/>
    <mergeCell ref="PJ177:PJ179"/>
    <mergeCell ref="PK177:PK179"/>
    <mergeCell ref="PL177:PL179"/>
    <mergeCell ref="PM177:PM179"/>
    <mergeCell ref="PN177:PN179"/>
    <mergeCell ref="PO177:PO179"/>
    <mergeCell ref="PP177:PP179"/>
    <mergeCell ref="PQ177:PQ179"/>
    <mergeCell ref="PR177:PR179"/>
    <mergeCell ref="PS177:PS179"/>
    <mergeCell ref="PT177:PT179"/>
    <mergeCell ref="PU177:PU179"/>
    <mergeCell ref="PV177:PV179"/>
    <mergeCell ref="PW177:PW179"/>
    <mergeCell ref="PX177:PX179"/>
    <mergeCell ref="PY177:PY179"/>
    <mergeCell ref="PZ177:PZ179"/>
    <mergeCell ref="QA177:QA179"/>
    <mergeCell ref="QB177:QB179"/>
    <mergeCell ref="QC177:QC179"/>
    <mergeCell ref="QD177:QD179"/>
    <mergeCell ref="QE177:QE179"/>
    <mergeCell ref="QF177:QF179"/>
    <mergeCell ref="QG177:QG179"/>
    <mergeCell ref="QH177:QH179"/>
    <mergeCell ref="QI177:QI179"/>
    <mergeCell ref="QJ177:QJ179"/>
    <mergeCell ref="QK177:QK179"/>
    <mergeCell ref="QL177:QL179"/>
    <mergeCell ref="QM177:QM179"/>
    <mergeCell ref="QN177:QN179"/>
    <mergeCell ref="QO177:QO179"/>
    <mergeCell ref="QP177:QP179"/>
    <mergeCell ref="QQ177:QQ179"/>
    <mergeCell ref="QR177:QR179"/>
    <mergeCell ref="QS177:QS179"/>
    <mergeCell ref="QT177:QT179"/>
    <mergeCell ref="QU177:QU179"/>
    <mergeCell ref="QV177:QV179"/>
    <mergeCell ref="QW177:QW179"/>
    <mergeCell ref="QX177:QX179"/>
    <mergeCell ref="QY177:QY179"/>
    <mergeCell ref="QZ177:QZ179"/>
    <mergeCell ref="RA177:RA179"/>
    <mergeCell ref="RB177:RB179"/>
    <mergeCell ref="RC177:RC179"/>
    <mergeCell ref="RD177:RD179"/>
    <mergeCell ref="RE177:RE179"/>
    <mergeCell ref="RF177:RF179"/>
    <mergeCell ref="RG177:RG179"/>
    <mergeCell ref="RH177:RH179"/>
    <mergeCell ref="RI177:RI179"/>
    <mergeCell ref="RJ177:RJ179"/>
    <mergeCell ref="RK177:RK179"/>
    <mergeCell ref="RL177:RL179"/>
    <mergeCell ref="RM177:RM179"/>
    <mergeCell ref="RN177:RN179"/>
    <mergeCell ref="RO177:RO179"/>
    <mergeCell ref="RP177:RP179"/>
    <mergeCell ref="RQ177:RQ179"/>
    <mergeCell ref="RR177:RR179"/>
    <mergeCell ref="RS177:RS179"/>
    <mergeCell ref="RT177:RT179"/>
    <mergeCell ref="RU177:RU179"/>
    <mergeCell ref="RV177:RV179"/>
    <mergeCell ref="RW177:RW179"/>
    <mergeCell ref="RX177:RX179"/>
    <mergeCell ref="RY177:RY179"/>
    <mergeCell ref="RZ177:RZ179"/>
    <mergeCell ref="SA177:SA179"/>
    <mergeCell ref="SB177:SB179"/>
    <mergeCell ref="SC177:SC179"/>
    <mergeCell ref="SD177:SD179"/>
    <mergeCell ref="SE177:SE179"/>
    <mergeCell ref="SF177:SF179"/>
    <mergeCell ref="SG177:SG179"/>
    <mergeCell ref="SH177:SH179"/>
    <mergeCell ref="SI177:SI179"/>
    <mergeCell ref="SJ177:SJ179"/>
    <mergeCell ref="SK177:SK179"/>
    <mergeCell ref="SL177:SL179"/>
    <mergeCell ref="SM177:SM179"/>
    <mergeCell ref="SN177:SN179"/>
    <mergeCell ref="SO177:SO179"/>
    <mergeCell ref="SP177:SP179"/>
    <mergeCell ref="SQ177:SQ179"/>
    <mergeCell ref="SR177:SR179"/>
    <mergeCell ref="SS177:SS179"/>
    <mergeCell ref="ST177:ST179"/>
    <mergeCell ref="SU177:SU179"/>
    <mergeCell ref="SV177:SV179"/>
    <mergeCell ref="SW177:SW179"/>
    <mergeCell ref="SX177:SX179"/>
    <mergeCell ref="SY177:SY179"/>
    <mergeCell ref="SZ177:SZ179"/>
    <mergeCell ref="TA177:TA179"/>
    <mergeCell ref="TB177:TB179"/>
    <mergeCell ref="TC177:TC179"/>
    <mergeCell ref="TD177:TD179"/>
    <mergeCell ref="TE177:TE179"/>
    <mergeCell ref="TF177:TF179"/>
    <mergeCell ref="TG177:TG179"/>
    <mergeCell ref="TH177:TH179"/>
    <mergeCell ref="TI177:TI179"/>
    <mergeCell ref="TJ177:TJ179"/>
    <mergeCell ref="TK177:TK179"/>
    <mergeCell ref="TL177:TL179"/>
    <mergeCell ref="TM177:TM179"/>
    <mergeCell ref="TN177:TN179"/>
    <mergeCell ref="TO177:TO179"/>
    <mergeCell ref="TP177:TP179"/>
    <mergeCell ref="TQ177:TQ179"/>
    <mergeCell ref="TR177:TR179"/>
    <mergeCell ref="TS177:TS179"/>
    <mergeCell ref="TT177:TT179"/>
    <mergeCell ref="TU177:TU179"/>
    <mergeCell ref="TV177:TV179"/>
    <mergeCell ref="TW177:TW179"/>
    <mergeCell ref="TX177:TX179"/>
    <mergeCell ref="TY177:TY179"/>
    <mergeCell ref="TZ177:TZ179"/>
    <mergeCell ref="UA177:UA179"/>
    <mergeCell ref="UB177:UB179"/>
    <mergeCell ref="UC177:UC179"/>
    <mergeCell ref="UD177:UD179"/>
    <mergeCell ref="UE177:UE179"/>
    <mergeCell ref="UF177:UF179"/>
    <mergeCell ref="UG177:UG179"/>
    <mergeCell ref="UH177:UH179"/>
    <mergeCell ref="UI177:UI179"/>
    <mergeCell ref="UJ177:UJ179"/>
    <mergeCell ref="UK177:UK179"/>
    <mergeCell ref="UL177:UL179"/>
    <mergeCell ref="UM177:UM179"/>
    <mergeCell ref="UN177:UN179"/>
    <mergeCell ref="UO177:UO179"/>
    <mergeCell ref="UP177:UP179"/>
    <mergeCell ref="UQ177:UQ179"/>
    <mergeCell ref="UR177:UR179"/>
    <mergeCell ref="US177:US179"/>
    <mergeCell ref="UT177:UT179"/>
    <mergeCell ref="UU177:UU179"/>
    <mergeCell ref="UV177:UV179"/>
    <mergeCell ref="UW177:UW179"/>
    <mergeCell ref="UX177:UX179"/>
    <mergeCell ref="UY177:UY179"/>
    <mergeCell ref="UZ177:UZ179"/>
    <mergeCell ref="VA177:VA179"/>
    <mergeCell ref="VB177:VB179"/>
    <mergeCell ref="VC177:VC179"/>
    <mergeCell ref="VD177:VD179"/>
    <mergeCell ref="VE177:VE179"/>
    <mergeCell ref="VF177:VF179"/>
    <mergeCell ref="VG177:VG179"/>
    <mergeCell ref="VH177:VH179"/>
    <mergeCell ref="VI177:VI179"/>
    <mergeCell ref="VJ177:VJ179"/>
    <mergeCell ref="VK177:VK179"/>
    <mergeCell ref="VL177:VL179"/>
    <mergeCell ref="VM177:VM179"/>
    <mergeCell ref="VN177:VN179"/>
    <mergeCell ref="VO177:VO179"/>
    <mergeCell ref="VP177:VP179"/>
    <mergeCell ref="VQ177:VQ179"/>
    <mergeCell ref="VR177:VR179"/>
    <mergeCell ref="VS177:VS179"/>
    <mergeCell ref="VT177:VT179"/>
    <mergeCell ref="VU177:VU179"/>
    <mergeCell ref="VV177:VV179"/>
    <mergeCell ref="VW177:VW179"/>
    <mergeCell ref="VX177:VX179"/>
    <mergeCell ref="VY177:VY179"/>
    <mergeCell ref="VZ177:VZ179"/>
    <mergeCell ref="WA177:WA179"/>
    <mergeCell ref="WB177:WB179"/>
    <mergeCell ref="WC177:WC179"/>
    <mergeCell ref="WD177:WD179"/>
    <mergeCell ref="WE177:WE179"/>
    <mergeCell ref="WF177:WF179"/>
    <mergeCell ref="WG177:WG179"/>
    <mergeCell ref="WH177:WH179"/>
    <mergeCell ref="WI177:WI179"/>
    <mergeCell ref="WJ177:WJ179"/>
    <mergeCell ref="WK177:WK179"/>
    <mergeCell ref="WL177:WL179"/>
    <mergeCell ref="WM177:WM179"/>
    <mergeCell ref="WN177:WN179"/>
    <mergeCell ref="WO177:WO179"/>
    <mergeCell ref="WP177:WP179"/>
    <mergeCell ref="WQ177:WQ179"/>
    <mergeCell ref="WR177:WR179"/>
    <mergeCell ref="WS177:WS179"/>
    <mergeCell ref="WT177:WT179"/>
    <mergeCell ref="WU177:WU179"/>
    <mergeCell ref="WV177:WV179"/>
    <mergeCell ref="WW177:WW179"/>
    <mergeCell ref="WX177:WX179"/>
    <mergeCell ref="WY177:WY179"/>
    <mergeCell ref="WZ177:WZ179"/>
    <mergeCell ref="XA177:XA179"/>
    <mergeCell ref="XB177:XB179"/>
    <mergeCell ref="XC177:XC179"/>
    <mergeCell ref="XD177:XD179"/>
    <mergeCell ref="XE177:XE179"/>
    <mergeCell ref="XF177:XF179"/>
    <mergeCell ref="XG177:XG179"/>
    <mergeCell ref="XH177:XH179"/>
    <mergeCell ref="XI177:XI179"/>
    <mergeCell ref="XJ177:XJ179"/>
    <mergeCell ref="XK177:XK179"/>
    <mergeCell ref="XL177:XL179"/>
    <mergeCell ref="XM177:XM179"/>
    <mergeCell ref="XN177:XN179"/>
    <mergeCell ref="XO177:XO179"/>
    <mergeCell ref="XP177:XP179"/>
    <mergeCell ref="XQ177:XQ179"/>
    <mergeCell ref="XR177:XR179"/>
    <mergeCell ref="XS177:XS179"/>
    <mergeCell ref="XT177:XT179"/>
    <mergeCell ref="XU177:XU179"/>
    <mergeCell ref="XV177:XV179"/>
    <mergeCell ref="XW177:XW179"/>
    <mergeCell ref="XX177:XX179"/>
    <mergeCell ref="XY177:XY179"/>
    <mergeCell ref="XZ177:XZ179"/>
    <mergeCell ref="YA177:YA179"/>
    <mergeCell ref="YB177:YB179"/>
    <mergeCell ref="YC177:YC179"/>
    <mergeCell ref="YD177:YD179"/>
    <mergeCell ref="YE177:YE179"/>
    <mergeCell ref="YF177:YF179"/>
    <mergeCell ref="YG177:YG179"/>
    <mergeCell ref="YH177:YH179"/>
    <mergeCell ref="YI177:YI179"/>
    <mergeCell ref="YJ177:YJ179"/>
    <mergeCell ref="YK177:YK179"/>
    <mergeCell ref="YL177:YL179"/>
    <mergeCell ref="YM177:YM179"/>
    <mergeCell ref="YN177:YN179"/>
    <mergeCell ref="YO177:YO179"/>
    <mergeCell ref="YP177:YP179"/>
    <mergeCell ref="YQ177:YQ179"/>
    <mergeCell ref="YR177:YR179"/>
    <mergeCell ref="YS177:YS179"/>
    <mergeCell ref="YT177:YT179"/>
    <mergeCell ref="YU177:YU179"/>
    <mergeCell ref="YV177:YV179"/>
    <mergeCell ref="YW177:YW179"/>
    <mergeCell ref="YX177:YX179"/>
    <mergeCell ref="YY177:YY179"/>
    <mergeCell ref="YZ177:YZ179"/>
    <mergeCell ref="ZA177:ZA179"/>
    <mergeCell ref="ZB177:ZB179"/>
    <mergeCell ref="ZC177:ZC179"/>
    <mergeCell ref="ZD177:ZD179"/>
    <mergeCell ref="ZE177:ZE179"/>
    <mergeCell ref="ZF177:ZF179"/>
    <mergeCell ref="ZG177:ZG179"/>
    <mergeCell ref="ZH177:ZH179"/>
    <mergeCell ref="ZI177:ZI179"/>
    <mergeCell ref="ZJ177:ZJ179"/>
    <mergeCell ref="ZK177:ZK179"/>
    <mergeCell ref="ZL177:ZL179"/>
    <mergeCell ref="ZM177:ZM179"/>
    <mergeCell ref="ZN177:ZN179"/>
    <mergeCell ref="ZO177:ZO179"/>
    <mergeCell ref="ZP177:ZP179"/>
    <mergeCell ref="ZQ177:ZQ179"/>
    <mergeCell ref="ZR177:ZR179"/>
    <mergeCell ref="ZS177:ZS179"/>
    <mergeCell ref="ZT177:ZT179"/>
    <mergeCell ref="ZU177:ZU179"/>
    <mergeCell ref="ZV177:ZV179"/>
    <mergeCell ref="ZW177:ZW179"/>
    <mergeCell ref="ZX177:ZX179"/>
    <mergeCell ref="ZY177:ZY179"/>
    <mergeCell ref="ZZ177:ZZ179"/>
    <mergeCell ref="AAA177:AAA179"/>
    <mergeCell ref="AAB177:AAB179"/>
    <mergeCell ref="AAC177:AAC179"/>
    <mergeCell ref="AAD177:AAD179"/>
    <mergeCell ref="AAE177:AAE179"/>
    <mergeCell ref="AAF177:AAF179"/>
    <mergeCell ref="AAG177:AAG179"/>
    <mergeCell ref="AAH177:AAH179"/>
    <mergeCell ref="AAI177:AAI179"/>
    <mergeCell ref="AAJ177:AAJ179"/>
    <mergeCell ref="AAK177:AAK179"/>
    <mergeCell ref="AAL177:AAL179"/>
    <mergeCell ref="AAM177:AAM179"/>
    <mergeCell ref="AAN177:AAN179"/>
    <mergeCell ref="AAO177:AAO179"/>
    <mergeCell ref="AAP177:AAP179"/>
    <mergeCell ref="AAQ177:AAQ179"/>
    <mergeCell ref="AAR177:AAR179"/>
    <mergeCell ref="AAS177:AAS179"/>
    <mergeCell ref="AAT177:AAT179"/>
    <mergeCell ref="AAU177:AAU179"/>
    <mergeCell ref="AAV177:AAV179"/>
    <mergeCell ref="AAW177:AAW179"/>
    <mergeCell ref="AAX177:AAX179"/>
    <mergeCell ref="AAY177:AAY179"/>
    <mergeCell ref="AAZ177:AAZ179"/>
    <mergeCell ref="ABA177:ABA179"/>
    <mergeCell ref="ABB177:ABB179"/>
    <mergeCell ref="ABC177:ABC179"/>
    <mergeCell ref="ABD177:ABD179"/>
    <mergeCell ref="ABE177:ABE179"/>
    <mergeCell ref="ABF177:ABF179"/>
    <mergeCell ref="ABG177:ABG179"/>
    <mergeCell ref="ABH177:ABH179"/>
    <mergeCell ref="ABI177:ABI179"/>
    <mergeCell ref="ABJ177:ABJ179"/>
    <mergeCell ref="ABK177:ABK179"/>
    <mergeCell ref="ABL177:ABL179"/>
    <mergeCell ref="ABM177:ABM179"/>
    <mergeCell ref="ABN177:ABN179"/>
    <mergeCell ref="ABO177:ABO179"/>
    <mergeCell ref="ABP177:ABP179"/>
    <mergeCell ref="ABQ177:ABQ179"/>
    <mergeCell ref="ABR177:ABR179"/>
    <mergeCell ref="ABS177:ABS179"/>
    <mergeCell ref="ABT177:ABT179"/>
    <mergeCell ref="ABU177:ABU179"/>
    <mergeCell ref="ABV177:ABV179"/>
    <mergeCell ref="ABW177:ABW179"/>
    <mergeCell ref="ABX177:ABX179"/>
    <mergeCell ref="ABY177:ABY179"/>
    <mergeCell ref="ABZ177:ABZ179"/>
    <mergeCell ref="ACA177:ACA179"/>
    <mergeCell ref="ACB177:ACB179"/>
    <mergeCell ref="ACC177:ACC179"/>
    <mergeCell ref="ACD177:ACD179"/>
    <mergeCell ref="ACE177:ACE179"/>
    <mergeCell ref="ACF177:ACF179"/>
    <mergeCell ref="ACG177:ACG179"/>
    <mergeCell ref="ACH177:ACH179"/>
    <mergeCell ref="ACI177:ACI179"/>
    <mergeCell ref="ACJ177:ACJ179"/>
    <mergeCell ref="ACK177:ACK179"/>
    <mergeCell ref="ACL177:ACL179"/>
    <mergeCell ref="ACM177:ACM179"/>
    <mergeCell ref="ACN177:ACN179"/>
    <mergeCell ref="ACO177:ACO179"/>
    <mergeCell ref="ACP177:ACP179"/>
    <mergeCell ref="ACQ177:ACQ179"/>
    <mergeCell ref="ACR177:ACR179"/>
    <mergeCell ref="ACS177:ACS179"/>
    <mergeCell ref="ACT177:ACT179"/>
    <mergeCell ref="ACU177:ACU179"/>
    <mergeCell ref="ACV177:ACV179"/>
    <mergeCell ref="ACW177:ACW179"/>
    <mergeCell ref="ACX177:ACX179"/>
    <mergeCell ref="ACY177:ACY179"/>
    <mergeCell ref="ACZ177:ACZ179"/>
    <mergeCell ref="ADA177:ADA179"/>
    <mergeCell ref="ADB177:ADB179"/>
    <mergeCell ref="ADC177:ADC179"/>
    <mergeCell ref="ADD177:ADD179"/>
    <mergeCell ref="ADE177:ADE179"/>
    <mergeCell ref="ADF177:ADF179"/>
    <mergeCell ref="ADG177:ADG179"/>
    <mergeCell ref="ADH177:ADH179"/>
    <mergeCell ref="ADI177:ADI179"/>
    <mergeCell ref="ADJ177:ADJ179"/>
    <mergeCell ref="ADK177:ADK179"/>
    <mergeCell ref="ADL177:ADL179"/>
    <mergeCell ref="ADM177:ADM179"/>
    <mergeCell ref="ADN177:ADN179"/>
    <mergeCell ref="ADO177:ADO179"/>
    <mergeCell ref="ADP177:ADP179"/>
    <mergeCell ref="ADQ177:ADQ179"/>
    <mergeCell ref="ADR177:ADR179"/>
    <mergeCell ref="ADS177:ADS179"/>
    <mergeCell ref="ADT177:ADT179"/>
    <mergeCell ref="ADU177:ADU179"/>
    <mergeCell ref="ADV177:ADV179"/>
    <mergeCell ref="ADW177:ADW179"/>
    <mergeCell ref="ADX177:ADX179"/>
    <mergeCell ref="ADY177:ADY179"/>
    <mergeCell ref="ADZ177:ADZ179"/>
    <mergeCell ref="AEA177:AEA179"/>
    <mergeCell ref="AEB177:AEB179"/>
    <mergeCell ref="AEC177:AEC179"/>
    <mergeCell ref="AED177:AED179"/>
    <mergeCell ref="AEE177:AEE179"/>
    <mergeCell ref="AEF177:AEF179"/>
    <mergeCell ref="AEG177:AEG179"/>
    <mergeCell ref="AEH177:AEH179"/>
    <mergeCell ref="AEI177:AEI179"/>
    <mergeCell ref="AEJ177:AEJ179"/>
    <mergeCell ref="AEK177:AEK179"/>
    <mergeCell ref="AEL177:AEL179"/>
    <mergeCell ref="AEM177:AEM179"/>
    <mergeCell ref="AEN177:AEN179"/>
    <mergeCell ref="AEO177:AEO179"/>
    <mergeCell ref="AEP177:AEP179"/>
    <mergeCell ref="AEQ177:AEQ179"/>
    <mergeCell ref="AER177:AER179"/>
    <mergeCell ref="AES177:AES179"/>
    <mergeCell ref="AET177:AET179"/>
    <mergeCell ref="AEU177:AEU179"/>
    <mergeCell ref="AEV177:AEV179"/>
    <mergeCell ref="AEW177:AEW179"/>
    <mergeCell ref="AEX177:AEX179"/>
    <mergeCell ref="AEY177:AEY179"/>
    <mergeCell ref="AEZ177:AEZ179"/>
    <mergeCell ref="AFA177:AFA179"/>
    <mergeCell ref="AFB177:AFB179"/>
    <mergeCell ref="AFC177:AFC179"/>
    <mergeCell ref="AFD177:AFD179"/>
    <mergeCell ref="AFE177:AFE179"/>
    <mergeCell ref="AFF177:AFF179"/>
    <mergeCell ref="AFG177:AFG179"/>
    <mergeCell ref="AFH177:AFH179"/>
    <mergeCell ref="AFI177:AFI179"/>
    <mergeCell ref="AFJ177:AFJ179"/>
    <mergeCell ref="AFK177:AFK179"/>
    <mergeCell ref="AFL177:AFL179"/>
    <mergeCell ref="AFM177:AFM179"/>
    <mergeCell ref="AFN177:AFN179"/>
    <mergeCell ref="AFO177:AFO179"/>
    <mergeCell ref="AFP177:AFP179"/>
    <mergeCell ref="AFQ177:AFQ179"/>
    <mergeCell ref="AFR177:AFR179"/>
    <mergeCell ref="AFS177:AFS179"/>
    <mergeCell ref="AFT177:AFT179"/>
    <mergeCell ref="AFU177:AFU179"/>
    <mergeCell ref="AFV177:AFV179"/>
    <mergeCell ref="AFW177:AFW179"/>
    <mergeCell ref="AFX177:AFX179"/>
    <mergeCell ref="AFY177:AFY179"/>
    <mergeCell ref="AFZ177:AFZ179"/>
    <mergeCell ref="AGA177:AGA179"/>
    <mergeCell ref="AGB177:AGB179"/>
    <mergeCell ref="AGC177:AGC179"/>
    <mergeCell ref="AGD177:AGD179"/>
    <mergeCell ref="AGE177:AGE179"/>
    <mergeCell ref="AGF177:AGF179"/>
    <mergeCell ref="AGG177:AGG179"/>
    <mergeCell ref="AGH177:AGH179"/>
    <mergeCell ref="AGI177:AGI179"/>
    <mergeCell ref="AGJ177:AGJ179"/>
    <mergeCell ref="AGK177:AGK179"/>
    <mergeCell ref="AGL177:AGL179"/>
    <mergeCell ref="AGM177:AGM179"/>
    <mergeCell ref="AGN177:AGN179"/>
    <mergeCell ref="AGO177:AGO179"/>
    <mergeCell ref="AGP177:AGP179"/>
    <mergeCell ref="AGQ177:AGQ179"/>
    <mergeCell ref="AGR177:AGR179"/>
    <mergeCell ref="AGS177:AGS179"/>
    <mergeCell ref="AGT177:AGT179"/>
    <mergeCell ref="AGU177:AGU179"/>
    <mergeCell ref="AGV177:AGV179"/>
    <mergeCell ref="AGW177:AGW179"/>
    <mergeCell ref="AGX177:AGX179"/>
    <mergeCell ref="AGY177:AGY179"/>
    <mergeCell ref="AGZ177:AGZ179"/>
    <mergeCell ref="AHA177:AHA179"/>
    <mergeCell ref="AHB177:AHB179"/>
    <mergeCell ref="AHC177:AHC179"/>
    <mergeCell ref="AHD177:AHD179"/>
    <mergeCell ref="AHE177:AHE179"/>
    <mergeCell ref="AHF177:AHF179"/>
    <mergeCell ref="AHG177:AHG179"/>
    <mergeCell ref="AHH177:AHH179"/>
    <mergeCell ref="AHI177:AHI179"/>
    <mergeCell ref="AHJ177:AHJ179"/>
    <mergeCell ref="AHK177:AHK179"/>
    <mergeCell ref="AHL177:AHL179"/>
    <mergeCell ref="AHM177:AHM179"/>
    <mergeCell ref="AHN177:AHN179"/>
    <mergeCell ref="AHO177:AHO179"/>
    <mergeCell ref="AHP177:AHP179"/>
    <mergeCell ref="AHQ177:AHQ179"/>
    <mergeCell ref="AHR177:AHR179"/>
    <mergeCell ref="AHS177:AHS179"/>
    <mergeCell ref="AHT177:AHT179"/>
    <mergeCell ref="AHU177:AHU179"/>
    <mergeCell ref="AHV177:AHV179"/>
    <mergeCell ref="AHW177:AHW179"/>
    <mergeCell ref="AHX177:AHX179"/>
    <mergeCell ref="AHY177:AHY179"/>
    <mergeCell ref="AHZ177:AHZ179"/>
    <mergeCell ref="AIA177:AIA179"/>
    <mergeCell ref="AIB177:AIB179"/>
    <mergeCell ref="AIC177:AIC179"/>
    <mergeCell ref="AID177:AID179"/>
    <mergeCell ref="AIE177:AIE179"/>
    <mergeCell ref="AIF177:AIF179"/>
    <mergeCell ref="AIG177:AIG179"/>
    <mergeCell ref="AIH177:AIH179"/>
    <mergeCell ref="AII177:AII179"/>
    <mergeCell ref="AIJ177:AIJ179"/>
    <mergeCell ref="AIK177:AIK179"/>
    <mergeCell ref="AIL177:AIL179"/>
    <mergeCell ref="AIM177:AIM179"/>
    <mergeCell ref="AIN177:AIN179"/>
    <mergeCell ref="AIO177:AIO179"/>
    <mergeCell ref="AIP177:AIP179"/>
    <mergeCell ref="AIQ177:AIQ179"/>
    <mergeCell ref="AIR177:AIR179"/>
    <mergeCell ref="AIS177:AIS179"/>
    <mergeCell ref="AIT177:AIT179"/>
    <mergeCell ref="AIU177:AIU179"/>
    <mergeCell ref="AIV177:AIV179"/>
    <mergeCell ref="AIW177:AIW179"/>
    <mergeCell ref="AIX177:AIX179"/>
    <mergeCell ref="AIY177:AIY179"/>
    <mergeCell ref="AIZ177:AIZ179"/>
    <mergeCell ref="AJA177:AJA179"/>
    <mergeCell ref="AJB177:AJB179"/>
    <mergeCell ref="AJC177:AJC179"/>
    <mergeCell ref="AJD177:AJD179"/>
    <mergeCell ref="AJE177:AJE179"/>
    <mergeCell ref="AJF177:AJF179"/>
    <mergeCell ref="AJG177:AJG179"/>
    <mergeCell ref="AJH177:AJH179"/>
    <mergeCell ref="AJI177:AJI179"/>
    <mergeCell ref="AJJ177:AJJ179"/>
    <mergeCell ref="AJK177:AJK179"/>
    <mergeCell ref="AJL177:AJL179"/>
    <mergeCell ref="AJM177:AJM179"/>
    <mergeCell ref="AJN177:AJN179"/>
    <mergeCell ref="AJO177:AJO179"/>
    <mergeCell ref="AJP177:AJP179"/>
    <mergeCell ref="AJQ177:AJQ179"/>
    <mergeCell ref="AJR177:AJR179"/>
    <mergeCell ref="AJS177:AJS179"/>
    <mergeCell ref="AJT177:AJT179"/>
    <mergeCell ref="AJU177:AJU179"/>
    <mergeCell ref="AJV177:AJV179"/>
    <mergeCell ref="AJW177:AJW179"/>
    <mergeCell ref="AJX177:AJX179"/>
    <mergeCell ref="AJY177:AJY179"/>
    <mergeCell ref="AJZ177:AJZ179"/>
    <mergeCell ref="AKA177:AKA179"/>
    <mergeCell ref="AKB177:AKB179"/>
    <mergeCell ref="AKC177:AKC179"/>
    <mergeCell ref="AKD177:AKD179"/>
    <mergeCell ref="AKE177:AKE179"/>
    <mergeCell ref="AKF177:AKF179"/>
    <mergeCell ref="AKG177:AKG179"/>
    <mergeCell ref="AKH177:AKH179"/>
    <mergeCell ref="AKI177:AKI179"/>
    <mergeCell ref="AKJ177:AKJ179"/>
    <mergeCell ref="AKK177:AKK179"/>
    <mergeCell ref="AKL177:AKL179"/>
    <mergeCell ref="AKM177:AKM179"/>
    <mergeCell ref="AKN177:AKN179"/>
    <mergeCell ref="AKO177:AKO179"/>
    <mergeCell ref="AKP177:AKP179"/>
    <mergeCell ref="LY180:LY184"/>
    <mergeCell ref="LZ180:LZ184"/>
    <mergeCell ref="MA180:MA184"/>
    <mergeCell ref="MB180:MB184"/>
    <mergeCell ref="MC180:MC184"/>
    <mergeCell ref="MD180:MD184"/>
    <mergeCell ref="ME180:ME184"/>
    <mergeCell ref="MF180:MF184"/>
    <mergeCell ref="MG180:MG184"/>
    <mergeCell ref="MH180:MH184"/>
    <mergeCell ref="MI180:MI184"/>
    <mergeCell ref="MJ180:MJ184"/>
    <mergeCell ref="MK180:MK184"/>
    <mergeCell ref="ML180:ML184"/>
    <mergeCell ref="MM180:MM184"/>
    <mergeCell ref="MN180:MN184"/>
    <mergeCell ref="MO180:MO184"/>
    <mergeCell ref="MP180:MP184"/>
    <mergeCell ref="MQ180:MQ184"/>
    <mergeCell ref="MR180:MR184"/>
    <mergeCell ref="MS180:MS184"/>
    <mergeCell ref="MT180:MT184"/>
    <mergeCell ref="MU180:MU184"/>
    <mergeCell ref="MV180:MV184"/>
    <mergeCell ref="MW180:MW184"/>
    <mergeCell ref="MX180:MX184"/>
    <mergeCell ref="MY180:MY184"/>
    <mergeCell ref="MZ180:MZ184"/>
    <mergeCell ref="NA180:NA184"/>
    <mergeCell ref="NB180:NB184"/>
    <mergeCell ref="NC180:NC184"/>
    <mergeCell ref="ND180:ND184"/>
    <mergeCell ref="NE180:NE184"/>
    <mergeCell ref="NF180:NF184"/>
    <mergeCell ref="NG180:NG184"/>
    <mergeCell ref="NH180:NH184"/>
    <mergeCell ref="NI180:NI184"/>
    <mergeCell ref="NJ180:NJ184"/>
    <mergeCell ref="NK180:NK184"/>
    <mergeCell ref="NL180:NL184"/>
    <mergeCell ref="NM180:NM184"/>
    <mergeCell ref="NN180:NN184"/>
    <mergeCell ref="NO180:NO184"/>
    <mergeCell ref="NP180:NP184"/>
    <mergeCell ref="NQ180:NQ184"/>
    <mergeCell ref="NR180:NR184"/>
    <mergeCell ref="NS180:NS184"/>
    <mergeCell ref="NT180:NT184"/>
    <mergeCell ref="NU180:NU184"/>
    <mergeCell ref="NV180:NV184"/>
    <mergeCell ref="NW180:NW184"/>
    <mergeCell ref="NX180:NX184"/>
    <mergeCell ref="NY180:NY184"/>
    <mergeCell ref="NZ180:NZ184"/>
    <mergeCell ref="OA180:OA184"/>
    <mergeCell ref="OB180:OB184"/>
    <mergeCell ref="OC180:OC184"/>
    <mergeCell ref="OD180:OD184"/>
    <mergeCell ref="OE180:OE184"/>
    <mergeCell ref="OF180:OF184"/>
    <mergeCell ref="OG180:OG184"/>
    <mergeCell ref="OH180:OH184"/>
    <mergeCell ref="OI180:OI184"/>
    <mergeCell ref="OJ180:OJ184"/>
    <mergeCell ref="OK180:OK184"/>
    <mergeCell ref="OL180:OL184"/>
    <mergeCell ref="OM180:OM184"/>
    <mergeCell ref="ON180:ON184"/>
    <mergeCell ref="OO180:OO184"/>
    <mergeCell ref="OP180:OP184"/>
    <mergeCell ref="OQ180:OQ184"/>
    <mergeCell ref="OR180:OR184"/>
    <mergeCell ref="OS180:OS184"/>
    <mergeCell ref="OT180:OT184"/>
    <mergeCell ref="OU180:OU184"/>
    <mergeCell ref="OV180:OV184"/>
    <mergeCell ref="OW180:OW184"/>
    <mergeCell ref="OX180:OX184"/>
    <mergeCell ref="OY180:OY184"/>
    <mergeCell ref="OZ180:OZ184"/>
    <mergeCell ref="PA180:PA184"/>
    <mergeCell ref="PB180:PB184"/>
    <mergeCell ref="PC180:PC184"/>
    <mergeCell ref="PD180:PD184"/>
    <mergeCell ref="PE180:PE184"/>
    <mergeCell ref="PF180:PF184"/>
    <mergeCell ref="PG180:PG184"/>
    <mergeCell ref="PH180:PH184"/>
    <mergeCell ref="PI180:PI184"/>
    <mergeCell ref="PJ180:PJ184"/>
    <mergeCell ref="PK180:PK184"/>
    <mergeCell ref="PL180:PL184"/>
    <mergeCell ref="PM180:PM184"/>
    <mergeCell ref="PN180:PN184"/>
    <mergeCell ref="PO180:PO184"/>
    <mergeCell ref="PP180:PP184"/>
    <mergeCell ref="PQ180:PQ184"/>
    <mergeCell ref="PR180:PR184"/>
    <mergeCell ref="PS180:PS184"/>
    <mergeCell ref="PT180:PT184"/>
    <mergeCell ref="PU180:PU184"/>
    <mergeCell ref="PV180:PV184"/>
    <mergeCell ref="PW180:PW184"/>
    <mergeCell ref="PX180:PX184"/>
    <mergeCell ref="PY180:PY184"/>
    <mergeCell ref="PZ180:PZ184"/>
    <mergeCell ref="QA180:QA184"/>
    <mergeCell ref="QB180:QB184"/>
    <mergeCell ref="QC180:QC184"/>
    <mergeCell ref="QD180:QD184"/>
    <mergeCell ref="QE180:QE184"/>
    <mergeCell ref="QF180:QF184"/>
    <mergeCell ref="QG180:QG184"/>
    <mergeCell ref="QH180:QH184"/>
    <mergeCell ref="QI180:QI184"/>
    <mergeCell ref="QJ180:QJ184"/>
    <mergeCell ref="QK180:QK184"/>
    <mergeCell ref="QL180:QL184"/>
    <mergeCell ref="QM180:QM184"/>
    <mergeCell ref="QN180:QN184"/>
    <mergeCell ref="QO180:QO184"/>
    <mergeCell ref="QP180:QP184"/>
    <mergeCell ref="QQ180:QQ184"/>
    <mergeCell ref="QR180:QR184"/>
    <mergeCell ref="QS180:QS184"/>
    <mergeCell ref="QT180:QT184"/>
    <mergeCell ref="QU180:QU184"/>
    <mergeCell ref="QV180:QV184"/>
    <mergeCell ref="QW180:QW184"/>
    <mergeCell ref="QX180:QX184"/>
    <mergeCell ref="QY180:QY184"/>
    <mergeCell ref="QZ180:QZ184"/>
    <mergeCell ref="RA180:RA184"/>
    <mergeCell ref="RB180:RB184"/>
    <mergeCell ref="RC180:RC184"/>
    <mergeCell ref="RD180:RD184"/>
    <mergeCell ref="RE180:RE184"/>
    <mergeCell ref="RF180:RF184"/>
    <mergeCell ref="RG180:RG184"/>
    <mergeCell ref="RH180:RH184"/>
    <mergeCell ref="RI180:RI184"/>
    <mergeCell ref="RJ180:RJ184"/>
    <mergeCell ref="RK180:RK184"/>
    <mergeCell ref="RL180:RL184"/>
    <mergeCell ref="RM180:RM184"/>
    <mergeCell ref="RN180:RN184"/>
    <mergeCell ref="RO180:RO184"/>
    <mergeCell ref="RP180:RP184"/>
    <mergeCell ref="RQ180:RQ184"/>
    <mergeCell ref="RR180:RR184"/>
    <mergeCell ref="RS180:RS184"/>
    <mergeCell ref="RT180:RT184"/>
    <mergeCell ref="RU180:RU184"/>
    <mergeCell ref="RV180:RV184"/>
    <mergeCell ref="RW180:RW184"/>
    <mergeCell ref="RX180:RX184"/>
    <mergeCell ref="RY180:RY184"/>
    <mergeCell ref="RZ180:RZ184"/>
    <mergeCell ref="SA180:SA184"/>
    <mergeCell ref="SB180:SB184"/>
    <mergeCell ref="SC180:SC184"/>
    <mergeCell ref="SD180:SD184"/>
    <mergeCell ref="SE180:SE184"/>
    <mergeCell ref="SF180:SF184"/>
    <mergeCell ref="SG180:SG184"/>
    <mergeCell ref="SH180:SH184"/>
    <mergeCell ref="SI180:SI184"/>
    <mergeCell ref="SJ180:SJ184"/>
    <mergeCell ref="SK180:SK184"/>
    <mergeCell ref="SL180:SL184"/>
    <mergeCell ref="SM180:SM184"/>
    <mergeCell ref="SN180:SN184"/>
    <mergeCell ref="SO180:SO184"/>
    <mergeCell ref="SP180:SP184"/>
    <mergeCell ref="SQ180:SQ184"/>
    <mergeCell ref="SR180:SR184"/>
    <mergeCell ref="SS180:SS184"/>
    <mergeCell ref="ST180:ST184"/>
    <mergeCell ref="SU180:SU184"/>
    <mergeCell ref="SV180:SV184"/>
    <mergeCell ref="SW180:SW184"/>
    <mergeCell ref="SX180:SX184"/>
    <mergeCell ref="SY180:SY184"/>
    <mergeCell ref="SZ180:SZ184"/>
    <mergeCell ref="TA180:TA184"/>
    <mergeCell ref="TB180:TB184"/>
    <mergeCell ref="TC180:TC184"/>
    <mergeCell ref="TD180:TD184"/>
    <mergeCell ref="TE180:TE184"/>
    <mergeCell ref="TF180:TF184"/>
    <mergeCell ref="TG180:TG184"/>
    <mergeCell ref="TH180:TH184"/>
    <mergeCell ref="TI180:TI184"/>
    <mergeCell ref="TJ180:TJ184"/>
    <mergeCell ref="TK180:TK184"/>
    <mergeCell ref="TL180:TL184"/>
    <mergeCell ref="TM180:TM184"/>
    <mergeCell ref="TN180:TN184"/>
    <mergeCell ref="TO180:TO184"/>
    <mergeCell ref="TP180:TP184"/>
    <mergeCell ref="TQ180:TQ184"/>
    <mergeCell ref="TR180:TR184"/>
    <mergeCell ref="TS180:TS184"/>
    <mergeCell ref="TT180:TT184"/>
    <mergeCell ref="TU180:TU184"/>
    <mergeCell ref="TV180:TV184"/>
    <mergeCell ref="TW180:TW184"/>
    <mergeCell ref="TX180:TX184"/>
    <mergeCell ref="TY180:TY184"/>
    <mergeCell ref="TZ180:TZ184"/>
    <mergeCell ref="UA180:UA184"/>
    <mergeCell ref="UB180:UB184"/>
    <mergeCell ref="UC180:UC184"/>
    <mergeCell ref="UD180:UD184"/>
    <mergeCell ref="UE180:UE184"/>
    <mergeCell ref="UF180:UF184"/>
    <mergeCell ref="UG180:UG184"/>
    <mergeCell ref="UH180:UH184"/>
    <mergeCell ref="UI180:UI184"/>
    <mergeCell ref="UJ180:UJ184"/>
    <mergeCell ref="UK180:UK184"/>
    <mergeCell ref="UL180:UL184"/>
    <mergeCell ref="UM180:UM184"/>
    <mergeCell ref="UN180:UN184"/>
    <mergeCell ref="UO180:UO184"/>
    <mergeCell ref="UP180:UP184"/>
    <mergeCell ref="UQ180:UQ184"/>
    <mergeCell ref="UR180:UR184"/>
    <mergeCell ref="US180:US184"/>
    <mergeCell ref="UT180:UT184"/>
    <mergeCell ref="UU180:UU184"/>
    <mergeCell ref="UV180:UV184"/>
    <mergeCell ref="UW180:UW184"/>
    <mergeCell ref="UX180:UX184"/>
    <mergeCell ref="UY180:UY184"/>
    <mergeCell ref="UZ180:UZ184"/>
    <mergeCell ref="VA180:VA184"/>
    <mergeCell ref="VB180:VB184"/>
    <mergeCell ref="VC180:VC184"/>
    <mergeCell ref="VD180:VD184"/>
    <mergeCell ref="VE180:VE184"/>
    <mergeCell ref="VF180:VF184"/>
    <mergeCell ref="VG180:VG184"/>
    <mergeCell ref="VH180:VH184"/>
    <mergeCell ref="VI180:VI184"/>
    <mergeCell ref="VJ180:VJ184"/>
    <mergeCell ref="VK180:VK184"/>
    <mergeCell ref="VL180:VL184"/>
    <mergeCell ref="VM180:VM184"/>
    <mergeCell ref="VN180:VN184"/>
    <mergeCell ref="VO180:VO184"/>
    <mergeCell ref="VP180:VP184"/>
    <mergeCell ref="VQ180:VQ184"/>
    <mergeCell ref="VR180:VR184"/>
    <mergeCell ref="VS180:VS184"/>
    <mergeCell ref="VT180:VT184"/>
    <mergeCell ref="VU180:VU184"/>
    <mergeCell ref="VV180:VV184"/>
    <mergeCell ref="VW180:VW184"/>
    <mergeCell ref="VX180:VX184"/>
    <mergeCell ref="VY180:VY184"/>
    <mergeCell ref="VZ180:VZ184"/>
    <mergeCell ref="WA180:WA184"/>
    <mergeCell ref="WB180:WB184"/>
    <mergeCell ref="WC180:WC184"/>
    <mergeCell ref="WD180:WD184"/>
    <mergeCell ref="WE180:WE184"/>
    <mergeCell ref="WF180:WF184"/>
    <mergeCell ref="WG180:WG184"/>
    <mergeCell ref="WH180:WH184"/>
    <mergeCell ref="WI180:WI184"/>
    <mergeCell ref="WJ180:WJ184"/>
    <mergeCell ref="WK180:WK184"/>
    <mergeCell ref="WL180:WL184"/>
    <mergeCell ref="WM180:WM184"/>
    <mergeCell ref="WN180:WN184"/>
    <mergeCell ref="WO180:WO184"/>
    <mergeCell ref="WP180:WP184"/>
    <mergeCell ref="WQ180:WQ184"/>
    <mergeCell ref="WR180:WR184"/>
    <mergeCell ref="WS180:WS184"/>
    <mergeCell ref="WT180:WT184"/>
    <mergeCell ref="WU180:WU184"/>
    <mergeCell ref="WV180:WV184"/>
    <mergeCell ref="WW180:WW184"/>
    <mergeCell ref="WX180:WX184"/>
    <mergeCell ref="WY180:WY184"/>
    <mergeCell ref="WZ180:WZ184"/>
    <mergeCell ref="XA180:XA184"/>
    <mergeCell ref="XB180:XB184"/>
    <mergeCell ref="XC180:XC184"/>
    <mergeCell ref="XD180:XD184"/>
    <mergeCell ref="XE180:XE184"/>
    <mergeCell ref="XF180:XF184"/>
    <mergeCell ref="XG180:XG184"/>
    <mergeCell ref="XH180:XH184"/>
    <mergeCell ref="XI180:XI184"/>
    <mergeCell ref="XJ180:XJ184"/>
    <mergeCell ref="XK180:XK184"/>
    <mergeCell ref="XL180:XL184"/>
    <mergeCell ref="XM180:XM184"/>
    <mergeCell ref="XN180:XN184"/>
    <mergeCell ref="XO180:XO184"/>
    <mergeCell ref="XP180:XP184"/>
    <mergeCell ref="XQ180:XQ184"/>
    <mergeCell ref="XR180:XR184"/>
    <mergeCell ref="XS180:XS184"/>
    <mergeCell ref="XT180:XT184"/>
    <mergeCell ref="XU180:XU184"/>
    <mergeCell ref="XV180:XV184"/>
    <mergeCell ref="XW180:XW184"/>
    <mergeCell ref="XX180:XX184"/>
    <mergeCell ref="XY180:XY184"/>
    <mergeCell ref="XZ180:XZ184"/>
    <mergeCell ref="YA180:YA184"/>
    <mergeCell ref="YB180:YB184"/>
    <mergeCell ref="YC180:YC184"/>
    <mergeCell ref="YD180:YD184"/>
    <mergeCell ref="YE180:YE184"/>
    <mergeCell ref="YF180:YF184"/>
    <mergeCell ref="YG180:YG184"/>
    <mergeCell ref="YH180:YH184"/>
    <mergeCell ref="YI180:YI184"/>
    <mergeCell ref="YJ180:YJ184"/>
    <mergeCell ref="YK180:YK184"/>
    <mergeCell ref="YL180:YL184"/>
    <mergeCell ref="YM180:YM184"/>
    <mergeCell ref="YN180:YN184"/>
    <mergeCell ref="YO180:YO184"/>
    <mergeCell ref="YP180:YP184"/>
    <mergeCell ref="YQ180:YQ184"/>
    <mergeCell ref="YR180:YR184"/>
    <mergeCell ref="YS180:YS184"/>
    <mergeCell ref="YT180:YT184"/>
    <mergeCell ref="YU180:YU184"/>
    <mergeCell ref="YV180:YV184"/>
    <mergeCell ref="YW180:YW184"/>
    <mergeCell ref="YX180:YX184"/>
    <mergeCell ref="YY180:YY184"/>
    <mergeCell ref="YZ180:YZ184"/>
    <mergeCell ref="ZA180:ZA184"/>
    <mergeCell ref="ZB180:ZB184"/>
    <mergeCell ref="ZC180:ZC184"/>
    <mergeCell ref="ZD180:ZD184"/>
    <mergeCell ref="ZE180:ZE184"/>
    <mergeCell ref="ZF180:ZF184"/>
    <mergeCell ref="ZG180:ZG184"/>
    <mergeCell ref="ZH180:ZH184"/>
    <mergeCell ref="ZI180:ZI184"/>
    <mergeCell ref="ZJ180:ZJ184"/>
    <mergeCell ref="ZK180:ZK184"/>
    <mergeCell ref="ZL180:ZL184"/>
    <mergeCell ref="ZM180:ZM184"/>
    <mergeCell ref="ZN180:ZN184"/>
    <mergeCell ref="ZO180:ZO184"/>
    <mergeCell ref="ZP180:ZP184"/>
    <mergeCell ref="ZQ180:ZQ184"/>
    <mergeCell ref="ZR180:ZR184"/>
    <mergeCell ref="ZS180:ZS184"/>
    <mergeCell ref="ZT180:ZT184"/>
    <mergeCell ref="ZU180:ZU184"/>
    <mergeCell ref="ZV180:ZV184"/>
    <mergeCell ref="ZW180:ZW184"/>
    <mergeCell ref="ZX180:ZX184"/>
    <mergeCell ref="ZY180:ZY184"/>
    <mergeCell ref="ZZ180:ZZ184"/>
    <mergeCell ref="AAA180:AAA184"/>
    <mergeCell ref="AAB180:AAB184"/>
    <mergeCell ref="AAC180:AAC184"/>
    <mergeCell ref="AAD180:AAD184"/>
    <mergeCell ref="AAE180:AAE184"/>
    <mergeCell ref="AAF180:AAF184"/>
    <mergeCell ref="AAG180:AAG184"/>
    <mergeCell ref="AAH180:AAH184"/>
    <mergeCell ref="AAI180:AAI184"/>
    <mergeCell ref="AAJ180:AAJ184"/>
    <mergeCell ref="AAK180:AAK184"/>
    <mergeCell ref="AAL180:AAL184"/>
    <mergeCell ref="AAM180:AAM184"/>
    <mergeCell ref="AAN180:AAN184"/>
    <mergeCell ref="AAO180:AAO184"/>
    <mergeCell ref="AAP180:AAP184"/>
    <mergeCell ref="AAQ180:AAQ184"/>
    <mergeCell ref="AAR180:AAR184"/>
    <mergeCell ref="AAS180:AAS184"/>
    <mergeCell ref="AAT180:AAT184"/>
    <mergeCell ref="AAU180:AAU184"/>
    <mergeCell ref="AAV180:AAV184"/>
    <mergeCell ref="AAW180:AAW184"/>
    <mergeCell ref="AAX180:AAX184"/>
    <mergeCell ref="AAY180:AAY184"/>
    <mergeCell ref="AAZ180:AAZ184"/>
    <mergeCell ref="ABA180:ABA184"/>
    <mergeCell ref="ABB180:ABB184"/>
    <mergeCell ref="ABC180:ABC184"/>
    <mergeCell ref="ABD180:ABD184"/>
    <mergeCell ref="ABE180:ABE184"/>
    <mergeCell ref="ABF180:ABF184"/>
    <mergeCell ref="ABG180:ABG184"/>
    <mergeCell ref="ABH180:ABH184"/>
    <mergeCell ref="ABI180:ABI184"/>
    <mergeCell ref="ABJ180:ABJ184"/>
    <mergeCell ref="ABK180:ABK184"/>
    <mergeCell ref="ABL180:ABL184"/>
    <mergeCell ref="ABM180:ABM184"/>
    <mergeCell ref="ABN180:ABN184"/>
    <mergeCell ref="ABO180:ABO184"/>
    <mergeCell ref="ABP180:ABP184"/>
    <mergeCell ref="ABQ180:ABQ184"/>
    <mergeCell ref="ABR180:ABR184"/>
    <mergeCell ref="ABS180:ABS184"/>
    <mergeCell ref="ABT180:ABT184"/>
    <mergeCell ref="ABU180:ABU184"/>
    <mergeCell ref="ABV180:ABV184"/>
    <mergeCell ref="ABW180:ABW184"/>
    <mergeCell ref="ABX180:ABX184"/>
    <mergeCell ref="ABY180:ABY184"/>
    <mergeCell ref="ABZ180:ABZ184"/>
    <mergeCell ref="ACA180:ACA184"/>
    <mergeCell ref="ACB180:ACB184"/>
    <mergeCell ref="ACC180:ACC184"/>
    <mergeCell ref="ACD180:ACD184"/>
    <mergeCell ref="ACE180:ACE184"/>
    <mergeCell ref="ACF180:ACF184"/>
    <mergeCell ref="ACG180:ACG184"/>
    <mergeCell ref="ACH180:ACH184"/>
    <mergeCell ref="ACI180:ACI184"/>
    <mergeCell ref="ACJ180:ACJ184"/>
    <mergeCell ref="ACK180:ACK184"/>
    <mergeCell ref="ACL180:ACL184"/>
    <mergeCell ref="ACM180:ACM184"/>
    <mergeCell ref="ACN180:ACN184"/>
    <mergeCell ref="ACO180:ACO184"/>
    <mergeCell ref="ACP180:ACP184"/>
    <mergeCell ref="ACQ180:ACQ184"/>
    <mergeCell ref="ACR180:ACR184"/>
    <mergeCell ref="ACS180:ACS184"/>
    <mergeCell ref="ACT180:ACT184"/>
    <mergeCell ref="ACU180:ACU184"/>
    <mergeCell ref="ACV180:ACV184"/>
    <mergeCell ref="ACW180:ACW184"/>
    <mergeCell ref="ACX180:ACX184"/>
    <mergeCell ref="ACY180:ACY184"/>
    <mergeCell ref="ACZ180:ACZ184"/>
    <mergeCell ref="ADA180:ADA184"/>
    <mergeCell ref="ADB180:ADB184"/>
    <mergeCell ref="ADC180:ADC184"/>
    <mergeCell ref="ADD180:ADD184"/>
    <mergeCell ref="ADE180:ADE184"/>
    <mergeCell ref="ADF180:ADF184"/>
    <mergeCell ref="ADG180:ADG184"/>
    <mergeCell ref="ADH180:ADH184"/>
    <mergeCell ref="ADI180:ADI184"/>
    <mergeCell ref="ADJ180:ADJ184"/>
    <mergeCell ref="ADK180:ADK184"/>
    <mergeCell ref="ADL180:ADL184"/>
    <mergeCell ref="ADM180:ADM184"/>
    <mergeCell ref="ADN180:ADN184"/>
    <mergeCell ref="ADO180:ADO184"/>
    <mergeCell ref="ADP180:ADP184"/>
    <mergeCell ref="ADQ180:ADQ184"/>
    <mergeCell ref="ADR180:ADR184"/>
    <mergeCell ref="ADS180:ADS184"/>
    <mergeCell ref="ADT180:ADT184"/>
    <mergeCell ref="ADU180:ADU184"/>
    <mergeCell ref="ADV180:ADV184"/>
    <mergeCell ref="ADW180:ADW184"/>
    <mergeCell ref="ADX180:ADX184"/>
    <mergeCell ref="ADY180:ADY184"/>
    <mergeCell ref="ADZ180:ADZ184"/>
    <mergeCell ref="AEA180:AEA184"/>
    <mergeCell ref="AEB180:AEB184"/>
    <mergeCell ref="AEC180:AEC184"/>
    <mergeCell ref="AED180:AED184"/>
    <mergeCell ref="AEE180:AEE184"/>
    <mergeCell ref="AEF180:AEF184"/>
    <mergeCell ref="AEG180:AEG184"/>
    <mergeCell ref="AEH180:AEH184"/>
    <mergeCell ref="AEI180:AEI184"/>
    <mergeCell ref="AEJ180:AEJ184"/>
    <mergeCell ref="AEK180:AEK184"/>
    <mergeCell ref="AEL180:AEL184"/>
    <mergeCell ref="AEM180:AEM184"/>
    <mergeCell ref="AEN180:AEN184"/>
    <mergeCell ref="AEO180:AEO184"/>
    <mergeCell ref="AEP180:AEP184"/>
    <mergeCell ref="AEQ180:AEQ184"/>
    <mergeCell ref="AER180:AER184"/>
    <mergeCell ref="AES180:AES184"/>
    <mergeCell ref="AET180:AET184"/>
    <mergeCell ref="AEU180:AEU184"/>
    <mergeCell ref="AEV180:AEV184"/>
    <mergeCell ref="AEW180:AEW184"/>
    <mergeCell ref="AEX180:AEX184"/>
    <mergeCell ref="AEY180:AEY184"/>
    <mergeCell ref="AEZ180:AEZ184"/>
    <mergeCell ref="AFA180:AFA184"/>
    <mergeCell ref="AFB180:AFB184"/>
    <mergeCell ref="AFC180:AFC184"/>
    <mergeCell ref="AFD180:AFD184"/>
    <mergeCell ref="AFE180:AFE184"/>
    <mergeCell ref="AFF180:AFF184"/>
    <mergeCell ref="AFG180:AFG184"/>
    <mergeCell ref="AFH180:AFH184"/>
    <mergeCell ref="AFI180:AFI184"/>
    <mergeCell ref="AFJ180:AFJ184"/>
    <mergeCell ref="AFK180:AFK184"/>
    <mergeCell ref="AFL180:AFL184"/>
    <mergeCell ref="AFM180:AFM184"/>
    <mergeCell ref="AFN180:AFN184"/>
    <mergeCell ref="AFO180:AFO184"/>
    <mergeCell ref="AFP180:AFP184"/>
    <mergeCell ref="AFQ180:AFQ184"/>
    <mergeCell ref="AFR180:AFR184"/>
    <mergeCell ref="AFS180:AFS184"/>
    <mergeCell ref="AFT180:AFT184"/>
    <mergeCell ref="AFU180:AFU184"/>
    <mergeCell ref="AFV180:AFV184"/>
    <mergeCell ref="AFW180:AFW184"/>
    <mergeCell ref="AFX180:AFX184"/>
    <mergeCell ref="AFY180:AFY184"/>
    <mergeCell ref="AFZ180:AFZ184"/>
    <mergeCell ref="AGA180:AGA184"/>
    <mergeCell ref="AGB180:AGB184"/>
    <mergeCell ref="AGC180:AGC184"/>
    <mergeCell ref="AGD180:AGD184"/>
    <mergeCell ref="AGE180:AGE184"/>
    <mergeCell ref="AGF180:AGF184"/>
    <mergeCell ref="AGG180:AGG184"/>
    <mergeCell ref="AGH180:AGH184"/>
    <mergeCell ref="AGI180:AGI184"/>
    <mergeCell ref="AGJ180:AGJ184"/>
    <mergeCell ref="AGK180:AGK184"/>
    <mergeCell ref="AGL180:AGL184"/>
    <mergeCell ref="AGM180:AGM184"/>
    <mergeCell ref="AGN180:AGN184"/>
    <mergeCell ref="AGO180:AGO184"/>
    <mergeCell ref="AGP180:AGP184"/>
    <mergeCell ref="AGQ180:AGQ184"/>
    <mergeCell ref="AGR180:AGR184"/>
    <mergeCell ref="AGS180:AGS184"/>
    <mergeCell ref="AGT180:AGT184"/>
    <mergeCell ref="AGU180:AGU184"/>
    <mergeCell ref="AGV180:AGV184"/>
    <mergeCell ref="AGW180:AGW184"/>
    <mergeCell ref="AGX180:AGX184"/>
    <mergeCell ref="AGY180:AGY184"/>
    <mergeCell ref="AGZ180:AGZ184"/>
    <mergeCell ref="AHA180:AHA184"/>
    <mergeCell ref="AHB180:AHB184"/>
    <mergeCell ref="AHC180:AHC184"/>
    <mergeCell ref="AHD180:AHD184"/>
    <mergeCell ref="AHE180:AHE184"/>
    <mergeCell ref="AHF180:AHF184"/>
    <mergeCell ref="AHG180:AHG184"/>
    <mergeCell ref="AHH180:AHH184"/>
    <mergeCell ref="AHI180:AHI184"/>
    <mergeCell ref="AHJ180:AHJ184"/>
    <mergeCell ref="AHK180:AHK184"/>
    <mergeCell ref="AHL180:AHL184"/>
    <mergeCell ref="AHM180:AHM184"/>
    <mergeCell ref="AHN180:AHN184"/>
    <mergeCell ref="AHO180:AHO184"/>
    <mergeCell ref="AHP180:AHP184"/>
    <mergeCell ref="AHQ180:AHQ184"/>
    <mergeCell ref="AHR180:AHR184"/>
    <mergeCell ref="AHS180:AHS184"/>
    <mergeCell ref="AHT180:AHT184"/>
    <mergeCell ref="AHU180:AHU184"/>
    <mergeCell ref="AHV180:AHV184"/>
    <mergeCell ref="AHW180:AHW184"/>
    <mergeCell ref="AHX180:AHX184"/>
    <mergeCell ref="AHY180:AHY184"/>
    <mergeCell ref="AHZ180:AHZ184"/>
    <mergeCell ref="AIA180:AIA184"/>
    <mergeCell ref="AIB180:AIB184"/>
    <mergeCell ref="AIC180:AIC184"/>
    <mergeCell ref="AID180:AID184"/>
    <mergeCell ref="AIE180:AIE184"/>
    <mergeCell ref="AIF180:AIF184"/>
    <mergeCell ref="AIG180:AIG184"/>
    <mergeCell ref="AIH180:AIH184"/>
    <mergeCell ref="AII180:AII184"/>
    <mergeCell ref="AIJ180:AIJ184"/>
    <mergeCell ref="AIK180:AIK184"/>
    <mergeCell ref="AIL180:AIL184"/>
    <mergeCell ref="AIM180:AIM184"/>
    <mergeCell ref="AIN180:AIN184"/>
    <mergeCell ref="AIO180:AIO184"/>
    <mergeCell ref="AIP180:AIP184"/>
    <mergeCell ref="AIQ180:AIQ184"/>
    <mergeCell ref="AIR180:AIR184"/>
    <mergeCell ref="AIS180:AIS184"/>
    <mergeCell ref="AIT180:AIT184"/>
    <mergeCell ref="AIU180:AIU184"/>
    <mergeCell ref="AIV180:AIV184"/>
    <mergeCell ref="AIW180:AIW184"/>
    <mergeCell ref="AIX180:AIX184"/>
    <mergeCell ref="AIY180:AIY184"/>
    <mergeCell ref="AIZ180:AIZ184"/>
    <mergeCell ref="AJA180:AJA184"/>
    <mergeCell ref="AJB180:AJB184"/>
    <mergeCell ref="AJC180:AJC184"/>
    <mergeCell ref="AJD180:AJD184"/>
    <mergeCell ref="AJE180:AJE184"/>
    <mergeCell ref="AJF180:AJF184"/>
    <mergeCell ref="AJG180:AJG184"/>
    <mergeCell ref="AJH180:AJH184"/>
    <mergeCell ref="AJI180:AJI184"/>
    <mergeCell ref="AJJ180:AJJ184"/>
    <mergeCell ref="AJK180:AJK184"/>
    <mergeCell ref="AJL180:AJL184"/>
    <mergeCell ref="AJM180:AJM184"/>
    <mergeCell ref="AJN180:AJN184"/>
    <mergeCell ref="AJO180:AJO184"/>
    <mergeCell ref="AJP180:AJP184"/>
    <mergeCell ref="AJQ180:AJQ184"/>
    <mergeCell ref="AJR180:AJR184"/>
    <mergeCell ref="AJS180:AJS184"/>
    <mergeCell ref="AJT180:AJT184"/>
    <mergeCell ref="AJU180:AJU184"/>
    <mergeCell ref="AJV180:AJV184"/>
    <mergeCell ref="AJW180:AJW184"/>
    <mergeCell ref="AJX180:AJX184"/>
    <mergeCell ref="AJY180:AJY184"/>
    <mergeCell ref="AJZ180:AJZ184"/>
    <mergeCell ref="AKA180:AKA184"/>
    <mergeCell ref="AKB180:AKB184"/>
    <mergeCell ref="AKC180:AKC184"/>
    <mergeCell ref="AKD180:AKD184"/>
    <mergeCell ref="AKE180:AKE184"/>
    <mergeCell ref="AKF180:AKF184"/>
    <mergeCell ref="AKG180:AKG184"/>
    <mergeCell ref="AKH180:AKH184"/>
    <mergeCell ref="AKI180:AKI184"/>
    <mergeCell ref="AKJ180:AKJ184"/>
    <mergeCell ref="AKK180:AKK184"/>
    <mergeCell ref="AKL180:AKL184"/>
    <mergeCell ref="AKM180:AKM184"/>
    <mergeCell ref="AKN180:AKN184"/>
    <mergeCell ref="AKO180:AKO184"/>
    <mergeCell ref="AKP180:AKP184"/>
    <mergeCell ref="LY185:LY188"/>
    <mergeCell ref="LZ185:LZ188"/>
    <mergeCell ref="MA185:MA188"/>
    <mergeCell ref="MB185:MB188"/>
    <mergeCell ref="MC185:MC188"/>
    <mergeCell ref="MD185:MD188"/>
    <mergeCell ref="ME185:ME188"/>
    <mergeCell ref="MF185:MF188"/>
    <mergeCell ref="MG185:MG188"/>
    <mergeCell ref="MH185:MH188"/>
    <mergeCell ref="MI185:MI188"/>
    <mergeCell ref="MJ185:MJ188"/>
    <mergeCell ref="MK185:MK188"/>
    <mergeCell ref="ML185:ML188"/>
    <mergeCell ref="MM185:MM188"/>
    <mergeCell ref="MN185:MN188"/>
    <mergeCell ref="MO185:MO188"/>
    <mergeCell ref="MP185:MP188"/>
    <mergeCell ref="MQ185:MQ188"/>
    <mergeCell ref="MR185:MR188"/>
    <mergeCell ref="MS185:MS188"/>
    <mergeCell ref="MT185:MT188"/>
    <mergeCell ref="MU185:MU188"/>
    <mergeCell ref="MV185:MV188"/>
    <mergeCell ref="MW185:MW188"/>
    <mergeCell ref="MX185:MX188"/>
    <mergeCell ref="MY185:MY188"/>
    <mergeCell ref="MZ185:MZ188"/>
    <mergeCell ref="NA185:NA188"/>
    <mergeCell ref="NB185:NB188"/>
    <mergeCell ref="NC185:NC188"/>
    <mergeCell ref="ND185:ND188"/>
    <mergeCell ref="NE185:NE188"/>
    <mergeCell ref="NF185:NF188"/>
    <mergeCell ref="NG185:NG188"/>
    <mergeCell ref="NH185:NH188"/>
    <mergeCell ref="NI185:NI188"/>
    <mergeCell ref="NJ185:NJ188"/>
    <mergeCell ref="NK185:NK188"/>
    <mergeCell ref="NL185:NL188"/>
    <mergeCell ref="NM185:NM188"/>
    <mergeCell ref="NN185:NN188"/>
    <mergeCell ref="NO185:NO188"/>
    <mergeCell ref="NP185:NP188"/>
    <mergeCell ref="NQ185:NQ188"/>
    <mergeCell ref="NR185:NR188"/>
    <mergeCell ref="NS185:NS188"/>
    <mergeCell ref="NT185:NT188"/>
    <mergeCell ref="NU185:NU188"/>
    <mergeCell ref="NV185:NV188"/>
    <mergeCell ref="NW185:NW188"/>
    <mergeCell ref="NX185:NX188"/>
    <mergeCell ref="NY185:NY188"/>
    <mergeCell ref="NZ185:NZ188"/>
    <mergeCell ref="OA185:OA188"/>
    <mergeCell ref="OB185:OB188"/>
    <mergeCell ref="OC185:OC188"/>
    <mergeCell ref="OD185:OD188"/>
    <mergeCell ref="OE185:OE188"/>
    <mergeCell ref="OF185:OF188"/>
    <mergeCell ref="OG185:OG188"/>
    <mergeCell ref="OH185:OH188"/>
    <mergeCell ref="OI185:OI188"/>
    <mergeCell ref="OJ185:OJ188"/>
    <mergeCell ref="OK185:OK188"/>
    <mergeCell ref="OL185:OL188"/>
    <mergeCell ref="OM185:OM188"/>
    <mergeCell ref="ON185:ON188"/>
    <mergeCell ref="OO185:OO188"/>
    <mergeCell ref="OP185:OP188"/>
    <mergeCell ref="OQ185:OQ188"/>
    <mergeCell ref="OR185:OR188"/>
    <mergeCell ref="OS185:OS188"/>
    <mergeCell ref="OT185:OT188"/>
    <mergeCell ref="OU185:OU188"/>
    <mergeCell ref="OV185:OV188"/>
    <mergeCell ref="OW185:OW188"/>
    <mergeCell ref="OX185:OX188"/>
    <mergeCell ref="OY185:OY188"/>
    <mergeCell ref="OZ185:OZ188"/>
    <mergeCell ref="PA185:PA188"/>
    <mergeCell ref="PB185:PB188"/>
    <mergeCell ref="PC185:PC188"/>
    <mergeCell ref="PD185:PD188"/>
    <mergeCell ref="PE185:PE188"/>
    <mergeCell ref="PF185:PF188"/>
    <mergeCell ref="PG185:PG188"/>
    <mergeCell ref="PH185:PH188"/>
    <mergeCell ref="PI185:PI188"/>
    <mergeCell ref="PJ185:PJ188"/>
    <mergeCell ref="PK185:PK188"/>
    <mergeCell ref="PL185:PL188"/>
    <mergeCell ref="PM185:PM188"/>
    <mergeCell ref="PN185:PN188"/>
    <mergeCell ref="PO185:PO188"/>
    <mergeCell ref="PP185:PP188"/>
    <mergeCell ref="PQ185:PQ188"/>
    <mergeCell ref="PR185:PR188"/>
    <mergeCell ref="PS185:PS188"/>
    <mergeCell ref="PT185:PT188"/>
    <mergeCell ref="PU185:PU188"/>
    <mergeCell ref="PV185:PV188"/>
    <mergeCell ref="PW185:PW188"/>
    <mergeCell ref="PX185:PX188"/>
    <mergeCell ref="PY185:PY188"/>
    <mergeCell ref="PZ185:PZ188"/>
    <mergeCell ref="QA185:QA188"/>
    <mergeCell ref="QB185:QB188"/>
    <mergeCell ref="QC185:QC188"/>
    <mergeCell ref="QD185:QD188"/>
    <mergeCell ref="QE185:QE188"/>
    <mergeCell ref="QF185:QF188"/>
    <mergeCell ref="QG185:QG188"/>
    <mergeCell ref="QH185:QH188"/>
    <mergeCell ref="QI185:QI188"/>
    <mergeCell ref="QJ185:QJ188"/>
    <mergeCell ref="QK185:QK188"/>
    <mergeCell ref="QL185:QL188"/>
    <mergeCell ref="QM185:QM188"/>
    <mergeCell ref="QN185:QN188"/>
    <mergeCell ref="QO185:QO188"/>
    <mergeCell ref="QP185:QP188"/>
    <mergeCell ref="QQ185:QQ188"/>
    <mergeCell ref="QR185:QR188"/>
    <mergeCell ref="QS185:QS188"/>
    <mergeCell ref="QT185:QT188"/>
    <mergeCell ref="QU185:QU188"/>
    <mergeCell ref="QV185:QV188"/>
    <mergeCell ref="QW185:QW188"/>
    <mergeCell ref="QX185:QX188"/>
    <mergeCell ref="QY185:QY188"/>
    <mergeCell ref="QZ185:QZ188"/>
    <mergeCell ref="RA185:RA188"/>
    <mergeCell ref="RB185:RB188"/>
    <mergeCell ref="RC185:RC188"/>
    <mergeCell ref="RD185:RD188"/>
    <mergeCell ref="RE185:RE188"/>
    <mergeCell ref="RF185:RF188"/>
    <mergeCell ref="RG185:RG188"/>
    <mergeCell ref="RH185:RH188"/>
    <mergeCell ref="RI185:RI188"/>
    <mergeCell ref="RJ185:RJ188"/>
    <mergeCell ref="RK185:RK188"/>
    <mergeCell ref="RL185:RL188"/>
    <mergeCell ref="RM185:RM188"/>
    <mergeCell ref="RN185:RN188"/>
    <mergeCell ref="RO185:RO188"/>
    <mergeCell ref="RP185:RP188"/>
    <mergeCell ref="RQ185:RQ188"/>
    <mergeCell ref="RR185:RR188"/>
    <mergeCell ref="RS185:RS188"/>
    <mergeCell ref="RT185:RT188"/>
    <mergeCell ref="RU185:RU188"/>
    <mergeCell ref="RV185:RV188"/>
    <mergeCell ref="RW185:RW188"/>
    <mergeCell ref="RX185:RX188"/>
    <mergeCell ref="RY185:RY188"/>
    <mergeCell ref="RZ185:RZ188"/>
    <mergeCell ref="SA185:SA188"/>
    <mergeCell ref="SB185:SB188"/>
    <mergeCell ref="SC185:SC188"/>
    <mergeCell ref="SD185:SD188"/>
    <mergeCell ref="SE185:SE188"/>
    <mergeCell ref="SF185:SF188"/>
    <mergeCell ref="SG185:SG188"/>
    <mergeCell ref="SH185:SH188"/>
    <mergeCell ref="SI185:SI188"/>
    <mergeCell ref="SJ185:SJ188"/>
    <mergeCell ref="SK185:SK188"/>
    <mergeCell ref="SL185:SL188"/>
    <mergeCell ref="SM185:SM188"/>
    <mergeCell ref="SN185:SN188"/>
    <mergeCell ref="SO185:SO188"/>
    <mergeCell ref="SP185:SP188"/>
    <mergeCell ref="SQ185:SQ188"/>
    <mergeCell ref="SR185:SR188"/>
    <mergeCell ref="SS185:SS188"/>
    <mergeCell ref="ST185:ST188"/>
    <mergeCell ref="SU185:SU188"/>
    <mergeCell ref="SV185:SV188"/>
    <mergeCell ref="SW185:SW188"/>
    <mergeCell ref="SX185:SX188"/>
    <mergeCell ref="SY185:SY188"/>
    <mergeCell ref="SZ185:SZ188"/>
    <mergeCell ref="TA185:TA188"/>
    <mergeCell ref="TB185:TB188"/>
    <mergeCell ref="TC185:TC188"/>
    <mergeCell ref="TD185:TD188"/>
    <mergeCell ref="TE185:TE188"/>
    <mergeCell ref="TF185:TF188"/>
    <mergeCell ref="TG185:TG188"/>
    <mergeCell ref="TH185:TH188"/>
    <mergeCell ref="TI185:TI188"/>
    <mergeCell ref="TJ185:TJ188"/>
    <mergeCell ref="TK185:TK188"/>
    <mergeCell ref="TL185:TL188"/>
    <mergeCell ref="TM185:TM188"/>
    <mergeCell ref="TN185:TN188"/>
    <mergeCell ref="TO185:TO188"/>
    <mergeCell ref="TP185:TP188"/>
    <mergeCell ref="TQ185:TQ188"/>
    <mergeCell ref="TR185:TR188"/>
    <mergeCell ref="TS185:TS188"/>
    <mergeCell ref="TT185:TT188"/>
    <mergeCell ref="TU185:TU188"/>
    <mergeCell ref="TV185:TV188"/>
    <mergeCell ref="TW185:TW188"/>
    <mergeCell ref="TX185:TX188"/>
    <mergeCell ref="TY185:TY188"/>
    <mergeCell ref="TZ185:TZ188"/>
    <mergeCell ref="UA185:UA188"/>
    <mergeCell ref="UB185:UB188"/>
    <mergeCell ref="UC185:UC188"/>
    <mergeCell ref="UD185:UD188"/>
    <mergeCell ref="UE185:UE188"/>
    <mergeCell ref="UF185:UF188"/>
    <mergeCell ref="UG185:UG188"/>
    <mergeCell ref="UH185:UH188"/>
    <mergeCell ref="UI185:UI188"/>
    <mergeCell ref="UJ185:UJ188"/>
    <mergeCell ref="UK185:UK188"/>
    <mergeCell ref="UL185:UL188"/>
    <mergeCell ref="UM185:UM188"/>
    <mergeCell ref="UN185:UN188"/>
    <mergeCell ref="UO185:UO188"/>
    <mergeCell ref="UP185:UP188"/>
    <mergeCell ref="UQ185:UQ188"/>
    <mergeCell ref="UR185:UR188"/>
    <mergeCell ref="US185:US188"/>
    <mergeCell ref="UT185:UT188"/>
    <mergeCell ref="UU185:UU188"/>
    <mergeCell ref="UV185:UV188"/>
    <mergeCell ref="UW185:UW188"/>
    <mergeCell ref="UX185:UX188"/>
    <mergeCell ref="UY185:UY188"/>
    <mergeCell ref="UZ185:UZ188"/>
    <mergeCell ref="VA185:VA188"/>
    <mergeCell ref="VB185:VB188"/>
    <mergeCell ref="VC185:VC188"/>
    <mergeCell ref="VD185:VD188"/>
    <mergeCell ref="VE185:VE188"/>
    <mergeCell ref="VF185:VF188"/>
    <mergeCell ref="VG185:VG188"/>
    <mergeCell ref="VH185:VH188"/>
    <mergeCell ref="VI185:VI188"/>
    <mergeCell ref="VJ185:VJ188"/>
    <mergeCell ref="VK185:VK188"/>
    <mergeCell ref="VL185:VL188"/>
    <mergeCell ref="VM185:VM188"/>
    <mergeCell ref="VN185:VN188"/>
    <mergeCell ref="VO185:VO188"/>
    <mergeCell ref="VP185:VP188"/>
    <mergeCell ref="VQ185:VQ188"/>
    <mergeCell ref="VR185:VR188"/>
    <mergeCell ref="VS185:VS188"/>
    <mergeCell ref="VT185:VT188"/>
    <mergeCell ref="VU185:VU188"/>
    <mergeCell ref="VV185:VV188"/>
    <mergeCell ref="VW185:VW188"/>
    <mergeCell ref="VX185:VX188"/>
    <mergeCell ref="VY185:VY188"/>
    <mergeCell ref="VZ185:VZ188"/>
    <mergeCell ref="WA185:WA188"/>
    <mergeCell ref="WB185:WB188"/>
    <mergeCell ref="WC185:WC188"/>
    <mergeCell ref="WD185:WD188"/>
    <mergeCell ref="WE185:WE188"/>
    <mergeCell ref="WF185:WF188"/>
    <mergeCell ref="WG185:WG188"/>
    <mergeCell ref="WH185:WH188"/>
    <mergeCell ref="WI185:WI188"/>
    <mergeCell ref="WJ185:WJ188"/>
    <mergeCell ref="WK185:WK188"/>
    <mergeCell ref="WL185:WL188"/>
    <mergeCell ref="WM185:WM188"/>
    <mergeCell ref="WN185:WN188"/>
    <mergeCell ref="WO185:WO188"/>
    <mergeCell ref="WP185:WP188"/>
    <mergeCell ref="WQ185:WQ188"/>
    <mergeCell ref="WR185:WR188"/>
    <mergeCell ref="WS185:WS188"/>
    <mergeCell ref="WT185:WT188"/>
    <mergeCell ref="WU185:WU188"/>
    <mergeCell ref="WV185:WV188"/>
    <mergeCell ref="WW185:WW188"/>
    <mergeCell ref="WX185:WX188"/>
    <mergeCell ref="WY185:WY188"/>
    <mergeCell ref="WZ185:WZ188"/>
    <mergeCell ref="XA185:XA188"/>
    <mergeCell ref="XB185:XB188"/>
    <mergeCell ref="XC185:XC188"/>
    <mergeCell ref="XD185:XD188"/>
    <mergeCell ref="XE185:XE188"/>
    <mergeCell ref="XF185:XF188"/>
    <mergeCell ref="XG185:XG188"/>
    <mergeCell ref="XH185:XH188"/>
    <mergeCell ref="XI185:XI188"/>
    <mergeCell ref="XJ185:XJ188"/>
    <mergeCell ref="XK185:XK188"/>
    <mergeCell ref="XL185:XL188"/>
    <mergeCell ref="XM185:XM188"/>
    <mergeCell ref="XN185:XN188"/>
    <mergeCell ref="XO185:XO188"/>
    <mergeCell ref="XP185:XP188"/>
    <mergeCell ref="XQ185:XQ188"/>
    <mergeCell ref="XR185:XR188"/>
    <mergeCell ref="XS185:XS188"/>
    <mergeCell ref="XT185:XT188"/>
    <mergeCell ref="XU185:XU188"/>
    <mergeCell ref="XV185:XV188"/>
    <mergeCell ref="XW185:XW188"/>
    <mergeCell ref="XX185:XX188"/>
    <mergeCell ref="XY185:XY188"/>
    <mergeCell ref="XZ185:XZ188"/>
    <mergeCell ref="YA185:YA188"/>
    <mergeCell ref="YB185:YB188"/>
    <mergeCell ref="YC185:YC188"/>
    <mergeCell ref="YD185:YD188"/>
    <mergeCell ref="YE185:YE188"/>
    <mergeCell ref="YF185:YF188"/>
    <mergeCell ref="YG185:YG188"/>
    <mergeCell ref="YH185:YH188"/>
    <mergeCell ref="YI185:YI188"/>
    <mergeCell ref="YJ185:YJ188"/>
    <mergeCell ref="YK185:YK188"/>
    <mergeCell ref="YL185:YL188"/>
    <mergeCell ref="YM185:YM188"/>
    <mergeCell ref="YN185:YN188"/>
    <mergeCell ref="YO185:YO188"/>
    <mergeCell ref="YP185:YP188"/>
    <mergeCell ref="YQ185:YQ188"/>
    <mergeCell ref="YR185:YR188"/>
    <mergeCell ref="YS185:YS188"/>
    <mergeCell ref="YT185:YT188"/>
    <mergeCell ref="YU185:YU188"/>
    <mergeCell ref="YV185:YV188"/>
    <mergeCell ref="YW185:YW188"/>
    <mergeCell ref="YX185:YX188"/>
    <mergeCell ref="YY185:YY188"/>
    <mergeCell ref="YZ185:YZ188"/>
    <mergeCell ref="ZA185:ZA188"/>
    <mergeCell ref="ZB185:ZB188"/>
    <mergeCell ref="ZC185:ZC188"/>
    <mergeCell ref="ZD185:ZD188"/>
    <mergeCell ref="ZE185:ZE188"/>
    <mergeCell ref="ZF185:ZF188"/>
    <mergeCell ref="ZG185:ZG188"/>
    <mergeCell ref="ZH185:ZH188"/>
    <mergeCell ref="ZI185:ZI188"/>
    <mergeCell ref="ZJ185:ZJ188"/>
    <mergeCell ref="ZK185:ZK188"/>
    <mergeCell ref="ZL185:ZL188"/>
    <mergeCell ref="ZM185:ZM188"/>
    <mergeCell ref="ZN185:ZN188"/>
    <mergeCell ref="ZO185:ZO188"/>
    <mergeCell ref="ZP185:ZP188"/>
    <mergeCell ref="ZQ185:ZQ188"/>
    <mergeCell ref="ZR185:ZR188"/>
    <mergeCell ref="ZS185:ZS188"/>
    <mergeCell ref="ZT185:ZT188"/>
    <mergeCell ref="ZU185:ZU188"/>
    <mergeCell ref="ZV185:ZV188"/>
    <mergeCell ref="ZW185:ZW188"/>
    <mergeCell ref="ZX185:ZX188"/>
    <mergeCell ref="ZY185:ZY188"/>
    <mergeCell ref="ZZ185:ZZ188"/>
    <mergeCell ref="AAA185:AAA188"/>
    <mergeCell ref="AAB185:AAB188"/>
    <mergeCell ref="AAC185:AAC188"/>
    <mergeCell ref="AAD185:AAD188"/>
    <mergeCell ref="AAE185:AAE188"/>
    <mergeCell ref="AAF185:AAF188"/>
    <mergeCell ref="AAG185:AAG188"/>
    <mergeCell ref="AAH185:AAH188"/>
    <mergeCell ref="AAI185:AAI188"/>
    <mergeCell ref="AAJ185:AAJ188"/>
    <mergeCell ref="AAK185:AAK188"/>
    <mergeCell ref="AAL185:AAL188"/>
    <mergeCell ref="AAM185:AAM188"/>
    <mergeCell ref="AAN185:AAN188"/>
    <mergeCell ref="AAO185:AAO188"/>
    <mergeCell ref="AAP185:AAP188"/>
    <mergeCell ref="AAQ185:AAQ188"/>
    <mergeCell ref="AAR185:AAR188"/>
    <mergeCell ref="AAS185:AAS188"/>
    <mergeCell ref="AAT185:AAT188"/>
    <mergeCell ref="AAU185:AAU188"/>
    <mergeCell ref="AAV185:AAV188"/>
    <mergeCell ref="AAW185:AAW188"/>
    <mergeCell ref="AAX185:AAX188"/>
    <mergeCell ref="AAY185:AAY188"/>
    <mergeCell ref="AAZ185:AAZ188"/>
    <mergeCell ref="ABA185:ABA188"/>
    <mergeCell ref="ABB185:ABB188"/>
    <mergeCell ref="ABC185:ABC188"/>
    <mergeCell ref="ABD185:ABD188"/>
    <mergeCell ref="ABE185:ABE188"/>
    <mergeCell ref="ABF185:ABF188"/>
    <mergeCell ref="ABG185:ABG188"/>
    <mergeCell ref="ABH185:ABH188"/>
    <mergeCell ref="ABI185:ABI188"/>
    <mergeCell ref="ABJ185:ABJ188"/>
    <mergeCell ref="ABK185:ABK188"/>
    <mergeCell ref="ABL185:ABL188"/>
    <mergeCell ref="ABM185:ABM188"/>
    <mergeCell ref="ABN185:ABN188"/>
    <mergeCell ref="ABO185:ABO188"/>
    <mergeCell ref="ABP185:ABP188"/>
    <mergeCell ref="ABQ185:ABQ188"/>
    <mergeCell ref="ABR185:ABR188"/>
    <mergeCell ref="ABS185:ABS188"/>
    <mergeCell ref="ABT185:ABT188"/>
    <mergeCell ref="ABU185:ABU188"/>
    <mergeCell ref="ABV185:ABV188"/>
    <mergeCell ref="ABW185:ABW188"/>
    <mergeCell ref="ABX185:ABX188"/>
    <mergeCell ref="ABY185:ABY188"/>
    <mergeCell ref="ABZ185:ABZ188"/>
    <mergeCell ref="ACA185:ACA188"/>
    <mergeCell ref="ACB185:ACB188"/>
    <mergeCell ref="ACC185:ACC188"/>
    <mergeCell ref="ACD185:ACD188"/>
    <mergeCell ref="ACE185:ACE188"/>
    <mergeCell ref="ACF185:ACF188"/>
    <mergeCell ref="ACG185:ACG188"/>
    <mergeCell ref="ACH185:ACH188"/>
    <mergeCell ref="ACI185:ACI188"/>
    <mergeCell ref="ACJ185:ACJ188"/>
    <mergeCell ref="ACK185:ACK188"/>
    <mergeCell ref="ACL185:ACL188"/>
    <mergeCell ref="ACM185:ACM188"/>
    <mergeCell ref="ACN185:ACN188"/>
    <mergeCell ref="ACO185:ACO188"/>
    <mergeCell ref="ACP185:ACP188"/>
    <mergeCell ref="ACQ185:ACQ188"/>
    <mergeCell ref="ACR185:ACR188"/>
    <mergeCell ref="ACS185:ACS188"/>
    <mergeCell ref="ACT185:ACT188"/>
    <mergeCell ref="ACU185:ACU188"/>
    <mergeCell ref="ACV185:ACV188"/>
    <mergeCell ref="ACW185:ACW188"/>
    <mergeCell ref="ACX185:ACX188"/>
    <mergeCell ref="ACY185:ACY188"/>
    <mergeCell ref="ACZ185:ACZ188"/>
    <mergeCell ref="ADA185:ADA188"/>
    <mergeCell ref="ADB185:ADB188"/>
    <mergeCell ref="ADC185:ADC188"/>
    <mergeCell ref="ADD185:ADD188"/>
    <mergeCell ref="ADE185:ADE188"/>
    <mergeCell ref="ADF185:ADF188"/>
    <mergeCell ref="ADG185:ADG188"/>
    <mergeCell ref="ADH185:ADH188"/>
    <mergeCell ref="ADI185:ADI188"/>
    <mergeCell ref="ADJ185:ADJ188"/>
    <mergeCell ref="ADK185:ADK188"/>
    <mergeCell ref="ADL185:ADL188"/>
    <mergeCell ref="ADM185:ADM188"/>
    <mergeCell ref="ADN185:ADN188"/>
    <mergeCell ref="ADO185:ADO188"/>
    <mergeCell ref="ADP185:ADP188"/>
    <mergeCell ref="ADQ185:ADQ188"/>
    <mergeCell ref="ADR185:ADR188"/>
    <mergeCell ref="ADS185:ADS188"/>
    <mergeCell ref="ADT185:ADT188"/>
    <mergeCell ref="ADU185:ADU188"/>
    <mergeCell ref="ADV185:ADV188"/>
    <mergeCell ref="ADW185:ADW188"/>
    <mergeCell ref="ADX185:ADX188"/>
    <mergeCell ref="ADY185:ADY188"/>
    <mergeCell ref="ADZ185:ADZ188"/>
    <mergeCell ref="AEA185:AEA188"/>
    <mergeCell ref="AEB185:AEB188"/>
    <mergeCell ref="AEC185:AEC188"/>
    <mergeCell ref="AED185:AED188"/>
    <mergeCell ref="AEE185:AEE188"/>
    <mergeCell ref="AEF185:AEF188"/>
    <mergeCell ref="AEG185:AEG188"/>
    <mergeCell ref="AEH185:AEH188"/>
    <mergeCell ref="AEI185:AEI188"/>
    <mergeCell ref="AEJ185:AEJ188"/>
    <mergeCell ref="AEK185:AEK188"/>
    <mergeCell ref="AEL185:AEL188"/>
    <mergeCell ref="AEM185:AEM188"/>
    <mergeCell ref="AEN185:AEN188"/>
    <mergeCell ref="AEO185:AEO188"/>
    <mergeCell ref="AEP185:AEP188"/>
    <mergeCell ref="AEQ185:AEQ188"/>
    <mergeCell ref="AER185:AER188"/>
    <mergeCell ref="AES185:AES188"/>
    <mergeCell ref="AET185:AET188"/>
    <mergeCell ref="AEU185:AEU188"/>
    <mergeCell ref="AEV185:AEV188"/>
    <mergeCell ref="AEW185:AEW188"/>
    <mergeCell ref="AEX185:AEX188"/>
    <mergeCell ref="AEY185:AEY188"/>
    <mergeCell ref="AEZ185:AEZ188"/>
    <mergeCell ref="AFA185:AFA188"/>
    <mergeCell ref="AFB185:AFB188"/>
    <mergeCell ref="AFC185:AFC188"/>
    <mergeCell ref="AFD185:AFD188"/>
    <mergeCell ref="AFE185:AFE188"/>
    <mergeCell ref="AFF185:AFF188"/>
    <mergeCell ref="AFG185:AFG188"/>
    <mergeCell ref="AFH185:AFH188"/>
    <mergeCell ref="AFI185:AFI188"/>
    <mergeCell ref="AFJ185:AFJ188"/>
    <mergeCell ref="AFK185:AFK188"/>
    <mergeCell ref="AFL185:AFL188"/>
    <mergeCell ref="AFM185:AFM188"/>
    <mergeCell ref="AFN185:AFN188"/>
    <mergeCell ref="AFO185:AFO188"/>
    <mergeCell ref="AFP185:AFP188"/>
    <mergeCell ref="AFQ185:AFQ188"/>
    <mergeCell ref="AFR185:AFR188"/>
    <mergeCell ref="AFS185:AFS188"/>
    <mergeCell ref="AFT185:AFT188"/>
    <mergeCell ref="AFU185:AFU188"/>
    <mergeCell ref="AFV185:AFV188"/>
    <mergeCell ref="AFW185:AFW188"/>
    <mergeCell ref="AFX185:AFX188"/>
    <mergeCell ref="AFY185:AFY188"/>
    <mergeCell ref="AFZ185:AFZ188"/>
    <mergeCell ref="AGA185:AGA188"/>
    <mergeCell ref="AGB185:AGB188"/>
    <mergeCell ref="AGC185:AGC188"/>
    <mergeCell ref="AGD185:AGD188"/>
    <mergeCell ref="AGE185:AGE188"/>
    <mergeCell ref="AGF185:AGF188"/>
    <mergeCell ref="AGG185:AGG188"/>
    <mergeCell ref="AGH185:AGH188"/>
    <mergeCell ref="AGI185:AGI188"/>
    <mergeCell ref="AGJ185:AGJ188"/>
    <mergeCell ref="AGK185:AGK188"/>
    <mergeCell ref="AGL185:AGL188"/>
    <mergeCell ref="AGM185:AGM188"/>
    <mergeCell ref="AGN185:AGN188"/>
    <mergeCell ref="AGO185:AGO188"/>
    <mergeCell ref="AGP185:AGP188"/>
    <mergeCell ref="AGQ185:AGQ188"/>
    <mergeCell ref="AGR185:AGR188"/>
    <mergeCell ref="AGS185:AGS188"/>
    <mergeCell ref="AGT185:AGT188"/>
    <mergeCell ref="AGU185:AGU188"/>
    <mergeCell ref="AGV185:AGV188"/>
    <mergeCell ref="AGW185:AGW188"/>
    <mergeCell ref="AGX185:AGX188"/>
    <mergeCell ref="AGY185:AGY188"/>
    <mergeCell ref="AGZ185:AGZ188"/>
    <mergeCell ref="AHA185:AHA188"/>
    <mergeCell ref="AHB185:AHB188"/>
    <mergeCell ref="AHC185:AHC188"/>
    <mergeCell ref="AHD185:AHD188"/>
    <mergeCell ref="AHE185:AHE188"/>
    <mergeCell ref="AHF185:AHF188"/>
    <mergeCell ref="AHG185:AHG188"/>
    <mergeCell ref="AHH185:AHH188"/>
    <mergeCell ref="AHI185:AHI188"/>
    <mergeCell ref="AHJ185:AHJ188"/>
    <mergeCell ref="AHK185:AHK188"/>
    <mergeCell ref="AHL185:AHL188"/>
    <mergeCell ref="AHM185:AHM188"/>
    <mergeCell ref="AHN185:AHN188"/>
    <mergeCell ref="AHO185:AHO188"/>
    <mergeCell ref="AHP185:AHP188"/>
    <mergeCell ref="AHQ185:AHQ188"/>
    <mergeCell ref="AHR185:AHR188"/>
    <mergeCell ref="AHS185:AHS188"/>
    <mergeCell ref="AHT185:AHT188"/>
    <mergeCell ref="AHU185:AHU188"/>
    <mergeCell ref="AHV185:AHV188"/>
    <mergeCell ref="AHW185:AHW188"/>
    <mergeCell ref="AHX185:AHX188"/>
    <mergeCell ref="AHY185:AHY188"/>
    <mergeCell ref="AHZ185:AHZ188"/>
    <mergeCell ref="AIA185:AIA188"/>
    <mergeCell ref="AIB185:AIB188"/>
    <mergeCell ref="AIC185:AIC188"/>
    <mergeCell ref="AID185:AID188"/>
    <mergeCell ref="AIE185:AIE188"/>
    <mergeCell ref="AIF185:AIF188"/>
    <mergeCell ref="AIG185:AIG188"/>
    <mergeCell ref="AIH185:AIH188"/>
    <mergeCell ref="AII185:AII188"/>
    <mergeCell ref="AIJ185:AIJ188"/>
    <mergeCell ref="AIK185:AIK188"/>
    <mergeCell ref="AIL185:AIL188"/>
    <mergeCell ref="AIM185:AIM188"/>
    <mergeCell ref="AIN185:AIN188"/>
    <mergeCell ref="AIO185:AIO188"/>
    <mergeCell ref="AIP185:AIP188"/>
    <mergeCell ref="AIQ185:AIQ188"/>
    <mergeCell ref="AIR185:AIR188"/>
    <mergeCell ref="AIS185:AIS188"/>
    <mergeCell ref="AIT185:AIT188"/>
    <mergeCell ref="AIU185:AIU188"/>
    <mergeCell ref="AIV185:AIV188"/>
    <mergeCell ref="AIW185:AIW188"/>
    <mergeCell ref="AIX185:AIX188"/>
    <mergeCell ref="AIY185:AIY188"/>
    <mergeCell ref="AIZ185:AIZ188"/>
    <mergeCell ref="AJA185:AJA188"/>
    <mergeCell ref="AJB185:AJB188"/>
    <mergeCell ref="AJC185:AJC188"/>
    <mergeCell ref="AJD185:AJD188"/>
    <mergeCell ref="AJE185:AJE188"/>
    <mergeCell ref="AJF185:AJF188"/>
    <mergeCell ref="AJG185:AJG188"/>
    <mergeCell ref="AJH185:AJH188"/>
    <mergeCell ref="AJI185:AJI188"/>
    <mergeCell ref="AJJ185:AJJ188"/>
    <mergeCell ref="AJK185:AJK188"/>
    <mergeCell ref="AJL185:AJL188"/>
    <mergeCell ref="AJM185:AJM188"/>
    <mergeCell ref="AJN185:AJN188"/>
    <mergeCell ref="AJO185:AJO188"/>
    <mergeCell ref="AJP185:AJP188"/>
    <mergeCell ref="AJQ185:AJQ188"/>
    <mergeCell ref="AJR185:AJR188"/>
    <mergeCell ref="AJS185:AJS188"/>
    <mergeCell ref="AJT185:AJT188"/>
    <mergeCell ref="AJU185:AJU188"/>
    <mergeCell ref="AJV185:AJV188"/>
    <mergeCell ref="AJW185:AJW188"/>
    <mergeCell ref="AJX185:AJX188"/>
    <mergeCell ref="AJY185:AJY188"/>
    <mergeCell ref="AJZ185:AJZ188"/>
    <mergeCell ref="AKA185:AKA188"/>
    <mergeCell ref="AKB185:AKB188"/>
    <mergeCell ref="AKC185:AKC188"/>
    <mergeCell ref="AKD185:AKD188"/>
    <mergeCell ref="AKE185:AKE188"/>
    <mergeCell ref="AKF185:AKF188"/>
    <mergeCell ref="AKG185:AKG188"/>
    <mergeCell ref="AKH185:AKH188"/>
    <mergeCell ref="AKI185:AKI188"/>
    <mergeCell ref="AKJ185:AKJ188"/>
    <mergeCell ref="AKK185:AKK188"/>
    <mergeCell ref="AKL185:AKL188"/>
    <mergeCell ref="AKM185:AKM188"/>
    <mergeCell ref="AKN185:AKN188"/>
    <mergeCell ref="AKO185:AKO188"/>
    <mergeCell ref="AKP185:AKP188"/>
    <mergeCell ref="LY189:LY192"/>
    <mergeCell ref="LZ189:LZ192"/>
    <mergeCell ref="MA189:MA192"/>
    <mergeCell ref="MB189:MB192"/>
    <mergeCell ref="MC189:MC192"/>
    <mergeCell ref="MD189:MD192"/>
    <mergeCell ref="ME189:ME192"/>
    <mergeCell ref="MF189:MF192"/>
    <mergeCell ref="MG189:MG192"/>
    <mergeCell ref="MH189:MH192"/>
    <mergeCell ref="MI189:MI192"/>
    <mergeCell ref="MJ189:MJ192"/>
    <mergeCell ref="MK189:MK192"/>
    <mergeCell ref="ML189:ML192"/>
    <mergeCell ref="MM189:MM192"/>
    <mergeCell ref="MN189:MN192"/>
    <mergeCell ref="MO189:MO192"/>
    <mergeCell ref="MP189:MP192"/>
    <mergeCell ref="MQ189:MQ192"/>
    <mergeCell ref="MR189:MR192"/>
    <mergeCell ref="MS189:MS192"/>
    <mergeCell ref="MT189:MT192"/>
    <mergeCell ref="MU189:MU192"/>
    <mergeCell ref="MV189:MV192"/>
    <mergeCell ref="MW189:MW192"/>
    <mergeCell ref="MX189:MX192"/>
    <mergeCell ref="MY189:MY192"/>
    <mergeCell ref="MZ189:MZ192"/>
    <mergeCell ref="NA189:NA192"/>
    <mergeCell ref="NB189:NB192"/>
    <mergeCell ref="NC189:NC192"/>
    <mergeCell ref="ND189:ND192"/>
    <mergeCell ref="NE189:NE192"/>
    <mergeCell ref="NF189:NF192"/>
    <mergeCell ref="NG189:NG192"/>
    <mergeCell ref="NH189:NH192"/>
    <mergeCell ref="NI189:NI192"/>
    <mergeCell ref="NJ189:NJ192"/>
    <mergeCell ref="NK189:NK192"/>
    <mergeCell ref="NL189:NL192"/>
    <mergeCell ref="NM189:NM192"/>
    <mergeCell ref="NN189:NN192"/>
    <mergeCell ref="NO189:NO192"/>
    <mergeCell ref="NP189:NP192"/>
    <mergeCell ref="NQ189:NQ192"/>
    <mergeCell ref="NR189:NR192"/>
    <mergeCell ref="NS189:NS192"/>
    <mergeCell ref="NT189:NT192"/>
    <mergeCell ref="NU189:NU192"/>
    <mergeCell ref="NV189:NV192"/>
    <mergeCell ref="NW189:NW192"/>
    <mergeCell ref="NX189:NX192"/>
    <mergeCell ref="NY189:NY192"/>
    <mergeCell ref="NZ189:NZ192"/>
    <mergeCell ref="OA189:OA192"/>
    <mergeCell ref="OB189:OB192"/>
    <mergeCell ref="OC189:OC192"/>
    <mergeCell ref="OD189:OD192"/>
    <mergeCell ref="OE189:OE192"/>
    <mergeCell ref="OF189:OF192"/>
    <mergeCell ref="OG189:OG192"/>
    <mergeCell ref="OH189:OH192"/>
    <mergeCell ref="OI189:OI192"/>
    <mergeCell ref="OJ189:OJ192"/>
    <mergeCell ref="OK189:OK192"/>
    <mergeCell ref="OL189:OL192"/>
    <mergeCell ref="OM189:OM192"/>
    <mergeCell ref="ON189:ON192"/>
    <mergeCell ref="OO189:OO192"/>
    <mergeCell ref="OP189:OP192"/>
    <mergeCell ref="OQ189:OQ192"/>
    <mergeCell ref="OR189:OR192"/>
    <mergeCell ref="OS189:OS192"/>
    <mergeCell ref="OT189:OT192"/>
    <mergeCell ref="OU189:OU192"/>
    <mergeCell ref="OV189:OV192"/>
    <mergeCell ref="OW189:OW192"/>
    <mergeCell ref="OX189:OX192"/>
    <mergeCell ref="OY189:OY192"/>
    <mergeCell ref="OZ189:OZ192"/>
    <mergeCell ref="PA189:PA192"/>
    <mergeCell ref="PB189:PB192"/>
    <mergeCell ref="PC189:PC192"/>
    <mergeCell ref="PD189:PD192"/>
    <mergeCell ref="PE189:PE192"/>
    <mergeCell ref="PF189:PF192"/>
    <mergeCell ref="PG189:PG192"/>
    <mergeCell ref="PH189:PH192"/>
    <mergeCell ref="PI189:PI192"/>
    <mergeCell ref="PJ189:PJ192"/>
    <mergeCell ref="PK189:PK192"/>
    <mergeCell ref="PL189:PL192"/>
    <mergeCell ref="PM189:PM192"/>
    <mergeCell ref="PN189:PN192"/>
    <mergeCell ref="PO189:PO192"/>
    <mergeCell ref="PP189:PP192"/>
    <mergeCell ref="PQ189:PQ192"/>
    <mergeCell ref="PR189:PR192"/>
    <mergeCell ref="PS189:PS192"/>
    <mergeCell ref="PT189:PT192"/>
    <mergeCell ref="PU189:PU192"/>
    <mergeCell ref="PV189:PV192"/>
    <mergeCell ref="PW189:PW192"/>
    <mergeCell ref="PX189:PX192"/>
    <mergeCell ref="PY189:PY192"/>
    <mergeCell ref="PZ189:PZ192"/>
    <mergeCell ref="QA189:QA192"/>
    <mergeCell ref="QB189:QB192"/>
    <mergeCell ref="QC189:QC192"/>
    <mergeCell ref="QD189:QD192"/>
    <mergeCell ref="QE189:QE192"/>
    <mergeCell ref="QF189:QF192"/>
    <mergeCell ref="QG189:QG192"/>
    <mergeCell ref="QH189:QH192"/>
    <mergeCell ref="QI189:QI192"/>
    <mergeCell ref="QJ189:QJ192"/>
    <mergeCell ref="QK189:QK192"/>
    <mergeCell ref="QL189:QL192"/>
    <mergeCell ref="QM189:QM192"/>
    <mergeCell ref="QN189:QN192"/>
    <mergeCell ref="QO189:QO192"/>
    <mergeCell ref="QP189:QP192"/>
    <mergeCell ref="QQ189:QQ192"/>
    <mergeCell ref="QR189:QR192"/>
    <mergeCell ref="QS189:QS192"/>
    <mergeCell ref="QT189:QT192"/>
    <mergeCell ref="QU189:QU192"/>
    <mergeCell ref="QV189:QV192"/>
    <mergeCell ref="QW189:QW192"/>
    <mergeCell ref="QX189:QX192"/>
    <mergeCell ref="QY189:QY192"/>
    <mergeCell ref="QZ189:QZ192"/>
    <mergeCell ref="RA189:RA192"/>
    <mergeCell ref="RB189:RB192"/>
    <mergeCell ref="RC189:RC192"/>
    <mergeCell ref="RD189:RD192"/>
    <mergeCell ref="RE189:RE192"/>
    <mergeCell ref="RF189:RF192"/>
    <mergeCell ref="RG189:RG192"/>
    <mergeCell ref="RH189:RH192"/>
    <mergeCell ref="RI189:RI192"/>
    <mergeCell ref="RJ189:RJ192"/>
    <mergeCell ref="RK189:RK192"/>
    <mergeCell ref="RL189:RL192"/>
    <mergeCell ref="RM189:RM192"/>
    <mergeCell ref="RN189:RN192"/>
    <mergeCell ref="RO189:RO192"/>
    <mergeCell ref="RP189:RP192"/>
    <mergeCell ref="RQ189:RQ192"/>
    <mergeCell ref="RR189:RR192"/>
    <mergeCell ref="RS189:RS192"/>
    <mergeCell ref="RT189:RT192"/>
    <mergeCell ref="RU189:RU192"/>
    <mergeCell ref="RV189:RV192"/>
    <mergeCell ref="RW189:RW192"/>
    <mergeCell ref="RX189:RX192"/>
    <mergeCell ref="RY189:RY192"/>
    <mergeCell ref="RZ189:RZ192"/>
    <mergeCell ref="SA189:SA192"/>
    <mergeCell ref="SB189:SB192"/>
    <mergeCell ref="SC189:SC192"/>
    <mergeCell ref="SD189:SD192"/>
    <mergeCell ref="SE189:SE192"/>
    <mergeCell ref="SF189:SF192"/>
    <mergeCell ref="SG189:SG192"/>
    <mergeCell ref="SH189:SH192"/>
    <mergeCell ref="SI189:SI192"/>
    <mergeCell ref="SJ189:SJ192"/>
    <mergeCell ref="SK189:SK192"/>
    <mergeCell ref="SL189:SL192"/>
    <mergeCell ref="SM189:SM192"/>
    <mergeCell ref="SN189:SN192"/>
    <mergeCell ref="SO189:SO192"/>
    <mergeCell ref="SP189:SP192"/>
    <mergeCell ref="SQ189:SQ192"/>
    <mergeCell ref="SR189:SR192"/>
    <mergeCell ref="SS189:SS192"/>
    <mergeCell ref="ST189:ST192"/>
    <mergeCell ref="SU189:SU192"/>
    <mergeCell ref="SV189:SV192"/>
    <mergeCell ref="SW189:SW192"/>
    <mergeCell ref="SX189:SX192"/>
    <mergeCell ref="SY189:SY192"/>
    <mergeCell ref="SZ189:SZ192"/>
    <mergeCell ref="TA189:TA192"/>
    <mergeCell ref="TB189:TB192"/>
    <mergeCell ref="TC189:TC192"/>
    <mergeCell ref="TD189:TD192"/>
    <mergeCell ref="TE189:TE192"/>
    <mergeCell ref="TF189:TF192"/>
    <mergeCell ref="TG189:TG192"/>
    <mergeCell ref="TH189:TH192"/>
    <mergeCell ref="TI189:TI192"/>
    <mergeCell ref="TJ189:TJ192"/>
    <mergeCell ref="TK189:TK192"/>
    <mergeCell ref="TL189:TL192"/>
    <mergeCell ref="TM189:TM192"/>
    <mergeCell ref="TN189:TN192"/>
    <mergeCell ref="TO189:TO192"/>
    <mergeCell ref="TP189:TP192"/>
    <mergeCell ref="TQ189:TQ192"/>
    <mergeCell ref="TR189:TR192"/>
    <mergeCell ref="TS189:TS192"/>
    <mergeCell ref="TT189:TT192"/>
    <mergeCell ref="TU189:TU192"/>
    <mergeCell ref="TV189:TV192"/>
    <mergeCell ref="TW189:TW192"/>
    <mergeCell ref="TX189:TX192"/>
    <mergeCell ref="TY189:TY192"/>
    <mergeCell ref="TZ189:TZ192"/>
    <mergeCell ref="UA189:UA192"/>
    <mergeCell ref="UB189:UB192"/>
    <mergeCell ref="UC189:UC192"/>
    <mergeCell ref="UD189:UD192"/>
    <mergeCell ref="UE189:UE192"/>
    <mergeCell ref="UF189:UF192"/>
    <mergeCell ref="UG189:UG192"/>
    <mergeCell ref="UH189:UH192"/>
    <mergeCell ref="UI189:UI192"/>
    <mergeCell ref="UJ189:UJ192"/>
    <mergeCell ref="UK189:UK192"/>
    <mergeCell ref="UL189:UL192"/>
    <mergeCell ref="UM189:UM192"/>
    <mergeCell ref="UN189:UN192"/>
    <mergeCell ref="UO189:UO192"/>
    <mergeCell ref="UP189:UP192"/>
    <mergeCell ref="UQ189:UQ192"/>
    <mergeCell ref="UR189:UR192"/>
    <mergeCell ref="US189:US192"/>
    <mergeCell ref="UT189:UT192"/>
    <mergeCell ref="UU189:UU192"/>
    <mergeCell ref="UV189:UV192"/>
    <mergeCell ref="UW189:UW192"/>
    <mergeCell ref="UX189:UX192"/>
    <mergeCell ref="UY189:UY192"/>
    <mergeCell ref="UZ189:UZ192"/>
    <mergeCell ref="VA189:VA192"/>
    <mergeCell ref="VB189:VB192"/>
    <mergeCell ref="VC189:VC192"/>
    <mergeCell ref="VD189:VD192"/>
    <mergeCell ref="VE189:VE192"/>
    <mergeCell ref="VF189:VF192"/>
    <mergeCell ref="VG189:VG192"/>
    <mergeCell ref="VH189:VH192"/>
    <mergeCell ref="VI189:VI192"/>
    <mergeCell ref="VJ189:VJ192"/>
    <mergeCell ref="VK189:VK192"/>
    <mergeCell ref="VL189:VL192"/>
    <mergeCell ref="VM189:VM192"/>
    <mergeCell ref="VN189:VN192"/>
    <mergeCell ref="VO189:VO192"/>
    <mergeCell ref="VP189:VP192"/>
    <mergeCell ref="VQ189:VQ192"/>
    <mergeCell ref="VR189:VR192"/>
    <mergeCell ref="VS189:VS192"/>
    <mergeCell ref="VT189:VT192"/>
    <mergeCell ref="VU189:VU192"/>
    <mergeCell ref="VV189:VV192"/>
    <mergeCell ref="VW189:VW192"/>
    <mergeCell ref="VX189:VX192"/>
    <mergeCell ref="VY189:VY192"/>
    <mergeCell ref="VZ189:VZ192"/>
    <mergeCell ref="WA189:WA192"/>
    <mergeCell ref="WB189:WB192"/>
    <mergeCell ref="WC189:WC192"/>
    <mergeCell ref="WD189:WD192"/>
    <mergeCell ref="WE189:WE192"/>
    <mergeCell ref="WF189:WF192"/>
    <mergeCell ref="WG189:WG192"/>
    <mergeCell ref="WH189:WH192"/>
    <mergeCell ref="WI189:WI192"/>
    <mergeCell ref="WJ189:WJ192"/>
    <mergeCell ref="WK189:WK192"/>
    <mergeCell ref="WL189:WL192"/>
    <mergeCell ref="WM189:WM192"/>
    <mergeCell ref="WN189:WN192"/>
    <mergeCell ref="WO189:WO192"/>
    <mergeCell ref="WP189:WP192"/>
    <mergeCell ref="WQ189:WQ192"/>
    <mergeCell ref="WR189:WR192"/>
    <mergeCell ref="WS189:WS192"/>
    <mergeCell ref="WT189:WT192"/>
    <mergeCell ref="WU189:WU192"/>
    <mergeCell ref="WV189:WV192"/>
    <mergeCell ref="WW189:WW192"/>
    <mergeCell ref="WX189:WX192"/>
    <mergeCell ref="WY189:WY192"/>
    <mergeCell ref="WZ189:WZ192"/>
    <mergeCell ref="XA189:XA192"/>
    <mergeCell ref="XB189:XB192"/>
    <mergeCell ref="XC189:XC192"/>
    <mergeCell ref="XD189:XD192"/>
    <mergeCell ref="XE189:XE192"/>
    <mergeCell ref="XF189:XF192"/>
    <mergeCell ref="XG189:XG192"/>
    <mergeCell ref="XH189:XH192"/>
    <mergeCell ref="XI189:XI192"/>
    <mergeCell ref="XJ189:XJ192"/>
    <mergeCell ref="XK189:XK192"/>
    <mergeCell ref="XL189:XL192"/>
    <mergeCell ref="XM189:XM192"/>
    <mergeCell ref="XN189:XN192"/>
    <mergeCell ref="XO189:XO192"/>
    <mergeCell ref="XP189:XP192"/>
    <mergeCell ref="XQ189:XQ192"/>
    <mergeCell ref="XR189:XR192"/>
    <mergeCell ref="XS189:XS192"/>
    <mergeCell ref="XT189:XT192"/>
    <mergeCell ref="XU189:XU192"/>
    <mergeCell ref="XV189:XV192"/>
    <mergeCell ref="XW189:XW192"/>
    <mergeCell ref="XX189:XX192"/>
    <mergeCell ref="XY189:XY192"/>
    <mergeCell ref="XZ189:XZ192"/>
    <mergeCell ref="YA189:YA192"/>
    <mergeCell ref="YB189:YB192"/>
    <mergeCell ref="YC189:YC192"/>
    <mergeCell ref="YD189:YD192"/>
    <mergeCell ref="YE189:YE192"/>
    <mergeCell ref="YF189:YF192"/>
    <mergeCell ref="YG189:YG192"/>
    <mergeCell ref="YH189:YH192"/>
    <mergeCell ref="YI189:YI192"/>
    <mergeCell ref="YJ189:YJ192"/>
    <mergeCell ref="YK189:YK192"/>
    <mergeCell ref="YL189:YL192"/>
    <mergeCell ref="YM189:YM192"/>
    <mergeCell ref="YN189:YN192"/>
    <mergeCell ref="YO189:YO192"/>
    <mergeCell ref="YP189:YP192"/>
    <mergeCell ref="YQ189:YQ192"/>
    <mergeCell ref="YR189:YR192"/>
    <mergeCell ref="YS189:YS192"/>
    <mergeCell ref="YT189:YT192"/>
    <mergeCell ref="YU189:YU192"/>
    <mergeCell ref="YV189:YV192"/>
    <mergeCell ref="YW189:YW192"/>
    <mergeCell ref="YX189:YX192"/>
    <mergeCell ref="YY189:YY192"/>
    <mergeCell ref="YZ189:YZ192"/>
    <mergeCell ref="ZA189:ZA192"/>
    <mergeCell ref="ZB189:ZB192"/>
    <mergeCell ref="ZC189:ZC192"/>
    <mergeCell ref="ZD189:ZD192"/>
    <mergeCell ref="ZE189:ZE192"/>
    <mergeCell ref="ZF189:ZF192"/>
    <mergeCell ref="ZG189:ZG192"/>
    <mergeCell ref="ZH189:ZH192"/>
    <mergeCell ref="ZI189:ZI192"/>
    <mergeCell ref="ZJ189:ZJ192"/>
    <mergeCell ref="ZK189:ZK192"/>
    <mergeCell ref="ZL189:ZL192"/>
    <mergeCell ref="ZM189:ZM192"/>
    <mergeCell ref="ZN189:ZN192"/>
    <mergeCell ref="ZO189:ZO192"/>
    <mergeCell ref="ZP189:ZP192"/>
    <mergeCell ref="ZQ189:ZQ192"/>
    <mergeCell ref="ZR189:ZR192"/>
    <mergeCell ref="ZS189:ZS192"/>
    <mergeCell ref="ZT189:ZT192"/>
    <mergeCell ref="ZU189:ZU192"/>
    <mergeCell ref="ZV189:ZV192"/>
    <mergeCell ref="ZW189:ZW192"/>
    <mergeCell ref="ZX189:ZX192"/>
    <mergeCell ref="ZY189:ZY192"/>
    <mergeCell ref="ZZ189:ZZ192"/>
    <mergeCell ref="AAA189:AAA192"/>
    <mergeCell ref="AAB189:AAB192"/>
    <mergeCell ref="AAC189:AAC192"/>
    <mergeCell ref="AAD189:AAD192"/>
    <mergeCell ref="AAE189:AAE192"/>
    <mergeCell ref="AAF189:AAF192"/>
    <mergeCell ref="AAG189:AAG192"/>
    <mergeCell ref="AAH189:AAH192"/>
    <mergeCell ref="AAI189:AAI192"/>
    <mergeCell ref="AAJ189:AAJ192"/>
    <mergeCell ref="AAK189:AAK192"/>
    <mergeCell ref="AAL189:AAL192"/>
    <mergeCell ref="AAM189:AAM192"/>
    <mergeCell ref="AAN189:AAN192"/>
    <mergeCell ref="AAO189:AAO192"/>
    <mergeCell ref="AAP189:AAP192"/>
    <mergeCell ref="AAQ189:AAQ192"/>
    <mergeCell ref="AAR189:AAR192"/>
    <mergeCell ref="AAS189:AAS192"/>
    <mergeCell ref="AAT189:AAT192"/>
    <mergeCell ref="AAU189:AAU192"/>
    <mergeCell ref="AAV189:AAV192"/>
    <mergeCell ref="AAW189:AAW192"/>
    <mergeCell ref="AAX189:AAX192"/>
    <mergeCell ref="AAY189:AAY192"/>
    <mergeCell ref="AAZ189:AAZ192"/>
    <mergeCell ref="ABA189:ABA192"/>
    <mergeCell ref="ABB189:ABB192"/>
    <mergeCell ref="ABC189:ABC192"/>
    <mergeCell ref="ABD189:ABD192"/>
    <mergeCell ref="ABE189:ABE192"/>
    <mergeCell ref="ABF189:ABF192"/>
    <mergeCell ref="ABG189:ABG192"/>
    <mergeCell ref="ABH189:ABH192"/>
    <mergeCell ref="ABI189:ABI192"/>
    <mergeCell ref="ABJ189:ABJ192"/>
    <mergeCell ref="ABK189:ABK192"/>
    <mergeCell ref="ABL189:ABL192"/>
    <mergeCell ref="ABM189:ABM192"/>
    <mergeCell ref="ABN189:ABN192"/>
    <mergeCell ref="ABO189:ABO192"/>
    <mergeCell ref="ABP189:ABP192"/>
    <mergeCell ref="ABQ189:ABQ192"/>
    <mergeCell ref="ABR189:ABR192"/>
    <mergeCell ref="ABS189:ABS192"/>
    <mergeCell ref="ABT189:ABT192"/>
    <mergeCell ref="ABU189:ABU192"/>
    <mergeCell ref="ABV189:ABV192"/>
    <mergeCell ref="ABW189:ABW192"/>
    <mergeCell ref="ABX189:ABX192"/>
    <mergeCell ref="ABY189:ABY192"/>
    <mergeCell ref="ABZ189:ABZ192"/>
    <mergeCell ref="ACA189:ACA192"/>
    <mergeCell ref="ACB189:ACB192"/>
    <mergeCell ref="ACC189:ACC192"/>
    <mergeCell ref="ACD189:ACD192"/>
    <mergeCell ref="ACE189:ACE192"/>
    <mergeCell ref="ACF189:ACF192"/>
    <mergeCell ref="ACG189:ACG192"/>
    <mergeCell ref="ACH189:ACH192"/>
    <mergeCell ref="ACI189:ACI192"/>
    <mergeCell ref="ACJ189:ACJ192"/>
    <mergeCell ref="ACK189:ACK192"/>
    <mergeCell ref="ACL189:ACL192"/>
    <mergeCell ref="ACM189:ACM192"/>
    <mergeCell ref="ACN189:ACN192"/>
    <mergeCell ref="ACO189:ACO192"/>
    <mergeCell ref="ACP189:ACP192"/>
    <mergeCell ref="ACQ189:ACQ192"/>
    <mergeCell ref="ACR189:ACR192"/>
    <mergeCell ref="ACS189:ACS192"/>
    <mergeCell ref="ACT189:ACT192"/>
    <mergeCell ref="ACU189:ACU192"/>
    <mergeCell ref="ACV189:ACV192"/>
    <mergeCell ref="ACW189:ACW192"/>
    <mergeCell ref="ACX189:ACX192"/>
    <mergeCell ref="ACY189:ACY192"/>
    <mergeCell ref="ACZ189:ACZ192"/>
    <mergeCell ref="ADA189:ADA192"/>
    <mergeCell ref="ADB189:ADB192"/>
    <mergeCell ref="ADC189:ADC192"/>
    <mergeCell ref="ADD189:ADD192"/>
    <mergeCell ref="ADE189:ADE192"/>
    <mergeCell ref="ADF189:ADF192"/>
    <mergeCell ref="ADG189:ADG192"/>
    <mergeCell ref="ADH189:ADH192"/>
    <mergeCell ref="ADI189:ADI192"/>
    <mergeCell ref="ADJ189:ADJ192"/>
    <mergeCell ref="ADK189:ADK192"/>
    <mergeCell ref="ADL189:ADL192"/>
    <mergeCell ref="ADM189:ADM192"/>
    <mergeCell ref="ADN189:ADN192"/>
    <mergeCell ref="ADO189:ADO192"/>
    <mergeCell ref="ADP189:ADP192"/>
    <mergeCell ref="ADQ189:ADQ192"/>
    <mergeCell ref="ADR189:ADR192"/>
    <mergeCell ref="ADS189:ADS192"/>
    <mergeCell ref="ADT189:ADT192"/>
    <mergeCell ref="ADU189:ADU192"/>
    <mergeCell ref="ADV189:ADV192"/>
    <mergeCell ref="ADW189:ADW192"/>
    <mergeCell ref="ADX189:ADX192"/>
    <mergeCell ref="ADY189:ADY192"/>
    <mergeCell ref="ADZ189:ADZ192"/>
    <mergeCell ref="AEA189:AEA192"/>
    <mergeCell ref="AEB189:AEB192"/>
    <mergeCell ref="AEC189:AEC192"/>
    <mergeCell ref="AED189:AED192"/>
    <mergeCell ref="AEE189:AEE192"/>
    <mergeCell ref="AEF189:AEF192"/>
    <mergeCell ref="AEG189:AEG192"/>
    <mergeCell ref="AEH189:AEH192"/>
    <mergeCell ref="AEI189:AEI192"/>
    <mergeCell ref="AEJ189:AEJ192"/>
    <mergeCell ref="AEK189:AEK192"/>
    <mergeCell ref="AEL189:AEL192"/>
    <mergeCell ref="AEM189:AEM192"/>
    <mergeCell ref="AEN189:AEN192"/>
    <mergeCell ref="AEO189:AEO192"/>
    <mergeCell ref="AEP189:AEP192"/>
    <mergeCell ref="AEQ189:AEQ192"/>
    <mergeCell ref="AER189:AER192"/>
    <mergeCell ref="AES189:AES192"/>
    <mergeCell ref="AET189:AET192"/>
    <mergeCell ref="AEU189:AEU192"/>
    <mergeCell ref="AEV189:AEV192"/>
    <mergeCell ref="AEW189:AEW192"/>
    <mergeCell ref="AEX189:AEX192"/>
    <mergeCell ref="AEY189:AEY192"/>
    <mergeCell ref="AEZ189:AEZ192"/>
    <mergeCell ref="AFA189:AFA192"/>
    <mergeCell ref="AFB189:AFB192"/>
    <mergeCell ref="AFC189:AFC192"/>
    <mergeCell ref="AFD189:AFD192"/>
    <mergeCell ref="AFE189:AFE192"/>
    <mergeCell ref="AFF189:AFF192"/>
    <mergeCell ref="AFG189:AFG192"/>
    <mergeCell ref="AFH189:AFH192"/>
    <mergeCell ref="AFI189:AFI192"/>
    <mergeCell ref="AFJ189:AFJ192"/>
    <mergeCell ref="AFK189:AFK192"/>
    <mergeCell ref="AFL189:AFL192"/>
    <mergeCell ref="AFM189:AFM192"/>
    <mergeCell ref="AFN189:AFN192"/>
    <mergeCell ref="AFO189:AFO192"/>
    <mergeCell ref="AFP189:AFP192"/>
    <mergeCell ref="AFQ189:AFQ192"/>
    <mergeCell ref="AFR189:AFR192"/>
    <mergeCell ref="AFS189:AFS192"/>
    <mergeCell ref="AFT189:AFT192"/>
    <mergeCell ref="AFU189:AFU192"/>
    <mergeCell ref="AFV189:AFV192"/>
    <mergeCell ref="AFW189:AFW192"/>
    <mergeCell ref="AFX189:AFX192"/>
    <mergeCell ref="AFY189:AFY192"/>
    <mergeCell ref="AFZ189:AFZ192"/>
    <mergeCell ref="AGA189:AGA192"/>
    <mergeCell ref="AGB189:AGB192"/>
    <mergeCell ref="AGC189:AGC192"/>
    <mergeCell ref="AGD189:AGD192"/>
    <mergeCell ref="AGE189:AGE192"/>
    <mergeCell ref="AGF189:AGF192"/>
    <mergeCell ref="AGG189:AGG192"/>
    <mergeCell ref="AGH189:AGH192"/>
    <mergeCell ref="AGI189:AGI192"/>
    <mergeCell ref="AGJ189:AGJ192"/>
    <mergeCell ref="AGK189:AGK192"/>
    <mergeCell ref="AGL189:AGL192"/>
    <mergeCell ref="AGM189:AGM192"/>
    <mergeCell ref="AGN189:AGN192"/>
    <mergeCell ref="AGO189:AGO192"/>
    <mergeCell ref="AGP189:AGP192"/>
    <mergeCell ref="AGQ189:AGQ192"/>
    <mergeCell ref="AGR189:AGR192"/>
    <mergeCell ref="AGS189:AGS192"/>
    <mergeCell ref="AGT189:AGT192"/>
    <mergeCell ref="AGU189:AGU192"/>
    <mergeCell ref="AGV189:AGV192"/>
    <mergeCell ref="AGW189:AGW192"/>
    <mergeCell ref="AGX189:AGX192"/>
    <mergeCell ref="AGY189:AGY192"/>
    <mergeCell ref="AGZ189:AGZ192"/>
    <mergeCell ref="AHA189:AHA192"/>
    <mergeCell ref="AHB189:AHB192"/>
    <mergeCell ref="AHC189:AHC192"/>
    <mergeCell ref="AHD189:AHD192"/>
    <mergeCell ref="AHE189:AHE192"/>
    <mergeCell ref="AHF189:AHF192"/>
    <mergeCell ref="AHG189:AHG192"/>
    <mergeCell ref="AHH189:AHH192"/>
    <mergeCell ref="AHI189:AHI192"/>
    <mergeCell ref="AHJ189:AHJ192"/>
    <mergeCell ref="AHK189:AHK192"/>
    <mergeCell ref="AHL189:AHL192"/>
    <mergeCell ref="AHM189:AHM192"/>
    <mergeCell ref="AHN189:AHN192"/>
    <mergeCell ref="AHO189:AHO192"/>
    <mergeCell ref="AHP189:AHP192"/>
    <mergeCell ref="AHQ189:AHQ192"/>
    <mergeCell ref="AHR189:AHR192"/>
    <mergeCell ref="AHS189:AHS192"/>
    <mergeCell ref="AHT189:AHT192"/>
    <mergeCell ref="AHU189:AHU192"/>
    <mergeCell ref="AHV189:AHV192"/>
    <mergeCell ref="AHW189:AHW192"/>
    <mergeCell ref="AHX189:AHX192"/>
    <mergeCell ref="AHY189:AHY192"/>
    <mergeCell ref="AHZ189:AHZ192"/>
    <mergeCell ref="AIA189:AIA192"/>
    <mergeCell ref="AIB189:AIB192"/>
    <mergeCell ref="AIC189:AIC192"/>
    <mergeCell ref="AID189:AID192"/>
    <mergeCell ref="AIE189:AIE192"/>
    <mergeCell ref="AIF189:AIF192"/>
    <mergeCell ref="AIG189:AIG192"/>
    <mergeCell ref="AIH189:AIH192"/>
    <mergeCell ref="AII189:AII192"/>
    <mergeCell ref="AIJ189:AIJ192"/>
    <mergeCell ref="AIK189:AIK192"/>
    <mergeCell ref="AIL189:AIL192"/>
    <mergeCell ref="AIM189:AIM192"/>
    <mergeCell ref="AIN189:AIN192"/>
    <mergeCell ref="AIO189:AIO192"/>
    <mergeCell ref="AIP189:AIP192"/>
    <mergeCell ref="AIQ189:AIQ192"/>
    <mergeCell ref="AIR189:AIR192"/>
    <mergeCell ref="AIS189:AIS192"/>
    <mergeCell ref="AIT189:AIT192"/>
    <mergeCell ref="AIU189:AIU192"/>
    <mergeCell ref="AIV189:AIV192"/>
    <mergeCell ref="AIW189:AIW192"/>
    <mergeCell ref="AIX189:AIX192"/>
    <mergeCell ref="AIY189:AIY192"/>
    <mergeCell ref="AIZ189:AIZ192"/>
    <mergeCell ref="AJA189:AJA192"/>
    <mergeCell ref="AJB189:AJB192"/>
    <mergeCell ref="AJC189:AJC192"/>
    <mergeCell ref="AJD189:AJD192"/>
    <mergeCell ref="AJE189:AJE192"/>
    <mergeCell ref="AJF189:AJF192"/>
    <mergeCell ref="AJG189:AJG192"/>
    <mergeCell ref="AJH189:AJH192"/>
    <mergeCell ref="AJI189:AJI192"/>
    <mergeCell ref="AJJ189:AJJ192"/>
    <mergeCell ref="AJK189:AJK192"/>
    <mergeCell ref="AJL189:AJL192"/>
    <mergeCell ref="AJM189:AJM192"/>
    <mergeCell ref="AJN189:AJN192"/>
    <mergeCell ref="AJO189:AJO192"/>
    <mergeCell ref="AJP189:AJP192"/>
    <mergeCell ref="AJQ189:AJQ192"/>
    <mergeCell ref="AJR189:AJR192"/>
    <mergeCell ref="AJS189:AJS192"/>
    <mergeCell ref="AJT189:AJT192"/>
    <mergeCell ref="AJU189:AJU192"/>
    <mergeCell ref="AJV189:AJV192"/>
    <mergeCell ref="AJW189:AJW192"/>
    <mergeCell ref="AJX189:AJX192"/>
    <mergeCell ref="AJY189:AJY192"/>
    <mergeCell ref="AJZ189:AJZ192"/>
    <mergeCell ref="AKA189:AKA192"/>
    <mergeCell ref="AKB189:AKB192"/>
    <mergeCell ref="AKC189:AKC192"/>
    <mergeCell ref="AKD189:AKD192"/>
    <mergeCell ref="AKE189:AKE192"/>
    <mergeCell ref="AKF189:AKF192"/>
    <mergeCell ref="AKG189:AKG192"/>
    <mergeCell ref="AKH189:AKH192"/>
    <mergeCell ref="AKI189:AKI192"/>
    <mergeCell ref="AKJ189:AKJ192"/>
    <mergeCell ref="AKK189:AKK192"/>
    <mergeCell ref="AKL189:AKL192"/>
    <mergeCell ref="AKM189:AKM192"/>
    <mergeCell ref="AKN189:AKN192"/>
    <mergeCell ref="AKO189:AKO192"/>
    <mergeCell ref="AKP189:AKP192"/>
    <mergeCell ref="LY194:LY199"/>
    <mergeCell ref="LZ194:LZ199"/>
    <mergeCell ref="MA194:MA199"/>
    <mergeCell ref="MB194:MB199"/>
    <mergeCell ref="MC194:MC199"/>
    <mergeCell ref="MD194:MD199"/>
    <mergeCell ref="ME194:ME199"/>
    <mergeCell ref="MF194:MF199"/>
    <mergeCell ref="MG194:MG199"/>
    <mergeCell ref="MH194:MH199"/>
    <mergeCell ref="MI194:MI199"/>
    <mergeCell ref="MJ194:MJ199"/>
    <mergeCell ref="MK194:MK199"/>
    <mergeCell ref="ML194:ML199"/>
    <mergeCell ref="MM194:MM199"/>
    <mergeCell ref="MN194:MN199"/>
    <mergeCell ref="MO194:MO199"/>
    <mergeCell ref="MP194:MP199"/>
    <mergeCell ref="MQ194:MQ199"/>
    <mergeCell ref="MR194:MR199"/>
    <mergeCell ref="MS194:MS199"/>
    <mergeCell ref="MT194:MT199"/>
    <mergeCell ref="MU194:MU199"/>
    <mergeCell ref="MV194:MV199"/>
    <mergeCell ref="MW194:MW199"/>
    <mergeCell ref="MX194:MX199"/>
    <mergeCell ref="MY194:MY199"/>
    <mergeCell ref="MZ194:MZ199"/>
    <mergeCell ref="NA194:NA199"/>
    <mergeCell ref="NB194:NB199"/>
    <mergeCell ref="NC194:NC199"/>
    <mergeCell ref="ND194:ND199"/>
    <mergeCell ref="NE194:NE199"/>
    <mergeCell ref="NF194:NF199"/>
    <mergeCell ref="NG194:NG199"/>
    <mergeCell ref="NH194:NH199"/>
    <mergeCell ref="NI194:NI199"/>
    <mergeCell ref="NJ194:NJ199"/>
    <mergeCell ref="NK194:NK199"/>
    <mergeCell ref="NL194:NL199"/>
    <mergeCell ref="NM194:NM199"/>
    <mergeCell ref="NN194:NN199"/>
    <mergeCell ref="NO194:NO199"/>
    <mergeCell ref="NP194:NP199"/>
    <mergeCell ref="NQ194:NQ199"/>
    <mergeCell ref="NR194:NR199"/>
    <mergeCell ref="NS194:NS199"/>
    <mergeCell ref="NT194:NT199"/>
    <mergeCell ref="NU194:NU199"/>
    <mergeCell ref="NV194:NV199"/>
    <mergeCell ref="NW194:NW199"/>
    <mergeCell ref="NX194:NX199"/>
    <mergeCell ref="NY194:NY199"/>
    <mergeCell ref="NZ194:NZ199"/>
    <mergeCell ref="OA194:OA199"/>
    <mergeCell ref="OB194:OB199"/>
    <mergeCell ref="OC194:OC199"/>
    <mergeCell ref="OD194:OD199"/>
    <mergeCell ref="OE194:OE199"/>
    <mergeCell ref="OF194:OF199"/>
    <mergeCell ref="OG194:OG199"/>
    <mergeCell ref="OH194:OH199"/>
    <mergeCell ref="OI194:OI199"/>
    <mergeCell ref="OJ194:OJ199"/>
    <mergeCell ref="OK194:OK199"/>
    <mergeCell ref="OL194:OL199"/>
    <mergeCell ref="OM194:OM199"/>
    <mergeCell ref="ON194:ON199"/>
    <mergeCell ref="OO194:OO199"/>
    <mergeCell ref="OP194:OP199"/>
    <mergeCell ref="OQ194:OQ199"/>
    <mergeCell ref="OR194:OR199"/>
    <mergeCell ref="OS194:OS199"/>
    <mergeCell ref="OT194:OT199"/>
    <mergeCell ref="OU194:OU199"/>
    <mergeCell ref="OV194:OV199"/>
    <mergeCell ref="OW194:OW199"/>
    <mergeCell ref="OX194:OX199"/>
    <mergeCell ref="OY194:OY199"/>
    <mergeCell ref="OZ194:OZ199"/>
    <mergeCell ref="PA194:PA199"/>
    <mergeCell ref="PB194:PB199"/>
    <mergeCell ref="PC194:PC199"/>
    <mergeCell ref="PD194:PD199"/>
    <mergeCell ref="PE194:PE199"/>
    <mergeCell ref="PF194:PF199"/>
    <mergeCell ref="PG194:PG199"/>
    <mergeCell ref="PH194:PH199"/>
    <mergeCell ref="PI194:PI199"/>
    <mergeCell ref="PJ194:PJ199"/>
    <mergeCell ref="PK194:PK199"/>
    <mergeCell ref="PL194:PL199"/>
    <mergeCell ref="PM194:PM199"/>
    <mergeCell ref="PN194:PN199"/>
    <mergeCell ref="PO194:PO199"/>
    <mergeCell ref="PP194:PP199"/>
    <mergeCell ref="PQ194:PQ199"/>
    <mergeCell ref="PR194:PR199"/>
    <mergeCell ref="PS194:PS199"/>
    <mergeCell ref="PT194:PT199"/>
    <mergeCell ref="PU194:PU199"/>
    <mergeCell ref="PV194:PV199"/>
    <mergeCell ref="PW194:PW199"/>
    <mergeCell ref="PX194:PX199"/>
    <mergeCell ref="PY194:PY199"/>
    <mergeCell ref="PZ194:PZ199"/>
    <mergeCell ref="QA194:QA199"/>
    <mergeCell ref="QB194:QB199"/>
    <mergeCell ref="QC194:QC199"/>
    <mergeCell ref="QD194:QD199"/>
    <mergeCell ref="QE194:QE199"/>
    <mergeCell ref="QF194:QF199"/>
    <mergeCell ref="QG194:QG199"/>
    <mergeCell ref="QH194:QH199"/>
    <mergeCell ref="QI194:QI199"/>
    <mergeCell ref="QJ194:QJ199"/>
    <mergeCell ref="QK194:QK199"/>
    <mergeCell ref="QL194:QL199"/>
    <mergeCell ref="QM194:QM199"/>
    <mergeCell ref="QN194:QN199"/>
    <mergeCell ref="QO194:QO199"/>
    <mergeCell ref="QP194:QP199"/>
    <mergeCell ref="QQ194:QQ199"/>
    <mergeCell ref="QR194:QR199"/>
    <mergeCell ref="QS194:QS199"/>
    <mergeCell ref="QT194:QT199"/>
    <mergeCell ref="QU194:QU199"/>
    <mergeCell ref="QV194:QV199"/>
    <mergeCell ref="QW194:QW199"/>
    <mergeCell ref="QX194:QX199"/>
    <mergeCell ref="QY194:QY199"/>
    <mergeCell ref="QZ194:QZ199"/>
    <mergeCell ref="RA194:RA199"/>
    <mergeCell ref="RB194:RB199"/>
    <mergeCell ref="RC194:RC199"/>
    <mergeCell ref="RD194:RD199"/>
    <mergeCell ref="RE194:RE199"/>
    <mergeCell ref="RF194:RF199"/>
    <mergeCell ref="RG194:RG199"/>
    <mergeCell ref="RH194:RH199"/>
    <mergeCell ref="RI194:RI199"/>
    <mergeCell ref="RJ194:RJ199"/>
    <mergeCell ref="RK194:RK199"/>
    <mergeCell ref="RL194:RL199"/>
    <mergeCell ref="RM194:RM199"/>
    <mergeCell ref="RN194:RN199"/>
    <mergeCell ref="RO194:RO199"/>
    <mergeCell ref="RP194:RP199"/>
    <mergeCell ref="RQ194:RQ199"/>
    <mergeCell ref="RR194:RR199"/>
    <mergeCell ref="RS194:RS199"/>
    <mergeCell ref="RT194:RT199"/>
    <mergeCell ref="RU194:RU199"/>
    <mergeCell ref="RV194:RV199"/>
    <mergeCell ref="RW194:RW199"/>
    <mergeCell ref="RX194:RX199"/>
    <mergeCell ref="RY194:RY199"/>
    <mergeCell ref="RZ194:RZ199"/>
    <mergeCell ref="SA194:SA199"/>
    <mergeCell ref="SB194:SB199"/>
    <mergeCell ref="SC194:SC199"/>
    <mergeCell ref="SD194:SD199"/>
    <mergeCell ref="SE194:SE199"/>
    <mergeCell ref="SF194:SF199"/>
    <mergeCell ref="SG194:SG199"/>
    <mergeCell ref="SH194:SH199"/>
    <mergeCell ref="SI194:SI199"/>
    <mergeCell ref="SJ194:SJ199"/>
    <mergeCell ref="SK194:SK199"/>
    <mergeCell ref="SL194:SL199"/>
    <mergeCell ref="SM194:SM199"/>
    <mergeCell ref="SN194:SN199"/>
    <mergeCell ref="SO194:SO199"/>
    <mergeCell ref="SP194:SP199"/>
    <mergeCell ref="SQ194:SQ199"/>
    <mergeCell ref="SR194:SR199"/>
    <mergeCell ref="SS194:SS199"/>
    <mergeCell ref="ST194:ST199"/>
    <mergeCell ref="SU194:SU199"/>
    <mergeCell ref="SV194:SV199"/>
    <mergeCell ref="SW194:SW199"/>
    <mergeCell ref="SX194:SX199"/>
    <mergeCell ref="SY194:SY199"/>
    <mergeCell ref="SZ194:SZ199"/>
    <mergeCell ref="TA194:TA199"/>
    <mergeCell ref="TB194:TB199"/>
    <mergeCell ref="TC194:TC199"/>
    <mergeCell ref="TD194:TD199"/>
    <mergeCell ref="TE194:TE199"/>
    <mergeCell ref="TF194:TF199"/>
    <mergeCell ref="TG194:TG199"/>
    <mergeCell ref="TH194:TH199"/>
    <mergeCell ref="TI194:TI199"/>
    <mergeCell ref="TJ194:TJ199"/>
    <mergeCell ref="TK194:TK199"/>
    <mergeCell ref="TL194:TL199"/>
    <mergeCell ref="TM194:TM199"/>
    <mergeCell ref="TN194:TN199"/>
    <mergeCell ref="TO194:TO199"/>
    <mergeCell ref="TP194:TP199"/>
    <mergeCell ref="TQ194:TQ199"/>
    <mergeCell ref="TR194:TR199"/>
    <mergeCell ref="TS194:TS199"/>
    <mergeCell ref="TT194:TT199"/>
    <mergeCell ref="TU194:TU199"/>
    <mergeCell ref="TV194:TV199"/>
    <mergeCell ref="TW194:TW199"/>
    <mergeCell ref="TX194:TX199"/>
    <mergeCell ref="TY194:TY199"/>
    <mergeCell ref="TZ194:TZ199"/>
    <mergeCell ref="UA194:UA199"/>
    <mergeCell ref="UB194:UB199"/>
    <mergeCell ref="UC194:UC199"/>
    <mergeCell ref="UD194:UD199"/>
    <mergeCell ref="UE194:UE199"/>
    <mergeCell ref="UF194:UF199"/>
    <mergeCell ref="UG194:UG199"/>
    <mergeCell ref="UH194:UH199"/>
    <mergeCell ref="UI194:UI199"/>
    <mergeCell ref="UJ194:UJ199"/>
    <mergeCell ref="UK194:UK199"/>
    <mergeCell ref="UL194:UL199"/>
    <mergeCell ref="UM194:UM199"/>
    <mergeCell ref="UN194:UN199"/>
    <mergeCell ref="UO194:UO199"/>
    <mergeCell ref="UP194:UP199"/>
    <mergeCell ref="UQ194:UQ199"/>
    <mergeCell ref="UR194:UR199"/>
    <mergeCell ref="US194:US199"/>
    <mergeCell ref="UT194:UT199"/>
    <mergeCell ref="UU194:UU199"/>
    <mergeCell ref="UV194:UV199"/>
    <mergeCell ref="UW194:UW199"/>
    <mergeCell ref="UX194:UX199"/>
    <mergeCell ref="UY194:UY199"/>
    <mergeCell ref="UZ194:UZ199"/>
    <mergeCell ref="VA194:VA199"/>
    <mergeCell ref="VB194:VB199"/>
    <mergeCell ref="VC194:VC199"/>
    <mergeCell ref="VD194:VD199"/>
    <mergeCell ref="VE194:VE199"/>
    <mergeCell ref="VF194:VF199"/>
    <mergeCell ref="VG194:VG199"/>
    <mergeCell ref="VH194:VH199"/>
    <mergeCell ref="VI194:VI199"/>
    <mergeCell ref="VJ194:VJ199"/>
    <mergeCell ref="VK194:VK199"/>
    <mergeCell ref="VL194:VL199"/>
    <mergeCell ref="VM194:VM199"/>
    <mergeCell ref="VN194:VN199"/>
    <mergeCell ref="VO194:VO199"/>
    <mergeCell ref="VP194:VP199"/>
    <mergeCell ref="VQ194:VQ199"/>
    <mergeCell ref="VR194:VR199"/>
    <mergeCell ref="VS194:VS199"/>
    <mergeCell ref="VT194:VT199"/>
    <mergeCell ref="VU194:VU199"/>
    <mergeCell ref="VV194:VV199"/>
    <mergeCell ref="VW194:VW199"/>
    <mergeCell ref="VX194:VX199"/>
    <mergeCell ref="VY194:VY199"/>
    <mergeCell ref="VZ194:VZ199"/>
    <mergeCell ref="WA194:WA199"/>
    <mergeCell ref="WB194:WB199"/>
    <mergeCell ref="WC194:WC199"/>
    <mergeCell ref="WD194:WD199"/>
    <mergeCell ref="WE194:WE199"/>
    <mergeCell ref="WF194:WF199"/>
    <mergeCell ref="WG194:WG199"/>
    <mergeCell ref="WH194:WH199"/>
    <mergeCell ref="WI194:WI199"/>
    <mergeCell ref="WJ194:WJ199"/>
    <mergeCell ref="WK194:WK199"/>
    <mergeCell ref="WL194:WL199"/>
    <mergeCell ref="WM194:WM199"/>
    <mergeCell ref="WN194:WN199"/>
    <mergeCell ref="WO194:WO199"/>
    <mergeCell ref="WP194:WP199"/>
    <mergeCell ref="WQ194:WQ199"/>
    <mergeCell ref="WR194:WR199"/>
    <mergeCell ref="WS194:WS199"/>
    <mergeCell ref="WT194:WT199"/>
    <mergeCell ref="WU194:WU199"/>
    <mergeCell ref="WV194:WV199"/>
    <mergeCell ref="WW194:WW199"/>
    <mergeCell ref="WX194:WX199"/>
    <mergeCell ref="WY194:WY199"/>
    <mergeCell ref="WZ194:WZ199"/>
    <mergeCell ref="XA194:XA199"/>
    <mergeCell ref="XB194:XB199"/>
    <mergeCell ref="XC194:XC199"/>
    <mergeCell ref="XD194:XD199"/>
    <mergeCell ref="XE194:XE199"/>
    <mergeCell ref="XF194:XF199"/>
    <mergeCell ref="XG194:XG199"/>
    <mergeCell ref="XH194:XH199"/>
    <mergeCell ref="XI194:XI199"/>
    <mergeCell ref="XJ194:XJ199"/>
    <mergeCell ref="XK194:XK199"/>
    <mergeCell ref="XL194:XL199"/>
    <mergeCell ref="XM194:XM199"/>
    <mergeCell ref="XN194:XN199"/>
    <mergeCell ref="XO194:XO199"/>
    <mergeCell ref="XP194:XP199"/>
    <mergeCell ref="XQ194:XQ199"/>
    <mergeCell ref="XR194:XR199"/>
    <mergeCell ref="XS194:XS199"/>
    <mergeCell ref="XT194:XT199"/>
    <mergeCell ref="XU194:XU199"/>
    <mergeCell ref="XV194:XV199"/>
    <mergeCell ref="XW194:XW199"/>
    <mergeCell ref="XX194:XX199"/>
    <mergeCell ref="XY194:XY199"/>
    <mergeCell ref="XZ194:XZ199"/>
    <mergeCell ref="YA194:YA199"/>
    <mergeCell ref="YB194:YB199"/>
    <mergeCell ref="YC194:YC199"/>
    <mergeCell ref="YD194:YD199"/>
    <mergeCell ref="YE194:YE199"/>
    <mergeCell ref="YF194:YF199"/>
    <mergeCell ref="YG194:YG199"/>
    <mergeCell ref="YH194:YH199"/>
    <mergeCell ref="YI194:YI199"/>
    <mergeCell ref="YJ194:YJ199"/>
    <mergeCell ref="YK194:YK199"/>
    <mergeCell ref="YL194:YL199"/>
    <mergeCell ref="YM194:YM199"/>
    <mergeCell ref="YN194:YN199"/>
    <mergeCell ref="YO194:YO199"/>
    <mergeCell ref="YP194:YP199"/>
    <mergeCell ref="YQ194:YQ199"/>
    <mergeCell ref="YR194:YR199"/>
    <mergeCell ref="YS194:YS199"/>
    <mergeCell ref="YT194:YT199"/>
    <mergeCell ref="YU194:YU199"/>
    <mergeCell ref="YV194:YV199"/>
    <mergeCell ref="YW194:YW199"/>
    <mergeCell ref="YX194:YX199"/>
    <mergeCell ref="YY194:YY199"/>
    <mergeCell ref="YZ194:YZ199"/>
    <mergeCell ref="ZA194:ZA199"/>
    <mergeCell ref="ZB194:ZB199"/>
    <mergeCell ref="ZC194:ZC199"/>
    <mergeCell ref="ZD194:ZD199"/>
    <mergeCell ref="ZE194:ZE199"/>
    <mergeCell ref="ZF194:ZF199"/>
    <mergeCell ref="ZG194:ZG199"/>
    <mergeCell ref="ZH194:ZH199"/>
    <mergeCell ref="ZI194:ZI199"/>
    <mergeCell ref="ZJ194:ZJ199"/>
    <mergeCell ref="ZK194:ZK199"/>
    <mergeCell ref="ZL194:ZL199"/>
    <mergeCell ref="ZM194:ZM199"/>
    <mergeCell ref="ZN194:ZN199"/>
    <mergeCell ref="ZO194:ZO199"/>
    <mergeCell ref="ZP194:ZP199"/>
    <mergeCell ref="ZQ194:ZQ199"/>
    <mergeCell ref="ZR194:ZR199"/>
    <mergeCell ref="ZS194:ZS199"/>
    <mergeCell ref="ZT194:ZT199"/>
    <mergeCell ref="ZU194:ZU199"/>
    <mergeCell ref="ZV194:ZV199"/>
    <mergeCell ref="ZW194:ZW199"/>
    <mergeCell ref="ZX194:ZX199"/>
    <mergeCell ref="ZY194:ZY199"/>
    <mergeCell ref="ZZ194:ZZ199"/>
    <mergeCell ref="AAA194:AAA199"/>
    <mergeCell ref="AAB194:AAB199"/>
    <mergeCell ref="AAC194:AAC199"/>
    <mergeCell ref="AAD194:AAD199"/>
    <mergeCell ref="AAE194:AAE199"/>
    <mergeCell ref="AAF194:AAF199"/>
    <mergeCell ref="AAG194:AAG199"/>
    <mergeCell ref="AAH194:AAH199"/>
    <mergeCell ref="AAI194:AAI199"/>
    <mergeCell ref="AAJ194:AAJ199"/>
    <mergeCell ref="AAK194:AAK199"/>
    <mergeCell ref="AAL194:AAL199"/>
    <mergeCell ref="AAM194:AAM199"/>
    <mergeCell ref="AAN194:AAN199"/>
    <mergeCell ref="AAO194:AAO199"/>
    <mergeCell ref="AAP194:AAP199"/>
    <mergeCell ref="AAQ194:AAQ199"/>
    <mergeCell ref="AAR194:AAR199"/>
    <mergeCell ref="AAS194:AAS199"/>
    <mergeCell ref="AAT194:AAT199"/>
    <mergeCell ref="AAU194:AAU199"/>
    <mergeCell ref="AAV194:AAV199"/>
    <mergeCell ref="AAW194:AAW199"/>
    <mergeCell ref="AAX194:AAX199"/>
    <mergeCell ref="AAY194:AAY199"/>
    <mergeCell ref="AAZ194:AAZ199"/>
    <mergeCell ref="ABA194:ABA199"/>
    <mergeCell ref="ABB194:ABB199"/>
    <mergeCell ref="ABC194:ABC199"/>
    <mergeCell ref="ABD194:ABD199"/>
    <mergeCell ref="ABE194:ABE199"/>
    <mergeCell ref="ABF194:ABF199"/>
    <mergeCell ref="ABG194:ABG199"/>
    <mergeCell ref="ABH194:ABH199"/>
    <mergeCell ref="ABI194:ABI199"/>
    <mergeCell ref="ABJ194:ABJ199"/>
    <mergeCell ref="ABK194:ABK199"/>
    <mergeCell ref="ABL194:ABL199"/>
    <mergeCell ref="ABM194:ABM199"/>
    <mergeCell ref="ABN194:ABN199"/>
    <mergeCell ref="ABO194:ABO199"/>
    <mergeCell ref="ABP194:ABP199"/>
    <mergeCell ref="ABQ194:ABQ199"/>
    <mergeCell ref="ABR194:ABR199"/>
    <mergeCell ref="ABS194:ABS199"/>
    <mergeCell ref="ABT194:ABT199"/>
    <mergeCell ref="ABU194:ABU199"/>
    <mergeCell ref="ABV194:ABV199"/>
    <mergeCell ref="ABW194:ABW199"/>
    <mergeCell ref="ABX194:ABX199"/>
    <mergeCell ref="ABY194:ABY199"/>
    <mergeCell ref="ABZ194:ABZ199"/>
    <mergeCell ref="ACA194:ACA199"/>
    <mergeCell ref="ACB194:ACB199"/>
    <mergeCell ref="ACC194:ACC199"/>
    <mergeCell ref="ACD194:ACD199"/>
    <mergeCell ref="ACE194:ACE199"/>
    <mergeCell ref="ACF194:ACF199"/>
    <mergeCell ref="ACG194:ACG199"/>
    <mergeCell ref="ACH194:ACH199"/>
    <mergeCell ref="ACI194:ACI199"/>
    <mergeCell ref="ACJ194:ACJ199"/>
    <mergeCell ref="ACK194:ACK199"/>
    <mergeCell ref="ACL194:ACL199"/>
    <mergeCell ref="ACM194:ACM199"/>
    <mergeCell ref="ACN194:ACN199"/>
    <mergeCell ref="ACO194:ACO199"/>
    <mergeCell ref="ACP194:ACP199"/>
    <mergeCell ref="ACQ194:ACQ199"/>
    <mergeCell ref="ACR194:ACR199"/>
    <mergeCell ref="ACS194:ACS199"/>
    <mergeCell ref="ACT194:ACT199"/>
    <mergeCell ref="ACU194:ACU199"/>
    <mergeCell ref="ACV194:ACV199"/>
    <mergeCell ref="ACW194:ACW199"/>
    <mergeCell ref="ACX194:ACX199"/>
    <mergeCell ref="ACY194:ACY199"/>
    <mergeCell ref="ACZ194:ACZ199"/>
    <mergeCell ref="ADA194:ADA199"/>
    <mergeCell ref="ADB194:ADB199"/>
    <mergeCell ref="ADC194:ADC199"/>
    <mergeCell ref="ADD194:ADD199"/>
    <mergeCell ref="ADE194:ADE199"/>
    <mergeCell ref="ADF194:ADF199"/>
    <mergeCell ref="ADG194:ADG199"/>
    <mergeCell ref="ADH194:ADH199"/>
    <mergeCell ref="ADI194:ADI199"/>
    <mergeCell ref="ADJ194:ADJ199"/>
    <mergeCell ref="ADK194:ADK199"/>
    <mergeCell ref="ADL194:ADL199"/>
    <mergeCell ref="ADM194:ADM199"/>
    <mergeCell ref="ADN194:ADN199"/>
    <mergeCell ref="ADO194:ADO199"/>
    <mergeCell ref="ADP194:ADP199"/>
    <mergeCell ref="ADQ194:ADQ199"/>
    <mergeCell ref="ADR194:ADR199"/>
    <mergeCell ref="ADS194:ADS199"/>
    <mergeCell ref="ADT194:ADT199"/>
    <mergeCell ref="ADU194:ADU199"/>
    <mergeCell ref="ADV194:ADV199"/>
    <mergeCell ref="ADW194:ADW199"/>
    <mergeCell ref="ADX194:ADX199"/>
    <mergeCell ref="ADY194:ADY199"/>
    <mergeCell ref="ADZ194:ADZ199"/>
    <mergeCell ref="AEA194:AEA199"/>
    <mergeCell ref="AEB194:AEB199"/>
    <mergeCell ref="AEC194:AEC199"/>
    <mergeCell ref="AED194:AED199"/>
    <mergeCell ref="AEE194:AEE199"/>
    <mergeCell ref="AEF194:AEF199"/>
    <mergeCell ref="AEG194:AEG199"/>
    <mergeCell ref="AEH194:AEH199"/>
    <mergeCell ref="AEI194:AEI199"/>
    <mergeCell ref="AEJ194:AEJ199"/>
    <mergeCell ref="AEK194:AEK199"/>
    <mergeCell ref="AEL194:AEL199"/>
    <mergeCell ref="AEM194:AEM199"/>
    <mergeCell ref="AEN194:AEN199"/>
    <mergeCell ref="AEO194:AEO199"/>
    <mergeCell ref="AEP194:AEP199"/>
    <mergeCell ref="AEQ194:AEQ199"/>
    <mergeCell ref="AER194:AER199"/>
    <mergeCell ref="AES194:AES199"/>
    <mergeCell ref="AET194:AET199"/>
    <mergeCell ref="AEU194:AEU199"/>
    <mergeCell ref="AEV194:AEV199"/>
    <mergeCell ref="AEW194:AEW199"/>
    <mergeCell ref="AEX194:AEX199"/>
    <mergeCell ref="AEY194:AEY199"/>
    <mergeCell ref="AEZ194:AEZ199"/>
    <mergeCell ref="AFA194:AFA199"/>
    <mergeCell ref="AFB194:AFB199"/>
    <mergeCell ref="AFC194:AFC199"/>
    <mergeCell ref="AFD194:AFD199"/>
    <mergeCell ref="AFE194:AFE199"/>
    <mergeCell ref="AFF194:AFF199"/>
    <mergeCell ref="AFG194:AFG199"/>
    <mergeCell ref="AFH194:AFH199"/>
    <mergeCell ref="AFI194:AFI199"/>
    <mergeCell ref="AFJ194:AFJ199"/>
    <mergeCell ref="AFK194:AFK199"/>
    <mergeCell ref="AFL194:AFL199"/>
    <mergeCell ref="AFM194:AFM199"/>
    <mergeCell ref="AFN194:AFN199"/>
    <mergeCell ref="AFO194:AFO199"/>
    <mergeCell ref="AFP194:AFP199"/>
    <mergeCell ref="AFQ194:AFQ199"/>
    <mergeCell ref="AFR194:AFR199"/>
    <mergeCell ref="AFS194:AFS199"/>
    <mergeCell ref="AFT194:AFT199"/>
    <mergeCell ref="AFU194:AFU199"/>
    <mergeCell ref="AFV194:AFV199"/>
    <mergeCell ref="AFW194:AFW199"/>
    <mergeCell ref="AFX194:AFX199"/>
    <mergeCell ref="AFY194:AFY199"/>
    <mergeCell ref="AFZ194:AFZ199"/>
    <mergeCell ref="AGA194:AGA199"/>
    <mergeCell ref="AGB194:AGB199"/>
    <mergeCell ref="AGC194:AGC199"/>
    <mergeCell ref="AGD194:AGD199"/>
    <mergeCell ref="AGE194:AGE199"/>
    <mergeCell ref="AGF194:AGF199"/>
    <mergeCell ref="AGG194:AGG199"/>
    <mergeCell ref="AGH194:AGH199"/>
    <mergeCell ref="AGI194:AGI199"/>
    <mergeCell ref="AGJ194:AGJ199"/>
    <mergeCell ref="AGK194:AGK199"/>
    <mergeCell ref="AGL194:AGL199"/>
    <mergeCell ref="AGM194:AGM199"/>
    <mergeCell ref="AGN194:AGN199"/>
    <mergeCell ref="AGO194:AGO199"/>
    <mergeCell ref="AGP194:AGP199"/>
    <mergeCell ref="AGQ194:AGQ199"/>
    <mergeCell ref="AGR194:AGR199"/>
    <mergeCell ref="AGS194:AGS199"/>
    <mergeCell ref="AGT194:AGT199"/>
    <mergeCell ref="AGU194:AGU199"/>
    <mergeCell ref="AGV194:AGV199"/>
    <mergeCell ref="AGW194:AGW199"/>
    <mergeCell ref="AGX194:AGX199"/>
    <mergeCell ref="AGY194:AGY199"/>
    <mergeCell ref="AGZ194:AGZ199"/>
    <mergeCell ref="AHA194:AHA199"/>
    <mergeCell ref="AHB194:AHB199"/>
    <mergeCell ref="AHC194:AHC199"/>
    <mergeCell ref="AHD194:AHD199"/>
    <mergeCell ref="AHE194:AHE199"/>
    <mergeCell ref="AHF194:AHF199"/>
    <mergeCell ref="AHG194:AHG199"/>
    <mergeCell ref="AHH194:AHH199"/>
    <mergeCell ref="AHI194:AHI199"/>
    <mergeCell ref="AHJ194:AHJ199"/>
    <mergeCell ref="AHK194:AHK199"/>
    <mergeCell ref="AHL194:AHL199"/>
    <mergeCell ref="AHM194:AHM199"/>
    <mergeCell ref="AHN194:AHN199"/>
    <mergeCell ref="AHO194:AHO199"/>
    <mergeCell ref="AHP194:AHP199"/>
    <mergeCell ref="AHQ194:AHQ199"/>
    <mergeCell ref="AHR194:AHR199"/>
    <mergeCell ref="AHS194:AHS199"/>
    <mergeCell ref="AHT194:AHT199"/>
    <mergeCell ref="AHU194:AHU199"/>
    <mergeCell ref="AHV194:AHV199"/>
    <mergeCell ref="AHW194:AHW199"/>
    <mergeCell ref="AHX194:AHX199"/>
    <mergeCell ref="AHY194:AHY199"/>
    <mergeCell ref="AHZ194:AHZ199"/>
    <mergeCell ref="AIA194:AIA199"/>
    <mergeCell ref="AIB194:AIB199"/>
    <mergeCell ref="AIC194:AIC199"/>
    <mergeCell ref="AID194:AID199"/>
    <mergeCell ref="AIE194:AIE199"/>
    <mergeCell ref="AIF194:AIF199"/>
    <mergeCell ref="AIG194:AIG199"/>
    <mergeCell ref="AIH194:AIH199"/>
    <mergeCell ref="AII194:AII199"/>
    <mergeCell ref="AIJ194:AIJ199"/>
    <mergeCell ref="AIK194:AIK199"/>
    <mergeCell ref="AIL194:AIL199"/>
    <mergeCell ref="AIM194:AIM199"/>
    <mergeCell ref="AIN194:AIN199"/>
    <mergeCell ref="AIO194:AIO199"/>
    <mergeCell ref="AIP194:AIP199"/>
    <mergeCell ref="AIQ194:AIQ199"/>
    <mergeCell ref="AIR194:AIR199"/>
    <mergeCell ref="AIS194:AIS199"/>
    <mergeCell ref="AIT194:AIT199"/>
    <mergeCell ref="AIU194:AIU199"/>
    <mergeCell ref="AIV194:AIV199"/>
    <mergeCell ref="AIW194:AIW199"/>
    <mergeCell ref="AIX194:AIX199"/>
    <mergeCell ref="AIY194:AIY199"/>
    <mergeCell ref="AIZ194:AIZ199"/>
    <mergeCell ref="AJA194:AJA199"/>
    <mergeCell ref="AJB194:AJB199"/>
    <mergeCell ref="AJC194:AJC199"/>
    <mergeCell ref="AJD194:AJD199"/>
    <mergeCell ref="AJE194:AJE199"/>
    <mergeCell ref="AJF194:AJF199"/>
    <mergeCell ref="AJG194:AJG199"/>
    <mergeCell ref="AJH194:AJH199"/>
    <mergeCell ref="AJI194:AJI199"/>
    <mergeCell ref="AJJ194:AJJ199"/>
    <mergeCell ref="AJK194:AJK199"/>
    <mergeCell ref="AJL194:AJL199"/>
    <mergeCell ref="AJM194:AJM199"/>
    <mergeCell ref="AJN194:AJN199"/>
    <mergeCell ref="AJO194:AJO199"/>
    <mergeCell ref="AJP194:AJP199"/>
    <mergeCell ref="AJQ194:AJQ199"/>
    <mergeCell ref="AJR194:AJR199"/>
    <mergeCell ref="AJS194:AJS199"/>
    <mergeCell ref="AJT194:AJT199"/>
    <mergeCell ref="AJU194:AJU199"/>
    <mergeCell ref="AJV194:AJV199"/>
    <mergeCell ref="AJW194:AJW199"/>
    <mergeCell ref="AJX194:AJX199"/>
    <mergeCell ref="AJY194:AJY199"/>
    <mergeCell ref="AJZ194:AJZ199"/>
    <mergeCell ref="AKA194:AKA199"/>
    <mergeCell ref="AKB194:AKB199"/>
    <mergeCell ref="AKC194:AKC199"/>
    <mergeCell ref="AKD194:AKD199"/>
    <mergeCell ref="AKE194:AKE199"/>
    <mergeCell ref="AKF194:AKF199"/>
    <mergeCell ref="AKG194:AKG199"/>
    <mergeCell ref="AKH194:AKH199"/>
    <mergeCell ref="AKI194:AKI199"/>
    <mergeCell ref="AKJ194:AKJ199"/>
    <mergeCell ref="AKK194:AKK199"/>
    <mergeCell ref="AKL194:AKL199"/>
    <mergeCell ref="AKM194:AKM199"/>
    <mergeCell ref="AKN194:AKN199"/>
    <mergeCell ref="AKO194:AKO199"/>
    <mergeCell ref="AKP194:AKP199"/>
    <mergeCell ref="LY201:LY203"/>
    <mergeCell ref="LZ201:LZ203"/>
    <mergeCell ref="MA201:MA203"/>
    <mergeCell ref="MB201:MB203"/>
    <mergeCell ref="MC201:MC203"/>
    <mergeCell ref="MD201:MD203"/>
    <mergeCell ref="ME201:ME203"/>
    <mergeCell ref="MF201:MF203"/>
    <mergeCell ref="MG201:MG203"/>
    <mergeCell ref="MH201:MH203"/>
    <mergeCell ref="MI201:MI203"/>
    <mergeCell ref="MJ201:MJ203"/>
    <mergeCell ref="MK201:MK203"/>
    <mergeCell ref="ML201:ML203"/>
    <mergeCell ref="MM201:MM203"/>
    <mergeCell ref="MN201:MN203"/>
    <mergeCell ref="MO201:MO203"/>
    <mergeCell ref="MP201:MP203"/>
    <mergeCell ref="MQ201:MQ203"/>
    <mergeCell ref="MR201:MR203"/>
    <mergeCell ref="MS201:MS203"/>
    <mergeCell ref="MT201:MT203"/>
    <mergeCell ref="MU201:MU203"/>
    <mergeCell ref="MV201:MV203"/>
    <mergeCell ref="MW201:MW203"/>
    <mergeCell ref="MX201:MX203"/>
    <mergeCell ref="MY201:MY203"/>
    <mergeCell ref="MZ201:MZ203"/>
    <mergeCell ref="NA201:NA203"/>
    <mergeCell ref="NB201:NB203"/>
    <mergeCell ref="NC201:NC203"/>
    <mergeCell ref="ND201:ND203"/>
    <mergeCell ref="NE201:NE203"/>
    <mergeCell ref="NF201:NF203"/>
    <mergeCell ref="NG201:NG203"/>
    <mergeCell ref="NH201:NH203"/>
    <mergeCell ref="NI201:NI203"/>
    <mergeCell ref="NJ201:NJ203"/>
    <mergeCell ref="NK201:NK203"/>
    <mergeCell ref="NL201:NL203"/>
    <mergeCell ref="NM201:NM203"/>
    <mergeCell ref="NN201:NN203"/>
    <mergeCell ref="NO201:NO203"/>
    <mergeCell ref="NP201:NP203"/>
    <mergeCell ref="NQ201:NQ203"/>
    <mergeCell ref="NR201:NR203"/>
    <mergeCell ref="NS201:NS203"/>
    <mergeCell ref="NT201:NT203"/>
    <mergeCell ref="NU201:NU203"/>
    <mergeCell ref="NV201:NV203"/>
    <mergeCell ref="NW201:NW203"/>
    <mergeCell ref="NX201:NX203"/>
    <mergeCell ref="NY201:NY203"/>
    <mergeCell ref="NZ201:NZ203"/>
    <mergeCell ref="OA201:OA203"/>
    <mergeCell ref="OB201:OB203"/>
    <mergeCell ref="OC201:OC203"/>
    <mergeCell ref="OD201:OD203"/>
    <mergeCell ref="OE201:OE203"/>
    <mergeCell ref="OF201:OF203"/>
    <mergeCell ref="OG201:OG203"/>
    <mergeCell ref="OH201:OH203"/>
    <mergeCell ref="OI201:OI203"/>
    <mergeCell ref="OJ201:OJ203"/>
    <mergeCell ref="OK201:OK203"/>
    <mergeCell ref="OL201:OL203"/>
    <mergeCell ref="OM201:OM203"/>
    <mergeCell ref="ON201:ON203"/>
    <mergeCell ref="OO201:OO203"/>
    <mergeCell ref="OP201:OP203"/>
    <mergeCell ref="OQ201:OQ203"/>
    <mergeCell ref="OR201:OR203"/>
    <mergeCell ref="OS201:OS203"/>
    <mergeCell ref="OT201:OT203"/>
    <mergeCell ref="OU201:OU203"/>
    <mergeCell ref="OV201:OV203"/>
    <mergeCell ref="OW201:OW203"/>
    <mergeCell ref="OX201:OX203"/>
    <mergeCell ref="OY201:OY203"/>
    <mergeCell ref="OZ201:OZ203"/>
    <mergeCell ref="PA201:PA203"/>
    <mergeCell ref="PB201:PB203"/>
    <mergeCell ref="PC201:PC203"/>
    <mergeCell ref="PD201:PD203"/>
    <mergeCell ref="PE201:PE203"/>
    <mergeCell ref="PF201:PF203"/>
    <mergeCell ref="PG201:PG203"/>
    <mergeCell ref="PH201:PH203"/>
    <mergeCell ref="PI201:PI203"/>
    <mergeCell ref="PJ201:PJ203"/>
    <mergeCell ref="PK201:PK203"/>
    <mergeCell ref="PL201:PL203"/>
    <mergeCell ref="PM201:PM203"/>
    <mergeCell ref="PN201:PN203"/>
    <mergeCell ref="PO201:PO203"/>
    <mergeCell ref="PP201:PP203"/>
    <mergeCell ref="PQ201:PQ203"/>
    <mergeCell ref="PR201:PR203"/>
    <mergeCell ref="PS201:PS203"/>
    <mergeCell ref="PT201:PT203"/>
    <mergeCell ref="PU201:PU203"/>
    <mergeCell ref="PV201:PV203"/>
    <mergeCell ref="PW201:PW203"/>
    <mergeCell ref="PX201:PX203"/>
    <mergeCell ref="PY201:PY203"/>
    <mergeCell ref="PZ201:PZ203"/>
    <mergeCell ref="QA201:QA203"/>
    <mergeCell ref="QB201:QB203"/>
    <mergeCell ref="QC201:QC203"/>
    <mergeCell ref="QD201:QD203"/>
    <mergeCell ref="QE201:QE203"/>
    <mergeCell ref="QF201:QF203"/>
    <mergeCell ref="QG201:QG203"/>
    <mergeCell ref="QH201:QH203"/>
    <mergeCell ref="QI201:QI203"/>
    <mergeCell ref="QJ201:QJ203"/>
    <mergeCell ref="QK201:QK203"/>
    <mergeCell ref="QL201:QL203"/>
    <mergeCell ref="QM201:QM203"/>
    <mergeCell ref="QN201:QN203"/>
    <mergeCell ref="QO201:QO203"/>
    <mergeCell ref="QP201:QP203"/>
    <mergeCell ref="QQ201:QQ203"/>
    <mergeCell ref="QR201:QR203"/>
    <mergeCell ref="QS201:QS203"/>
    <mergeCell ref="QT201:QT203"/>
    <mergeCell ref="QU201:QU203"/>
    <mergeCell ref="QV201:QV203"/>
    <mergeCell ref="QW201:QW203"/>
    <mergeCell ref="QX201:QX203"/>
    <mergeCell ref="QY201:QY203"/>
    <mergeCell ref="QZ201:QZ203"/>
    <mergeCell ref="RA201:RA203"/>
    <mergeCell ref="RB201:RB203"/>
    <mergeCell ref="RC201:RC203"/>
    <mergeCell ref="RD201:RD203"/>
    <mergeCell ref="RE201:RE203"/>
    <mergeCell ref="RF201:RF203"/>
    <mergeCell ref="RG201:RG203"/>
    <mergeCell ref="RH201:RH203"/>
    <mergeCell ref="RI201:RI203"/>
    <mergeCell ref="RJ201:RJ203"/>
    <mergeCell ref="RK201:RK203"/>
    <mergeCell ref="RL201:RL203"/>
    <mergeCell ref="RM201:RM203"/>
    <mergeCell ref="RN201:RN203"/>
    <mergeCell ref="RO201:RO203"/>
    <mergeCell ref="RP201:RP203"/>
    <mergeCell ref="RQ201:RQ203"/>
    <mergeCell ref="RR201:RR203"/>
    <mergeCell ref="RS201:RS203"/>
    <mergeCell ref="RT201:RT203"/>
    <mergeCell ref="RU201:RU203"/>
    <mergeCell ref="RV201:RV203"/>
    <mergeCell ref="RW201:RW203"/>
    <mergeCell ref="RX201:RX203"/>
    <mergeCell ref="RY201:RY203"/>
    <mergeCell ref="RZ201:RZ203"/>
    <mergeCell ref="SA201:SA203"/>
    <mergeCell ref="SB201:SB203"/>
    <mergeCell ref="SC201:SC203"/>
    <mergeCell ref="SD201:SD203"/>
    <mergeCell ref="SE201:SE203"/>
    <mergeCell ref="SF201:SF203"/>
    <mergeCell ref="SG201:SG203"/>
    <mergeCell ref="SH201:SH203"/>
    <mergeCell ref="SI201:SI203"/>
    <mergeCell ref="SJ201:SJ203"/>
    <mergeCell ref="SK201:SK203"/>
    <mergeCell ref="SL201:SL203"/>
    <mergeCell ref="SM201:SM203"/>
    <mergeCell ref="SN201:SN203"/>
    <mergeCell ref="SO201:SO203"/>
    <mergeCell ref="SP201:SP203"/>
    <mergeCell ref="SQ201:SQ203"/>
    <mergeCell ref="SR201:SR203"/>
    <mergeCell ref="SS201:SS203"/>
    <mergeCell ref="ST201:ST203"/>
    <mergeCell ref="SU201:SU203"/>
    <mergeCell ref="SV201:SV203"/>
    <mergeCell ref="SW201:SW203"/>
    <mergeCell ref="SX201:SX203"/>
    <mergeCell ref="SY201:SY203"/>
    <mergeCell ref="SZ201:SZ203"/>
    <mergeCell ref="TA201:TA203"/>
    <mergeCell ref="TB201:TB203"/>
    <mergeCell ref="TC201:TC203"/>
    <mergeCell ref="TD201:TD203"/>
    <mergeCell ref="TE201:TE203"/>
    <mergeCell ref="TF201:TF203"/>
    <mergeCell ref="TG201:TG203"/>
    <mergeCell ref="TH201:TH203"/>
    <mergeCell ref="TI201:TI203"/>
    <mergeCell ref="TJ201:TJ203"/>
    <mergeCell ref="TK201:TK203"/>
    <mergeCell ref="TL201:TL203"/>
    <mergeCell ref="TM201:TM203"/>
    <mergeCell ref="TN201:TN203"/>
    <mergeCell ref="TO201:TO203"/>
    <mergeCell ref="TP201:TP203"/>
    <mergeCell ref="TQ201:TQ203"/>
    <mergeCell ref="TR201:TR203"/>
    <mergeCell ref="TS201:TS203"/>
    <mergeCell ref="TT201:TT203"/>
    <mergeCell ref="TU201:TU203"/>
    <mergeCell ref="TV201:TV203"/>
    <mergeCell ref="TW201:TW203"/>
    <mergeCell ref="TX201:TX203"/>
    <mergeCell ref="TY201:TY203"/>
    <mergeCell ref="TZ201:TZ203"/>
    <mergeCell ref="UA201:UA203"/>
    <mergeCell ref="UB201:UB203"/>
    <mergeCell ref="UC201:UC203"/>
    <mergeCell ref="UD201:UD203"/>
    <mergeCell ref="UE201:UE203"/>
    <mergeCell ref="UF201:UF203"/>
    <mergeCell ref="UG201:UG203"/>
    <mergeCell ref="UH201:UH203"/>
    <mergeCell ref="UI201:UI203"/>
    <mergeCell ref="UJ201:UJ203"/>
    <mergeCell ref="UK201:UK203"/>
    <mergeCell ref="UL201:UL203"/>
    <mergeCell ref="UM201:UM203"/>
    <mergeCell ref="UN201:UN203"/>
    <mergeCell ref="UO201:UO203"/>
    <mergeCell ref="UP201:UP203"/>
    <mergeCell ref="UQ201:UQ203"/>
    <mergeCell ref="UR201:UR203"/>
    <mergeCell ref="US201:US203"/>
    <mergeCell ref="UT201:UT203"/>
    <mergeCell ref="UU201:UU203"/>
    <mergeCell ref="UV201:UV203"/>
    <mergeCell ref="UW201:UW203"/>
    <mergeCell ref="UX201:UX203"/>
    <mergeCell ref="UY201:UY203"/>
    <mergeCell ref="UZ201:UZ203"/>
    <mergeCell ref="VA201:VA203"/>
    <mergeCell ref="VB201:VB203"/>
    <mergeCell ref="VC201:VC203"/>
    <mergeCell ref="VD201:VD203"/>
    <mergeCell ref="VE201:VE203"/>
    <mergeCell ref="VF201:VF203"/>
    <mergeCell ref="VG201:VG203"/>
    <mergeCell ref="VH201:VH203"/>
    <mergeCell ref="VI201:VI203"/>
    <mergeCell ref="VJ201:VJ203"/>
    <mergeCell ref="VK201:VK203"/>
    <mergeCell ref="VL201:VL203"/>
    <mergeCell ref="VM201:VM203"/>
    <mergeCell ref="VN201:VN203"/>
    <mergeCell ref="VO201:VO203"/>
    <mergeCell ref="VP201:VP203"/>
    <mergeCell ref="VQ201:VQ203"/>
    <mergeCell ref="VR201:VR203"/>
    <mergeCell ref="VS201:VS203"/>
    <mergeCell ref="VT201:VT203"/>
    <mergeCell ref="VU201:VU203"/>
    <mergeCell ref="VV201:VV203"/>
    <mergeCell ref="VW201:VW203"/>
    <mergeCell ref="VX201:VX203"/>
    <mergeCell ref="VY201:VY203"/>
    <mergeCell ref="VZ201:VZ203"/>
    <mergeCell ref="WA201:WA203"/>
    <mergeCell ref="WB201:WB203"/>
    <mergeCell ref="WC201:WC203"/>
    <mergeCell ref="WD201:WD203"/>
    <mergeCell ref="WE201:WE203"/>
    <mergeCell ref="WF201:WF203"/>
    <mergeCell ref="WG201:WG203"/>
    <mergeCell ref="WH201:WH203"/>
    <mergeCell ref="WI201:WI203"/>
    <mergeCell ref="WJ201:WJ203"/>
    <mergeCell ref="WK201:WK203"/>
    <mergeCell ref="WL201:WL203"/>
    <mergeCell ref="WM201:WM203"/>
    <mergeCell ref="WN201:WN203"/>
    <mergeCell ref="WO201:WO203"/>
    <mergeCell ref="WP201:WP203"/>
    <mergeCell ref="WQ201:WQ203"/>
    <mergeCell ref="WR201:WR203"/>
    <mergeCell ref="WS201:WS203"/>
    <mergeCell ref="WT201:WT203"/>
    <mergeCell ref="WU201:WU203"/>
    <mergeCell ref="WV201:WV203"/>
    <mergeCell ref="WW201:WW203"/>
    <mergeCell ref="WX201:WX203"/>
    <mergeCell ref="WY201:WY203"/>
    <mergeCell ref="WZ201:WZ203"/>
    <mergeCell ref="XA201:XA203"/>
    <mergeCell ref="XB201:XB203"/>
    <mergeCell ref="XC201:XC203"/>
    <mergeCell ref="XD201:XD203"/>
    <mergeCell ref="XE201:XE203"/>
    <mergeCell ref="XF201:XF203"/>
    <mergeCell ref="XG201:XG203"/>
    <mergeCell ref="XH201:XH203"/>
    <mergeCell ref="XI201:XI203"/>
    <mergeCell ref="XJ201:XJ203"/>
    <mergeCell ref="XK201:XK203"/>
    <mergeCell ref="XL201:XL203"/>
    <mergeCell ref="XM201:XM203"/>
    <mergeCell ref="XN201:XN203"/>
    <mergeCell ref="XO201:XO203"/>
    <mergeCell ref="XP201:XP203"/>
    <mergeCell ref="XQ201:XQ203"/>
    <mergeCell ref="XR201:XR203"/>
    <mergeCell ref="XS201:XS203"/>
    <mergeCell ref="XT201:XT203"/>
    <mergeCell ref="XU201:XU203"/>
    <mergeCell ref="XV201:XV203"/>
    <mergeCell ref="XW201:XW203"/>
    <mergeCell ref="XX201:XX203"/>
    <mergeCell ref="XY201:XY203"/>
    <mergeCell ref="XZ201:XZ203"/>
    <mergeCell ref="YA201:YA203"/>
    <mergeCell ref="YB201:YB203"/>
    <mergeCell ref="YC201:YC203"/>
    <mergeCell ref="YD201:YD203"/>
    <mergeCell ref="YE201:YE203"/>
    <mergeCell ref="YF201:YF203"/>
    <mergeCell ref="YG201:YG203"/>
    <mergeCell ref="YH201:YH203"/>
    <mergeCell ref="YI201:YI203"/>
    <mergeCell ref="YJ201:YJ203"/>
    <mergeCell ref="YK201:YK203"/>
    <mergeCell ref="YL201:YL203"/>
    <mergeCell ref="YM201:YM203"/>
    <mergeCell ref="YN201:YN203"/>
    <mergeCell ref="YO201:YO203"/>
    <mergeCell ref="YP201:YP203"/>
    <mergeCell ref="YQ201:YQ203"/>
    <mergeCell ref="YR201:YR203"/>
    <mergeCell ref="YS201:YS203"/>
    <mergeCell ref="YT201:YT203"/>
    <mergeCell ref="YU201:YU203"/>
    <mergeCell ref="YV201:YV203"/>
    <mergeCell ref="YW201:YW203"/>
    <mergeCell ref="YX201:YX203"/>
    <mergeCell ref="YY201:YY203"/>
    <mergeCell ref="YZ201:YZ203"/>
    <mergeCell ref="ZA201:ZA203"/>
    <mergeCell ref="ZB201:ZB203"/>
    <mergeCell ref="ZC201:ZC203"/>
    <mergeCell ref="ZD201:ZD203"/>
    <mergeCell ref="ZE201:ZE203"/>
    <mergeCell ref="ZF201:ZF203"/>
    <mergeCell ref="ZG201:ZG203"/>
    <mergeCell ref="ZH201:ZH203"/>
    <mergeCell ref="ZI201:ZI203"/>
    <mergeCell ref="ZJ201:ZJ203"/>
    <mergeCell ref="ZK201:ZK203"/>
    <mergeCell ref="ZL201:ZL203"/>
    <mergeCell ref="ZM201:ZM203"/>
    <mergeCell ref="ZN201:ZN203"/>
    <mergeCell ref="ZO201:ZO203"/>
    <mergeCell ref="ZP201:ZP203"/>
    <mergeCell ref="ZQ201:ZQ203"/>
    <mergeCell ref="ZR201:ZR203"/>
    <mergeCell ref="ZS201:ZS203"/>
    <mergeCell ref="ZT201:ZT203"/>
    <mergeCell ref="ZU201:ZU203"/>
    <mergeCell ref="ZV201:ZV203"/>
    <mergeCell ref="ZW201:ZW203"/>
    <mergeCell ref="ZX201:ZX203"/>
    <mergeCell ref="ZY201:ZY203"/>
    <mergeCell ref="ZZ201:ZZ203"/>
    <mergeCell ref="AAA201:AAA203"/>
    <mergeCell ref="AAB201:AAB203"/>
    <mergeCell ref="AAC201:AAC203"/>
    <mergeCell ref="AAD201:AAD203"/>
    <mergeCell ref="AAE201:AAE203"/>
    <mergeCell ref="AAF201:AAF203"/>
    <mergeCell ref="AAG201:AAG203"/>
    <mergeCell ref="AAH201:AAH203"/>
    <mergeCell ref="AAI201:AAI203"/>
    <mergeCell ref="AAJ201:AAJ203"/>
    <mergeCell ref="AAK201:AAK203"/>
    <mergeCell ref="AAL201:AAL203"/>
    <mergeCell ref="AAM201:AAM203"/>
    <mergeCell ref="AAN201:AAN203"/>
    <mergeCell ref="AAO201:AAO203"/>
    <mergeCell ref="AAP201:AAP203"/>
    <mergeCell ref="AAQ201:AAQ203"/>
    <mergeCell ref="AAR201:AAR203"/>
    <mergeCell ref="AAS201:AAS203"/>
    <mergeCell ref="AAT201:AAT203"/>
    <mergeCell ref="AAU201:AAU203"/>
    <mergeCell ref="AAV201:AAV203"/>
    <mergeCell ref="AAW201:AAW203"/>
    <mergeCell ref="AAX201:AAX203"/>
    <mergeCell ref="AAY201:AAY203"/>
    <mergeCell ref="AAZ201:AAZ203"/>
    <mergeCell ref="ABA201:ABA203"/>
    <mergeCell ref="ABB201:ABB203"/>
    <mergeCell ref="ABC201:ABC203"/>
    <mergeCell ref="ABD201:ABD203"/>
    <mergeCell ref="ABE201:ABE203"/>
    <mergeCell ref="ABF201:ABF203"/>
    <mergeCell ref="ABG201:ABG203"/>
    <mergeCell ref="ABH201:ABH203"/>
    <mergeCell ref="ABI201:ABI203"/>
    <mergeCell ref="ABJ201:ABJ203"/>
    <mergeCell ref="ABK201:ABK203"/>
    <mergeCell ref="ABL201:ABL203"/>
    <mergeCell ref="ABM201:ABM203"/>
    <mergeCell ref="ABN201:ABN203"/>
    <mergeCell ref="ABO201:ABO203"/>
    <mergeCell ref="ABP201:ABP203"/>
    <mergeCell ref="ABQ201:ABQ203"/>
    <mergeCell ref="ABR201:ABR203"/>
    <mergeCell ref="ABS201:ABS203"/>
    <mergeCell ref="ABT201:ABT203"/>
    <mergeCell ref="ABU201:ABU203"/>
    <mergeCell ref="ABV201:ABV203"/>
    <mergeCell ref="ABW201:ABW203"/>
    <mergeCell ref="ABX201:ABX203"/>
    <mergeCell ref="ABY201:ABY203"/>
    <mergeCell ref="ABZ201:ABZ203"/>
    <mergeCell ref="ACA201:ACA203"/>
    <mergeCell ref="ACB201:ACB203"/>
    <mergeCell ref="ACC201:ACC203"/>
    <mergeCell ref="ACD201:ACD203"/>
    <mergeCell ref="ACE201:ACE203"/>
    <mergeCell ref="ACF201:ACF203"/>
    <mergeCell ref="ACG201:ACG203"/>
    <mergeCell ref="ACH201:ACH203"/>
    <mergeCell ref="ACI201:ACI203"/>
    <mergeCell ref="ACJ201:ACJ203"/>
    <mergeCell ref="ACK201:ACK203"/>
    <mergeCell ref="ACL201:ACL203"/>
    <mergeCell ref="ACM201:ACM203"/>
    <mergeCell ref="ACN201:ACN203"/>
    <mergeCell ref="ACO201:ACO203"/>
    <mergeCell ref="ACP201:ACP203"/>
    <mergeCell ref="ACQ201:ACQ203"/>
    <mergeCell ref="ACR201:ACR203"/>
    <mergeCell ref="ACS201:ACS203"/>
    <mergeCell ref="ACT201:ACT203"/>
    <mergeCell ref="ACU201:ACU203"/>
    <mergeCell ref="ACV201:ACV203"/>
    <mergeCell ref="ACW201:ACW203"/>
    <mergeCell ref="ACX201:ACX203"/>
    <mergeCell ref="ACY201:ACY203"/>
    <mergeCell ref="ACZ201:ACZ203"/>
    <mergeCell ref="ADA201:ADA203"/>
    <mergeCell ref="ADB201:ADB203"/>
    <mergeCell ref="ADC201:ADC203"/>
    <mergeCell ref="ADD201:ADD203"/>
    <mergeCell ref="ADE201:ADE203"/>
    <mergeCell ref="ADF201:ADF203"/>
    <mergeCell ref="ADG201:ADG203"/>
    <mergeCell ref="ADH201:ADH203"/>
    <mergeCell ref="ADI201:ADI203"/>
    <mergeCell ref="ADJ201:ADJ203"/>
    <mergeCell ref="ADK201:ADK203"/>
    <mergeCell ref="ADL201:ADL203"/>
    <mergeCell ref="ADM201:ADM203"/>
    <mergeCell ref="ADN201:ADN203"/>
    <mergeCell ref="ADO201:ADO203"/>
    <mergeCell ref="ADP201:ADP203"/>
    <mergeCell ref="ADQ201:ADQ203"/>
    <mergeCell ref="ADR201:ADR203"/>
    <mergeCell ref="ADS201:ADS203"/>
    <mergeCell ref="ADT201:ADT203"/>
    <mergeCell ref="ADU201:ADU203"/>
    <mergeCell ref="ADV201:ADV203"/>
    <mergeCell ref="ADW201:ADW203"/>
    <mergeCell ref="ADX201:ADX203"/>
    <mergeCell ref="ADY201:ADY203"/>
    <mergeCell ref="ADZ201:ADZ203"/>
    <mergeCell ref="AEA201:AEA203"/>
    <mergeCell ref="AEB201:AEB203"/>
    <mergeCell ref="AEC201:AEC203"/>
    <mergeCell ref="AED201:AED203"/>
    <mergeCell ref="AEE201:AEE203"/>
    <mergeCell ref="AEF201:AEF203"/>
    <mergeCell ref="AEG201:AEG203"/>
    <mergeCell ref="AEH201:AEH203"/>
    <mergeCell ref="AEI201:AEI203"/>
    <mergeCell ref="AEJ201:AEJ203"/>
    <mergeCell ref="AEK201:AEK203"/>
    <mergeCell ref="AEL201:AEL203"/>
    <mergeCell ref="AEM201:AEM203"/>
    <mergeCell ref="AEN201:AEN203"/>
    <mergeCell ref="AEO201:AEO203"/>
    <mergeCell ref="AEP201:AEP203"/>
    <mergeCell ref="AEQ201:AEQ203"/>
    <mergeCell ref="AER201:AER203"/>
    <mergeCell ref="AES201:AES203"/>
    <mergeCell ref="AET201:AET203"/>
    <mergeCell ref="AEU201:AEU203"/>
    <mergeCell ref="AEV201:AEV203"/>
    <mergeCell ref="AEW201:AEW203"/>
    <mergeCell ref="AEX201:AEX203"/>
    <mergeCell ref="AEY201:AEY203"/>
    <mergeCell ref="AEZ201:AEZ203"/>
    <mergeCell ref="AFA201:AFA203"/>
    <mergeCell ref="AFB201:AFB203"/>
    <mergeCell ref="AFC201:AFC203"/>
    <mergeCell ref="AFD201:AFD203"/>
    <mergeCell ref="AFE201:AFE203"/>
    <mergeCell ref="AFF201:AFF203"/>
    <mergeCell ref="AFG201:AFG203"/>
    <mergeCell ref="AFH201:AFH203"/>
    <mergeCell ref="AFI201:AFI203"/>
    <mergeCell ref="AFJ201:AFJ203"/>
    <mergeCell ref="AFK201:AFK203"/>
    <mergeCell ref="AFL201:AFL203"/>
    <mergeCell ref="AFM201:AFM203"/>
    <mergeCell ref="AFN201:AFN203"/>
    <mergeCell ref="AFO201:AFO203"/>
    <mergeCell ref="AFP201:AFP203"/>
    <mergeCell ref="AFQ201:AFQ203"/>
    <mergeCell ref="AFR201:AFR203"/>
    <mergeCell ref="AFS201:AFS203"/>
    <mergeCell ref="AFT201:AFT203"/>
    <mergeCell ref="AFU201:AFU203"/>
    <mergeCell ref="AFV201:AFV203"/>
    <mergeCell ref="AFW201:AFW203"/>
    <mergeCell ref="AFX201:AFX203"/>
    <mergeCell ref="AFY201:AFY203"/>
    <mergeCell ref="AFZ201:AFZ203"/>
    <mergeCell ref="AGA201:AGA203"/>
    <mergeCell ref="AGB201:AGB203"/>
    <mergeCell ref="AGC201:AGC203"/>
    <mergeCell ref="AGD201:AGD203"/>
    <mergeCell ref="AGE201:AGE203"/>
    <mergeCell ref="AGF201:AGF203"/>
    <mergeCell ref="AGG201:AGG203"/>
    <mergeCell ref="AGH201:AGH203"/>
    <mergeCell ref="AGI201:AGI203"/>
    <mergeCell ref="AGJ201:AGJ203"/>
    <mergeCell ref="AGK201:AGK203"/>
    <mergeCell ref="AGL201:AGL203"/>
    <mergeCell ref="AGM201:AGM203"/>
    <mergeCell ref="AGN201:AGN203"/>
    <mergeCell ref="AGO201:AGO203"/>
    <mergeCell ref="AGP201:AGP203"/>
    <mergeCell ref="AGQ201:AGQ203"/>
    <mergeCell ref="AGR201:AGR203"/>
    <mergeCell ref="AGS201:AGS203"/>
    <mergeCell ref="AGT201:AGT203"/>
    <mergeCell ref="AGU201:AGU203"/>
    <mergeCell ref="AGV201:AGV203"/>
    <mergeCell ref="AGW201:AGW203"/>
    <mergeCell ref="AGX201:AGX203"/>
    <mergeCell ref="AGY201:AGY203"/>
    <mergeCell ref="AGZ201:AGZ203"/>
    <mergeCell ref="AHA201:AHA203"/>
    <mergeCell ref="AHB201:AHB203"/>
    <mergeCell ref="AHC201:AHC203"/>
    <mergeCell ref="AHD201:AHD203"/>
    <mergeCell ref="AHE201:AHE203"/>
    <mergeCell ref="AHF201:AHF203"/>
    <mergeCell ref="AHG201:AHG203"/>
    <mergeCell ref="AHH201:AHH203"/>
    <mergeCell ref="AHI201:AHI203"/>
    <mergeCell ref="AHJ201:AHJ203"/>
    <mergeCell ref="AHK201:AHK203"/>
    <mergeCell ref="AHL201:AHL203"/>
    <mergeCell ref="AHM201:AHM203"/>
    <mergeCell ref="AHN201:AHN203"/>
    <mergeCell ref="AHO201:AHO203"/>
    <mergeCell ref="AHP201:AHP203"/>
    <mergeCell ref="AHQ201:AHQ203"/>
    <mergeCell ref="AHR201:AHR203"/>
    <mergeCell ref="AHS201:AHS203"/>
    <mergeCell ref="AHT201:AHT203"/>
    <mergeCell ref="AHU201:AHU203"/>
    <mergeCell ref="AHV201:AHV203"/>
    <mergeCell ref="AHW201:AHW203"/>
    <mergeCell ref="AHX201:AHX203"/>
    <mergeCell ref="AHY201:AHY203"/>
    <mergeCell ref="AHZ201:AHZ203"/>
    <mergeCell ref="AIA201:AIA203"/>
    <mergeCell ref="AIB201:AIB203"/>
    <mergeCell ref="AIC201:AIC203"/>
    <mergeCell ref="AID201:AID203"/>
    <mergeCell ref="AIE201:AIE203"/>
    <mergeCell ref="AIF201:AIF203"/>
    <mergeCell ref="AIG201:AIG203"/>
    <mergeCell ref="AIH201:AIH203"/>
    <mergeCell ref="AII201:AII203"/>
    <mergeCell ref="AIJ201:AIJ203"/>
    <mergeCell ref="AIK201:AIK203"/>
    <mergeCell ref="AIL201:AIL203"/>
    <mergeCell ref="AIM201:AIM203"/>
    <mergeCell ref="AIN201:AIN203"/>
    <mergeCell ref="AIO201:AIO203"/>
    <mergeCell ref="AIP201:AIP203"/>
    <mergeCell ref="AIQ201:AIQ203"/>
    <mergeCell ref="AIR201:AIR203"/>
    <mergeCell ref="AIS201:AIS203"/>
    <mergeCell ref="AIT201:AIT203"/>
    <mergeCell ref="AIU201:AIU203"/>
    <mergeCell ref="AIV201:AIV203"/>
    <mergeCell ref="AIW201:AIW203"/>
    <mergeCell ref="AIX201:AIX203"/>
    <mergeCell ref="AIY201:AIY203"/>
    <mergeCell ref="AIZ201:AIZ203"/>
    <mergeCell ref="AJA201:AJA203"/>
    <mergeCell ref="AJB201:AJB203"/>
    <mergeCell ref="AJC201:AJC203"/>
    <mergeCell ref="AJD201:AJD203"/>
    <mergeCell ref="AJE201:AJE203"/>
    <mergeCell ref="AJF201:AJF203"/>
    <mergeCell ref="AJG201:AJG203"/>
    <mergeCell ref="AJH201:AJH203"/>
    <mergeCell ref="AJI201:AJI203"/>
    <mergeCell ref="AJJ201:AJJ203"/>
    <mergeCell ref="AJK201:AJK203"/>
    <mergeCell ref="AJL201:AJL203"/>
    <mergeCell ref="AJM201:AJM203"/>
    <mergeCell ref="AJN201:AJN203"/>
    <mergeCell ref="AJO201:AJO203"/>
    <mergeCell ref="AJP201:AJP203"/>
    <mergeCell ref="AJQ201:AJQ203"/>
    <mergeCell ref="AJR201:AJR203"/>
    <mergeCell ref="AJS201:AJS203"/>
    <mergeCell ref="AJT201:AJT203"/>
    <mergeCell ref="AJU201:AJU203"/>
    <mergeCell ref="AJV201:AJV203"/>
    <mergeCell ref="AJW201:AJW203"/>
    <mergeCell ref="AJX201:AJX203"/>
    <mergeCell ref="AJY201:AJY203"/>
    <mergeCell ref="AJZ201:AJZ203"/>
    <mergeCell ref="AKA201:AKA203"/>
    <mergeCell ref="AKB201:AKB203"/>
    <mergeCell ref="AKC201:AKC203"/>
    <mergeCell ref="AKD201:AKD203"/>
    <mergeCell ref="AKE201:AKE203"/>
    <mergeCell ref="AKF201:AKF203"/>
    <mergeCell ref="AKG201:AKG203"/>
    <mergeCell ref="AKH201:AKH203"/>
    <mergeCell ref="AKI201:AKI203"/>
    <mergeCell ref="AKJ201:AKJ203"/>
    <mergeCell ref="AKK201:AKK203"/>
    <mergeCell ref="AKL201:AKL203"/>
    <mergeCell ref="AKM201:AKM203"/>
    <mergeCell ref="AKN201:AKN203"/>
    <mergeCell ref="AKO201:AKO203"/>
    <mergeCell ref="AKP201:AKP203"/>
    <mergeCell ref="MC205:MC210"/>
    <mergeCell ref="MD205:MD210"/>
    <mergeCell ref="ME205:ME210"/>
    <mergeCell ref="MF205:MF210"/>
    <mergeCell ref="MG205:MG210"/>
    <mergeCell ref="MH205:MH210"/>
    <mergeCell ref="MI205:MI210"/>
    <mergeCell ref="MJ205:MJ210"/>
    <mergeCell ref="MK205:MK210"/>
    <mergeCell ref="ML205:ML210"/>
    <mergeCell ref="MM205:MM210"/>
    <mergeCell ref="MN205:MN210"/>
    <mergeCell ref="MO205:MO210"/>
    <mergeCell ref="MP205:MP210"/>
    <mergeCell ref="MQ205:MQ210"/>
    <mergeCell ref="MR205:MR210"/>
    <mergeCell ref="MS205:MS210"/>
    <mergeCell ref="MT205:MT210"/>
    <mergeCell ref="MU205:MU210"/>
    <mergeCell ref="MV205:MV210"/>
    <mergeCell ref="MW205:MW210"/>
    <mergeCell ref="MX205:MX210"/>
    <mergeCell ref="MY205:MY210"/>
    <mergeCell ref="MZ205:MZ210"/>
    <mergeCell ref="NA205:NA210"/>
    <mergeCell ref="NB205:NB210"/>
    <mergeCell ref="NC205:NC210"/>
    <mergeCell ref="ND205:ND210"/>
    <mergeCell ref="NE205:NE210"/>
    <mergeCell ref="NF205:NF210"/>
    <mergeCell ref="NG205:NG210"/>
    <mergeCell ref="NH205:NH210"/>
    <mergeCell ref="NI205:NI210"/>
    <mergeCell ref="NJ205:NJ210"/>
    <mergeCell ref="NK205:NK210"/>
    <mergeCell ref="NL205:NL210"/>
    <mergeCell ref="NM205:NM210"/>
    <mergeCell ref="NN205:NN210"/>
    <mergeCell ref="NO205:NO210"/>
    <mergeCell ref="NP205:NP210"/>
    <mergeCell ref="NQ205:NQ210"/>
    <mergeCell ref="NR205:NR210"/>
    <mergeCell ref="NS205:NS210"/>
    <mergeCell ref="NT205:NT210"/>
    <mergeCell ref="NU205:NU210"/>
    <mergeCell ref="NV205:NV210"/>
    <mergeCell ref="NW205:NW210"/>
    <mergeCell ref="NX205:NX210"/>
    <mergeCell ref="NY205:NY210"/>
    <mergeCell ref="NZ205:NZ210"/>
    <mergeCell ref="OA205:OA210"/>
    <mergeCell ref="OB205:OB210"/>
    <mergeCell ref="OC205:OC210"/>
    <mergeCell ref="OD205:OD210"/>
    <mergeCell ref="OE205:OE210"/>
    <mergeCell ref="OF205:OF210"/>
    <mergeCell ref="OG205:OG210"/>
    <mergeCell ref="OH205:OH210"/>
    <mergeCell ref="OI205:OI210"/>
    <mergeCell ref="OJ205:OJ210"/>
    <mergeCell ref="OK205:OK210"/>
    <mergeCell ref="OL205:OL210"/>
    <mergeCell ref="OM205:OM210"/>
    <mergeCell ref="ON205:ON210"/>
    <mergeCell ref="OO205:OO210"/>
    <mergeCell ref="OP205:OP210"/>
    <mergeCell ref="OQ205:OQ210"/>
    <mergeCell ref="OR205:OR210"/>
    <mergeCell ref="OS205:OS210"/>
    <mergeCell ref="OT205:OT210"/>
    <mergeCell ref="OU205:OU210"/>
    <mergeCell ref="OV205:OV210"/>
    <mergeCell ref="OW205:OW210"/>
    <mergeCell ref="OX205:OX210"/>
    <mergeCell ref="OY205:OY210"/>
    <mergeCell ref="OZ205:OZ210"/>
    <mergeCell ref="PA205:PA210"/>
    <mergeCell ref="PB205:PB210"/>
    <mergeCell ref="PC205:PC210"/>
    <mergeCell ref="PD205:PD210"/>
    <mergeCell ref="PE205:PE210"/>
    <mergeCell ref="PF205:PF210"/>
    <mergeCell ref="PG205:PG210"/>
    <mergeCell ref="PH205:PH210"/>
    <mergeCell ref="PI205:PI210"/>
    <mergeCell ref="PJ205:PJ210"/>
    <mergeCell ref="PK205:PK210"/>
    <mergeCell ref="PL205:PL210"/>
    <mergeCell ref="PM205:PM210"/>
    <mergeCell ref="PN205:PN210"/>
    <mergeCell ref="PO205:PO210"/>
    <mergeCell ref="PP205:PP210"/>
    <mergeCell ref="PQ205:PQ210"/>
    <mergeCell ref="PR205:PR210"/>
    <mergeCell ref="PS205:PS210"/>
    <mergeCell ref="PT205:PT210"/>
    <mergeCell ref="PU205:PU210"/>
    <mergeCell ref="PV205:PV210"/>
    <mergeCell ref="PW205:PW210"/>
    <mergeCell ref="PX205:PX210"/>
    <mergeCell ref="PY205:PY210"/>
    <mergeCell ref="PZ205:PZ210"/>
    <mergeCell ref="QA205:QA210"/>
    <mergeCell ref="QB205:QB210"/>
    <mergeCell ref="QC205:QC210"/>
    <mergeCell ref="QD205:QD210"/>
    <mergeCell ref="QE205:QE210"/>
    <mergeCell ref="QF205:QF210"/>
    <mergeCell ref="QG205:QG210"/>
    <mergeCell ref="QH205:QH210"/>
    <mergeCell ref="QI205:QI210"/>
    <mergeCell ref="QJ205:QJ210"/>
    <mergeCell ref="QK205:QK210"/>
    <mergeCell ref="QL205:QL210"/>
    <mergeCell ref="QM205:QM210"/>
    <mergeCell ref="QN205:QN210"/>
    <mergeCell ref="QO205:QO210"/>
    <mergeCell ref="QP205:QP210"/>
    <mergeCell ref="QQ205:QQ210"/>
    <mergeCell ref="QR205:QR210"/>
    <mergeCell ref="QS205:QS210"/>
    <mergeCell ref="QT205:QT210"/>
    <mergeCell ref="QU205:QU210"/>
    <mergeCell ref="QV205:QV210"/>
    <mergeCell ref="QW205:QW210"/>
    <mergeCell ref="QX205:QX210"/>
    <mergeCell ref="QY205:QY210"/>
    <mergeCell ref="QZ205:QZ210"/>
    <mergeCell ref="RA205:RA210"/>
    <mergeCell ref="RB205:RB210"/>
    <mergeCell ref="RC205:RC210"/>
    <mergeCell ref="RD205:RD210"/>
    <mergeCell ref="RE205:RE210"/>
    <mergeCell ref="RF205:RF210"/>
    <mergeCell ref="RG205:RG210"/>
    <mergeCell ref="RH205:RH210"/>
    <mergeCell ref="RI205:RI210"/>
    <mergeCell ref="RJ205:RJ210"/>
    <mergeCell ref="RK205:RK210"/>
    <mergeCell ref="RL205:RL210"/>
    <mergeCell ref="RM205:RM210"/>
    <mergeCell ref="RN205:RN210"/>
    <mergeCell ref="RO205:RO210"/>
    <mergeCell ref="RP205:RP210"/>
    <mergeCell ref="RQ205:RQ210"/>
    <mergeCell ref="RR205:RR210"/>
    <mergeCell ref="RS205:RS210"/>
    <mergeCell ref="RT205:RT210"/>
    <mergeCell ref="RU205:RU210"/>
    <mergeCell ref="RV205:RV210"/>
    <mergeCell ref="RW205:RW210"/>
    <mergeCell ref="RX205:RX210"/>
    <mergeCell ref="RY205:RY210"/>
    <mergeCell ref="RZ205:RZ210"/>
    <mergeCell ref="SA205:SA210"/>
    <mergeCell ref="SB205:SB210"/>
    <mergeCell ref="SC205:SC210"/>
    <mergeCell ref="SD205:SD210"/>
    <mergeCell ref="SE205:SE210"/>
    <mergeCell ref="SF205:SF210"/>
    <mergeCell ref="SG205:SG210"/>
    <mergeCell ref="SH205:SH210"/>
    <mergeCell ref="SI205:SI210"/>
    <mergeCell ref="SJ205:SJ210"/>
    <mergeCell ref="SK205:SK210"/>
    <mergeCell ref="SL205:SL210"/>
    <mergeCell ref="SM205:SM210"/>
    <mergeCell ref="SN205:SN210"/>
    <mergeCell ref="SO205:SO210"/>
    <mergeCell ref="SP205:SP210"/>
    <mergeCell ref="SQ205:SQ210"/>
    <mergeCell ref="SR205:SR210"/>
    <mergeCell ref="SS205:SS210"/>
    <mergeCell ref="ST205:ST210"/>
    <mergeCell ref="SU205:SU210"/>
    <mergeCell ref="SV205:SV210"/>
    <mergeCell ref="SW205:SW210"/>
    <mergeCell ref="SX205:SX210"/>
    <mergeCell ref="SY205:SY210"/>
    <mergeCell ref="SZ205:SZ210"/>
    <mergeCell ref="TA205:TA210"/>
    <mergeCell ref="TB205:TB210"/>
    <mergeCell ref="TC205:TC210"/>
    <mergeCell ref="TD205:TD210"/>
    <mergeCell ref="TE205:TE210"/>
    <mergeCell ref="TF205:TF210"/>
    <mergeCell ref="TG205:TG210"/>
    <mergeCell ref="TH205:TH210"/>
    <mergeCell ref="TI205:TI210"/>
    <mergeCell ref="TJ205:TJ210"/>
    <mergeCell ref="TK205:TK210"/>
    <mergeCell ref="TL205:TL210"/>
    <mergeCell ref="TM205:TM210"/>
    <mergeCell ref="TN205:TN210"/>
    <mergeCell ref="TO205:TO210"/>
    <mergeCell ref="TP205:TP210"/>
    <mergeCell ref="TQ205:TQ210"/>
    <mergeCell ref="TR205:TR210"/>
    <mergeCell ref="TS205:TS210"/>
    <mergeCell ref="TT205:TT210"/>
    <mergeCell ref="TU205:TU210"/>
    <mergeCell ref="TV205:TV210"/>
    <mergeCell ref="TW205:TW210"/>
    <mergeCell ref="TX205:TX210"/>
    <mergeCell ref="TY205:TY210"/>
    <mergeCell ref="TZ205:TZ210"/>
    <mergeCell ref="UA205:UA210"/>
    <mergeCell ref="UB205:UB210"/>
    <mergeCell ref="UC205:UC210"/>
    <mergeCell ref="UD205:UD210"/>
    <mergeCell ref="UE205:UE210"/>
    <mergeCell ref="UF205:UF210"/>
    <mergeCell ref="UG205:UG210"/>
    <mergeCell ref="UH205:UH210"/>
    <mergeCell ref="UI205:UI210"/>
    <mergeCell ref="UJ205:UJ210"/>
    <mergeCell ref="UK205:UK210"/>
    <mergeCell ref="UL205:UL210"/>
    <mergeCell ref="UM205:UM210"/>
    <mergeCell ref="UN205:UN210"/>
    <mergeCell ref="UO205:UO210"/>
    <mergeCell ref="UP205:UP210"/>
    <mergeCell ref="UQ205:UQ210"/>
    <mergeCell ref="UR205:UR210"/>
    <mergeCell ref="US205:US210"/>
    <mergeCell ref="UT205:UT210"/>
    <mergeCell ref="UU205:UU210"/>
    <mergeCell ref="UV205:UV210"/>
    <mergeCell ref="UW205:UW210"/>
    <mergeCell ref="UX205:UX210"/>
    <mergeCell ref="UY205:UY210"/>
    <mergeCell ref="UZ205:UZ210"/>
    <mergeCell ref="VA205:VA210"/>
    <mergeCell ref="VB205:VB210"/>
    <mergeCell ref="VC205:VC210"/>
    <mergeCell ref="VD205:VD210"/>
    <mergeCell ref="VE205:VE210"/>
    <mergeCell ref="VF205:VF210"/>
    <mergeCell ref="VG205:VG210"/>
    <mergeCell ref="VH205:VH210"/>
    <mergeCell ref="VI205:VI210"/>
    <mergeCell ref="VJ205:VJ210"/>
    <mergeCell ref="VK205:VK210"/>
    <mergeCell ref="VL205:VL210"/>
    <mergeCell ref="VM205:VM210"/>
    <mergeCell ref="VN205:VN210"/>
    <mergeCell ref="VO205:VO210"/>
    <mergeCell ref="VP205:VP210"/>
    <mergeCell ref="VQ205:VQ210"/>
    <mergeCell ref="VR205:VR210"/>
    <mergeCell ref="VS205:VS210"/>
    <mergeCell ref="VT205:VT210"/>
    <mergeCell ref="VU205:VU210"/>
    <mergeCell ref="VV205:VV210"/>
    <mergeCell ref="VW205:VW210"/>
    <mergeCell ref="VX205:VX210"/>
    <mergeCell ref="VY205:VY210"/>
    <mergeCell ref="VZ205:VZ210"/>
    <mergeCell ref="WA205:WA210"/>
    <mergeCell ref="WB205:WB210"/>
    <mergeCell ref="WC205:WC210"/>
    <mergeCell ref="WD205:WD210"/>
    <mergeCell ref="WE205:WE210"/>
    <mergeCell ref="WF205:WF210"/>
    <mergeCell ref="WG205:WG210"/>
    <mergeCell ref="WH205:WH210"/>
    <mergeCell ref="WI205:WI210"/>
    <mergeCell ref="WJ205:WJ210"/>
    <mergeCell ref="WK205:WK210"/>
    <mergeCell ref="WL205:WL210"/>
    <mergeCell ref="WM205:WM210"/>
    <mergeCell ref="WN205:WN210"/>
    <mergeCell ref="WO205:WO210"/>
    <mergeCell ref="WP205:WP210"/>
    <mergeCell ref="WQ205:WQ210"/>
    <mergeCell ref="WR205:WR210"/>
    <mergeCell ref="WS205:WS210"/>
    <mergeCell ref="WT205:WT210"/>
    <mergeCell ref="WU205:WU210"/>
    <mergeCell ref="WV205:WV210"/>
    <mergeCell ref="WW205:WW210"/>
    <mergeCell ref="WX205:WX210"/>
    <mergeCell ref="WY205:WY210"/>
    <mergeCell ref="WZ205:WZ210"/>
    <mergeCell ref="XA205:XA210"/>
    <mergeCell ref="XB205:XB210"/>
    <mergeCell ref="XC205:XC210"/>
    <mergeCell ref="XD205:XD210"/>
    <mergeCell ref="XE205:XE210"/>
    <mergeCell ref="XF205:XF210"/>
    <mergeCell ref="XG205:XG210"/>
    <mergeCell ref="XH205:XH210"/>
    <mergeCell ref="XI205:XI210"/>
    <mergeCell ref="XJ205:XJ210"/>
    <mergeCell ref="XK205:XK210"/>
    <mergeCell ref="XL205:XL210"/>
    <mergeCell ref="XM205:XM210"/>
    <mergeCell ref="XN205:XN210"/>
    <mergeCell ref="XO205:XO210"/>
    <mergeCell ref="XP205:XP210"/>
    <mergeCell ref="XQ205:XQ210"/>
    <mergeCell ref="XR205:XR210"/>
    <mergeCell ref="XS205:XS210"/>
    <mergeCell ref="XT205:XT210"/>
    <mergeCell ref="XU205:XU210"/>
    <mergeCell ref="XV205:XV210"/>
    <mergeCell ref="XW205:XW210"/>
    <mergeCell ref="XX205:XX210"/>
    <mergeCell ref="XY205:XY210"/>
    <mergeCell ref="XZ205:XZ210"/>
    <mergeCell ref="YA205:YA210"/>
    <mergeCell ref="YB205:YB210"/>
    <mergeCell ref="YC205:YC210"/>
    <mergeCell ref="YD205:YD210"/>
    <mergeCell ref="YE205:YE210"/>
    <mergeCell ref="YF205:YF210"/>
    <mergeCell ref="YG205:YG210"/>
    <mergeCell ref="YH205:YH210"/>
    <mergeCell ref="YI205:YI210"/>
    <mergeCell ref="YJ205:YJ210"/>
    <mergeCell ref="YK205:YK210"/>
    <mergeCell ref="YL205:YL210"/>
    <mergeCell ref="YM205:YM210"/>
    <mergeCell ref="YN205:YN210"/>
    <mergeCell ref="YO205:YO210"/>
    <mergeCell ref="YP205:YP210"/>
    <mergeCell ref="YQ205:YQ210"/>
    <mergeCell ref="YR205:YR210"/>
    <mergeCell ref="YS205:YS210"/>
    <mergeCell ref="YT205:YT210"/>
    <mergeCell ref="YU205:YU210"/>
    <mergeCell ref="YV205:YV210"/>
    <mergeCell ref="YW205:YW210"/>
    <mergeCell ref="YX205:YX210"/>
    <mergeCell ref="YY205:YY210"/>
    <mergeCell ref="YZ205:YZ210"/>
    <mergeCell ref="ZA205:ZA210"/>
    <mergeCell ref="ZB205:ZB210"/>
    <mergeCell ref="ZC205:ZC210"/>
    <mergeCell ref="ZD205:ZD210"/>
    <mergeCell ref="ZE205:ZE210"/>
    <mergeCell ref="ZF205:ZF210"/>
    <mergeCell ref="ZG205:ZG210"/>
    <mergeCell ref="ZH205:ZH210"/>
    <mergeCell ref="ZI205:ZI210"/>
    <mergeCell ref="ZJ205:ZJ210"/>
    <mergeCell ref="ZK205:ZK210"/>
    <mergeCell ref="ZL205:ZL210"/>
    <mergeCell ref="ZM205:ZM210"/>
    <mergeCell ref="ZN205:ZN210"/>
    <mergeCell ref="ZO205:ZO210"/>
    <mergeCell ref="ZP205:ZP210"/>
    <mergeCell ref="ZQ205:ZQ210"/>
    <mergeCell ref="ZR205:ZR210"/>
    <mergeCell ref="ZS205:ZS210"/>
    <mergeCell ref="ZT205:ZT210"/>
    <mergeCell ref="ZU205:ZU210"/>
    <mergeCell ref="ZV205:ZV210"/>
    <mergeCell ref="ZW205:ZW210"/>
    <mergeCell ref="ZX205:ZX210"/>
    <mergeCell ref="ZY205:ZY210"/>
    <mergeCell ref="ZZ205:ZZ210"/>
    <mergeCell ref="AAA205:AAA210"/>
    <mergeCell ref="AAB205:AAB210"/>
    <mergeCell ref="AAC205:AAC210"/>
    <mergeCell ref="AAD205:AAD210"/>
    <mergeCell ref="AAE205:AAE210"/>
    <mergeCell ref="AAF205:AAF210"/>
    <mergeCell ref="AAG205:AAG210"/>
    <mergeCell ref="AAH205:AAH210"/>
    <mergeCell ref="AAI205:AAI210"/>
    <mergeCell ref="AAJ205:AAJ210"/>
    <mergeCell ref="AAK205:AAK210"/>
    <mergeCell ref="AAL205:AAL210"/>
    <mergeCell ref="AAM205:AAM210"/>
    <mergeCell ref="AAN205:AAN210"/>
    <mergeCell ref="AAO205:AAO210"/>
    <mergeCell ref="AAP205:AAP210"/>
    <mergeCell ref="AAQ205:AAQ210"/>
    <mergeCell ref="AAR205:AAR210"/>
    <mergeCell ref="AAS205:AAS210"/>
    <mergeCell ref="AAT205:AAT210"/>
    <mergeCell ref="AAU205:AAU210"/>
    <mergeCell ref="AAV205:AAV210"/>
    <mergeCell ref="AAW205:AAW210"/>
    <mergeCell ref="AAX205:AAX210"/>
    <mergeCell ref="AAY205:AAY210"/>
    <mergeCell ref="AAZ205:AAZ210"/>
    <mergeCell ref="ABA205:ABA210"/>
    <mergeCell ref="ABB205:ABB210"/>
    <mergeCell ref="ABC205:ABC210"/>
    <mergeCell ref="ABD205:ABD210"/>
    <mergeCell ref="ABE205:ABE210"/>
    <mergeCell ref="ABF205:ABF210"/>
    <mergeCell ref="ABG205:ABG210"/>
    <mergeCell ref="ABH205:ABH210"/>
    <mergeCell ref="ABI205:ABI210"/>
    <mergeCell ref="ABJ205:ABJ210"/>
    <mergeCell ref="ABK205:ABK210"/>
    <mergeCell ref="ABL205:ABL210"/>
    <mergeCell ref="ABM205:ABM210"/>
    <mergeCell ref="ABN205:ABN210"/>
    <mergeCell ref="ABO205:ABO210"/>
    <mergeCell ref="ABP205:ABP210"/>
    <mergeCell ref="ABQ205:ABQ210"/>
    <mergeCell ref="ABR205:ABR210"/>
    <mergeCell ref="ABS205:ABS210"/>
    <mergeCell ref="ABT205:ABT210"/>
    <mergeCell ref="ABU205:ABU210"/>
    <mergeCell ref="ABV205:ABV210"/>
    <mergeCell ref="ABW205:ABW210"/>
    <mergeCell ref="ABX205:ABX210"/>
    <mergeCell ref="ABY205:ABY210"/>
    <mergeCell ref="ABZ205:ABZ210"/>
    <mergeCell ref="ACA205:ACA210"/>
    <mergeCell ref="ACB205:ACB210"/>
    <mergeCell ref="ACC205:ACC210"/>
    <mergeCell ref="ACD205:ACD210"/>
    <mergeCell ref="ACE205:ACE210"/>
    <mergeCell ref="ACF205:ACF210"/>
    <mergeCell ref="ACG205:ACG210"/>
    <mergeCell ref="ACH205:ACH210"/>
    <mergeCell ref="ACI205:ACI210"/>
    <mergeCell ref="ACJ205:ACJ210"/>
    <mergeCell ref="ACK205:ACK210"/>
    <mergeCell ref="ACL205:ACL210"/>
    <mergeCell ref="ACM205:ACM210"/>
    <mergeCell ref="ACN205:ACN210"/>
    <mergeCell ref="ACO205:ACO210"/>
    <mergeCell ref="ACP205:ACP210"/>
    <mergeCell ref="ACQ205:ACQ210"/>
    <mergeCell ref="ACR205:ACR210"/>
    <mergeCell ref="ACS205:ACS210"/>
    <mergeCell ref="ACT205:ACT210"/>
    <mergeCell ref="ACU205:ACU210"/>
    <mergeCell ref="ACV205:ACV210"/>
    <mergeCell ref="ACW205:ACW210"/>
    <mergeCell ref="ACX205:ACX210"/>
    <mergeCell ref="ACY205:ACY210"/>
    <mergeCell ref="ACZ205:ACZ210"/>
    <mergeCell ref="ADA205:ADA210"/>
    <mergeCell ref="ADB205:ADB210"/>
    <mergeCell ref="ADC205:ADC210"/>
    <mergeCell ref="ADD205:ADD210"/>
    <mergeCell ref="ADE205:ADE210"/>
    <mergeCell ref="ADF205:ADF210"/>
    <mergeCell ref="ADG205:ADG210"/>
    <mergeCell ref="ADH205:ADH210"/>
    <mergeCell ref="ADI205:ADI210"/>
    <mergeCell ref="ADJ205:ADJ210"/>
    <mergeCell ref="ADK205:ADK210"/>
    <mergeCell ref="ADL205:ADL210"/>
    <mergeCell ref="ADM205:ADM210"/>
    <mergeCell ref="ADN205:ADN210"/>
    <mergeCell ref="ADO205:ADO210"/>
    <mergeCell ref="ADP205:ADP210"/>
    <mergeCell ref="ADQ205:ADQ210"/>
    <mergeCell ref="ADR205:ADR210"/>
    <mergeCell ref="ADS205:ADS210"/>
    <mergeCell ref="ADT205:ADT210"/>
    <mergeCell ref="ADU205:ADU210"/>
    <mergeCell ref="ADV205:ADV210"/>
    <mergeCell ref="ADW205:ADW210"/>
    <mergeCell ref="ADX205:ADX210"/>
    <mergeCell ref="ADY205:ADY210"/>
    <mergeCell ref="ADZ205:ADZ210"/>
    <mergeCell ref="AEA205:AEA210"/>
    <mergeCell ref="AEB205:AEB210"/>
    <mergeCell ref="AEC205:AEC210"/>
    <mergeCell ref="AED205:AED210"/>
    <mergeCell ref="AEE205:AEE210"/>
    <mergeCell ref="AEF205:AEF210"/>
    <mergeCell ref="AEG205:AEG210"/>
    <mergeCell ref="AEH205:AEH210"/>
    <mergeCell ref="AEI205:AEI210"/>
    <mergeCell ref="AEJ205:AEJ210"/>
    <mergeCell ref="AEK205:AEK210"/>
    <mergeCell ref="AEL205:AEL210"/>
    <mergeCell ref="AEM205:AEM210"/>
    <mergeCell ref="AEN205:AEN210"/>
    <mergeCell ref="AEO205:AEO210"/>
    <mergeCell ref="AEP205:AEP210"/>
    <mergeCell ref="AEQ205:AEQ210"/>
    <mergeCell ref="AER205:AER210"/>
    <mergeCell ref="AES205:AES210"/>
    <mergeCell ref="AET205:AET210"/>
    <mergeCell ref="AEU205:AEU210"/>
    <mergeCell ref="AEV205:AEV210"/>
    <mergeCell ref="AEW205:AEW210"/>
    <mergeCell ref="AEX205:AEX210"/>
    <mergeCell ref="AEY205:AEY210"/>
    <mergeCell ref="AEZ205:AEZ210"/>
    <mergeCell ref="AFA205:AFA210"/>
    <mergeCell ref="AFB205:AFB210"/>
    <mergeCell ref="AFC205:AFC210"/>
    <mergeCell ref="AFD205:AFD210"/>
    <mergeCell ref="AFE205:AFE210"/>
    <mergeCell ref="AFF205:AFF210"/>
    <mergeCell ref="AFG205:AFG210"/>
    <mergeCell ref="AFH205:AFH210"/>
    <mergeCell ref="AFI205:AFI210"/>
    <mergeCell ref="AFJ205:AFJ210"/>
    <mergeCell ref="AFK205:AFK210"/>
    <mergeCell ref="AFL205:AFL210"/>
    <mergeCell ref="AFM205:AFM210"/>
    <mergeCell ref="AFN205:AFN210"/>
    <mergeCell ref="AFO205:AFO210"/>
    <mergeCell ref="AFP205:AFP210"/>
    <mergeCell ref="AFQ205:AFQ210"/>
    <mergeCell ref="AFR205:AFR210"/>
    <mergeCell ref="AFS205:AFS210"/>
    <mergeCell ref="AFT205:AFT210"/>
    <mergeCell ref="AFU205:AFU210"/>
    <mergeCell ref="AFV205:AFV210"/>
    <mergeCell ref="AFW205:AFW210"/>
    <mergeCell ref="AFX205:AFX210"/>
    <mergeCell ref="AFY205:AFY210"/>
    <mergeCell ref="AFZ205:AFZ210"/>
    <mergeCell ref="AGA205:AGA210"/>
    <mergeCell ref="AGB205:AGB210"/>
    <mergeCell ref="AGC205:AGC210"/>
    <mergeCell ref="AGD205:AGD210"/>
    <mergeCell ref="AGE205:AGE210"/>
    <mergeCell ref="AGF205:AGF210"/>
    <mergeCell ref="AGG205:AGG210"/>
    <mergeCell ref="AGH205:AGH210"/>
    <mergeCell ref="AGI205:AGI210"/>
    <mergeCell ref="AGJ205:AGJ210"/>
    <mergeCell ref="AGK205:AGK210"/>
    <mergeCell ref="AGL205:AGL210"/>
    <mergeCell ref="AGM205:AGM210"/>
    <mergeCell ref="AGN205:AGN210"/>
    <mergeCell ref="AGO205:AGO210"/>
    <mergeCell ref="AGP205:AGP210"/>
    <mergeCell ref="AGQ205:AGQ210"/>
    <mergeCell ref="AGR205:AGR210"/>
    <mergeCell ref="AGS205:AGS210"/>
    <mergeCell ref="AGT205:AGT210"/>
    <mergeCell ref="AGU205:AGU210"/>
    <mergeCell ref="AGV205:AGV210"/>
    <mergeCell ref="AGW205:AGW210"/>
    <mergeCell ref="AGX205:AGX210"/>
    <mergeCell ref="AGY205:AGY210"/>
    <mergeCell ref="AGZ205:AGZ210"/>
    <mergeCell ref="AHA205:AHA210"/>
    <mergeCell ref="AHB205:AHB210"/>
    <mergeCell ref="AHC205:AHC210"/>
    <mergeCell ref="AHD205:AHD210"/>
    <mergeCell ref="AHE205:AHE210"/>
    <mergeCell ref="AHF205:AHF210"/>
    <mergeCell ref="AHG205:AHG210"/>
    <mergeCell ref="AHH205:AHH210"/>
    <mergeCell ref="AHI205:AHI210"/>
    <mergeCell ref="AHJ205:AHJ210"/>
    <mergeCell ref="AHK205:AHK210"/>
    <mergeCell ref="AHL205:AHL210"/>
    <mergeCell ref="AHM205:AHM210"/>
    <mergeCell ref="AHN205:AHN210"/>
    <mergeCell ref="AHO205:AHO210"/>
    <mergeCell ref="AHP205:AHP210"/>
    <mergeCell ref="AHQ205:AHQ210"/>
    <mergeCell ref="AHR205:AHR210"/>
    <mergeCell ref="AHS205:AHS210"/>
    <mergeCell ref="AHT205:AHT210"/>
    <mergeCell ref="AHU205:AHU210"/>
    <mergeCell ref="AHV205:AHV210"/>
    <mergeCell ref="AHW205:AHW210"/>
    <mergeCell ref="AHX205:AHX210"/>
    <mergeCell ref="AHY205:AHY210"/>
    <mergeCell ref="AHZ205:AHZ210"/>
    <mergeCell ref="AIA205:AIA210"/>
    <mergeCell ref="AIB205:AIB210"/>
    <mergeCell ref="AIC205:AIC210"/>
    <mergeCell ref="AID205:AID210"/>
    <mergeCell ref="AIE205:AIE210"/>
    <mergeCell ref="AIF205:AIF210"/>
    <mergeCell ref="AIG205:AIG210"/>
    <mergeCell ref="AIH205:AIH210"/>
    <mergeCell ref="AII205:AII210"/>
    <mergeCell ref="AIJ205:AIJ210"/>
    <mergeCell ref="AIK205:AIK210"/>
    <mergeCell ref="AIL205:AIL210"/>
    <mergeCell ref="AIM205:AIM210"/>
    <mergeCell ref="AIN205:AIN210"/>
    <mergeCell ref="AIO205:AIO210"/>
    <mergeCell ref="AIP205:AIP210"/>
    <mergeCell ref="AIQ205:AIQ210"/>
    <mergeCell ref="AIR205:AIR210"/>
    <mergeCell ref="AIS205:AIS210"/>
    <mergeCell ref="AIT205:AIT210"/>
    <mergeCell ref="AIU205:AIU210"/>
    <mergeCell ref="AIV205:AIV210"/>
    <mergeCell ref="AIW205:AIW210"/>
    <mergeCell ref="AIX205:AIX210"/>
    <mergeCell ref="AIY205:AIY210"/>
    <mergeCell ref="AIZ205:AIZ210"/>
    <mergeCell ref="AJA205:AJA210"/>
    <mergeCell ref="AJB205:AJB210"/>
    <mergeCell ref="AJC205:AJC210"/>
    <mergeCell ref="AJD205:AJD210"/>
    <mergeCell ref="AJE205:AJE210"/>
    <mergeCell ref="AJF205:AJF210"/>
    <mergeCell ref="AJG205:AJG210"/>
    <mergeCell ref="AJH205:AJH210"/>
    <mergeCell ref="AJI205:AJI210"/>
    <mergeCell ref="AJJ205:AJJ210"/>
    <mergeCell ref="AJK205:AJK210"/>
    <mergeCell ref="AJL205:AJL210"/>
    <mergeCell ref="AJM205:AJM210"/>
    <mergeCell ref="AJN205:AJN210"/>
    <mergeCell ref="AJO205:AJO210"/>
    <mergeCell ref="AJP205:AJP210"/>
    <mergeCell ref="AJQ205:AJQ210"/>
    <mergeCell ref="AJR205:AJR210"/>
    <mergeCell ref="AJS205:AJS210"/>
    <mergeCell ref="AJT205:AJT210"/>
    <mergeCell ref="AJU205:AJU210"/>
    <mergeCell ref="AJV205:AJV210"/>
    <mergeCell ref="AJW205:AJW210"/>
    <mergeCell ref="AJX205:AJX210"/>
    <mergeCell ref="AJY205:AJY210"/>
    <mergeCell ref="AJZ205:AJZ210"/>
    <mergeCell ref="AKA205:AKA210"/>
    <mergeCell ref="AKB205:AKB210"/>
    <mergeCell ref="AKC205:AKC210"/>
    <mergeCell ref="AKD205:AKD210"/>
    <mergeCell ref="AKE205:AKE210"/>
    <mergeCell ref="AKF205:AKF210"/>
    <mergeCell ref="AKG205:AKG210"/>
    <mergeCell ref="AKH205:AKH210"/>
    <mergeCell ref="AKI205:AKI210"/>
    <mergeCell ref="AKJ205:AKJ210"/>
    <mergeCell ref="AKK205:AKK210"/>
    <mergeCell ref="AKL205:AKL210"/>
    <mergeCell ref="AKM205:AKM210"/>
    <mergeCell ref="AKN205:AKN210"/>
    <mergeCell ref="AKO205:AKO210"/>
    <mergeCell ref="AKP205:AKP210"/>
    <mergeCell ref="LY213:LY215"/>
    <mergeCell ref="LZ213:LZ215"/>
    <mergeCell ref="MA213:MA215"/>
    <mergeCell ref="MB213:MB215"/>
    <mergeCell ref="MC213:MC215"/>
    <mergeCell ref="MD213:MD215"/>
    <mergeCell ref="ME213:ME215"/>
    <mergeCell ref="MF213:MF215"/>
    <mergeCell ref="MG213:MG215"/>
    <mergeCell ref="MH213:MH215"/>
    <mergeCell ref="MI213:MI215"/>
    <mergeCell ref="MJ213:MJ215"/>
    <mergeCell ref="MK213:MK215"/>
    <mergeCell ref="ML213:ML215"/>
    <mergeCell ref="MM213:MM215"/>
    <mergeCell ref="MN213:MN215"/>
    <mergeCell ref="MO213:MO215"/>
    <mergeCell ref="MP213:MP215"/>
    <mergeCell ref="MQ213:MQ215"/>
    <mergeCell ref="MR213:MR215"/>
    <mergeCell ref="MS213:MS215"/>
    <mergeCell ref="MT213:MT215"/>
    <mergeCell ref="MU213:MU215"/>
    <mergeCell ref="MV213:MV215"/>
    <mergeCell ref="MW213:MW215"/>
    <mergeCell ref="MX213:MX215"/>
    <mergeCell ref="MY213:MY215"/>
    <mergeCell ref="MZ213:MZ215"/>
    <mergeCell ref="NA213:NA215"/>
    <mergeCell ref="NB213:NB215"/>
    <mergeCell ref="NC213:NC215"/>
    <mergeCell ref="ND213:ND215"/>
    <mergeCell ref="NE213:NE215"/>
    <mergeCell ref="NF213:NF215"/>
    <mergeCell ref="NG213:NG215"/>
    <mergeCell ref="NH213:NH215"/>
    <mergeCell ref="NI213:NI215"/>
    <mergeCell ref="NJ213:NJ215"/>
    <mergeCell ref="NK213:NK215"/>
    <mergeCell ref="NL213:NL215"/>
    <mergeCell ref="NM213:NM215"/>
    <mergeCell ref="NN213:NN215"/>
    <mergeCell ref="NO213:NO215"/>
    <mergeCell ref="NP213:NP215"/>
    <mergeCell ref="NQ213:NQ215"/>
    <mergeCell ref="NR213:NR215"/>
    <mergeCell ref="NS213:NS215"/>
    <mergeCell ref="NT213:NT215"/>
    <mergeCell ref="NU213:NU215"/>
    <mergeCell ref="NV213:NV215"/>
    <mergeCell ref="NW213:NW215"/>
    <mergeCell ref="NX213:NX215"/>
    <mergeCell ref="NY213:NY215"/>
    <mergeCell ref="NZ213:NZ215"/>
    <mergeCell ref="OA213:OA215"/>
    <mergeCell ref="OB213:OB215"/>
    <mergeCell ref="OC213:OC215"/>
    <mergeCell ref="OD213:OD215"/>
    <mergeCell ref="OE213:OE215"/>
    <mergeCell ref="OF213:OF215"/>
    <mergeCell ref="OG213:OG215"/>
    <mergeCell ref="OH213:OH215"/>
    <mergeCell ref="OI213:OI215"/>
    <mergeCell ref="OJ213:OJ215"/>
    <mergeCell ref="OK213:OK215"/>
    <mergeCell ref="OL213:OL215"/>
    <mergeCell ref="OM213:OM215"/>
    <mergeCell ref="ON213:ON215"/>
    <mergeCell ref="OO213:OO215"/>
    <mergeCell ref="OP213:OP215"/>
    <mergeCell ref="OQ213:OQ215"/>
    <mergeCell ref="OR213:OR215"/>
    <mergeCell ref="OS213:OS215"/>
    <mergeCell ref="OT213:OT215"/>
    <mergeCell ref="OU213:OU215"/>
    <mergeCell ref="OV213:OV215"/>
    <mergeCell ref="OW213:OW215"/>
    <mergeCell ref="OX213:OX215"/>
    <mergeCell ref="OY213:OY215"/>
    <mergeCell ref="OZ213:OZ215"/>
    <mergeCell ref="PA213:PA215"/>
    <mergeCell ref="PB213:PB215"/>
    <mergeCell ref="PC213:PC215"/>
    <mergeCell ref="PD213:PD215"/>
    <mergeCell ref="PE213:PE215"/>
    <mergeCell ref="PF213:PF215"/>
    <mergeCell ref="PG213:PG215"/>
    <mergeCell ref="PH213:PH215"/>
    <mergeCell ref="PI213:PI215"/>
    <mergeCell ref="PJ213:PJ215"/>
    <mergeCell ref="PK213:PK215"/>
    <mergeCell ref="PL213:PL215"/>
    <mergeCell ref="PM213:PM215"/>
    <mergeCell ref="PN213:PN215"/>
    <mergeCell ref="PO213:PO215"/>
    <mergeCell ref="PP213:PP215"/>
    <mergeCell ref="PQ213:PQ215"/>
    <mergeCell ref="PR213:PR215"/>
    <mergeCell ref="PS213:PS215"/>
    <mergeCell ref="PT213:PT215"/>
    <mergeCell ref="PU213:PU215"/>
    <mergeCell ref="PV213:PV215"/>
    <mergeCell ref="PW213:PW215"/>
    <mergeCell ref="PX213:PX215"/>
    <mergeCell ref="PY213:PY215"/>
    <mergeCell ref="PZ213:PZ215"/>
    <mergeCell ref="QA213:QA215"/>
    <mergeCell ref="QB213:QB215"/>
    <mergeCell ref="QC213:QC215"/>
    <mergeCell ref="QD213:QD215"/>
    <mergeCell ref="QE213:QE215"/>
    <mergeCell ref="QF213:QF215"/>
    <mergeCell ref="QG213:QG215"/>
    <mergeCell ref="QH213:QH215"/>
    <mergeCell ref="QI213:QI215"/>
    <mergeCell ref="QJ213:QJ215"/>
    <mergeCell ref="QK213:QK215"/>
    <mergeCell ref="QL213:QL215"/>
    <mergeCell ref="QM213:QM215"/>
    <mergeCell ref="QN213:QN215"/>
    <mergeCell ref="QO213:QO215"/>
    <mergeCell ref="QP213:QP215"/>
    <mergeCell ref="QQ213:QQ215"/>
    <mergeCell ref="QR213:QR215"/>
    <mergeCell ref="QS213:QS215"/>
    <mergeCell ref="QT213:QT215"/>
    <mergeCell ref="QU213:QU215"/>
    <mergeCell ref="QV213:QV215"/>
    <mergeCell ref="QW213:QW215"/>
    <mergeCell ref="QX213:QX215"/>
    <mergeCell ref="QY213:QY215"/>
    <mergeCell ref="QZ213:QZ215"/>
    <mergeCell ref="RA213:RA215"/>
    <mergeCell ref="RB213:RB215"/>
    <mergeCell ref="RC213:RC215"/>
    <mergeCell ref="RD213:RD215"/>
    <mergeCell ref="RE213:RE215"/>
    <mergeCell ref="RF213:RF215"/>
    <mergeCell ref="RG213:RG215"/>
    <mergeCell ref="RH213:RH215"/>
    <mergeCell ref="RI213:RI215"/>
    <mergeCell ref="RJ213:RJ215"/>
    <mergeCell ref="RK213:RK215"/>
    <mergeCell ref="RL213:RL215"/>
    <mergeCell ref="RM213:RM215"/>
    <mergeCell ref="RN213:RN215"/>
    <mergeCell ref="RO213:RO215"/>
    <mergeCell ref="RP213:RP215"/>
    <mergeCell ref="RQ213:RQ215"/>
    <mergeCell ref="RR213:RR215"/>
    <mergeCell ref="RS213:RS215"/>
    <mergeCell ref="RT213:RT215"/>
    <mergeCell ref="RU213:RU215"/>
    <mergeCell ref="RV213:RV215"/>
    <mergeCell ref="RW213:RW215"/>
    <mergeCell ref="RX213:RX215"/>
    <mergeCell ref="RY213:RY215"/>
    <mergeCell ref="RZ213:RZ215"/>
    <mergeCell ref="SA213:SA215"/>
    <mergeCell ref="SB213:SB215"/>
    <mergeCell ref="SC213:SC215"/>
    <mergeCell ref="SD213:SD215"/>
    <mergeCell ref="SE213:SE215"/>
    <mergeCell ref="SF213:SF215"/>
    <mergeCell ref="SG213:SG215"/>
    <mergeCell ref="SH213:SH215"/>
    <mergeCell ref="SI213:SI215"/>
    <mergeCell ref="SJ213:SJ215"/>
    <mergeCell ref="SK213:SK215"/>
    <mergeCell ref="SL213:SL215"/>
    <mergeCell ref="SM213:SM215"/>
    <mergeCell ref="SN213:SN215"/>
    <mergeCell ref="SO213:SO215"/>
    <mergeCell ref="SP213:SP215"/>
    <mergeCell ref="SQ213:SQ215"/>
    <mergeCell ref="SR213:SR215"/>
    <mergeCell ref="SS213:SS215"/>
    <mergeCell ref="ST213:ST215"/>
    <mergeCell ref="SU213:SU215"/>
    <mergeCell ref="SV213:SV215"/>
    <mergeCell ref="SW213:SW215"/>
    <mergeCell ref="SX213:SX215"/>
    <mergeCell ref="SY213:SY215"/>
    <mergeCell ref="SZ213:SZ215"/>
    <mergeCell ref="TA213:TA215"/>
    <mergeCell ref="TB213:TB215"/>
    <mergeCell ref="TC213:TC215"/>
    <mergeCell ref="TD213:TD215"/>
    <mergeCell ref="TE213:TE215"/>
    <mergeCell ref="TF213:TF215"/>
    <mergeCell ref="TG213:TG215"/>
    <mergeCell ref="TH213:TH215"/>
    <mergeCell ref="TI213:TI215"/>
    <mergeCell ref="TJ213:TJ215"/>
    <mergeCell ref="TK213:TK215"/>
    <mergeCell ref="TL213:TL215"/>
    <mergeCell ref="TM213:TM215"/>
    <mergeCell ref="TN213:TN215"/>
    <mergeCell ref="TO213:TO215"/>
    <mergeCell ref="TP213:TP215"/>
    <mergeCell ref="TQ213:TQ215"/>
    <mergeCell ref="TR213:TR215"/>
    <mergeCell ref="TS213:TS215"/>
    <mergeCell ref="TT213:TT215"/>
    <mergeCell ref="TU213:TU215"/>
    <mergeCell ref="TV213:TV215"/>
    <mergeCell ref="TW213:TW215"/>
    <mergeCell ref="TX213:TX215"/>
    <mergeCell ref="TY213:TY215"/>
    <mergeCell ref="TZ213:TZ215"/>
    <mergeCell ref="UA213:UA215"/>
    <mergeCell ref="UB213:UB215"/>
    <mergeCell ref="UC213:UC215"/>
    <mergeCell ref="UD213:UD215"/>
    <mergeCell ref="UE213:UE215"/>
    <mergeCell ref="UF213:UF215"/>
    <mergeCell ref="UG213:UG215"/>
    <mergeCell ref="UH213:UH215"/>
    <mergeCell ref="UI213:UI215"/>
    <mergeCell ref="UJ213:UJ215"/>
    <mergeCell ref="UK213:UK215"/>
    <mergeCell ref="UL213:UL215"/>
    <mergeCell ref="UM213:UM215"/>
    <mergeCell ref="UN213:UN215"/>
    <mergeCell ref="UO213:UO215"/>
    <mergeCell ref="UP213:UP215"/>
    <mergeCell ref="UQ213:UQ215"/>
    <mergeCell ref="UR213:UR215"/>
    <mergeCell ref="US213:US215"/>
    <mergeCell ref="UT213:UT215"/>
    <mergeCell ref="UU213:UU215"/>
    <mergeCell ref="UV213:UV215"/>
    <mergeCell ref="UW213:UW215"/>
    <mergeCell ref="UX213:UX215"/>
    <mergeCell ref="UY213:UY215"/>
    <mergeCell ref="UZ213:UZ215"/>
    <mergeCell ref="VA213:VA215"/>
    <mergeCell ref="VB213:VB215"/>
    <mergeCell ref="VC213:VC215"/>
    <mergeCell ref="VD213:VD215"/>
    <mergeCell ref="VE213:VE215"/>
    <mergeCell ref="VF213:VF215"/>
    <mergeCell ref="VG213:VG215"/>
    <mergeCell ref="VH213:VH215"/>
    <mergeCell ref="VI213:VI215"/>
    <mergeCell ref="VJ213:VJ215"/>
    <mergeCell ref="VK213:VK215"/>
    <mergeCell ref="VL213:VL215"/>
    <mergeCell ref="VM213:VM215"/>
    <mergeCell ref="VN213:VN215"/>
    <mergeCell ref="VO213:VO215"/>
    <mergeCell ref="VP213:VP215"/>
    <mergeCell ref="VQ213:VQ215"/>
    <mergeCell ref="VR213:VR215"/>
    <mergeCell ref="VS213:VS215"/>
    <mergeCell ref="VT213:VT215"/>
    <mergeCell ref="VU213:VU215"/>
    <mergeCell ref="VV213:VV215"/>
    <mergeCell ref="VW213:VW215"/>
    <mergeCell ref="VX213:VX215"/>
    <mergeCell ref="VY213:VY215"/>
    <mergeCell ref="VZ213:VZ215"/>
    <mergeCell ref="WA213:WA215"/>
    <mergeCell ref="WB213:WB215"/>
    <mergeCell ref="WC213:WC215"/>
    <mergeCell ref="WD213:WD215"/>
    <mergeCell ref="WE213:WE215"/>
    <mergeCell ref="WF213:WF215"/>
    <mergeCell ref="WG213:WG215"/>
    <mergeCell ref="WH213:WH215"/>
    <mergeCell ref="WI213:WI215"/>
    <mergeCell ref="WJ213:WJ215"/>
    <mergeCell ref="WK213:WK215"/>
    <mergeCell ref="WL213:WL215"/>
    <mergeCell ref="WM213:WM215"/>
    <mergeCell ref="WN213:WN215"/>
    <mergeCell ref="WO213:WO215"/>
    <mergeCell ref="WP213:WP215"/>
    <mergeCell ref="WQ213:WQ215"/>
    <mergeCell ref="WR213:WR215"/>
    <mergeCell ref="WS213:WS215"/>
    <mergeCell ref="WT213:WT215"/>
    <mergeCell ref="WU213:WU215"/>
    <mergeCell ref="WV213:WV215"/>
    <mergeCell ref="WW213:WW215"/>
    <mergeCell ref="WX213:WX215"/>
    <mergeCell ref="WY213:WY215"/>
    <mergeCell ref="WZ213:WZ215"/>
    <mergeCell ref="XA213:XA215"/>
    <mergeCell ref="XB213:XB215"/>
    <mergeCell ref="XC213:XC215"/>
    <mergeCell ref="XD213:XD215"/>
    <mergeCell ref="XE213:XE215"/>
    <mergeCell ref="XF213:XF215"/>
    <mergeCell ref="XG213:XG215"/>
    <mergeCell ref="XH213:XH215"/>
    <mergeCell ref="XI213:XI215"/>
    <mergeCell ref="XJ213:XJ215"/>
    <mergeCell ref="XK213:XK215"/>
    <mergeCell ref="XL213:XL215"/>
    <mergeCell ref="XM213:XM215"/>
    <mergeCell ref="XN213:XN215"/>
    <mergeCell ref="XO213:XO215"/>
    <mergeCell ref="XP213:XP215"/>
    <mergeCell ref="XQ213:XQ215"/>
    <mergeCell ref="XR213:XR215"/>
    <mergeCell ref="XS213:XS215"/>
    <mergeCell ref="XT213:XT215"/>
    <mergeCell ref="XU213:XU215"/>
    <mergeCell ref="XV213:XV215"/>
    <mergeCell ref="XW213:XW215"/>
    <mergeCell ref="XX213:XX215"/>
    <mergeCell ref="XY213:XY215"/>
    <mergeCell ref="XZ213:XZ215"/>
    <mergeCell ref="YA213:YA215"/>
    <mergeCell ref="YB213:YB215"/>
    <mergeCell ref="YC213:YC215"/>
    <mergeCell ref="YD213:YD215"/>
    <mergeCell ref="YE213:YE215"/>
    <mergeCell ref="YF213:YF215"/>
    <mergeCell ref="YG213:YG215"/>
    <mergeCell ref="YH213:YH215"/>
    <mergeCell ref="YI213:YI215"/>
    <mergeCell ref="YJ213:YJ215"/>
    <mergeCell ref="YK213:YK215"/>
    <mergeCell ref="YL213:YL215"/>
    <mergeCell ref="YM213:YM215"/>
    <mergeCell ref="YN213:YN215"/>
    <mergeCell ref="YO213:YO215"/>
    <mergeCell ref="YP213:YP215"/>
    <mergeCell ref="YQ213:YQ215"/>
    <mergeCell ref="YR213:YR215"/>
    <mergeCell ref="YS213:YS215"/>
    <mergeCell ref="YT213:YT215"/>
    <mergeCell ref="YU213:YU215"/>
    <mergeCell ref="YV213:YV215"/>
    <mergeCell ref="YW213:YW215"/>
    <mergeCell ref="YX213:YX215"/>
    <mergeCell ref="YY213:YY215"/>
    <mergeCell ref="YZ213:YZ215"/>
    <mergeCell ref="ZA213:ZA215"/>
    <mergeCell ref="ZB213:ZB215"/>
    <mergeCell ref="ZC213:ZC215"/>
    <mergeCell ref="ZD213:ZD215"/>
    <mergeCell ref="ZE213:ZE215"/>
    <mergeCell ref="ZF213:ZF215"/>
    <mergeCell ref="ZG213:ZG215"/>
    <mergeCell ref="ZH213:ZH215"/>
    <mergeCell ref="ZI213:ZI215"/>
    <mergeCell ref="ZJ213:ZJ215"/>
    <mergeCell ref="ZK213:ZK215"/>
    <mergeCell ref="ZL213:ZL215"/>
    <mergeCell ref="ZM213:ZM215"/>
    <mergeCell ref="ZN213:ZN215"/>
    <mergeCell ref="ZO213:ZO215"/>
    <mergeCell ref="ZP213:ZP215"/>
    <mergeCell ref="ZQ213:ZQ215"/>
    <mergeCell ref="ZR213:ZR215"/>
    <mergeCell ref="ZS213:ZS215"/>
    <mergeCell ref="ZT213:ZT215"/>
    <mergeCell ref="ZU213:ZU215"/>
    <mergeCell ref="ZV213:ZV215"/>
    <mergeCell ref="ZW213:ZW215"/>
    <mergeCell ref="ZX213:ZX215"/>
    <mergeCell ref="ZY213:ZY215"/>
    <mergeCell ref="ZZ213:ZZ215"/>
    <mergeCell ref="AAA213:AAA215"/>
    <mergeCell ref="AAB213:AAB215"/>
    <mergeCell ref="AAC213:AAC215"/>
    <mergeCell ref="AAD213:AAD215"/>
    <mergeCell ref="AAE213:AAE215"/>
    <mergeCell ref="AAF213:AAF215"/>
    <mergeCell ref="AAG213:AAG215"/>
    <mergeCell ref="AAH213:AAH215"/>
    <mergeCell ref="AAI213:AAI215"/>
    <mergeCell ref="AAJ213:AAJ215"/>
    <mergeCell ref="AAK213:AAK215"/>
    <mergeCell ref="AAL213:AAL215"/>
    <mergeCell ref="AAM213:AAM215"/>
    <mergeCell ref="AAN213:AAN215"/>
    <mergeCell ref="AAO213:AAO215"/>
    <mergeCell ref="AAP213:AAP215"/>
    <mergeCell ref="AAQ213:AAQ215"/>
    <mergeCell ref="AAR213:AAR215"/>
    <mergeCell ref="AAS213:AAS215"/>
    <mergeCell ref="AAT213:AAT215"/>
    <mergeCell ref="AAU213:AAU215"/>
    <mergeCell ref="AAV213:AAV215"/>
    <mergeCell ref="AAW213:AAW215"/>
    <mergeCell ref="AAX213:AAX215"/>
    <mergeCell ref="AAY213:AAY215"/>
    <mergeCell ref="AAZ213:AAZ215"/>
    <mergeCell ref="ABA213:ABA215"/>
    <mergeCell ref="ABB213:ABB215"/>
    <mergeCell ref="ABC213:ABC215"/>
    <mergeCell ref="ABD213:ABD215"/>
    <mergeCell ref="ABE213:ABE215"/>
    <mergeCell ref="ABF213:ABF215"/>
    <mergeCell ref="ABG213:ABG215"/>
    <mergeCell ref="ABH213:ABH215"/>
    <mergeCell ref="ABI213:ABI215"/>
    <mergeCell ref="ABJ213:ABJ215"/>
    <mergeCell ref="ABK213:ABK215"/>
    <mergeCell ref="ABL213:ABL215"/>
    <mergeCell ref="ABM213:ABM215"/>
    <mergeCell ref="ABN213:ABN215"/>
    <mergeCell ref="ABO213:ABO215"/>
    <mergeCell ref="ABP213:ABP215"/>
    <mergeCell ref="ABQ213:ABQ215"/>
    <mergeCell ref="ABR213:ABR215"/>
    <mergeCell ref="ABS213:ABS215"/>
    <mergeCell ref="ABT213:ABT215"/>
    <mergeCell ref="ABU213:ABU215"/>
    <mergeCell ref="ABV213:ABV215"/>
    <mergeCell ref="ABW213:ABW215"/>
    <mergeCell ref="ABX213:ABX215"/>
    <mergeCell ref="ABY213:ABY215"/>
    <mergeCell ref="ABZ213:ABZ215"/>
    <mergeCell ref="ACA213:ACA215"/>
    <mergeCell ref="ACB213:ACB215"/>
    <mergeCell ref="ACC213:ACC215"/>
    <mergeCell ref="ACD213:ACD215"/>
    <mergeCell ref="ACE213:ACE215"/>
    <mergeCell ref="ACF213:ACF215"/>
    <mergeCell ref="ACG213:ACG215"/>
    <mergeCell ref="ACH213:ACH215"/>
    <mergeCell ref="ACI213:ACI215"/>
    <mergeCell ref="ACJ213:ACJ215"/>
    <mergeCell ref="ACK213:ACK215"/>
    <mergeCell ref="ACL213:ACL215"/>
    <mergeCell ref="ACM213:ACM215"/>
    <mergeCell ref="ACN213:ACN215"/>
    <mergeCell ref="ACO213:ACO215"/>
    <mergeCell ref="ACP213:ACP215"/>
    <mergeCell ref="ACQ213:ACQ215"/>
    <mergeCell ref="ACR213:ACR215"/>
    <mergeCell ref="ACS213:ACS215"/>
    <mergeCell ref="ACT213:ACT215"/>
    <mergeCell ref="ACU213:ACU215"/>
    <mergeCell ref="ACV213:ACV215"/>
    <mergeCell ref="ACW213:ACW215"/>
    <mergeCell ref="ACX213:ACX215"/>
    <mergeCell ref="ACY213:ACY215"/>
    <mergeCell ref="ACZ213:ACZ215"/>
    <mergeCell ref="ADA213:ADA215"/>
    <mergeCell ref="ADB213:ADB215"/>
    <mergeCell ref="ADC213:ADC215"/>
    <mergeCell ref="ADD213:ADD215"/>
    <mergeCell ref="ADE213:ADE215"/>
    <mergeCell ref="ADF213:ADF215"/>
    <mergeCell ref="ADG213:ADG215"/>
    <mergeCell ref="ADH213:ADH215"/>
    <mergeCell ref="ADI213:ADI215"/>
    <mergeCell ref="ADJ213:ADJ215"/>
    <mergeCell ref="ADK213:ADK215"/>
    <mergeCell ref="ADL213:ADL215"/>
    <mergeCell ref="ADM213:ADM215"/>
    <mergeCell ref="ADN213:ADN215"/>
    <mergeCell ref="ADO213:ADO215"/>
    <mergeCell ref="ADP213:ADP215"/>
    <mergeCell ref="ADQ213:ADQ215"/>
    <mergeCell ref="ADR213:ADR215"/>
    <mergeCell ref="ADS213:ADS215"/>
    <mergeCell ref="ADT213:ADT215"/>
    <mergeCell ref="ADU213:ADU215"/>
    <mergeCell ref="ADV213:ADV215"/>
    <mergeCell ref="ADW213:ADW215"/>
    <mergeCell ref="ADX213:ADX215"/>
    <mergeCell ref="ADY213:ADY215"/>
    <mergeCell ref="ADZ213:ADZ215"/>
    <mergeCell ref="AEA213:AEA215"/>
    <mergeCell ref="AEB213:AEB215"/>
    <mergeCell ref="AEC213:AEC215"/>
    <mergeCell ref="AED213:AED215"/>
    <mergeCell ref="AEE213:AEE215"/>
    <mergeCell ref="AEF213:AEF215"/>
    <mergeCell ref="AEG213:AEG215"/>
    <mergeCell ref="AEH213:AEH215"/>
    <mergeCell ref="AEI213:AEI215"/>
    <mergeCell ref="AEJ213:AEJ215"/>
    <mergeCell ref="AEK213:AEK215"/>
    <mergeCell ref="AEL213:AEL215"/>
    <mergeCell ref="AEM213:AEM215"/>
    <mergeCell ref="AEN213:AEN215"/>
    <mergeCell ref="AEO213:AEO215"/>
    <mergeCell ref="AEP213:AEP215"/>
    <mergeCell ref="AEQ213:AEQ215"/>
    <mergeCell ref="AER213:AER215"/>
    <mergeCell ref="AES213:AES215"/>
    <mergeCell ref="AET213:AET215"/>
    <mergeCell ref="AEU213:AEU215"/>
    <mergeCell ref="AEV213:AEV215"/>
    <mergeCell ref="AEW213:AEW215"/>
    <mergeCell ref="AEX213:AEX215"/>
    <mergeCell ref="AEY213:AEY215"/>
    <mergeCell ref="AEZ213:AEZ215"/>
    <mergeCell ref="AFA213:AFA215"/>
    <mergeCell ref="AFB213:AFB215"/>
    <mergeCell ref="AFC213:AFC215"/>
    <mergeCell ref="AFD213:AFD215"/>
    <mergeCell ref="AFE213:AFE215"/>
    <mergeCell ref="AFF213:AFF215"/>
    <mergeCell ref="AFG213:AFG215"/>
    <mergeCell ref="AFH213:AFH215"/>
    <mergeCell ref="AFI213:AFI215"/>
    <mergeCell ref="AFJ213:AFJ215"/>
    <mergeCell ref="AFK213:AFK215"/>
    <mergeCell ref="AFL213:AFL215"/>
    <mergeCell ref="AFM213:AFM215"/>
    <mergeCell ref="AFN213:AFN215"/>
    <mergeCell ref="AFO213:AFO215"/>
    <mergeCell ref="AFP213:AFP215"/>
    <mergeCell ref="AFQ213:AFQ215"/>
    <mergeCell ref="AFR213:AFR215"/>
    <mergeCell ref="AFS213:AFS215"/>
    <mergeCell ref="AFT213:AFT215"/>
    <mergeCell ref="AFU213:AFU215"/>
    <mergeCell ref="AFV213:AFV215"/>
    <mergeCell ref="AFW213:AFW215"/>
    <mergeCell ref="AFX213:AFX215"/>
    <mergeCell ref="AFY213:AFY215"/>
    <mergeCell ref="AFZ213:AFZ215"/>
    <mergeCell ref="AGA213:AGA215"/>
    <mergeCell ref="AGB213:AGB215"/>
    <mergeCell ref="AGC213:AGC215"/>
    <mergeCell ref="AGD213:AGD215"/>
    <mergeCell ref="AGE213:AGE215"/>
    <mergeCell ref="AGF213:AGF215"/>
    <mergeCell ref="AGG213:AGG215"/>
    <mergeCell ref="AGH213:AGH215"/>
    <mergeCell ref="AGI213:AGI215"/>
    <mergeCell ref="AGJ213:AGJ215"/>
    <mergeCell ref="AGK213:AGK215"/>
    <mergeCell ref="AGL213:AGL215"/>
    <mergeCell ref="AGM213:AGM215"/>
    <mergeCell ref="AGN213:AGN215"/>
    <mergeCell ref="AGO213:AGO215"/>
    <mergeCell ref="AGP213:AGP215"/>
    <mergeCell ref="AGQ213:AGQ215"/>
    <mergeCell ref="AGR213:AGR215"/>
    <mergeCell ref="AGS213:AGS215"/>
    <mergeCell ref="AGT213:AGT215"/>
    <mergeCell ref="AGU213:AGU215"/>
    <mergeCell ref="AGV213:AGV215"/>
    <mergeCell ref="AGW213:AGW215"/>
    <mergeCell ref="AGX213:AGX215"/>
    <mergeCell ref="AGY213:AGY215"/>
    <mergeCell ref="AGZ213:AGZ215"/>
    <mergeCell ref="AHA213:AHA215"/>
    <mergeCell ref="AHB213:AHB215"/>
    <mergeCell ref="AHC213:AHC215"/>
    <mergeCell ref="AHD213:AHD215"/>
    <mergeCell ref="AHE213:AHE215"/>
    <mergeCell ref="AHF213:AHF215"/>
    <mergeCell ref="AHG213:AHG215"/>
    <mergeCell ref="AHH213:AHH215"/>
    <mergeCell ref="AHI213:AHI215"/>
    <mergeCell ref="AHJ213:AHJ215"/>
    <mergeCell ref="AHK213:AHK215"/>
    <mergeCell ref="AHL213:AHL215"/>
    <mergeCell ref="AHM213:AHM215"/>
    <mergeCell ref="AHN213:AHN215"/>
    <mergeCell ref="AHO213:AHO215"/>
    <mergeCell ref="AHP213:AHP215"/>
    <mergeCell ref="AHQ213:AHQ215"/>
    <mergeCell ref="AHR213:AHR215"/>
    <mergeCell ref="AHS213:AHS215"/>
    <mergeCell ref="AHT213:AHT215"/>
    <mergeCell ref="AHU213:AHU215"/>
    <mergeCell ref="AHV213:AHV215"/>
    <mergeCell ref="AHW213:AHW215"/>
    <mergeCell ref="AHX213:AHX215"/>
    <mergeCell ref="AHY213:AHY215"/>
    <mergeCell ref="AHZ213:AHZ215"/>
    <mergeCell ref="AIA213:AIA215"/>
    <mergeCell ref="AIB213:AIB215"/>
    <mergeCell ref="AIC213:AIC215"/>
    <mergeCell ref="AID213:AID215"/>
    <mergeCell ref="AIE213:AIE215"/>
    <mergeCell ref="AIF213:AIF215"/>
    <mergeCell ref="AIG213:AIG215"/>
    <mergeCell ref="AIH213:AIH215"/>
    <mergeCell ref="AII213:AII215"/>
    <mergeCell ref="AIJ213:AIJ215"/>
    <mergeCell ref="AIK213:AIK215"/>
    <mergeCell ref="AIL213:AIL215"/>
    <mergeCell ref="AIM213:AIM215"/>
    <mergeCell ref="AIN213:AIN215"/>
    <mergeCell ref="AIO213:AIO215"/>
    <mergeCell ref="AIP213:AIP215"/>
    <mergeCell ref="AIQ213:AIQ215"/>
    <mergeCell ref="AIR213:AIR215"/>
    <mergeCell ref="AIS213:AIS215"/>
    <mergeCell ref="AIT213:AIT215"/>
    <mergeCell ref="AIU213:AIU215"/>
    <mergeCell ref="AIV213:AIV215"/>
    <mergeCell ref="AIW213:AIW215"/>
    <mergeCell ref="AIX213:AIX215"/>
    <mergeCell ref="AIY213:AIY215"/>
    <mergeCell ref="AIZ213:AIZ215"/>
    <mergeCell ref="AJA213:AJA215"/>
    <mergeCell ref="AJB213:AJB215"/>
    <mergeCell ref="AJC213:AJC215"/>
    <mergeCell ref="AJD213:AJD215"/>
    <mergeCell ref="AJE213:AJE215"/>
    <mergeCell ref="AJF213:AJF215"/>
    <mergeCell ref="AJG213:AJG215"/>
    <mergeCell ref="AJH213:AJH215"/>
    <mergeCell ref="AJI213:AJI215"/>
    <mergeCell ref="AJJ213:AJJ215"/>
    <mergeCell ref="AJK213:AJK215"/>
    <mergeCell ref="AJL213:AJL215"/>
    <mergeCell ref="AJM213:AJM215"/>
    <mergeCell ref="AJN213:AJN215"/>
    <mergeCell ref="AJO213:AJO215"/>
    <mergeCell ref="AJP213:AJP215"/>
    <mergeCell ref="AJQ213:AJQ215"/>
    <mergeCell ref="AJR213:AJR215"/>
    <mergeCell ref="AJS213:AJS215"/>
    <mergeCell ref="AJT213:AJT215"/>
    <mergeCell ref="AJU213:AJU215"/>
    <mergeCell ref="AJV213:AJV215"/>
    <mergeCell ref="AJW213:AJW215"/>
    <mergeCell ref="AJX213:AJX215"/>
    <mergeCell ref="AJY213:AJY215"/>
    <mergeCell ref="AJZ213:AJZ215"/>
    <mergeCell ref="AKA213:AKA215"/>
    <mergeCell ref="AKB213:AKB215"/>
    <mergeCell ref="AKC213:AKC215"/>
    <mergeCell ref="AKD213:AKD215"/>
    <mergeCell ref="AKE213:AKE215"/>
    <mergeCell ref="AKF213:AKF215"/>
    <mergeCell ref="AKG213:AKG215"/>
    <mergeCell ref="AKH213:AKH215"/>
    <mergeCell ref="AKI213:AKI215"/>
    <mergeCell ref="AKJ213:AKJ215"/>
    <mergeCell ref="AKK213:AKK215"/>
    <mergeCell ref="AKL213:AKL215"/>
    <mergeCell ref="AKM213:AKM215"/>
    <mergeCell ref="AKN213:AKN215"/>
    <mergeCell ref="AKO213:AKO215"/>
    <mergeCell ref="AKP213:AKP215"/>
    <mergeCell ref="LY216:LY219"/>
    <mergeCell ref="LZ216:LZ219"/>
    <mergeCell ref="MA216:MA219"/>
    <mergeCell ref="MB216:MB219"/>
    <mergeCell ref="MC216:MC219"/>
    <mergeCell ref="MD216:MD219"/>
    <mergeCell ref="ME216:ME219"/>
    <mergeCell ref="MF216:MF219"/>
    <mergeCell ref="MG216:MG219"/>
    <mergeCell ref="MH216:MH219"/>
    <mergeCell ref="MI216:MI219"/>
    <mergeCell ref="MJ216:MJ219"/>
    <mergeCell ref="MK216:MK219"/>
    <mergeCell ref="ML216:ML219"/>
    <mergeCell ref="MM216:MM219"/>
    <mergeCell ref="MN216:MN219"/>
    <mergeCell ref="MO216:MO219"/>
    <mergeCell ref="MP216:MP219"/>
    <mergeCell ref="MQ216:MQ219"/>
    <mergeCell ref="MR216:MR219"/>
    <mergeCell ref="MS216:MS219"/>
    <mergeCell ref="MT216:MT219"/>
    <mergeCell ref="MU216:MU219"/>
    <mergeCell ref="MV216:MV219"/>
    <mergeCell ref="MW216:MW219"/>
    <mergeCell ref="MX216:MX219"/>
    <mergeCell ref="MY216:MY219"/>
    <mergeCell ref="MZ216:MZ219"/>
    <mergeCell ref="NA216:NA219"/>
    <mergeCell ref="NB216:NB219"/>
    <mergeCell ref="NC216:NC219"/>
    <mergeCell ref="ND216:ND219"/>
    <mergeCell ref="NE216:NE219"/>
    <mergeCell ref="NF216:NF219"/>
    <mergeCell ref="NG216:NG219"/>
    <mergeCell ref="NH216:NH219"/>
    <mergeCell ref="NI216:NI219"/>
    <mergeCell ref="NJ216:NJ219"/>
    <mergeCell ref="NK216:NK219"/>
    <mergeCell ref="NL216:NL219"/>
    <mergeCell ref="NM216:NM219"/>
    <mergeCell ref="NN216:NN219"/>
    <mergeCell ref="NO216:NO219"/>
    <mergeCell ref="NP216:NP219"/>
    <mergeCell ref="NQ216:NQ219"/>
    <mergeCell ref="NR216:NR219"/>
    <mergeCell ref="NS216:NS219"/>
    <mergeCell ref="NT216:NT219"/>
    <mergeCell ref="NU216:NU219"/>
    <mergeCell ref="NV216:NV219"/>
    <mergeCell ref="NW216:NW219"/>
    <mergeCell ref="NX216:NX219"/>
    <mergeCell ref="NY216:NY219"/>
    <mergeCell ref="NZ216:NZ219"/>
    <mergeCell ref="OA216:OA219"/>
    <mergeCell ref="OB216:OB219"/>
    <mergeCell ref="OC216:OC219"/>
    <mergeCell ref="OD216:OD219"/>
    <mergeCell ref="OE216:OE219"/>
    <mergeCell ref="OF216:OF219"/>
    <mergeCell ref="OG216:OG219"/>
    <mergeCell ref="OH216:OH219"/>
    <mergeCell ref="OI216:OI219"/>
    <mergeCell ref="OJ216:OJ219"/>
    <mergeCell ref="OK216:OK219"/>
    <mergeCell ref="OL216:OL219"/>
    <mergeCell ref="OM216:OM219"/>
    <mergeCell ref="ON216:ON219"/>
    <mergeCell ref="OO216:OO219"/>
    <mergeCell ref="OP216:OP219"/>
    <mergeCell ref="OQ216:OQ219"/>
    <mergeCell ref="OR216:OR219"/>
    <mergeCell ref="OS216:OS219"/>
    <mergeCell ref="OT216:OT219"/>
    <mergeCell ref="OU216:OU219"/>
    <mergeCell ref="OV216:OV219"/>
    <mergeCell ref="OW216:OW219"/>
    <mergeCell ref="OX216:OX219"/>
    <mergeCell ref="OY216:OY219"/>
    <mergeCell ref="OZ216:OZ219"/>
    <mergeCell ref="PA216:PA219"/>
    <mergeCell ref="PB216:PB219"/>
    <mergeCell ref="PC216:PC219"/>
    <mergeCell ref="PD216:PD219"/>
    <mergeCell ref="PE216:PE219"/>
    <mergeCell ref="PF216:PF219"/>
    <mergeCell ref="PG216:PG219"/>
    <mergeCell ref="PH216:PH219"/>
    <mergeCell ref="PI216:PI219"/>
    <mergeCell ref="PJ216:PJ219"/>
    <mergeCell ref="PK216:PK219"/>
    <mergeCell ref="PL216:PL219"/>
    <mergeCell ref="PM216:PM219"/>
    <mergeCell ref="PN216:PN219"/>
    <mergeCell ref="PO216:PO219"/>
    <mergeCell ref="PP216:PP219"/>
    <mergeCell ref="PQ216:PQ219"/>
    <mergeCell ref="PR216:PR219"/>
    <mergeCell ref="PS216:PS219"/>
    <mergeCell ref="PT216:PT219"/>
    <mergeCell ref="PU216:PU219"/>
    <mergeCell ref="PV216:PV219"/>
    <mergeCell ref="PW216:PW219"/>
    <mergeCell ref="PX216:PX219"/>
    <mergeCell ref="PY216:PY219"/>
    <mergeCell ref="PZ216:PZ219"/>
    <mergeCell ref="QA216:QA219"/>
    <mergeCell ref="QB216:QB219"/>
    <mergeCell ref="QC216:QC219"/>
    <mergeCell ref="QD216:QD219"/>
    <mergeCell ref="QE216:QE219"/>
    <mergeCell ref="QF216:QF219"/>
    <mergeCell ref="QG216:QG219"/>
    <mergeCell ref="QH216:QH219"/>
    <mergeCell ref="QI216:QI219"/>
    <mergeCell ref="QJ216:QJ219"/>
    <mergeCell ref="QK216:QK219"/>
    <mergeCell ref="QL216:QL219"/>
    <mergeCell ref="QM216:QM219"/>
    <mergeCell ref="QN216:QN219"/>
    <mergeCell ref="QO216:QO219"/>
    <mergeCell ref="QP216:QP219"/>
    <mergeCell ref="QQ216:QQ219"/>
    <mergeCell ref="QR216:QR219"/>
    <mergeCell ref="QS216:QS219"/>
    <mergeCell ref="QT216:QT219"/>
    <mergeCell ref="QU216:QU219"/>
    <mergeCell ref="QV216:QV219"/>
    <mergeCell ref="QW216:QW219"/>
    <mergeCell ref="QX216:QX219"/>
    <mergeCell ref="QY216:QY219"/>
    <mergeCell ref="QZ216:QZ219"/>
    <mergeCell ref="RA216:RA219"/>
    <mergeCell ref="RB216:RB219"/>
    <mergeCell ref="RC216:RC219"/>
    <mergeCell ref="RD216:RD219"/>
    <mergeCell ref="RE216:RE219"/>
    <mergeCell ref="RF216:RF219"/>
    <mergeCell ref="RG216:RG219"/>
    <mergeCell ref="RH216:RH219"/>
    <mergeCell ref="RI216:RI219"/>
    <mergeCell ref="RJ216:RJ219"/>
    <mergeCell ref="RK216:RK219"/>
    <mergeCell ref="RL216:RL219"/>
    <mergeCell ref="RM216:RM219"/>
    <mergeCell ref="RN216:RN219"/>
    <mergeCell ref="RO216:RO219"/>
    <mergeCell ref="RP216:RP219"/>
    <mergeCell ref="RQ216:RQ219"/>
    <mergeCell ref="RR216:RR219"/>
    <mergeCell ref="RS216:RS219"/>
    <mergeCell ref="RT216:RT219"/>
    <mergeCell ref="RU216:RU219"/>
    <mergeCell ref="RV216:RV219"/>
    <mergeCell ref="RW216:RW219"/>
    <mergeCell ref="RX216:RX219"/>
    <mergeCell ref="RY216:RY219"/>
    <mergeCell ref="RZ216:RZ219"/>
    <mergeCell ref="SA216:SA219"/>
    <mergeCell ref="SB216:SB219"/>
    <mergeCell ref="SC216:SC219"/>
    <mergeCell ref="SD216:SD219"/>
    <mergeCell ref="SE216:SE219"/>
    <mergeCell ref="SF216:SF219"/>
    <mergeCell ref="SG216:SG219"/>
    <mergeCell ref="SH216:SH219"/>
    <mergeCell ref="SI216:SI219"/>
    <mergeCell ref="SJ216:SJ219"/>
    <mergeCell ref="SK216:SK219"/>
    <mergeCell ref="SL216:SL219"/>
    <mergeCell ref="SM216:SM219"/>
    <mergeCell ref="SN216:SN219"/>
    <mergeCell ref="SO216:SO219"/>
    <mergeCell ref="SP216:SP219"/>
    <mergeCell ref="SQ216:SQ219"/>
    <mergeCell ref="SR216:SR219"/>
    <mergeCell ref="SS216:SS219"/>
    <mergeCell ref="ST216:ST219"/>
    <mergeCell ref="SU216:SU219"/>
    <mergeCell ref="SV216:SV219"/>
    <mergeCell ref="SW216:SW219"/>
    <mergeCell ref="SX216:SX219"/>
    <mergeCell ref="SY216:SY219"/>
    <mergeCell ref="SZ216:SZ219"/>
    <mergeCell ref="TA216:TA219"/>
    <mergeCell ref="TB216:TB219"/>
    <mergeCell ref="TC216:TC219"/>
    <mergeCell ref="TD216:TD219"/>
    <mergeCell ref="TE216:TE219"/>
    <mergeCell ref="TF216:TF219"/>
    <mergeCell ref="TG216:TG219"/>
    <mergeCell ref="TH216:TH219"/>
    <mergeCell ref="TI216:TI219"/>
    <mergeCell ref="TJ216:TJ219"/>
    <mergeCell ref="TK216:TK219"/>
    <mergeCell ref="TL216:TL219"/>
    <mergeCell ref="TM216:TM219"/>
    <mergeCell ref="TN216:TN219"/>
    <mergeCell ref="TO216:TO219"/>
    <mergeCell ref="TP216:TP219"/>
    <mergeCell ref="TQ216:TQ219"/>
    <mergeCell ref="TR216:TR219"/>
    <mergeCell ref="TS216:TS219"/>
    <mergeCell ref="TT216:TT219"/>
    <mergeCell ref="TU216:TU219"/>
    <mergeCell ref="TV216:TV219"/>
    <mergeCell ref="TW216:TW219"/>
    <mergeCell ref="TX216:TX219"/>
    <mergeCell ref="TY216:TY219"/>
    <mergeCell ref="TZ216:TZ219"/>
    <mergeCell ref="UA216:UA219"/>
    <mergeCell ref="UB216:UB219"/>
    <mergeCell ref="UC216:UC219"/>
    <mergeCell ref="UD216:UD219"/>
    <mergeCell ref="UE216:UE219"/>
    <mergeCell ref="UF216:UF219"/>
    <mergeCell ref="UG216:UG219"/>
    <mergeCell ref="UH216:UH219"/>
    <mergeCell ref="UI216:UI219"/>
    <mergeCell ref="UJ216:UJ219"/>
    <mergeCell ref="UK216:UK219"/>
    <mergeCell ref="UL216:UL219"/>
    <mergeCell ref="UM216:UM219"/>
    <mergeCell ref="UN216:UN219"/>
    <mergeCell ref="UO216:UO219"/>
    <mergeCell ref="UP216:UP219"/>
    <mergeCell ref="UQ216:UQ219"/>
    <mergeCell ref="UR216:UR219"/>
    <mergeCell ref="US216:US219"/>
    <mergeCell ref="UT216:UT219"/>
    <mergeCell ref="UU216:UU219"/>
    <mergeCell ref="UV216:UV219"/>
    <mergeCell ref="UW216:UW219"/>
    <mergeCell ref="UX216:UX219"/>
    <mergeCell ref="UY216:UY219"/>
    <mergeCell ref="UZ216:UZ219"/>
    <mergeCell ref="VA216:VA219"/>
    <mergeCell ref="VB216:VB219"/>
    <mergeCell ref="VC216:VC219"/>
    <mergeCell ref="VD216:VD219"/>
    <mergeCell ref="VE216:VE219"/>
    <mergeCell ref="VF216:VF219"/>
    <mergeCell ref="VG216:VG219"/>
    <mergeCell ref="VH216:VH219"/>
    <mergeCell ref="VI216:VI219"/>
    <mergeCell ref="VJ216:VJ219"/>
    <mergeCell ref="VK216:VK219"/>
    <mergeCell ref="VL216:VL219"/>
    <mergeCell ref="VM216:VM219"/>
    <mergeCell ref="VN216:VN219"/>
    <mergeCell ref="VO216:VO219"/>
    <mergeCell ref="VP216:VP219"/>
    <mergeCell ref="VQ216:VQ219"/>
    <mergeCell ref="VR216:VR219"/>
    <mergeCell ref="VS216:VS219"/>
    <mergeCell ref="VT216:VT219"/>
    <mergeCell ref="VU216:VU219"/>
    <mergeCell ref="VV216:VV219"/>
    <mergeCell ref="VW216:VW219"/>
    <mergeCell ref="VX216:VX219"/>
    <mergeCell ref="VY216:VY219"/>
    <mergeCell ref="VZ216:VZ219"/>
    <mergeCell ref="WA216:WA219"/>
    <mergeCell ref="WB216:WB219"/>
    <mergeCell ref="WC216:WC219"/>
    <mergeCell ref="WD216:WD219"/>
    <mergeCell ref="WE216:WE219"/>
    <mergeCell ref="WF216:WF219"/>
    <mergeCell ref="WG216:WG219"/>
    <mergeCell ref="WH216:WH219"/>
    <mergeCell ref="WI216:WI219"/>
    <mergeCell ref="WJ216:WJ219"/>
    <mergeCell ref="WK216:WK219"/>
    <mergeCell ref="WL216:WL219"/>
    <mergeCell ref="WM216:WM219"/>
    <mergeCell ref="WN216:WN219"/>
    <mergeCell ref="WO216:WO219"/>
    <mergeCell ref="WP216:WP219"/>
    <mergeCell ref="WQ216:WQ219"/>
    <mergeCell ref="WR216:WR219"/>
    <mergeCell ref="WS216:WS219"/>
    <mergeCell ref="WT216:WT219"/>
    <mergeCell ref="WU216:WU219"/>
    <mergeCell ref="WV216:WV219"/>
    <mergeCell ref="WW216:WW219"/>
    <mergeCell ref="WX216:WX219"/>
    <mergeCell ref="WY216:WY219"/>
    <mergeCell ref="WZ216:WZ219"/>
    <mergeCell ref="XA216:XA219"/>
    <mergeCell ref="XB216:XB219"/>
    <mergeCell ref="XC216:XC219"/>
    <mergeCell ref="XD216:XD219"/>
    <mergeCell ref="XE216:XE219"/>
    <mergeCell ref="XF216:XF219"/>
    <mergeCell ref="XG216:XG219"/>
    <mergeCell ref="XH216:XH219"/>
    <mergeCell ref="XI216:XI219"/>
    <mergeCell ref="XJ216:XJ219"/>
    <mergeCell ref="XK216:XK219"/>
    <mergeCell ref="XL216:XL219"/>
    <mergeCell ref="XM216:XM219"/>
    <mergeCell ref="XN216:XN219"/>
    <mergeCell ref="XO216:XO219"/>
    <mergeCell ref="XP216:XP219"/>
    <mergeCell ref="XQ216:XQ219"/>
    <mergeCell ref="XR216:XR219"/>
    <mergeCell ref="XS216:XS219"/>
    <mergeCell ref="XT216:XT219"/>
    <mergeCell ref="XU216:XU219"/>
    <mergeCell ref="XV216:XV219"/>
    <mergeCell ref="XW216:XW219"/>
    <mergeCell ref="XX216:XX219"/>
    <mergeCell ref="XY216:XY219"/>
    <mergeCell ref="XZ216:XZ219"/>
    <mergeCell ref="YA216:YA219"/>
    <mergeCell ref="YB216:YB219"/>
    <mergeCell ref="YC216:YC219"/>
    <mergeCell ref="YD216:YD219"/>
    <mergeCell ref="YE216:YE219"/>
    <mergeCell ref="YF216:YF219"/>
    <mergeCell ref="YG216:YG219"/>
    <mergeCell ref="YH216:YH219"/>
    <mergeCell ref="YI216:YI219"/>
    <mergeCell ref="YJ216:YJ219"/>
    <mergeCell ref="YK216:YK219"/>
    <mergeCell ref="YL216:YL219"/>
    <mergeCell ref="YM216:YM219"/>
    <mergeCell ref="YN216:YN219"/>
    <mergeCell ref="YO216:YO219"/>
    <mergeCell ref="YP216:YP219"/>
    <mergeCell ref="YQ216:YQ219"/>
    <mergeCell ref="YR216:YR219"/>
    <mergeCell ref="YS216:YS219"/>
    <mergeCell ref="YT216:YT219"/>
    <mergeCell ref="YU216:YU219"/>
    <mergeCell ref="YV216:YV219"/>
    <mergeCell ref="YW216:YW219"/>
    <mergeCell ref="YX216:YX219"/>
    <mergeCell ref="YY216:YY219"/>
    <mergeCell ref="YZ216:YZ219"/>
    <mergeCell ref="ZA216:ZA219"/>
    <mergeCell ref="ZB216:ZB219"/>
    <mergeCell ref="ZC216:ZC219"/>
    <mergeCell ref="ZD216:ZD219"/>
    <mergeCell ref="ZE216:ZE219"/>
    <mergeCell ref="ZF216:ZF219"/>
    <mergeCell ref="ZG216:ZG219"/>
    <mergeCell ref="ZH216:ZH219"/>
    <mergeCell ref="ZI216:ZI219"/>
    <mergeCell ref="ZJ216:ZJ219"/>
    <mergeCell ref="ZK216:ZK219"/>
    <mergeCell ref="ZL216:ZL219"/>
    <mergeCell ref="ZM216:ZM219"/>
    <mergeCell ref="ZN216:ZN219"/>
    <mergeCell ref="ZO216:ZO219"/>
    <mergeCell ref="ZP216:ZP219"/>
    <mergeCell ref="ZQ216:ZQ219"/>
    <mergeCell ref="ZR216:ZR219"/>
    <mergeCell ref="ZS216:ZS219"/>
    <mergeCell ref="ZT216:ZT219"/>
    <mergeCell ref="ZU216:ZU219"/>
    <mergeCell ref="ZV216:ZV219"/>
    <mergeCell ref="ZW216:ZW219"/>
    <mergeCell ref="ZX216:ZX219"/>
    <mergeCell ref="ZY216:ZY219"/>
    <mergeCell ref="ZZ216:ZZ219"/>
    <mergeCell ref="AAA216:AAA219"/>
    <mergeCell ref="AAB216:AAB219"/>
    <mergeCell ref="AAC216:AAC219"/>
    <mergeCell ref="AAD216:AAD219"/>
    <mergeCell ref="AAE216:AAE219"/>
    <mergeCell ref="AAF216:AAF219"/>
    <mergeCell ref="AAG216:AAG219"/>
    <mergeCell ref="AAH216:AAH219"/>
    <mergeCell ref="AAI216:AAI219"/>
    <mergeCell ref="AAJ216:AAJ219"/>
    <mergeCell ref="AAK216:AAK219"/>
    <mergeCell ref="AAL216:AAL219"/>
    <mergeCell ref="AAM216:AAM219"/>
    <mergeCell ref="AAN216:AAN219"/>
    <mergeCell ref="AAO216:AAO219"/>
    <mergeCell ref="AAP216:AAP219"/>
    <mergeCell ref="AAQ216:AAQ219"/>
    <mergeCell ref="AAR216:AAR219"/>
    <mergeCell ref="AAS216:AAS219"/>
    <mergeCell ref="AAT216:AAT219"/>
    <mergeCell ref="AAU216:AAU219"/>
    <mergeCell ref="AAV216:AAV219"/>
    <mergeCell ref="AAW216:AAW219"/>
    <mergeCell ref="AAX216:AAX219"/>
    <mergeCell ref="AAY216:AAY219"/>
    <mergeCell ref="AAZ216:AAZ219"/>
    <mergeCell ref="ABA216:ABA219"/>
    <mergeCell ref="ABB216:ABB219"/>
    <mergeCell ref="ABC216:ABC219"/>
    <mergeCell ref="ABD216:ABD219"/>
    <mergeCell ref="ABE216:ABE219"/>
    <mergeCell ref="ABF216:ABF219"/>
    <mergeCell ref="ABG216:ABG219"/>
    <mergeCell ref="ABH216:ABH219"/>
    <mergeCell ref="ABI216:ABI219"/>
    <mergeCell ref="ABJ216:ABJ219"/>
    <mergeCell ref="ABK216:ABK219"/>
    <mergeCell ref="ABL216:ABL219"/>
    <mergeCell ref="ABM216:ABM219"/>
    <mergeCell ref="ABN216:ABN219"/>
    <mergeCell ref="ABO216:ABO219"/>
    <mergeCell ref="ABP216:ABP219"/>
    <mergeCell ref="ABQ216:ABQ219"/>
    <mergeCell ref="ABR216:ABR219"/>
    <mergeCell ref="ABS216:ABS219"/>
    <mergeCell ref="ABT216:ABT219"/>
    <mergeCell ref="ABU216:ABU219"/>
    <mergeCell ref="ABV216:ABV219"/>
    <mergeCell ref="ABW216:ABW219"/>
    <mergeCell ref="ABX216:ABX219"/>
    <mergeCell ref="ABY216:ABY219"/>
    <mergeCell ref="ABZ216:ABZ219"/>
    <mergeCell ref="ACA216:ACA219"/>
    <mergeCell ref="ACB216:ACB219"/>
    <mergeCell ref="ACC216:ACC219"/>
    <mergeCell ref="ACD216:ACD219"/>
    <mergeCell ref="ACE216:ACE219"/>
    <mergeCell ref="ACF216:ACF219"/>
    <mergeCell ref="ACG216:ACG219"/>
    <mergeCell ref="ACH216:ACH219"/>
    <mergeCell ref="ACI216:ACI219"/>
    <mergeCell ref="ACJ216:ACJ219"/>
    <mergeCell ref="ACK216:ACK219"/>
    <mergeCell ref="ACL216:ACL219"/>
    <mergeCell ref="ACM216:ACM219"/>
    <mergeCell ref="ACN216:ACN219"/>
    <mergeCell ref="ACO216:ACO219"/>
    <mergeCell ref="ACP216:ACP219"/>
    <mergeCell ref="ACQ216:ACQ219"/>
    <mergeCell ref="ACR216:ACR219"/>
    <mergeCell ref="ACS216:ACS219"/>
    <mergeCell ref="ACT216:ACT219"/>
    <mergeCell ref="ACU216:ACU219"/>
    <mergeCell ref="ACV216:ACV219"/>
    <mergeCell ref="ACW216:ACW219"/>
    <mergeCell ref="ACX216:ACX219"/>
    <mergeCell ref="ACY216:ACY219"/>
    <mergeCell ref="ACZ216:ACZ219"/>
    <mergeCell ref="ADA216:ADA219"/>
    <mergeCell ref="ADB216:ADB219"/>
    <mergeCell ref="ADC216:ADC219"/>
    <mergeCell ref="ADD216:ADD219"/>
    <mergeCell ref="ADE216:ADE219"/>
    <mergeCell ref="ADF216:ADF219"/>
    <mergeCell ref="ADG216:ADG219"/>
    <mergeCell ref="ADH216:ADH219"/>
    <mergeCell ref="ADI216:ADI219"/>
    <mergeCell ref="ADJ216:ADJ219"/>
    <mergeCell ref="ADK216:ADK219"/>
    <mergeCell ref="ADL216:ADL219"/>
    <mergeCell ref="ADM216:ADM219"/>
    <mergeCell ref="ADN216:ADN219"/>
    <mergeCell ref="ADO216:ADO219"/>
    <mergeCell ref="ADP216:ADP219"/>
    <mergeCell ref="ADQ216:ADQ219"/>
    <mergeCell ref="ADR216:ADR219"/>
    <mergeCell ref="ADS216:ADS219"/>
    <mergeCell ref="ADT216:ADT219"/>
    <mergeCell ref="ADU216:ADU219"/>
    <mergeCell ref="ADV216:ADV219"/>
    <mergeCell ref="ADW216:ADW219"/>
    <mergeCell ref="ADX216:ADX219"/>
    <mergeCell ref="ADY216:ADY219"/>
    <mergeCell ref="ADZ216:ADZ219"/>
    <mergeCell ref="AEA216:AEA219"/>
    <mergeCell ref="AEB216:AEB219"/>
    <mergeCell ref="AEC216:AEC219"/>
    <mergeCell ref="AED216:AED219"/>
    <mergeCell ref="AEE216:AEE219"/>
    <mergeCell ref="AEF216:AEF219"/>
    <mergeCell ref="AEG216:AEG219"/>
    <mergeCell ref="AEH216:AEH219"/>
    <mergeCell ref="AEI216:AEI219"/>
    <mergeCell ref="AEJ216:AEJ219"/>
    <mergeCell ref="AEK216:AEK219"/>
    <mergeCell ref="AEL216:AEL219"/>
    <mergeCell ref="AEM216:AEM219"/>
    <mergeCell ref="AEN216:AEN219"/>
    <mergeCell ref="AEO216:AEO219"/>
    <mergeCell ref="AEP216:AEP219"/>
    <mergeCell ref="AEQ216:AEQ219"/>
    <mergeCell ref="AER216:AER219"/>
    <mergeCell ref="AES216:AES219"/>
    <mergeCell ref="AET216:AET219"/>
    <mergeCell ref="AEU216:AEU219"/>
    <mergeCell ref="AEV216:AEV219"/>
    <mergeCell ref="AEW216:AEW219"/>
    <mergeCell ref="AEX216:AEX219"/>
    <mergeCell ref="AEY216:AEY219"/>
    <mergeCell ref="AEZ216:AEZ219"/>
    <mergeCell ref="AFA216:AFA219"/>
    <mergeCell ref="AFB216:AFB219"/>
    <mergeCell ref="AFC216:AFC219"/>
    <mergeCell ref="AFD216:AFD219"/>
    <mergeCell ref="AFE216:AFE219"/>
    <mergeCell ref="AFF216:AFF219"/>
    <mergeCell ref="AFG216:AFG219"/>
    <mergeCell ref="AFH216:AFH219"/>
    <mergeCell ref="AFI216:AFI219"/>
    <mergeCell ref="AFJ216:AFJ219"/>
    <mergeCell ref="AFK216:AFK219"/>
    <mergeCell ref="AFL216:AFL219"/>
    <mergeCell ref="AFM216:AFM219"/>
    <mergeCell ref="AFN216:AFN219"/>
    <mergeCell ref="AFO216:AFO219"/>
    <mergeCell ref="AFP216:AFP219"/>
    <mergeCell ref="AFQ216:AFQ219"/>
    <mergeCell ref="AFR216:AFR219"/>
    <mergeCell ref="AFS216:AFS219"/>
    <mergeCell ref="AFT216:AFT219"/>
    <mergeCell ref="AFU216:AFU219"/>
    <mergeCell ref="AFV216:AFV219"/>
    <mergeCell ref="AFW216:AFW219"/>
    <mergeCell ref="AFX216:AFX219"/>
    <mergeCell ref="AFY216:AFY219"/>
    <mergeCell ref="AFZ216:AFZ219"/>
    <mergeCell ref="AGA216:AGA219"/>
    <mergeCell ref="AGB216:AGB219"/>
    <mergeCell ref="AGC216:AGC219"/>
    <mergeCell ref="AGD216:AGD219"/>
    <mergeCell ref="AGE216:AGE219"/>
    <mergeCell ref="AGF216:AGF219"/>
    <mergeCell ref="AGG216:AGG219"/>
    <mergeCell ref="AGH216:AGH219"/>
    <mergeCell ref="AGI216:AGI219"/>
    <mergeCell ref="AGJ216:AGJ219"/>
    <mergeCell ref="AGK216:AGK219"/>
    <mergeCell ref="AGL216:AGL219"/>
    <mergeCell ref="AGM216:AGM219"/>
    <mergeCell ref="AGN216:AGN219"/>
    <mergeCell ref="AGO216:AGO219"/>
    <mergeCell ref="AGP216:AGP219"/>
    <mergeCell ref="AGQ216:AGQ219"/>
    <mergeCell ref="AGR216:AGR219"/>
    <mergeCell ref="AGS216:AGS219"/>
    <mergeCell ref="AGT216:AGT219"/>
    <mergeCell ref="AGU216:AGU219"/>
    <mergeCell ref="AGV216:AGV219"/>
    <mergeCell ref="AGW216:AGW219"/>
    <mergeCell ref="AGX216:AGX219"/>
    <mergeCell ref="AGY216:AGY219"/>
    <mergeCell ref="AGZ216:AGZ219"/>
    <mergeCell ref="AHA216:AHA219"/>
    <mergeCell ref="AHB216:AHB219"/>
    <mergeCell ref="AHC216:AHC219"/>
    <mergeCell ref="AHD216:AHD219"/>
    <mergeCell ref="AHE216:AHE219"/>
    <mergeCell ref="AHF216:AHF219"/>
    <mergeCell ref="AHG216:AHG219"/>
    <mergeCell ref="AHH216:AHH219"/>
    <mergeCell ref="AHI216:AHI219"/>
    <mergeCell ref="AHJ216:AHJ219"/>
    <mergeCell ref="AHK216:AHK219"/>
    <mergeCell ref="AHL216:AHL219"/>
    <mergeCell ref="AHM216:AHM219"/>
    <mergeCell ref="AHN216:AHN219"/>
    <mergeCell ref="AHO216:AHO219"/>
    <mergeCell ref="AHP216:AHP219"/>
    <mergeCell ref="AHQ216:AHQ219"/>
    <mergeCell ref="AHR216:AHR219"/>
    <mergeCell ref="AHS216:AHS219"/>
    <mergeCell ref="AHT216:AHT219"/>
    <mergeCell ref="AHU216:AHU219"/>
    <mergeCell ref="AHV216:AHV219"/>
    <mergeCell ref="AHW216:AHW219"/>
    <mergeCell ref="AHX216:AHX219"/>
    <mergeCell ref="AHY216:AHY219"/>
    <mergeCell ref="AHZ216:AHZ219"/>
    <mergeCell ref="AIA216:AIA219"/>
    <mergeCell ref="AIB216:AIB219"/>
    <mergeCell ref="AIC216:AIC219"/>
    <mergeCell ref="AID216:AID219"/>
    <mergeCell ref="AIE216:AIE219"/>
    <mergeCell ref="AIF216:AIF219"/>
    <mergeCell ref="AIG216:AIG219"/>
    <mergeCell ref="AIH216:AIH219"/>
    <mergeCell ref="AII216:AII219"/>
    <mergeCell ref="AIJ216:AIJ219"/>
    <mergeCell ref="AIK216:AIK219"/>
    <mergeCell ref="AIL216:AIL219"/>
    <mergeCell ref="AIM216:AIM219"/>
    <mergeCell ref="AIN216:AIN219"/>
    <mergeCell ref="AIO216:AIO219"/>
    <mergeCell ref="AIP216:AIP219"/>
    <mergeCell ref="AIQ216:AIQ219"/>
    <mergeCell ref="AIR216:AIR219"/>
    <mergeCell ref="AIS216:AIS219"/>
    <mergeCell ref="AIT216:AIT219"/>
    <mergeCell ref="AIU216:AIU219"/>
    <mergeCell ref="AIV216:AIV219"/>
    <mergeCell ref="AIW216:AIW219"/>
    <mergeCell ref="AIX216:AIX219"/>
    <mergeCell ref="AIY216:AIY219"/>
    <mergeCell ref="AIZ216:AIZ219"/>
    <mergeCell ref="AJA216:AJA219"/>
    <mergeCell ref="AJB216:AJB219"/>
    <mergeCell ref="AJC216:AJC219"/>
    <mergeCell ref="AJD216:AJD219"/>
    <mergeCell ref="AJE216:AJE219"/>
    <mergeCell ref="AJF216:AJF219"/>
    <mergeCell ref="AJG216:AJG219"/>
    <mergeCell ref="AJH216:AJH219"/>
    <mergeCell ref="AJI216:AJI219"/>
    <mergeCell ref="AJJ216:AJJ219"/>
    <mergeCell ref="AJK216:AJK219"/>
    <mergeCell ref="AJL216:AJL219"/>
    <mergeCell ref="AJM216:AJM219"/>
    <mergeCell ref="AJN216:AJN219"/>
    <mergeCell ref="AJO216:AJO219"/>
    <mergeCell ref="AJP216:AJP219"/>
    <mergeCell ref="AJQ216:AJQ219"/>
    <mergeCell ref="AJR216:AJR219"/>
    <mergeCell ref="AJS216:AJS219"/>
    <mergeCell ref="AJT216:AJT219"/>
    <mergeCell ref="AJU216:AJU219"/>
    <mergeCell ref="AJV216:AJV219"/>
    <mergeCell ref="AJW216:AJW219"/>
    <mergeCell ref="AJX216:AJX219"/>
    <mergeCell ref="AJY216:AJY219"/>
    <mergeCell ref="AJZ216:AJZ219"/>
    <mergeCell ref="AKA216:AKA219"/>
    <mergeCell ref="AKB216:AKB219"/>
    <mergeCell ref="AKC216:AKC219"/>
    <mergeCell ref="AKD216:AKD219"/>
    <mergeCell ref="AKE216:AKE219"/>
    <mergeCell ref="AKF216:AKF219"/>
    <mergeCell ref="AKG216:AKG219"/>
    <mergeCell ref="AKH216:AKH219"/>
    <mergeCell ref="AKI216:AKI219"/>
    <mergeCell ref="AKJ216:AKJ219"/>
    <mergeCell ref="AKK216:AKK219"/>
    <mergeCell ref="AKL216:AKL219"/>
    <mergeCell ref="AKM216:AKM219"/>
    <mergeCell ref="AKN216:AKN219"/>
    <mergeCell ref="AKO216:AKO219"/>
    <mergeCell ref="AKP216:AKP219"/>
    <mergeCell ref="LY221:LY225"/>
    <mergeCell ref="LZ221:LZ225"/>
    <mergeCell ref="MA221:MA225"/>
    <mergeCell ref="MB221:MB225"/>
    <mergeCell ref="MC221:MC225"/>
    <mergeCell ref="MD221:MD225"/>
    <mergeCell ref="ME221:ME225"/>
    <mergeCell ref="MF221:MF225"/>
    <mergeCell ref="MG221:MG225"/>
    <mergeCell ref="MH221:MH225"/>
    <mergeCell ref="MI221:MI225"/>
    <mergeCell ref="MJ221:MJ225"/>
    <mergeCell ref="MK221:MK225"/>
    <mergeCell ref="ML221:ML225"/>
    <mergeCell ref="MM221:MM225"/>
    <mergeCell ref="MN221:MN225"/>
    <mergeCell ref="MO221:MO225"/>
    <mergeCell ref="MP221:MP225"/>
    <mergeCell ref="MQ221:MQ225"/>
    <mergeCell ref="MR221:MR225"/>
    <mergeCell ref="MS221:MS225"/>
    <mergeCell ref="MT221:MT225"/>
    <mergeCell ref="MU221:MU225"/>
    <mergeCell ref="MV221:MV225"/>
    <mergeCell ref="MW221:MW225"/>
    <mergeCell ref="MX221:MX225"/>
    <mergeCell ref="MY221:MY225"/>
    <mergeCell ref="MZ221:MZ225"/>
    <mergeCell ref="NA221:NA225"/>
    <mergeCell ref="NB221:NB225"/>
    <mergeCell ref="NC221:NC225"/>
    <mergeCell ref="ND221:ND225"/>
    <mergeCell ref="NE221:NE225"/>
    <mergeCell ref="NF221:NF225"/>
    <mergeCell ref="NG221:NG225"/>
    <mergeCell ref="NH221:NH225"/>
    <mergeCell ref="NI221:NI225"/>
    <mergeCell ref="NJ221:NJ225"/>
    <mergeCell ref="NK221:NK225"/>
    <mergeCell ref="NL221:NL225"/>
    <mergeCell ref="NM221:NM225"/>
    <mergeCell ref="NN221:NN225"/>
    <mergeCell ref="NO221:NO225"/>
    <mergeCell ref="NP221:NP225"/>
    <mergeCell ref="NQ221:NQ225"/>
    <mergeCell ref="NR221:NR225"/>
    <mergeCell ref="NS221:NS225"/>
    <mergeCell ref="NT221:NT225"/>
    <mergeCell ref="NU221:NU225"/>
    <mergeCell ref="NV221:NV225"/>
    <mergeCell ref="NW221:NW225"/>
    <mergeCell ref="NX221:NX225"/>
    <mergeCell ref="NY221:NY225"/>
    <mergeCell ref="NZ221:NZ225"/>
    <mergeCell ref="OA221:OA225"/>
    <mergeCell ref="OB221:OB225"/>
    <mergeCell ref="OC221:OC225"/>
    <mergeCell ref="OD221:OD225"/>
    <mergeCell ref="OE221:OE225"/>
    <mergeCell ref="OF221:OF225"/>
    <mergeCell ref="OG221:OG225"/>
    <mergeCell ref="OH221:OH225"/>
    <mergeCell ref="OI221:OI225"/>
    <mergeCell ref="OJ221:OJ225"/>
    <mergeCell ref="OK221:OK225"/>
    <mergeCell ref="OL221:OL225"/>
    <mergeCell ref="OM221:OM225"/>
    <mergeCell ref="ON221:ON225"/>
    <mergeCell ref="OO221:OO225"/>
    <mergeCell ref="OP221:OP225"/>
    <mergeCell ref="OQ221:OQ225"/>
    <mergeCell ref="OR221:OR225"/>
    <mergeCell ref="OS221:OS225"/>
    <mergeCell ref="OT221:OT225"/>
    <mergeCell ref="OU221:OU225"/>
    <mergeCell ref="OV221:OV225"/>
    <mergeCell ref="OW221:OW225"/>
    <mergeCell ref="OX221:OX225"/>
    <mergeCell ref="OY221:OY225"/>
    <mergeCell ref="OZ221:OZ225"/>
    <mergeCell ref="PA221:PA225"/>
    <mergeCell ref="PB221:PB225"/>
    <mergeCell ref="PC221:PC225"/>
    <mergeCell ref="PD221:PD225"/>
    <mergeCell ref="PE221:PE225"/>
    <mergeCell ref="PF221:PF225"/>
    <mergeCell ref="PG221:PG225"/>
    <mergeCell ref="PH221:PH225"/>
    <mergeCell ref="PI221:PI225"/>
    <mergeCell ref="PJ221:PJ225"/>
    <mergeCell ref="PK221:PK225"/>
    <mergeCell ref="PL221:PL225"/>
    <mergeCell ref="PM221:PM225"/>
    <mergeCell ref="PN221:PN225"/>
    <mergeCell ref="PO221:PO225"/>
    <mergeCell ref="PP221:PP225"/>
    <mergeCell ref="PQ221:PQ225"/>
    <mergeCell ref="PR221:PR225"/>
    <mergeCell ref="PS221:PS225"/>
    <mergeCell ref="PT221:PT225"/>
    <mergeCell ref="PU221:PU225"/>
    <mergeCell ref="PV221:PV225"/>
    <mergeCell ref="PW221:PW225"/>
    <mergeCell ref="PX221:PX225"/>
    <mergeCell ref="PY221:PY225"/>
    <mergeCell ref="PZ221:PZ225"/>
    <mergeCell ref="QA221:QA225"/>
    <mergeCell ref="QB221:QB225"/>
    <mergeCell ref="QC221:QC225"/>
    <mergeCell ref="QD221:QD225"/>
    <mergeCell ref="QE221:QE225"/>
    <mergeCell ref="QF221:QF225"/>
    <mergeCell ref="QG221:QG225"/>
    <mergeCell ref="QH221:QH225"/>
    <mergeCell ref="QI221:QI225"/>
    <mergeCell ref="QJ221:QJ225"/>
    <mergeCell ref="QK221:QK225"/>
    <mergeCell ref="QL221:QL225"/>
    <mergeCell ref="QM221:QM225"/>
    <mergeCell ref="QN221:QN225"/>
    <mergeCell ref="QO221:QO225"/>
    <mergeCell ref="QP221:QP225"/>
    <mergeCell ref="QQ221:QQ225"/>
    <mergeCell ref="QR221:QR225"/>
    <mergeCell ref="QS221:QS225"/>
    <mergeCell ref="QT221:QT225"/>
    <mergeCell ref="QU221:QU225"/>
    <mergeCell ref="QV221:QV225"/>
    <mergeCell ref="QW221:QW225"/>
    <mergeCell ref="QX221:QX225"/>
    <mergeCell ref="QY221:QY225"/>
    <mergeCell ref="QZ221:QZ225"/>
    <mergeCell ref="RA221:RA225"/>
    <mergeCell ref="RB221:RB225"/>
    <mergeCell ref="RC221:RC225"/>
    <mergeCell ref="RD221:RD225"/>
    <mergeCell ref="RE221:RE225"/>
    <mergeCell ref="RF221:RF225"/>
    <mergeCell ref="RG221:RG225"/>
    <mergeCell ref="RH221:RH225"/>
    <mergeCell ref="RI221:RI225"/>
    <mergeCell ref="RJ221:RJ225"/>
    <mergeCell ref="RK221:RK225"/>
    <mergeCell ref="RL221:RL225"/>
    <mergeCell ref="RM221:RM225"/>
    <mergeCell ref="RN221:RN225"/>
    <mergeCell ref="RO221:RO225"/>
    <mergeCell ref="RP221:RP225"/>
    <mergeCell ref="RQ221:RQ225"/>
    <mergeCell ref="RR221:RR225"/>
    <mergeCell ref="RS221:RS225"/>
    <mergeCell ref="RT221:RT225"/>
    <mergeCell ref="RU221:RU225"/>
    <mergeCell ref="RV221:RV225"/>
    <mergeCell ref="RW221:RW225"/>
    <mergeCell ref="RX221:RX225"/>
    <mergeCell ref="RY221:RY225"/>
    <mergeCell ref="RZ221:RZ225"/>
    <mergeCell ref="SA221:SA225"/>
    <mergeCell ref="SB221:SB225"/>
    <mergeCell ref="SC221:SC225"/>
    <mergeCell ref="SD221:SD225"/>
    <mergeCell ref="SE221:SE225"/>
    <mergeCell ref="SF221:SF225"/>
    <mergeCell ref="SG221:SG225"/>
    <mergeCell ref="SH221:SH225"/>
    <mergeCell ref="SI221:SI225"/>
    <mergeCell ref="SJ221:SJ225"/>
    <mergeCell ref="SK221:SK225"/>
    <mergeCell ref="SL221:SL225"/>
    <mergeCell ref="SM221:SM225"/>
    <mergeCell ref="SN221:SN225"/>
    <mergeCell ref="SO221:SO225"/>
    <mergeCell ref="SP221:SP225"/>
    <mergeCell ref="SQ221:SQ225"/>
    <mergeCell ref="SR221:SR225"/>
    <mergeCell ref="SS221:SS225"/>
    <mergeCell ref="ST221:ST225"/>
    <mergeCell ref="SU221:SU225"/>
    <mergeCell ref="SV221:SV225"/>
    <mergeCell ref="SW221:SW225"/>
    <mergeCell ref="SX221:SX225"/>
    <mergeCell ref="SY221:SY225"/>
    <mergeCell ref="SZ221:SZ225"/>
    <mergeCell ref="TA221:TA225"/>
    <mergeCell ref="TB221:TB225"/>
    <mergeCell ref="TC221:TC225"/>
    <mergeCell ref="TD221:TD225"/>
    <mergeCell ref="TE221:TE225"/>
    <mergeCell ref="TF221:TF225"/>
    <mergeCell ref="TG221:TG225"/>
    <mergeCell ref="TH221:TH225"/>
    <mergeCell ref="TI221:TI225"/>
    <mergeCell ref="TJ221:TJ225"/>
    <mergeCell ref="TK221:TK225"/>
    <mergeCell ref="TL221:TL225"/>
    <mergeCell ref="TM221:TM225"/>
    <mergeCell ref="TN221:TN225"/>
    <mergeCell ref="TO221:TO225"/>
    <mergeCell ref="TP221:TP225"/>
    <mergeCell ref="TQ221:TQ225"/>
    <mergeCell ref="TR221:TR225"/>
    <mergeCell ref="TS221:TS225"/>
    <mergeCell ref="TT221:TT225"/>
    <mergeCell ref="TU221:TU225"/>
    <mergeCell ref="TV221:TV225"/>
    <mergeCell ref="TW221:TW225"/>
    <mergeCell ref="TX221:TX225"/>
    <mergeCell ref="TY221:TY225"/>
    <mergeCell ref="TZ221:TZ225"/>
    <mergeCell ref="UA221:UA225"/>
    <mergeCell ref="UB221:UB225"/>
    <mergeCell ref="UC221:UC225"/>
    <mergeCell ref="UD221:UD225"/>
    <mergeCell ref="UE221:UE225"/>
    <mergeCell ref="UF221:UF225"/>
    <mergeCell ref="UG221:UG225"/>
    <mergeCell ref="UH221:UH225"/>
    <mergeCell ref="UI221:UI225"/>
    <mergeCell ref="UJ221:UJ225"/>
    <mergeCell ref="UK221:UK225"/>
    <mergeCell ref="UL221:UL225"/>
    <mergeCell ref="UM221:UM225"/>
    <mergeCell ref="UN221:UN225"/>
    <mergeCell ref="UO221:UO225"/>
    <mergeCell ref="UP221:UP225"/>
    <mergeCell ref="UQ221:UQ225"/>
    <mergeCell ref="UR221:UR225"/>
    <mergeCell ref="US221:US225"/>
    <mergeCell ref="UT221:UT225"/>
    <mergeCell ref="UU221:UU225"/>
    <mergeCell ref="UV221:UV225"/>
    <mergeCell ref="UW221:UW225"/>
    <mergeCell ref="UX221:UX225"/>
    <mergeCell ref="UY221:UY225"/>
    <mergeCell ref="UZ221:UZ225"/>
    <mergeCell ref="VA221:VA225"/>
    <mergeCell ref="VB221:VB225"/>
    <mergeCell ref="VC221:VC225"/>
    <mergeCell ref="VD221:VD225"/>
    <mergeCell ref="VE221:VE225"/>
    <mergeCell ref="VF221:VF225"/>
    <mergeCell ref="VG221:VG225"/>
    <mergeCell ref="VH221:VH225"/>
    <mergeCell ref="VI221:VI225"/>
    <mergeCell ref="VJ221:VJ225"/>
    <mergeCell ref="VK221:VK225"/>
    <mergeCell ref="VL221:VL225"/>
    <mergeCell ref="VM221:VM225"/>
    <mergeCell ref="VN221:VN225"/>
    <mergeCell ref="VO221:VO225"/>
    <mergeCell ref="VP221:VP225"/>
    <mergeCell ref="VQ221:VQ225"/>
    <mergeCell ref="VR221:VR225"/>
    <mergeCell ref="VS221:VS225"/>
    <mergeCell ref="VT221:VT225"/>
    <mergeCell ref="VU221:VU225"/>
    <mergeCell ref="VV221:VV225"/>
    <mergeCell ref="VW221:VW225"/>
    <mergeCell ref="VX221:VX225"/>
    <mergeCell ref="VY221:VY225"/>
    <mergeCell ref="VZ221:VZ225"/>
    <mergeCell ref="WA221:WA225"/>
    <mergeCell ref="WB221:WB225"/>
    <mergeCell ref="WC221:WC225"/>
    <mergeCell ref="WD221:WD225"/>
    <mergeCell ref="WE221:WE225"/>
    <mergeCell ref="WF221:WF225"/>
    <mergeCell ref="WG221:WG225"/>
    <mergeCell ref="WH221:WH225"/>
    <mergeCell ref="WI221:WI225"/>
    <mergeCell ref="WJ221:WJ225"/>
    <mergeCell ref="WK221:WK225"/>
    <mergeCell ref="WL221:WL225"/>
    <mergeCell ref="WM221:WM225"/>
    <mergeCell ref="WN221:WN225"/>
    <mergeCell ref="WO221:WO225"/>
    <mergeCell ref="WP221:WP225"/>
    <mergeCell ref="WQ221:WQ225"/>
    <mergeCell ref="WR221:WR225"/>
    <mergeCell ref="WS221:WS225"/>
    <mergeCell ref="WT221:WT225"/>
    <mergeCell ref="WU221:WU225"/>
    <mergeCell ref="WV221:WV225"/>
    <mergeCell ref="WW221:WW225"/>
    <mergeCell ref="WX221:WX225"/>
    <mergeCell ref="WY221:WY225"/>
    <mergeCell ref="WZ221:WZ225"/>
    <mergeCell ref="XA221:XA225"/>
    <mergeCell ref="XB221:XB225"/>
    <mergeCell ref="XC221:XC225"/>
    <mergeCell ref="XD221:XD225"/>
    <mergeCell ref="XE221:XE225"/>
    <mergeCell ref="XF221:XF225"/>
    <mergeCell ref="XG221:XG225"/>
    <mergeCell ref="XH221:XH225"/>
    <mergeCell ref="XI221:XI225"/>
    <mergeCell ref="XJ221:XJ225"/>
    <mergeCell ref="XK221:XK225"/>
    <mergeCell ref="XL221:XL225"/>
    <mergeCell ref="XM221:XM225"/>
    <mergeCell ref="XN221:XN225"/>
    <mergeCell ref="XO221:XO225"/>
    <mergeCell ref="XP221:XP225"/>
    <mergeCell ref="XQ221:XQ225"/>
    <mergeCell ref="XR221:XR225"/>
    <mergeCell ref="XS221:XS225"/>
    <mergeCell ref="XT221:XT225"/>
    <mergeCell ref="XU221:XU225"/>
    <mergeCell ref="XV221:XV225"/>
    <mergeCell ref="XW221:XW225"/>
    <mergeCell ref="XX221:XX225"/>
    <mergeCell ref="XY221:XY225"/>
    <mergeCell ref="XZ221:XZ225"/>
    <mergeCell ref="YA221:YA225"/>
    <mergeCell ref="YB221:YB225"/>
    <mergeCell ref="YC221:YC225"/>
    <mergeCell ref="YD221:YD225"/>
    <mergeCell ref="YE221:YE225"/>
    <mergeCell ref="YF221:YF225"/>
    <mergeCell ref="YG221:YG225"/>
    <mergeCell ref="YH221:YH225"/>
    <mergeCell ref="YI221:YI225"/>
    <mergeCell ref="YJ221:YJ225"/>
    <mergeCell ref="YK221:YK225"/>
    <mergeCell ref="YL221:YL225"/>
    <mergeCell ref="YM221:YM225"/>
    <mergeCell ref="YN221:YN225"/>
    <mergeCell ref="YO221:YO225"/>
    <mergeCell ref="YP221:YP225"/>
    <mergeCell ref="YQ221:YQ225"/>
    <mergeCell ref="YR221:YR225"/>
    <mergeCell ref="YS221:YS225"/>
    <mergeCell ref="YT221:YT225"/>
    <mergeCell ref="YU221:YU225"/>
    <mergeCell ref="YV221:YV225"/>
    <mergeCell ref="YW221:YW225"/>
    <mergeCell ref="YX221:YX225"/>
    <mergeCell ref="YY221:YY225"/>
    <mergeCell ref="YZ221:YZ225"/>
    <mergeCell ref="ZA221:ZA225"/>
    <mergeCell ref="ZB221:ZB225"/>
    <mergeCell ref="ZC221:ZC225"/>
    <mergeCell ref="ZD221:ZD225"/>
    <mergeCell ref="ZE221:ZE225"/>
    <mergeCell ref="ZF221:ZF225"/>
    <mergeCell ref="ZG221:ZG225"/>
    <mergeCell ref="ZH221:ZH225"/>
    <mergeCell ref="ZI221:ZI225"/>
    <mergeCell ref="ZJ221:ZJ225"/>
    <mergeCell ref="ZK221:ZK225"/>
    <mergeCell ref="ZL221:ZL225"/>
    <mergeCell ref="ZM221:ZM225"/>
    <mergeCell ref="ZN221:ZN225"/>
    <mergeCell ref="ZO221:ZO225"/>
    <mergeCell ref="ZP221:ZP225"/>
    <mergeCell ref="ZQ221:ZQ225"/>
    <mergeCell ref="ZR221:ZR225"/>
    <mergeCell ref="ZS221:ZS225"/>
    <mergeCell ref="ZT221:ZT225"/>
    <mergeCell ref="ZU221:ZU225"/>
    <mergeCell ref="ZV221:ZV225"/>
    <mergeCell ref="ZW221:ZW225"/>
    <mergeCell ref="ZX221:ZX225"/>
    <mergeCell ref="ZY221:ZY225"/>
    <mergeCell ref="ZZ221:ZZ225"/>
    <mergeCell ref="AAA221:AAA225"/>
    <mergeCell ref="AAB221:AAB225"/>
    <mergeCell ref="AAC221:AAC225"/>
    <mergeCell ref="AAD221:AAD225"/>
    <mergeCell ref="AAE221:AAE225"/>
    <mergeCell ref="AAF221:AAF225"/>
    <mergeCell ref="AAG221:AAG225"/>
    <mergeCell ref="AAH221:AAH225"/>
    <mergeCell ref="AAI221:AAI225"/>
    <mergeCell ref="AAJ221:AAJ225"/>
    <mergeCell ref="AAK221:AAK225"/>
    <mergeCell ref="AAL221:AAL225"/>
    <mergeCell ref="AAM221:AAM225"/>
    <mergeCell ref="AAN221:AAN225"/>
    <mergeCell ref="AAO221:AAO225"/>
    <mergeCell ref="AAP221:AAP225"/>
    <mergeCell ref="AAQ221:AAQ225"/>
    <mergeCell ref="AAR221:AAR225"/>
    <mergeCell ref="AAS221:AAS225"/>
    <mergeCell ref="AAT221:AAT225"/>
    <mergeCell ref="AAU221:AAU225"/>
    <mergeCell ref="AAV221:AAV225"/>
    <mergeCell ref="AAW221:AAW225"/>
    <mergeCell ref="AAX221:AAX225"/>
    <mergeCell ref="AAY221:AAY225"/>
    <mergeCell ref="AAZ221:AAZ225"/>
    <mergeCell ref="ABA221:ABA225"/>
    <mergeCell ref="ABB221:ABB225"/>
    <mergeCell ref="ABC221:ABC225"/>
    <mergeCell ref="ABD221:ABD225"/>
    <mergeCell ref="ABE221:ABE225"/>
    <mergeCell ref="ABF221:ABF225"/>
    <mergeCell ref="ABG221:ABG225"/>
    <mergeCell ref="ABH221:ABH225"/>
    <mergeCell ref="ABI221:ABI225"/>
    <mergeCell ref="ABJ221:ABJ225"/>
    <mergeCell ref="ABK221:ABK225"/>
    <mergeCell ref="ABL221:ABL225"/>
    <mergeCell ref="ABM221:ABM225"/>
    <mergeCell ref="ABN221:ABN225"/>
    <mergeCell ref="ABO221:ABO225"/>
    <mergeCell ref="ABP221:ABP225"/>
    <mergeCell ref="ABQ221:ABQ225"/>
    <mergeCell ref="ABR221:ABR225"/>
    <mergeCell ref="ABS221:ABS225"/>
    <mergeCell ref="ABT221:ABT225"/>
    <mergeCell ref="ABU221:ABU225"/>
    <mergeCell ref="ABV221:ABV225"/>
    <mergeCell ref="ABW221:ABW225"/>
    <mergeCell ref="ABX221:ABX225"/>
    <mergeCell ref="ABY221:ABY225"/>
    <mergeCell ref="ABZ221:ABZ225"/>
    <mergeCell ref="ACA221:ACA225"/>
    <mergeCell ref="ACB221:ACB225"/>
    <mergeCell ref="ACC221:ACC225"/>
    <mergeCell ref="ACD221:ACD225"/>
    <mergeCell ref="ACE221:ACE225"/>
    <mergeCell ref="ACF221:ACF225"/>
    <mergeCell ref="ACG221:ACG225"/>
    <mergeCell ref="ACH221:ACH225"/>
    <mergeCell ref="ACI221:ACI225"/>
    <mergeCell ref="ACJ221:ACJ225"/>
    <mergeCell ref="ACK221:ACK225"/>
    <mergeCell ref="ACL221:ACL225"/>
    <mergeCell ref="ACM221:ACM225"/>
    <mergeCell ref="ACN221:ACN225"/>
    <mergeCell ref="ACO221:ACO225"/>
    <mergeCell ref="ACP221:ACP225"/>
    <mergeCell ref="ACQ221:ACQ225"/>
    <mergeCell ref="ACR221:ACR225"/>
    <mergeCell ref="ACS221:ACS225"/>
    <mergeCell ref="ACT221:ACT225"/>
    <mergeCell ref="ACU221:ACU225"/>
    <mergeCell ref="ACV221:ACV225"/>
    <mergeCell ref="ACW221:ACW225"/>
    <mergeCell ref="ACX221:ACX225"/>
    <mergeCell ref="ACY221:ACY225"/>
    <mergeCell ref="ACZ221:ACZ225"/>
    <mergeCell ref="ADA221:ADA225"/>
    <mergeCell ref="ADB221:ADB225"/>
    <mergeCell ref="ADC221:ADC225"/>
    <mergeCell ref="ADD221:ADD225"/>
    <mergeCell ref="ADE221:ADE225"/>
    <mergeCell ref="ADF221:ADF225"/>
    <mergeCell ref="ADG221:ADG225"/>
    <mergeCell ref="ADH221:ADH225"/>
    <mergeCell ref="ADI221:ADI225"/>
    <mergeCell ref="ADJ221:ADJ225"/>
    <mergeCell ref="ADK221:ADK225"/>
    <mergeCell ref="ADL221:ADL225"/>
    <mergeCell ref="ADM221:ADM225"/>
    <mergeCell ref="ADN221:ADN225"/>
    <mergeCell ref="ADO221:ADO225"/>
    <mergeCell ref="ADP221:ADP225"/>
    <mergeCell ref="ADQ221:ADQ225"/>
    <mergeCell ref="ADR221:ADR225"/>
    <mergeCell ref="ADS221:ADS225"/>
    <mergeCell ref="ADT221:ADT225"/>
    <mergeCell ref="ADU221:ADU225"/>
    <mergeCell ref="ADV221:ADV225"/>
    <mergeCell ref="ADW221:ADW225"/>
    <mergeCell ref="ADX221:ADX225"/>
    <mergeCell ref="ADY221:ADY225"/>
    <mergeCell ref="ADZ221:ADZ225"/>
    <mergeCell ref="AEA221:AEA225"/>
    <mergeCell ref="AEB221:AEB225"/>
    <mergeCell ref="AEC221:AEC225"/>
    <mergeCell ref="AED221:AED225"/>
    <mergeCell ref="AEE221:AEE225"/>
    <mergeCell ref="AEF221:AEF225"/>
    <mergeCell ref="AEG221:AEG225"/>
    <mergeCell ref="AEH221:AEH225"/>
    <mergeCell ref="AEI221:AEI225"/>
    <mergeCell ref="AEJ221:AEJ225"/>
    <mergeCell ref="AEK221:AEK225"/>
    <mergeCell ref="AEL221:AEL225"/>
    <mergeCell ref="AEM221:AEM225"/>
    <mergeCell ref="AEN221:AEN225"/>
    <mergeCell ref="AEO221:AEO225"/>
    <mergeCell ref="AEP221:AEP225"/>
    <mergeCell ref="AEQ221:AEQ225"/>
    <mergeCell ref="AER221:AER225"/>
    <mergeCell ref="AES221:AES225"/>
    <mergeCell ref="AET221:AET225"/>
    <mergeCell ref="AEU221:AEU225"/>
    <mergeCell ref="AEV221:AEV225"/>
    <mergeCell ref="AEW221:AEW225"/>
    <mergeCell ref="AEX221:AEX225"/>
    <mergeCell ref="AEY221:AEY225"/>
    <mergeCell ref="AEZ221:AEZ225"/>
    <mergeCell ref="AFA221:AFA225"/>
    <mergeCell ref="AFB221:AFB225"/>
    <mergeCell ref="AFC221:AFC225"/>
    <mergeCell ref="AFD221:AFD225"/>
    <mergeCell ref="AFE221:AFE225"/>
    <mergeCell ref="AFF221:AFF225"/>
    <mergeCell ref="AFG221:AFG225"/>
    <mergeCell ref="AFH221:AFH225"/>
    <mergeCell ref="AFI221:AFI225"/>
    <mergeCell ref="AFJ221:AFJ225"/>
    <mergeCell ref="AFK221:AFK225"/>
    <mergeCell ref="AFL221:AFL225"/>
    <mergeCell ref="AFM221:AFM225"/>
    <mergeCell ref="AFN221:AFN225"/>
    <mergeCell ref="AFO221:AFO225"/>
    <mergeCell ref="AFP221:AFP225"/>
    <mergeCell ref="AFQ221:AFQ225"/>
    <mergeCell ref="AFR221:AFR225"/>
    <mergeCell ref="AFS221:AFS225"/>
    <mergeCell ref="AFT221:AFT225"/>
    <mergeCell ref="AFU221:AFU225"/>
    <mergeCell ref="AFV221:AFV225"/>
    <mergeCell ref="AFW221:AFW225"/>
    <mergeCell ref="AFX221:AFX225"/>
    <mergeCell ref="AFY221:AFY225"/>
    <mergeCell ref="AFZ221:AFZ225"/>
    <mergeCell ref="AGA221:AGA225"/>
    <mergeCell ref="AGB221:AGB225"/>
    <mergeCell ref="AGC221:AGC225"/>
    <mergeCell ref="AGD221:AGD225"/>
    <mergeCell ref="AGE221:AGE225"/>
    <mergeCell ref="AGF221:AGF225"/>
    <mergeCell ref="AGG221:AGG225"/>
    <mergeCell ref="AGH221:AGH225"/>
    <mergeCell ref="AGI221:AGI225"/>
    <mergeCell ref="AGJ221:AGJ225"/>
    <mergeCell ref="AGK221:AGK225"/>
    <mergeCell ref="AGL221:AGL225"/>
    <mergeCell ref="AGM221:AGM225"/>
    <mergeCell ref="AGN221:AGN225"/>
    <mergeCell ref="AGO221:AGO225"/>
    <mergeCell ref="AGP221:AGP225"/>
    <mergeCell ref="AGQ221:AGQ225"/>
    <mergeCell ref="AGR221:AGR225"/>
    <mergeCell ref="AGS221:AGS225"/>
    <mergeCell ref="AGT221:AGT225"/>
    <mergeCell ref="AGU221:AGU225"/>
    <mergeCell ref="AGV221:AGV225"/>
    <mergeCell ref="AGW221:AGW225"/>
    <mergeCell ref="AGX221:AGX225"/>
    <mergeCell ref="AGY221:AGY225"/>
    <mergeCell ref="AGZ221:AGZ225"/>
    <mergeCell ref="AHA221:AHA225"/>
    <mergeCell ref="AHB221:AHB225"/>
    <mergeCell ref="AHC221:AHC225"/>
    <mergeCell ref="AHD221:AHD225"/>
    <mergeCell ref="AHE221:AHE225"/>
    <mergeCell ref="AHF221:AHF225"/>
    <mergeCell ref="AHG221:AHG225"/>
    <mergeCell ref="AHH221:AHH225"/>
    <mergeCell ref="AHI221:AHI225"/>
    <mergeCell ref="AHJ221:AHJ225"/>
    <mergeCell ref="AHK221:AHK225"/>
    <mergeCell ref="AHL221:AHL225"/>
    <mergeCell ref="AHM221:AHM225"/>
    <mergeCell ref="AHN221:AHN225"/>
    <mergeCell ref="AHO221:AHO225"/>
    <mergeCell ref="AHP221:AHP225"/>
    <mergeCell ref="AHQ221:AHQ225"/>
    <mergeCell ref="AHR221:AHR225"/>
    <mergeCell ref="AHS221:AHS225"/>
    <mergeCell ref="AHT221:AHT225"/>
    <mergeCell ref="AHU221:AHU225"/>
    <mergeCell ref="AHV221:AHV225"/>
    <mergeCell ref="AHW221:AHW225"/>
    <mergeCell ref="AHX221:AHX225"/>
    <mergeCell ref="AHY221:AHY225"/>
    <mergeCell ref="AHZ221:AHZ225"/>
    <mergeCell ref="AIA221:AIA225"/>
    <mergeCell ref="AIB221:AIB225"/>
    <mergeCell ref="AIC221:AIC225"/>
    <mergeCell ref="AID221:AID225"/>
    <mergeCell ref="AIE221:AIE225"/>
    <mergeCell ref="AIF221:AIF225"/>
    <mergeCell ref="AIG221:AIG225"/>
    <mergeCell ref="AIH221:AIH225"/>
    <mergeCell ref="AII221:AII225"/>
    <mergeCell ref="AIJ221:AIJ225"/>
    <mergeCell ref="AIK221:AIK225"/>
    <mergeCell ref="AIL221:AIL225"/>
    <mergeCell ref="AIM221:AIM225"/>
    <mergeCell ref="AIN221:AIN225"/>
    <mergeCell ref="AIO221:AIO225"/>
    <mergeCell ref="AIP221:AIP225"/>
    <mergeCell ref="AIQ221:AIQ225"/>
    <mergeCell ref="AIR221:AIR225"/>
    <mergeCell ref="AIS221:AIS225"/>
    <mergeCell ref="AIT221:AIT225"/>
    <mergeCell ref="AIU221:AIU225"/>
    <mergeCell ref="AIV221:AIV225"/>
    <mergeCell ref="AIW221:AIW225"/>
    <mergeCell ref="AIX221:AIX225"/>
    <mergeCell ref="AIY221:AIY225"/>
    <mergeCell ref="AIZ221:AIZ225"/>
    <mergeCell ref="AJA221:AJA225"/>
    <mergeCell ref="AJB221:AJB225"/>
    <mergeCell ref="AJC221:AJC225"/>
    <mergeCell ref="AJD221:AJD225"/>
    <mergeCell ref="AJE221:AJE225"/>
    <mergeCell ref="AJF221:AJF225"/>
    <mergeCell ref="AJG221:AJG225"/>
    <mergeCell ref="AJH221:AJH225"/>
    <mergeCell ref="AJI221:AJI225"/>
    <mergeCell ref="AJJ221:AJJ225"/>
    <mergeCell ref="AJK221:AJK225"/>
    <mergeCell ref="AJL221:AJL225"/>
    <mergeCell ref="AJM221:AJM225"/>
    <mergeCell ref="AJN221:AJN225"/>
    <mergeCell ref="AJO221:AJO225"/>
    <mergeCell ref="AJP221:AJP225"/>
    <mergeCell ref="AJQ221:AJQ225"/>
    <mergeCell ref="AJR221:AJR225"/>
    <mergeCell ref="AJS221:AJS225"/>
    <mergeCell ref="AJT221:AJT225"/>
    <mergeCell ref="AJU221:AJU225"/>
    <mergeCell ref="AJV221:AJV225"/>
    <mergeCell ref="AJW221:AJW225"/>
    <mergeCell ref="AJX221:AJX225"/>
    <mergeCell ref="AJY221:AJY225"/>
    <mergeCell ref="AJZ221:AJZ225"/>
    <mergeCell ref="AKA221:AKA225"/>
    <mergeCell ref="AKB221:AKB225"/>
    <mergeCell ref="AKC221:AKC225"/>
    <mergeCell ref="AKD221:AKD225"/>
    <mergeCell ref="AKE221:AKE225"/>
    <mergeCell ref="AKF221:AKF225"/>
    <mergeCell ref="AKG221:AKG225"/>
    <mergeCell ref="AKH221:AKH225"/>
    <mergeCell ref="AKI221:AKI225"/>
    <mergeCell ref="AKJ221:AKJ225"/>
    <mergeCell ref="AKK221:AKK225"/>
    <mergeCell ref="AKL221:AKL225"/>
    <mergeCell ref="AKM221:AKM225"/>
    <mergeCell ref="AKN221:AKN225"/>
    <mergeCell ref="AKO221:AKO225"/>
    <mergeCell ref="AKP221:AKP225"/>
    <mergeCell ref="LY226:LY229"/>
    <mergeCell ref="LZ226:LZ229"/>
    <mergeCell ref="MA226:MA229"/>
    <mergeCell ref="MB226:MB229"/>
    <mergeCell ref="MC226:MC229"/>
    <mergeCell ref="MD226:MD229"/>
    <mergeCell ref="ME226:ME229"/>
    <mergeCell ref="MF226:MF229"/>
    <mergeCell ref="MG226:MG229"/>
    <mergeCell ref="MH226:MH229"/>
    <mergeCell ref="MI226:MI229"/>
    <mergeCell ref="MJ226:MJ229"/>
    <mergeCell ref="MK226:MK229"/>
    <mergeCell ref="ML226:ML229"/>
    <mergeCell ref="MM226:MM229"/>
    <mergeCell ref="MN226:MN229"/>
    <mergeCell ref="MO226:MO229"/>
    <mergeCell ref="MP226:MP229"/>
    <mergeCell ref="MQ226:MQ229"/>
    <mergeCell ref="MR226:MR229"/>
    <mergeCell ref="MS226:MS229"/>
    <mergeCell ref="MT226:MT229"/>
    <mergeCell ref="MU226:MU229"/>
    <mergeCell ref="MV226:MV229"/>
    <mergeCell ref="MW226:MW229"/>
    <mergeCell ref="MX226:MX229"/>
    <mergeCell ref="MY226:MY229"/>
    <mergeCell ref="MZ226:MZ229"/>
    <mergeCell ref="NA226:NA229"/>
    <mergeCell ref="NB226:NB229"/>
    <mergeCell ref="NC226:NC229"/>
    <mergeCell ref="ND226:ND229"/>
    <mergeCell ref="NE226:NE229"/>
    <mergeCell ref="NF226:NF229"/>
    <mergeCell ref="NG226:NG229"/>
    <mergeCell ref="NH226:NH229"/>
    <mergeCell ref="NI226:NI229"/>
    <mergeCell ref="NJ226:NJ229"/>
    <mergeCell ref="NK226:NK229"/>
    <mergeCell ref="NL226:NL229"/>
    <mergeCell ref="NM226:NM229"/>
    <mergeCell ref="NN226:NN229"/>
    <mergeCell ref="NO226:NO229"/>
    <mergeCell ref="NP226:NP229"/>
    <mergeCell ref="NQ226:NQ229"/>
    <mergeCell ref="NR226:NR229"/>
    <mergeCell ref="NS226:NS229"/>
    <mergeCell ref="NT226:NT229"/>
    <mergeCell ref="NU226:NU229"/>
    <mergeCell ref="NV226:NV229"/>
    <mergeCell ref="NW226:NW229"/>
    <mergeCell ref="NX226:NX229"/>
    <mergeCell ref="NY226:NY229"/>
    <mergeCell ref="NZ226:NZ229"/>
    <mergeCell ref="OA226:OA229"/>
    <mergeCell ref="OB226:OB229"/>
    <mergeCell ref="OC226:OC229"/>
    <mergeCell ref="OD226:OD229"/>
    <mergeCell ref="OE226:OE229"/>
    <mergeCell ref="OF226:OF229"/>
    <mergeCell ref="OG226:OG229"/>
    <mergeCell ref="OH226:OH229"/>
    <mergeCell ref="OI226:OI229"/>
    <mergeCell ref="OJ226:OJ229"/>
    <mergeCell ref="OK226:OK229"/>
    <mergeCell ref="OL226:OL229"/>
    <mergeCell ref="OM226:OM229"/>
    <mergeCell ref="ON226:ON229"/>
    <mergeCell ref="OO226:OO229"/>
    <mergeCell ref="OP226:OP229"/>
    <mergeCell ref="OQ226:OQ229"/>
    <mergeCell ref="OR226:OR229"/>
    <mergeCell ref="OS226:OS229"/>
    <mergeCell ref="OT226:OT229"/>
    <mergeCell ref="OU226:OU229"/>
    <mergeCell ref="OV226:OV229"/>
    <mergeCell ref="OW226:OW229"/>
    <mergeCell ref="OX226:OX229"/>
    <mergeCell ref="OY226:OY229"/>
    <mergeCell ref="OZ226:OZ229"/>
    <mergeCell ref="PA226:PA229"/>
    <mergeCell ref="PB226:PB229"/>
    <mergeCell ref="PC226:PC229"/>
    <mergeCell ref="PD226:PD229"/>
    <mergeCell ref="PE226:PE229"/>
    <mergeCell ref="PF226:PF229"/>
    <mergeCell ref="PG226:PG229"/>
    <mergeCell ref="PH226:PH229"/>
    <mergeCell ref="PI226:PI229"/>
    <mergeCell ref="PJ226:PJ229"/>
    <mergeCell ref="PK226:PK229"/>
    <mergeCell ref="PL226:PL229"/>
    <mergeCell ref="PM226:PM229"/>
    <mergeCell ref="PN226:PN229"/>
    <mergeCell ref="PO226:PO229"/>
    <mergeCell ref="PP226:PP229"/>
    <mergeCell ref="PQ226:PQ229"/>
    <mergeCell ref="PR226:PR229"/>
    <mergeCell ref="PS226:PS229"/>
    <mergeCell ref="PT226:PT229"/>
    <mergeCell ref="PU226:PU229"/>
    <mergeCell ref="PV226:PV229"/>
    <mergeCell ref="PW226:PW229"/>
    <mergeCell ref="PX226:PX229"/>
    <mergeCell ref="PY226:PY229"/>
    <mergeCell ref="PZ226:PZ229"/>
    <mergeCell ref="QA226:QA229"/>
    <mergeCell ref="QB226:QB229"/>
    <mergeCell ref="QC226:QC229"/>
    <mergeCell ref="QD226:QD229"/>
    <mergeCell ref="QE226:QE229"/>
    <mergeCell ref="QF226:QF229"/>
    <mergeCell ref="QG226:QG229"/>
    <mergeCell ref="QH226:QH229"/>
    <mergeCell ref="QI226:QI229"/>
    <mergeCell ref="QJ226:QJ229"/>
    <mergeCell ref="QK226:QK229"/>
    <mergeCell ref="QL226:QL229"/>
    <mergeCell ref="QM226:QM229"/>
    <mergeCell ref="QN226:QN229"/>
    <mergeCell ref="QO226:QO229"/>
    <mergeCell ref="QP226:QP229"/>
    <mergeCell ref="QQ226:QQ229"/>
    <mergeCell ref="QR226:QR229"/>
    <mergeCell ref="QS226:QS229"/>
    <mergeCell ref="QT226:QT229"/>
    <mergeCell ref="QU226:QU229"/>
    <mergeCell ref="QV226:QV229"/>
    <mergeCell ref="QW226:QW229"/>
    <mergeCell ref="QX226:QX229"/>
    <mergeCell ref="QY226:QY229"/>
    <mergeCell ref="QZ226:QZ229"/>
    <mergeCell ref="RA226:RA229"/>
    <mergeCell ref="RB226:RB229"/>
    <mergeCell ref="RC226:RC229"/>
    <mergeCell ref="RD226:RD229"/>
    <mergeCell ref="RE226:RE229"/>
    <mergeCell ref="RF226:RF229"/>
    <mergeCell ref="RG226:RG229"/>
    <mergeCell ref="RH226:RH229"/>
    <mergeCell ref="RI226:RI229"/>
    <mergeCell ref="RJ226:RJ229"/>
    <mergeCell ref="RK226:RK229"/>
    <mergeCell ref="RL226:RL229"/>
    <mergeCell ref="RM226:RM229"/>
    <mergeCell ref="RN226:RN229"/>
    <mergeCell ref="RO226:RO229"/>
    <mergeCell ref="RP226:RP229"/>
    <mergeCell ref="RQ226:RQ229"/>
    <mergeCell ref="RR226:RR229"/>
    <mergeCell ref="RS226:RS229"/>
    <mergeCell ref="RT226:RT229"/>
    <mergeCell ref="RU226:RU229"/>
    <mergeCell ref="RV226:RV229"/>
    <mergeCell ref="RW226:RW229"/>
    <mergeCell ref="RX226:RX229"/>
    <mergeCell ref="RY226:RY229"/>
    <mergeCell ref="RZ226:RZ229"/>
    <mergeCell ref="SA226:SA229"/>
    <mergeCell ref="SB226:SB229"/>
    <mergeCell ref="SC226:SC229"/>
    <mergeCell ref="SD226:SD229"/>
    <mergeCell ref="SE226:SE229"/>
    <mergeCell ref="SF226:SF229"/>
    <mergeCell ref="SG226:SG229"/>
    <mergeCell ref="SH226:SH229"/>
    <mergeCell ref="SI226:SI229"/>
    <mergeCell ref="SJ226:SJ229"/>
    <mergeCell ref="SK226:SK229"/>
    <mergeCell ref="SL226:SL229"/>
    <mergeCell ref="SM226:SM229"/>
    <mergeCell ref="SN226:SN229"/>
    <mergeCell ref="SO226:SO229"/>
    <mergeCell ref="SP226:SP229"/>
    <mergeCell ref="SQ226:SQ229"/>
    <mergeCell ref="SR226:SR229"/>
    <mergeCell ref="SS226:SS229"/>
    <mergeCell ref="ST226:ST229"/>
    <mergeCell ref="SU226:SU229"/>
    <mergeCell ref="SV226:SV229"/>
    <mergeCell ref="SW226:SW229"/>
    <mergeCell ref="SX226:SX229"/>
    <mergeCell ref="SY226:SY229"/>
    <mergeCell ref="SZ226:SZ229"/>
    <mergeCell ref="TA226:TA229"/>
    <mergeCell ref="TB226:TB229"/>
    <mergeCell ref="TC226:TC229"/>
    <mergeCell ref="TD226:TD229"/>
    <mergeCell ref="TE226:TE229"/>
    <mergeCell ref="TF226:TF229"/>
    <mergeCell ref="TG226:TG229"/>
    <mergeCell ref="TH226:TH229"/>
    <mergeCell ref="TI226:TI229"/>
    <mergeCell ref="TJ226:TJ229"/>
    <mergeCell ref="TK226:TK229"/>
    <mergeCell ref="TL226:TL229"/>
    <mergeCell ref="TM226:TM229"/>
    <mergeCell ref="TN226:TN229"/>
    <mergeCell ref="TO226:TO229"/>
    <mergeCell ref="TP226:TP229"/>
    <mergeCell ref="TQ226:TQ229"/>
    <mergeCell ref="TR226:TR229"/>
    <mergeCell ref="TS226:TS229"/>
    <mergeCell ref="TT226:TT229"/>
    <mergeCell ref="TU226:TU229"/>
    <mergeCell ref="TV226:TV229"/>
    <mergeCell ref="TW226:TW229"/>
    <mergeCell ref="TX226:TX229"/>
    <mergeCell ref="TY226:TY229"/>
    <mergeCell ref="TZ226:TZ229"/>
    <mergeCell ref="UA226:UA229"/>
    <mergeCell ref="UB226:UB229"/>
    <mergeCell ref="UC226:UC229"/>
    <mergeCell ref="UD226:UD229"/>
    <mergeCell ref="UE226:UE229"/>
    <mergeCell ref="UF226:UF229"/>
    <mergeCell ref="UG226:UG229"/>
    <mergeCell ref="UH226:UH229"/>
    <mergeCell ref="UI226:UI229"/>
    <mergeCell ref="UJ226:UJ229"/>
    <mergeCell ref="UK226:UK229"/>
    <mergeCell ref="UL226:UL229"/>
    <mergeCell ref="UM226:UM229"/>
    <mergeCell ref="UN226:UN229"/>
    <mergeCell ref="UO226:UO229"/>
    <mergeCell ref="UP226:UP229"/>
    <mergeCell ref="UQ226:UQ229"/>
    <mergeCell ref="UR226:UR229"/>
    <mergeCell ref="US226:US229"/>
    <mergeCell ref="UT226:UT229"/>
    <mergeCell ref="UU226:UU229"/>
    <mergeCell ref="UV226:UV229"/>
    <mergeCell ref="UW226:UW229"/>
    <mergeCell ref="UX226:UX229"/>
    <mergeCell ref="UY226:UY229"/>
    <mergeCell ref="UZ226:UZ229"/>
    <mergeCell ref="VA226:VA229"/>
    <mergeCell ref="VB226:VB229"/>
    <mergeCell ref="VC226:VC229"/>
    <mergeCell ref="VD226:VD229"/>
    <mergeCell ref="VE226:VE229"/>
    <mergeCell ref="VF226:VF229"/>
    <mergeCell ref="VG226:VG229"/>
    <mergeCell ref="VH226:VH229"/>
    <mergeCell ref="VI226:VI229"/>
    <mergeCell ref="VJ226:VJ229"/>
    <mergeCell ref="VK226:VK229"/>
    <mergeCell ref="VL226:VL229"/>
    <mergeCell ref="VM226:VM229"/>
    <mergeCell ref="VN226:VN229"/>
    <mergeCell ref="VO226:VO229"/>
    <mergeCell ref="VP226:VP229"/>
    <mergeCell ref="VQ226:VQ229"/>
    <mergeCell ref="VR226:VR229"/>
    <mergeCell ref="VS226:VS229"/>
    <mergeCell ref="VT226:VT229"/>
    <mergeCell ref="VU226:VU229"/>
    <mergeCell ref="VV226:VV229"/>
    <mergeCell ref="VW226:VW229"/>
    <mergeCell ref="VX226:VX229"/>
    <mergeCell ref="VY226:VY229"/>
    <mergeCell ref="VZ226:VZ229"/>
    <mergeCell ref="WA226:WA229"/>
    <mergeCell ref="WB226:WB229"/>
    <mergeCell ref="WC226:WC229"/>
    <mergeCell ref="WD226:WD229"/>
    <mergeCell ref="WE226:WE229"/>
    <mergeCell ref="WF226:WF229"/>
    <mergeCell ref="WG226:WG229"/>
    <mergeCell ref="WH226:WH229"/>
    <mergeCell ref="WI226:WI229"/>
    <mergeCell ref="WJ226:WJ229"/>
    <mergeCell ref="WK226:WK229"/>
    <mergeCell ref="WL226:WL229"/>
    <mergeCell ref="WM226:WM229"/>
    <mergeCell ref="WN226:WN229"/>
    <mergeCell ref="WO226:WO229"/>
    <mergeCell ref="WP226:WP229"/>
    <mergeCell ref="WQ226:WQ229"/>
    <mergeCell ref="WR226:WR229"/>
    <mergeCell ref="WS226:WS229"/>
    <mergeCell ref="WT226:WT229"/>
    <mergeCell ref="WU226:WU229"/>
    <mergeCell ref="WV226:WV229"/>
    <mergeCell ref="WW226:WW229"/>
    <mergeCell ref="WX226:WX229"/>
    <mergeCell ref="WY226:WY229"/>
    <mergeCell ref="WZ226:WZ229"/>
    <mergeCell ref="XA226:XA229"/>
    <mergeCell ref="XB226:XB229"/>
    <mergeCell ref="XC226:XC229"/>
    <mergeCell ref="XD226:XD229"/>
    <mergeCell ref="XE226:XE229"/>
    <mergeCell ref="XF226:XF229"/>
    <mergeCell ref="XG226:XG229"/>
    <mergeCell ref="XH226:XH229"/>
    <mergeCell ref="XI226:XI229"/>
    <mergeCell ref="XJ226:XJ229"/>
    <mergeCell ref="XK226:XK229"/>
    <mergeCell ref="XL226:XL229"/>
    <mergeCell ref="XM226:XM229"/>
    <mergeCell ref="XN226:XN229"/>
    <mergeCell ref="XO226:XO229"/>
    <mergeCell ref="XP226:XP229"/>
    <mergeCell ref="XQ226:XQ229"/>
    <mergeCell ref="XR226:XR229"/>
    <mergeCell ref="XS226:XS229"/>
    <mergeCell ref="XT226:XT229"/>
    <mergeCell ref="XU226:XU229"/>
    <mergeCell ref="XV226:XV229"/>
    <mergeCell ref="XW226:XW229"/>
    <mergeCell ref="XX226:XX229"/>
    <mergeCell ref="XY226:XY229"/>
    <mergeCell ref="XZ226:XZ229"/>
    <mergeCell ref="YA226:YA229"/>
    <mergeCell ref="YB226:YB229"/>
    <mergeCell ref="YC226:YC229"/>
    <mergeCell ref="YD226:YD229"/>
    <mergeCell ref="YE226:YE229"/>
    <mergeCell ref="YF226:YF229"/>
    <mergeCell ref="YG226:YG229"/>
    <mergeCell ref="YH226:YH229"/>
    <mergeCell ref="YI226:YI229"/>
    <mergeCell ref="YJ226:YJ229"/>
    <mergeCell ref="YK226:YK229"/>
    <mergeCell ref="YL226:YL229"/>
    <mergeCell ref="YM226:YM229"/>
    <mergeCell ref="YN226:YN229"/>
    <mergeCell ref="YO226:YO229"/>
    <mergeCell ref="YP226:YP229"/>
    <mergeCell ref="YQ226:YQ229"/>
    <mergeCell ref="YR226:YR229"/>
    <mergeCell ref="YS226:YS229"/>
    <mergeCell ref="YT226:YT229"/>
    <mergeCell ref="YU226:YU229"/>
    <mergeCell ref="YV226:YV229"/>
    <mergeCell ref="YW226:YW229"/>
    <mergeCell ref="YX226:YX229"/>
    <mergeCell ref="YY226:YY229"/>
    <mergeCell ref="YZ226:YZ229"/>
    <mergeCell ref="ZA226:ZA229"/>
    <mergeCell ref="ZB226:ZB229"/>
    <mergeCell ref="ZC226:ZC229"/>
    <mergeCell ref="ZD226:ZD229"/>
    <mergeCell ref="ZE226:ZE229"/>
    <mergeCell ref="ZF226:ZF229"/>
    <mergeCell ref="ZG226:ZG229"/>
    <mergeCell ref="ZH226:ZH229"/>
    <mergeCell ref="ZI226:ZI229"/>
    <mergeCell ref="ZJ226:ZJ229"/>
    <mergeCell ref="ZK226:ZK229"/>
    <mergeCell ref="ZL226:ZL229"/>
    <mergeCell ref="ZM226:ZM229"/>
    <mergeCell ref="ZN226:ZN229"/>
    <mergeCell ref="ZO226:ZO229"/>
    <mergeCell ref="ZP226:ZP229"/>
    <mergeCell ref="ZQ226:ZQ229"/>
    <mergeCell ref="ZR226:ZR229"/>
    <mergeCell ref="ZS226:ZS229"/>
    <mergeCell ref="ZT226:ZT229"/>
    <mergeCell ref="ZU226:ZU229"/>
    <mergeCell ref="ZV226:ZV229"/>
    <mergeCell ref="ZW226:ZW229"/>
    <mergeCell ref="ZX226:ZX229"/>
    <mergeCell ref="ZY226:ZY229"/>
    <mergeCell ref="ZZ226:ZZ229"/>
    <mergeCell ref="AAA226:AAA229"/>
    <mergeCell ref="AAB226:AAB229"/>
    <mergeCell ref="AAC226:AAC229"/>
    <mergeCell ref="AAD226:AAD229"/>
    <mergeCell ref="AAE226:AAE229"/>
    <mergeCell ref="AAF226:AAF229"/>
    <mergeCell ref="AAG226:AAG229"/>
    <mergeCell ref="AAH226:AAH229"/>
    <mergeCell ref="AAI226:AAI229"/>
    <mergeCell ref="AAJ226:AAJ229"/>
    <mergeCell ref="AAK226:AAK229"/>
    <mergeCell ref="AAL226:AAL229"/>
    <mergeCell ref="AAM226:AAM229"/>
    <mergeCell ref="AAN226:AAN229"/>
    <mergeCell ref="AAO226:AAO229"/>
    <mergeCell ref="AAP226:AAP229"/>
    <mergeCell ref="AAQ226:AAQ229"/>
    <mergeCell ref="AAR226:AAR229"/>
    <mergeCell ref="AAS226:AAS229"/>
    <mergeCell ref="AAT226:AAT229"/>
    <mergeCell ref="AAU226:AAU229"/>
    <mergeCell ref="AAV226:AAV229"/>
    <mergeCell ref="AAW226:AAW229"/>
    <mergeCell ref="AAX226:AAX229"/>
    <mergeCell ref="AAY226:AAY229"/>
    <mergeCell ref="AAZ226:AAZ229"/>
    <mergeCell ref="ABA226:ABA229"/>
    <mergeCell ref="ABB226:ABB229"/>
    <mergeCell ref="ABC226:ABC229"/>
    <mergeCell ref="ABD226:ABD229"/>
    <mergeCell ref="ABE226:ABE229"/>
    <mergeCell ref="ABF226:ABF229"/>
    <mergeCell ref="ABG226:ABG229"/>
    <mergeCell ref="ABH226:ABH229"/>
    <mergeCell ref="ABI226:ABI229"/>
    <mergeCell ref="ABJ226:ABJ229"/>
    <mergeCell ref="ABK226:ABK229"/>
    <mergeCell ref="ABL226:ABL229"/>
    <mergeCell ref="ABM226:ABM229"/>
    <mergeCell ref="ABN226:ABN229"/>
    <mergeCell ref="ABO226:ABO229"/>
    <mergeCell ref="ABP226:ABP229"/>
    <mergeCell ref="ABQ226:ABQ229"/>
    <mergeCell ref="ABR226:ABR229"/>
    <mergeCell ref="ABS226:ABS229"/>
    <mergeCell ref="ABT226:ABT229"/>
    <mergeCell ref="ABU226:ABU229"/>
    <mergeCell ref="ABV226:ABV229"/>
    <mergeCell ref="ABW226:ABW229"/>
    <mergeCell ref="ABX226:ABX229"/>
    <mergeCell ref="ABY226:ABY229"/>
    <mergeCell ref="ABZ226:ABZ229"/>
    <mergeCell ref="ACA226:ACA229"/>
    <mergeCell ref="ACB226:ACB229"/>
    <mergeCell ref="ACC226:ACC229"/>
    <mergeCell ref="ACD226:ACD229"/>
    <mergeCell ref="ACE226:ACE229"/>
    <mergeCell ref="ACF226:ACF229"/>
    <mergeCell ref="ACG226:ACG229"/>
    <mergeCell ref="ACH226:ACH229"/>
    <mergeCell ref="ACI226:ACI229"/>
    <mergeCell ref="ACJ226:ACJ229"/>
    <mergeCell ref="ACK226:ACK229"/>
    <mergeCell ref="ACL226:ACL229"/>
    <mergeCell ref="ACM226:ACM229"/>
    <mergeCell ref="ACN226:ACN229"/>
    <mergeCell ref="ACO226:ACO229"/>
    <mergeCell ref="ACP226:ACP229"/>
    <mergeCell ref="ACQ226:ACQ229"/>
    <mergeCell ref="ACR226:ACR229"/>
    <mergeCell ref="ACS226:ACS229"/>
    <mergeCell ref="ACT226:ACT229"/>
    <mergeCell ref="ACU226:ACU229"/>
    <mergeCell ref="ACV226:ACV229"/>
    <mergeCell ref="ACW226:ACW229"/>
    <mergeCell ref="ACX226:ACX229"/>
    <mergeCell ref="ACY226:ACY229"/>
    <mergeCell ref="ACZ226:ACZ229"/>
    <mergeCell ref="ADA226:ADA229"/>
    <mergeCell ref="ADB226:ADB229"/>
    <mergeCell ref="ADC226:ADC229"/>
    <mergeCell ref="ADD226:ADD229"/>
    <mergeCell ref="ADE226:ADE229"/>
    <mergeCell ref="ADF226:ADF229"/>
    <mergeCell ref="ADG226:ADG229"/>
    <mergeCell ref="ADH226:ADH229"/>
    <mergeCell ref="ADI226:ADI229"/>
    <mergeCell ref="ADJ226:ADJ229"/>
    <mergeCell ref="ADK226:ADK229"/>
    <mergeCell ref="ADL226:ADL229"/>
    <mergeCell ref="ADM226:ADM229"/>
    <mergeCell ref="ADN226:ADN229"/>
    <mergeCell ref="ADO226:ADO229"/>
    <mergeCell ref="ADP226:ADP229"/>
    <mergeCell ref="ADQ226:ADQ229"/>
    <mergeCell ref="ADR226:ADR229"/>
    <mergeCell ref="ADS226:ADS229"/>
    <mergeCell ref="ADT226:ADT229"/>
    <mergeCell ref="ADU226:ADU229"/>
    <mergeCell ref="ADV226:ADV229"/>
    <mergeCell ref="ADW226:ADW229"/>
    <mergeCell ref="ADX226:ADX229"/>
    <mergeCell ref="ADY226:ADY229"/>
    <mergeCell ref="ADZ226:ADZ229"/>
    <mergeCell ref="AEA226:AEA229"/>
    <mergeCell ref="AEB226:AEB229"/>
    <mergeCell ref="AEC226:AEC229"/>
    <mergeCell ref="AED226:AED229"/>
    <mergeCell ref="AEE226:AEE229"/>
    <mergeCell ref="AEF226:AEF229"/>
    <mergeCell ref="AEG226:AEG229"/>
    <mergeCell ref="AEH226:AEH229"/>
    <mergeCell ref="AEI226:AEI229"/>
    <mergeCell ref="AEJ226:AEJ229"/>
    <mergeCell ref="AEK226:AEK229"/>
    <mergeCell ref="AEL226:AEL229"/>
    <mergeCell ref="AEM226:AEM229"/>
    <mergeCell ref="AEN226:AEN229"/>
    <mergeCell ref="AEO226:AEO229"/>
    <mergeCell ref="AEP226:AEP229"/>
    <mergeCell ref="AEQ226:AEQ229"/>
    <mergeCell ref="AER226:AER229"/>
    <mergeCell ref="AES226:AES229"/>
    <mergeCell ref="AET226:AET229"/>
    <mergeCell ref="AEU226:AEU229"/>
    <mergeCell ref="AEV226:AEV229"/>
    <mergeCell ref="AEW226:AEW229"/>
    <mergeCell ref="AEX226:AEX229"/>
    <mergeCell ref="AEY226:AEY229"/>
    <mergeCell ref="AEZ226:AEZ229"/>
    <mergeCell ref="AFA226:AFA229"/>
    <mergeCell ref="AFB226:AFB229"/>
    <mergeCell ref="AFC226:AFC229"/>
    <mergeCell ref="AFD226:AFD229"/>
    <mergeCell ref="AFE226:AFE229"/>
    <mergeCell ref="AFF226:AFF229"/>
    <mergeCell ref="AFG226:AFG229"/>
    <mergeCell ref="AFH226:AFH229"/>
    <mergeCell ref="AFI226:AFI229"/>
    <mergeCell ref="AFJ226:AFJ229"/>
    <mergeCell ref="AFK226:AFK229"/>
    <mergeCell ref="AFL226:AFL229"/>
    <mergeCell ref="AFM226:AFM229"/>
    <mergeCell ref="AFN226:AFN229"/>
    <mergeCell ref="AFO226:AFO229"/>
    <mergeCell ref="AFP226:AFP229"/>
    <mergeCell ref="AFQ226:AFQ229"/>
    <mergeCell ref="AFR226:AFR229"/>
    <mergeCell ref="AFS226:AFS229"/>
    <mergeCell ref="AFT226:AFT229"/>
    <mergeCell ref="AFU226:AFU229"/>
    <mergeCell ref="AFV226:AFV229"/>
    <mergeCell ref="AFW226:AFW229"/>
    <mergeCell ref="AFX226:AFX229"/>
    <mergeCell ref="AFY226:AFY229"/>
    <mergeCell ref="AFZ226:AFZ229"/>
    <mergeCell ref="AGA226:AGA229"/>
    <mergeCell ref="AGB226:AGB229"/>
    <mergeCell ref="AGC226:AGC229"/>
    <mergeCell ref="AGD226:AGD229"/>
    <mergeCell ref="AGE226:AGE229"/>
    <mergeCell ref="AGF226:AGF229"/>
    <mergeCell ref="AGG226:AGG229"/>
    <mergeCell ref="AGH226:AGH229"/>
    <mergeCell ref="AGI226:AGI229"/>
    <mergeCell ref="AGJ226:AGJ229"/>
    <mergeCell ref="AGK226:AGK229"/>
    <mergeCell ref="AGL226:AGL229"/>
    <mergeCell ref="AGM226:AGM229"/>
    <mergeCell ref="AGN226:AGN229"/>
    <mergeCell ref="AGO226:AGO229"/>
    <mergeCell ref="AGP226:AGP229"/>
    <mergeCell ref="AGQ226:AGQ229"/>
    <mergeCell ref="AGR226:AGR229"/>
    <mergeCell ref="AGS226:AGS229"/>
    <mergeCell ref="AGT226:AGT229"/>
    <mergeCell ref="AGU226:AGU229"/>
    <mergeCell ref="AGV226:AGV229"/>
    <mergeCell ref="AGW226:AGW229"/>
    <mergeCell ref="AGX226:AGX229"/>
    <mergeCell ref="AGY226:AGY229"/>
    <mergeCell ref="AGZ226:AGZ229"/>
    <mergeCell ref="AHA226:AHA229"/>
    <mergeCell ref="AHB226:AHB229"/>
    <mergeCell ref="AHC226:AHC229"/>
    <mergeCell ref="AHD226:AHD229"/>
    <mergeCell ref="AHE226:AHE229"/>
    <mergeCell ref="AHF226:AHF229"/>
    <mergeCell ref="AHG226:AHG229"/>
    <mergeCell ref="AHH226:AHH229"/>
    <mergeCell ref="AHI226:AHI229"/>
    <mergeCell ref="AHJ226:AHJ229"/>
    <mergeCell ref="AHK226:AHK229"/>
    <mergeCell ref="AHL226:AHL229"/>
    <mergeCell ref="AHM226:AHM229"/>
    <mergeCell ref="AHN226:AHN229"/>
    <mergeCell ref="AHO226:AHO229"/>
    <mergeCell ref="AHP226:AHP229"/>
    <mergeCell ref="AHQ226:AHQ229"/>
    <mergeCell ref="AHR226:AHR229"/>
    <mergeCell ref="AHS226:AHS229"/>
    <mergeCell ref="AHT226:AHT229"/>
    <mergeCell ref="AHU226:AHU229"/>
    <mergeCell ref="AHV226:AHV229"/>
    <mergeCell ref="AHW226:AHW229"/>
    <mergeCell ref="AHX226:AHX229"/>
    <mergeCell ref="AHY226:AHY229"/>
    <mergeCell ref="AHZ226:AHZ229"/>
    <mergeCell ref="AIA226:AIA229"/>
    <mergeCell ref="AIB226:AIB229"/>
    <mergeCell ref="AIC226:AIC229"/>
    <mergeCell ref="AID226:AID229"/>
    <mergeCell ref="AIE226:AIE229"/>
    <mergeCell ref="AIF226:AIF229"/>
    <mergeCell ref="AIG226:AIG229"/>
    <mergeCell ref="AIH226:AIH229"/>
    <mergeCell ref="AII226:AII229"/>
    <mergeCell ref="AIJ226:AIJ229"/>
    <mergeCell ref="AIK226:AIK229"/>
    <mergeCell ref="AIL226:AIL229"/>
    <mergeCell ref="AIM226:AIM229"/>
    <mergeCell ref="AIN226:AIN229"/>
    <mergeCell ref="AIO226:AIO229"/>
    <mergeCell ref="AIP226:AIP229"/>
    <mergeCell ref="AIQ226:AIQ229"/>
    <mergeCell ref="AIR226:AIR229"/>
    <mergeCell ref="AIS226:AIS229"/>
    <mergeCell ref="AIT226:AIT229"/>
    <mergeCell ref="AIU226:AIU229"/>
    <mergeCell ref="AIV226:AIV229"/>
    <mergeCell ref="AIW226:AIW229"/>
    <mergeCell ref="AIX226:AIX229"/>
    <mergeCell ref="AIY226:AIY229"/>
    <mergeCell ref="AIZ226:AIZ229"/>
    <mergeCell ref="AJA226:AJA229"/>
    <mergeCell ref="AJB226:AJB229"/>
    <mergeCell ref="AJC226:AJC229"/>
    <mergeCell ref="AJD226:AJD229"/>
    <mergeCell ref="AJE226:AJE229"/>
    <mergeCell ref="AJF226:AJF229"/>
    <mergeCell ref="AJG226:AJG229"/>
    <mergeCell ref="AJH226:AJH229"/>
    <mergeCell ref="AJI226:AJI229"/>
    <mergeCell ref="AJJ226:AJJ229"/>
    <mergeCell ref="AJK226:AJK229"/>
    <mergeCell ref="AJL226:AJL229"/>
    <mergeCell ref="AJM226:AJM229"/>
    <mergeCell ref="AJN226:AJN229"/>
    <mergeCell ref="AJO226:AJO229"/>
    <mergeCell ref="AJP226:AJP229"/>
    <mergeCell ref="AJQ226:AJQ229"/>
    <mergeCell ref="AJR226:AJR229"/>
    <mergeCell ref="AJS226:AJS229"/>
    <mergeCell ref="AJT226:AJT229"/>
    <mergeCell ref="AJU226:AJU229"/>
    <mergeCell ref="AJV226:AJV229"/>
    <mergeCell ref="AJW226:AJW229"/>
    <mergeCell ref="AJX226:AJX229"/>
    <mergeCell ref="AJY226:AJY229"/>
    <mergeCell ref="AJZ226:AJZ229"/>
    <mergeCell ref="AKA226:AKA229"/>
    <mergeCell ref="AKB226:AKB229"/>
    <mergeCell ref="AKC226:AKC229"/>
    <mergeCell ref="AKD226:AKD229"/>
    <mergeCell ref="AKE226:AKE229"/>
    <mergeCell ref="AKF226:AKF229"/>
    <mergeCell ref="AKG226:AKG229"/>
    <mergeCell ref="AKH226:AKH229"/>
    <mergeCell ref="AKI226:AKI229"/>
    <mergeCell ref="AKJ226:AKJ229"/>
    <mergeCell ref="AKK226:AKK229"/>
    <mergeCell ref="AKL226:AKL229"/>
    <mergeCell ref="AKM226:AKM229"/>
    <mergeCell ref="AKN226:AKN229"/>
    <mergeCell ref="AKO226:AKO229"/>
    <mergeCell ref="AKP226:AKP229"/>
    <mergeCell ref="LY230:LY235"/>
    <mergeCell ref="LZ230:LZ235"/>
    <mergeCell ref="MA230:MA235"/>
    <mergeCell ref="MB230:MB235"/>
    <mergeCell ref="MC230:MC235"/>
    <mergeCell ref="MD230:MD235"/>
    <mergeCell ref="ME230:ME235"/>
    <mergeCell ref="MF230:MF235"/>
    <mergeCell ref="MG230:MG235"/>
    <mergeCell ref="MH230:MH235"/>
    <mergeCell ref="MI230:MI235"/>
    <mergeCell ref="MJ230:MJ235"/>
    <mergeCell ref="MK230:MK235"/>
    <mergeCell ref="ML230:ML235"/>
    <mergeCell ref="MM230:MM235"/>
    <mergeCell ref="MN230:MN235"/>
    <mergeCell ref="MO230:MO235"/>
    <mergeCell ref="MP230:MP235"/>
    <mergeCell ref="MQ230:MQ235"/>
    <mergeCell ref="MR230:MR235"/>
    <mergeCell ref="MS230:MS235"/>
    <mergeCell ref="MT230:MT235"/>
    <mergeCell ref="MU230:MU235"/>
    <mergeCell ref="MV230:MV235"/>
    <mergeCell ref="MW230:MW235"/>
    <mergeCell ref="MX230:MX235"/>
    <mergeCell ref="MY230:MY235"/>
    <mergeCell ref="MZ230:MZ235"/>
    <mergeCell ref="NA230:NA235"/>
    <mergeCell ref="NB230:NB235"/>
    <mergeCell ref="NC230:NC235"/>
    <mergeCell ref="ND230:ND235"/>
    <mergeCell ref="NE230:NE235"/>
    <mergeCell ref="NF230:NF235"/>
    <mergeCell ref="NG230:NG235"/>
    <mergeCell ref="NH230:NH235"/>
    <mergeCell ref="NI230:NI235"/>
    <mergeCell ref="NJ230:NJ235"/>
    <mergeCell ref="NK230:NK235"/>
    <mergeCell ref="NL230:NL235"/>
    <mergeCell ref="NM230:NM235"/>
    <mergeCell ref="NN230:NN235"/>
    <mergeCell ref="NO230:NO235"/>
    <mergeCell ref="NP230:NP235"/>
    <mergeCell ref="NQ230:NQ235"/>
    <mergeCell ref="NR230:NR235"/>
    <mergeCell ref="NS230:NS235"/>
    <mergeCell ref="NT230:NT235"/>
    <mergeCell ref="NU230:NU235"/>
    <mergeCell ref="NV230:NV235"/>
    <mergeCell ref="NW230:NW235"/>
    <mergeCell ref="NX230:NX235"/>
    <mergeCell ref="NY230:NY235"/>
    <mergeCell ref="NZ230:NZ235"/>
    <mergeCell ref="OA230:OA235"/>
    <mergeCell ref="OB230:OB235"/>
    <mergeCell ref="OC230:OC235"/>
    <mergeCell ref="OD230:OD235"/>
    <mergeCell ref="OE230:OE235"/>
    <mergeCell ref="OF230:OF235"/>
    <mergeCell ref="OG230:OG235"/>
    <mergeCell ref="OH230:OH235"/>
    <mergeCell ref="OI230:OI235"/>
    <mergeCell ref="OJ230:OJ235"/>
    <mergeCell ref="OK230:OK235"/>
    <mergeCell ref="OL230:OL235"/>
    <mergeCell ref="OM230:OM235"/>
    <mergeCell ref="ON230:ON235"/>
    <mergeCell ref="OO230:OO235"/>
    <mergeCell ref="OP230:OP235"/>
    <mergeCell ref="OQ230:OQ235"/>
    <mergeCell ref="OR230:OR235"/>
    <mergeCell ref="OS230:OS235"/>
    <mergeCell ref="OT230:OT235"/>
    <mergeCell ref="OU230:OU235"/>
    <mergeCell ref="OV230:OV235"/>
    <mergeCell ref="OW230:OW235"/>
    <mergeCell ref="OX230:OX235"/>
    <mergeCell ref="OY230:OY235"/>
    <mergeCell ref="OZ230:OZ235"/>
    <mergeCell ref="PA230:PA235"/>
    <mergeCell ref="PB230:PB235"/>
    <mergeCell ref="PC230:PC235"/>
    <mergeCell ref="PD230:PD235"/>
    <mergeCell ref="PE230:PE235"/>
    <mergeCell ref="PF230:PF235"/>
    <mergeCell ref="PG230:PG235"/>
    <mergeCell ref="PH230:PH235"/>
    <mergeCell ref="PI230:PI235"/>
    <mergeCell ref="PJ230:PJ235"/>
    <mergeCell ref="PK230:PK235"/>
    <mergeCell ref="PL230:PL235"/>
    <mergeCell ref="PM230:PM235"/>
    <mergeCell ref="PN230:PN235"/>
    <mergeCell ref="PO230:PO235"/>
    <mergeCell ref="PP230:PP235"/>
    <mergeCell ref="PQ230:PQ235"/>
    <mergeCell ref="PR230:PR235"/>
    <mergeCell ref="PS230:PS235"/>
    <mergeCell ref="PT230:PT235"/>
    <mergeCell ref="PU230:PU235"/>
    <mergeCell ref="PV230:PV235"/>
    <mergeCell ref="PW230:PW235"/>
    <mergeCell ref="PX230:PX235"/>
    <mergeCell ref="PY230:PY235"/>
    <mergeCell ref="PZ230:PZ235"/>
    <mergeCell ref="QA230:QA235"/>
    <mergeCell ref="QB230:QB235"/>
    <mergeCell ref="QC230:QC235"/>
    <mergeCell ref="QD230:QD235"/>
    <mergeCell ref="QE230:QE235"/>
    <mergeCell ref="QF230:QF235"/>
    <mergeCell ref="QG230:QG235"/>
    <mergeCell ref="QH230:QH235"/>
    <mergeCell ref="QI230:QI235"/>
    <mergeCell ref="QJ230:QJ235"/>
    <mergeCell ref="QK230:QK235"/>
    <mergeCell ref="QL230:QL235"/>
    <mergeCell ref="QM230:QM235"/>
    <mergeCell ref="QN230:QN235"/>
    <mergeCell ref="QO230:QO235"/>
    <mergeCell ref="QP230:QP235"/>
    <mergeCell ref="QQ230:QQ235"/>
    <mergeCell ref="QR230:QR235"/>
    <mergeCell ref="QS230:QS235"/>
    <mergeCell ref="QT230:QT235"/>
    <mergeCell ref="QU230:QU235"/>
    <mergeCell ref="QV230:QV235"/>
    <mergeCell ref="QW230:QW235"/>
    <mergeCell ref="QX230:QX235"/>
    <mergeCell ref="QY230:QY235"/>
    <mergeCell ref="QZ230:QZ235"/>
    <mergeCell ref="RA230:RA235"/>
    <mergeCell ref="RB230:RB235"/>
    <mergeCell ref="RC230:RC235"/>
    <mergeCell ref="RD230:RD235"/>
    <mergeCell ref="RE230:RE235"/>
    <mergeCell ref="RF230:RF235"/>
    <mergeCell ref="RG230:RG235"/>
    <mergeCell ref="RH230:RH235"/>
    <mergeCell ref="RI230:RI235"/>
    <mergeCell ref="RJ230:RJ235"/>
    <mergeCell ref="RK230:RK235"/>
    <mergeCell ref="RL230:RL235"/>
    <mergeCell ref="RM230:RM235"/>
    <mergeCell ref="RN230:RN235"/>
    <mergeCell ref="RO230:RO235"/>
    <mergeCell ref="RP230:RP235"/>
    <mergeCell ref="RQ230:RQ235"/>
    <mergeCell ref="RR230:RR235"/>
    <mergeCell ref="RS230:RS235"/>
    <mergeCell ref="RT230:RT235"/>
    <mergeCell ref="RU230:RU235"/>
    <mergeCell ref="RV230:RV235"/>
    <mergeCell ref="RW230:RW235"/>
    <mergeCell ref="RX230:RX235"/>
    <mergeCell ref="RY230:RY235"/>
    <mergeCell ref="RZ230:RZ235"/>
    <mergeCell ref="SA230:SA235"/>
    <mergeCell ref="SB230:SB235"/>
    <mergeCell ref="SC230:SC235"/>
    <mergeCell ref="SD230:SD235"/>
    <mergeCell ref="SE230:SE235"/>
    <mergeCell ref="SF230:SF235"/>
    <mergeCell ref="SG230:SG235"/>
    <mergeCell ref="SH230:SH235"/>
    <mergeCell ref="SI230:SI235"/>
    <mergeCell ref="SJ230:SJ235"/>
    <mergeCell ref="SK230:SK235"/>
    <mergeCell ref="SL230:SL235"/>
    <mergeCell ref="SM230:SM235"/>
    <mergeCell ref="SN230:SN235"/>
    <mergeCell ref="SO230:SO235"/>
    <mergeCell ref="SP230:SP235"/>
    <mergeCell ref="SQ230:SQ235"/>
    <mergeCell ref="SR230:SR235"/>
    <mergeCell ref="SS230:SS235"/>
    <mergeCell ref="ST230:ST235"/>
    <mergeCell ref="SU230:SU235"/>
    <mergeCell ref="SV230:SV235"/>
    <mergeCell ref="SW230:SW235"/>
    <mergeCell ref="SX230:SX235"/>
    <mergeCell ref="SY230:SY235"/>
    <mergeCell ref="SZ230:SZ235"/>
    <mergeCell ref="TA230:TA235"/>
    <mergeCell ref="TB230:TB235"/>
    <mergeCell ref="TC230:TC235"/>
    <mergeCell ref="TD230:TD235"/>
    <mergeCell ref="TE230:TE235"/>
    <mergeCell ref="TF230:TF235"/>
    <mergeCell ref="TG230:TG235"/>
    <mergeCell ref="TH230:TH235"/>
    <mergeCell ref="TI230:TI235"/>
    <mergeCell ref="TJ230:TJ235"/>
    <mergeCell ref="TK230:TK235"/>
    <mergeCell ref="TL230:TL235"/>
    <mergeCell ref="TM230:TM235"/>
    <mergeCell ref="TN230:TN235"/>
    <mergeCell ref="TO230:TO235"/>
    <mergeCell ref="TP230:TP235"/>
    <mergeCell ref="TQ230:TQ235"/>
    <mergeCell ref="TR230:TR235"/>
    <mergeCell ref="TS230:TS235"/>
    <mergeCell ref="TT230:TT235"/>
    <mergeCell ref="TU230:TU235"/>
    <mergeCell ref="TV230:TV235"/>
    <mergeCell ref="TW230:TW235"/>
    <mergeCell ref="TX230:TX235"/>
    <mergeCell ref="TY230:TY235"/>
    <mergeCell ref="TZ230:TZ235"/>
    <mergeCell ref="UA230:UA235"/>
    <mergeCell ref="UB230:UB235"/>
    <mergeCell ref="UC230:UC235"/>
    <mergeCell ref="UD230:UD235"/>
    <mergeCell ref="UE230:UE235"/>
    <mergeCell ref="UF230:UF235"/>
    <mergeCell ref="UG230:UG235"/>
    <mergeCell ref="UH230:UH235"/>
    <mergeCell ref="UI230:UI235"/>
    <mergeCell ref="UJ230:UJ235"/>
    <mergeCell ref="UK230:UK235"/>
    <mergeCell ref="UL230:UL235"/>
    <mergeCell ref="UM230:UM235"/>
    <mergeCell ref="UN230:UN235"/>
    <mergeCell ref="UO230:UO235"/>
    <mergeCell ref="UP230:UP235"/>
    <mergeCell ref="UQ230:UQ235"/>
    <mergeCell ref="UR230:UR235"/>
    <mergeCell ref="US230:US235"/>
    <mergeCell ref="UT230:UT235"/>
    <mergeCell ref="UU230:UU235"/>
    <mergeCell ref="UV230:UV235"/>
    <mergeCell ref="UW230:UW235"/>
    <mergeCell ref="UX230:UX235"/>
    <mergeCell ref="UY230:UY235"/>
    <mergeCell ref="UZ230:UZ235"/>
    <mergeCell ref="VA230:VA235"/>
    <mergeCell ref="VB230:VB235"/>
    <mergeCell ref="VC230:VC235"/>
    <mergeCell ref="VD230:VD235"/>
    <mergeCell ref="VE230:VE235"/>
    <mergeCell ref="VF230:VF235"/>
    <mergeCell ref="VG230:VG235"/>
    <mergeCell ref="VH230:VH235"/>
    <mergeCell ref="VI230:VI235"/>
    <mergeCell ref="VJ230:VJ235"/>
    <mergeCell ref="VK230:VK235"/>
    <mergeCell ref="VL230:VL235"/>
    <mergeCell ref="VM230:VM235"/>
    <mergeCell ref="VN230:VN235"/>
    <mergeCell ref="VO230:VO235"/>
    <mergeCell ref="VP230:VP235"/>
    <mergeCell ref="VQ230:VQ235"/>
    <mergeCell ref="VR230:VR235"/>
    <mergeCell ref="VS230:VS235"/>
    <mergeCell ref="VT230:VT235"/>
    <mergeCell ref="VU230:VU235"/>
    <mergeCell ref="VV230:VV235"/>
    <mergeCell ref="VW230:VW235"/>
    <mergeCell ref="VX230:VX235"/>
    <mergeCell ref="VY230:VY235"/>
    <mergeCell ref="VZ230:VZ235"/>
    <mergeCell ref="WA230:WA235"/>
    <mergeCell ref="WB230:WB235"/>
    <mergeCell ref="WC230:WC235"/>
    <mergeCell ref="WD230:WD235"/>
    <mergeCell ref="WE230:WE235"/>
    <mergeCell ref="WF230:WF235"/>
    <mergeCell ref="WG230:WG235"/>
    <mergeCell ref="WH230:WH235"/>
    <mergeCell ref="WI230:WI235"/>
    <mergeCell ref="WJ230:WJ235"/>
    <mergeCell ref="WK230:WK235"/>
    <mergeCell ref="WL230:WL235"/>
    <mergeCell ref="WM230:WM235"/>
    <mergeCell ref="WN230:WN235"/>
    <mergeCell ref="WO230:WO235"/>
    <mergeCell ref="WP230:WP235"/>
    <mergeCell ref="WQ230:WQ235"/>
    <mergeCell ref="WR230:WR235"/>
    <mergeCell ref="WS230:WS235"/>
    <mergeCell ref="WT230:WT235"/>
    <mergeCell ref="WU230:WU235"/>
    <mergeCell ref="WV230:WV235"/>
    <mergeCell ref="WW230:WW235"/>
    <mergeCell ref="WX230:WX235"/>
    <mergeCell ref="WY230:WY235"/>
    <mergeCell ref="WZ230:WZ235"/>
    <mergeCell ref="XA230:XA235"/>
    <mergeCell ref="XB230:XB235"/>
    <mergeCell ref="XC230:XC235"/>
    <mergeCell ref="XD230:XD235"/>
    <mergeCell ref="XE230:XE235"/>
    <mergeCell ref="XF230:XF235"/>
    <mergeCell ref="XG230:XG235"/>
    <mergeCell ref="XH230:XH235"/>
    <mergeCell ref="XI230:XI235"/>
    <mergeCell ref="XJ230:XJ235"/>
    <mergeCell ref="XK230:XK235"/>
    <mergeCell ref="XL230:XL235"/>
    <mergeCell ref="XM230:XM235"/>
    <mergeCell ref="XN230:XN235"/>
    <mergeCell ref="XO230:XO235"/>
    <mergeCell ref="XP230:XP235"/>
    <mergeCell ref="XQ230:XQ235"/>
    <mergeCell ref="XR230:XR235"/>
    <mergeCell ref="XS230:XS235"/>
    <mergeCell ref="XT230:XT235"/>
    <mergeCell ref="XU230:XU235"/>
    <mergeCell ref="XV230:XV235"/>
    <mergeCell ref="XW230:XW235"/>
    <mergeCell ref="XX230:XX235"/>
    <mergeCell ref="XY230:XY235"/>
    <mergeCell ref="XZ230:XZ235"/>
    <mergeCell ref="YA230:YA235"/>
    <mergeCell ref="YB230:YB235"/>
    <mergeCell ref="YC230:YC235"/>
    <mergeCell ref="YD230:YD235"/>
    <mergeCell ref="YE230:YE235"/>
    <mergeCell ref="YF230:YF235"/>
    <mergeCell ref="YG230:YG235"/>
    <mergeCell ref="YH230:YH235"/>
    <mergeCell ref="YI230:YI235"/>
    <mergeCell ref="YJ230:YJ235"/>
    <mergeCell ref="YK230:YK235"/>
    <mergeCell ref="YL230:YL235"/>
    <mergeCell ref="YM230:YM235"/>
    <mergeCell ref="YN230:YN235"/>
    <mergeCell ref="YO230:YO235"/>
    <mergeCell ref="YP230:YP235"/>
    <mergeCell ref="YQ230:YQ235"/>
    <mergeCell ref="YR230:YR235"/>
    <mergeCell ref="YS230:YS235"/>
    <mergeCell ref="YT230:YT235"/>
    <mergeCell ref="YU230:YU235"/>
    <mergeCell ref="YV230:YV235"/>
    <mergeCell ref="YW230:YW235"/>
    <mergeCell ref="YX230:YX235"/>
    <mergeCell ref="YY230:YY235"/>
    <mergeCell ref="YZ230:YZ235"/>
    <mergeCell ref="ZA230:ZA235"/>
    <mergeCell ref="ZB230:ZB235"/>
    <mergeCell ref="ZC230:ZC235"/>
    <mergeCell ref="ZD230:ZD235"/>
    <mergeCell ref="ZE230:ZE235"/>
    <mergeCell ref="ZF230:ZF235"/>
    <mergeCell ref="ZG230:ZG235"/>
    <mergeCell ref="ZH230:ZH235"/>
    <mergeCell ref="ZI230:ZI235"/>
    <mergeCell ref="ZJ230:ZJ235"/>
    <mergeCell ref="ZK230:ZK235"/>
    <mergeCell ref="ZL230:ZL235"/>
    <mergeCell ref="ZM230:ZM235"/>
    <mergeCell ref="ZN230:ZN235"/>
    <mergeCell ref="ZO230:ZO235"/>
    <mergeCell ref="ZP230:ZP235"/>
    <mergeCell ref="ZQ230:ZQ235"/>
    <mergeCell ref="ZR230:ZR235"/>
    <mergeCell ref="ZS230:ZS235"/>
    <mergeCell ref="ZT230:ZT235"/>
    <mergeCell ref="ZU230:ZU235"/>
    <mergeCell ref="ZV230:ZV235"/>
    <mergeCell ref="ZW230:ZW235"/>
    <mergeCell ref="ZX230:ZX235"/>
    <mergeCell ref="ZY230:ZY235"/>
    <mergeCell ref="ZZ230:ZZ235"/>
    <mergeCell ref="AAA230:AAA235"/>
    <mergeCell ref="AAB230:AAB235"/>
    <mergeCell ref="AAC230:AAC235"/>
    <mergeCell ref="AAD230:AAD235"/>
    <mergeCell ref="AAE230:AAE235"/>
    <mergeCell ref="AAF230:AAF235"/>
    <mergeCell ref="AAG230:AAG235"/>
    <mergeCell ref="AAH230:AAH235"/>
    <mergeCell ref="AAI230:AAI235"/>
    <mergeCell ref="AAJ230:AAJ235"/>
    <mergeCell ref="AAK230:AAK235"/>
    <mergeCell ref="AAL230:AAL235"/>
    <mergeCell ref="AAM230:AAM235"/>
    <mergeCell ref="AAN230:AAN235"/>
    <mergeCell ref="AAO230:AAO235"/>
    <mergeCell ref="AAP230:AAP235"/>
    <mergeCell ref="AAQ230:AAQ235"/>
    <mergeCell ref="AAR230:AAR235"/>
    <mergeCell ref="AAS230:AAS235"/>
    <mergeCell ref="AAT230:AAT235"/>
    <mergeCell ref="AAU230:AAU235"/>
    <mergeCell ref="AAV230:AAV235"/>
    <mergeCell ref="AAW230:AAW235"/>
    <mergeCell ref="AAX230:AAX235"/>
    <mergeCell ref="AAY230:AAY235"/>
    <mergeCell ref="AAZ230:AAZ235"/>
    <mergeCell ref="ABA230:ABA235"/>
    <mergeCell ref="ABB230:ABB235"/>
    <mergeCell ref="ABC230:ABC235"/>
    <mergeCell ref="ABD230:ABD235"/>
    <mergeCell ref="ABE230:ABE235"/>
    <mergeCell ref="ABF230:ABF235"/>
    <mergeCell ref="ABG230:ABG235"/>
    <mergeCell ref="ABH230:ABH235"/>
    <mergeCell ref="ABI230:ABI235"/>
    <mergeCell ref="ABJ230:ABJ235"/>
    <mergeCell ref="ABK230:ABK235"/>
    <mergeCell ref="ABL230:ABL235"/>
    <mergeCell ref="ABM230:ABM235"/>
    <mergeCell ref="ABN230:ABN235"/>
    <mergeCell ref="ABO230:ABO235"/>
    <mergeCell ref="ABP230:ABP235"/>
    <mergeCell ref="ABQ230:ABQ235"/>
    <mergeCell ref="ABR230:ABR235"/>
    <mergeCell ref="ABS230:ABS235"/>
    <mergeCell ref="ABT230:ABT235"/>
    <mergeCell ref="ABU230:ABU235"/>
    <mergeCell ref="ABV230:ABV235"/>
    <mergeCell ref="ABW230:ABW235"/>
    <mergeCell ref="ABX230:ABX235"/>
    <mergeCell ref="ABY230:ABY235"/>
    <mergeCell ref="ABZ230:ABZ235"/>
    <mergeCell ref="ACA230:ACA235"/>
    <mergeCell ref="ACB230:ACB235"/>
    <mergeCell ref="ACC230:ACC235"/>
    <mergeCell ref="ACD230:ACD235"/>
    <mergeCell ref="ACE230:ACE235"/>
    <mergeCell ref="ACF230:ACF235"/>
    <mergeCell ref="ACG230:ACG235"/>
    <mergeCell ref="ACH230:ACH235"/>
    <mergeCell ref="ACI230:ACI235"/>
    <mergeCell ref="ACJ230:ACJ235"/>
    <mergeCell ref="ACK230:ACK235"/>
    <mergeCell ref="ACL230:ACL235"/>
    <mergeCell ref="ACM230:ACM235"/>
    <mergeCell ref="ACN230:ACN235"/>
    <mergeCell ref="ACO230:ACO235"/>
    <mergeCell ref="ACP230:ACP235"/>
    <mergeCell ref="ACQ230:ACQ235"/>
    <mergeCell ref="ACR230:ACR235"/>
    <mergeCell ref="ACS230:ACS235"/>
    <mergeCell ref="ACT230:ACT235"/>
    <mergeCell ref="ACU230:ACU235"/>
    <mergeCell ref="ACV230:ACV235"/>
    <mergeCell ref="ACW230:ACW235"/>
    <mergeCell ref="ACX230:ACX235"/>
    <mergeCell ref="ACY230:ACY235"/>
    <mergeCell ref="ACZ230:ACZ235"/>
    <mergeCell ref="ADA230:ADA235"/>
    <mergeCell ref="ADB230:ADB235"/>
    <mergeCell ref="ADC230:ADC235"/>
    <mergeCell ref="ADD230:ADD235"/>
    <mergeCell ref="ADE230:ADE235"/>
    <mergeCell ref="ADF230:ADF235"/>
    <mergeCell ref="ADG230:ADG235"/>
    <mergeCell ref="ADH230:ADH235"/>
    <mergeCell ref="ADI230:ADI235"/>
    <mergeCell ref="ADJ230:ADJ235"/>
    <mergeCell ref="ADK230:ADK235"/>
    <mergeCell ref="ADL230:ADL235"/>
    <mergeCell ref="ADM230:ADM235"/>
    <mergeCell ref="ADN230:ADN235"/>
    <mergeCell ref="ADO230:ADO235"/>
    <mergeCell ref="ADP230:ADP235"/>
    <mergeCell ref="ADQ230:ADQ235"/>
    <mergeCell ref="ADR230:ADR235"/>
    <mergeCell ref="ADS230:ADS235"/>
    <mergeCell ref="ADT230:ADT235"/>
    <mergeCell ref="ADU230:ADU235"/>
    <mergeCell ref="ADV230:ADV235"/>
    <mergeCell ref="ADW230:ADW235"/>
    <mergeCell ref="ADX230:ADX235"/>
    <mergeCell ref="ADY230:ADY235"/>
    <mergeCell ref="ADZ230:ADZ235"/>
    <mergeCell ref="AEA230:AEA235"/>
    <mergeCell ref="AEB230:AEB235"/>
    <mergeCell ref="AEC230:AEC235"/>
    <mergeCell ref="AED230:AED235"/>
    <mergeCell ref="AEE230:AEE235"/>
    <mergeCell ref="AEF230:AEF235"/>
    <mergeCell ref="AEG230:AEG235"/>
    <mergeCell ref="AEH230:AEH235"/>
    <mergeCell ref="AEI230:AEI235"/>
    <mergeCell ref="AEJ230:AEJ235"/>
    <mergeCell ref="AEK230:AEK235"/>
    <mergeCell ref="AEL230:AEL235"/>
    <mergeCell ref="AEM230:AEM235"/>
    <mergeCell ref="AEN230:AEN235"/>
    <mergeCell ref="AEO230:AEO235"/>
    <mergeCell ref="AEP230:AEP235"/>
    <mergeCell ref="AEQ230:AEQ235"/>
    <mergeCell ref="AER230:AER235"/>
    <mergeCell ref="AES230:AES235"/>
    <mergeCell ref="AET230:AET235"/>
    <mergeCell ref="AEU230:AEU235"/>
    <mergeCell ref="AEV230:AEV235"/>
    <mergeCell ref="AEW230:AEW235"/>
    <mergeCell ref="AEX230:AEX235"/>
    <mergeCell ref="AEY230:AEY235"/>
    <mergeCell ref="AEZ230:AEZ235"/>
    <mergeCell ref="AFA230:AFA235"/>
    <mergeCell ref="AFB230:AFB235"/>
    <mergeCell ref="AFC230:AFC235"/>
    <mergeCell ref="AFD230:AFD235"/>
    <mergeCell ref="AFE230:AFE235"/>
    <mergeCell ref="AFF230:AFF235"/>
    <mergeCell ref="AFG230:AFG235"/>
    <mergeCell ref="AFH230:AFH235"/>
    <mergeCell ref="AFI230:AFI235"/>
    <mergeCell ref="AFJ230:AFJ235"/>
    <mergeCell ref="AFK230:AFK235"/>
    <mergeCell ref="AFL230:AFL235"/>
    <mergeCell ref="AFM230:AFM235"/>
    <mergeCell ref="AFN230:AFN235"/>
    <mergeCell ref="AFO230:AFO235"/>
    <mergeCell ref="AFP230:AFP235"/>
    <mergeCell ref="AFQ230:AFQ235"/>
    <mergeCell ref="AFR230:AFR235"/>
    <mergeCell ref="AFS230:AFS235"/>
    <mergeCell ref="AFT230:AFT235"/>
    <mergeCell ref="AFU230:AFU235"/>
    <mergeCell ref="AFV230:AFV235"/>
    <mergeCell ref="AFW230:AFW235"/>
    <mergeCell ref="AFX230:AFX235"/>
    <mergeCell ref="AFY230:AFY235"/>
    <mergeCell ref="AFZ230:AFZ235"/>
    <mergeCell ref="AGA230:AGA235"/>
    <mergeCell ref="AGB230:AGB235"/>
    <mergeCell ref="AGC230:AGC235"/>
    <mergeCell ref="AGD230:AGD235"/>
    <mergeCell ref="AGE230:AGE235"/>
    <mergeCell ref="AGF230:AGF235"/>
    <mergeCell ref="AGG230:AGG235"/>
    <mergeCell ref="AGH230:AGH235"/>
    <mergeCell ref="AGI230:AGI235"/>
    <mergeCell ref="AGJ230:AGJ235"/>
    <mergeCell ref="AGK230:AGK235"/>
    <mergeCell ref="AGL230:AGL235"/>
    <mergeCell ref="AGM230:AGM235"/>
    <mergeCell ref="AGN230:AGN235"/>
    <mergeCell ref="AGO230:AGO235"/>
    <mergeCell ref="AGP230:AGP235"/>
    <mergeCell ref="AGQ230:AGQ235"/>
    <mergeCell ref="AGR230:AGR235"/>
    <mergeCell ref="AGS230:AGS235"/>
    <mergeCell ref="AGT230:AGT235"/>
    <mergeCell ref="AGU230:AGU235"/>
    <mergeCell ref="AGV230:AGV235"/>
    <mergeCell ref="AGW230:AGW235"/>
    <mergeCell ref="AGX230:AGX235"/>
    <mergeCell ref="AGY230:AGY235"/>
    <mergeCell ref="AGZ230:AGZ235"/>
    <mergeCell ref="AHA230:AHA235"/>
    <mergeCell ref="AHB230:AHB235"/>
    <mergeCell ref="AHC230:AHC235"/>
    <mergeCell ref="AHD230:AHD235"/>
    <mergeCell ref="AHE230:AHE235"/>
    <mergeCell ref="AHF230:AHF235"/>
    <mergeCell ref="AHG230:AHG235"/>
    <mergeCell ref="AHH230:AHH235"/>
    <mergeCell ref="AHI230:AHI235"/>
    <mergeCell ref="AHJ230:AHJ235"/>
    <mergeCell ref="AHK230:AHK235"/>
    <mergeCell ref="AHL230:AHL235"/>
    <mergeCell ref="AHM230:AHM235"/>
    <mergeCell ref="AHN230:AHN235"/>
    <mergeCell ref="AHO230:AHO235"/>
    <mergeCell ref="AHP230:AHP235"/>
    <mergeCell ref="AHQ230:AHQ235"/>
    <mergeCell ref="AHR230:AHR235"/>
    <mergeCell ref="AHS230:AHS235"/>
    <mergeCell ref="AHT230:AHT235"/>
    <mergeCell ref="AHU230:AHU235"/>
    <mergeCell ref="AHV230:AHV235"/>
    <mergeCell ref="AHW230:AHW235"/>
    <mergeCell ref="AHX230:AHX235"/>
    <mergeCell ref="AHY230:AHY235"/>
    <mergeCell ref="AHZ230:AHZ235"/>
    <mergeCell ref="AIA230:AIA235"/>
    <mergeCell ref="AIB230:AIB235"/>
    <mergeCell ref="AIC230:AIC235"/>
    <mergeCell ref="AID230:AID235"/>
    <mergeCell ref="AIE230:AIE235"/>
    <mergeCell ref="AIF230:AIF235"/>
    <mergeCell ref="AIG230:AIG235"/>
    <mergeCell ref="AIH230:AIH235"/>
    <mergeCell ref="AII230:AII235"/>
    <mergeCell ref="AIJ230:AIJ235"/>
    <mergeCell ref="AIK230:AIK235"/>
    <mergeCell ref="AIL230:AIL235"/>
    <mergeCell ref="AIM230:AIM235"/>
    <mergeCell ref="AIN230:AIN235"/>
    <mergeCell ref="AIO230:AIO235"/>
    <mergeCell ref="AIP230:AIP235"/>
    <mergeCell ref="AIQ230:AIQ235"/>
    <mergeCell ref="AIR230:AIR235"/>
    <mergeCell ref="AIS230:AIS235"/>
    <mergeCell ref="AIT230:AIT235"/>
    <mergeCell ref="AIU230:AIU235"/>
    <mergeCell ref="AIV230:AIV235"/>
    <mergeCell ref="AIW230:AIW235"/>
    <mergeCell ref="AIX230:AIX235"/>
    <mergeCell ref="AIY230:AIY235"/>
    <mergeCell ref="AIZ230:AIZ235"/>
    <mergeCell ref="AJA230:AJA235"/>
    <mergeCell ref="AJB230:AJB235"/>
    <mergeCell ref="AJC230:AJC235"/>
    <mergeCell ref="AJD230:AJD235"/>
    <mergeCell ref="AJE230:AJE235"/>
    <mergeCell ref="AJF230:AJF235"/>
    <mergeCell ref="AJG230:AJG235"/>
    <mergeCell ref="AJH230:AJH235"/>
    <mergeCell ref="AJI230:AJI235"/>
    <mergeCell ref="AJJ230:AJJ235"/>
    <mergeCell ref="AJK230:AJK235"/>
    <mergeCell ref="AJL230:AJL235"/>
    <mergeCell ref="AJM230:AJM235"/>
    <mergeCell ref="AJN230:AJN235"/>
    <mergeCell ref="AJO230:AJO235"/>
    <mergeCell ref="AJP230:AJP235"/>
    <mergeCell ref="AJQ230:AJQ235"/>
    <mergeCell ref="AJR230:AJR235"/>
    <mergeCell ref="AJS230:AJS235"/>
    <mergeCell ref="AJT230:AJT235"/>
    <mergeCell ref="AJU230:AJU235"/>
    <mergeCell ref="AJV230:AJV235"/>
    <mergeCell ref="AJW230:AJW235"/>
    <mergeCell ref="AJX230:AJX235"/>
    <mergeCell ref="AJY230:AJY235"/>
    <mergeCell ref="AJZ230:AJZ235"/>
    <mergeCell ref="AKA230:AKA235"/>
    <mergeCell ref="AKB230:AKB235"/>
    <mergeCell ref="AKC230:AKC235"/>
    <mergeCell ref="AKD230:AKD235"/>
    <mergeCell ref="AKE230:AKE235"/>
    <mergeCell ref="AKF230:AKF235"/>
    <mergeCell ref="AKG230:AKG235"/>
    <mergeCell ref="AKH230:AKH235"/>
    <mergeCell ref="AKI230:AKI235"/>
    <mergeCell ref="AKJ230:AKJ235"/>
    <mergeCell ref="AKK230:AKK235"/>
    <mergeCell ref="AKL230:AKL235"/>
    <mergeCell ref="AKM230:AKM235"/>
    <mergeCell ref="AKN230:AKN235"/>
    <mergeCell ref="AKO230:AKO235"/>
    <mergeCell ref="AKP230:AKP235"/>
    <mergeCell ref="LY237:LY240"/>
    <mergeCell ref="LZ237:LZ240"/>
    <mergeCell ref="MA237:MA240"/>
    <mergeCell ref="MB237:MB240"/>
    <mergeCell ref="MC237:MC240"/>
    <mergeCell ref="MD237:MD240"/>
    <mergeCell ref="ME237:ME240"/>
    <mergeCell ref="MF237:MF240"/>
    <mergeCell ref="MG237:MG240"/>
    <mergeCell ref="MH237:MH240"/>
    <mergeCell ref="MI237:MI240"/>
    <mergeCell ref="MJ237:MJ240"/>
    <mergeCell ref="MK237:MK240"/>
    <mergeCell ref="ML237:ML240"/>
    <mergeCell ref="MM237:MM240"/>
    <mergeCell ref="MN237:MN240"/>
    <mergeCell ref="MO237:MO240"/>
    <mergeCell ref="MP237:MP240"/>
    <mergeCell ref="MQ237:MQ240"/>
    <mergeCell ref="MR237:MR240"/>
    <mergeCell ref="MS237:MS240"/>
    <mergeCell ref="MT237:MT240"/>
    <mergeCell ref="MU237:MU240"/>
    <mergeCell ref="MV237:MV240"/>
    <mergeCell ref="MW237:MW240"/>
    <mergeCell ref="MX237:MX240"/>
    <mergeCell ref="MY237:MY240"/>
    <mergeCell ref="MZ237:MZ240"/>
    <mergeCell ref="NA237:NA240"/>
    <mergeCell ref="NB237:NB240"/>
    <mergeCell ref="NC237:NC240"/>
    <mergeCell ref="ND237:ND240"/>
    <mergeCell ref="NE237:NE240"/>
    <mergeCell ref="NF237:NF240"/>
    <mergeCell ref="NG237:NG240"/>
    <mergeCell ref="NH237:NH240"/>
    <mergeCell ref="NI237:NI240"/>
    <mergeCell ref="NJ237:NJ240"/>
    <mergeCell ref="NK237:NK240"/>
    <mergeCell ref="NL237:NL240"/>
    <mergeCell ref="NM237:NM240"/>
    <mergeCell ref="NN237:NN240"/>
    <mergeCell ref="NO237:NO240"/>
    <mergeCell ref="NP237:NP240"/>
    <mergeCell ref="NQ237:NQ240"/>
    <mergeCell ref="NR237:NR240"/>
    <mergeCell ref="NS237:NS240"/>
    <mergeCell ref="NT237:NT240"/>
    <mergeCell ref="NU237:NU240"/>
    <mergeCell ref="NV237:NV240"/>
    <mergeCell ref="NW237:NW240"/>
    <mergeCell ref="NX237:NX240"/>
    <mergeCell ref="NY237:NY240"/>
    <mergeCell ref="NZ237:NZ240"/>
    <mergeCell ref="OA237:OA240"/>
    <mergeCell ref="OB237:OB240"/>
    <mergeCell ref="OC237:OC240"/>
    <mergeCell ref="OD237:OD240"/>
    <mergeCell ref="OE237:OE240"/>
    <mergeCell ref="OF237:OF240"/>
    <mergeCell ref="OG237:OG240"/>
    <mergeCell ref="OH237:OH240"/>
    <mergeCell ref="OI237:OI240"/>
    <mergeCell ref="OJ237:OJ240"/>
    <mergeCell ref="OK237:OK240"/>
    <mergeCell ref="OL237:OL240"/>
    <mergeCell ref="OM237:OM240"/>
    <mergeCell ref="ON237:ON240"/>
    <mergeCell ref="OO237:OO240"/>
    <mergeCell ref="OP237:OP240"/>
    <mergeCell ref="OQ237:OQ240"/>
    <mergeCell ref="OR237:OR240"/>
    <mergeCell ref="OS237:OS240"/>
    <mergeCell ref="OT237:OT240"/>
    <mergeCell ref="OU237:OU240"/>
    <mergeCell ref="OV237:OV240"/>
    <mergeCell ref="OW237:OW240"/>
    <mergeCell ref="OX237:OX240"/>
    <mergeCell ref="OY237:OY240"/>
    <mergeCell ref="OZ237:OZ240"/>
    <mergeCell ref="PA237:PA240"/>
    <mergeCell ref="PB237:PB240"/>
    <mergeCell ref="PC237:PC240"/>
    <mergeCell ref="PD237:PD240"/>
    <mergeCell ref="PE237:PE240"/>
    <mergeCell ref="PF237:PF240"/>
    <mergeCell ref="PG237:PG240"/>
    <mergeCell ref="PH237:PH240"/>
    <mergeCell ref="PI237:PI240"/>
    <mergeCell ref="PJ237:PJ240"/>
    <mergeCell ref="PK237:PK240"/>
    <mergeCell ref="PL237:PL240"/>
    <mergeCell ref="PM237:PM240"/>
    <mergeCell ref="PN237:PN240"/>
    <mergeCell ref="PO237:PO240"/>
    <mergeCell ref="PP237:PP240"/>
    <mergeCell ref="PQ237:PQ240"/>
    <mergeCell ref="PR237:PR240"/>
    <mergeCell ref="PS237:PS240"/>
    <mergeCell ref="PT237:PT240"/>
    <mergeCell ref="PU237:PU240"/>
    <mergeCell ref="PV237:PV240"/>
    <mergeCell ref="PW237:PW240"/>
    <mergeCell ref="PX237:PX240"/>
    <mergeCell ref="PY237:PY240"/>
    <mergeCell ref="PZ237:PZ240"/>
    <mergeCell ref="QA237:QA240"/>
    <mergeCell ref="QB237:QB240"/>
    <mergeCell ref="QC237:QC240"/>
    <mergeCell ref="QD237:QD240"/>
    <mergeCell ref="QE237:QE240"/>
    <mergeCell ref="QF237:QF240"/>
    <mergeCell ref="QG237:QG240"/>
    <mergeCell ref="QH237:QH240"/>
    <mergeCell ref="QI237:QI240"/>
    <mergeCell ref="QJ237:QJ240"/>
    <mergeCell ref="QK237:QK240"/>
    <mergeCell ref="QL237:QL240"/>
    <mergeCell ref="QM237:QM240"/>
    <mergeCell ref="QN237:QN240"/>
    <mergeCell ref="QO237:QO240"/>
    <mergeCell ref="QP237:QP240"/>
    <mergeCell ref="QQ237:QQ240"/>
    <mergeCell ref="QR237:QR240"/>
    <mergeCell ref="QS237:QS240"/>
    <mergeCell ref="QT237:QT240"/>
    <mergeCell ref="QU237:QU240"/>
    <mergeCell ref="QV237:QV240"/>
    <mergeCell ref="QW237:QW240"/>
    <mergeCell ref="QX237:QX240"/>
    <mergeCell ref="QY237:QY240"/>
    <mergeCell ref="QZ237:QZ240"/>
    <mergeCell ref="RA237:RA240"/>
    <mergeCell ref="RB237:RB240"/>
    <mergeCell ref="RC237:RC240"/>
    <mergeCell ref="RD237:RD240"/>
    <mergeCell ref="RE237:RE240"/>
    <mergeCell ref="RF237:RF240"/>
    <mergeCell ref="RG237:RG240"/>
    <mergeCell ref="RH237:RH240"/>
    <mergeCell ref="RI237:RI240"/>
    <mergeCell ref="RJ237:RJ240"/>
    <mergeCell ref="RK237:RK240"/>
    <mergeCell ref="RL237:RL240"/>
    <mergeCell ref="RM237:RM240"/>
    <mergeCell ref="RN237:RN240"/>
    <mergeCell ref="RO237:RO240"/>
    <mergeCell ref="RP237:RP240"/>
    <mergeCell ref="RQ237:RQ240"/>
    <mergeCell ref="RR237:RR240"/>
    <mergeCell ref="RS237:RS240"/>
    <mergeCell ref="RT237:RT240"/>
    <mergeCell ref="RU237:RU240"/>
    <mergeCell ref="RV237:RV240"/>
    <mergeCell ref="RW237:RW240"/>
    <mergeCell ref="RX237:RX240"/>
    <mergeCell ref="RY237:RY240"/>
    <mergeCell ref="RZ237:RZ240"/>
    <mergeCell ref="SA237:SA240"/>
    <mergeCell ref="SB237:SB240"/>
    <mergeCell ref="SC237:SC240"/>
    <mergeCell ref="SD237:SD240"/>
    <mergeCell ref="SE237:SE240"/>
    <mergeCell ref="SF237:SF240"/>
    <mergeCell ref="SG237:SG240"/>
    <mergeCell ref="SH237:SH240"/>
    <mergeCell ref="SI237:SI240"/>
    <mergeCell ref="SJ237:SJ240"/>
    <mergeCell ref="SK237:SK240"/>
    <mergeCell ref="SL237:SL240"/>
    <mergeCell ref="SM237:SM240"/>
    <mergeCell ref="SN237:SN240"/>
    <mergeCell ref="SO237:SO240"/>
    <mergeCell ref="SP237:SP240"/>
    <mergeCell ref="SQ237:SQ240"/>
    <mergeCell ref="SR237:SR240"/>
    <mergeCell ref="SS237:SS240"/>
    <mergeCell ref="ST237:ST240"/>
    <mergeCell ref="SU237:SU240"/>
    <mergeCell ref="SV237:SV240"/>
    <mergeCell ref="SW237:SW240"/>
    <mergeCell ref="SX237:SX240"/>
    <mergeCell ref="SY237:SY240"/>
    <mergeCell ref="SZ237:SZ240"/>
    <mergeCell ref="TA237:TA240"/>
    <mergeCell ref="TB237:TB240"/>
    <mergeCell ref="TC237:TC240"/>
    <mergeCell ref="TD237:TD240"/>
    <mergeCell ref="TE237:TE240"/>
    <mergeCell ref="TF237:TF240"/>
    <mergeCell ref="TG237:TG240"/>
    <mergeCell ref="TH237:TH240"/>
    <mergeCell ref="TI237:TI240"/>
    <mergeCell ref="TJ237:TJ240"/>
    <mergeCell ref="TK237:TK240"/>
    <mergeCell ref="TL237:TL240"/>
    <mergeCell ref="TM237:TM240"/>
    <mergeCell ref="TN237:TN240"/>
    <mergeCell ref="TO237:TO240"/>
    <mergeCell ref="TP237:TP240"/>
    <mergeCell ref="TQ237:TQ240"/>
    <mergeCell ref="TR237:TR240"/>
    <mergeCell ref="TS237:TS240"/>
    <mergeCell ref="TT237:TT240"/>
    <mergeCell ref="TU237:TU240"/>
    <mergeCell ref="TV237:TV240"/>
    <mergeCell ref="TW237:TW240"/>
    <mergeCell ref="TX237:TX240"/>
    <mergeCell ref="TY237:TY240"/>
    <mergeCell ref="TZ237:TZ240"/>
    <mergeCell ref="UA237:UA240"/>
    <mergeCell ref="UB237:UB240"/>
    <mergeCell ref="UC237:UC240"/>
    <mergeCell ref="UD237:UD240"/>
    <mergeCell ref="UE237:UE240"/>
    <mergeCell ref="UF237:UF240"/>
    <mergeCell ref="UG237:UG240"/>
    <mergeCell ref="UH237:UH240"/>
    <mergeCell ref="UI237:UI240"/>
    <mergeCell ref="UJ237:UJ240"/>
    <mergeCell ref="UK237:UK240"/>
    <mergeCell ref="UL237:UL240"/>
    <mergeCell ref="UM237:UM240"/>
    <mergeCell ref="UN237:UN240"/>
    <mergeCell ref="UO237:UO240"/>
    <mergeCell ref="UP237:UP240"/>
    <mergeCell ref="UQ237:UQ240"/>
    <mergeCell ref="UR237:UR240"/>
    <mergeCell ref="US237:US240"/>
    <mergeCell ref="UT237:UT240"/>
    <mergeCell ref="UU237:UU240"/>
    <mergeCell ref="UV237:UV240"/>
    <mergeCell ref="UW237:UW240"/>
    <mergeCell ref="UX237:UX240"/>
    <mergeCell ref="UY237:UY240"/>
    <mergeCell ref="UZ237:UZ240"/>
    <mergeCell ref="VA237:VA240"/>
    <mergeCell ref="VB237:VB240"/>
    <mergeCell ref="VC237:VC240"/>
    <mergeCell ref="VD237:VD240"/>
    <mergeCell ref="VE237:VE240"/>
    <mergeCell ref="VF237:VF240"/>
    <mergeCell ref="VG237:VG240"/>
    <mergeCell ref="VH237:VH240"/>
    <mergeCell ref="VI237:VI240"/>
    <mergeCell ref="VJ237:VJ240"/>
    <mergeCell ref="VK237:VK240"/>
    <mergeCell ref="VL237:VL240"/>
    <mergeCell ref="VM237:VM240"/>
    <mergeCell ref="VN237:VN240"/>
    <mergeCell ref="VO237:VO240"/>
    <mergeCell ref="VP237:VP240"/>
    <mergeCell ref="VQ237:VQ240"/>
    <mergeCell ref="VR237:VR240"/>
    <mergeCell ref="VS237:VS240"/>
    <mergeCell ref="VT237:VT240"/>
    <mergeCell ref="VU237:VU240"/>
    <mergeCell ref="VV237:VV240"/>
    <mergeCell ref="VW237:VW240"/>
    <mergeCell ref="VX237:VX240"/>
    <mergeCell ref="VY237:VY240"/>
    <mergeCell ref="VZ237:VZ240"/>
    <mergeCell ref="WA237:WA240"/>
    <mergeCell ref="WB237:WB240"/>
    <mergeCell ref="WC237:WC240"/>
    <mergeCell ref="WD237:WD240"/>
    <mergeCell ref="WE237:WE240"/>
    <mergeCell ref="WF237:WF240"/>
    <mergeCell ref="WG237:WG240"/>
    <mergeCell ref="WH237:WH240"/>
    <mergeCell ref="WI237:WI240"/>
    <mergeCell ref="WJ237:WJ240"/>
    <mergeCell ref="WK237:WK240"/>
    <mergeCell ref="WL237:WL240"/>
    <mergeCell ref="WM237:WM240"/>
    <mergeCell ref="WN237:WN240"/>
    <mergeCell ref="WO237:WO240"/>
    <mergeCell ref="WP237:WP240"/>
    <mergeCell ref="WQ237:WQ240"/>
    <mergeCell ref="WR237:WR240"/>
    <mergeCell ref="WS237:WS240"/>
    <mergeCell ref="WT237:WT240"/>
    <mergeCell ref="WU237:WU240"/>
    <mergeCell ref="WV237:WV240"/>
    <mergeCell ref="WW237:WW240"/>
    <mergeCell ref="WX237:WX240"/>
    <mergeCell ref="WY237:WY240"/>
    <mergeCell ref="WZ237:WZ240"/>
    <mergeCell ref="XA237:XA240"/>
    <mergeCell ref="XB237:XB240"/>
    <mergeCell ref="XC237:XC240"/>
    <mergeCell ref="XD237:XD240"/>
    <mergeCell ref="XE237:XE240"/>
    <mergeCell ref="XF237:XF240"/>
    <mergeCell ref="XG237:XG240"/>
    <mergeCell ref="XH237:XH240"/>
    <mergeCell ref="XI237:XI240"/>
    <mergeCell ref="XJ237:XJ240"/>
    <mergeCell ref="XK237:XK240"/>
    <mergeCell ref="XL237:XL240"/>
    <mergeCell ref="XM237:XM240"/>
    <mergeCell ref="XN237:XN240"/>
    <mergeCell ref="XO237:XO240"/>
    <mergeCell ref="XP237:XP240"/>
    <mergeCell ref="XQ237:XQ240"/>
    <mergeCell ref="XR237:XR240"/>
    <mergeCell ref="XS237:XS240"/>
    <mergeCell ref="XT237:XT240"/>
    <mergeCell ref="XU237:XU240"/>
    <mergeCell ref="XV237:XV240"/>
    <mergeCell ref="XW237:XW240"/>
    <mergeCell ref="XX237:XX240"/>
    <mergeCell ref="XY237:XY240"/>
    <mergeCell ref="XZ237:XZ240"/>
    <mergeCell ref="YA237:YA240"/>
    <mergeCell ref="YB237:YB240"/>
    <mergeCell ref="YC237:YC240"/>
    <mergeCell ref="YD237:YD240"/>
    <mergeCell ref="YE237:YE240"/>
    <mergeCell ref="YF237:YF240"/>
    <mergeCell ref="YG237:YG240"/>
    <mergeCell ref="YH237:YH240"/>
    <mergeCell ref="YI237:YI240"/>
    <mergeCell ref="YJ237:YJ240"/>
    <mergeCell ref="YK237:YK240"/>
    <mergeCell ref="YL237:YL240"/>
    <mergeCell ref="YM237:YM240"/>
    <mergeCell ref="YN237:YN240"/>
    <mergeCell ref="YO237:YO240"/>
    <mergeCell ref="YP237:YP240"/>
    <mergeCell ref="YQ237:YQ240"/>
    <mergeCell ref="YR237:YR240"/>
    <mergeCell ref="YS237:YS240"/>
    <mergeCell ref="YT237:YT240"/>
    <mergeCell ref="YU237:YU240"/>
    <mergeCell ref="YV237:YV240"/>
    <mergeCell ref="YW237:YW240"/>
    <mergeCell ref="YX237:YX240"/>
    <mergeCell ref="YY237:YY240"/>
    <mergeCell ref="YZ237:YZ240"/>
    <mergeCell ref="ZA237:ZA240"/>
    <mergeCell ref="ZB237:ZB240"/>
    <mergeCell ref="ZC237:ZC240"/>
    <mergeCell ref="ZD237:ZD240"/>
    <mergeCell ref="ZE237:ZE240"/>
    <mergeCell ref="ZF237:ZF240"/>
    <mergeCell ref="ZG237:ZG240"/>
    <mergeCell ref="ZH237:ZH240"/>
    <mergeCell ref="ZI237:ZI240"/>
    <mergeCell ref="ZJ237:ZJ240"/>
    <mergeCell ref="ZK237:ZK240"/>
    <mergeCell ref="ZL237:ZL240"/>
    <mergeCell ref="ZM237:ZM240"/>
    <mergeCell ref="ZN237:ZN240"/>
    <mergeCell ref="ZO237:ZO240"/>
    <mergeCell ref="ZP237:ZP240"/>
    <mergeCell ref="ZQ237:ZQ240"/>
    <mergeCell ref="ZR237:ZR240"/>
    <mergeCell ref="ZS237:ZS240"/>
    <mergeCell ref="ZT237:ZT240"/>
    <mergeCell ref="ZU237:ZU240"/>
    <mergeCell ref="ZV237:ZV240"/>
    <mergeCell ref="ZW237:ZW240"/>
    <mergeCell ref="ZX237:ZX240"/>
    <mergeCell ref="ZY237:ZY240"/>
    <mergeCell ref="ZZ237:ZZ240"/>
    <mergeCell ref="AAA237:AAA240"/>
    <mergeCell ref="AAB237:AAB240"/>
    <mergeCell ref="AAC237:AAC240"/>
    <mergeCell ref="AAD237:AAD240"/>
    <mergeCell ref="AAE237:AAE240"/>
    <mergeCell ref="AAF237:AAF240"/>
    <mergeCell ref="AAG237:AAG240"/>
    <mergeCell ref="AAH237:AAH240"/>
    <mergeCell ref="AAI237:AAI240"/>
    <mergeCell ref="AAJ237:AAJ240"/>
    <mergeCell ref="AAK237:AAK240"/>
    <mergeCell ref="AAL237:AAL240"/>
    <mergeCell ref="AAM237:AAM240"/>
    <mergeCell ref="AAN237:AAN240"/>
    <mergeCell ref="AAO237:AAO240"/>
    <mergeCell ref="AAP237:AAP240"/>
    <mergeCell ref="AAQ237:AAQ240"/>
    <mergeCell ref="AAR237:AAR240"/>
    <mergeCell ref="AAS237:AAS240"/>
    <mergeCell ref="AAT237:AAT240"/>
    <mergeCell ref="AAU237:AAU240"/>
    <mergeCell ref="AAV237:AAV240"/>
    <mergeCell ref="AAW237:AAW240"/>
    <mergeCell ref="AAX237:AAX240"/>
    <mergeCell ref="AAY237:AAY240"/>
    <mergeCell ref="AAZ237:AAZ240"/>
    <mergeCell ref="ABA237:ABA240"/>
    <mergeCell ref="ABB237:ABB240"/>
    <mergeCell ref="ABC237:ABC240"/>
    <mergeCell ref="ABD237:ABD240"/>
    <mergeCell ref="ABE237:ABE240"/>
    <mergeCell ref="ABF237:ABF240"/>
    <mergeCell ref="ABG237:ABG240"/>
    <mergeCell ref="ABH237:ABH240"/>
    <mergeCell ref="ABI237:ABI240"/>
    <mergeCell ref="ABJ237:ABJ240"/>
    <mergeCell ref="ABK237:ABK240"/>
    <mergeCell ref="ABL237:ABL240"/>
    <mergeCell ref="ABM237:ABM240"/>
    <mergeCell ref="ABN237:ABN240"/>
    <mergeCell ref="ABO237:ABO240"/>
    <mergeCell ref="ABP237:ABP240"/>
    <mergeCell ref="ABQ237:ABQ240"/>
    <mergeCell ref="ABR237:ABR240"/>
    <mergeCell ref="ABS237:ABS240"/>
    <mergeCell ref="ABT237:ABT240"/>
    <mergeCell ref="ABU237:ABU240"/>
    <mergeCell ref="ABV237:ABV240"/>
    <mergeCell ref="ABW237:ABW240"/>
    <mergeCell ref="ABX237:ABX240"/>
    <mergeCell ref="ABY237:ABY240"/>
    <mergeCell ref="ABZ237:ABZ240"/>
    <mergeCell ref="ACA237:ACA240"/>
    <mergeCell ref="ACB237:ACB240"/>
    <mergeCell ref="ACC237:ACC240"/>
    <mergeCell ref="ACD237:ACD240"/>
    <mergeCell ref="ACE237:ACE240"/>
    <mergeCell ref="ACF237:ACF240"/>
    <mergeCell ref="ACG237:ACG240"/>
    <mergeCell ref="ACH237:ACH240"/>
    <mergeCell ref="ACI237:ACI240"/>
    <mergeCell ref="ACJ237:ACJ240"/>
    <mergeCell ref="ACK237:ACK240"/>
    <mergeCell ref="ACL237:ACL240"/>
    <mergeCell ref="ACM237:ACM240"/>
    <mergeCell ref="ACN237:ACN240"/>
    <mergeCell ref="ACO237:ACO240"/>
    <mergeCell ref="ACP237:ACP240"/>
    <mergeCell ref="ACQ237:ACQ240"/>
    <mergeCell ref="ACR237:ACR240"/>
    <mergeCell ref="ACS237:ACS240"/>
    <mergeCell ref="ACT237:ACT240"/>
    <mergeCell ref="ACU237:ACU240"/>
    <mergeCell ref="ACV237:ACV240"/>
    <mergeCell ref="ACW237:ACW240"/>
    <mergeCell ref="ACX237:ACX240"/>
    <mergeCell ref="ACY237:ACY240"/>
    <mergeCell ref="ACZ237:ACZ240"/>
    <mergeCell ref="ADA237:ADA240"/>
    <mergeCell ref="ADB237:ADB240"/>
    <mergeCell ref="ADC237:ADC240"/>
    <mergeCell ref="ADD237:ADD240"/>
    <mergeCell ref="ADE237:ADE240"/>
    <mergeCell ref="ADF237:ADF240"/>
    <mergeCell ref="ADG237:ADG240"/>
    <mergeCell ref="ADH237:ADH240"/>
    <mergeCell ref="ADI237:ADI240"/>
    <mergeCell ref="ADJ237:ADJ240"/>
    <mergeCell ref="ADK237:ADK240"/>
    <mergeCell ref="ADL237:ADL240"/>
    <mergeCell ref="ADM237:ADM240"/>
    <mergeCell ref="ADN237:ADN240"/>
    <mergeCell ref="ADO237:ADO240"/>
    <mergeCell ref="ADP237:ADP240"/>
    <mergeCell ref="ADQ237:ADQ240"/>
    <mergeCell ref="ADR237:ADR240"/>
    <mergeCell ref="ADS237:ADS240"/>
    <mergeCell ref="ADT237:ADT240"/>
    <mergeCell ref="ADU237:ADU240"/>
    <mergeCell ref="ADV237:ADV240"/>
    <mergeCell ref="ADW237:ADW240"/>
    <mergeCell ref="ADX237:ADX240"/>
    <mergeCell ref="ADY237:ADY240"/>
    <mergeCell ref="ADZ237:ADZ240"/>
    <mergeCell ref="AEA237:AEA240"/>
    <mergeCell ref="AEB237:AEB240"/>
    <mergeCell ref="AEC237:AEC240"/>
    <mergeCell ref="AED237:AED240"/>
    <mergeCell ref="AEE237:AEE240"/>
    <mergeCell ref="AEF237:AEF240"/>
    <mergeCell ref="AEG237:AEG240"/>
    <mergeCell ref="AEH237:AEH240"/>
    <mergeCell ref="AEI237:AEI240"/>
    <mergeCell ref="AEJ237:AEJ240"/>
    <mergeCell ref="AEK237:AEK240"/>
    <mergeCell ref="AEL237:AEL240"/>
    <mergeCell ref="AEM237:AEM240"/>
    <mergeCell ref="AEN237:AEN240"/>
    <mergeCell ref="AEO237:AEO240"/>
    <mergeCell ref="AEP237:AEP240"/>
    <mergeCell ref="AEQ237:AEQ240"/>
    <mergeCell ref="AER237:AER240"/>
    <mergeCell ref="AES237:AES240"/>
    <mergeCell ref="AET237:AET240"/>
    <mergeCell ref="AEU237:AEU240"/>
    <mergeCell ref="AEV237:AEV240"/>
    <mergeCell ref="AEW237:AEW240"/>
    <mergeCell ref="AEX237:AEX240"/>
    <mergeCell ref="AEY237:AEY240"/>
    <mergeCell ref="AEZ237:AEZ240"/>
    <mergeCell ref="AFA237:AFA240"/>
    <mergeCell ref="AFB237:AFB240"/>
    <mergeCell ref="AFC237:AFC240"/>
    <mergeCell ref="AFD237:AFD240"/>
    <mergeCell ref="AFE237:AFE240"/>
    <mergeCell ref="AFF237:AFF240"/>
    <mergeCell ref="AFG237:AFG240"/>
    <mergeCell ref="AFH237:AFH240"/>
    <mergeCell ref="AFI237:AFI240"/>
    <mergeCell ref="AFJ237:AFJ240"/>
    <mergeCell ref="AFK237:AFK240"/>
    <mergeCell ref="AFL237:AFL240"/>
    <mergeCell ref="AFM237:AFM240"/>
    <mergeCell ref="AFN237:AFN240"/>
    <mergeCell ref="AFO237:AFO240"/>
    <mergeCell ref="AFP237:AFP240"/>
    <mergeCell ref="AFQ237:AFQ240"/>
    <mergeCell ref="AFR237:AFR240"/>
    <mergeCell ref="AFS237:AFS240"/>
    <mergeCell ref="AFT237:AFT240"/>
    <mergeCell ref="AFU237:AFU240"/>
    <mergeCell ref="AFV237:AFV240"/>
    <mergeCell ref="AFW237:AFW240"/>
    <mergeCell ref="AFX237:AFX240"/>
    <mergeCell ref="AFY237:AFY240"/>
    <mergeCell ref="AFZ237:AFZ240"/>
    <mergeCell ref="AGA237:AGA240"/>
    <mergeCell ref="AGB237:AGB240"/>
    <mergeCell ref="AGC237:AGC240"/>
    <mergeCell ref="AGD237:AGD240"/>
    <mergeCell ref="AGE237:AGE240"/>
    <mergeCell ref="AGF237:AGF240"/>
    <mergeCell ref="AGG237:AGG240"/>
    <mergeCell ref="AGH237:AGH240"/>
    <mergeCell ref="AGI237:AGI240"/>
    <mergeCell ref="AGJ237:AGJ240"/>
    <mergeCell ref="AGK237:AGK240"/>
    <mergeCell ref="AGL237:AGL240"/>
    <mergeCell ref="AGM237:AGM240"/>
    <mergeCell ref="AGN237:AGN240"/>
    <mergeCell ref="AGO237:AGO240"/>
    <mergeCell ref="AGP237:AGP240"/>
    <mergeCell ref="AGQ237:AGQ240"/>
    <mergeCell ref="AGR237:AGR240"/>
    <mergeCell ref="AGS237:AGS240"/>
    <mergeCell ref="AGT237:AGT240"/>
    <mergeCell ref="AGU237:AGU240"/>
    <mergeCell ref="AGV237:AGV240"/>
    <mergeCell ref="AGW237:AGW240"/>
    <mergeCell ref="AGX237:AGX240"/>
    <mergeCell ref="AGY237:AGY240"/>
    <mergeCell ref="AGZ237:AGZ240"/>
    <mergeCell ref="AHA237:AHA240"/>
    <mergeCell ref="AHB237:AHB240"/>
    <mergeCell ref="AHC237:AHC240"/>
    <mergeCell ref="AHD237:AHD240"/>
    <mergeCell ref="AHE237:AHE240"/>
    <mergeCell ref="AHF237:AHF240"/>
    <mergeCell ref="AHG237:AHG240"/>
    <mergeCell ref="AHH237:AHH240"/>
    <mergeCell ref="AHI237:AHI240"/>
    <mergeCell ref="AHJ237:AHJ240"/>
    <mergeCell ref="AHK237:AHK240"/>
    <mergeCell ref="AHL237:AHL240"/>
    <mergeCell ref="AHM237:AHM240"/>
    <mergeCell ref="AHN237:AHN240"/>
    <mergeCell ref="AHO237:AHO240"/>
    <mergeCell ref="AHP237:AHP240"/>
    <mergeCell ref="AHQ237:AHQ240"/>
    <mergeCell ref="AHR237:AHR240"/>
    <mergeCell ref="AHS237:AHS240"/>
    <mergeCell ref="AHT237:AHT240"/>
    <mergeCell ref="AHU237:AHU240"/>
    <mergeCell ref="AHV237:AHV240"/>
    <mergeCell ref="AHW237:AHW240"/>
    <mergeCell ref="AHX237:AHX240"/>
    <mergeCell ref="AHY237:AHY240"/>
    <mergeCell ref="AHZ237:AHZ240"/>
    <mergeCell ref="AIA237:AIA240"/>
    <mergeCell ref="AIB237:AIB240"/>
    <mergeCell ref="AIC237:AIC240"/>
    <mergeCell ref="AID237:AID240"/>
    <mergeCell ref="AIE237:AIE240"/>
    <mergeCell ref="AIF237:AIF240"/>
    <mergeCell ref="AIG237:AIG240"/>
    <mergeCell ref="AIH237:AIH240"/>
    <mergeCell ref="AII237:AII240"/>
    <mergeCell ref="AIJ237:AIJ240"/>
    <mergeCell ref="AIK237:AIK240"/>
    <mergeCell ref="AIL237:AIL240"/>
    <mergeCell ref="AIM237:AIM240"/>
    <mergeCell ref="AIN237:AIN240"/>
    <mergeCell ref="AIO237:AIO240"/>
    <mergeCell ref="AIP237:AIP240"/>
    <mergeCell ref="AIQ237:AIQ240"/>
    <mergeCell ref="AIR237:AIR240"/>
    <mergeCell ref="AIS237:AIS240"/>
    <mergeCell ref="AIT237:AIT240"/>
    <mergeCell ref="AIU237:AIU240"/>
    <mergeCell ref="AIV237:AIV240"/>
    <mergeCell ref="AIW237:AIW240"/>
    <mergeCell ref="AIX237:AIX240"/>
    <mergeCell ref="AIY237:AIY240"/>
    <mergeCell ref="AIZ237:AIZ240"/>
    <mergeCell ref="AJA237:AJA240"/>
    <mergeCell ref="AJB237:AJB240"/>
    <mergeCell ref="AJC237:AJC240"/>
    <mergeCell ref="AJD237:AJD240"/>
    <mergeCell ref="AJE237:AJE240"/>
    <mergeCell ref="AJF237:AJF240"/>
    <mergeCell ref="AJG237:AJG240"/>
    <mergeCell ref="AJH237:AJH240"/>
    <mergeCell ref="AJI237:AJI240"/>
    <mergeCell ref="AJJ237:AJJ240"/>
    <mergeCell ref="AJK237:AJK240"/>
    <mergeCell ref="AJL237:AJL240"/>
    <mergeCell ref="AJM237:AJM240"/>
    <mergeCell ref="AJN237:AJN240"/>
    <mergeCell ref="AJO237:AJO240"/>
    <mergeCell ref="AJP237:AJP240"/>
    <mergeCell ref="AJQ237:AJQ240"/>
    <mergeCell ref="AJR237:AJR240"/>
    <mergeCell ref="AJS237:AJS240"/>
    <mergeCell ref="AJT237:AJT240"/>
    <mergeCell ref="AJU237:AJU240"/>
    <mergeCell ref="AJV237:AJV240"/>
    <mergeCell ref="AJW237:AJW240"/>
    <mergeCell ref="AJX237:AJX240"/>
    <mergeCell ref="AJY237:AJY240"/>
    <mergeCell ref="AJZ237:AJZ240"/>
    <mergeCell ref="AKA237:AKA240"/>
    <mergeCell ref="AKB237:AKB240"/>
    <mergeCell ref="AKC237:AKC240"/>
    <mergeCell ref="AKD237:AKD240"/>
    <mergeCell ref="AKE237:AKE240"/>
    <mergeCell ref="AKF237:AKF240"/>
    <mergeCell ref="AKG237:AKG240"/>
    <mergeCell ref="AKH237:AKH240"/>
    <mergeCell ref="AKI237:AKI240"/>
    <mergeCell ref="AKJ237:AKJ240"/>
    <mergeCell ref="AKK237:AKK240"/>
    <mergeCell ref="AKL237:AKL240"/>
    <mergeCell ref="AKM237:AKM240"/>
    <mergeCell ref="AKN237:AKN240"/>
    <mergeCell ref="AKO237:AKO240"/>
    <mergeCell ref="AKP237:AKP240"/>
    <mergeCell ref="LY241:LY243"/>
    <mergeCell ref="LZ241:LZ243"/>
    <mergeCell ref="MA241:MA243"/>
    <mergeCell ref="MB241:MB243"/>
    <mergeCell ref="MC241:MC243"/>
    <mergeCell ref="MD241:MD243"/>
    <mergeCell ref="ME241:ME243"/>
    <mergeCell ref="MF241:MF243"/>
    <mergeCell ref="MG241:MG243"/>
    <mergeCell ref="MH241:MH243"/>
    <mergeCell ref="MI241:MI243"/>
    <mergeCell ref="MJ241:MJ243"/>
    <mergeCell ref="MK241:MK243"/>
    <mergeCell ref="ML241:ML243"/>
    <mergeCell ref="MM241:MM243"/>
    <mergeCell ref="MN241:MN243"/>
    <mergeCell ref="MO241:MO243"/>
    <mergeCell ref="MP241:MP243"/>
    <mergeCell ref="MQ241:MQ243"/>
    <mergeCell ref="MR241:MR243"/>
    <mergeCell ref="MS241:MS243"/>
    <mergeCell ref="MT241:MT243"/>
    <mergeCell ref="MU241:MU243"/>
    <mergeCell ref="MV241:MV243"/>
    <mergeCell ref="MW241:MW243"/>
    <mergeCell ref="MX241:MX243"/>
    <mergeCell ref="MY241:MY243"/>
    <mergeCell ref="MZ241:MZ243"/>
    <mergeCell ref="NA241:NA243"/>
    <mergeCell ref="NB241:NB243"/>
    <mergeCell ref="NC241:NC243"/>
    <mergeCell ref="ND241:ND243"/>
    <mergeCell ref="NE241:NE243"/>
    <mergeCell ref="NF241:NF243"/>
    <mergeCell ref="NG241:NG243"/>
    <mergeCell ref="NH241:NH243"/>
    <mergeCell ref="NI241:NI243"/>
    <mergeCell ref="NJ241:NJ243"/>
    <mergeCell ref="NK241:NK243"/>
    <mergeCell ref="NL241:NL243"/>
    <mergeCell ref="NM241:NM243"/>
    <mergeCell ref="NN241:NN243"/>
    <mergeCell ref="NO241:NO243"/>
    <mergeCell ref="NP241:NP243"/>
    <mergeCell ref="NQ241:NQ243"/>
    <mergeCell ref="NR241:NR243"/>
    <mergeCell ref="NS241:NS243"/>
    <mergeCell ref="NT241:NT243"/>
    <mergeCell ref="NU241:NU243"/>
    <mergeCell ref="NV241:NV243"/>
    <mergeCell ref="NW241:NW243"/>
    <mergeCell ref="NX241:NX243"/>
    <mergeCell ref="NY241:NY243"/>
    <mergeCell ref="NZ241:NZ243"/>
    <mergeCell ref="OA241:OA243"/>
    <mergeCell ref="OB241:OB243"/>
    <mergeCell ref="OC241:OC243"/>
    <mergeCell ref="OD241:OD243"/>
    <mergeCell ref="OE241:OE243"/>
    <mergeCell ref="OF241:OF243"/>
    <mergeCell ref="OG241:OG243"/>
    <mergeCell ref="OH241:OH243"/>
    <mergeCell ref="OI241:OI243"/>
    <mergeCell ref="OJ241:OJ243"/>
    <mergeCell ref="OK241:OK243"/>
    <mergeCell ref="OL241:OL243"/>
    <mergeCell ref="OM241:OM243"/>
    <mergeCell ref="ON241:ON243"/>
    <mergeCell ref="OO241:OO243"/>
    <mergeCell ref="OP241:OP243"/>
    <mergeCell ref="OQ241:OQ243"/>
    <mergeCell ref="OR241:OR243"/>
    <mergeCell ref="OS241:OS243"/>
    <mergeCell ref="OT241:OT243"/>
    <mergeCell ref="OU241:OU243"/>
    <mergeCell ref="OV241:OV243"/>
    <mergeCell ref="OW241:OW243"/>
    <mergeCell ref="OX241:OX243"/>
    <mergeCell ref="OY241:OY243"/>
    <mergeCell ref="OZ241:OZ243"/>
    <mergeCell ref="PA241:PA243"/>
    <mergeCell ref="PB241:PB243"/>
    <mergeCell ref="PC241:PC243"/>
    <mergeCell ref="PD241:PD243"/>
    <mergeCell ref="PE241:PE243"/>
    <mergeCell ref="PF241:PF243"/>
    <mergeCell ref="PG241:PG243"/>
    <mergeCell ref="PH241:PH243"/>
    <mergeCell ref="PI241:PI243"/>
    <mergeCell ref="PJ241:PJ243"/>
    <mergeCell ref="PK241:PK243"/>
    <mergeCell ref="PL241:PL243"/>
    <mergeCell ref="PM241:PM243"/>
    <mergeCell ref="PN241:PN243"/>
    <mergeCell ref="PO241:PO243"/>
    <mergeCell ref="PP241:PP243"/>
    <mergeCell ref="PQ241:PQ243"/>
    <mergeCell ref="PR241:PR243"/>
    <mergeCell ref="PS241:PS243"/>
    <mergeCell ref="PT241:PT243"/>
    <mergeCell ref="PU241:PU243"/>
    <mergeCell ref="PV241:PV243"/>
    <mergeCell ref="PW241:PW243"/>
    <mergeCell ref="PX241:PX243"/>
    <mergeCell ref="PY241:PY243"/>
    <mergeCell ref="PZ241:PZ243"/>
    <mergeCell ref="QA241:QA243"/>
    <mergeCell ref="QB241:QB243"/>
    <mergeCell ref="QC241:QC243"/>
    <mergeCell ref="QD241:QD243"/>
    <mergeCell ref="QE241:QE243"/>
    <mergeCell ref="QF241:QF243"/>
    <mergeCell ref="QG241:QG243"/>
    <mergeCell ref="QH241:QH243"/>
    <mergeCell ref="QI241:QI243"/>
    <mergeCell ref="QJ241:QJ243"/>
    <mergeCell ref="QK241:QK243"/>
    <mergeCell ref="QL241:QL243"/>
    <mergeCell ref="QM241:QM243"/>
    <mergeCell ref="QN241:QN243"/>
    <mergeCell ref="QO241:QO243"/>
    <mergeCell ref="QP241:QP243"/>
    <mergeCell ref="QQ241:QQ243"/>
    <mergeCell ref="QR241:QR243"/>
    <mergeCell ref="QS241:QS243"/>
    <mergeCell ref="QT241:QT243"/>
    <mergeCell ref="QU241:QU243"/>
    <mergeCell ref="QV241:QV243"/>
    <mergeCell ref="QW241:QW243"/>
    <mergeCell ref="QX241:QX243"/>
    <mergeCell ref="QY241:QY243"/>
    <mergeCell ref="QZ241:QZ243"/>
    <mergeCell ref="RA241:RA243"/>
    <mergeCell ref="RB241:RB243"/>
    <mergeCell ref="RC241:RC243"/>
    <mergeCell ref="RD241:RD243"/>
    <mergeCell ref="RE241:RE243"/>
    <mergeCell ref="RF241:RF243"/>
    <mergeCell ref="RG241:RG243"/>
    <mergeCell ref="RH241:RH243"/>
    <mergeCell ref="RI241:RI243"/>
    <mergeCell ref="RJ241:RJ243"/>
    <mergeCell ref="RK241:RK243"/>
    <mergeCell ref="RL241:RL243"/>
    <mergeCell ref="RM241:RM243"/>
    <mergeCell ref="RN241:RN243"/>
    <mergeCell ref="RO241:RO243"/>
    <mergeCell ref="RP241:RP243"/>
    <mergeCell ref="RQ241:RQ243"/>
    <mergeCell ref="RR241:RR243"/>
    <mergeCell ref="RS241:RS243"/>
    <mergeCell ref="RT241:RT243"/>
    <mergeCell ref="RU241:RU243"/>
    <mergeCell ref="RV241:RV243"/>
    <mergeCell ref="RW241:RW243"/>
    <mergeCell ref="RX241:RX243"/>
    <mergeCell ref="RY241:RY243"/>
    <mergeCell ref="RZ241:RZ243"/>
    <mergeCell ref="SA241:SA243"/>
    <mergeCell ref="SB241:SB243"/>
    <mergeCell ref="SC241:SC243"/>
    <mergeCell ref="SD241:SD243"/>
    <mergeCell ref="SE241:SE243"/>
    <mergeCell ref="SF241:SF243"/>
    <mergeCell ref="SG241:SG243"/>
    <mergeCell ref="SH241:SH243"/>
    <mergeCell ref="SI241:SI243"/>
    <mergeCell ref="SJ241:SJ243"/>
    <mergeCell ref="SK241:SK243"/>
    <mergeCell ref="SL241:SL243"/>
    <mergeCell ref="SM241:SM243"/>
    <mergeCell ref="SN241:SN243"/>
    <mergeCell ref="SO241:SO243"/>
    <mergeCell ref="SP241:SP243"/>
    <mergeCell ref="SQ241:SQ243"/>
    <mergeCell ref="SR241:SR243"/>
    <mergeCell ref="SS241:SS243"/>
    <mergeCell ref="ST241:ST243"/>
    <mergeCell ref="SU241:SU243"/>
    <mergeCell ref="SV241:SV243"/>
    <mergeCell ref="SW241:SW243"/>
    <mergeCell ref="SX241:SX243"/>
    <mergeCell ref="SY241:SY243"/>
    <mergeCell ref="SZ241:SZ243"/>
    <mergeCell ref="TA241:TA243"/>
    <mergeCell ref="TB241:TB243"/>
    <mergeCell ref="TC241:TC243"/>
    <mergeCell ref="TD241:TD243"/>
    <mergeCell ref="TE241:TE243"/>
    <mergeCell ref="TF241:TF243"/>
    <mergeCell ref="TG241:TG243"/>
    <mergeCell ref="TH241:TH243"/>
    <mergeCell ref="TI241:TI243"/>
    <mergeCell ref="TJ241:TJ243"/>
    <mergeCell ref="TK241:TK243"/>
    <mergeCell ref="TL241:TL243"/>
    <mergeCell ref="TM241:TM243"/>
    <mergeCell ref="TN241:TN243"/>
    <mergeCell ref="TO241:TO243"/>
    <mergeCell ref="TP241:TP243"/>
    <mergeCell ref="TQ241:TQ243"/>
    <mergeCell ref="TR241:TR243"/>
    <mergeCell ref="TS241:TS243"/>
    <mergeCell ref="TT241:TT243"/>
    <mergeCell ref="TU241:TU243"/>
    <mergeCell ref="TV241:TV243"/>
    <mergeCell ref="TW241:TW243"/>
    <mergeCell ref="TX241:TX243"/>
    <mergeCell ref="TY241:TY243"/>
    <mergeCell ref="TZ241:TZ243"/>
    <mergeCell ref="UA241:UA243"/>
    <mergeCell ref="UB241:UB243"/>
    <mergeCell ref="UC241:UC243"/>
    <mergeCell ref="UD241:UD243"/>
    <mergeCell ref="UE241:UE243"/>
    <mergeCell ref="UF241:UF243"/>
    <mergeCell ref="UG241:UG243"/>
    <mergeCell ref="UH241:UH243"/>
    <mergeCell ref="UI241:UI243"/>
    <mergeCell ref="UJ241:UJ243"/>
    <mergeCell ref="UK241:UK243"/>
    <mergeCell ref="UL241:UL243"/>
    <mergeCell ref="UM241:UM243"/>
    <mergeCell ref="UN241:UN243"/>
    <mergeCell ref="UO241:UO243"/>
    <mergeCell ref="UP241:UP243"/>
    <mergeCell ref="UQ241:UQ243"/>
    <mergeCell ref="UR241:UR243"/>
    <mergeCell ref="US241:US243"/>
    <mergeCell ref="UT241:UT243"/>
    <mergeCell ref="UU241:UU243"/>
    <mergeCell ref="UV241:UV243"/>
    <mergeCell ref="UW241:UW243"/>
    <mergeCell ref="UX241:UX243"/>
    <mergeCell ref="UY241:UY243"/>
    <mergeCell ref="UZ241:UZ243"/>
    <mergeCell ref="VA241:VA243"/>
    <mergeCell ref="VB241:VB243"/>
    <mergeCell ref="VC241:VC243"/>
    <mergeCell ref="VD241:VD243"/>
    <mergeCell ref="VE241:VE243"/>
    <mergeCell ref="VF241:VF243"/>
    <mergeCell ref="VG241:VG243"/>
    <mergeCell ref="VH241:VH243"/>
    <mergeCell ref="VI241:VI243"/>
    <mergeCell ref="VJ241:VJ243"/>
    <mergeCell ref="VK241:VK243"/>
    <mergeCell ref="VL241:VL243"/>
    <mergeCell ref="VM241:VM243"/>
    <mergeCell ref="VN241:VN243"/>
    <mergeCell ref="VO241:VO243"/>
    <mergeCell ref="VP241:VP243"/>
    <mergeCell ref="VQ241:VQ243"/>
    <mergeCell ref="VR241:VR243"/>
    <mergeCell ref="VS241:VS243"/>
    <mergeCell ref="VT241:VT243"/>
    <mergeCell ref="VU241:VU243"/>
    <mergeCell ref="VV241:VV243"/>
    <mergeCell ref="VW241:VW243"/>
    <mergeCell ref="VX241:VX243"/>
    <mergeCell ref="VY241:VY243"/>
    <mergeCell ref="VZ241:VZ243"/>
    <mergeCell ref="WA241:WA243"/>
    <mergeCell ref="WB241:WB243"/>
    <mergeCell ref="WC241:WC243"/>
    <mergeCell ref="WD241:WD243"/>
    <mergeCell ref="WE241:WE243"/>
    <mergeCell ref="WF241:WF243"/>
    <mergeCell ref="WG241:WG243"/>
    <mergeCell ref="WH241:WH243"/>
    <mergeCell ref="WI241:WI243"/>
    <mergeCell ref="WJ241:WJ243"/>
    <mergeCell ref="WK241:WK243"/>
    <mergeCell ref="WL241:WL243"/>
    <mergeCell ref="WM241:WM243"/>
    <mergeCell ref="WN241:WN243"/>
    <mergeCell ref="WO241:WO243"/>
    <mergeCell ref="WP241:WP243"/>
    <mergeCell ref="WQ241:WQ243"/>
    <mergeCell ref="WR241:WR243"/>
    <mergeCell ref="WS241:WS243"/>
    <mergeCell ref="WT241:WT243"/>
    <mergeCell ref="WU241:WU243"/>
    <mergeCell ref="WV241:WV243"/>
    <mergeCell ref="WW241:WW243"/>
    <mergeCell ref="WX241:WX243"/>
    <mergeCell ref="WY241:WY243"/>
    <mergeCell ref="WZ241:WZ243"/>
    <mergeCell ref="XA241:XA243"/>
    <mergeCell ref="XB241:XB243"/>
    <mergeCell ref="XC241:XC243"/>
    <mergeCell ref="XD241:XD243"/>
    <mergeCell ref="XE241:XE243"/>
    <mergeCell ref="XF241:XF243"/>
    <mergeCell ref="XG241:XG243"/>
    <mergeCell ref="XH241:XH243"/>
    <mergeCell ref="XI241:XI243"/>
    <mergeCell ref="XJ241:XJ243"/>
    <mergeCell ref="XK241:XK243"/>
    <mergeCell ref="XL241:XL243"/>
    <mergeCell ref="XM241:XM243"/>
    <mergeCell ref="XN241:XN243"/>
    <mergeCell ref="XO241:XO243"/>
    <mergeCell ref="XP241:XP243"/>
    <mergeCell ref="XQ241:XQ243"/>
    <mergeCell ref="XR241:XR243"/>
    <mergeCell ref="XS241:XS243"/>
    <mergeCell ref="XT241:XT243"/>
    <mergeCell ref="XU241:XU243"/>
    <mergeCell ref="XV241:XV243"/>
    <mergeCell ref="XW241:XW243"/>
    <mergeCell ref="XX241:XX243"/>
    <mergeCell ref="XY241:XY243"/>
    <mergeCell ref="XZ241:XZ243"/>
    <mergeCell ref="YA241:YA243"/>
    <mergeCell ref="YB241:YB243"/>
    <mergeCell ref="YC241:YC243"/>
    <mergeCell ref="YD241:YD243"/>
    <mergeCell ref="YE241:YE243"/>
    <mergeCell ref="YF241:YF243"/>
    <mergeCell ref="YG241:YG243"/>
    <mergeCell ref="YH241:YH243"/>
    <mergeCell ref="YI241:YI243"/>
    <mergeCell ref="YJ241:YJ243"/>
    <mergeCell ref="YK241:YK243"/>
    <mergeCell ref="YL241:YL243"/>
    <mergeCell ref="YM241:YM243"/>
    <mergeCell ref="YN241:YN243"/>
    <mergeCell ref="YO241:YO243"/>
    <mergeCell ref="YP241:YP243"/>
    <mergeCell ref="YQ241:YQ243"/>
    <mergeCell ref="YR241:YR243"/>
    <mergeCell ref="YS241:YS243"/>
    <mergeCell ref="YT241:YT243"/>
    <mergeCell ref="YU241:YU243"/>
    <mergeCell ref="YV241:YV243"/>
    <mergeCell ref="YW241:YW243"/>
    <mergeCell ref="YX241:YX243"/>
    <mergeCell ref="YY241:YY243"/>
    <mergeCell ref="YZ241:YZ243"/>
    <mergeCell ref="ZA241:ZA243"/>
    <mergeCell ref="ZB241:ZB243"/>
    <mergeCell ref="ZC241:ZC243"/>
    <mergeCell ref="ZD241:ZD243"/>
    <mergeCell ref="ZE241:ZE243"/>
    <mergeCell ref="ZF241:ZF243"/>
    <mergeCell ref="ZG241:ZG243"/>
    <mergeCell ref="ZH241:ZH243"/>
    <mergeCell ref="ZI241:ZI243"/>
    <mergeCell ref="ZJ241:ZJ243"/>
    <mergeCell ref="ZK241:ZK243"/>
    <mergeCell ref="ZL241:ZL243"/>
    <mergeCell ref="ZM241:ZM243"/>
    <mergeCell ref="ZN241:ZN243"/>
    <mergeCell ref="ZO241:ZO243"/>
    <mergeCell ref="ZP241:ZP243"/>
    <mergeCell ref="ZQ241:ZQ243"/>
    <mergeCell ref="ZR241:ZR243"/>
    <mergeCell ref="ZS241:ZS243"/>
    <mergeCell ref="ZT241:ZT243"/>
    <mergeCell ref="ZU241:ZU243"/>
    <mergeCell ref="ZV241:ZV243"/>
    <mergeCell ref="ZW241:ZW243"/>
    <mergeCell ref="ZX241:ZX243"/>
    <mergeCell ref="ZY241:ZY243"/>
    <mergeCell ref="ZZ241:ZZ243"/>
    <mergeCell ref="AAA241:AAA243"/>
    <mergeCell ref="AAB241:AAB243"/>
    <mergeCell ref="AAC241:AAC243"/>
    <mergeCell ref="AAD241:AAD243"/>
    <mergeCell ref="AAE241:AAE243"/>
    <mergeCell ref="AAF241:AAF243"/>
    <mergeCell ref="AAG241:AAG243"/>
    <mergeCell ref="AAH241:AAH243"/>
    <mergeCell ref="AAI241:AAI243"/>
    <mergeCell ref="AAJ241:AAJ243"/>
    <mergeCell ref="AAK241:AAK243"/>
    <mergeCell ref="AAL241:AAL243"/>
    <mergeCell ref="AAM241:AAM243"/>
    <mergeCell ref="AAN241:AAN243"/>
    <mergeCell ref="AAO241:AAO243"/>
    <mergeCell ref="AAP241:AAP243"/>
    <mergeCell ref="AAQ241:AAQ243"/>
    <mergeCell ref="AAR241:AAR243"/>
    <mergeCell ref="AAS241:AAS243"/>
    <mergeCell ref="AAT241:AAT243"/>
    <mergeCell ref="AAU241:AAU243"/>
    <mergeCell ref="AAV241:AAV243"/>
    <mergeCell ref="AAW241:AAW243"/>
    <mergeCell ref="AAX241:AAX243"/>
    <mergeCell ref="AAY241:AAY243"/>
    <mergeCell ref="AAZ241:AAZ243"/>
    <mergeCell ref="ABA241:ABA243"/>
    <mergeCell ref="ABB241:ABB243"/>
    <mergeCell ref="ABC241:ABC243"/>
    <mergeCell ref="ABD241:ABD243"/>
    <mergeCell ref="ABE241:ABE243"/>
    <mergeCell ref="ABF241:ABF243"/>
    <mergeCell ref="ABG241:ABG243"/>
    <mergeCell ref="ABH241:ABH243"/>
    <mergeCell ref="ABI241:ABI243"/>
    <mergeCell ref="ABJ241:ABJ243"/>
    <mergeCell ref="ABK241:ABK243"/>
    <mergeCell ref="ABL241:ABL243"/>
    <mergeCell ref="ABM241:ABM243"/>
    <mergeCell ref="ABN241:ABN243"/>
    <mergeCell ref="ABO241:ABO243"/>
    <mergeCell ref="ABP241:ABP243"/>
    <mergeCell ref="ABQ241:ABQ243"/>
    <mergeCell ref="ABR241:ABR243"/>
    <mergeCell ref="ABS241:ABS243"/>
    <mergeCell ref="ABT241:ABT243"/>
    <mergeCell ref="ABU241:ABU243"/>
    <mergeCell ref="ABV241:ABV243"/>
    <mergeCell ref="ABW241:ABW243"/>
    <mergeCell ref="ABX241:ABX243"/>
    <mergeCell ref="ABY241:ABY243"/>
    <mergeCell ref="ABZ241:ABZ243"/>
    <mergeCell ref="ACA241:ACA243"/>
    <mergeCell ref="ACB241:ACB243"/>
    <mergeCell ref="ACC241:ACC243"/>
    <mergeCell ref="ACD241:ACD243"/>
    <mergeCell ref="ACE241:ACE243"/>
    <mergeCell ref="ACF241:ACF243"/>
    <mergeCell ref="ACG241:ACG243"/>
    <mergeCell ref="ACH241:ACH243"/>
    <mergeCell ref="ACI241:ACI243"/>
    <mergeCell ref="ACJ241:ACJ243"/>
    <mergeCell ref="ACK241:ACK243"/>
    <mergeCell ref="ACL241:ACL243"/>
    <mergeCell ref="ACM241:ACM243"/>
    <mergeCell ref="ACN241:ACN243"/>
    <mergeCell ref="ACO241:ACO243"/>
    <mergeCell ref="ACP241:ACP243"/>
    <mergeCell ref="ACQ241:ACQ243"/>
    <mergeCell ref="ACR241:ACR243"/>
    <mergeCell ref="ACS241:ACS243"/>
    <mergeCell ref="ACT241:ACT243"/>
    <mergeCell ref="ACU241:ACU243"/>
    <mergeCell ref="ACV241:ACV243"/>
    <mergeCell ref="ACW241:ACW243"/>
    <mergeCell ref="ACX241:ACX243"/>
    <mergeCell ref="ACY241:ACY243"/>
    <mergeCell ref="ACZ241:ACZ243"/>
    <mergeCell ref="ADA241:ADA243"/>
    <mergeCell ref="ADB241:ADB243"/>
    <mergeCell ref="ADC241:ADC243"/>
    <mergeCell ref="ADD241:ADD243"/>
    <mergeCell ref="ADE241:ADE243"/>
    <mergeCell ref="ADF241:ADF243"/>
    <mergeCell ref="ADG241:ADG243"/>
    <mergeCell ref="ADH241:ADH243"/>
    <mergeCell ref="ADI241:ADI243"/>
    <mergeCell ref="ADJ241:ADJ243"/>
    <mergeCell ref="ADK241:ADK243"/>
    <mergeCell ref="ADL241:ADL243"/>
    <mergeCell ref="ADM241:ADM243"/>
    <mergeCell ref="ADN241:ADN243"/>
    <mergeCell ref="ADO241:ADO243"/>
    <mergeCell ref="ADP241:ADP243"/>
    <mergeCell ref="ADQ241:ADQ243"/>
    <mergeCell ref="ADR241:ADR243"/>
    <mergeCell ref="ADS241:ADS243"/>
    <mergeCell ref="ADT241:ADT243"/>
    <mergeCell ref="ADU241:ADU243"/>
    <mergeCell ref="ADV241:ADV243"/>
    <mergeCell ref="ADW241:ADW243"/>
    <mergeCell ref="ADX241:ADX243"/>
    <mergeCell ref="ADY241:ADY243"/>
    <mergeCell ref="ADZ241:ADZ243"/>
    <mergeCell ref="AEA241:AEA243"/>
    <mergeCell ref="AEB241:AEB243"/>
    <mergeCell ref="AEC241:AEC243"/>
    <mergeCell ref="AED241:AED243"/>
    <mergeCell ref="AEE241:AEE243"/>
    <mergeCell ref="AEF241:AEF243"/>
    <mergeCell ref="AEG241:AEG243"/>
    <mergeCell ref="AEH241:AEH243"/>
    <mergeCell ref="AEI241:AEI243"/>
    <mergeCell ref="AEJ241:AEJ243"/>
    <mergeCell ref="AEK241:AEK243"/>
    <mergeCell ref="AEL241:AEL243"/>
    <mergeCell ref="AEM241:AEM243"/>
    <mergeCell ref="AEN241:AEN243"/>
    <mergeCell ref="AEO241:AEO243"/>
    <mergeCell ref="AEP241:AEP243"/>
    <mergeCell ref="AEQ241:AEQ243"/>
    <mergeCell ref="AER241:AER243"/>
    <mergeCell ref="AES241:AES243"/>
    <mergeCell ref="AET241:AET243"/>
    <mergeCell ref="AEU241:AEU243"/>
    <mergeCell ref="AEV241:AEV243"/>
    <mergeCell ref="AEW241:AEW243"/>
    <mergeCell ref="AEX241:AEX243"/>
    <mergeCell ref="AEY241:AEY243"/>
    <mergeCell ref="AEZ241:AEZ243"/>
    <mergeCell ref="AFA241:AFA243"/>
    <mergeCell ref="AFB241:AFB243"/>
    <mergeCell ref="AFC241:AFC243"/>
    <mergeCell ref="AFD241:AFD243"/>
    <mergeCell ref="AFE241:AFE243"/>
    <mergeCell ref="AFF241:AFF243"/>
    <mergeCell ref="AFG241:AFG243"/>
    <mergeCell ref="AFH241:AFH243"/>
    <mergeCell ref="AFI241:AFI243"/>
    <mergeCell ref="AFJ241:AFJ243"/>
    <mergeCell ref="AFK241:AFK243"/>
    <mergeCell ref="AFL241:AFL243"/>
    <mergeCell ref="AFM241:AFM243"/>
    <mergeCell ref="AFN241:AFN243"/>
    <mergeCell ref="AFO241:AFO243"/>
    <mergeCell ref="AFP241:AFP243"/>
    <mergeCell ref="AFQ241:AFQ243"/>
    <mergeCell ref="AFR241:AFR243"/>
    <mergeCell ref="AFS241:AFS243"/>
    <mergeCell ref="AFT241:AFT243"/>
    <mergeCell ref="AFU241:AFU243"/>
    <mergeCell ref="AFV241:AFV243"/>
    <mergeCell ref="AFW241:AFW243"/>
    <mergeCell ref="AFX241:AFX243"/>
    <mergeCell ref="AFY241:AFY243"/>
    <mergeCell ref="AFZ241:AFZ243"/>
    <mergeCell ref="AGA241:AGA243"/>
    <mergeCell ref="AGB241:AGB243"/>
    <mergeCell ref="AGC241:AGC243"/>
    <mergeCell ref="AGD241:AGD243"/>
    <mergeCell ref="AGE241:AGE243"/>
    <mergeCell ref="AGF241:AGF243"/>
    <mergeCell ref="AGG241:AGG243"/>
    <mergeCell ref="AGH241:AGH243"/>
    <mergeCell ref="AGI241:AGI243"/>
    <mergeCell ref="AGJ241:AGJ243"/>
    <mergeCell ref="AGK241:AGK243"/>
    <mergeCell ref="AGL241:AGL243"/>
    <mergeCell ref="AGM241:AGM243"/>
    <mergeCell ref="AGN241:AGN243"/>
    <mergeCell ref="AGO241:AGO243"/>
    <mergeCell ref="AGP241:AGP243"/>
    <mergeCell ref="AGQ241:AGQ243"/>
    <mergeCell ref="AGR241:AGR243"/>
    <mergeCell ref="AGS241:AGS243"/>
    <mergeCell ref="AGT241:AGT243"/>
    <mergeCell ref="AGU241:AGU243"/>
    <mergeCell ref="AGV241:AGV243"/>
    <mergeCell ref="AGW241:AGW243"/>
    <mergeCell ref="AGX241:AGX243"/>
    <mergeCell ref="AGY241:AGY243"/>
    <mergeCell ref="AGZ241:AGZ243"/>
    <mergeCell ref="AHA241:AHA243"/>
    <mergeCell ref="AHB241:AHB243"/>
    <mergeCell ref="AHC241:AHC243"/>
    <mergeCell ref="AHD241:AHD243"/>
    <mergeCell ref="AHE241:AHE243"/>
    <mergeCell ref="AHF241:AHF243"/>
    <mergeCell ref="AHG241:AHG243"/>
    <mergeCell ref="AHH241:AHH243"/>
    <mergeCell ref="AHI241:AHI243"/>
    <mergeCell ref="AHJ241:AHJ243"/>
    <mergeCell ref="AHK241:AHK243"/>
    <mergeCell ref="AHL241:AHL243"/>
    <mergeCell ref="AHM241:AHM243"/>
    <mergeCell ref="AHN241:AHN243"/>
    <mergeCell ref="AHO241:AHO243"/>
    <mergeCell ref="AHP241:AHP243"/>
    <mergeCell ref="AHQ241:AHQ243"/>
    <mergeCell ref="AHR241:AHR243"/>
    <mergeCell ref="AHS241:AHS243"/>
    <mergeCell ref="AHT241:AHT243"/>
    <mergeCell ref="AHU241:AHU243"/>
    <mergeCell ref="AHV241:AHV243"/>
    <mergeCell ref="AHW241:AHW243"/>
    <mergeCell ref="AHX241:AHX243"/>
    <mergeCell ref="AHY241:AHY243"/>
    <mergeCell ref="AHZ241:AHZ243"/>
    <mergeCell ref="AIA241:AIA243"/>
    <mergeCell ref="AIB241:AIB243"/>
    <mergeCell ref="AIC241:AIC243"/>
    <mergeCell ref="AID241:AID243"/>
    <mergeCell ref="AIE241:AIE243"/>
    <mergeCell ref="AIF241:AIF243"/>
    <mergeCell ref="AIG241:AIG243"/>
    <mergeCell ref="AIH241:AIH243"/>
    <mergeCell ref="AII241:AII243"/>
    <mergeCell ref="AIJ241:AIJ243"/>
    <mergeCell ref="AIK241:AIK243"/>
    <mergeCell ref="AIL241:AIL243"/>
    <mergeCell ref="AIM241:AIM243"/>
    <mergeCell ref="AIN241:AIN243"/>
    <mergeCell ref="AIO241:AIO243"/>
    <mergeCell ref="AIP241:AIP243"/>
    <mergeCell ref="AIQ241:AIQ243"/>
    <mergeCell ref="AIR241:AIR243"/>
    <mergeCell ref="AIS241:AIS243"/>
    <mergeCell ref="AIT241:AIT243"/>
    <mergeCell ref="AIU241:AIU243"/>
    <mergeCell ref="AIV241:AIV243"/>
    <mergeCell ref="AIW241:AIW243"/>
    <mergeCell ref="AIX241:AIX243"/>
    <mergeCell ref="AIY241:AIY243"/>
    <mergeCell ref="AIZ241:AIZ243"/>
    <mergeCell ref="AJA241:AJA243"/>
    <mergeCell ref="AJB241:AJB243"/>
    <mergeCell ref="AJC241:AJC243"/>
    <mergeCell ref="AJD241:AJD243"/>
    <mergeCell ref="AJE241:AJE243"/>
    <mergeCell ref="AJF241:AJF243"/>
    <mergeCell ref="AJG241:AJG243"/>
    <mergeCell ref="AJH241:AJH243"/>
    <mergeCell ref="AJI241:AJI243"/>
    <mergeCell ref="AJJ241:AJJ243"/>
    <mergeCell ref="AJK241:AJK243"/>
    <mergeCell ref="AJL241:AJL243"/>
    <mergeCell ref="AJM241:AJM243"/>
    <mergeCell ref="AJN241:AJN243"/>
    <mergeCell ref="AJO241:AJO243"/>
    <mergeCell ref="AJP241:AJP243"/>
    <mergeCell ref="AJQ241:AJQ243"/>
    <mergeCell ref="AJR241:AJR243"/>
    <mergeCell ref="AJS241:AJS243"/>
    <mergeCell ref="AJT241:AJT243"/>
    <mergeCell ref="AJU241:AJU243"/>
    <mergeCell ref="AJV241:AJV243"/>
    <mergeCell ref="AJW241:AJW243"/>
    <mergeCell ref="AJX241:AJX243"/>
    <mergeCell ref="AJY241:AJY243"/>
    <mergeCell ref="AJZ241:AJZ243"/>
    <mergeCell ref="AKA241:AKA243"/>
    <mergeCell ref="AKB241:AKB243"/>
    <mergeCell ref="AKC241:AKC243"/>
    <mergeCell ref="AKD241:AKD243"/>
    <mergeCell ref="AKE241:AKE243"/>
    <mergeCell ref="AKF241:AKF243"/>
    <mergeCell ref="AKG241:AKG243"/>
    <mergeCell ref="AKH241:AKH243"/>
    <mergeCell ref="AKI241:AKI243"/>
    <mergeCell ref="AKJ241:AKJ243"/>
    <mergeCell ref="AKK241:AKK243"/>
    <mergeCell ref="AKL241:AKL243"/>
    <mergeCell ref="AKM241:AKM243"/>
    <mergeCell ref="AKN241:AKN243"/>
    <mergeCell ref="AKO241:AKO243"/>
    <mergeCell ref="AKP241:AKP243"/>
    <mergeCell ref="LY244:LY248"/>
    <mergeCell ref="LZ244:LZ248"/>
    <mergeCell ref="MA244:MA248"/>
    <mergeCell ref="MB244:MB248"/>
    <mergeCell ref="MC244:MC248"/>
    <mergeCell ref="MD244:MD248"/>
    <mergeCell ref="ME244:ME248"/>
    <mergeCell ref="MF244:MF248"/>
    <mergeCell ref="MG244:MG248"/>
    <mergeCell ref="MH244:MH248"/>
    <mergeCell ref="MI244:MI248"/>
    <mergeCell ref="MJ244:MJ248"/>
    <mergeCell ref="MK244:MK248"/>
    <mergeCell ref="ML244:ML248"/>
    <mergeCell ref="MM244:MM248"/>
    <mergeCell ref="MN244:MN248"/>
    <mergeCell ref="MO244:MO248"/>
    <mergeCell ref="MP244:MP248"/>
    <mergeCell ref="MQ244:MQ248"/>
    <mergeCell ref="MR244:MR248"/>
    <mergeCell ref="MS244:MS248"/>
    <mergeCell ref="MT244:MT248"/>
    <mergeCell ref="MU244:MU248"/>
    <mergeCell ref="MV244:MV248"/>
    <mergeCell ref="MW244:MW248"/>
    <mergeCell ref="MX244:MX248"/>
    <mergeCell ref="MY244:MY248"/>
    <mergeCell ref="MZ244:MZ248"/>
    <mergeCell ref="NA244:NA248"/>
    <mergeCell ref="NB244:NB248"/>
    <mergeCell ref="NC244:NC248"/>
    <mergeCell ref="ND244:ND248"/>
    <mergeCell ref="NE244:NE248"/>
    <mergeCell ref="NF244:NF248"/>
    <mergeCell ref="NG244:NG248"/>
    <mergeCell ref="NH244:NH248"/>
    <mergeCell ref="NI244:NI248"/>
    <mergeCell ref="NJ244:NJ248"/>
    <mergeCell ref="NK244:NK248"/>
    <mergeCell ref="NL244:NL248"/>
    <mergeCell ref="NM244:NM248"/>
    <mergeCell ref="NN244:NN248"/>
    <mergeCell ref="NO244:NO248"/>
    <mergeCell ref="NP244:NP248"/>
    <mergeCell ref="NQ244:NQ248"/>
    <mergeCell ref="NR244:NR248"/>
    <mergeCell ref="NS244:NS248"/>
    <mergeCell ref="NT244:NT248"/>
    <mergeCell ref="NU244:NU248"/>
    <mergeCell ref="NV244:NV248"/>
    <mergeCell ref="NW244:NW248"/>
    <mergeCell ref="NX244:NX248"/>
    <mergeCell ref="NY244:NY248"/>
    <mergeCell ref="NZ244:NZ248"/>
    <mergeCell ref="OA244:OA248"/>
    <mergeCell ref="OB244:OB248"/>
    <mergeCell ref="OC244:OC248"/>
    <mergeCell ref="OD244:OD248"/>
    <mergeCell ref="OE244:OE248"/>
    <mergeCell ref="OF244:OF248"/>
    <mergeCell ref="OG244:OG248"/>
    <mergeCell ref="OH244:OH248"/>
    <mergeCell ref="OI244:OI248"/>
    <mergeCell ref="OJ244:OJ248"/>
    <mergeCell ref="OK244:OK248"/>
    <mergeCell ref="OL244:OL248"/>
    <mergeCell ref="OM244:OM248"/>
    <mergeCell ref="ON244:ON248"/>
    <mergeCell ref="OO244:OO248"/>
    <mergeCell ref="OP244:OP248"/>
    <mergeCell ref="OQ244:OQ248"/>
    <mergeCell ref="OR244:OR248"/>
    <mergeCell ref="OS244:OS248"/>
    <mergeCell ref="OT244:OT248"/>
    <mergeCell ref="OU244:OU248"/>
    <mergeCell ref="OV244:OV248"/>
    <mergeCell ref="OW244:OW248"/>
    <mergeCell ref="OX244:OX248"/>
    <mergeCell ref="OY244:OY248"/>
    <mergeCell ref="OZ244:OZ248"/>
    <mergeCell ref="PA244:PA248"/>
    <mergeCell ref="PB244:PB248"/>
    <mergeCell ref="PC244:PC248"/>
    <mergeCell ref="PD244:PD248"/>
    <mergeCell ref="PE244:PE248"/>
    <mergeCell ref="PF244:PF248"/>
    <mergeCell ref="PG244:PG248"/>
    <mergeCell ref="PH244:PH248"/>
    <mergeCell ref="PI244:PI248"/>
    <mergeCell ref="PJ244:PJ248"/>
    <mergeCell ref="PK244:PK248"/>
    <mergeCell ref="PL244:PL248"/>
    <mergeCell ref="PM244:PM248"/>
    <mergeCell ref="PN244:PN248"/>
    <mergeCell ref="PO244:PO248"/>
    <mergeCell ref="PP244:PP248"/>
    <mergeCell ref="PQ244:PQ248"/>
    <mergeCell ref="PR244:PR248"/>
    <mergeCell ref="PS244:PS248"/>
    <mergeCell ref="PT244:PT248"/>
    <mergeCell ref="PU244:PU248"/>
    <mergeCell ref="PV244:PV248"/>
    <mergeCell ref="PW244:PW248"/>
    <mergeCell ref="PX244:PX248"/>
    <mergeCell ref="PY244:PY248"/>
    <mergeCell ref="PZ244:PZ248"/>
    <mergeCell ref="QA244:QA248"/>
    <mergeCell ref="QB244:QB248"/>
    <mergeCell ref="QC244:QC248"/>
    <mergeCell ref="QD244:QD248"/>
    <mergeCell ref="QE244:QE248"/>
    <mergeCell ref="QF244:QF248"/>
    <mergeCell ref="QG244:QG248"/>
    <mergeCell ref="QH244:QH248"/>
    <mergeCell ref="QI244:QI248"/>
    <mergeCell ref="QJ244:QJ248"/>
    <mergeCell ref="QK244:QK248"/>
    <mergeCell ref="QL244:QL248"/>
    <mergeCell ref="QM244:QM248"/>
    <mergeCell ref="QN244:QN248"/>
    <mergeCell ref="QO244:QO248"/>
    <mergeCell ref="QP244:QP248"/>
    <mergeCell ref="QQ244:QQ248"/>
    <mergeCell ref="QR244:QR248"/>
    <mergeCell ref="QS244:QS248"/>
    <mergeCell ref="QT244:QT248"/>
    <mergeCell ref="QU244:QU248"/>
    <mergeCell ref="QV244:QV248"/>
    <mergeCell ref="QW244:QW248"/>
    <mergeCell ref="QX244:QX248"/>
    <mergeCell ref="QY244:QY248"/>
    <mergeCell ref="QZ244:QZ248"/>
    <mergeCell ref="RA244:RA248"/>
    <mergeCell ref="RB244:RB248"/>
    <mergeCell ref="RC244:RC248"/>
    <mergeCell ref="RD244:RD248"/>
    <mergeCell ref="RE244:RE248"/>
    <mergeCell ref="RF244:RF248"/>
    <mergeCell ref="RG244:RG248"/>
    <mergeCell ref="RH244:RH248"/>
    <mergeCell ref="RI244:RI248"/>
    <mergeCell ref="RJ244:RJ248"/>
    <mergeCell ref="RK244:RK248"/>
    <mergeCell ref="RL244:RL248"/>
    <mergeCell ref="RM244:RM248"/>
    <mergeCell ref="RN244:RN248"/>
    <mergeCell ref="RO244:RO248"/>
    <mergeCell ref="RP244:RP248"/>
    <mergeCell ref="RQ244:RQ248"/>
    <mergeCell ref="RR244:RR248"/>
    <mergeCell ref="RS244:RS248"/>
    <mergeCell ref="RT244:RT248"/>
    <mergeCell ref="RU244:RU248"/>
    <mergeCell ref="RV244:RV248"/>
    <mergeCell ref="RW244:RW248"/>
    <mergeCell ref="RX244:RX248"/>
    <mergeCell ref="RY244:RY248"/>
    <mergeCell ref="RZ244:RZ248"/>
    <mergeCell ref="SA244:SA248"/>
    <mergeCell ref="SB244:SB248"/>
    <mergeCell ref="SC244:SC248"/>
    <mergeCell ref="SD244:SD248"/>
    <mergeCell ref="SE244:SE248"/>
    <mergeCell ref="SF244:SF248"/>
    <mergeCell ref="SG244:SG248"/>
    <mergeCell ref="SH244:SH248"/>
    <mergeCell ref="SI244:SI248"/>
    <mergeCell ref="SJ244:SJ248"/>
    <mergeCell ref="SK244:SK248"/>
    <mergeCell ref="SL244:SL248"/>
    <mergeCell ref="SM244:SM248"/>
    <mergeCell ref="SN244:SN248"/>
    <mergeCell ref="SO244:SO248"/>
    <mergeCell ref="SP244:SP248"/>
    <mergeCell ref="SQ244:SQ248"/>
    <mergeCell ref="SR244:SR248"/>
    <mergeCell ref="SS244:SS248"/>
    <mergeCell ref="ST244:ST248"/>
    <mergeCell ref="SU244:SU248"/>
    <mergeCell ref="SV244:SV248"/>
    <mergeCell ref="SW244:SW248"/>
    <mergeCell ref="SX244:SX248"/>
    <mergeCell ref="SY244:SY248"/>
    <mergeCell ref="SZ244:SZ248"/>
    <mergeCell ref="TA244:TA248"/>
    <mergeCell ref="TB244:TB248"/>
    <mergeCell ref="TC244:TC248"/>
    <mergeCell ref="TD244:TD248"/>
    <mergeCell ref="TE244:TE248"/>
    <mergeCell ref="TF244:TF248"/>
    <mergeCell ref="TG244:TG248"/>
    <mergeCell ref="TH244:TH248"/>
    <mergeCell ref="TI244:TI248"/>
    <mergeCell ref="TJ244:TJ248"/>
    <mergeCell ref="TK244:TK248"/>
    <mergeCell ref="TL244:TL248"/>
    <mergeCell ref="TM244:TM248"/>
    <mergeCell ref="TN244:TN248"/>
    <mergeCell ref="TO244:TO248"/>
    <mergeCell ref="TP244:TP248"/>
    <mergeCell ref="TQ244:TQ248"/>
    <mergeCell ref="TR244:TR248"/>
    <mergeCell ref="TS244:TS248"/>
    <mergeCell ref="TT244:TT248"/>
    <mergeCell ref="TU244:TU248"/>
    <mergeCell ref="TV244:TV248"/>
    <mergeCell ref="TW244:TW248"/>
    <mergeCell ref="TX244:TX248"/>
    <mergeCell ref="TY244:TY248"/>
    <mergeCell ref="TZ244:TZ248"/>
    <mergeCell ref="UA244:UA248"/>
    <mergeCell ref="UB244:UB248"/>
    <mergeCell ref="UC244:UC248"/>
    <mergeCell ref="UD244:UD248"/>
    <mergeCell ref="UE244:UE248"/>
    <mergeCell ref="UF244:UF248"/>
    <mergeCell ref="UG244:UG248"/>
    <mergeCell ref="UH244:UH248"/>
    <mergeCell ref="UI244:UI248"/>
    <mergeCell ref="UJ244:UJ248"/>
    <mergeCell ref="UK244:UK248"/>
    <mergeCell ref="UL244:UL248"/>
    <mergeCell ref="UM244:UM248"/>
    <mergeCell ref="UN244:UN248"/>
    <mergeCell ref="UO244:UO248"/>
    <mergeCell ref="UP244:UP248"/>
    <mergeCell ref="UQ244:UQ248"/>
    <mergeCell ref="UR244:UR248"/>
    <mergeCell ref="US244:US248"/>
    <mergeCell ref="UT244:UT248"/>
    <mergeCell ref="UU244:UU248"/>
    <mergeCell ref="UV244:UV248"/>
    <mergeCell ref="UW244:UW248"/>
    <mergeCell ref="UX244:UX248"/>
    <mergeCell ref="UY244:UY248"/>
    <mergeCell ref="UZ244:UZ248"/>
    <mergeCell ref="VA244:VA248"/>
    <mergeCell ref="VB244:VB248"/>
    <mergeCell ref="VC244:VC248"/>
    <mergeCell ref="VD244:VD248"/>
    <mergeCell ref="VE244:VE248"/>
    <mergeCell ref="VF244:VF248"/>
    <mergeCell ref="VG244:VG248"/>
    <mergeCell ref="VH244:VH248"/>
    <mergeCell ref="VI244:VI248"/>
    <mergeCell ref="VJ244:VJ248"/>
    <mergeCell ref="VK244:VK248"/>
    <mergeCell ref="VL244:VL248"/>
    <mergeCell ref="VM244:VM248"/>
    <mergeCell ref="VN244:VN248"/>
    <mergeCell ref="VO244:VO248"/>
    <mergeCell ref="VP244:VP248"/>
    <mergeCell ref="VQ244:VQ248"/>
    <mergeCell ref="VR244:VR248"/>
    <mergeCell ref="VS244:VS248"/>
    <mergeCell ref="VT244:VT248"/>
    <mergeCell ref="VU244:VU248"/>
    <mergeCell ref="VV244:VV248"/>
    <mergeCell ref="VW244:VW248"/>
    <mergeCell ref="VX244:VX248"/>
    <mergeCell ref="VY244:VY248"/>
    <mergeCell ref="VZ244:VZ248"/>
    <mergeCell ref="WA244:WA248"/>
    <mergeCell ref="WB244:WB248"/>
    <mergeCell ref="WC244:WC248"/>
    <mergeCell ref="WD244:WD248"/>
    <mergeCell ref="WE244:WE248"/>
    <mergeCell ref="WF244:WF248"/>
    <mergeCell ref="WG244:WG248"/>
    <mergeCell ref="WH244:WH248"/>
    <mergeCell ref="WI244:WI248"/>
    <mergeCell ref="WJ244:WJ248"/>
    <mergeCell ref="WK244:WK248"/>
    <mergeCell ref="WL244:WL248"/>
    <mergeCell ref="WM244:WM248"/>
    <mergeCell ref="WN244:WN248"/>
    <mergeCell ref="WO244:WO248"/>
    <mergeCell ref="WP244:WP248"/>
    <mergeCell ref="WQ244:WQ248"/>
    <mergeCell ref="WR244:WR248"/>
    <mergeCell ref="WS244:WS248"/>
    <mergeCell ref="WT244:WT248"/>
    <mergeCell ref="WU244:WU248"/>
    <mergeCell ref="WV244:WV248"/>
    <mergeCell ref="WW244:WW248"/>
    <mergeCell ref="WX244:WX248"/>
    <mergeCell ref="WY244:WY248"/>
    <mergeCell ref="WZ244:WZ248"/>
    <mergeCell ref="XA244:XA248"/>
    <mergeCell ref="XB244:XB248"/>
    <mergeCell ref="XC244:XC248"/>
    <mergeCell ref="XD244:XD248"/>
    <mergeCell ref="XE244:XE248"/>
    <mergeCell ref="XF244:XF248"/>
    <mergeCell ref="XG244:XG248"/>
    <mergeCell ref="XH244:XH248"/>
    <mergeCell ref="XI244:XI248"/>
    <mergeCell ref="XJ244:XJ248"/>
    <mergeCell ref="XK244:XK248"/>
    <mergeCell ref="XL244:XL248"/>
    <mergeCell ref="XM244:XM248"/>
    <mergeCell ref="XN244:XN248"/>
    <mergeCell ref="XO244:XO248"/>
    <mergeCell ref="XP244:XP248"/>
    <mergeCell ref="XQ244:XQ248"/>
    <mergeCell ref="XR244:XR248"/>
    <mergeCell ref="XS244:XS248"/>
    <mergeCell ref="XT244:XT248"/>
    <mergeCell ref="XU244:XU248"/>
    <mergeCell ref="XV244:XV248"/>
    <mergeCell ref="XW244:XW248"/>
    <mergeCell ref="XX244:XX248"/>
    <mergeCell ref="XY244:XY248"/>
    <mergeCell ref="XZ244:XZ248"/>
    <mergeCell ref="YA244:YA248"/>
    <mergeCell ref="YB244:YB248"/>
    <mergeCell ref="YC244:YC248"/>
    <mergeCell ref="YD244:YD248"/>
    <mergeCell ref="YE244:YE248"/>
    <mergeCell ref="YF244:YF248"/>
    <mergeCell ref="YG244:YG248"/>
    <mergeCell ref="YH244:YH248"/>
    <mergeCell ref="YI244:YI248"/>
    <mergeCell ref="YJ244:YJ248"/>
    <mergeCell ref="YK244:YK248"/>
    <mergeCell ref="YL244:YL248"/>
    <mergeCell ref="YM244:YM248"/>
    <mergeCell ref="YN244:YN248"/>
    <mergeCell ref="YO244:YO248"/>
    <mergeCell ref="YP244:YP248"/>
    <mergeCell ref="YQ244:YQ248"/>
    <mergeCell ref="YR244:YR248"/>
    <mergeCell ref="YS244:YS248"/>
    <mergeCell ref="YT244:YT248"/>
    <mergeCell ref="YU244:YU248"/>
    <mergeCell ref="YV244:YV248"/>
    <mergeCell ref="YW244:YW248"/>
    <mergeCell ref="YX244:YX248"/>
    <mergeCell ref="YY244:YY248"/>
    <mergeCell ref="YZ244:YZ248"/>
    <mergeCell ref="ZA244:ZA248"/>
    <mergeCell ref="ZB244:ZB248"/>
    <mergeCell ref="ZC244:ZC248"/>
    <mergeCell ref="ZD244:ZD248"/>
    <mergeCell ref="ZE244:ZE248"/>
    <mergeCell ref="ZF244:ZF248"/>
    <mergeCell ref="ZG244:ZG248"/>
    <mergeCell ref="ZH244:ZH248"/>
    <mergeCell ref="ZI244:ZI248"/>
    <mergeCell ref="ZJ244:ZJ248"/>
    <mergeCell ref="ZK244:ZK248"/>
    <mergeCell ref="ZL244:ZL248"/>
    <mergeCell ref="ZM244:ZM248"/>
    <mergeCell ref="ZN244:ZN248"/>
    <mergeCell ref="ZO244:ZO248"/>
    <mergeCell ref="ZP244:ZP248"/>
    <mergeCell ref="ZQ244:ZQ248"/>
    <mergeCell ref="ZR244:ZR248"/>
    <mergeCell ref="ZS244:ZS248"/>
    <mergeCell ref="ZT244:ZT248"/>
    <mergeCell ref="ZU244:ZU248"/>
    <mergeCell ref="ZV244:ZV248"/>
    <mergeCell ref="ZW244:ZW248"/>
    <mergeCell ref="ZX244:ZX248"/>
    <mergeCell ref="ZY244:ZY248"/>
    <mergeCell ref="ZZ244:ZZ248"/>
    <mergeCell ref="AAA244:AAA248"/>
    <mergeCell ref="AAB244:AAB248"/>
    <mergeCell ref="AAC244:AAC248"/>
    <mergeCell ref="AAD244:AAD248"/>
    <mergeCell ref="AAE244:AAE248"/>
    <mergeCell ref="AAF244:AAF248"/>
    <mergeCell ref="AAG244:AAG248"/>
    <mergeCell ref="AAH244:AAH248"/>
    <mergeCell ref="AAI244:AAI248"/>
    <mergeCell ref="AAJ244:AAJ248"/>
    <mergeCell ref="AAK244:AAK248"/>
    <mergeCell ref="AAL244:AAL248"/>
    <mergeCell ref="AAM244:AAM248"/>
    <mergeCell ref="AAN244:AAN248"/>
    <mergeCell ref="AAO244:AAO248"/>
    <mergeCell ref="AAP244:AAP248"/>
    <mergeCell ref="AAQ244:AAQ248"/>
    <mergeCell ref="AAR244:AAR248"/>
    <mergeCell ref="AAS244:AAS248"/>
    <mergeCell ref="AAT244:AAT248"/>
    <mergeCell ref="AAU244:AAU248"/>
    <mergeCell ref="AAV244:AAV248"/>
    <mergeCell ref="AAW244:AAW248"/>
    <mergeCell ref="AAX244:AAX248"/>
    <mergeCell ref="AAY244:AAY248"/>
    <mergeCell ref="AAZ244:AAZ248"/>
    <mergeCell ref="ABA244:ABA248"/>
    <mergeCell ref="ABB244:ABB248"/>
    <mergeCell ref="ABC244:ABC248"/>
    <mergeCell ref="ABD244:ABD248"/>
    <mergeCell ref="ABE244:ABE248"/>
    <mergeCell ref="ABF244:ABF248"/>
    <mergeCell ref="ABG244:ABG248"/>
    <mergeCell ref="ABH244:ABH248"/>
    <mergeCell ref="ABI244:ABI248"/>
    <mergeCell ref="ABJ244:ABJ248"/>
    <mergeCell ref="ABK244:ABK248"/>
    <mergeCell ref="ABL244:ABL248"/>
    <mergeCell ref="ABM244:ABM248"/>
    <mergeCell ref="ABN244:ABN248"/>
    <mergeCell ref="ABO244:ABO248"/>
    <mergeCell ref="ABP244:ABP248"/>
    <mergeCell ref="ABQ244:ABQ248"/>
    <mergeCell ref="ABR244:ABR248"/>
    <mergeCell ref="ABS244:ABS248"/>
    <mergeCell ref="ABT244:ABT248"/>
    <mergeCell ref="ABU244:ABU248"/>
    <mergeCell ref="ABV244:ABV248"/>
    <mergeCell ref="ABW244:ABW248"/>
    <mergeCell ref="ABX244:ABX248"/>
    <mergeCell ref="ABY244:ABY248"/>
    <mergeCell ref="ABZ244:ABZ248"/>
    <mergeCell ref="ACA244:ACA248"/>
    <mergeCell ref="ACB244:ACB248"/>
    <mergeCell ref="ACC244:ACC248"/>
    <mergeCell ref="ACD244:ACD248"/>
    <mergeCell ref="ACE244:ACE248"/>
    <mergeCell ref="ACF244:ACF248"/>
    <mergeCell ref="ACG244:ACG248"/>
    <mergeCell ref="ACH244:ACH248"/>
    <mergeCell ref="ACI244:ACI248"/>
    <mergeCell ref="ACJ244:ACJ248"/>
    <mergeCell ref="ACK244:ACK248"/>
    <mergeCell ref="ACL244:ACL248"/>
    <mergeCell ref="ACM244:ACM248"/>
    <mergeCell ref="ACN244:ACN248"/>
    <mergeCell ref="ACO244:ACO248"/>
    <mergeCell ref="ACP244:ACP248"/>
    <mergeCell ref="ACQ244:ACQ248"/>
    <mergeCell ref="ACR244:ACR248"/>
    <mergeCell ref="ACS244:ACS248"/>
    <mergeCell ref="ACT244:ACT248"/>
    <mergeCell ref="ACU244:ACU248"/>
    <mergeCell ref="ACV244:ACV248"/>
    <mergeCell ref="ACW244:ACW248"/>
    <mergeCell ref="ACX244:ACX248"/>
    <mergeCell ref="ACY244:ACY248"/>
    <mergeCell ref="ACZ244:ACZ248"/>
    <mergeCell ref="ADA244:ADA248"/>
    <mergeCell ref="ADB244:ADB248"/>
    <mergeCell ref="ADC244:ADC248"/>
    <mergeCell ref="ADD244:ADD248"/>
    <mergeCell ref="ADE244:ADE248"/>
    <mergeCell ref="ADF244:ADF248"/>
    <mergeCell ref="ADG244:ADG248"/>
    <mergeCell ref="ADH244:ADH248"/>
    <mergeCell ref="ADI244:ADI248"/>
    <mergeCell ref="ADJ244:ADJ248"/>
    <mergeCell ref="ADK244:ADK248"/>
    <mergeCell ref="ADL244:ADL248"/>
    <mergeCell ref="ADM244:ADM248"/>
    <mergeCell ref="ADN244:ADN248"/>
    <mergeCell ref="ADO244:ADO248"/>
    <mergeCell ref="ADP244:ADP248"/>
    <mergeCell ref="ADQ244:ADQ248"/>
    <mergeCell ref="ADR244:ADR248"/>
    <mergeCell ref="ADS244:ADS248"/>
    <mergeCell ref="ADT244:ADT248"/>
    <mergeCell ref="ADU244:ADU248"/>
    <mergeCell ref="ADV244:ADV248"/>
    <mergeCell ref="ADW244:ADW248"/>
    <mergeCell ref="ADX244:ADX248"/>
    <mergeCell ref="ADY244:ADY248"/>
    <mergeCell ref="ADZ244:ADZ248"/>
    <mergeCell ref="AEA244:AEA248"/>
    <mergeCell ref="AEB244:AEB248"/>
    <mergeCell ref="AEC244:AEC248"/>
    <mergeCell ref="AED244:AED248"/>
    <mergeCell ref="AEE244:AEE248"/>
    <mergeCell ref="AEF244:AEF248"/>
    <mergeCell ref="AEG244:AEG248"/>
    <mergeCell ref="AEH244:AEH248"/>
    <mergeCell ref="AEI244:AEI248"/>
    <mergeCell ref="AEJ244:AEJ248"/>
    <mergeCell ref="AEK244:AEK248"/>
    <mergeCell ref="AEL244:AEL248"/>
    <mergeCell ref="AEM244:AEM248"/>
    <mergeCell ref="AEN244:AEN248"/>
    <mergeCell ref="AEO244:AEO248"/>
    <mergeCell ref="AEP244:AEP248"/>
    <mergeCell ref="AEQ244:AEQ248"/>
    <mergeCell ref="AER244:AER248"/>
    <mergeCell ref="AES244:AES248"/>
    <mergeCell ref="AET244:AET248"/>
    <mergeCell ref="AEU244:AEU248"/>
    <mergeCell ref="AEV244:AEV248"/>
    <mergeCell ref="AEW244:AEW248"/>
    <mergeCell ref="AEX244:AEX248"/>
    <mergeCell ref="AEY244:AEY248"/>
    <mergeCell ref="AEZ244:AEZ248"/>
    <mergeCell ref="AFA244:AFA248"/>
    <mergeCell ref="AFB244:AFB248"/>
    <mergeCell ref="AFC244:AFC248"/>
    <mergeCell ref="AFD244:AFD248"/>
    <mergeCell ref="AFE244:AFE248"/>
    <mergeCell ref="AFF244:AFF248"/>
    <mergeCell ref="AFG244:AFG248"/>
    <mergeCell ref="AFH244:AFH248"/>
    <mergeCell ref="AFI244:AFI248"/>
    <mergeCell ref="AFJ244:AFJ248"/>
    <mergeCell ref="AFK244:AFK248"/>
    <mergeCell ref="AFL244:AFL248"/>
    <mergeCell ref="AFM244:AFM248"/>
    <mergeCell ref="AFN244:AFN248"/>
    <mergeCell ref="AFO244:AFO248"/>
    <mergeCell ref="AFP244:AFP248"/>
    <mergeCell ref="AFQ244:AFQ248"/>
    <mergeCell ref="AFR244:AFR248"/>
    <mergeCell ref="AFS244:AFS248"/>
    <mergeCell ref="AFT244:AFT248"/>
    <mergeCell ref="AFU244:AFU248"/>
    <mergeCell ref="AFV244:AFV248"/>
    <mergeCell ref="AFW244:AFW248"/>
    <mergeCell ref="AFX244:AFX248"/>
    <mergeCell ref="AFY244:AFY248"/>
    <mergeCell ref="AFZ244:AFZ248"/>
    <mergeCell ref="AGA244:AGA248"/>
    <mergeCell ref="AGB244:AGB248"/>
    <mergeCell ref="AGC244:AGC248"/>
    <mergeCell ref="AGD244:AGD248"/>
    <mergeCell ref="AGE244:AGE248"/>
    <mergeCell ref="AGF244:AGF248"/>
    <mergeCell ref="AGG244:AGG248"/>
    <mergeCell ref="AGH244:AGH248"/>
    <mergeCell ref="AGI244:AGI248"/>
    <mergeCell ref="AGJ244:AGJ248"/>
    <mergeCell ref="AGK244:AGK248"/>
    <mergeCell ref="AGL244:AGL248"/>
    <mergeCell ref="AGM244:AGM248"/>
    <mergeCell ref="AGN244:AGN248"/>
    <mergeCell ref="AGO244:AGO248"/>
    <mergeCell ref="AGP244:AGP248"/>
    <mergeCell ref="AGQ244:AGQ248"/>
    <mergeCell ref="AGR244:AGR248"/>
    <mergeCell ref="AGS244:AGS248"/>
    <mergeCell ref="AGT244:AGT248"/>
    <mergeCell ref="AGU244:AGU248"/>
    <mergeCell ref="AGV244:AGV248"/>
    <mergeCell ref="AGW244:AGW248"/>
    <mergeCell ref="AGX244:AGX248"/>
    <mergeCell ref="AGY244:AGY248"/>
    <mergeCell ref="AGZ244:AGZ248"/>
    <mergeCell ref="AHA244:AHA248"/>
    <mergeCell ref="AHB244:AHB248"/>
    <mergeCell ref="AHC244:AHC248"/>
    <mergeCell ref="AHD244:AHD248"/>
    <mergeCell ref="AHE244:AHE248"/>
    <mergeCell ref="AHF244:AHF248"/>
    <mergeCell ref="AHG244:AHG248"/>
    <mergeCell ref="AHH244:AHH248"/>
    <mergeCell ref="AHI244:AHI248"/>
    <mergeCell ref="AHJ244:AHJ248"/>
    <mergeCell ref="AHK244:AHK248"/>
    <mergeCell ref="AHL244:AHL248"/>
    <mergeCell ref="AHM244:AHM248"/>
    <mergeCell ref="AHN244:AHN248"/>
    <mergeCell ref="AHO244:AHO248"/>
    <mergeCell ref="AHP244:AHP248"/>
    <mergeCell ref="AHQ244:AHQ248"/>
    <mergeCell ref="AHR244:AHR248"/>
    <mergeCell ref="AHS244:AHS248"/>
    <mergeCell ref="AHT244:AHT248"/>
    <mergeCell ref="AHU244:AHU248"/>
    <mergeCell ref="AHV244:AHV248"/>
    <mergeCell ref="AHW244:AHW248"/>
    <mergeCell ref="AHX244:AHX248"/>
    <mergeCell ref="AHY244:AHY248"/>
    <mergeCell ref="AHZ244:AHZ248"/>
    <mergeCell ref="AIA244:AIA248"/>
    <mergeCell ref="AIB244:AIB248"/>
    <mergeCell ref="AIC244:AIC248"/>
    <mergeCell ref="AID244:AID248"/>
    <mergeCell ref="AIE244:AIE248"/>
    <mergeCell ref="AIF244:AIF248"/>
    <mergeCell ref="AIG244:AIG248"/>
    <mergeCell ref="AIH244:AIH248"/>
    <mergeCell ref="AII244:AII248"/>
    <mergeCell ref="AIJ244:AIJ248"/>
    <mergeCell ref="AIK244:AIK248"/>
    <mergeCell ref="AIL244:AIL248"/>
    <mergeCell ref="AIM244:AIM248"/>
    <mergeCell ref="AIN244:AIN248"/>
    <mergeCell ref="AIO244:AIO248"/>
    <mergeCell ref="AIP244:AIP248"/>
    <mergeCell ref="AIQ244:AIQ248"/>
    <mergeCell ref="AIR244:AIR248"/>
    <mergeCell ref="AIS244:AIS248"/>
    <mergeCell ref="AIT244:AIT248"/>
    <mergeCell ref="AIU244:AIU248"/>
    <mergeCell ref="AIV244:AIV248"/>
    <mergeCell ref="AIW244:AIW248"/>
    <mergeCell ref="AIX244:AIX248"/>
    <mergeCell ref="AIY244:AIY248"/>
    <mergeCell ref="AIZ244:AIZ248"/>
    <mergeCell ref="AJA244:AJA248"/>
    <mergeCell ref="AJB244:AJB248"/>
    <mergeCell ref="AJC244:AJC248"/>
    <mergeCell ref="AJD244:AJD248"/>
    <mergeCell ref="AJE244:AJE248"/>
    <mergeCell ref="AJF244:AJF248"/>
    <mergeCell ref="AJG244:AJG248"/>
    <mergeCell ref="AJH244:AJH248"/>
    <mergeCell ref="AJI244:AJI248"/>
    <mergeCell ref="AJJ244:AJJ248"/>
    <mergeCell ref="AJK244:AJK248"/>
    <mergeCell ref="AJL244:AJL248"/>
    <mergeCell ref="AJM244:AJM248"/>
    <mergeCell ref="AJN244:AJN248"/>
    <mergeCell ref="AJO244:AJO248"/>
    <mergeCell ref="AJP244:AJP248"/>
    <mergeCell ref="AJQ244:AJQ248"/>
    <mergeCell ref="AJR244:AJR248"/>
    <mergeCell ref="AJS244:AJS248"/>
    <mergeCell ref="AJT244:AJT248"/>
    <mergeCell ref="AJU244:AJU248"/>
    <mergeCell ref="AJV244:AJV248"/>
    <mergeCell ref="AJW244:AJW248"/>
    <mergeCell ref="AJX244:AJX248"/>
    <mergeCell ref="AJY244:AJY248"/>
    <mergeCell ref="AJZ244:AJZ248"/>
    <mergeCell ref="AKA244:AKA248"/>
    <mergeCell ref="AKB244:AKB248"/>
    <mergeCell ref="AKC244:AKC248"/>
    <mergeCell ref="AKD244:AKD248"/>
    <mergeCell ref="AKE244:AKE248"/>
    <mergeCell ref="AKF244:AKF248"/>
    <mergeCell ref="AKG244:AKG248"/>
    <mergeCell ref="AKH244:AKH248"/>
    <mergeCell ref="AKI244:AKI248"/>
    <mergeCell ref="AKJ244:AKJ248"/>
    <mergeCell ref="AKK244:AKK248"/>
    <mergeCell ref="AKL244:AKL248"/>
    <mergeCell ref="AKM244:AKM248"/>
    <mergeCell ref="AKN244:AKN248"/>
    <mergeCell ref="AKO244:AKO248"/>
    <mergeCell ref="AKP244:AKP248"/>
    <mergeCell ref="LY249:LY251"/>
    <mergeCell ref="LZ249:LZ251"/>
    <mergeCell ref="MA249:MA251"/>
    <mergeCell ref="MB249:MB251"/>
    <mergeCell ref="MC249:MC251"/>
    <mergeCell ref="MD249:MD251"/>
    <mergeCell ref="ME249:ME251"/>
    <mergeCell ref="MF249:MF251"/>
    <mergeCell ref="MG249:MG251"/>
    <mergeCell ref="MH249:MH251"/>
    <mergeCell ref="MI249:MI251"/>
    <mergeCell ref="MJ249:MJ251"/>
    <mergeCell ref="MK249:MK251"/>
    <mergeCell ref="ML249:ML251"/>
    <mergeCell ref="MM249:MM251"/>
    <mergeCell ref="MN249:MN251"/>
    <mergeCell ref="MO249:MO251"/>
    <mergeCell ref="MP249:MP251"/>
    <mergeCell ref="MQ249:MQ251"/>
    <mergeCell ref="MR249:MR251"/>
    <mergeCell ref="MS249:MS251"/>
    <mergeCell ref="MT249:MT251"/>
    <mergeCell ref="MU249:MU251"/>
    <mergeCell ref="MV249:MV251"/>
    <mergeCell ref="MW249:MW251"/>
    <mergeCell ref="MX249:MX251"/>
    <mergeCell ref="MY249:MY251"/>
    <mergeCell ref="MZ249:MZ251"/>
    <mergeCell ref="NA249:NA251"/>
    <mergeCell ref="NB249:NB251"/>
    <mergeCell ref="NC249:NC251"/>
    <mergeCell ref="ND249:ND251"/>
    <mergeCell ref="NE249:NE251"/>
    <mergeCell ref="NF249:NF251"/>
    <mergeCell ref="NG249:NG251"/>
    <mergeCell ref="NH249:NH251"/>
    <mergeCell ref="NI249:NI251"/>
    <mergeCell ref="NJ249:NJ251"/>
    <mergeCell ref="NK249:NK251"/>
    <mergeCell ref="NL249:NL251"/>
    <mergeCell ref="NM249:NM251"/>
    <mergeCell ref="NN249:NN251"/>
    <mergeCell ref="NO249:NO251"/>
    <mergeCell ref="NP249:NP251"/>
    <mergeCell ref="NQ249:NQ251"/>
    <mergeCell ref="NR249:NR251"/>
    <mergeCell ref="NS249:NS251"/>
    <mergeCell ref="NT249:NT251"/>
    <mergeCell ref="NU249:NU251"/>
    <mergeCell ref="NV249:NV251"/>
    <mergeCell ref="NW249:NW251"/>
    <mergeCell ref="NX249:NX251"/>
    <mergeCell ref="NY249:NY251"/>
    <mergeCell ref="NZ249:NZ251"/>
    <mergeCell ref="OA249:OA251"/>
    <mergeCell ref="OB249:OB251"/>
    <mergeCell ref="OC249:OC251"/>
    <mergeCell ref="OD249:OD251"/>
    <mergeCell ref="OE249:OE251"/>
    <mergeCell ref="OF249:OF251"/>
    <mergeCell ref="OG249:OG251"/>
    <mergeCell ref="OH249:OH251"/>
    <mergeCell ref="OI249:OI251"/>
    <mergeCell ref="OJ249:OJ251"/>
    <mergeCell ref="OK249:OK251"/>
    <mergeCell ref="OL249:OL251"/>
    <mergeCell ref="OM249:OM251"/>
    <mergeCell ref="ON249:ON251"/>
    <mergeCell ref="OO249:OO251"/>
    <mergeCell ref="OP249:OP251"/>
    <mergeCell ref="OQ249:OQ251"/>
    <mergeCell ref="OR249:OR251"/>
    <mergeCell ref="OS249:OS251"/>
    <mergeCell ref="OT249:OT251"/>
    <mergeCell ref="OU249:OU251"/>
    <mergeCell ref="OV249:OV251"/>
    <mergeCell ref="OW249:OW251"/>
    <mergeCell ref="OX249:OX251"/>
    <mergeCell ref="OY249:OY251"/>
    <mergeCell ref="OZ249:OZ251"/>
    <mergeCell ref="PA249:PA251"/>
    <mergeCell ref="PB249:PB251"/>
    <mergeCell ref="PC249:PC251"/>
    <mergeCell ref="PD249:PD251"/>
    <mergeCell ref="PE249:PE251"/>
    <mergeCell ref="PF249:PF251"/>
    <mergeCell ref="PG249:PG251"/>
    <mergeCell ref="PH249:PH251"/>
    <mergeCell ref="PI249:PI251"/>
    <mergeCell ref="PJ249:PJ251"/>
    <mergeCell ref="PK249:PK251"/>
    <mergeCell ref="PL249:PL251"/>
    <mergeCell ref="PM249:PM251"/>
    <mergeCell ref="PN249:PN251"/>
    <mergeCell ref="PO249:PO251"/>
    <mergeCell ref="PP249:PP251"/>
    <mergeCell ref="PQ249:PQ251"/>
    <mergeCell ref="PR249:PR251"/>
    <mergeCell ref="PS249:PS251"/>
    <mergeCell ref="PT249:PT251"/>
    <mergeCell ref="PU249:PU251"/>
    <mergeCell ref="PV249:PV251"/>
    <mergeCell ref="PW249:PW251"/>
    <mergeCell ref="PX249:PX251"/>
    <mergeCell ref="PY249:PY251"/>
    <mergeCell ref="PZ249:PZ251"/>
    <mergeCell ref="QA249:QA251"/>
    <mergeCell ref="QB249:QB251"/>
    <mergeCell ref="QC249:QC251"/>
    <mergeCell ref="QD249:QD251"/>
    <mergeCell ref="QE249:QE251"/>
    <mergeCell ref="QF249:QF251"/>
    <mergeCell ref="QG249:QG251"/>
    <mergeCell ref="QH249:QH251"/>
    <mergeCell ref="QI249:QI251"/>
    <mergeCell ref="QJ249:QJ251"/>
    <mergeCell ref="QK249:QK251"/>
    <mergeCell ref="QL249:QL251"/>
    <mergeCell ref="QM249:QM251"/>
    <mergeCell ref="QN249:QN251"/>
    <mergeCell ref="QO249:QO251"/>
    <mergeCell ref="QP249:QP251"/>
    <mergeCell ref="QQ249:QQ251"/>
    <mergeCell ref="QR249:QR251"/>
    <mergeCell ref="QS249:QS251"/>
    <mergeCell ref="QT249:QT251"/>
    <mergeCell ref="QU249:QU251"/>
    <mergeCell ref="QV249:QV251"/>
    <mergeCell ref="QW249:QW251"/>
    <mergeCell ref="QX249:QX251"/>
    <mergeCell ref="QY249:QY251"/>
    <mergeCell ref="QZ249:QZ251"/>
    <mergeCell ref="RA249:RA251"/>
    <mergeCell ref="RB249:RB251"/>
    <mergeCell ref="RC249:RC251"/>
    <mergeCell ref="RD249:RD251"/>
    <mergeCell ref="RE249:RE251"/>
    <mergeCell ref="RF249:RF251"/>
    <mergeCell ref="RG249:RG251"/>
    <mergeCell ref="RH249:RH251"/>
    <mergeCell ref="RI249:RI251"/>
    <mergeCell ref="RJ249:RJ251"/>
    <mergeCell ref="RK249:RK251"/>
    <mergeCell ref="RL249:RL251"/>
    <mergeCell ref="RM249:RM251"/>
    <mergeCell ref="RN249:RN251"/>
    <mergeCell ref="RO249:RO251"/>
    <mergeCell ref="RP249:RP251"/>
    <mergeCell ref="RQ249:RQ251"/>
    <mergeCell ref="RR249:RR251"/>
    <mergeCell ref="RS249:RS251"/>
    <mergeCell ref="RT249:RT251"/>
    <mergeCell ref="RU249:RU251"/>
    <mergeCell ref="RV249:RV251"/>
    <mergeCell ref="RW249:RW251"/>
    <mergeCell ref="RX249:RX251"/>
    <mergeCell ref="RY249:RY251"/>
    <mergeCell ref="RZ249:RZ251"/>
    <mergeCell ref="SA249:SA251"/>
    <mergeCell ref="SB249:SB251"/>
    <mergeCell ref="SC249:SC251"/>
    <mergeCell ref="SD249:SD251"/>
    <mergeCell ref="SE249:SE251"/>
    <mergeCell ref="SF249:SF251"/>
    <mergeCell ref="SG249:SG251"/>
    <mergeCell ref="SH249:SH251"/>
    <mergeCell ref="SI249:SI251"/>
    <mergeCell ref="SJ249:SJ251"/>
    <mergeCell ref="SK249:SK251"/>
    <mergeCell ref="SL249:SL251"/>
    <mergeCell ref="SM249:SM251"/>
    <mergeCell ref="SN249:SN251"/>
    <mergeCell ref="SO249:SO251"/>
    <mergeCell ref="SP249:SP251"/>
    <mergeCell ref="SQ249:SQ251"/>
    <mergeCell ref="SR249:SR251"/>
    <mergeCell ref="SS249:SS251"/>
    <mergeCell ref="ST249:ST251"/>
    <mergeCell ref="SU249:SU251"/>
    <mergeCell ref="SV249:SV251"/>
    <mergeCell ref="SW249:SW251"/>
    <mergeCell ref="SX249:SX251"/>
    <mergeCell ref="SY249:SY251"/>
    <mergeCell ref="SZ249:SZ251"/>
    <mergeCell ref="TA249:TA251"/>
    <mergeCell ref="TB249:TB251"/>
    <mergeCell ref="TC249:TC251"/>
    <mergeCell ref="TD249:TD251"/>
    <mergeCell ref="TE249:TE251"/>
    <mergeCell ref="TF249:TF251"/>
    <mergeCell ref="TG249:TG251"/>
    <mergeCell ref="TH249:TH251"/>
    <mergeCell ref="TI249:TI251"/>
    <mergeCell ref="TJ249:TJ251"/>
    <mergeCell ref="TK249:TK251"/>
    <mergeCell ref="TL249:TL251"/>
    <mergeCell ref="TM249:TM251"/>
    <mergeCell ref="TN249:TN251"/>
    <mergeCell ref="TO249:TO251"/>
    <mergeCell ref="TP249:TP251"/>
    <mergeCell ref="TQ249:TQ251"/>
    <mergeCell ref="TR249:TR251"/>
    <mergeCell ref="TS249:TS251"/>
    <mergeCell ref="TT249:TT251"/>
    <mergeCell ref="TU249:TU251"/>
    <mergeCell ref="TV249:TV251"/>
    <mergeCell ref="TW249:TW251"/>
    <mergeCell ref="TX249:TX251"/>
    <mergeCell ref="TY249:TY251"/>
    <mergeCell ref="TZ249:TZ251"/>
    <mergeCell ref="UA249:UA251"/>
    <mergeCell ref="UB249:UB251"/>
    <mergeCell ref="UC249:UC251"/>
    <mergeCell ref="UD249:UD251"/>
    <mergeCell ref="UE249:UE251"/>
    <mergeCell ref="UF249:UF251"/>
    <mergeCell ref="UG249:UG251"/>
    <mergeCell ref="UH249:UH251"/>
    <mergeCell ref="UI249:UI251"/>
    <mergeCell ref="UJ249:UJ251"/>
    <mergeCell ref="UK249:UK251"/>
    <mergeCell ref="UL249:UL251"/>
    <mergeCell ref="UM249:UM251"/>
    <mergeCell ref="UN249:UN251"/>
    <mergeCell ref="UO249:UO251"/>
    <mergeCell ref="UP249:UP251"/>
    <mergeCell ref="UQ249:UQ251"/>
    <mergeCell ref="UR249:UR251"/>
    <mergeCell ref="US249:US251"/>
    <mergeCell ref="UT249:UT251"/>
    <mergeCell ref="UU249:UU251"/>
    <mergeCell ref="UV249:UV251"/>
    <mergeCell ref="UW249:UW251"/>
    <mergeCell ref="UX249:UX251"/>
    <mergeCell ref="UY249:UY251"/>
    <mergeCell ref="UZ249:UZ251"/>
    <mergeCell ref="VA249:VA251"/>
    <mergeCell ref="VB249:VB251"/>
    <mergeCell ref="VC249:VC251"/>
    <mergeCell ref="VD249:VD251"/>
    <mergeCell ref="VE249:VE251"/>
    <mergeCell ref="VF249:VF251"/>
    <mergeCell ref="VG249:VG251"/>
    <mergeCell ref="VH249:VH251"/>
    <mergeCell ref="VI249:VI251"/>
    <mergeCell ref="VJ249:VJ251"/>
    <mergeCell ref="VK249:VK251"/>
    <mergeCell ref="VL249:VL251"/>
    <mergeCell ref="VM249:VM251"/>
    <mergeCell ref="VN249:VN251"/>
    <mergeCell ref="VO249:VO251"/>
    <mergeCell ref="VP249:VP251"/>
    <mergeCell ref="VQ249:VQ251"/>
    <mergeCell ref="VR249:VR251"/>
    <mergeCell ref="VS249:VS251"/>
    <mergeCell ref="VT249:VT251"/>
    <mergeCell ref="VU249:VU251"/>
    <mergeCell ref="VV249:VV251"/>
    <mergeCell ref="VW249:VW251"/>
    <mergeCell ref="VX249:VX251"/>
    <mergeCell ref="VY249:VY251"/>
    <mergeCell ref="VZ249:VZ251"/>
    <mergeCell ref="WA249:WA251"/>
    <mergeCell ref="WB249:WB251"/>
    <mergeCell ref="WC249:WC251"/>
    <mergeCell ref="WD249:WD251"/>
    <mergeCell ref="WE249:WE251"/>
    <mergeCell ref="WF249:WF251"/>
    <mergeCell ref="WG249:WG251"/>
    <mergeCell ref="WH249:WH251"/>
    <mergeCell ref="WI249:WI251"/>
    <mergeCell ref="WJ249:WJ251"/>
    <mergeCell ref="WK249:WK251"/>
    <mergeCell ref="WL249:WL251"/>
    <mergeCell ref="WM249:WM251"/>
    <mergeCell ref="WN249:WN251"/>
    <mergeCell ref="WO249:WO251"/>
    <mergeCell ref="WP249:WP251"/>
    <mergeCell ref="WQ249:WQ251"/>
    <mergeCell ref="WR249:WR251"/>
    <mergeCell ref="WS249:WS251"/>
    <mergeCell ref="WT249:WT251"/>
    <mergeCell ref="WU249:WU251"/>
    <mergeCell ref="WV249:WV251"/>
    <mergeCell ref="WW249:WW251"/>
    <mergeCell ref="WX249:WX251"/>
    <mergeCell ref="WY249:WY251"/>
    <mergeCell ref="WZ249:WZ251"/>
    <mergeCell ref="XA249:XA251"/>
    <mergeCell ref="XB249:XB251"/>
    <mergeCell ref="XC249:XC251"/>
    <mergeCell ref="XD249:XD251"/>
    <mergeCell ref="XE249:XE251"/>
    <mergeCell ref="XF249:XF251"/>
    <mergeCell ref="XG249:XG251"/>
    <mergeCell ref="XH249:XH251"/>
    <mergeCell ref="XI249:XI251"/>
    <mergeCell ref="XJ249:XJ251"/>
    <mergeCell ref="XK249:XK251"/>
    <mergeCell ref="XL249:XL251"/>
    <mergeCell ref="XM249:XM251"/>
    <mergeCell ref="XN249:XN251"/>
    <mergeCell ref="XO249:XO251"/>
    <mergeCell ref="XP249:XP251"/>
    <mergeCell ref="XQ249:XQ251"/>
    <mergeCell ref="XR249:XR251"/>
    <mergeCell ref="XS249:XS251"/>
    <mergeCell ref="XT249:XT251"/>
    <mergeCell ref="XU249:XU251"/>
    <mergeCell ref="XV249:XV251"/>
    <mergeCell ref="XW249:XW251"/>
    <mergeCell ref="XX249:XX251"/>
    <mergeCell ref="XY249:XY251"/>
    <mergeCell ref="XZ249:XZ251"/>
    <mergeCell ref="YA249:YA251"/>
    <mergeCell ref="YB249:YB251"/>
    <mergeCell ref="YC249:YC251"/>
    <mergeCell ref="YD249:YD251"/>
    <mergeCell ref="YE249:YE251"/>
    <mergeCell ref="YF249:YF251"/>
    <mergeCell ref="YG249:YG251"/>
    <mergeCell ref="YH249:YH251"/>
    <mergeCell ref="YI249:YI251"/>
    <mergeCell ref="YJ249:YJ251"/>
    <mergeCell ref="YK249:YK251"/>
    <mergeCell ref="YL249:YL251"/>
    <mergeCell ref="YM249:YM251"/>
    <mergeCell ref="YN249:YN251"/>
    <mergeCell ref="YO249:YO251"/>
    <mergeCell ref="YP249:YP251"/>
    <mergeCell ref="YQ249:YQ251"/>
    <mergeCell ref="YR249:YR251"/>
    <mergeCell ref="YS249:YS251"/>
    <mergeCell ref="YT249:YT251"/>
    <mergeCell ref="YU249:YU251"/>
    <mergeCell ref="YV249:YV251"/>
    <mergeCell ref="YW249:YW251"/>
    <mergeCell ref="YX249:YX251"/>
    <mergeCell ref="YY249:YY251"/>
    <mergeCell ref="YZ249:YZ251"/>
    <mergeCell ref="ZA249:ZA251"/>
    <mergeCell ref="ZB249:ZB251"/>
    <mergeCell ref="ZC249:ZC251"/>
    <mergeCell ref="ZD249:ZD251"/>
    <mergeCell ref="ZE249:ZE251"/>
    <mergeCell ref="ZF249:ZF251"/>
    <mergeCell ref="ZG249:ZG251"/>
    <mergeCell ref="ZH249:ZH251"/>
    <mergeCell ref="ZI249:ZI251"/>
    <mergeCell ref="ZJ249:ZJ251"/>
    <mergeCell ref="ZK249:ZK251"/>
    <mergeCell ref="ZL249:ZL251"/>
    <mergeCell ref="ZM249:ZM251"/>
    <mergeCell ref="ZN249:ZN251"/>
    <mergeCell ref="ZO249:ZO251"/>
    <mergeCell ref="ZP249:ZP251"/>
    <mergeCell ref="ZQ249:ZQ251"/>
    <mergeCell ref="ZR249:ZR251"/>
    <mergeCell ref="ZS249:ZS251"/>
    <mergeCell ref="ZT249:ZT251"/>
    <mergeCell ref="ZU249:ZU251"/>
    <mergeCell ref="ZV249:ZV251"/>
    <mergeCell ref="ZW249:ZW251"/>
    <mergeCell ref="ZX249:ZX251"/>
    <mergeCell ref="ZY249:ZY251"/>
    <mergeCell ref="ZZ249:ZZ251"/>
    <mergeCell ref="AAA249:AAA251"/>
    <mergeCell ref="AAB249:AAB251"/>
    <mergeCell ref="AAC249:AAC251"/>
    <mergeCell ref="AAD249:AAD251"/>
    <mergeCell ref="AAE249:AAE251"/>
    <mergeCell ref="AAF249:AAF251"/>
    <mergeCell ref="AAG249:AAG251"/>
    <mergeCell ref="AAH249:AAH251"/>
    <mergeCell ref="AAI249:AAI251"/>
    <mergeCell ref="AAJ249:AAJ251"/>
    <mergeCell ref="AAK249:AAK251"/>
    <mergeCell ref="AAL249:AAL251"/>
    <mergeCell ref="AAM249:AAM251"/>
    <mergeCell ref="AAN249:AAN251"/>
    <mergeCell ref="AAO249:AAO251"/>
    <mergeCell ref="AAP249:AAP251"/>
    <mergeCell ref="AAQ249:AAQ251"/>
    <mergeCell ref="AAR249:AAR251"/>
    <mergeCell ref="AAS249:AAS251"/>
    <mergeCell ref="AAT249:AAT251"/>
    <mergeCell ref="AAU249:AAU251"/>
    <mergeCell ref="AAV249:AAV251"/>
    <mergeCell ref="AAW249:AAW251"/>
    <mergeCell ref="AAX249:AAX251"/>
    <mergeCell ref="AAY249:AAY251"/>
    <mergeCell ref="AAZ249:AAZ251"/>
    <mergeCell ref="ABA249:ABA251"/>
    <mergeCell ref="ABB249:ABB251"/>
    <mergeCell ref="ABC249:ABC251"/>
    <mergeCell ref="ABD249:ABD251"/>
    <mergeCell ref="ABE249:ABE251"/>
    <mergeCell ref="ABF249:ABF251"/>
    <mergeCell ref="ABG249:ABG251"/>
    <mergeCell ref="ABH249:ABH251"/>
    <mergeCell ref="ABI249:ABI251"/>
    <mergeCell ref="ABJ249:ABJ251"/>
    <mergeCell ref="ABK249:ABK251"/>
    <mergeCell ref="ABL249:ABL251"/>
    <mergeCell ref="ABM249:ABM251"/>
    <mergeCell ref="ABN249:ABN251"/>
    <mergeCell ref="ABO249:ABO251"/>
    <mergeCell ref="ABP249:ABP251"/>
    <mergeCell ref="ABQ249:ABQ251"/>
    <mergeCell ref="ABR249:ABR251"/>
    <mergeCell ref="ABS249:ABS251"/>
    <mergeCell ref="ABT249:ABT251"/>
    <mergeCell ref="ABU249:ABU251"/>
    <mergeCell ref="ABV249:ABV251"/>
    <mergeCell ref="ABW249:ABW251"/>
    <mergeCell ref="ABX249:ABX251"/>
    <mergeCell ref="ABY249:ABY251"/>
    <mergeCell ref="ABZ249:ABZ251"/>
    <mergeCell ref="ACA249:ACA251"/>
    <mergeCell ref="ACB249:ACB251"/>
    <mergeCell ref="ACC249:ACC251"/>
    <mergeCell ref="ACD249:ACD251"/>
    <mergeCell ref="ACE249:ACE251"/>
    <mergeCell ref="ACF249:ACF251"/>
    <mergeCell ref="ACG249:ACG251"/>
    <mergeCell ref="ACH249:ACH251"/>
    <mergeCell ref="ACI249:ACI251"/>
    <mergeCell ref="ACJ249:ACJ251"/>
    <mergeCell ref="ACK249:ACK251"/>
    <mergeCell ref="ACL249:ACL251"/>
    <mergeCell ref="ACM249:ACM251"/>
    <mergeCell ref="ACN249:ACN251"/>
    <mergeCell ref="ACO249:ACO251"/>
    <mergeCell ref="ACP249:ACP251"/>
    <mergeCell ref="ACQ249:ACQ251"/>
    <mergeCell ref="ACR249:ACR251"/>
    <mergeCell ref="ACS249:ACS251"/>
    <mergeCell ref="ACT249:ACT251"/>
    <mergeCell ref="ACU249:ACU251"/>
    <mergeCell ref="ACV249:ACV251"/>
    <mergeCell ref="ACW249:ACW251"/>
    <mergeCell ref="ACX249:ACX251"/>
    <mergeCell ref="ACY249:ACY251"/>
    <mergeCell ref="ACZ249:ACZ251"/>
    <mergeCell ref="ADA249:ADA251"/>
    <mergeCell ref="ADB249:ADB251"/>
    <mergeCell ref="ADC249:ADC251"/>
    <mergeCell ref="ADD249:ADD251"/>
    <mergeCell ref="ADE249:ADE251"/>
    <mergeCell ref="ADF249:ADF251"/>
    <mergeCell ref="ADG249:ADG251"/>
    <mergeCell ref="ADH249:ADH251"/>
    <mergeCell ref="ADI249:ADI251"/>
    <mergeCell ref="ADJ249:ADJ251"/>
    <mergeCell ref="ADK249:ADK251"/>
    <mergeCell ref="ADL249:ADL251"/>
    <mergeCell ref="ADM249:ADM251"/>
    <mergeCell ref="ADN249:ADN251"/>
    <mergeCell ref="ADO249:ADO251"/>
    <mergeCell ref="ADP249:ADP251"/>
    <mergeCell ref="ADQ249:ADQ251"/>
    <mergeCell ref="ADR249:ADR251"/>
    <mergeCell ref="ADS249:ADS251"/>
    <mergeCell ref="ADT249:ADT251"/>
    <mergeCell ref="ADU249:ADU251"/>
    <mergeCell ref="ADV249:ADV251"/>
    <mergeCell ref="ADW249:ADW251"/>
    <mergeCell ref="ADX249:ADX251"/>
    <mergeCell ref="ADY249:ADY251"/>
    <mergeCell ref="ADZ249:ADZ251"/>
    <mergeCell ref="AEA249:AEA251"/>
    <mergeCell ref="AEB249:AEB251"/>
    <mergeCell ref="AEC249:AEC251"/>
    <mergeCell ref="AED249:AED251"/>
    <mergeCell ref="AEE249:AEE251"/>
    <mergeCell ref="AEF249:AEF251"/>
    <mergeCell ref="AEG249:AEG251"/>
    <mergeCell ref="AEH249:AEH251"/>
    <mergeCell ref="AEI249:AEI251"/>
    <mergeCell ref="AEJ249:AEJ251"/>
    <mergeCell ref="AEK249:AEK251"/>
    <mergeCell ref="AEL249:AEL251"/>
    <mergeCell ref="AEM249:AEM251"/>
    <mergeCell ref="AEN249:AEN251"/>
    <mergeCell ref="AEO249:AEO251"/>
    <mergeCell ref="AEP249:AEP251"/>
    <mergeCell ref="AEQ249:AEQ251"/>
    <mergeCell ref="AER249:AER251"/>
    <mergeCell ref="AES249:AES251"/>
    <mergeCell ref="AET249:AET251"/>
    <mergeCell ref="AEU249:AEU251"/>
    <mergeCell ref="AEV249:AEV251"/>
    <mergeCell ref="AEW249:AEW251"/>
    <mergeCell ref="AEX249:AEX251"/>
    <mergeCell ref="AEY249:AEY251"/>
    <mergeCell ref="AEZ249:AEZ251"/>
    <mergeCell ref="AFA249:AFA251"/>
    <mergeCell ref="AFB249:AFB251"/>
    <mergeCell ref="AFC249:AFC251"/>
    <mergeCell ref="AFD249:AFD251"/>
    <mergeCell ref="AFE249:AFE251"/>
    <mergeCell ref="AFF249:AFF251"/>
    <mergeCell ref="AFG249:AFG251"/>
    <mergeCell ref="AFH249:AFH251"/>
    <mergeCell ref="AFI249:AFI251"/>
    <mergeCell ref="AFJ249:AFJ251"/>
    <mergeCell ref="AFK249:AFK251"/>
    <mergeCell ref="AFL249:AFL251"/>
    <mergeCell ref="AFM249:AFM251"/>
    <mergeCell ref="AFN249:AFN251"/>
    <mergeCell ref="AFO249:AFO251"/>
    <mergeCell ref="AFP249:AFP251"/>
    <mergeCell ref="AFQ249:AFQ251"/>
    <mergeCell ref="AFR249:AFR251"/>
    <mergeCell ref="AFS249:AFS251"/>
    <mergeCell ref="AFT249:AFT251"/>
    <mergeCell ref="AFU249:AFU251"/>
    <mergeCell ref="AFV249:AFV251"/>
    <mergeCell ref="AFW249:AFW251"/>
    <mergeCell ref="AFX249:AFX251"/>
    <mergeCell ref="AFY249:AFY251"/>
    <mergeCell ref="AFZ249:AFZ251"/>
    <mergeCell ref="AGA249:AGA251"/>
    <mergeCell ref="AGB249:AGB251"/>
    <mergeCell ref="AGC249:AGC251"/>
    <mergeCell ref="AGD249:AGD251"/>
    <mergeCell ref="AGE249:AGE251"/>
    <mergeCell ref="AGF249:AGF251"/>
    <mergeCell ref="AGG249:AGG251"/>
    <mergeCell ref="AGH249:AGH251"/>
    <mergeCell ref="AGI249:AGI251"/>
    <mergeCell ref="AGJ249:AGJ251"/>
    <mergeCell ref="AGK249:AGK251"/>
    <mergeCell ref="AGL249:AGL251"/>
    <mergeCell ref="AGM249:AGM251"/>
    <mergeCell ref="AGN249:AGN251"/>
    <mergeCell ref="AGO249:AGO251"/>
    <mergeCell ref="AGP249:AGP251"/>
    <mergeCell ref="AGQ249:AGQ251"/>
    <mergeCell ref="AGR249:AGR251"/>
    <mergeCell ref="AGS249:AGS251"/>
    <mergeCell ref="AGT249:AGT251"/>
    <mergeCell ref="AGU249:AGU251"/>
    <mergeCell ref="AGV249:AGV251"/>
    <mergeCell ref="AGW249:AGW251"/>
    <mergeCell ref="AGX249:AGX251"/>
    <mergeCell ref="AGY249:AGY251"/>
    <mergeCell ref="AGZ249:AGZ251"/>
    <mergeCell ref="AHA249:AHA251"/>
    <mergeCell ref="AHB249:AHB251"/>
    <mergeCell ref="AHC249:AHC251"/>
    <mergeCell ref="AHD249:AHD251"/>
    <mergeCell ref="AHE249:AHE251"/>
    <mergeCell ref="AHF249:AHF251"/>
    <mergeCell ref="AHG249:AHG251"/>
    <mergeCell ref="AHH249:AHH251"/>
    <mergeCell ref="AHI249:AHI251"/>
    <mergeCell ref="AHJ249:AHJ251"/>
    <mergeCell ref="AHK249:AHK251"/>
    <mergeCell ref="AHL249:AHL251"/>
    <mergeCell ref="AHM249:AHM251"/>
    <mergeCell ref="AHN249:AHN251"/>
    <mergeCell ref="AHO249:AHO251"/>
    <mergeCell ref="AHP249:AHP251"/>
    <mergeCell ref="AHQ249:AHQ251"/>
    <mergeCell ref="AHR249:AHR251"/>
    <mergeCell ref="AHS249:AHS251"/>
    <mergeCell ref="AHT249:AHT251"/>
    <mergeCell ref="AHU249:AHU251"/>
    <mergeCell ref="AHV249:AHV251"/>
    <mergeCell ref="AHW249:AHW251"/>
    <mergeCell ref="AHX249:AHX251"/>
    <mergeCell ref="AHY249:AHY251"/>
    <mergeCell ref="AHZ249:AHZ251"/>
    <mergeCell ref="AIA249:AIA251"/>
    <mergeCell ref="AIB249:AIB251"/>
    <mergeCell ref="AIC249:AIC251"/>
    <mergeCell ref="AID249:AID251"/>
    <mergeCell ref="AIE249:AIE251"/>
    <mergeCell ref="AIF249:AIF251"/>
    <mergeCell ref="AIG249:AIG251"/>
    <mergeCell ref="AIH249:AIH251"/>
    <mergeCell ref="AII249:AII251"/>
    <mergeCell ref="AIJ249:AIJ251"/>
    <mergeCell ref="AIK249:AIK251"/>
    <mergeCell ref="AIL249:AIL251"/>
    <mergeCell ref="AIM249:AIM251"/>
    <mergeCell ref="AIN249:AIN251"/>
    <mergeCell ref="AIO249:AIO251"/>
    <mergeCell ref="AIP249:AIP251"/>
    <mergeCell ref="AIQ249:AIQ251"/>
    <mergeCell ref="AIR249:AIR251"/>
    <mergeCell ref="AIS249:AIS251"/>
    <mergeCell ref="AIT249:AIT251"/>
    <mergeCell ref="AIU249:AIU251"/>
    <mergeCell ref="AIV249:AIV251"/>
    <mergeCell ref="AIW249:AIW251"/>
    <mergeCell ref="AIX249:AIX251"/>
    <mergeCell ref="AIY249:AIY251"/>
    <mergeCell ref="AIZ249:AIZ251"/>
    <mergeCell ref="AJA249:AJA251"/>
    <mergeCell ref="AJB249:AJB251"/>
    <mergeCell ref="AJC249:AJC251"/>
    <mergeCell ref="AJD249:AJD251"/>
    <mergeCell ref="AJE249:AJE251"/>
    <mergeCell ref="AJF249:AJF251"/>
    <mergeCell ref="AJG249:AJG251"/>
    <mergeCell ref="AJH249:AJH251"/>
    <mergeCell ref="AJI249:AJI251"/>
    <mergeCell ref="AJJ249:AJJ251"/>
    <mergeCell ref="AJK249:AJK251"/>
    <mergeCell ref="AJL249:AJL251"/>
    <mergeCell ref="AJM249:AJM251"/>
    <mergeCell ref="AJN249:AJN251"/>
    <mergeCell ref="AJO249:AJO251"/>
    <mergeCell ref="AJP249:AJP251"/>
    <mergeCell ref="AJQ249:AJQ251"/>
    <mergeCell ref="AJR249:AJR251"/>
    <mergeCell ref="AJS249:AJS251"/>
    <mergeCell ref="AJT249:AJT251"/>
    <mergeCell ref="AJU249:AJU251"/>
    <mergeCell ref="AJV249:AJV251"/>
    <mergeCell ref="AJW249:AJW251"/>
    <mergeCell ref="AJX249:AJX251"/>
    <mergeCell ref="AJY249:AJY251"/>
    <mergeCell ref="AJZ249:AJZ251"/>
    <mergeCell ref="AKA249:AKA251"/>
    <mergeCell ref="AKB249:AKB251"/>
    <mergeCell ref="AKC249:AKC251"/>
    <mergeCell ref="AKD249:AKD251"/>
    <mergeCell ref="AKE249:AKE251"/>
    <mergeCell ref="AKF249:AKF251"/>
    <mergeCell ref="AKG249:AKG251"/>
    <mergeCell ref="AKH249:AKH251"/>
    <mergeCell ref="AKI249:AKI251"/>
    <mergeCell ref="AKJ249:AKJ251"/>
    <mergeCell ref="AKK249:AKK251"/>
    <mergeCell ref="AKL249:AKL251"/>
    <mergeCell ref="AKM249:AKM251"/>
    <mergeCell ref="AKN249:AKN251"/>
    <mergeCell ref="AKO249:AKO251"/>
    <mergeCell ref="AKP249:AKP251"/>
    <mergeCell ref="LY252:LY259"/>
    <mergeCell ref="LZ252:LZ259"/>
    <mergeCell ref="MA252:MA259"/>
    <mergeCell ref="MB252:MB259"/>
    <mergeCell ref="MC252:MC259"/>
    <mergeCell ref="MD252:MD259"/>
    <mergeCell ref="ME252:ME259"/>
    <mergeCell ref="MF252:MF259"/>
    <mergeCell ref="MG252:MG259"/>
    <mergeCell ref="MH252:MH259"/>
    <mergeCell ref="MI252:MI259"/>
    <mergeCell ref="MJ252:MJ259"/>
    <mergeCell ref="MK252:MK259"/>
    <mergeCell ref="ML252:ML259"/>
    <mergeCell ref="MM252:MM259"/>
    <mergeCell ref="MN252:MN259"/>
    <mergeCell ref="MO252:MO259"/>
    <mergeCell ref="MP252:MP259"/>
    <mergeCell ref="MQ252:MQ259"/>
    <mergeCell ref="MR252:MR259"/>
    <mergeCell ref="MS252:MS259"/>
    <mergeCell ref="MT252:MT259"/>
    <mergeCell ref="MU252:MU259"/>
    <mergeCell ref="MV252:MV259"/>
    <mergeCell ref="MW252:MW259"/>
    <mergeCell ref="MX252:MX259"/>
    <mergeCell ref="MY252:MY259"/>
    <mergeCell ref="MZ252:MZ259"/>
    <mergeCell ref="NA252:NA259"/>
    <mergeCell ref="NB252:NB259"/>
    <mergeCell ref="NC252:NC259"/>
    <mergeCell ref="ND252:ND259"/>
    <mergeCell ref="NE252:NE259"/>
    <mergeCell ref="NF252:NF259"/>
    <mergeCell ref="NG252:NG259"/>
    <mergeCell ref="NH252:NH259"/>
    <mergeCell ref="NI252:NI259"/>
    <mergeCell ref="NJ252:NJ259"/>
    <mergeCell ref="NK252:NK259"/>
    <mergeCell ref="NL252:NL259"/>
    <mergeCell ref="NM252:NM259"/>
    <mergeCell ref="NN252:NN259"/>
    <mergeCell ref="NO252:NO259"/>
    <mergeCell ref="NP252:NP259"/>
    <mergeCell ref="NQ252:NQ259"/>
    <mergeCell ref="NR252:NR259"/>
    <mergeCell ref="NS252:NS259"/>
    <mergeCell ref="NT252:NT259"/>
    <mergeCell ref="NU252:NU259"/>
    <mergeCell ref="NV252:NV259"/>
    <mergeCell ref="NW252:NW259"/>
    <mergeCell ref="NX252:NX259"/>
    <mergeCell ref="NY252:NY259"/>
    <mergeCell ref="NZ252:NZ259"/>
    <mergeCell ref="OA252:OA259"/>
    <mergeCell ref="OB252:OB259"/>
    <mergeCell ref="OC252:OC259"/>
    <mergeCell ref="OD252:OD259"/>
    <mergeCell ref="OE252:OE259"/>
    <mergeCell ref="OF252:OF259"/>
    <mergeCell ref="OG252:OG259"/>
    <mergeCell ref="OH252:OH259"/>
    <mergeCell ref="OI252:OI259"/>
    <mergeCell ref="OJ252:OJ259"/>
    <mergeCell ref="OK252:OK259"/>
    <mergeCell ref="OL252:OL259"/>
    <mergeCell ref="OM252:OM259"/>
    <mergeCell ref="ON252:ON259"/>
    <mergeCell ref="OO252:OO259"/>
    <mergeCell ref="OP252:OP259"/>
    <mergeCell ref="OQ252:OQ259"/>
    <mergeCell ref="OR252:OR259"/>
    <mergeCell ref="OS252:OS259"/>
    <mergeCell ref="OT252:OT259"/>
    <mergeCell ref="OU252:OU259"/>
    <mergeCell ref="OV252:OV259"/>
    <mergeCell ref="OW252:OW259"/>
    <mergeCell ref="OX252:OX259"/>
    <mergeCell ref="OY252:OY259"/>
    <mergeCell ref="OZ252:OZ259"/>
    <mergeCell ref="PA252:PA259"/>
    <mergeCell ref="PB252:PB259"/>
    <mergeCell ref="PC252:PC259"/>
    <mergeCell ref="PD252:PD259"/>
    <mergeCell ref="PE252:PE259"/>
    <mergeCell ref="PF252:PF259"/>
    <mergeCell ref="PG252:PG259"/>
    <mergeCell ref="PH252:PH259"/>
    <mergeCell ref="PI252:PI259"/>
    <mergeCell ref="PJ252:PJ259"/>
    <mergeCell ref="PK252:PK259"/>
    <mergeCell ref="PL252:PL259"/>
    <mergeCell ref="PM252:PM259"/>
    <mergeCell ref="PN252:PN259"/>
    <mergeCell ref="PO252:PO259"/>
    <mergeCell ref="PP252:PP259"/>
    <mergeCell ref="PQ252:PQ259"/>
    <mergeCell ref="PR252:PR259"/>
    <mergeCell ref="PS252:PS259"/>
    <mergeCell ref="PT252:PT259"/>
    <mergeCell ref="PU252:PU259"/>
    <mergeCell ref="PV252:PV259"/>
    <mergeCell ref="PW252:PW259"/>
    <mergeCell ref="PX252:PX259"/>
    <mergeCell ref="PY252:PY259"/>
    <mergeCell ref="PZ252:PZ259"/>
    <mergeCell ref="QA252:QA259"/>
    <mergeCell ref="QB252:QB259"/>
    <mergeCell ref="QC252:QC259"/>
    <mergeCell ref="QD252:QD259"/>
    <mergeCell ref="QE252:QE259"/>
    <mergeCell ref="QF252:QF259"/>
    <mergeCell ref="QG252:QG259"/>
    <mergeCell ref="QH252:QH259"/>
    <mergeCell ref="QI252:QI259"/>
    <mergeCell ref="QJ252:QJ259"/>
    <mergeCell ref="QK252:QK259"/>
    <mergeCell ref="QL252:QL259"/>
    <mergeCell ref="QM252:QM259"/>
    <mergeCell ref="QN252:QN259"/>
    <mergeCell ref="QO252:QO259"/>
    <mergeCell ref="QP252:QP259"/>
    <mergeCell ref="QQ252:QQ259"/>
    <mergeCell ref="QR252:QR259"/>
    <mergeCell ref="QS252:QS259"/>
    <mergeCell ref="QT252:QT259"/>
    <mergeCell ref="QU252:QU259"/>
    <mergeCell ref="QV252:QV259"/>
    <mergeCell ref="QW252:QW259"/>
    <mergeCell ref="QX252:QX259"/>
    <mergeCell ref="QY252:QY259"/>
    <mergeCell ref="QZ252:QZ259"/>
    <mergeCell ref="RA252:RA259"/>
    <mergeCell ref="RB252:RB259"/>
    <mergeCell ref="RC252:RC259"/>
    <mergeCell ref="RD252:RD259"/>
    <mergeCell ref="RE252:RE259"/>
    <mergeCell ref="RF252:RF259"/>
    <mergeCell ref="RG252:RG259"/>
    <mergeCell ref="RH252:RH259"/>
    <mergeCell ref="RI252:RI259"/>
    <mergeCell ref="RJ252:RJ259"/>
    <mergeCell ref="RK252:RK259"/>
    <mergeCell ref="RL252:RL259"/>
    <mergeCell ref="RM252:RM259"/>
    <mergeCell ref="RN252:RN259"/>
    <mergeCell ref="RO252:RO259"/>
    <mergeCell ref="RP252:RP259"/>
    <mergeCell ref="RQ252:RQ259"/>
    <mergeCell ref="RR252:RR259"/>
    <mergeCell ref="RS252:RS259"/>
    <mergeCell ref="RT252:RT259"/>
    <mergeCell ref="RU252:RU259"/>
    <mergeCell ref="RV252:RV259"/>
    <mergeCell ref="RW252:RW259"/>
    <mergeCell ref="RX252:RX259"/>
    <mergeCell ref="RY252:RY259"/>
    <mergeCell ref="RZ252:RZ259"/>
    <mergeCell ref="SA252:SA259"/>
    <mergeCell ref="SB252:SB259"/>
    <mergeCell ref="SC252:SC259"/>
    <mergeCell ref="SD252:SD259"/>
    <mergeCell ref="SE252:SE259"/>
    <mergeCell ref="SF252:SF259"/>
    <mergeCell ref="SG252:SG259"/>
    <mergeCell ref="SH252:SH259"/>
    <mergeCell ref="SI252:SI259"/>
    <mergeCell ref="SJ252:SJ259"/>
    <mergeCell ref="SK252:SK259"/>
    <mergeCell ref="SL252:SL259"/>
    <mergeCell ref="SM252:SM259"/>
    <mergeCell ref="SN252:SN259"/>
    <mergeCell ref="SO252:SO259"/>
    <mergeCell ref="SP252:SP259"/>
    <mergeCell ref="SQ252:SQ259"/>
    <mergeCell ref="SR252:SR259"/>
    <mergeCell ref="SS252:SS259"/>
    <mergeCell ref="ST252:ST259"/>
    <mergeCell ref="SU252:SU259"/>
    <mergeCell ref="SV252:SV259"/>
    <mergeCell ref="SW252:SW259"/>
    <mergeCell ref="SX252:SX259"/>
    <mergeCell ref="SY252:SY259"/>
    <mergeCell ref="SZ252:SZ259"/>
    <mergeCell ref="TA252:TA259"/>
    <mergeCell ref="TB252:TB259"/>
    <mergeCell ref="TC252:TC259"/>
    <mergeCell ref="TD252:TD259"/>
    <mergeCell ref="TE252:TE259"/>
    <mergeCell ref="TF252:TF259"/>
    <mergeCell ref="TG252:TG259"/>
    <mergeCell ref="TH252:TH259"/>
    <mergeCell ref="TI252:TI259"/>
    <mergeCell ref="TJ252:TJ259"/>
    <mergeCell ref="TK252:TK259"/>
    <mergeCell ref="TL252:TL259"/>
    <mergeCell ref="TM252:TM259"/>
    <mergeCell ref="TN252:TN259"/>
    <mergeCell ref="TO252:TO259"/>
    <mergeCell ref="TP252:TP259"/>
    <mergeCell ref="TQ252:TQ259"/>
    <mergeCell ref="TR252:TR259"/>
    <mergeCell ref="TS252:TS259"/>
    <mergeCell ref="TT252:TT259"/>
    <mergeCell ref="TU252:TU259"/>
    <mergeCell ref="TV252:TV259"/>
    <mergeCell ref="TW252:TW259"/>
    <mergeCell ref="TX252:TX259"/>
    <mergeCell ref="TY252:TY259"/>
    <mergeCell ref="TZ252:TZ259"/>
    <mergeCell ref="UA252:UA259"/>
    <mergeCell ref="UB252:UB259"/>
    <mergeCell ref="UC252:UC259"/>
    <mergeCell ref="UD252:UD259"/>
    <mergeCell ref="UE252:UE259"/>
    <mergeCell ref="UF252:UF259"/>
    <mergeCell ref="UG252:UG259"/>
    <mergeCell ref="UH252:UH259"/>
    <mergeCell ref="UI252:UI259"/>
    <mergeCell ref="UJ252:UJ259"/>
    <mergeCell ref="UK252:UK259"/>
    <mergeCell ref="UL252:UL259"/>
    <mergeCell ref="UM252:UM259"/>
    <mergeCell ref="UN252:UN259"/>
    <mergeCell ref="UO252:UO259"/>
    <mergeCell ref="UP252:UP259"/>
    <mergeCell ref="UQ252:UQ259"/>
    <mergeCell ref="UR252:UR259"/>
    <mergeCell ref="US252:US259"/>
    <mergeCell ref="UT252:UT259"/>
    <mergeCell ref="UU252:UU259"/>
    <mergeCell ref="UV252:UV259"/>
    <mergeCell ref="UW252:UW259"/>
    <mergeCell ref="UX252:UX259"/>
    <mergeCell ref="UY252:UY259"/>
    <mergeCell ref="UZ252:UZ259"/>
    <mergeCell ref="VA252:VA259"/>
    <mergeCell ref="VB252:VB259"/>
    <mergeCell ref="VC252:VC259"/>
    <mergeCell ref="VD252:VD259"/>
    <mergeCell ref="VE252:VE259"/>
    <mergeCell ref="VF252:VF259"/>
    <mergeCell ref="VG252:VG259"/>
    <mergeCell ref="VH252:VH259"/>
    <mergeCell ref="VI252:VI259"/>
    <mergeCell ref="VJ252:VJ259"/>
    <mergeCell ref="VK252:VK259"/>
    <mergeCell ref="VL252:VL259"/>
    <mergeCell ref="VM252:VM259"/>
    <mergeCell ref="VN252:VN259"/>
    <mergeCell ref="VO252:VO259"/>
    <mergeCell ref="VP252:VP259"/>
    <mergeCell ref="VQ252:VQ259"/>
    <mergeCell ref="VR252:VR259"/>
    <mergeCell ref="VS252:VS259"/>
    <mergeCell ref="VT252:VT259"/>
    <mergeCell ref="VU252:VU259"/>
    <mergeCell ref="VV252:VV259"/>
    <mergeCell ref="VW252:VW259"/>
    <mergeCell ref="VX252:VX259"/>
    <mergeCell ref="VY252:VY259"/>
    <mergeCell ref="VZ252:VZ259"/>
    <mergeCell ref="WA252:WA259"/>
    <mergeCell ref="WB252:WB259"/>
    <mergeCell ref="WC252:WC259"/>
    <mergeCell ref="WD252:WD259"/>
    <mergeCell ref="WE252:WE259"/>
    <mergeCell ref="WF252:WF259"/>
    <mergeCell ref="WG252:WG259"/>
    <mergeCell ref="WH252:WH259"/>
    <mergeCell ref="WI252:WI259"/>
    <mergeCell ref="WJ252:WJ259"/>
    <mergeCell ref="WK252:WK259"/>
    <mergeCell ref="WL252:WL259"/>
    <mergeCell ref="WM252:WM259"/>
    <mergeCell ref="WN252:WN259"/>
    <mergeCell ref="WO252:WO259"/>
    <mergeCell ref="WP252:WP259"/>
    <mergeCell ref="WQ252:WQ259"/>
    <mergeCell ref="WR252:WR259"/>
    <mergeCell ref="WS252:WS259"/>
    <mergeCell ref="WT252:WT259"/>
    <mergeCell ref="WU252:WU259"/>
    <mergeCell ref="WV252:WV259"/>
    <mergeCell ref="WW252:WW259"/>
    <mergeCell ref="WX252:WX259"/>
    <mergeCell ref="WY252:WY259"/>
    <mergeCell ref="WZ252:WZ259"/>
    <mergeCell ref="XA252:XA259"/>
    <mergeCell ref="XB252:XB259"/>
    <mergeCell ref="XC252:XC259"/>
    <mergeCell ref="XD252:XD259"/>
    <mergeCell ref="XE252:XE259"/>
    <mergeCell ref="XF252:XF259"/>
    <mergeCell ref="XG252:XG259"/>
    <mergeCell ref="XH252:XH259"/>
    <mergeCell ref="XI252:XI259"/>
    <mergeCell ref="XJ252:XJ259"/>
    <mergeCell ref="XK252:XK259"/>
    <mergeCell ref="XL252:XL259"/>
    <mergeCell ref="XM252:XM259"/>
    <mergeCell ref="XN252:XN259"/>
    <mergeCell ref="XO252:XO259"/>
    <mergeCell ref="XP252:XP259"/>
    <mergeCell ref="XQ252:XQ259"/>
    <mergeCell ref="XR252:XR259"/>
    <mergeCell ref="XS252:XS259"/>
    <mergeCell ref="XT252:XT259"/>
    <mergeCell ref="XU252:XU259"/>
    <mergeCell ref="XV252:XV259"/>
    <mergeCell ref="XW252:XW259"/>
    <mergeCell ref="XX252:XX259"/>
    <mergeCell ref="XY252:XY259"/>
    <mergeCell ref="XZ252:XZ259"/>
    <mergeCell ref="YA252:YA259"/>
    <mergeCell ref="YB252:YB259"/>
    <mergeCell ref="YC252:YC259"/>
    <mergeCell ref="YD252:YD259"/>
    <mergeCell ref="YE252:YE259"/>
    <mergeCell ref="YF252:YF259"/>
    <mergeCell ref="YG252:YG259"/>
    <mergeCell ref="YH252:YH259"/>
    <mergeCell ref="YI252:YI259"/>
    <mergeCell ref="YJ252:YJ259"/>
    <mergeCell ref="YK252:YK259"/>
    <mergeCell ref="YL252:YL259"/>
    <mergeCell ref="YM252:YM259"/>
    <mergeCell ref="YN252:YN259"/>
    <mergeCell ref="YO252:YO259"/>
    <mergeCell ref="YP252:YP259"/>
    <mergeCell ref="YQ252:YQ259"/>
    <mergeCell ref="YR252:YR259"/>
    <mergeCell ref="YS252:YS259"/>
    <mergeCell ref="YT252:YT259"/>
    <mergeCell ref="YU252:YU259"/>
    <mergeCell ref="YV252:YV259"/>
    <mergeCell ref="YW252:YW259"/>
    <mergeCell ref="YX252:YX259"/>
    <mergeCell ref="YY252:YY259"/>
    <mergeCell ref="YZ252:YZ259"/>
    <mergeCell ref="ZA252:ZA259"/>
    <mergeCell ref="ZB252:ZB259"/>
    <mergeCell ref="ZC252:ZC259"/>
    <mergeCell ref="ZD252:ZD259"/>
    <mergeCell ref="ZE252:ZE259"/>
    <mergeCell ref="ZF252:ZF259"/>
    <mergeCell ref="ZG252:ZG259"/>
    <mergeCell ref="ZH252:ZH259"/>
    <mergeCell ref="ZI252:ZI259"/>
    <mergeCell ref="ZJ252:ZJ259"/>
    <mergeCell ref="ZK252:ZK259"/>
    <mergeCell ref="ZL252:ZL259"/>
    <mergeCell ref="ZM252:ZM259"/>
    <mergeCell ref="ZN252:ZN259"/>
    <mergeCell ref="ZO252:ZO259"/>
    <mergeCell ref="ZP252:ZP259"/>
    <mergeCell ref="ZQ252:ZQ259"/>
    <mergeCell ref="ZR252:ZR259"/>
    <mergeCell ref="ZS252:ZS259"/>
    <mergeCell ref="ZT252:ZT259"/>
    <mergeCell ref="ZU252:ZU259"/>
    <mergeCell ref="ZV252:ZV259"/>
    <mergeCell ref="ZW252:ZW259"/>
    <mergeCell ref="ZX252:ZX259"/>
    <mergeCell ref="ZY252:ZY259"/>
    <mergeCell ref="ZZ252:ZZ259"/>
    <mergeCell ref="AAA252:AAA259"/>
    <mergeCell ref="AAB252:AAB259"/>
    <mergeCell ref="AAC252:AAC259"/>
    <mergeCell ref="AAD252:AAD259"/>
    <mergeCell ref="AAE252:AAE259"/>
    <mergeCell ref="AAF252:AAF259"/>
    <mergeCell ref="AAG252:AAG259"/>
    <mergeCell ref="AAH252:AAH259"/>
    <mergeCell ref="AAI252:AAI259"/>
    <mergeCell ref="AAJ252:AAJ259"/>
    <mergeCell ref="AAK252:AAK259"/>
    <mergeCell ref="AAL252:AAL259"/>
    <mergeCell ref="AAM252:AAM259"/>
    <mergeCell ref="AAN252:AAN259"/>
    <mergeCell ref="AAO252:AAO259"/>
    <mergeCell ref="AAP252:AAP259"/>
    <mergeCell ref="AAQ252:AAQ259"/>
    <mergeCell ref="AAR252:AAR259"/>
    <mergeCell ref="AAS252:AAS259"/>
    <mergeCell ref="AAT252:AAT259"/>
    <mergeCell ref="AAU252:AAU259"/>
    <mergeCell ref="AAV252:AAV259"/>
    <mergeCell ref="AAW252:AAW259"/>
    <mergeCell ref="AAX252:AAX259"/>
    <mergeCell ref="AAY252:AAY259"/>
    <mergeCell ref="AAZ252:AAZ259"/>
    <mergeCell ref="ABA252:ABA259"/>
    <mergeCell ref="ABB252:ABB259"/>
    <mergeCell ref="ABC252:ABC259"/>
    <mergeCell ref="ABD252:ABD259"/>
    <mergeCell ref="ABE252:ABE259"/>
    <mergeCell ref="ABF252:ABF259"/>
    <mergeCell ref="ABG252:ABG259"/>
    <mergeCell ref="ABH252:ABH259"/>
    <mergeCell ref="ABI252:ABI259"/>
    <mergeCell ref="ABJ252:ABJ259"/>
    <mergeCell ref="ABK252:ABK259"/>
    <mergeCell ref="ABL252:ABL259"/>
    <mergeCell ref="ABM252:ABM259"/>
    <mergeCell ref="ABN252:ABN259"/>
    <mergeCell ref="ABO252:ABO259"/>
    <mergeCell ref="ABP252:ABP259"/>
    <mergeCell ref="ABQ252:ABQ259"/>
    <mergeCell ref="ABR252:ABR259"/>
    <mergeCell ref="ABS252:ABS259"/>
    <mergeCell ref="ABT252:ABT259"/>
    <mergeCell ref="ABU252:ABU259"/>
    <mergeCell ref="ABV252:ABV259"/>
    <mergeCell ref="ABW252:ABW259"/>
    <mergeCell ref="ABX252:ABX259"/>
    <mergeCell ref="ABY252:ABY259"/>
    <mergeCell ref="ABZ252:ABZ259"/>
    <mergeCell ref="ACA252:ACA259"/>
    <mergeCell ref="ACB252:ACB259"/>
    <mergeCell ref="ACC252:ACC259"/>
    <mergeCell ref="ACD252:ACD259"/>
    <mergeCell ref="ACE252:ACE259"/>
    <mergeCell ref="ACF252:ACF259"/>
    <mergeCell ref="ACG252:ACG259"/>
    <mergeCell ref="ACH252:ACH259"/>
    <mergeCell ref="ACI252:ACI259"/>
    <mergeCell ref="ACJ252:ACJ259"/>
    <mergeCell ref="ACK252:ACK259"/>
    <mergeCell ref="ACL252:ACL259"/>
    <mergeCell ref="ACM252:ACM259"/>
    <mergeCell ref="ACN252:ACN259"/>
    <mergeCell ref="ACO252:ACO259"/>
    <mergeCell ref="ACP252:ACP259"/>
    <mergeCell ref="ACQ252:ACQ259"/>
    <mergeCell ref="ACR252:ACR259"/>
    <mergeCell ref="ACS252:ACS259"/>
    <mergeCell ref="ACT252:ACT259"/>
    <mergeCell ref="ACU252:ACU259"/>
    <mergeCell ref="ACV252:ACV259"/>
    <mergeCell ref="ACW252:ACW259"/>
    <mergeCell ref="ACX252:ACX259"/>
    <mergeCell ref="ACY252:ACY259"/>
    <mergeCell ref="ACZ252:ACZ259"/>
    <mergeCell ref="ADA252:ADA259"/>
    <mergeCell ref="ADB252:ADB259"/>
    <mergeCell ref="ADC252:ADC259"/>
    <mergeCell ref="ADD252:ADD259"/>
    <mergeCell ref="ADE252:ADE259"/>
    <mergeCell ref="ADF252:ADF259"/>
    <mergeCell ref="ADG252:ADG259"/>
    <mergeCell ref="ADH252:ADH259"/>
    <mergeCell ref="ADI252:ADI259"/>
    <mergeCell ref="ADJ252:ADJ259"/>
    <mergeCell ref="ADK252:ADK259"/>
    <mergeCell ref="ADL252:ADL259"/>
    <mergeCell ref="ADM252:ADM259"/>
    <mergeCell ref="ADN252:ADN259"/>
    <mergeCell ref="ADO252:ADO259"/>
    <mergeCell ref="ADP252:ADP259"/>
    <mergeCell ref="ADQ252:ADQ259"/>
    <mergeCell ref="ADR252:ADR259"/>
    <mergeCell ref="ADS252:ADS259"/>
    <mergeCell ref="ADT252:ADT259"/>
    <mergeCell ref="ADU252:ADU259"/>
    <mergeCell ref="ADV252:ADV259"/>
    <mergeCell ref="ADW252:ADW259"/>
    <mergeCell ref="ADX252:ADX259"/>
    <mergeCell ref="ADY252:ADY259"/>
    <mergeCell ref="ADZ252:ADZ259"/>
    <mergeCell ref="AEA252:AEA259"/>
    <mergeCell ref="AEB252:AEB259"/>
    <mergeCell ref="AEC252:AEC259"/>
    <mergeCell ref="AED252:AED259"/>
    <mergeCell ref="AEE252:AEE259"/>
    <mergeCell ref="AEF252:AEF259"/>
    <mergeCell ref="AEG252:AEG259"/>
    <mergeCell ref="AEH252:AEH259"/>
    <mergeCell ref="AEI252:AEI259"/>
    <mergeCell ref="AEJ252:AEJ259"/>
    <mergeCell ref="AEK252:AEK259"/>
    <mergeCell ref="AEL252:AEL259"/>
    <mergeCell ref="AEM252:AEM259"/>
    <mergeCell ref="AEN252:AEN259"/>
    <mergeCell ref="AEO252:AEO259"/>
    <mergeCell ref="AEP252:AEP259"/>
    <mergeCell ref="AEQ252:AEQ259"/>
    <mergeCell ref="AER252:AER259"/>
    <mergeCell ref="AES252:AES259"/>
    <mergeCell ref="AET252:AET259"/>
    <mergeCell ref="AEU252:AEU259"/>
    <mergeCell ref="AEV252:AEV259"/>
    <mergeCell ref="AEW252:AEW259"/>
    <mergeCell ref="AEX252:AEX259"/>
    <mergeCell ref="AEY252:AEY259"/>
    <mergeCell ref="AEZ252:AEZ259"/>
    <mergeCell ref="AFA252:AFA259"/>
    <mergeCell ref="AFB252:AFB259"/>
    <mergeCell ref="AFC252:AFC259"/>
    <mergeCell ref="AFD252:AFD259"/>
    <mergeCell ref="AFE252:AFE259"/>
    <mergeCell ref="AFF252:AFF259"/>
    <mergeCell ref="AFG252:AFG259"/>
    <mergeCell ref="AFH252:AFH259"/>
    <mergeCell ref="AFI252:AFI259"/>
    <mergeCell ref="AFJ252:AFJ259"/>
    <mergeCell ref="AFK252:AFK259"/>
    <mergeCell ref="AFL252:AFL259"/>
    <mergeCell ref="AFM252:AFM259"/>
    <mergeCell ref="AFN252:AFN259"/>
    <mergeCell ref="AFO252:AFO259"/>
    <mergeCell ref="AFP252:AFP259"/>
    <mergeCell ref="AFQ252:AFQ259"/>
    <mergeCell ref="AFR252:AFR259"/>
    <mergeCell ref="AFS252:AFS259"/>
    <mergeCell ref="AFT252:AFT259"/>
    <mergeCell ref="AFU252:AFU259"/>
    <mergeCell ref="AFV252:AFV259"/>
    <mergeCell ref="AFW252:AFW259"/>
    <mergeCell ref="AFX252:AFX259"/>
    <mergeCell ref="AFY252:AFY259"/>
    <mergeCell ref="AFZ252:AFZ259"/>
    <mergeCell ref="AGA252:AGA259"/>
    <mergeCell ref="AGB252:AGB259"/>
    <mergeCell ref="AGC252:AGC259"/>
    <mergeCell ref="AGD252:AGD259"/>
    <mergeCell ref="AGE252:AGE259"/>
    <mergeCell ref="AGF252:AGF259"/>
    <mergeCell ref="AGG252:AGG259"/>
    <mergeCell ref="AGH252:AGH259"/>
    <mergeCell ref="AGI252:AGI259"/>
    <mergeCell ref="AGJ252:AGJ259"/>
    <mergeCell ref="AGK252:AGK259"/>
    <mergeCell ref="AGL252:AGL259"/>
    <mergeCell ref="AGM252:AGM259"/>
    <mergeCell ref="AGN252:AGN259"/>
    <mergeCell ref="AGO252:AGO259"/>
    <mergeCell ref="AGP252:AGP259"/>
    <mergeCell ref="AGQ252:AGQ259"/>
    <mergeCell ref="AGR252:AGR259"/>
    <mergeCell ref="AGS252:AGS259"/>
    <mergeCell ref="AGT252:AGT259"/>
    <mergeCell ref="AGU252:AGU259"/>
    <mergeCell ref="AGV252:AGV259"/>
    <mergeCell ref="AGW252:AGW259"/>
    <mergeCell ref="AGX252:AGX259"/>
    <mergeCell ref="AGY252:AGY259"/>
    <mergeCell ref="AGZ252:AGZ259"/>
    <mergeCell ref="AHA252:AHA259"/>
    <mergeCell ref="AHB252:AHB259"/>
    <mergeCell ref="AHC252:AHC259"/>
    <mergeCell ref="AHD252:AHD259"/>
    <mergeCell ref="AHE252:AHE259"/>
    <mergeCell ref="AHF252:AHF259"/>
    <mergeCell ref="AHG252:AHG259"/>
    <mergeCell ref="AHH252:AHH259"/>
    <mergeCell ref="AHI252:AHI259"/>
    <mergeCell ref="AHJ252:AHJ259"/>
    <mergeCell ref="AHK252:AHK259"/>
    <mergeCell ref="AHL252:AHL259"/>
    <mergeCell ref="AHM252:AHM259"/>
    <mergeCell ref="AHN252:AHN259"/>
    <mergeCell ref="AHO252:AHO259"/>
    <mergeCell ref="AHP252:AHP259"/>
    <mergeCell ref="AHQ252:AHQ259"/>
    <mergeCell ref="AHR252:AHR259"/>
    <mergeCell ref="AHS252:AHS259"/>
    <mergeCell ref="AHT252:AHT259"/>
    <mergeCell ref="AHU252:AHU259"/>
    <mergeCell ref="AHV252:AHV259"/>
    <mergeCell ref="AHW252:AHW259"/>
    <mergeCell ref="AHX252:AHX259"/>
    <mergeCell ref="AHY252:AHY259"/>
    <mergeCell ref="AHZ252:AHZ259"/>
    <mergeCell ref="AIA252:AIA259"/>
    <mergeCell ref="AIB252:AIB259"/>
    <mergeCell ref="AIC252:AIC259"/>
    <mergeCell ref="AID252:AID259"/>
    <mergeCell ref="AIE252:AIE259"/>
    <mergeCell ref="AIF252:AIF259"/>
    <mergeCell ref="AIG252:AIG259"/>
    <mergeCell ref="AIH252:AIH259"/>
    <mergeCell ref="AII252:AII259"/>
    <mergeCell ref="AIJ252:AIJ259"/>
    <mergeCell ref="AIK252:AIK259"/>
    <mergeCell ref="AIL252:AIL259"/>
    <mergeCell ref="AIM252:AIM259"/>
    <mergeCell ref="AIN252:AIN259"/>
    <mergeCell ref="AIO252:AIO259"/>
    <mergeCell ref="AIP252:AIP259"/>
    <mergeCell ref="AIQ252:AIQ259"/>
    <mergeCell ref="AIR252:AIR259"/>
    <mergeCell ref="AIS252:AIS259"/>
    <mergeCell ref="AIT252:AIT259"/>
    <mergeCell ref="AIU252:AIU259"/>
    <mergeCell ref="AIV252:AIV259"/>
    <mergeCell ref="AIW252:AIW259"/>
    <mergeCell ref="AIX252:AIX259"/>
    <mergeCell ref="AIY252:AIY259"/>
    <mergeCell ref="AIZ252:AIZ259"/>
    <mergeCell ref="AJA252:AJA259"/>
    <mergeCell ref="AJB252:AJB259"/>
    <mergeCell ref="AJC252:AJC259"/>
    <mergeCell ref="AJD252:AJD259"/>
    <mergeCell ref="AJE252:AJE259"/>
    <mergeCell ref="AJF252:AJF259"/>
    <mergeCell ref="AJG252:AJG259"/>
    <mergeCell ref="AJH252:AJH259"/>
    <mergeCell ref="AJI252:AJI259"/>
    <mergeCell ref="AJJ252:AJJ259"/>
    <mergeCell ref="AJK252:AJK259"/>
    <mergeCell ref="AJL252:AJL259"/>
    <mergeCell ref="AJM252:AJM259"/>
    <mergeCell ref="AJN252:AJN259"/>
    <mergeCell ref="AJO252:AJO259"/>
    <mergeCell ref="AJP252:AJP259"/>
    <mergeCell ref="AJQ252:AJQ259"/>
    <mergeCell ref="AJR252:AJR259"/>
    <mergeCell ref="AJS252:AJS259"/>
    <mergeCell ref="AJT252:AJT259"/>
    <mergeCell ref="AJU252:AJU259"/>
    <mergeCell ref="AJV252:AJV259"/>
    <mergeCell ref="AJW252:AJW259"/>
    <mergeCell ref="AJX252:AJX259"/>
    <mergeCell ref="AJY252:AJY259"/>
    <mergeCell ref="AJZ252:AJZ259"/>
    <mergeCell ref="AKA252:AKA259"/>
    <mergeCell ref="AKB252:AKB259"/>
    <mergeCell ref="AKC252:AKC259"/>
    <mergeCell ref="AKD252:AKD259"/>
    <mergeCell ref="AKE252:AKE259"/>
    <mergeCell ref="AKF252:AKF259"/>
    <mergeCell ref="AKG252:AKG259"/>
    <mergeCell ref="AKH252:AKH259"/>
    <mergeCell ref="AKI252:AKI259"/>
    <mergeCell ref="AKJ252:AKJ259"/>
    <mergeCell ref="AKK252:AKK259"/>
    <mergeCell ref="AKL252:AKL259"/>
    <mergeCell ref="AKM252:AKM259"/>
    <mergeCell ref="AKN252:AKN259"/>
    <mergeCell ref="AKO252:AKO259"/>
    <mergeCell ref="AKP252:AKP259"/>
    <mergeCell ref="LY261:LY263"/>
    <mergeCell ref="LZ261:LZ263"/>
    <mergeCell ref="MA261:MA263"/>
    <mergeCell ref="MB261:MB263"/>
    <mergeCell ref="MC261:MC263"/>
    <mergeCell ref="MD261:MD263"/>
    <mergeCell ref="ME261:ME263"/>
    <mergeCell ref="MF261:MF263"/>
    <mergeCell ref="MG261:MG263"/>
    <mergeCell ref="MH261:MH263"/>
    <mergeCell ref="MI261:MI263"/>
    <mergeCell ref="MJ261:MJ263"/>
    <mergeCell ref="MK261:MK263"/>
    <mergeCell ref="ML261:ML263"/>
    <mergeCell ref="MM261:MM263"/>
    <mergeCell ref="MN261:MN263"/>
    <mergeCell ref="MO261:MO263"/>
    <mergeCell ref="MP261:MP263"/>
    <mergeCell ref="MQ261:MQ263"/>
    <mergeCell ref="MR261:MR263"/>
    <mergeCell ref="MS261:MS263"/>
    <mergeCell ref="MT261:MT263"/>
    <mergeCell ref="MU261:MU263"/>
    <mergeCell ref="MV261:MV263"/>
    <mergeCell ref="MW261:MW263"/>
    <mergeCell ref="MX261:MX263"/>
    <mergeCell ref="MY261:MY263"/>
    <mergeCell ref="MZ261:MZ263"/>
    <mergeCell ref="NA261:NA263"/>
    <mergeCell ref="NB261:NB263"/>
    <mergeCell ref="NC261:NC263"/>
    <mergeCell ref="ND261:ND263"/>
    <mergeCell ref="NE261:NE263"/>
    <mergeCell ref="NF261:NF263"/>
    <mergeCell ref="NG261:NG263"/>
    <mergeCell ref="NH261:NH263"/>
    <mergeCell ref="NI261:NI263"/>
    <mergeCell ref="NJ261:NJ263"/>
    <mergeCell ref="NK261:NK263"/>
    <mergeCell ref="NL261:NL263"/>
    <mergeCell ref="NM261:NM263"/>
    <mergeCell ref="NN261:NN263"/>
    <mergeCell ref="NO261:NO263"/>
    <mergeCell ref="NP261:NP263"/>
    <mergeCell ref="NQ261:NQ263"/>
    <mergeCell ref="NR261:NR263"/>
    <mergeCell ref="NS261:NS263"/>
    <mergeCell ref="NT261:NT263"/>
    <mergeCell ref="NU261:NU263"/>
    <mergeCell ref="NV261:NV263"/>
    <mergeCell ref="NW261:NW263"/>
    <mergeCell ref="NX261:NX263"/>
    <mergeCell ref="NY261:NY263"/>
    <mergeCell ref="NZ261:NZ263"/>
    <mergeCell ref="OA261:OA263"/>
    <mergeCell ref="OB261:OB263"/>
    <mergeCell ref="OC261:OC263"/>
    <mergeCell ref="OD261:OD263"/>
    <mergeCell ref="OE261:OE263"/>
    <mergeCell ref="OF261:OF263"/>
    <mergeCell ref="OG261:OG263"/>
    <mergeCell ref="OH261:OH263"/>
    <mergeCell ref="OI261:OI263"/>
    <mergeCell ref="OJ261:OJ263"/>
    <mergeCell ref="OK261:OK263"/>
    <mergeCell ref="OL261:OL263"/>
    <mergeCell ref="OM261:OM263"/>
    <mergeCell ref="ON261:ON263"/>
    <mergeCell ref="OO261:OO263"/>
    <mergeCell ref="OP261:OP263"/>
    <mergeCell ref="OQ261:OQ263"/>
    <mergeCell ref="OR261:OR263"/>
    <mergeCell ref="OS261:OS263"/>
    <mergeCell ref="OT261:OT263"/>
    <mergeCell ref="OU261:OU263"/>
    <mergeCell ref="OV261:OV263"/>
    <mergeCell ref="OW261:OW263"/>
    <mergeCell ref="OX261:OX263"/>
    <mergeCell ref="OY261:OY263"/>
    <mergeCell ref="OZ261:OZ263"/>
    <mergeCell ref="PA261:PA263"/>
    <mergeCell ref="PB261:PB263"/>
    <mergeCell ref="PC261:PC263"/>
    <mergeCell ref="PD261:PD263"/>
    <mergeCell ref="PE261:PE263"/>
    <mergeCell ref="PF261:PF263"/>
    <mergeCell ref="PG261:PG263"/>
    <mergeCell ref="PH261:PH263"/>
    <mergeCell ref="PI261:PI263"/>
    <mergeCell ref="PJ261:PJ263"/>
    <mergeCell ref="PK261:PK263"/>
    <mergeCell ref="PL261:PL263"/>
    <mergeCell ref="PM261:PM263"/>
    <mergeCell ref="PN261:PN263"/>
    <mergeCell ref="PO261:PO263"/>
    <mergeCell ref="PP261:PP263"/>
    <mergeCell ref="PQ261:PQ263"/>
    <mergeCell ref="PR261:PR263"/>
    <mergeCell ref="PS261:PS263"/>
    <mergeCell ref="PT261:PT263"/>
    <mergeCell ref="PU261:PU263"/>
    <mergeCell ref="PV261:PV263"/>
    <mergeCell ref="PW261:PW263"/>
    <mergeCell ref="PX261:PX263"/>
    <mergeCell ref="PY261:PY263"/>
    <mergeCell ref="PZ261:PZ263"/>
    <mergeCell ref="QA261:QA263"/>
    <mergeCell ref="QB261:QB263"/>
    <mergeCell ref="QC261:QC263"/>
    <mergeCell ref="QD261:QD263"/>
    <mergeCell ref="QE261:QE263"/>
    <mergeCell ref="QF261:QF263"/>
    <mergeCell ref="QG261:QG263"/>
    <mergeCell ref="QH261:QH263"/>
    <mergeCell ref="QI261:QI263"/>
    <mergeCell ref="QJ261:QJ263"/>
    <mergeCell ref="QK261:QK263"/>
    <mergeCell ref="QL261:QL263"/>
    <mergeCell ref="QM261:QM263"/>
    <mergeCell ref="QN261:QN263"/>
    <mergeCell ref="QO261:QO263"/>
    <mergeCell ref="QP261:QP263"/>
    <mergeCell ref="QQ261:QQ263"/>
    <mergeCell ref="QR261:QR263"/>
    <mergeCell ref="QS261:QS263"/>
    <mergeCell ref="QT261:QT263"/>
    <mergeCell ref="QU261:QU263"/>
    <mergeCell ref="QV261:QV263"/>
    <mergeCell ref="QW261:QW263"/>
    <mergeCell ref="QX261:QX263"/>
    <mergeCell ref="QY261:QY263"/>
    <mergeCell ref="QZ261:QZ263"/>
    <mergeCell ref="RA261:RA263"/>
    <mergeCell ref="RB261:RB263"/>
    <mergeCell ref="RC261:RC263"/>
    <mergeCell ref="RD261:RD263"/>
    <mergeCell ref="RE261:RE263"/>
    <mergeCell ref="RF261:RF263"/>
    <mergeCell ref="RG261:RG263"/>
    <mergeCell ref="RH261:RH263"/>
    <mergeCell ref="RI261:RI263"/>
    <mergeCell ref="RJ261:RJ263"/>
    <mergeCell ref="RK261:RK263"/>
    <mergeCell ref="RL261:RL263"/>
    <mergeCell ref="RM261:RM263"/>
    <mergeCell ref="RN261:RN263"/>
    <mergeCell ref="RO261:RO263"/>
    <mergeCell ref="RP261:RP263"/>
    <mergeCell ref="RQ261:RQ263"/>
    <mergeCell ref="RR261:RR263"/>
    <mergeCell ref="RS261:RS263"/>
    <mergeCell ref="RT261:RT263"/>
    <mergeCell ref="RU261:RU263"/>
    <mergeCell ref="RV261:RV263"/>
    <mergeCell ref="RW261:RW263"/>
    <mergeCell ref="RX261:RX263"/>
    <mergeCell ref="RY261:RY263"/>
    <mergeCell ref="RZ261:RZ263"/>
    <mergeCell ref="SA261:SA263"/>
    <mergeCell ref="SB261:SB263"/>
    <mergeCell ref="SC261:SC263"/>
    <mergeCell ref="SD261:SD263"/>
    <mergeCell ref="SE261:SE263"/>
    <mergeCell ref="SF261:SF263"/>
    <mergeCell ref="SG261:SG263"/>
    <mergeCell ref="SH261:SH263"/>
    <mergeCell ref="SI261:SI263"/>
    <mergeCell ref="SJ261:SJ263"/>
    <mergeCell ref="SK261:SK263"/>
    <mergeCell ref="SL261:SL263"/>
    <mergeCell ref="SM261:SM263"/>
    <mergeCell ref="SN261:SN263"/>
    <mergeCell ref="SO261:SO263"/>
    <mergeCell ref="SP261:SP263"/>
    <mergeCell ref="SQ261:SQ263"/>
    <mergeCell ref="SR261:SR263"/>
    <mergeCell ref="SS261:SS263"/>
    <mergeCell ref="ST261:ST263"/>
    <mergeCell ref="SU261:SU263"/>
    <mergeCell ref="SV261:SV263"/>
    <mergeCell ref="SW261:SW263"/>
    <mergeCell ref="SX261:SX263"/>
    <mergeCell ref="SY261:SY263"/>
    <mergeCell ref="SZ261:SZ263"/>
    <mergeCell ref="TA261:TA263"/>
    <mergeCell ref="TB261:TB263"/>
    <mergeCell ref="TC261:TC263"/>
    <mergeCell ref="TD261:TD263"/>
    <mergeCell ref="TE261:TE263"/>
    <mergeCell ref="TF261:TF263"/>
    <mergeCell ref="TG261:TG263"/>
    <mergeCell ref="TH261:TH263"/>
    <mergeCell ref="TI261:TI263"/>
    <mergeCell ref="TJ261:TJ263"/>
    <mergeCell ref="TK261:TK263"/>
    <mergeCell ref="TL261:TL263"/>
    <mergeCell ref="TM261:TM263"/>
    <mergeCell ref="TN261:TN263"/>
    <mergeCell ref="TO261:TO263"/>
    <mergeCell ref="TP261:TP263"/>
    <mergeCell ref="TQ261:TQ263"/>
    <mergeCell ref="TR261:TR263"/>
    <mergeCell ref="TS261:TS263"/>
    <mergeCell ref="TT261:TT263"/>
    <mergeCell ref="TU261:TU263"/>
    <mergeCell ref="TV261:TV263"/>
    <mergeCell ref="TW261:TW263"/>
    <mergeCell ref="TX261:TX263"/>
    <mergeCell ref="TY261:TY263"/>
    <mergeCell ref="TZ261:TZ263"/>
    <mergeCell ref="UA261:UA263"/>
    <mergeCell ref="UB261:UB263"/>
    <mergeCell ref="UC261:UC263"/>
    <mergeCell ref="UD261:UD263"/>
    <mergeCell ref="UE261:UE263"/>
    <mergeCell ref="UF261:UF263"/>
    <mergeCell ref="UG261:UG263"/>
    <mergeCell ref="UH261:UH263"/>
    <mergeCell ref="UI261:UI263"/>
    <mergeCell ref="UJ261:UJ263"/>
    <mergeCell ref="UK261:UK263"/>
    <mergeCell ref="UL261:UL263"/>
    <mergeCell ref="UM261:UM263"/>
    <mergeCell ref="UN261:UN263"/>
    <mergeCell ref="UO261:UO263"/>
    <mergeCell ref="UP261:UP263"/>
    <mergeCell ref="UQ261:UQ263"/>
    <mergeCell ref="UR261:UR263"/>
    <mergeCell ref="US261:US263"/>
    <mergeCell ref="UT261:UT263"/>
    <mergeCell ref="UU261:UU263"/>
    <mergeCell ref="UV261:UV263"/>
    <mergeCell ref="UW261:UW263"/>
    <mergeCell ref="UX261:UX263"/>
    <mergeCell ref="UY261:UY263"/>
    <mergeCell ref="UZ261:UZ263"/>
    <mergeCell ref="VA261:VA263"/>
    <mergeCell ref="VB261:VB263"/>
    <mergeCell ref="VC261:VC263"/>
    <mergeCell ref="VD261:VD263"/>
    <mergeCell ref="VE261:VE263"/>
    <mergeCell ref="VF261:VF263"/>
    <mergeCell ref="VG261:VG263"/>
    <mergeCell ref="VH261:VH263"/>
    <mergeCell ref="VI261:VI263"/>
    <mergeCell ref="VJ261:VJ263"/>
    <mergeCell ref="VK261:VK263"/>
    <mergeCell ref="VL261:VL263"/>
    <mergeCell ref="VM261:VM263"/>
    <mergeCell ref="VN261:VN263"/>
    <mergeCell ref="VO261:VO263"/>
    <mergeCell ref="VP261:VP263"/>
    <mergeCell ref="VQ261:VQ263"/>
    <mergeCell ref="VR261:VR263"/>
    <mergeCell ref="VS261:VS263"/>
    <mergeCell ref="VT261:VT263"/>
    <mergeCell ref="VU261:VU263"/>
    <mergeCell ref="VV261:VV263"/>
    <mergeCell ref="VW261:VW263"/>
    <mergeCell ref="VX261:VX263"/>
    <mergeCell ref="VY261:VY263"/>
    <mergeCell ref="VZ261:VZ263"/>
    <mergeCell ref="WA261:WA263"/>
    <mergeCell ref="WB261:WB263"/>
    <mergeCell ref="WC261:WC263"/>
    <mergeCell ref="WD261:WD263"/>
    <mergeCell ref="WE261:WE263"/>
    <mergeCell ref="WF261:WF263"/>
    <mergeCell ref="WG261:WG263"/>
    <mergeCell ref="WH261:WH263"/>
    <mergeCell ref="WI261:WI263"/>
    <mergeCell ref="WJ261:WJ263"/>
    <mergeCell ref="WK261:WK263"/>
    <mergeCell ref="WL261:WL263"/>
    <mergeCell ref="WM261:WM263"/>
    <mergeCell ref="WN261:WN263"/>
    <mergeCell ref="WO261:WO263"/>
    <mergeCell ref="WP261:WP263"/>
    <mergeCell ref="WQ261:WQ263"/>
    <mergeCell ref="WR261:WR263"/>
    <mergeCell ref="WS261:WS263"/>
    <mergeCell ref="WT261:WT263"/>
    <mergeCell ref="WU261:WU263"/>
    <mergeCell ref="WV261:WV263"/>
    <mergeCell ref="WW261:WW263"/>
    <mergeCell ref="WX261:WX263"/>
    <mergeCell ref="WY261:WY263"/>
    <mergeCell ref="WZ261:WZ263"/>
    <mergeCell ref="XA261:XA263"/>
    <mergeCell ref="XB261:XB263"/>
    <mergeCell ref="XC261:XC263"/>
    <mergeCell ref="XD261:XD263"/>
    <mergeCell ref="XE261:XE263"/>
    <mergeCell ref="XF261:XF263"/>
    <mergeCell ref="XG261:XG263"/>
    <mergeCell ref="XH261:XH263"/>
    <mergeCell ref="XI261:XI263"/>
    <mergeCell ref="XJ261:XJ263"/>
    <mergeCell ref="XK261:XK263"/>
    <mergeCell ref="XL261:XL263"/>
    <mergeCell ref="XM261:XM263"/>
    <mergeCell ref="XN261:XN263"/>
    <mergeCell ref="XO261:XO263"/>
    <mergeCell ref="XP261:XP263"/>
    <mergeCell ref="XQ261:XQ263"/>
    <mergeCell ref="XR261:XR263"/>
    <mergeCell ref="XS261:XS263"/>
    <mergeCell ref="XT261:XT263"/>
    <mergeCell ref="XU261:XU263"/>
    <mergeCell ref="XV261:XV263"/>
    <mergeCell ref="XW261:XW263"/>
    <mergeCell ref="XX261:XX263"/>
    <mergeCell ref="XY261:XY263"/>
    <mergeCell ref="XZ261:XZ263"/>
    <mergeCell ref="YA261:YA263"/>
    <mergeCell ref="YB261:YB263"/>
    <mergeCell ref="YC261:YC263"/>
    <mergeCell ref="YD261:YD263"/>
    <mergeCell ref="YE261:YE263"/>
    <mergeCell ref="YF261:YF263"/>
    <mergeCell ref="YG261:YG263"/>
    <mergeCell ref="YH261:YH263"/>
    <mergeCell ref="YI261:YI263"/>
    <mergeCell ref="YJ261:YJ263"/>
    <mergeCell ref="YK261:YK263"/>
    <mergeCell ref="YL261:YL263"/>
    <mergeCell ref="YM261:YM263"/>
    <mergeCell ref="YN261:YN263"/>
    <mergeCell ref="YO261:YO263"/>
    <mergeCell ref="YP261:YP263"/>
    <mergeCell ref="YQ261:YQ263"/>
    <mergeCell ref="YR261:YR263"/>
    <mergeCell ref="YS261:YS263"/>
    <mergeCell ref="YT261:YT263"/>
    <mergeCell ref="YU261:YU263"/>
    <mergeCell ref="YV261:YV263"/>
    <mergeCell ref="YW261:YW263"/>
    <mergeCell ref="YX261:YX263"/>
    <mergeCell ref="YY261:YY263"/>
    <mergeCell ref="YZ261:YZ263"/>
    <mergeCell ref="ZA261:ZA263"/>
    <mergeCell ref="ZB261:ZB263"/>
    <mergeCell ref="ZC261:ZC263"/>
    <mergeCell ref="ZD261:ZD263"/>
    <mergeCell ref="ZE261:ZE263"/>
    <mergeCell ref="ZF261:ZF263"/>
    <mergeCell ref="ZG261:ZG263"/>
    <mergeCell ref="ZH261:ZH263"/>
    <mergeCell ref="ZI261:ZI263"/>
    <mergeCell ref="ZJ261:ZJ263"/>
    <mergeCell ref="ZK261:ZK263"/>
    <mergeCell ref="ZL261:ZL263"/>
    <mergeCell ref="ZM261:ZM263"/>
    <mergeCell ref="ZN261:ZN263"/>
    <mergeCell ref="ZO261:ZO263"/>
    <mergeCell ref="ZP261:ZP263"/>
    <mergeCell ref="ZQ261:ZQ263"/>
    <mergeCell ref="ZR261:ZR263"/>
    <mergeCell ref="ZS261:ZS263"/>
    <mergeCell ref="ZT261:ZT263"/>
    <mergeCell ref="ZU261:ZU263"/>
    <mergeCell ref="ZV261:ZV263"/>
    <mergeCell ref="ZW261:ZW263"/>
    <mergeCell ref="ZX261:ZX263"/>
    <mergeCell ref="ZY261:ZY263"/>
    <mergeCell ref="ZZ261:ZZ263"/>
    <mergeCell ref="AAA261:AAA263"/>
    <mergeCell ref="AAB261:AAB263"/>
    <mergeCell ref="AAC261:AAC263"/>
    <mergeCell ref="AAD261:AAD263"/>
    <mergeCell ref="AAE261:AAE263"/>
    <mergeCell ref="AAF261:AAF263"/>
    <mergeCell ref="AAG261:AAG263"/>
    <mergeCell ref="AAH261:AAH263"/>
    <mergeCell ref="AAI261:AAI263"/>
    <mergeCell ref="AAJ261:AAJ263"/>
    <mergeCell ref="AAK261:AAK263"/>
    <mergeCell ref="AAL261:AAL263"/>
    <mergeCell ref="AAM261:AAM263"/>
    <mergeCell ref="AAN261:AAN263"/>
    <mergeCell ref="AAO261:AAO263"/>
    <mergeCell ref="AAP261:AAP263"/>
    <mergeCell ref="AAQ261:AAQ263"/>
    <mergeCell ref="AAR261:AAR263"/>
    <mergeCell ref="AAS261:AAS263"/>
    <mergeCell ref="AAT261:AAT263"/>
    <mergeCell ref="AAU261:AAU263"/>
    <mergeCell ref="AAV261:AAV263"/>
    <mergeCell ref="AAW261:AAW263"/>
    <mergeCell ref="AAX261:AAX263"/>
    <mergeCell ref="AAY261:AAY263"/>
    <mergeCell ref="AAZ261:AAZ263"/>
    <mergeCell ref="ABA261:ABA263"/>
    <mergeCell ref="ABB261:ABB263"/>
    <mergeCell ref="ABC261:ABC263"/>
    <mergeCell ref="ABD261:ABD263"/>
    <mergeCell ref="ABE261:ABE263"/>
    <mergeCell ref="ABF261:ABF263"/>
    <mergeCell ref="ABG261:ABG263"/>
    <mergeCell ref="ABH261:ABH263"/>
    <mergeCell ref="ABI261:ABI263"/>
    <mergeCell ref="ABJ261:ABJ263"/>
    <mergeCell ref="ABK261:ABK263"/>
    <mergeCell ref="ABL261:ABL263"/>
    <mergeCell ref="ABM261:ABM263"/>
    <mergeCell ref="ABN261:ABN263"/>
    <mergeCell ref="ABO261:ABO263"/>
    <mergeCell ref="ABP261:ABP263"/>
    <mergeCell ref="ABQ261:ABQ263"/>
    <mergeCell ref="ABR261:ABR263"/>
    <mergeCell ref="ABS261:ABS263"/>
    <mergeCell ref="ABT261:ABT263"/>
    <mergeCell ref="ABU261:ABU263"/>
    <mergeCell ref="ABV261:ABV263"/>
    <mergeCell ref="ABW261:ABW263"/>
    <mergeCell ref="ABX261:ABX263"/>
    <mergeCell ref="ABY261:ABY263"/>
    <mergeCell ref="ABZ261:ABZ263"/>
    <mergeCell ref="ACA261:ACA263"/>
    <mergeCell ref="ACB261:ACB263"/>
    <mergeCell ref="ACC261:ACC263"/>
    <mergeCell ref="ACD261:ACD263"/>
    <mergeCell ref="ACE261:ACE263"/>
    <mergeCell ref="ACF261:ACF263"/>
    <mergeCell ref="ACG261:ACG263"/>
    <mergeCell ref="ACH261:ACH263"/>
    <mergeCell ref="ACI261:ACI263"/>
    <mergeCell ref="ACJ261:ACJ263"/>
    <mergeCell ref="ACK261:ACK263"/>
    <mergeCell ref="ACL261:ACL263"/>
    <mergeCell ref="ACM261:ACM263"/>
    <mergeCell ref="ACN261:ACN263"/>
    <mergeCell ref="ACO261:ACO263"/>
    <mergeCell ref="ACP261:ACP263"/>
    <mergeCell ref="ACQ261:ACQ263"/>
    <mergeCell ref="ACR261:ACR263"/>
    <mergeCell ref="ACS261:ACS263"/>
    <mergeCell ref="ACT261:ACT263"/>
    <mergeCell ref="ACU261:ACU263"/>
    <mergeCell ref="ACV261:ACV263"/>
    <mergeCell ref="ACW261:ACW263"/>
    <mergeCell ref="ACX261:ACX263"/>
    <mergeCell ref="ACY261:ACY263"/>
    <mergeCell ref="ACZ261:ACZ263"/>
    <mergeCell ref="ADA261:ADA263"/>
    <mergeCell ref="ADB261:ADB263"/>
    <mergeCell ref="ADC261:ADC263"/>
    <mergeCell ref="ADD261:ADD263"/>
    <mergeCell ref="ADE261:ADE263"/>
    <mergeCell ref="ADF261:ADF263"/>
    <mergeCell ref="ADG261:ADG263"/>
    <mergeCell ref="ADH261:ADH263"/>
    <mergeCell ref="ADI261:ADI263"/>
    <mergeCell ref="ADJ261:ADJ263"/>
    <mergeCell ref="ADK261:ADK263"/>
    <mergeCell ref="ADL261:ADL263"/>
    <mergeCell ref="ADM261:ADM263"/>
    <mergeCell ref="ADN261:ADN263"/>
    <mergeCell ref="ADO261:ADO263"/>
    <mergeCell ref="ADP261:ADP263"/>
    <mergeCell ref="ADQ261:ADQ263"/>
    <mergeCell ref="ADR261:ADR263"/>
    <mergeCell ref="ADS261:ADS263"/>
    <mergeCell ref="ADT261:ADT263"/>
    <mergeCell ref="ADU261:ADU263"/>
    <mergeCell ref="ADV261:ADV263"/>
    <mergeCell ref="ADW261:ADW263"/>
    <mergeCell ref="ADX261:ADX263"/>
    <mergeCell ref="ADY261:ADY263"/>
    <mergeCell ref="ADZ261:ADZ263"/>
    <mergeCell ref="AEA261:AEA263"/>
    <mergeCell ref="AEB261:AEB263"/>
    <mergeCell ref="AEC261:AEC263"/>
    <mergeCell ref="AED261:AED263"/>
    <mergeCell ref="AEE261:AEE263"/>
    <mergeCell ref="AEF261:AEF263"/>
    <mergeCell ref="AEG261:AEG263"/>
    <mergeCell ref="AEH261:AEH263"/>
    <mergeCell ref="AEI261:AEI263"/>
    <mergeCell ref="AEJ261:AEJ263"/>
    <mergeCell ref="AEK261:AEK263"/>
    <mergeCell ref="AEL261:AEL263"/>
    <mergeCell ref="AEM261:AEM263"/>
    <mergeCell ref="AEN261:AEN263"/>
    <mergeCell ref="AEO261:AEO263"/>
    <mergeCell ref="AEP261:AEP263"/>
    <mergeCell ref="AEQ261:AEQ263"/>
    <mergeCell ref="AER261:AER263"/>
    <mergeCell ref="AES261:AES263"/>
    <mergeCell ref="AET261:AET263"/>
    <mergeCell ref="AEU261:AEU263"/>
    <mergeCell ref="AEV261:AEV263"/>
    <mergeCell ref="AEW261:AEW263"/>
    <mergeCell ref="AEX261:AEX263"/>
    <mergeCell ref="AEY261:AEY263"/>
    <mergeCell ref="AEZ261:AEZ263"/>
    <mergeCell ref="AFA261:AFA263"/>
    <mergeCell ref="AFB261:AFB263"/>
    <mergeCell ref="AFC261:AFC263"/>
    <mergeCell ref="AFD261:AFD263"/>
    <mergeCell ref="AFE261:AFE263"/>
    <mergeCell ref="AFF261:AFF263"/>
    <mergeCell ref="AFG261:AFG263"/>
    <mergeCell ref="AFH261:AFH263"/>
    <mergeCell ref="AFI261:AFI263"/>
    <mergeCell ref="AFJ261:AFJ263"/>
    <mergeCell ref="AFK261:AFK263"/>
    <mergeCell ref="AFL261:AFL263"/>
    <mergeCell ref="AFM261:AFM263"/>
    <mergeCell ref="AFN261:AFN263"/>
    <mergeCell ref="AFO261:AFO263"/>
    <mergeCell ref="AFP261:AFP263"/>
    <mergeCell ref="AFQ261:AFQ263"/>
    <mergeCell ref="AFR261:AFR263"/>
    <mergeCell ref="AFS261:AFS263"/>
    <mergeCell ref="AFT261:AFT263"/>
    <mergeCell ref="AFU261:AFU263"/>
    <mergeCell ref="AFV261:AFV263"/>
    <mergeCell ref="AFW261:AFW263"/>
    <mergeCell ref="AFX261:AFX263"/>
    <mergeCell ref="AFY261:AFY263"/>
    <mergeCell ref="AFZ261:AFZ263"/>
    <mergeCell ref="AGA261:AGA263"/>
    <mergeCell ref="AGB261:AGB263"/>
    <mergeCell ref="AGC261:AGC263"/>
    <mergeCell ref="AGD261:AGD263"/>
    <mergeCell ref="AGE261:AGE263"/>
    <mergeCell ref="AGF261:AGF263"/>
    <mergeCell ref="AGG261:AGG263"/>
    <mergeCell ref="AGH261:AGH263"/>
    <mergeCell ref="AGI261:AGI263"/>
    <mergeCell ref="AGJ261:AGJ263"/>
    <mergeCell ref="AGK261:AGK263"/>
    <mergeCell ref="AGL261:AGL263"/>
    <mergeCell ref="AGM261:AGM263"/>
    <mergeCell ref="AGN261:AGN263"/>
    <mergeCell ref="AGO261:AGO263"/>
    <mergeCell ref="AGP261:AGP263"/>
    <mergeCell ref="AGQ261:AGQ263"/>
    <mergeCell ref="AGR261:AGR263"/>
    <mergeCell ref="AGS261:AGS263"/>
    <mergeCell ref="AGT261:AGT263"/>
    <mergeCell ref="AGU261:AGU263"/>
    <mergeCell ref="AGV261:AGV263"/>
    <mergeCell ref="AGW261:AGW263"/>
    <mergeCell ref="AGX261:AGX263"/>
    <mergeCell ref="AGY261:AGY263"/>
    <mergeCell ref="AGZ261:AGZ263"/>
    <mergeCell ref="AHA261:AHA263"/>
    <mergeCell ref="AHB261:AHB263"/>
    <mergeCell ref="AHC261:AHC263"/>
    <mergeCell ref="AHD261:AHD263"/>
    <mergeCell ref="AHE261:AHE263"/>
    <mergeCell ref="AHF261:AHF263"/>
    <mergeCell ref="AHG261:AHG263"/>
    <mergeCell ref="AHH261:AHH263"/>
    <mergeCell ref="AHI261:AHI263"/>
    <mergeCell ref="AHJ261:AHJ263"/>
    <mergeCell ref="AHK261:AHK263"/>
    <mergeCell ref="AHL261:AHL263"/>
    <mergeCell ref="AHM261:AHM263"/>
    <mergeCell ref="AHN261:AHN263"/>
    <mergeCell ref="AHO261:AHO263"/>
    <mergeCell ref="AHP261:AHP263"/>
    <mergeCell ref="AHQ261:AHQ263"/>
    <mergeCell ref="AHR261:AHR263"/>
    <mergeCell ref="AHS261:AHS263"/>
    <mergeCell ref="AHT261:AHT263"/>
    <mergeCell ref="AHU261:AHU263"/>
    <mergeCell ref="AHV261:AHV263"/>
    <mergeCell ref="AHW261:AHW263"/>
    <mergeCell ref="AHX261:AHX263"/>
    <mergeCell ref="AHY261:AHY263"/>
    <mergeCell ref="AHZ261:AHZ263"/>
    <mergeCell ref="AIA261:AIA263"/>
    <mergeCell ref="AIB261:AIB263"/>
    <mergeCell ref="AIC261:AIC263"/>
    <mergeCell ref="AID261:AID263"/>
    <mergeCell ref="AIE261:AIE263"/>
    <mergeCell ref="AIF261:AIF263"/>
    <mergeCell ref="AIG261:AIG263"/>
    <mergeCell ref="AIH261:AIH263"/>
    <mergeCell ref="AII261:AII263"/>
    <mergeCell ref="AIJ261:AIJ263"/>
    <mergeCell ref="AIK261:AIK263"/>
    <mergeCell ref="AIL261:AIL263"/>
    <mergeCell ref="AIM261:AIM263"/>
    <mergeCell ref="AIN261:AIN263"/>
    <mergeCell ref="AIO261:AIO263"/>
    <mergeCell ref="AIP261:AIP263"/>
    <mergeCell ref="AIQ261:AIQ263"/>
    <mergeCell ref="AIR261:AIR263"/>
    <mergeCell ref="AIS261:AIS263"/>
    <mergeCell ref="AIT261:AIT263"/>
    <mergeCell ref="AIU261:AIU263"/>
    <mergeCell ref="AIV261:AIV263"/>
    <mergeCell ref="AIW261:AIW263"/>
    <mergeCell ref="AIX261:AIX263"/>
    <mergeCell ref="AIY261:AIY263"/>
    <mergeCell ref="AIZ261:AIZ263"/>
    <mergeCell ref="AJA261:AJA263"/>
    <mergeCell ref="AJB261:AJB263"/>
    <mergeCell ref="AJC261:AJC263"/>
    <mergeCell ref="AJD261:AJD263"/>
    <mergeCell ref="AJE261:AJE263"/>
    <mergeCell ref="AJF261:AJF263"/>
    <mergeCell ref="AJG261:AJG263"/>
    <mergeCell ref="AJH261:AJH263"/>
    <mergeCell ref="AJI261:AJI263"/>
    <mergeCell ref="AJJ261:AJJ263"/>
    <mergeCell ref="AJK261:AJK263"/>
    <mergeCell ref="AJL261:AJL263"/>
    <mergeCell ref="AJM261:AJM263"/>
    <mergeCell ref="AJN261:AJN263"/>
    <mergeCell ref="AJO261:AJO263"/>
    <mergeCell ref="AJP261:AJP263"/>
    <mergeCell ref="AJQ261:AJQ263"/>
    <mergeCell ref="AJR261:AJR263"/>
    <mergeCell ref="AJS261:AJS263"/>
    <mergeCell ref="AJT261:AJT263"/>
    <mergeCell ref="AJU261:AJU263"/>
    <mergeCell ref="AJV261:AJV263"/>
    <mergeCell ref="AJW261:AJW263"/>
    <mergeCell ref="AJX261:AJX263"/>
    <mergeCell ref="AJY261:AJY263"/>
    <mergeCell ref="AJZ261:AJZ263"/>
    <mergeCell ref="AKA261:AKA263"/>
    <mergeCell ref="AKB261:AKB263"/>
    <mergeCell ref="AKC261:AKC263"/>
    <mergeCell ref="AKD261:AKD263"/>
    <mergeCell ref="AKE261:AKE263"/>
    <mergeCell ref="AKF261:AKF263"/>
    <mergeCell ref="AKG261:AKG263"/>
    <mergeCell ref="AKH261:AKH263"/>
    <mergeCell ref="AKI261:AKI263"/>
    <mergeCell ref="AKJ261:AKJ263"/>
    <mergeCell ref="AKK261:AKK263"/>
    <mergeCell ref="AKL261:AKL263"/>
    <mergeCell ref="AKM261:AKM263"/>
    <mergeCell ref="AKN261:AKN263"/>
    <mergeCell ref="AKO261:AKO263"/>
    <mergeCell ref="AKP261:AKP263"/>
    <mergeCell ref="LY264:LY266"/>
    <mergeCell ref="LZ264:LZ266"/>
    <mergeCell ref="MA264:MA266"/>
    <mergeCell ref="MB264:MB266"/>
    <mergeCell ref="MC264:MC266"/>
    <mergeCell ref="MD264:MD266"/>
    <mergeCell ref="ME264:ME266"/>
    <mergeCell ref="MF264:MF266"/>
    <mergeCell ref="MG264:MG266"/>
    <mergeCell ref="MH264:MH266"/>
    <mergeCell ref="MI264:MI266"/>
    <mergeCell ref="MJ264:MJ266"/>
    <mergeCell ref="MK264:MK266"/>
    <mergeCell ref="ML264:ML266"/>
    <mergeCell ref="MM264:MM266"/>
    <mergeCell ref="MN264:MN266"/>
    <mergeCell ref="MO264:MO266"/>
    <mergeCell ref="MP264:MP266"/>
    <mergeCell ref="MQ264:MQ266"/>
    <mergeCell ref="MR264:MR266"/>
    <mergeCell ref="MS264:MS266"/>
    <mergeCell ref="MT264:MT266"/>
    <mergeCell ref="MU264:MU266"/>
    <mergeCell ref="MV264:MV266"/>
    <mergeCell ref="MW264:MW266"/>
    <mergeCell ref="MX264:MX266"/>
    <mergeCell ref="MY264:MY266"/>
    <mergeCell ref="MZ264:MZ266"/>
    <mergeCell ref="NA264:NA266"/>
    <mergeCell ref="NB264:NB266"/>
    <mergeCell ref="NC264:NC266"/>
    <mergeCell ref="ND264:ND266"/>
    <mergeCell ref="NE264:NE266"/>
    <mergeCell ref="NF264:NF266"/>
    <mergeCell ref="NG264:NG266"/>
    <mergeCell ref="NH264:NH266"/>
    <mergeCell ref="NI264:NI266"/>
    <mergeCell ref="NJ264:NJ266"/>
    <mergeCell ref="NK264:NK266"/>
    <mergeCell ref="NL264:NL266"/>
    <mergeCell ref="NM264:NM266"/>
    <mergeCell ref="NN264:NN266"/>
    <mergeCell ref="NO264:NO266"/>
    <mergeCell ref="NP264:NP266"/>
    <mergeCell ref="NQ264:NQ266"/>
    <mergeCell ref="NR264:NR266"/>
    <mergeCell ref="NS264:NS266"/>
    <mergeCell ref="NT264:NT266"/>
    <mergeCell ref="NU264:NU266"/>
    <mergeCell ref="NV264:NV266"/>
    <mergeCell ref="NW264:NW266"/>
    <mergeCell ref="NX264:NX266"/>
    <mergeCell ref="NY264:NY266"/>
    <mergeCell ref="NZ264:NZ266"/>
    <mergeCell ref="OA264:OA266"/>
    <mergeCell ref="OB264:OB266"/>
    <mergeCell ref="OC264:OC266"/>
    <mergeCell ref="OD264:OD266"/>
    <mergeCell ref="OE264:OE266"/>
    <mergeCell ref="OF264:OF266"/>
    <mergeCell ref="OG264:OG266"/>
    <mergeCell ref="OH264:OH266"/>
    <mergeCell ref="OI264:OI266"/>
    <mergeCell ref="OJ264:OJ266"/>
    <mergeCell ref="OK264:OK266"/>
    <mergeCell ref="OL264:OL266"/>
    <mergeCell ref="OM264:OM266"/>
    <mergeCell ref="ON264:ON266"/>
    <mergeCell ref="OO264:OO266"/>
    <mergeCell ref="OP264:OP266"/>
    <mergeCell ref="OQ264:OQ266"/>
    <mergeCell ref="OR264:OR266"/>
    <mergeCell ref="OS264:OS266"/>
    <mergeCell ref="OT264:OT266"/>
    <mergeCell ref="OU264:OU266"/>
    <mergeCell ref="OV264:OV266"/>
    <mergeCell ref="OW264:OW266"/>
    <mergeCell ref="OX264:OX266"/>
    <mergeCell ref="OY264:OY266"/>
    <mergeCell ref="OZ264:OZ266"/>
    <mergeCell ref="PA264:PA266"/>
    <mergeCell ref="PB264:PB266"/>
    <mergeCell ref="PC264:PC266"/>
    <mergeCell ref="PD264:PD266"/>
    <mergeCell ref="PE264:PE266"/>
    <mergeCell ref="PF264:PF266"/>
    <mergeCell ref="PG264:PG266"/>
    <mergeCell ref="PH264:PH266"/>
    <mergeCell ref="PI264:PI266"/>
    <mergeCell ref="PJ264:PJ266"/>
    <mergeCell ref="PK264:PK266"/>
    <mergeCell ref="PL264:PL266"/>
    <mergeCell ref="PM264:PM266"/>
    <mergeCell ref="PN264:PN266"/>
    <mergeCell ref="PO264:PO266"/>
    <mergeCell ref="PP264:PP266"/>
    <mergeCell ref="PQ264:PQ266"/>
    <mergeCell ref="PR264:PR266"/>
    <mergeCell ref="PS264:PS266"/>
    <mergeCell ref="PT264:PT266"/>
    <mergeCell ref="PU264:PU266"/>
    <mergeCell ref="PV264:PV266"/>
    <mergeCell ref="PW264:PW266"/>
    <mergeCell ref="PX264:PX266"/>
    <mergeCell ref="PY264:PY266"/>
    <mergeCell ref="PZ264:PZ266"/>
    <mergeCell ref="QA264:QA266"/>
    <mergeCell ref="QB264:QB266"/>
    <mergeCell ref="QC264:QC266"/>
    <mergeCell ref="QD264:QD266"/>
    <mergeCell ref="QE264:QE266"/>
    <mergeCell ref="QF264:QF266"/>
    <mergeCell ref="QG264:QG266"/>
    <mergeCell ref="QH264:QH266"/>
    <mergeCell ref="QI264:QI266"/>
    <mergeCell ref="QJ264:QJ266"/>
    <mergeCell ref="QK264:QK266"/>
    <mergeCell ref="QL264:QL266"/>
    <mergeCell ref="QM264:QM266"/>
    <mergeCell ref="QN264:QN266"/>
    <mergeCell ref="QO264:QO266"/>
    <mergeCell ref="QP264:QP266"/>
    <mergeCell ref="QQ264:QQ266"/>
    <mergeCell ref="QR264:QR266"/>
    <mergeCell ref="QS264:QS266"/>
    <mergeCell ref="QT264:QT266"/>
    <mergeCell ref="QU264:QU266"/>
    <mergeCell ref="QV264:QV266"/>
    <mergeCell ref="QW264:QW266"/>
    <mergeCell ref="QX264:QX266"/>
    <mergeCell ref="QY264:QY266"/>
    <mergeCell ref="QZ264:QZ266"/>
    <mergeCell ref="RA264:RA266"/>
    <mergeCell ref="RB264:RB266"/>
    <mergeCell ref="RC264:RC266"/>
    <mergeCell ref="RD264:RD266"/>
    <mergeCell ref="RE264:RE266"/>
    <mergeCell ref="RF264:RF266"/>
    <mergeCell ref="RG264:RG266"/>
    <mergeCell ref="RH264:RH266"/>
    <mergeCell ref="RI264:RI266"/>
    <mergeCell ref="RJ264:RJ266"/>
    <mergeCell ref="RK264:RK266"/>
    <mergeCell ref="RL264:RL266"/>
    <mergeCell ref="RM264:RM266"/>
    <mergeCell ref="RN264:RN266"/>
    <mergeCell ref="RO264:RO266"/>
    <mergeCell ref="RP264:RP266"/>
    <mergeCell ref="RQ264:RQ266"/>
    <mergeCell ref="RR264:RR266"/>
    <mergeCell ref="RS264:RS266"/>
    <mergeCell ref="RT264:RT266"/>
    <mergeCell ref="RU264:RU266"/>
    <mergeCell ref="RV264:RV266"/>
    <mergeCell ref="RW264:RW266"/>
    <mergeCell ref="RX264:RX266"/>
    <mergeCell ref="RY264:RY266"/>
    <mergeCell ref="RZ264:RZ266"/>
    <mergeCell ref="SA264:SA266"/>
    <mergeCell ref="SB264:SB266"/>
    <mergeCell ref="SC264:SC266"/>
    <mergeCell ref="SD264:SD266"/>
    <mergeCell ref="SE264:SE266"/>
    <mergeCell ref="SF264:SF266"/>
    <mergeCell ref="SG264:SG266"/>
    <mergeCell ref="SH264:SH266"/>
    <mergeCell ref="SI264:SI266"/>
    <mergeCell ref="SJ264:SJ266"/>
    <mergeCell ref="SK264:SK266"/>
    <mergeCell ref="SL264:SL266"/>
    <mergeCell ref="SM264:SM266"/>
    <mergeCell ref="SN264:SN266"/>
    <mergeCell ref="SO264:SO266"/>
    <mergeCell ref="SP264:SP266"/>
    <mergeCell ref="SQ264:SQ266"/>
    <mergeCell ref="SR264:SR266"/>
    <mergeCell ref="SS264:SS266"/>
    <mergeCell ref="ST264:ST266"/>
    <mergeCell ref="SU264:SU266"/>
    <mergeCell ref="SV264:SV266"/>
    <mergeCell ref="SW264:SW266"/>
    <mergeCell ref="SX264:SX266"/>
    <mergeCell ref="SY264:SY266"/>
    <mergeCell ref="SZ264:SZ266"/>
    <mergeCell ref="TA264:TA266"/>
    <mergeCell ref="TB264:TB266"/>
    <mergeCell ref="TC264:TC266"/>
    <mergeCell ref="TD264:TD266"/>
    <mergeCell ref="TE264:TE266"/>
    <mergeCell ref="TF264:TF266"/>
    <mergeCell ref="TG264:TG266"/>
    <mergeCell ref="TH264:TH266"/>
    <mergeCell ref="TI264:TI266"/>
    <mergeCell ref="TJ264:TJ266"/>
    <mergeCell ref="TK264:TK266"/>
    <mergeCell ref="TL264:TL266"/>
    <mergeCell ref="TM264:TM266"/>
    <mergeCell ref="TN264:TN266"/>
    <mergeCell ref="TO264:TO266"/>
    <mergeCell ref="TP264:TP266"/>
    <mergeCell ref="TQ264:TQ266"/>
    <mergeCell ref="TR264:TR266"/>
    <mergeCell ref="TS264:TS266"/>
    <mergeCell ref="TT264:TT266"/>
    <mergeCell ref="TU264:TU266"/>
    <mergeCell ref="TV264:TV266"/>
    <mergeCell ref="TW264:TW266"/>
    <mergeCell ref="TX264:TX266"/>
    <mergeCell ref="TY264:TY266"/>
    <mergeCell ref="TZ264:TZ266"/>
    <mergeCell ref="UA264:UA266"/>
    <mergeCell ref="UB264:UB266"/>
    <mergeCell ref="UC264:UC266"/>
    <mergeCell ref="UD264:UD266"/>
    <mergeCell ref="UE264:UE266"/>
    <mergeCell ref="UF264:UF266"/>
    <mergeCell ref="UG264:UG266"/>
    <mergeCell ref="UH264:UH266"/>
    <mergeCell ref="UI264:UI266"/>
    <mergeCell ref="UJ264:UJ266"/>
    <mergeCell ref="UK264:UK266"/>
    <mergeCell ref="UL264:UL266"/>
    <mergeCell ref="UM264:UM266"/>
    <mergeCell ref="UN264:UN266"/>
    <mergeCell ref="UO264:UO266"/>
    <mergeCell ref="UP264:UP266"/>
    <mergeCell ref="UQ264:UQ266"/>
    <mergeCell ref="UR264:UR266"/>
    <mergeCell ref="US264:US266"/>
    <mergeCell ref="UT264:UT266"/>
    <mergeCell ref="UU264:UU266"/>
    <mergeCell ref="UV264:UV266"/>
    <mergeCell ref="UW264:UW266"/>
    <mergeCell ref="UX264:UX266"/>
    <mergeCell ref="UY264:UY266"/>
    <mergeCell ref="UZ264:UZ266"/>
    <mergeCell ref="VA264:VA266"/>
    <mergeCell ref="VB264:VB266"/>
    <mergeCell ref="VC264:VC266"/>
    <mergeCell ref="VD264:VD266"/>
    <mergeCell ref="VE264:VE266"/>
    <mergeCell ref="VF264:VF266"/>
    <mergeCell ref="VG264:VG266"/>
    <mergeCell ref="VH264:VH266"/>
    <mergeCell ref="VI264:VI266"/>
    <mergeCell ref="VJ264:VJ266"/>
    <mergeCell ref="VK264:VK266"/>
    <mergeCell ref="VL264:VL266"/>
    <mergeCell ref="VM264:VM266"/>
    <mergeCell ref="VN264:VN266"/>
    <mergeCell ref="VO264:VO266"/>
    <mergeCell ref="VP264:VP266"/>
    <mergeCell ref="VQ264:VQ266"/>
    <mergeCell ref="VR264:VR266"/>
    <mergeCell ref="VS264:VS266"/>
    <mergeCell ref="VT264:VT266"/>
    <mergeCell ref="VU264:VU266"/>
    <mergeCell ref="VV264:VV266"/>
    <mergeCell ref="VW264:VW266"/>
    <mergeCell ref="VX264:VX266"/>
    <mergeCell ref="VY264:VY266"/>
    <mergeCell ref="VZ264:VZ266"/>
    <mergeCell ref="WA264:WA266"/>
    <mergeCell ref="WB264:WB266"/>
    <mergeCell ref="WC264:WC266"/>
    <mergeCell ref="WD264:WD266"/>
    <mergeCell ref="WE264:WE266"/>
    <mergeCell ref="WF264:WF266"/>
    <mergeCell ref="WG264:WG266"/>
    <mergeCell ref="WH264:WH266"/>
    <mergeCell ref="WI264:WI266"/>
    <mergeCell ref="WJ264:WJ266"/>
    <mergeCell ref="WK264:WK266"/>
    <mergeCell ref="WL264:WL266"/>
    <mergeCell ref="WM264:WM266"/>
    <mergeCell ref="WN264:WN266"/>
    <mergeCell ref="WO264:WO266"/>
    <mergeCell ref="WP264:WP266"/>
    <mergeCell ref="WQ264:WQ266"/>
    <mergeCell ref="WR264:WR266"/>
    <mergeCell ref="WS264:WS266"/>
    <mergeCell ref="WT264:WT266"/>
    <mergeCell ref="WU264:WU266"/>
    <mergeCell ref="WV264:WV266"/>
    <mergeCell ref="WW264:WW266"/>
    <mergeCell ref="WX264:WX266"/>
    <mergeCell ref="WY264:WY266"/>
    <mergeCell ref="WZ264:WZ266"/>
    <mergeCell ref="XA264:XA266"/>
    <mergeCell ref="XB264:XB266"/>
    <mergeCell ref="XC264:XC266"/>
    <mergeCell ref="XD264:XD266"/>
    <mergeCell ref="XE264:XE266"/>
    <mergeCell ref="XF264:XF266"/>
    <mergeCell ref="XG264:XG266"/>
    <mergeCell ref="XH264:XH266"/>
    <mergeCell ref="XI264:XI266"/>
    <mergeCell ref="XJ264:XJ266"/>
    <mergeCell ref="XK264:XK266"/>
    <mergeCell ref="XL264:XL266"/>
    <mergeCell ref="XM264:XM266"/>
    <mergeCell ref="XN264:XN266"/>
    <mergeCell ref="XO264:XO266"/>
    <mergeCell ref="XP264:XP266"/>
    <mergeCell ref="XQ264:XQ266"/>
    <mergeCell ref="XR264:XR266"/>
    <mergeCell ref="XS264:XS266"/>
    <mergeCell ref="XT264:XT266"/>
    <mergeCell ref="XU264:XU266"/>
    <mergeCell ref="XV264:XV266"/>
    <mergeCell ref="XW264:XW266"/>
    <mergeCell ref="XX264:XX266"/>
    <mergeCell ref="XY264:XY266"/>
    <mergeCell ref="XZ264:XZ266"/>
    <mergeCell ref="YA264:YA266"/>
    <mergeCell ref="YB264:YB266"/>
    <mergeCell ref="YC264:YC266"/>
    <mergeCell ref="YD264:YD266"/>
    <mergeCell ref="YE264:YE266"/>
    <mergeCell ref="YF264:YF266"/>
    <mergeCell ref="YG264:YG266"/>
    <mergeCell ref="YH264:YH266"/>
    <mergeCell ref="YI264:YI266"/>
    <mergeCell ref="YJ264:YJ266"/>
    <mergeCell ref="YK264:YK266"/>
    <mergeCell ref="YL264:YL266"/>
    <mergeCell ref="YM264:YM266"/>
    <mergeCell ref="YN264:YN266"/>
    <mergeCell ref="YO264:YO266"/>
    <mergeCell ref="YP264:YP266"/>
    <mergeCell ref="YQ264:YQ266"/>
    <mergeCell ref="YR264:YR266"/>
    <mergeCell ref="YS264:YS266"/>
    <mergeCell ref="YT264:YT266"/>
    <mergeCell ref="YU264:YU266"/>
    <mergeCell ref="YV264:YV266"/>
    <mergeCell ref="YW264:YW266"/>
    <mergeCell ref="YX264:YX266"/>
    <mergeCell ref="YY264:YY266"/>
    <mergeCell ref="YZ264:YZ266"/>
    <mergeCell ref="ZA264:ZA266"/>
    <mergeCell ref="ZB264:ZB266"/>
    <mergeCell ref="ZC264:ZC266"/>
    <mergeCell ref="ZD264:ZD266"/>
    <mergeCell ref="ZE264:ZE266"/>
    <mergeCell ref="ZF264:ZF266"/>
    <mergeCell ref="ZG264:ZG266"/>
    <mergeCell ref="ZH264:ZH266"/>
    <mergeCell ref="ZI264:ZI266"/>
    <mergeCell ref="ZJ264:ZJ266"/>
    <mergeCell ref="ZK264:ZK266"/>
    <mergeCell ref="ZL264:ZL266"/>
    <mergeCell ref="ZM264:ZM266"/>
    <mergeCell ref="ZN264:ZN266"/>
    <mergeCell ref="ZO264:ZO266"/>
    <mergeCell ref="ZP264:ZP266"/>
    <mergeCell ref="ZQ264:ZQ266"/>
    <mergeCell ref="ZR264:ZR266"/>
    <mergeCell ref="ZS264:ZS266"/>
    <mergeCell ref="ZT264:ZT266"/>
    <mergeCell ref="ZU264:ZU266"/>
    <mergeCell ref="ZV264:ZV266"/>
    <mergeCell ref="ZW264:ZW266"/>
    <mergeCell ref="ZX264:ZX266"/>
    <mergeCell ref="ZY264:ZY266"/>
    <mergeCell ref="ZZ264:ZZ266"/>
    <mergeCell ref="AAA264:AAA266"/>
    <mergeCell ref="AAB264:AAB266"/>
    <mergeCell ref="AAC264:AAC266"/>
    <mergeCell ref="AAD264:AAD266"/>
    <mergeCell ref="AAE264:AAE266"/>
    <mergeCell ref="AAF264:AAF266"/>
    <mergeCell ref="AAG264:AAG266"/>
    <mergeCell ref="AAH264:AAH266"/>
    <mergeCell ref="AAI264:AAI266"/>
    <mergeCell ref="AAJ264:AAJ266"/>
    <mergeCell ref="AAK264:AAK266"/>
    <mergeCell ref="AAL264:AAL266"/>
    <mergeCell ref="AAM264:AAM266"/>
    <mergeCell ref="AAN264:AAN266"/>
    <mergeCell ref="AAO264:AAO266"/>
    <mergeCell ref="AAP264:AAP266"/>
    <mergeCell ref="AAQ264:AAQ266"/>
    <mergeCell ref="AAR264:AAR266"/>
    <mergeCell ref="AAS264:AAS266"/>
    <mergeCell ref="AAT264:AAT266"/>
    <mergeCell ref="AAU264:AAU266"/>
    <mergeCell ref="AAV264:AAV266"/>
    <mergeCell ref="AAW264:AAW266"/>
    <mergeCell ref="AAX264:AAX266"/>
    <mergeCell ref="AAY264:AAY266"/>
    <mergeCell ref="AAZ264:AAZ266"/>
    <mergeCell ref="ABA264:ABA266"/>
    <mergeCell ref="ABB264:ABB266"/>
    <mergeCell ref="ABC264:ABC266"/>
    <mergeCell ref="ABD264:ABD266"/>
    <mergeCell ref="ABE264:ABE266"/>
    <mergeCell ref="ABF264:ABF266"/>
    <mergeCell ref="ABG264:ABG266"/>
    <mergeCell ref="ABH264:ABH266"/>
    <mergeCell ref="ABI264:ABI266"/>
    <mergeCell ref="ABJ264:ABJ266"/>
    <mergeCell ref="ABK264:ABK266"/>
    <mergeCell ref="ABL264:ABL266"/>
    <mergeCell ref="ABM264:ABM266"/>
    <mergeCell ref="ABN264:ABN266"/>
    <mergeCell ref="ABO264:ABO266"/>
    <mergeCell ref="ABP264:ABP266"/>
    <mergeCell ref="ABQ264:ABQ266"/>
    <mergeCell ref="ABR264:ABR266"/>
    <mergeCell ref="ABS264:ABS266"/>
    <mergeCell ref="ABT264:ABT266"/>
    <mergeCell ref="ABU264:ABU266"/>
    <mergeCell ref="ABV264:ABV266"/>
    <mergeCell ref="ABW264:ABW266"/>
    <mergeCell ref="ABX264:ABX266"/>
    <mergeCell ref="ABY264:ABY266"/>
    <mergeCell ref="ABZ264:ABZ266"/>
    <mergeCell ref="ACA264:ACA266"/>
    <mergeCell ref="ACB264:ACB266"/>
    <mergeCell ref="ACC264:ACC266"/>
    <mergeCell ref="ACD264:ACD266"/>
    <mergeCell ref="ACE264:ACE266"/>
    <mergeCell ref="ACF264:ACF266"/>
    <mergeCell ref="ACG264:ACG266"/>
    <mergeCell ref="ACH264:ACH266"/>
    <mergeCell ref="ACI264:ACI266"/>
    <mergeCell ref="ACJ264:ACJ266"/>
    <mergeCell ref="ACK264:ACK266"/>
    <mergeCell ref="ACL264:ACL266"/>
    <mergeCell ref="ACM264:ACM266"/>
    <mergeCell ref="ACN264:ACN266"/>
    <mergeCell ref="ACO264:ACO266"/>
    <mergeCell ref="ACP264:ACP266"/>
    <mergeCell ref="ACQ264:ACQ266"/>
    <mergeCell ref="ACR264:ACR266"/>
    <mergeCell ref="ACS264:ACS266"/>
    <mergeCell ref="ACT264:ACT266"/>
    <mergeCell ref="ACU264:ACU266"/>
    <mergeCell ref="ACV264:ACV266"/>
    <mergeCell ref="ACW264:ACW266"/>
    <mergeCell ref="ACX264:ACX266"/>
    <mergeCell ref="ACY264:ACY266"/>
    <mergeCell ref="ACZ264:ACZ266"/>
    <mergeCell ref="ADA264:ADA266"/>
    <mergeCell ref="ADB264:ADB266"/>
    <mergeCell ref="ADC264:ADC266"/>
    <mergeCell ref="ADD264:ADD266"/>
    <mergeCell ref="ADE264:ADE266"/>
    <mergeCell ref="ADF264:ADF266"/>
    <mergeCell ref="ADG264:ADG266"/>
    <mergeCell ref="ADH264:ADH266"/>
    <mergeCell ref="ADI264:ADI266"/>
    <mergeCell ref="ADJ264:ADJ266"/>
    <mergeCell ref="ADK264:ADK266"/>
    <mergeCell ref="ADL264:ADL266"/>
    <mergeCell ref="ADM264:ADM266"/>
    <mergeCell ref="ADN264:ADN266"/>
    <mergeCell ref="ADO264:ADO266"/>
    <mergeCell ref="ADP264:ADP266"/>
    <mergeCell ref="ADQ264:ADQ266"/>
    <mergeCell ref="ADR264:ADR266"/>
    <mergeCell ref="ADS264:ADS266"/>
    <mergeCell ref="ADT264:ADT266"/>
    <mergeCell ref="ADU264:ADU266"/>
    <mergeCell ref="ADV264:ADV266"/>
    <mergeCell ref="ADW264:ADW266"/>
    <mergeCell ref="ADX264:ADX266"/>
    <mergeCell ref="ADY264:ADY266"/>
    <mergeCell ref="ADZ264:ADZ266"/>
    <mergeCell ref="AEA264:AEA266"/>
    <mergeCell ref="AEB264:AEB266"/>
    <mergeCell ref="AEC264:AEC266"/>
    <mergeCell ref="AED264:AED266"/>
    <mergeCell ref="AEE264:AEE266"/>
    <mergeCell ref="AEF264:AEF266"/>
    <mergeCell ref="AEG264:AEG266"/>
    <mergeCell ref="AEH264:AEH266"/>
    <mergeCell ref="AEI264:AEI266"/>
    <mergeCell ref="AEJ264:AEJ266"/>
    <mergeCell ref="AEK264:AEK266"/>
    <mergeCell ref="AEL264:AEL266"/>
    <mergeCell ref="AEM264:AEM266"/>
    <mergeCell ref="AEN264:AEN266"/>
    <mergeCell ref="AEO264:AEO266"/>
    <mergeCell ref="AEP264:AEP266"/>
    <mergeCell ref="AEQ264:AEQ266"/>
    <mergeCell ref="AER264:AER266"/>
    <mergeCell ref="AES264:AES266"/>
    <mergeCell ref="AET264:AET266"/>
    <mergeCell ref="AEU264:AEU266"/>
    <mergeCell ref="AEV264:AEV266"/>
    <mergeCell ref="AEW264:AEW266"/>
    <mergeCell ref="AEX264:AEX266"/>
    <mergeCell ref="AEY264:AEY266"/>
    <mergeCell ref="AEZ264:AEZ266"/>
    <mergeCell ref="AFA264:AFA266"/>
    <mergeCell ref="AFB264:AFB266"/>
    <mergeCell ref="AFC264:AFC266"/>
    <mergeCell ref="AFD264:AFD266"/>
    <mergeCell ref="AFE264:AFE266"/>
    <mergeCell ref="AFF264:AFF266"/>
    <mergeCell ref="AFG264:AFG266"/>
    <mergeCell ref="AFH264:AFH266"/>
    <mergeCell ref="AFI264:AFI266"/>
    <mergeCell ref="AFJ264:AFJ266"/>
    <mergeCell ref="AFK264:AFK266"/>
    <mergeCell ref="AFL264:AFL266"/>
    <mergeCell ref="AFM264:AFM266"/>
    <mergeCell ref="AFN264:AFN266"/>
    <mergeCell ref="AFO264:AFO266"/>
    <mergeCell ref="AFP264:AFP266"/>
    <mergeCell ref="AFQ264:AFQ266"/>
    <mergeCell ref="AFR264:AFR266"/>
    <mergeCell ref="AFS264:AFS266"/>
    <mergeCell ref="AFT264:AFT266"/>
    <mergeCell ref="AFU264:AFU266"/>
    <mergeCell ref="AFV264:AFV266"/>
    <mergeCell ref="AFW264:AFW266"/>
    <mergeCell ref="AFX264:AFX266"/>
    <mergeCell ref="AFY264:AFY266"/>
    <mergeCell ref="AFZ264:AFZ266"/>
    <mergeCell ref="AGA264:AGA266"/>
    <mergeCell ref="AGB264:AGB266"/>
    <mergeCell ref="AGC264:AGC266"/>
    <mergeCell ref="AGD264:AGD266"/>
    <mergeCell ref="AGE264:AGE266"/>
    <mergeCell ref="AGF264:AGF266"/>
    <mergeCell ref="AGG264:AGG266"/>
    <mergeCell ref="AGH264:AGH266"/>
    <mergeCell ref="AGI264:AGI266"/>
    <mergeCell ref="AGJ264:AGJ266"/>
    <mergeCell ref="AGK264:AGK266"/>
    <mergeCell ref="AGL264:AGL266"/>
    <mergeCell ref="AGM264:AGM266"/>
    <mergeCell ref="AGN264:AGN266"/>
    <mergeCell ref="AGO264:AGO266"/>
    <mergeCell ref="AGP264:AGP266"/>
    <mergeCell ref="AGQ264:AGQ266"/>
    <mergeCell ref="AGR264:AGR266"/>
    <mergeCell ref="AGS264:AGS266"/>
    <mergeCell ref="AGT264:AGT266"/>
    <mergeCell ref="AGU264:AGU266"/>
    <mergeCell ref="AGV264:AGV266"/>
    <mergeCell ref="AGW264:AGW266"/>
    <mergeCell ref="AGX264:AGX266"/>
    <mergeCell ref="AGY264:AGY266"/>
    <mergeCell ref="AGZ264:AGZ266"/>
    <mergeCell ref="AHA264:AHA266"/>
    <mergeCell ref="AHB264:AHB266"/>
    <mergeCell ref="AHC264:AHC266"/>
    <mergeCell ref="AHD264:AHD266"/>
    <mergeCell ref="AHE264:AHE266"/>
    <mergeCell ref="AHF264:AHF266"/>
    <mergeCell ref="AHG264:AHG266"/>
    <mergeCell ref="AHH264:AHH266"/>
    <mergeCell ref="AHI264:AHI266"/>
    <mergeCell ref="AHJ264:AHJ266"/>
    <mergeCell ref="AHK264:AHK266"/>
    <mergeCell ref="AHL264:AHL266"/>
    <mergeCell ref="AHM264:AHM266"/>
    <mergeCell ref="AHN264:AHN266"/>
    <mergeCell ref="AHO264:AHO266"/>
    <mergeCell ref="AHP264:AHP266"/>
    <mergeCell ref="AHQ264:AHQ266"/>
    <mergeCell ref="AHR264:AHR266"/>
    <mergeCell ref="AHS264:AHS266"/>
    <mergeCell ref="AHT264:AHT266"/>
    <mergeCell ref="AHU264:AHU266"/>
    <mergeCell ref="AHV264:AHV266"/>
    <mergeCell ref="AHW264:AHW266"/>
    <mergeCell ref="AHX264:AHX266"/>
    <mergeCell ref="AHY264:AHY266"/>
    <mergeCell ref="AHZ264:AHZ266"/>
    <mergeCell ref="AIA264:AIA266"/>
    <mergeCell ref="AIB264:AIB266"/>
    <mergeCell ref="AIC264:AIC266"/>
    <mergeCell ref="AID264:AID266"/>
    <mergeCell ref="AIE264:AIE266"/>
    <mergeCell ref="AIF264:AIF266"/>
    <mergeCell ref="AIG264:AIG266"/>
    <mergeCell ref="AIH264:AIH266"/>
    <mergeCell ref="AII264:AII266"/>
    <mergeCell ref="AIJ264:AIJ266"/>
    <mergeCell ref="AIK264:AIK266"/>
    <mergeCell ref="AIL264:AIL266"/>
    <mergeCell ref="AIM264:AIM266"/>
    <mergeCell ref="AIN264:AIN266"/>
    <mergeCell ref="AIO264:AIO266"/>
    <mergeCell ref="AIP264:AIP266"/>
    <mergeCell ref="AIQ264:AIQ266"/>
    <mergeCell ref="AIR264:AIR266"/>
    <mergeCell ref="AIS264:AIS266"/>
    <mergeCell ref="AIT264:AIT266"/>
    <mergeCell ref="AIU264:AIU266"/>
    <mergeCell ref="AIV264:AIV266"/>
    <mergeCell ref="AIW264:AIW266"/>
    <mergeCell ref="AIX264:AIX266"/>
    <mergeCell ref="AIY264:AIY266"/>
    <mergeCell ref="AIZ264:AIZ266"/>
    <mergeCell ref="AJA264:AJA266"/>
    <mergeCell ref="AJB264:AJB266"/>
    <mergeCell ref="AJC264:AJC266"/>
    <mergeCell ref="AJD264:AJD266"/>
    <mergeCell ref="AJE264:AJE266"/>
    <mergeCell ref="AJF264:AJF266"/>
    <mergeCell ref="AJG264:AJG266"/>
    <mergeCell ref="AJH264:AJH266"/>
    <mergeCell ref="AJI264:AJI266"/>
    <mergeCell ref="AJJ264:AJJ266"/>
    <mergeCell ref="AJK264:AJK266"/>
    <mergeCell ref="AJL264:AJL266"/>
    <mergeCell ref="AJM264:AJM266"/>
    <mergeCell ref="AJN264:AJN266"/>
    <mergeCell ref="AJO264:AJO266"/>
    <mergeCell ref="AJP264:AJP266"/>
    <mergeCell ref="AJQ264:AJQ266"/>
    <mergeCell ref="AJR264:AJR266"/>
    <mergeCell ref="AJS264:AJS266"/>
    <mergeCell ref="AJT264:AJT266"/>
    <mergeCell ref="AJU264:AJU266"/>
    <mergeCell ref="AJV264:AJV266"/>
    <mergeCell ref="AJW264:AJW266"/>
    <mergeCell ref="AJX264:AJX266"/>
    <mergeCell ref="AJY264:AJY266"/>
    <mergeCell ref="AJZ264:AJZ266"/>
    <mergeCell ref="AKA264:AKA266"/>
    <mergeCell ref="AKB264:AKB266"/>
    <mergeCell ref="AKC264:AKC266"/>
    <mergeCell ref="AKD264:AKD266"/>
    <mergeCell ref="AKE264:AKE266"/>
    <mergeCell ref="AKF264:AKF266"/>
    <mergeCell ref="AKG264:AKG266"/>
    <mergeCell ref="AKH264:AKH266"/>
    <mergeCell ref="AKI264:AKI266"/>
    <mergeCell ref="AKJ264:AKJ266"/>
    <mergeCell ref="AKK264:AKK266"/>
    <mergeCell ref="AKL264:AKL266"/>
    <mergeCell ref="AKM264:AKM266"/>
    <mergeCell ref="AKN264:AKN266"/>
    <mergeCell ref="AKO264:AKO266"/>
    <mergeCell ref="AKP264:AKP266"/>
    <mergeCell ref="LY268:LY270"/>
    <mergeCell ref="LZ268:LZ270"/>
    <mergeCell ref="MA268:MA270"/>
    <mergeCell ref="MB268:MB270"/>
    <mergeCell ref="MC268:MC270"/>
    <mergeCell ref="MD268:MD270"/>
    <mergeCell ref="ME268:ME270"/>
    <mergeCell ref="MF268:MF270"/>
    <mergeCell ref="MG268:MG270"/>
    <mergeCell ref="MH268:MH270"/>
    <mergeCell ref="MI268:MI270"/>
    <mergeCell ref="MJ268:MJ270"/>
    <mergeCell ref="MK268:MK270"/>
    <mergeCell ref="ML268:ML270"/>
    <mergeCell ref="MM268:MM270"/>
    <mergeCell ref="MN268:MN270"/>
    <mergeCell ref="MO268:MO270"/>
    <mergeCell ref="MP268:MP270"/>
    <mergeCell ref="MQ268:MQ270"/>
    <mergeCell ref="MR268:MR270"/>
    <mergeCell ref="MS268:MS270"/>
    <mergeCell ref="MT268:MT270"/>
    <mergeCell ref="MU268:MU270"/>
    <mergeCell ref="MV268:MV270"/>
    <mergeCell ref="MW268:MW270"/>
    <mergeCell ref="MX268:MX270"/>
    <mergeCell ref="MY268:MY270"/>
    <mergeCell ref="MZ268:MZ270"/>
    <mergeCell ref="NA268:NA270"/>
    <mergeCell ref="NB268:NB270"/>
    <mergeCell ref="NC268:NC270"/>
    <mergeCell ref="ND268:ND270"/>
    <mergeCell ref="NE268:NE270"/>
    <mergeCell ref="NF268:NF270"/>
    <mergeCell ref="NG268:NG270"/>
    <mergeCell ref="NH268:NH270"/>
    <mergeCell ref="NI268:NI270"/>
    <mergeCell ref="NJ268:NJ270"/>
    <mergeCell ref="NK268:NK270"/>
    <mergeCell ref="NL268:NL270"/>
    <mergeCell ref="NM268:NM270"/>
    <mergeCell ref="NN268:NN270"/>
    <mergeCell ref="NO268:NO270"/>
    <mergeCell ref="NP268:NP270"/>
    <mergeCell ref="NQ268:NQ270"/>
    <mergeCell ref="NR268:NR270"/>
    <mergeCell ref="NS268:NS270"/>
    <mergeCell ref="NT268:NT270"/>
    <mergeCell ref="NU268:NU270"/>
    <mergeCell ref="NV268:NV270"/>
    <mergeCell ref="NW268:NW270"/>
    <mergeCell ref="NX268:NX270"/>
    <mergeCell ref="NY268:NY270"/>
    <mergeCell ref="NZ268:NZ270"/>
    <mergeCell ref="OA268:OA270"/>
    <mergeCell ref="OB268:OB270"/>
    <mergeCell ref="OC268:OC270"/>
    <mergeCell ref="OD268:OD270"/>
    <mergeCell ref="OE268:OE270"/>
    <mergeCell ref="OF268:OF270"/>
    <mergeCell ref="OG268:OG270"/>
    <mergeCell ref="OH268:OH270"/>
    <mergeCell ref="OI268:OI270"/>
    <mergeCell ref="OJ268:OJ270"/>
    <mergeCell ref="OK268:OK270"/>
    <mergeCell ref="OL268:OL270"/>
    <mergeCell ref="OM268:OM270"/>
    <mergeCell ref="ON268:ON270"/>
    <mergeCell ref="OO268:OO270"/>
    <mergeCell ref="OP268:OP270"/>
    <mergeCell ref="OQ268:OQ270"/>
    <mergeCell ref="OR268:OR270"/>
    <mergeCell ref="OS268:OS270"/>
    <mergeCell ref="OT268:OT270"/>
    <mergeCell ref="OU268:OU270"/>
    <mergeCell ref="OV268:OV270"/>
    <mergeCell ref="OW268:OW270"/>
    <mergeCell ref="OX268:OX270"/>
    <mergeCell ref="OY268:OY270"/>
    <mergeCell ref="OZ268:OZ270"/>
    <mergeCell ref="PA268:PA270"/>
    <mergeCell ref="PB268:PB270"/>
    <mergeCell ref="PC268:PC270"/>
    <mergeCell ref="PD268:PD270"/>
    <mergeCell ref="PE268:PE270"/>
    <mergeCell ref="PF268:PF270"/>
    <mergeCell ref="PG268:PG270"/>
    <mergeCell ref="PH268:PH270"/>
    <mergeCell ref="PI268:PI270"/>
    <mergeCell ref="PJ268:PJ270"/>
    <mergeCell ref="PK268:PK270"/>
    <mergeCell ref="PL268:PL270"/>
    <mergeCell ref="PM268:PM270"/>
    <mergeCell ref="PN268:PN270"/>
    <mergeCell ref="PO268:PO270"/>
    <mergeCell ref="PP268:PP270"/>
    <mergeCell ref="PQ268:PQ270"/>
    <mergeCell ref="PR268:PR270"/>
    <mergeCell ref="PS268:PS270"/>
    <mergeCell ref="PT268:PT270"/>
    <mergeCell ref="PU268:PU270"/>
    <mergeCell ref="PV268:PV270"/>
    <mergeCell ref="PW268:PW270"/>
    <mergeCell ref="PX268:PX270"/>
    <mergeCell ref="PY268:PY270"/>
    <mergeCell ref="PZ268:PZ270"/>
    <mergeCell ref="QA268:QA270"/>
    <mergeCell ref="QB268:QB270"/>
    <mergeCell ref="QC268:QC270"/>
    <mergeCell ref="QD268:QD270"/>
    <mergeCell ref="QE268:QE270"/>
    <mergeCell ref="QF268:QF270"/>
    <mergeCell ref="QG268:QG270"/>
    <mergeCell ref="QH268:QH270"/>
    <mergeCell ref="QI268:QI270"/>
    <mergeCell ref="QJ268:QJ270"/>
    <mergeCell ref="QK268:QK270"/>
    <mergeCell ref="QL268:QL270"/>
    <mergeCell ref="QM268:QM270"/>
    <mergeCell ref="QN268:QN270"/>
    <mergeCell ref="QO268:QO270"/>
    <mergeCell ref="QP268:QP270"/>
    <mergeCell ref="QQ268:QQ270"/>
    <mergeCell ref="QR268:QR270"/>
    <mergeCell ref="QS268:QS270"/>
    <mergeCell ref="QT268:QT270"/>
    <mergeCell ref="QU268:QU270"/>
    <mergeCell ref="QV268:QV270"/>
    <mergeCell ref="QW268:QW270"/>
    <mergeCell ref="QX268:QX270"/>
    <mergeCell ref="QY268:QY270"/>
    <mergeCell ref="QZ268:QZ270"/>
    <mergeCell ref="RA268:RA270"/>
    <mergeCell ref="RB268:RB270"/>
    <mergeCell ref="RC268:RC270"/>
    <mergeCell ref="RD268:RD270"/>
    <mergeCell ref="RE268:RE270"/>
    <mergeCell ref="RF268:RF270"/>
    <mergeCell ref="RG268:RG270"/>
    <mergeCell ref="RH268:RH270"/>
    <mergeCell ref="RI268:RI270"/>
    <mergeCell ref="RJ268:RJ270"/>
    <mergeCell ref="RK268:RK270"/>
    <mergeCell ref="RL268:RL270"/>
    <mergeCell ref="RM268:RM270"/>
    <mergeCell ref="RN268:RN270"/>
    <mergeCell ref="RO268:RO270"/>
    <mergeCell ref="RP268:RP270"/>
    <mergeCell ref="RQ268:RQ270"/>
    <mergeCell ref="RR268:RR270"/>
    <mergeCell ref="RS268:RS270"/>
    <mergeCell ref="RT268:RT270"/>
    <mergeCell ref="RU268:RU270"/>
    <mergeCell ref="RV268:RV270"/>
    <mergeCell ref="RW268:RW270"/>
    <mergeCell ref="RX268:RX270"/>
    <mergeCell ref="RY268:RY270"/>
    <mergeCell ref="RZ268:RZ270"/>
    <mergeCell ref="SA268:SA270"/>
    <mergeCell ref="SB268:SB270"/>
    <mergeCell ref="SC268:SC270"/>
    <mergeCell ref="SD268:SD270"/>
    <mergeCell ref="SE268:SE270"/>
    <mergeCell ref="SF268:SF270"/>
    <mergeCell ref="SG268:SG270"/>
    <mergeCell ref="SH268:SH270"/>
    <mergeCell ref="SI268:SI270"/>
    <mergeCell ref="SJ268:SJ270"/>
    <mergeCell ref="SK268:SK270"/>
    <mergeCell ref="SL268:SL270"/>
    <mergeCell ref="SM268:SM270"/>
    <mergeCell ref="SN268:SN270"/>
    <mergeCell ref="SO268:SO270"/>
    <mergeCell ref="SP268:SP270"/>
    <mergeCell ref="SQ268:SQ270"/>
    <mergeCell ref="SR268:SR270"/>
    <mergeCell ref="SS268:SS270"/>
    <mergeCell ref="ST268:ST270"/>
    <mergeCell ref="SU268:SU270"/>
    <mergeCell ref="SV268:SV270"/>
    <mergeCell ref="SW268:SW270"/>
    <mergeCell ref="SX268:SX270"/>
    <mergeCell ref="SY268:SY270"/>
    <mergeCell ref="SZ268:SZ270"/>
    <mergeCell ref="TA268:TA270"/>
    <mergeCell ref="TB268:TB270"/>
    <mergeCell ref="TC268:TC270"/>
    <mergeCell ref="TD268:TD270"/>
    <mergeCell ref="TE268:TE270"/>
    <mergeCell ref="TF268:TF270"/>
    <mergeCell ref="TG268:TG270"/>
    <mergeCell ref="TH268:TH270"/>
    <mergeCell ref="TI268:TI270"/>
    <mergeCell ref="TJ268:TJ270"/>
    <mergeCell ref="TK268:TK270"/>
    <mergeCell ref="TL268:TL270"/>
    <mergeCell ref="TM268:TM270"/>
    <mergeCell ref="TN268:TN270"/>
    <mergeCell ref="TO268:TO270"/>
    <mergeCell ref="TP268:TP270"/>
    <mergeCell ref="TQ268:TQ270"/>
    <mergeCell ref="TR268:TR270"/>
    <mergeCell ref="TS268:TS270"/>
    <mergeCell ref="TT268:TT270"/>
    <mergeCell ref="TU268:TU270"/>
    <mergeCell ref="TV268:TV270"/>
    <mergeCell ref="TW268:TW270"/>
    <mergeCell ref="TX268:TX270"/>
    <mergeCell ref="TY268:TY270"/>
    <mergeCell ref="TZ268:TZ270"/>
    <mergeCell ref="UA268:UA270"/>
    <mergeCell ref="UB268:UB270"/>
    <mergeCell ref="UC268:UC270"/>
    <mergeCell ref="UD268:UD270"/>
    <mergeCell ref="UE268:UE270"/>
    <mergeCell ref="UF268:UF270"/>
    <mergeCell ref="UG268:UG270"/>
    <mergeCell ref="UH268:UH270"/>
    <mergeCell ref="UI268:UI270"/>
    <mergeCell ref="UJ268:UJ270"/>
    <mergeCell ref="UK268:UK270"/>
    <mergeCell ref="UL268:UL270"/>
    <mergeCell ref="UM268:UM270"/>
    <mergeCell ref="UN268:UN270"/>
    <mergeCell ref="UO268:UO270"/>
    <mergeCell ref="UP268:UP270"/>
    <mergeCell ref="UQ268:UQ270"/>
    <mergeCell ref="UR268:UR270"/>
    <mergeCell ref="US268:US270"/>
    <mergeCell ref="UT268:UT270"/>
    <mergeCell ref="UU268:UU270"/>
    <mergeCell ref="UV268:UV270"/>
    <mergeCell ref="UW268:UW270"/>
    <mergeCell ref="UX268:UX270"/>
    <mergeCell ref="UY268:UY270"/>
    <mergeCell ref="UZ268:UZ270"/>
    <mergeCell ref="VA268:VA270"/>
    <mergeCell ref="VB268:VB270"/>
    <mergeCell ref="VC268:VC270"/>
    <mergeCell ref="VD268:VD270"/>
    <mergeCell ref="VE268:VE270"/>
    <mergeCell ref="VF268:VF270"/>
    <mergeCell ref="VG268:VG270"/>
    <mergeCell ref="VH268:VH270"/>
    <mergeCell ref="VI268:VI270"/>
    <mergeCell ref="VJ268:VJ270"/>
    <mergeCell ref="VK268:VK270"/>
    <mergeCell ref="VL268:VL270"/>
    <mergeCell ref="VM268:VM270"/>
    <mergeCell ref="VN268:VN270"/>
    <mergeCell ref="VO268:VO270"/>
    <mergeCell ref="VP268:VP270"/>
    <mergeCell ref="VQ268:VQ270"/>
    <mergeCell ref="VR268:VR270"/>
    <mergeCell ref="VS268:VS270"/>
    <mergeCell ref="VT268:VT270"/>
    <mergeCell ref="VU268:VU270"/>
    <mergeCell ref="VV268:VV270"/>
    <mergeCell ref="VW268:VW270"/>
    <mergeCell ref="VX268:VX270"/>
    <mergeCell ref="VY268:VY270"/>
    <mergeCell ref="VZ268:VZ270"/>
    <mergeCell ref="WA268:WA270"/>
    <mergeCell ref="WB268:WB270"/>
    <mergeCell ref="WC268:WC270"/>
    <mergeCell ref="WD268:WD270"/>
    <mergeCell ref="WE268:WE270"/>
    <mergeCell ref="WF268:WF270"/>
    <mergeCell ref="WG268:WG270"/>
    <mergeCell ref="WH268:WH270"/>
    <mergeCell ref="WI268:WI270"/>
    <mergeCell ref="WJ268:WJ270"/>
    <mergeCell ref="WK268:WK270"/>
    <mergeCell ref="WL268:WL270"/>
    <mergeCell ref="WM268:WM270"/>
    <mergeCell ref="WN268:WN270"/>
    <mergeCell ref="WO268:WO270"/>
    <mergeCell ref="WP268:WP270"/>
    <mergeCell ref="WQ268:WQ270"/>
    <mergeCell ref="WR268:WR270"/>
    <mergeCell ref="WS268:WS270"/>
    <mergeCell ref="WT268:WT270"/>
    <mergeCell ref="WU268:WU270"/>
    <mergeCell ref="WV268:WV270"/>
    <mergeCell ref="WW268:WW270"/>
    <mergeCell ref="WX268:WX270"/>
    <mergeCell ref="WY268:WY270"/>
    <mergeCell ref="WZ268:WZ270"/>
    <mergeCell ref="XA268:XA270"/>
    <mergeCell ref="XB268:XB270"/>
    <mergeCell ref="XC268:XC270"/>
    <mergeCell ref="XD268:XD270"/>
    <mergeCell ref="XE268:XE270"/>
    <mergeCell ref="XF268:XF270"/>
    <mergeCell ref="XG268:XG270"/>
    <mergeCell ref="XH268:XH270"/>
    <mergeCell ref="XI268:XI270"/>
    <mergeCell ref="XJ268:XJ270"/>
    <mergeCell ref="XK268:XK270"/>
    <mergeCell ref="XL268:XL270"/>
    <mergeCell ref="XM268:XM270"/>
    <mergeCell ref="XN268:XN270"/>
    <mergeCell ref="XO268:XO270"/>
    <mergeCell ref="XP268:XP270"/>
    <mergeCell ref="XQ268:XQ270"/>
    <mergeCell ref="XR268:XR270"/>
    <mergeCell ref="XS268:XS270"/>
    <mergeCell ref="XT268:XT270"/>
    <mergeCell ref="XU268:XU270"/>
    <mergeCell ref="XV268:XV270"/>
    <mergeCell ref="XW268:XW270"/>
    <mergeCell ref="XX268:XX270"/>
    <mergeCell ref="XY268:XY270"/>
    <mergeCell ref="XZ268:XZ270"/>
    <mergeCell ref="YA268:YA270"/>
    <mergeCell ref="YB268:YB270"/>
    <mergeCell ref="YC268:YC270"/>
    <mergeCell ref="YD268:YD270"/>
    <mergeCell ref="YE268:YE270"/>
    <mergeCell ref="YF268:YF270"/>
    <mergeCell ref="YG268:YG270"/>
    <mergeCell ref="YH268:YH270"/>
    <mergeCell ref="YI268:YI270"/>
    <mergeCell ref="YJ268:YJ270"/>
    <mergeCell ref="YK268:YK270"/>
    <mergeCell ref="YL268:YL270"/>
    <mergeCell ref="YM268:YM270"/>
    <mergeCell ref="YN268:YN270"/>
    <mergeCell ref="YO268:YO270"/>
    <mergeCell ref="YP268:YP270"/>
    <mergeCell ref="YQ268:YQ270"/>
    <mergeCell ref="YR268:YR270"/>
    <mergeCell ref="YS268:YS270"/>
    <mergeCell ref="YT268:YT270"/>
    <mergeCell ref="YU268:YU270"/>
    <mergeCell ref="YV268:YV270"/>
    <mergeCell ref="YW268:YW270"/>
    <mergeCell ref="YX268:YX270"/>
    <mergeCell ref="YY268:YY270"/>
    <mergeCell ref="YZ268:YZ270"/>
    <mergeCell ref="ZA268:ZA270"/>
    <mergeCell ref="ZB268:ZB270"/>
    <mergeCell ref="ZC268:ZC270"/>
    <mergeCell ref="ZD268:ZD270"/>
    <mergeCell ref="ZE268:ZE270"/>
    <mergeCell ref="ZF268:ZF270"/>
    <mergeCell ref="ZG268:ZG270"/>
    <mergeCell ref="ZH268:ZH270"/>
    <mergeCell ref="ZI268:ZI270"/>
    <mergeCell ref="ZJ268:ZJ270"/>
    <mergeCell ref="ZK268:ZK270"/>
    <mergeCell ref="ZL268:ZL270"/>
    <mergeCell ref="ZM268:ZM270"/>
    <mergeCell ref="ZN268:ZN270"/>
    <mergeCell ref="ZO268:ZO270"/>
    <mergeCell ref="ZP268:ZP270"/>
    <mergeCell ref="ZQ268:ZQ270"/>
    <mergeCell ref="ZR268:ZR270"/>
    <mergeCell ref="ZS268:ZS270"/>
    <mergeCell ref="ZT268:ZT270"/>
    <mergeCell ref="ZU268:ZU270"/>
    <mergeCell ref="ZV268:ZV270"/>
    <mergeCell ref="ZW268:ZW270"/>
    <mergeCell ref="ZX268:ZX270"/>
    <mergeCell ref="ZY268:ZY270"/>
    <mergeCell ref="ZZ268:ZZ270"/>
    <mergeCell ref="AAA268:AAA270"/>
    <mergeCell ref="AAB268:AAB270"/>
    <mergeCell ref="AAC268:AAC270"/>
    <mergeCell ref="AAD268:AAD270"/>
    <mergeCell ref="AAE268:AAE270"/>
    <mergeCell ref="AAF268:AAF270"/>
    <mergeCell ref="AAG268:AAG270"/>
    <mergeCell ref="AAH268:AAH270"/>
    <mergeCell ref="AAI268:AAI270"/>
    <mergeCell ref="AAJ268:AAJ270"/>
    <mergeCell ref="AAK268:AAK270"/>
    <mergeCell ref="AAL268:AAL270"/>
    <mergeCell ref="AAM268:AAM270"/>
    <mergeCell ref="AAN268:AAN270"/>
    <mergeCell ref="AAO268:AAO270"/>
    <mergeCell ref="AAP268:AAP270"/>
    <mergeCell ref="AAQ268:AAQ270"/>
    <mergeCell ref="AAR268:AAR270"/>
    <mergeCell ref="AAS268:AAS270"/>
    <mergeCell ref="AAT268:AAT270"/>
    <mergeCell ref="AAU268:AAU270"/>
    <mergeCell ref="AAV268:AAV270"/>
    <mergeCell ref="AAW268:AAW270"/>
    <mergeCell ref="AAX268:AAX270"/>
    <mergeCell ref="AAY268:AAY270"/>
    <mergeCell ref="AAZ268:AAZ270"/>
    <mergeCell ref="ABA268:ABA270"/>
    <mergeCell ref="ABB268:ABB270"/>
    <mergeCell ref="ABC268:ABC270"/>
    <mergeCell ref="ABD268:ABD270"/>
    <mergeCell ref="ABE268:ABE270"/>
    <mergeCell ref="ABF268:ABF270"/>
    <mergeCell ref="ABG268:ABG270"/>
    <mergeCell ref="ABH268:ABH270"/>
    <mergeCell ref="ABI268:ABI270"/>
    <mergeCell ref="ABJ268:ABJ270"/>
    <mergeCell ref="ABK268:ABK270"/>
    <mergeCell ref="ABL268:ABL270"/>
    <mergeCell ref="ABM268:ABM270"/>
    <mergeCell ref="ABN268:ABN270"/>
    <mergeCell ref="ABO268:ABO270"/>
    <mergeCell ref="ABP268:ABP270"/>
    <mergeCell ref="ABQ268:ABQ270"/>
    <mergeCell ref="ABR268:ABR270"/>
    <mergeCell ref="ABS268:ABS270"/>
    <mergeCell ref="ABT268:ABT270"/>
    <mergeCell ref="ABU268:ABU270"/>
    <mergeCell ref="ABV268:ABV270"/>
    <mergeCell ref="ABW268:ABW270"/>
    <mergeCell ref="ABX268:ABX270"/>
    <mergeCell ref="ABY268:ABY270"/>
    <mergeCell ref="ABZ268:ABZ270"/>
    <mergeCell ref="ACA268:ACA270"/>
    <mergeCell ref="ACB268:ACB270"/>
    <mergeCell ref="ACC268:ACC270"/>
    <mergeCell ref="ACD268:ACD270"/>
    <mergeCell ref="ACE268:ACE270"/>
    <mergeCell ref="ACF268:ACF270"/>
    <mergeCell ref="ACG268:ACG270"/>
    <mergeCell ref="ACH268:ACH270"/>
    <mergeCell ref="ACI268:ACI270"/>
    <mergeCell ref="ACJ268:ACJ270"/>
    <mergeCell ref="ACK268:ACK270"/>
    <mergeCell ref="ACL268:ACL270"/>
    <mergeCell ref="ACM268:ACM270"/>
    <mergeCell ref="ACN268:ACN270"/>
    <mergeCell ref="ACO268:ACO270"/>
    <mergeCell ref="ACP268:ACP270"/>
    <mergeCell ref="ACQ268:ACQ270"/>
    <mergeCell ref="ACR268:ACR270"/>
    <mergeCell ref="ACS268:ACS270"/>
    <mergeCell ref="ACT268:ACT270"/>
    <mergeCell ref="ACU268:ACU270"/>
    <mergeCell ref="ACV268:ACV270"/>
    <mergeCell ref="ACW268:ACW270"/>
    <mergeCell ref="ACX268:ACX270"/>
    <mergeCell ref="ACY268:ACY270"/>
    <mergeCell ref="ACZ268:ACZ270"/>
    <mergeCell ref="ADA268:ADA270"/>
    <mergeCell ref="ADB268:ADB270"/>
    <mergeCell ref="ADC268:ADC270"/>
    <mergeCell ref="ADD268:ADD270"/>
    <mergeCell ref="ADE268:ADE270"/>
    <mergeCell ref="ADF268:ADF270"/>
    <mergeCell ref="ADG268:ADG270"/>
    <mergeCell ref="ADH268:ADH270"/>
    <mergeCell ref="ADI268:ADI270"/>
    <mergeCell ref="ADJ268:ADJ270"/>
    <mergeCell ref="ADK268:ADK270"/>
    <mergeCell ref="ADL268:ADL270"/>
    <mergeCell ref="ADM268:ADM270"/>
    <mergeCell ref="ADN268:ADN270"/>
    <mergeCell ref="ADO268:ADO270"/>
    <mergeCell ref="ADP268:ADP270"/>
    <mergeCell ref="ADQ268:ADQ270"/>
    <mergeCell ref="ADR268:ADR270"/>
    <mergeCell ref="ADS268:ADS270"/>
    <mergeCell ref="ADT268:ADT270"/>
    <mergeCell ref="ADU268:ADU270"/>
    <mergeCell ref="ADV268:ADV270"/>
    <mergeCell ref="ADW268:ADW270"/>
    <mergeCell ref="ADX268:ADX270"/>
    <mergeCell ref="ADY268:ADY270"/>
    <mergeCell ref="ADZ268:ADZ270"/>
    <mergeCell ref="AEA268:AEA270"/>
    <mergeCell ref="AEB268:AEB270"/>
    <mergeCell ref="AEC268:AEC270"/>
    <mergeCell ref="AED268:AED270"/>
    <mergeCell ref="AEE268:AEE270"/>
    <mergeCell ref="AEF268:AEF270"/>
    <mergeCell ref="AEG268:AEG270"/>
    <mergeCell ref="AEH268:AEH270"/>
    <mergeCell ref="AEI268:AEI270"/>
    <mergeCell ref="AEJ268:AEJ270"/>
    <mergeCell ref="AEK268:AEK270"/>
    <mergeCell ref="AEL268:AEL270"/>
    <mergeCell ref="AEM268:AEM270"/>
    <mergeCell ref="AEN268:AEN270"/>
    <mergeCell ref="AEO268:AEO270"/>
    <mergeCell ref="AEP268:AEP270"/>
    <mergeCell ref="AEQ268:AEQ270"/>
    <mergeCell ref="AER268:AER270"/>
    <mergeCell ref="AES268:AES270"/>
    <mergeCell ref="AET268:AET270"/>
    <mergeCell ref="AEU268:AEU270"/>
    <mergeCell ref="AEV268:AEV270"/>
    <mergeCell ref="AEW268:AEW270"/>
    <mergeCell ref="AEX268:AEX270"/>
    <mergeCell ref="AEY268:AEY270"/>
    <mergeCell ref="AEZ268:AEZ270"/>
    <mergeCell ref="AFA268:AFA270"/>
    <mergeCell ref="AFB268:AFB270"/>
    <mergeCell ref="AFC268:AFC270"/>
    <mergeCell ref="AFD268:AFD270"/>
    <mergeCell ref="AFE268:AFE270"/>
    <mergeCell ref="AFF268:AFF270"/>
    <mergeCell ref="AFG268:AFG270"/>
    <mergeCell ref="AFH268:AFH270"/>
    <mergeCell ref="AFI268:AFI270"/>
    <mergeCell ref="AFJ268:AFJ270"/>
    <mergeCell ref="AFK268:AFK270"/>
    <mergeCell ref="AFL268:AFL270"/>
    <mergeCell ref="AFM268:AFM270"/>
    <mergeCell ref="AFN268:AFN270"/>
    <mergeCell ref="AFO268:AFO270"/>
    <mergeCell ref="AFP268:AFP270"/>
    <mergeCell ref="AFQ268:AFQ270"/>
    <mergeCell ref="AFR268:AFR270"/>
    <mergeCell ref="AFS268:AFS270"/>
    <mergeCell ref="AFT268:AFT270"/>
    <mergeCell ref="AFU268:AFU270"/>
    <mergeCell ref="AFV268:AFV270"/>
    <mergeCell ref="AFW268:AFW270"/>
    <mergeCell ref="AFX268:AFX270"/>
    <mergeCell ref="AFY268:AFY270"/>
    <mergeCell ref="AFZ268:AFZ270"/>
    <mergeCell ref="AGA268:AGA270"/>
    <mergeCell ref="AGB268:AGB270"/>
    <mergeCell ref="AGC268:AGC270"/>
    <mergeCell ref="AGD268:AGD270"/>
    <mergeCell ref="AGE268:AGE270"/>
    <mergeCell ref="AGF268:AGF270"/>
    <mergeCell ref="AGG268:AGG270"/>
    <mergeCell ref="AGH268:AGH270"/>
    <mergeCell ref="AGI268:AGI270"/>
    <mergeCell ref="AGJ268:AGJ270"/>
    <mergeCell ref="AGK268:AGK270"/>
    <mergeCell ref="AGL268:AGL270"/>
    <mergeCell ref="AGM268:AGM270"/>
    <mergeCell ref="AGN268:AGN270"/>
    <mergeCell ref="AGO268:AGO270"/>
    <mergeCell ref="AGP268:AGP270"/>
    <mergeCell ref="AGQ268:AGQ270"/>
    <mergeCell ref="AGR268:AGR270"/>
    <mergeCell ref="AGS268:AGS270"/>
    <mergeCell ref="AGT268:AGT270"/>
    <mergeCell ref="AGU268:AGU270"/>
    <mergeCell ref="AGV268:AGV270"/>
    <mergeCell ref="AGW268:AGW270"/>
    <mergeCell ref="AGX268:AGX270"/>
    <mergeCell ref="AGY268:AGY270"/>
    <mergeCell ref="AGZ268:AGZ270"/>
    <mergeCell ref="AHA268:AHA270"/>
    <mergeCell ref="AHB268:AHB270"/>
    <mergeCell ref="AHC268:AHC270"/>
    <mergeCell ref="AHD268:AHD270"/>
    <mergeCell ref="AHE268:AHE270"/>
    <mergeCell ref="AHF268:AHF270"/>
    <mergeCell ref="AHG268:AHG270"/>
    <mergeCell ref="AHH268:AHH270"/>
    <mergeCell ref="AHI268:AHI270"/>
    <mergeCell ref="AHJ268:AHJ270"/>
    <mergeCell ref="AHK268:AHK270"/>
    <mergeCell ref="AHL268:AHL270"/>
    <mergeCell ref="AHM268:AHM270"/>
    <mergeCell ref="AHN268:AHN270"/>
    <mergeCell ref="AHO268:AHO270"/>
    <mergeCell ref="AHP268:AHP270"/>
    <mergeCell ref="AHQ268:AHQ270"/>
    <mergeCell ref="AHR268:AHR270"/>
    <mergeCell ref="AHS268:AHS270"/>
    <mergeCell ref="AHT268:AHT270"/>
    <mergeCell ref="AHU268:AHU270"/>
    <mergeCell ref="AHV268:AHV270"/>
    <mergeCell ref="AHW268:AHW270"/>
    <mergeCell ref="AHX268:AHX270"/>
    <mergeCell ref="AHY268:AHY270"/>
    <mergeCell ref="AHZ268:AHZ270"/>
    <mergeCell ref="AIA268:AIA270"/>
    <mergeCell ref="AIB268:AIB270"/>
    <mergeCell ref="AIC268:AIC270"/>
    <mergeCell ref="AID268:AID270"/>
    <mergeCell ref="AIE268:AIE270"/>
    <mergeCell ref="AIF268:AIF270"/>
    <mergeCell ref="AIG268:AIG270"/>
    <mergeCell ref="AIH268:AIH270"/>
    <mergeCell ref="AII268:AII270"/>
    <mergeCell ref="AIJ268:AIJ270"/>
    <mergeCell ref="AIK268:AIK270"/>
    <mergeCell ref="AIL268:AIL270"/>
    <mergeCell ref="AIM268:AIM270"/>
    <mergeCell ref="AIN268:AIN270"/>
    <mergeCell ref="AIO268:AIO270"/>
    <mergeCell ref="AIP268:AIP270"/>
    <mergeCell ref="AIQ268:AIQ270"/>
    <mergeCell ref="AIR268:AIR270"/>
    <mergeCell ref="AIS268:AIS270"/>
    <mergeCell ref="AIT268:AIT270"/>
    <mergeCell ref="AIU268:AIU270"/>
    <mergeCell ref="AIV268:AIV270"/>
    <mergeCell ref="AIW268:AIW270"/>
    <mergeCell ref="AIX268:AIX270"/>
    <mergeCell ref="AIY268:AIY270"/>
    <mergeCell ref="AIZ268:AIZ270"/>
    <mergeCell ref="AJA268:AJA270"/>
    <mergeCell ref="AJB268:AJB270"/>
    <mergeCell ref="AJC268:AJC270"/>
    <mergeCell ref="AJD268:AJD270"/>
    <mergeCell ref="AJE268:AJE270"/>
    <mergeCell ref="AJF268:AJF270"/>
    <mergeCell ref="AJG268:AJG270"/>
    <mergeCell ref="AJH268:AJH270"/>
    <mergeCell ref="AJI268:AJI270"/>
    <mergeCell ref="AJJ268:AJJ270"/>
    <mergeCell ref="AJK268:AJK270"/>
    <mergeCell ref="AJL268:AJL270"/>
    <mergeCell ref="AJM268:AJM270"/>
    <mergeCell ref="AJN268:AJN270"/>
    <mergeCell ref="AJO268:AJO270"/>
    <mergeCell ref="AJP268:AJP270"/>
    <mergeCell ref="AJQ268:AJQ270"/>
    <mergeCell ref="AJR268:AJR270"/>
    <mergeCell ref="AJS268:AJS270"/>
    <mergeCell ref="AJT268:AJT270"/>
    <mergeCell ref="AJU268:AJU270"/>
    <mergeCell ref="AJV268:AJV270"/>
    <mergeCell ref="AJW268:AJW270"/>
    <mergeCell ref="AJX268:AJX270"/>
    <mergeCell ref="AJY268:AJY270"/>
    <mergeCell ref="AJZ268:AJZ270"/>
    <mergeCell ref="AKA268:AKA270"/>
    <mergeCell ref="AKB268:AKB270"/>
    <mergeCell ref="AKC268:AKC270"/>
    <mergeCell ref="AKD268:AKD270"/>
    <mergeCell ref="AKE268:AKE270"/>
    <mergeCell ref="AKF268:AKF270"/>
    <mergeCell ref="AKG268:AKG270"/>
    <mergeCell ref="AKH268:AKH270"/>
    <mergeCell ref="AKI268:AKI270"/>
    <mergeCell ref="AKJ268:AKJ270"/>
    <mergeCell ref="AKK268:AKK270"/>
    <mergeCell ref="AKL268:AKL270"/>
    <mergeCell ref="AKM268:AKM270"/>
    <mergeCell ref="AKN268:AKN270"/>
    <mergeCell ref="AKO268:AKO270"/>
    <mergeCell ref="AKP268:AKP270"/>
    <mergeCell ref="LY273:LY276"/>
    <mergeCell ref="LZ273:LZ276"/>
    <mergeCell ref="MA273:MA276"/>
    <mergeCell ref="MB273:MB276"/>
    <mergeCell ref="MC273:MC276"/>
    <mergeCell ref="MD273:MD276"/>
    <mergeCell ref="ME273:ME276"/>
    <mergeCell ref="MF273:MF276"/>
    <mergeCell ref="MG273:MG276"/>
    <mergeCell ref="MH273:MH276"/>
    <mergeCell ref="MI273:MI276"/>
    <mergeCell ref="MJ273:MJ276"/>
    <mergeCell ref="MK273:MK276"/>
    <mergeCell ref="ML273:ML276"/>
    <mergeCell ref="MM273:MM276"/>
    <mergeCell ref="MN273:MN276"/>
    <mergeCell ref="MO273:MO276"/>
    <mergeCell ref="MP273:MP276"/>
    <mergeCell ref="MQ273:MQ276"/>
    <mergeCell ref="MR273:MR276"/>
    <mergeCell ref="MS273:MS276"/>
    <mergeCell ref="MT273:MT276"/>
    <mergeCell ref="MU273:MU276"/>
    <mergeCell ref="MV273:MV276"/>
    <mergeCell ref="MW273:MW276"/>
    <mergeCell ref="MX273:MX276"/>
    <mergeCell ref="MY273:MY276"/>
    <mergeCell ref="MZ273:MZ276"/>
    <mergeCell ref="NA273:NA276"/>
    <mergeCell ref="NB273:NB276"/>
    <mergeCell ref="NC273:NC276"/>
    <mergeCell ref="ND273:ND276"/>
    <mergeCell ref="NE273:NE276"/>
    <mergeCell ref="NF273:NF276"/>
    <mergeCell ref="NG273:NG276"/>
    <mergeCell ref="NH273:NH276"/>
    <mergeCell ref="NI273:NI276"/>
    <mergeCell ref="NJ273:NJ276"/>
    <mergeCell ref="NK273:NK276"/>
    <mergeCell ref="NL273:NL276"/>
    <mergeCell ref="NM273:NM276"/>
    <mergeCell ref="NN273:NN276"/>
    <mergeCell ref="NO273:NO276"/>
    <mergeCell ref="NP273:NP276"/>
    <mergeCell ref="NQ273:NQ276"/>
    <mergeCell ref="NR273:NR276"/>
    <mergeCell ref="NS273:NS276"/>
    <mergeCell ref="NT273:NT276"/>
    <mergeCell ref="NU273:NU276"/>
    <mergeCell ref="NV273:NV276"/>
    <mergeCell ref="NW273:NW276"/>
    <mergeCell ref="NX273:NX276"/>
    <mergeCell ref="NY273:NY276"/>
    <mergeCell ref="NZ273:NZ276"/>
    <mergeCell ref="OA273:OA276"/>
    <mergeCell ref="OB273:OB276"/>
    <mergeCell ref="OC273:OC276"/>
    <mergeCell ref="OD273:OD276"/>
    <mergeCell ref="OE273:OE276"/>
    <mergeCell ref="OF273:OF276"/>
    <mergeCell ref="OG273:OG276"/>
    <mergeCell ref="OH273:OH276"/>
    <mergeCell ref="OI273:OI276"/>
    <mergeCell ref="OJ273:OJ276"/>
    <mergeCell ref="OK273:OK276"/>
    <mergeCell ref="OL273:OL276"/>
    <mergeCell ref="OM273:OM276"/>
    <mergeCell ref="ON273:ON276"/>
    <mergeCell ref="OO273:OO276"/>
    <mergeCell ref="OP273:OP276"/>
    <mergeCell ref="OQ273:OQ276"/>
    <mergeCell ref="OR273:OR276"/>
    <mergeCell ref="OS273:OS276"/>
    <mergeCell ref="OT273:OT276"/>
    <mergeCell ref="OU273:OU276"/>
    <mergeCell ref="OV273:OV276"/>
    <mergeCell ref="OW273:OW276"/>
    <mergeCell ref="OX273:OX276"/>
    <mergeCell ref="OY273:OY276"/>
    <mergeCell ref="OZ273:OZ276"/>
    <mergeCell ref="PA273:PA276"/>
    <mergeCell ref="PB273:PB276"/>
    <mergeCell ref="PC273:PC276"/>
    <mergeCell ref="PD273:PD276"/>
    <mergeCell ref="PE273:PE276"/>
    <mergeCell ref="PF273:PF276"/>
    <mergeCell ref="PG273:PG276"/>
    <mergeCell ref="PH273:PH276"/>
    <mergeCell ref="PI273:PI276"/>
    <mergeCell ref="PJ273:PJ276"/>
    <mergeCell ref="PK273:PK276"/>
    <mergeCell ref="PL273:PL276"/>
    <mergeCell ref="PM273:PM276"/>
    <mergeCell ref="PN273:PN276"/>
    <mergeCell ref="PO273:PO276"/>
    <mergeCell ref="PP273:PP276"/>
    <mergeCell ref="PQ273:PQ276"/>
    <mergeCell ref="PR273:PR276"/>
    <mergeCell ref="PS273:PS276"/>
    <mergeCell ref="PT273:PT276"/>
    <mergeCell ref="PU273:PU276"/>
    <mergeCell ref="PV273:PV276"/>
    <mergeCell ref="PW273:PW276"/>
    <mergeCell ref="PX273:PX276"/>
    <mergeCell ref="PY273:PY276"/>
    <mergeCell ref="PZ273:PZ276"/>
    <mergeCell ref="QA273:QA276"/>
    <mergeCell ref="QB273:QB276"/>
    <mergeCell ref="QC273:QC276"/>
    <mergeCell ref="QD273:QD276"/>
    <mergeCell ref="QE273:QE276"/>
    <mergeCell ref="QF273:QF276"/>
    <mergeCell ref="QG273:QG276"/>
    <mergeCell ref="QH273:QH276"/>
    <mergeCell ref="QI273:QI276"/>
    <mergeCell ref="QJ273:QJ276"/>
    <mergeCell ref="QK273:QK276"/>
    <mergeCell ref="QL273:QL276"/>
    <mergeCell ref="QM273:QM276"/>
    <mergeCell ref="QN273:QN276"/>
    <mergeCell ref="QO273:QO276"/>
    <mergeCell ref="QP273:QP276"/>
    <mergeCell ref="QQ273:QQ276"/>
    <mergeCell ref="QR273:QR276"/>
    <mergeCell ref="QS273:QS276"/>
    <mergeCell ref="QT273:QT276"/>
    <mergeCell ref="QU273:QU276"/>
    <mergeCell ref="QV273:QV276"/>
    <mergeCell ref="QW273:QW276"/>
    <mergeCell ref="QX273:QX276"/>
    <mergeCell ref="QY273:QY276"/>
    <mergeCell ref="QZ273:QZ276"/>
    <mergeCell ref="RA273:RA276"/>
    <mergeCell ref="RB273:RB276"/>
    <mergeCell ref="RC273:RC276"/>
    <mergeCell ref="RD273:RD276"/>
    <mergeCell ref="RE273:RE276"/>
    <mergeCell ref="RF273:RF276"/>
    <mergeCell ref="RG273:RG276"/>
    <mergeCell ref="RH273:RH276"/>
    <mergeCell ref="RI273:RI276"/>
    <mergeCell ref="RJ273:RJ276"/>
    <mergeCell ref="RK273:RK276"/>
    <mergeCell ref="RL273:RL276"/>
    <mergeCell ref="RM273:RM276"/>
    <mergeCell ref="RN273:RN276"/>
    <mergeCell ref="RO273:RO276"/>
    <mergeCell ref="RP273:RP276"/>
    <mergeCell ref="RQ273:RQ276"/>
    <mergeCell ref="RR273:RR276"/>
    <mergeCell ref="RS273:RS276"/>
    <mergeCell ref="RT273:RT276"/>
    <mergeCell ref="RU273:RU276"/>
    <mergeCell ref="RV273:RV276"/>
    <mergeCell ref="RW273:RW276"/>
    <mergeCell ref="RX273:RX276"/>
    <mergeCell ref="RY273:RY276"/>
    <mergeCell ref="RZ273:RZ276"/>
    <mergeCell ref="SA273:SA276"/>
    <mergeCell ref="SB273:SB276"/>
    <mergeCell ref="SC273:SC276"/>
    <mergeCell ref="SD273:SD276"/>
    <mergeCell ref="SE273:SE276"/>
    <mergeCell ref="SF273:SF276"/>
    <mergeCell ref="SG273:SG276"/>
    <mergeCell ref="SH273:SH276"/>
    <mergeCell ref="SI273:SI276"/>
    <mergeCell ref="SJ273:SJ276"/>
    <mergeCell ref="SK273:SK276"/>
    <mergeCell ref="SL273:SL276"/>
    <mergeCell ref="SM273:SM276"/>
    <mergeCell ref="SN273:SN276"/>
    <mergeCell ref="SO273:SO276"/>
    <mergeCell ref="SP273:SP276"/>
    <mergeCell ref="SQ273:SQ276"/>
    <mergeCell ref="SR273:SR276"/>
    <mergeCell ref="SS273:SS276"/>
    <mergeCell ref="ST273:ST276"/>
    <mergeCell ref="SU273:SU276"/>
    <mergeCell ref="SV273:SV276"/>
    <mergeCell ref="SW273:SW276"/>
    <mergeCell ref="SX273:SX276"/>
    <mergeCell ref="SY273:SY276"/>
    <mergeCell ref="SZ273:SZ276"/>
    <mergeCell ref="TA273:TA276"/>
    <mergeCell ref="TB273:TB276"/>
    <mergeCell ref="TC273:TC276"/>
    <mergeCell ref="TD273:TD276"/>
    <mergeCell ref="TE273:TE276"/>
    <mergeCell ref="TF273:TF276"/>
    <mergeCell ref="TG273:TG276"/>
    <mergeCell ref="TH273:TH276"/>
    <mergeCell ref="TI273:TI276"/>
    <mergeCell ref="TJ273:TJ276"/>
    <mergeCell ref="TK273:TK276"/>
    <mergeCell ref="TL273:TL276"/>
    <mergeCell ref="TM273:TM276"/>
    <mergeCell ref="TN273:TN276"/>
    <mergeCell ref="TO273:TO276"/>
    <mergeCell ref="TP273:TP276"/>
    <mergeCell ref="TQ273:TQ276"/>
    <mergeCell ref="TR273:TR276"/>
    <mergeCell ref="TS273:TS276"/>
    <mergeCell ref="TT273:TT276"/>
    <mergeCell ref="TU273:TU276"/>
    <mergeCell ref="TV273:TV276"/>
    <mergeCell ref="TW273:TW276"/>
    <mergeCell ref="TX273:TX276"/>
    <mergeCell ref="TY273:TY276"/>
    <mergeCell ref="TZ273:TZ276"/>
    <mergeCell ref="UA273:UA276"/>
    <mergeCell ref="UB273:UB276"/>
    <mergeCell ref="UC273:UC276"/>
    <mergeCell ref="UD273:UD276"/>
    <mergeCell ref="UE273:UE276"/>
    <mergeCell ref="UF273:UF276"/>
    <mergeCell ref="UG273:UG276"/>
    <mergeCell ref="UH273:UH276"/>
    <mergeCell ref="UI273:UI276"/>
    <mergeCell ref="UJ273:UJ276"/>
    <mergeCell ref="UK273:UK276"/>
    <mergeCell ref="UL273:UL276"/>
    <mergeCell ref="UM273:UM276"/>
    <mergeCell ref="UN273:UN276"/>
    <mergeCell ref="UO273:UO276"/>
    <mergeCell ref="UP273:UP276"/>
    <mergeCell ref="UQ273:UQ276"/>
    <mergeCell ref="UR273:UR276"/>
    <mergeCell ref="US273:US276"/>
    <mergeCell ref="UT273:UT276"/>
    <mergeCell ref="UU273:UU276"/>
    <mergeCell ref="UV273:UV276"/>
    <mergeCell ref="UW273:UW276"/>
    <mergeCell ref="UX273:UX276"/>
    <mergeCell ref="UY273:UY276"/>
    <mergeCell ref="UZ273:UZ276"/>
    <mergeCell ref="VA273:VA276"/>
    <mergeCell ref="VB273:VB276"/>
    <mergeCell ref="VC273:VC276"/>
    <mergeCell ref="VD273:VD276"/>
    <mergeCell ref="VE273:VE276"/>
    <mergeCell ref="VF273:VF276"/>
    <mergeCell ref="VG273:VG276"/>
    <mergeCell ref="VH273:VH276"/>
    <mergeCell ref="VI273:VI276"/>
    <mergeCell ref="VJ273:VJ276"/>
    <mergeCell ref="VK273:VK276"/>
    <mergeCell ref="VL273:VL276"/>
    <mergeCell ref="VM273:VM276"/>
    <mergeCell ref="VN273:VN276"/>
    <mergeCell ref="VO273:VO276"/>
    <mergeCell ref="VP273:VP276"/>
    <mergeCell ref="VQ273:VQ276"/>
    <mergeCell ref="VR273:VR276"/>
    <mergeCell ref="VS273:VS276"/>
    <mergeCell ref="VT273:VT276"/>
    <mergeCell ref="VU273:VU276"/>
    <mergeCell ref="VV273:VV276"/>
    <mergeCell ref="VW273:VW276"/>
    <mergeCell ref="VX273:VX276"/>
    <mergeCell ref="VY273:VY276"/>
    <mergeCell ref="VZ273:VZ276"/>
    <mergeCell ref="WA273:WA276"/>
    <mergeCell ref="WB273:WB276"/>
    <mergeCell ref="WC273:WC276"/>
    <mergeCell ref="WD273:WD276"/>
    <mergeCell ref="WE273:WE276"/>
    <mergeCell ref="WF273:WF276"/>
    <mergeCell ref="WG273:WG276"/>
    <mergeCell ref="WH273:WH276"/>
    <mergeCell ref="WI273:WI276"/>
    <mergeCell ref="WJ273:WJ276"/>
    <mergeCell ref="WK273:WK276"/>
    <mergeCell ref="WL273:WL276"/>
    <mergeCell ref="WM273:WM276"/>
    <mergeCell ref="WN273:WN276"/>
    <mergeCell ref="WO273:WO276"/>
    <mergeCell ref="WP273:WP276"/>
    <mergeCell ref="WQ273:WQ276"/>
    <mergeCell ref="WR273:WR276"/>
    <mergeCell ref="WS273:WS276"/>
    <mergeCell ref="WT273:WT276"/>
    <mergeCell ref="WU273:WU276"/>
    <mergeCell ref="WV273:WV276"/>
    <mergeCell ref="WW273:WW276"/>
    <mergeCell ref="WX273:WX276"/>
    <mergeCell ref="WY273:WY276"/>
    <mergeCell ref="WZ273:WZ276"/>
    <mergeCell ref="XA273:XA276"/>
    <mergeCell ref="XB273:XB276"/>
    <mergeCell ref="XC273:XC276"/>
    <mergeCell ref="XD273:XD276"/>
    <mergeCell ref="XE273:XE276"/>
    <mergeCell ref="XF273:XF276"/>
    <mergeCell ref="XG273:XG276"/>
    <mergeCell ref="XH273:XH276"/>
    <mergeCell ref="XI273:XI276"/>
    <mergeCell ref="XJ273:XJ276"/>
    <mergeCell ref="XK273:XK276"/>
    <mergeCell ref="XL273:XL276"/>
    <mergeCell ref="XM273:XM276"/>
    <mergeCell ref="XN273:XN276"/>
    <mergeCell ref="XO273:XO276"/>
    <mergeCell ref="XP273:XP276"/>
    <mergeCell ref="XQ273:XQ276"/>
    <mergeCell ref="XR273:XR276"/>
    <mergeCell ref="XS273:XS276"/>
    <mergeCell ref="XT273:XT276"/>
    <mergeCell ref="XU273:XU276"/>
    <mergeCell ref="XV273:XV276"/>
    <mergeCell ref="XW273:XW276"/>
    <mergeCell ref="XX273:XX276"/>
    <mergeCell ref="XY273:XY276"/>
    <mergeCell ref="XZ273:XZ276"/>
    <mergeCell ref="YA273:YA276"/>
    <mergeCell ref="YB273:YB276"/>
    <mergeCell ref="YC273:YC276"/>
    <mergeCell ref="YD273:YD276"/>
    <mergeCell ref="YE273:YE276"/>
    <mergeCell ref="YF273:YF276"/>
    <mergeCell ref="YG273:YG276"/>
    <mergeCell ref="YH273:YH276"/>
    <mergeCell ref="YI273:YI276"/>
    <mergeCell ref="YJ273:YJ276"/>
    <mergeCell ref="YK273:YK276"/>
    <mergeCell ref="YL273:YL276"/>
    <mergeCell ref="YM273:YM276"/>
    <mergeCell ref="YN273:YN276"/>
    <mergeCell ref="YO273:YO276"/>
    <mergeCell ref="YP273:YP276"/>
    <mergeCell ref="YQ273:YQ276"/>
    <mergeCell ref="YR273:YR276"/>
    <mergeCell ref="YS273:YS276"/>
    <mergeCell ref="YT273:YT276"/>
    <mergeCell ref="YU273:YU276"/>
    <mergeCell ref="YV273:YV276"/>
    <mergeCell ref="YW273:YW276"/>
    <mergeCell ref="YX273:YX276"/>
    <mergeCell ref="YY273:YY276"/>
    <mergeCell ref="YZ273:YZ276"/>
    <mergeCell ref="ZA273:ZA276"/>
    <mergeCell ref="ZB273:ZB276"/>
    <mergeCell ref="ZC273:ZC276"/>
    <mergeCell ref="ZD273:ZD276"/>
    <mergeCell ref="ZE273:ZE276"/>
    <mergeCell ref="ZF273:ZF276"/>
    <mergeCell ref="ZG273:ZG276"/>
    <mergeCell ref="ZH273:ZH276"/>
    <mergeCell ref="ZI273:ZI276"/>
    <mergeCell ref="ZJ273:ZJ276"/>
    <mergeCell ref="ZK273:ZK276"/>
    <mergeCell ref="ZL273:ZL276"/>
    <mergeCell ref="ZM273:ZM276"/>
    <mergeCell ref="ZN273:ZN276"/>
    <mergeCell ref="ZO273:ZO276"/>
    <mergeCell ref="ZP273:ZP276"/>
    <mergeCell ref="ZQ273:ZQ276"/>
    <mergeCell ref="ZR273:ZR276"/>
    <mergeCell ref="ZS273:ZS276"/>
    <mergeCell ref="ZT273:ZT276"/>
    <mergeCell ref="ZU273:ZU276"/>
    <mergeCell ref="ZV273:ZV276"/>
    <mergeCell ref="ZW273:ZW276"/>
    <mergeCell ref="ZX273:ZX276"/>
    <mergeCell ref="ZY273:ZY276"/>
    <mergeCell ref="ZZ273:ZZ276"/>
    <mergeCell ref="AAA273:AAA276"/>
    <mergeCell ref="AAB273:AAB276"/>
    <mergeCell ref="AAC273:AAC276"/>
    <mergeCell ref="AAD273:AAD276"/>
    <mergeCell ref="AAE273:AAE276"/>
    <mergeCell ref="AAF273:AAF276"/>
    <mergeCell ref="AAG273:AAG276"/>
    <mergeCell ref="AAH273:AAH276"/>
    <mergeCell ref="AAI273:AAI276"/>
    <mergeCell ref="AAJ273:AAJ276"/>
    <mergeCell ref="AAK273:AAK276"/>
    <mergeCell ref="AAL273:AAL276"/>
    <mergeCell ref="AAM273:AAM276"/>
    <mergeCell ref="AAN273:AAN276"/>
    <mergeCell ref="AAO273:AAO276"/>
    <mergeCell ref="AAP273:AAP276"/>
    <mergeCell ref="AAQ273:AAQ276"/>
    <mergeCell ref="AAR273:AAR276"/>
    <mergeCell ref="AAS273:AAS276"/>
    <mergeCell ref="AAT273:AAT276"/>
    <mergeCell ref="AAU273:AAU276"/>
    <mergeCell ref="AAV273:AAV276"/>
    <mergeCell ref="AAW273:AAW276"/>
    <mergeCell ref="AAX273:AAX276"/>
    <mergeCell ref="AAY273:AAY276"/>
    <mergeCell ref="AAZ273:AAZ276"/>
    <mergeCell ref="ABA273:ABA276"/>
    <mergeCell ref="ABB273:ABB276"/>
    <mergeCell ref="ABC273:ABC276"/>
    <mergeCell ref="ABD273:ABD276"/>
    <mergeCell ref="ABE273:ABE276"/>
    <mergeCell ref="ABF273:ABF276"/>
    <mergeCell ref="ABG273:ABG276"/>
    <mergeCell ref="ABH273:ABH276"/>
    <mergeCell ref="ABI273:ABI276"/>
    <mergeCell ref="ABJ273:ABJ276"/>
    <mergeCell ref="ABK273:ABK276"/>
    <mergeCell ref="ABL273:ABL276"/>
    <mergeCell ref="ABM273:ABM276"/>
    <mergeCell ref="ABN273:ABN276"/>
    <mergeCell ref="ABO273:ABO276"/>
    <mergeCell ref="ABP273:ABP276"/>
    <mergeCell ref="ABQ273:ABQ276"/>
    <mergeCell ref="ABR273:ABR276"/>
    <mergeCell ref="ABS273:ABS276"/>
    <mergeCell ref="ABT273:ABT276"/>
    <mergeCell ref="ABU273:ABU276"/>
    <mergeCell ref="ABV273:ABV276"/>
    <mergeCell ref="ABW273:ABW276"/>
    <mergeCell ref="ABX273:ABX276"/>
    <mergeCell ref="ABY273:ABY276"/>
    <mergeCell ref="ABZ273:ABZ276"/>
    <mergeCell ref="ACA273:ACA276"/>
    <mergeCell ref="ACB273:ACB276"/>
    <mergeCell ref="ACC273:ACC276"/>
    <mergeCell ref="ACD273:ACD276"/>
    <mergeCell ref="ACE273:ACE276"/>
    <mergeCell ref="ACF273:ACF276"/>
    <mergeCell ref="ACG273:ACG276"/>
    <mergeCell ref="ACH273:ACH276"/>
    <mergeCell ref="ACI273:ACI276"/>
    <mergeCell ref="ACJ273:ACJ276"/>
    <mergeCell ref="ACK273:ACK276"/>
    <mergeCell ref="ACL273:ACL276"/>
    <mergeCell ref="ACM273:ACM276"/>
    <mergeCell ref="ACN273:ACN276"/>
    <mergeCell ref="ACO273:ACO276"/>
    <mergeCell ref="ACP273:ACP276"/>
    <mergeCell ref="ACQ273:ACQ276"/>
    <mergeCell ref="ACR273:ACR276"/>
    <mergeCell ref="ACS273:ACS276"/>
    <mergeCell ref="ACT273:ACT276"/>
    <mergeCell ref="ACU273:ACU276"/>
    <mergeCell ref="ACV273:ACV276"/>
    <mergeCell ref="ACW273:ACW276"/>
    <mergeCell ref="ACX273:ACX276"/>
    <mergeCell ref="ACY273:ACY276"/>
    <mergeCell ref="ACZ273:ACZ276"/>
    <mergeCell ref="ADA273:ADA276"/>
    <mergeCell ref="ADB273:ADB276"/>
    <mergeCell ref="ADC273:ADC276"/>
    <mergeCell ref="ADD273:ADD276"/>
    <mergeCell ref="ADE273:ADE276"/>
    <mergeCell ref="ADF273:ADF276"/>
    <mergeCell ref="ADG273:ADG276"/>
    <mergeCell ref="ADH273:ADH276"/>
    <mergeCell ref="ADI273:ADI276"/>
    <mergeCell ref="ADJ273:ADJ276"/>
    <mergeCell ref="ADK273:ADK276"/>
    <mergeCell ref="ADL273:ADL276"/>
    <mergeCell ref="ADM273:ADM276"/>
    <mergeCell ref="ADN273:ADN276"/>
    <mergeCell ref="ADO273:ADO276"/>
    <mergeCell ref="ADP273:ADP276"/>
    <mergeCell ref="ADQ273:ADQ276"/>
    <mergeCell ref="ADR273:ADR276"/>
    <mergeCell ref="ADS273:ADS276"/>
    <mergeCell ref="ADT273:ADT276"/>
    <mergeCell ref="ADU273:ADU276"/>
    <mergeCell ref="ADV273:ADV276"/>
    <mergeCell ref="ADW273:ADW276"/>
    <mergeCell ref="ADX273:ADX276"/>
    <mergeCell ref="ADY273:ADY276"/>
    <mergeCell ref="ADZ273:ADZ276"/>
    <mergeCell ref="AEA273:AEA276"/>
    <mergeCell ref="AEB273:AEB276"/>
    <mergeCell ref="AEC273:AEC276"/>
    <mergeCell ref="AED273:AED276"/>
    <mergeCell ref="AEE273:AEE276"/>
    <mergeCell ref="AEF273:AEF276"/>
    <mergeCell ref="AEG273:AEG276"/>
    <mergeCell ref="AEH273:AEH276"/>
    <mergeCell ref="AEI273:AEI276"/>
    <mergeCell ref="AEJ273:AEJ276"/>
    <mergeCell ref="AEK273:AEK276"/>
    <mergeCell ref="AEL273:AEL276"/>
    <mergeCell ref="AEM273:AEM276"/>
    <mergeCell ref="AEN273:AEN276"/>
    <mergeCell ref="AEO273:AEO276"/>
    <mergeCell ref="AEP273:AEP276"/>
    <mergeCell ref="AEQ273:AEQ276"/>
    <mergeCell ref="AER273:AER276"/>
    <mergeCell ref="AES273:AES276"/>
    <mergeCell ref="AET273:AET276"/>
    <mergeCell ref="AEU273:AEU276"/>
    <mergeCell ref="AEV273:AEV276"/>
    <mergeCell ref="AEW273:AEW276"/>
    <mergeCell ref="AEX273:AEX276"/>
    <mergeCell ref="AEY273:AEY276"/>
    <mergeCell ref="AEZ273:AEZ276"/>
    <mergeCell ref="AFA273:AFA276"/>
    <mergeCell ref="AFB273:AFB276"/>
    <mergeCell ref="AFC273:AFC276"/>
    <mergeCell ref="AFD273:AFD276"/>
    <mergeCell ref="AFE273:AFE276"/>
    <mergeCell ref="AFF273:AFF276"/>
    <mergeCell ref="AFG273:AFG276"/>
    <mergeCell ref="AFH273:AFH276"/>
    <mergeCell ref="AFI273:AFI276"/>
    <mergeCell ref="AFJ273:AFJ276"/>
    <mergeCell ref="AFK273:AFK276"/>
    <mergeCell ref="AFL273:AFL276"/>
    <mergeCell ref="AFM273:AFM276"/>
    <mergeCell ref="AFN273:AFN276"/>
    <mergeCell ref="AFO273:AFO276"/>
    <mergeCell ref="AFP273:AFP276"/>
    <mergeCell ref="AFQ273:AFQ276"/>
    <mergeCell ref="AFR273:AFR276"/>
    <mergeCell ref="AFS273:AFS276"/>
    <mergeCell ref="AFT273:AFT276"/>
    <mergeCell ref="AFU273:AFU276"/>
    <mergeCell ref="AFV273:AFV276"/>
    <mergeCell ref="AFW273:AFW276"/>
    <mergeCell ref="AFX273:AFX276"/>
    <mergeCell ref="AFY273:AFY276"/>
    <mergeCell ref="AFZ273:AFZ276"/>
    <mergeCell ref="AGA273:AGA276"/>
    <mergeCell ref="AGB273:AGB276"/>
    <mergeCell ref="AGC273:AGC276"/>
    <mergeCell ref="AGD273:AGD276"/>
    <mergeCell ref="AGE273:AGE276"/>
    <mergeCell ref="AGF273:AGF276"/>
    <mergeCell ref="AGG273:AGG276"/>
    <mergeCell ref="AGH273:AGH276"/>
    <mergeCell ref="AGI273:AGI276"/>
    <mergeCell ref="AGJ273:AGJ276"/>
    <mergeCell ref="AGK273:AGK276"/>
    <mergeCell ref="AGL273:AGL276"/>
    <mergeCell ref="AGM273:AGM276"/>
    <mergeCell ref="AGN273:AGN276"/>
    <mergeCell ref="AGO273:AGO276"/>
    <mergeCell ref="AGP273:AGP276"/>
    <mergeCell ref="AGQ273:AGQ276"/>
    <mergeCell ref="AGR273:AGR276"/>
    <mergeCell ref="AGS273:AGS276"/>
    <mergeCell ref="AGT273:AGT276"/>
    <mergeCell ref="AGU273:AGU276"/>
    <mergeCell ref="AGV273:AGV276"/>
    <mergeCell ref="AGW273:AGW276"/>
    <mergeCell ref="AGX273:AGX276"/>
    <mergeCell ref="AGY273:AGY276"/>
    <mergeCell ref="AGZ273:AGZ276"/>
    <mergeCell ref="AHA273:AHA276"/>
    <mergeCell ref="AHB273:AHB276"/>
    <mergeCell ref="AHC273:AHC276"/>
    <mergeCell ref="AHD273:AHD276"/>
    <mergeCell ref="AHE273:AHE276"/>
    <mergeCell ref="AHF273:AHF276"/>
    <mergeCell ref="AHG273:AHG276"/>
    <mergeCell ref="AHH273:AHH276"/>
    <mergeCell ref="AHI273:AHI276"/>
    <mergeCell ref="AHJ273:AHJ276"/>
    <mergeCell ref="AHK273:AHK276"/>
    <mergeCell ref="AHL273:AHL276"/>
    <mergeCell ref="AHM273:AHM276"/>
    <mergeCell ref="AHN273:AHN276"/>
    <mergeCell ref="AHO273:AHO276"/>
    <mergeCell ref="AHP273:AHP276"/>
    <mergeCell ref="AHQ273:AHQ276"/>
    <mergeCell ref="AHR273:AHR276"/>
    <mergeCell ref="AHS273:AHS276"/>
    <mergeCell ref="AHT273:AHT276"/>
    <mergeCell ref="AHU273:AHU276"/>
    <mergeCell ref="AHV273:AHV276"/>
    <mergeCell ref="AHW273:AHW276"/>
    <mergeCell ref="AHX273:AHX276"/>
    <mergeCell ref="AHY273:AHY276"/>
    <mergeCell ref="AHZ273:AHZ276"/>
    <mergeCell ref="AIA273:AIA276"/>
    <mergeCell ref="AIB273:AIB276"/>
    <mergeCell ref="AIC273:AIC276"/>
    <mergeCell ref="AID273:AID276"/>
    <mergeCell ref="AIE273:AIE276"/>
    <mergeCell ref="AIF273:AIF276"/>
    <mergeCell ref="AIG273:AIG276"/>
    <mergeCell ref="AIH273:AIH276"/>
    <mergeCell ref="AII273:AII276"/>
    <mergeCell ref="AIJ273:AIJ276"/>
    <mergeCell ref="AIK273:AIK276"/>
    <mergeCell ref="AIL273:AIL276"/>
    <mergeCell ref="AIM273:AIM276"/>
    <mergeCell ref="AIN273:AIN276"/>
    <mergeCell ref="AIO273:AIO276"/>
    <mergeCell ref="AIP273:AIP276"/>
    <mergeCell ref="AIQ273:AIQ276"/>
    <mergeCell ref="AIR273:AIR276"/>
    <mergeCell ref="AIS273:AIS276"/>
    <mergeCell ref="AIT273:AIT276"/>
    <mergeCell ref="AIU273:AIU276"/>
    <mergeCell ref="AIV273:AIV276"/>
    <mergeCell ref="AIW273:AIW276"/>
    <mergeCell ref="AIX273:AIX276"/>
    <mergeCell ref="AIY273:AIY276"/>
    <mergeCell ref="AIZ273:AIZ276"/>
    <mergeCell ref="AJA273:AJA276"/>
    <mergeCell ref="AJB273:AJB276"/>
    <mergeCell ref="AJC273:AJC276"/>
    <mergeCell ref="AJD273:AJD276"/>
    <mergeCell ref="AJE273:AJE276"/>
    <mergeCell ref="AJF273:AJF276"/>
    <mergeCell ref="AJG273:AJG276"/>
    <mergeCell ref="AJH273:AJH276"/>
    <mergeCell ref="AJI273:AJI276"/>
    <mergeCell ref="AJJ273:AJJ276"/>
    <mergeCell ref="AJK273:AJK276"/>
    <mergeCell ref="AJL273:AJL276"/>
    <mergeCell ref="AJM273:AJM276"/>
    <mergeCell ref="AJN273:AJN276"/>
    <mergeCell ref="AJO273:AJO276"/>
    <mergeCell ref="AJP273:AJP276"/>
    <mergeCell ref="AJQ273:AJQ276"/>
    <mergeCell ref="AJR273:AJR276"/>
    <mergeCell ref="AJS273:AJS276"/>
    <mergeCell ref="AJT273:AJT276"/>
    <mergeCell ref="AJU273:AJU276"/>
    <mergeCell ref="AJV273:AJV276"/>
    <mergeCell ref="AJW273:AJW276"/>
    <mergeCell ref="AJX273:AJX276"/>
    <mergeCell ref="AJY273:AJY276"/>
    <mergeCell ref="AJZ273:AJZ276"/>
    <mergeCell ref="AKA273:AKA276"/>
    <mergeCell ref="AKB273:AKB276"/>
    <mergeCell ref="AKC273:AKC276"/>
    <mergeCell ref="AKD273:AKD276"/>
    <mergeCell ref="AKE273:AKE276"/>
    <mergeCell ref="AKF273:AKF276"/>
    <mergeCell ref="AKG273:AKG276"/>
    <mergeCell ref="AKH273:AKH276"/>
    <mergeCell ref="AKI273:AKI276"/>
    <mergeCell ref="AKJ273:AKJ276"/>
    <mergeCell ref="AKK273:AKK276"/>
    <mergeCell ref="AKL273:AKL276"/>
    <mergeCell ref="AKM273:AKM276"/>
    <mergeCell ref="AKN273:AKN276"/>
    <mergeCell ref="AKO273:AKO276"/>
    <mergeCell ref="AKP273:AKP276"/>
    <mergeCell ref="LY277:LY279"/>
    <mergeCell ref="LZ277:LZ279"/>
    <mergeCell ref="MA277:MA279"/>
    <mergeCell ref="MB277:MB279"/>
    <mergeCell ref="MC277:MC279"/>
    <mergeCell ref="MD277:MD279"/>
    <mergeCell ref="ME277:ME279"/>
    <mergeCell ref="MF277:MF279"/>
    <mergeCell ref="MG277:MG279"/>
    <mergeCell ref="MH277:MH279"/>
    <mergeCell ref="MI277:MI279"/>
    <mergeCell ref="MJ277:MJ279"/>
    <mergeCell ref="MK277:MK279"/>
    <mergeCell ref="ML277:ML279"/>
    <mergeCell ref="MM277:MM279"/>
    <mergeCell ref="MN277:MN279"/>
    <mergeCell ref="MO277:MO279"/>
    <mergeCell ref="MP277:MP279"/>
    <mergeCell ref="MQ277:MQ279"/>
    <mergeCell ref="MR277:MR279"/>
    <mergeCell ref="MS277:MS279"/>
    <mergeCell ref="MT277:MT279"/>
    <mergeCell ref="MU277:MU279"/>
    <mergeCell ref="MV277:MV279"/>
    <mergeCell ref="MW277:MW279"/>
    <mergeCell ref="MX277:MX279"/>
    <mergeCell ref="MY277:MY279"/>
    <mergeCell ref="MZ277:MZ279"/>
    <mergeCell ref="NA277:NA279"/>
    <mergeCell ref="NB277:NB279"/>
    <mergeCell ref="NC277:NC279"/>
    <mergeCell ref="ND277:ND279"/>
    <mergeCell ref="NE277:NE279"/>
    <mergeCell ref="NF277:NF279"/>
    <mergeCell ref="NG277:NG279"/>
    <mergeCell ref="NH277:NH279"/>
    <mergeCell ref="NI277:NI279"/>
    <mergeCell ref="NJ277:NJ279"/>
    <mergeCell ref="NK277:NK279"/>
    <mergeCell ref="NL277:NL279"/>
    <mergeCell ref="NM277:NM279"/>
    <mergeCell ref="NN277:NN279"/>
    <mergeCell ref="NO277:NO279"/>
    <mergeCell ref="NP277:NP279"/>
    <mergeCell ref="NQ277:NQ279"/>
    <mergeCell ref="NR277:NR279"/>
    <mergeCell ref="NS277:NS279"/>
    <mergeCell ref="NT277:NT279"/>
    <mergeCell ref="NU277:NU279"/>
    <mergeCell ref="NV277:NV279"/>
    <mergeCell ref="NW277:NW279"/>
    <mergeCell ref="NX277:NX279"/>
    <mergeCell ref="NY277:NY279"/>
    <mergeCell ref="NZ277:NZ279"/>
    <mergeCell ref="OA277:OA279"/>
    <mergeCell ref="OB277:OB279"/>
    <mergeCell ref="OC277:OC279"/>
    <mergeCell ref="OD277:OD279"/>
    <mergeCell ref="OE277:OE279"/>
    <mergeCell ref="OF277:OF279"/>
    <mergeCell ref="OG277:OG279"/>
    <mergeCell ref="OH277:OH279"/>
    <mergeCell ref="OI277:OI279"/>
    <mergeCell ref="OJ277:OJ279"/>
    <mergeCell ref="OK277:OK279"/>
    <mergeCell ref="OL277:OL279"/>
    <mergeCell ref="OM277:OM279"/>
    <mergeCell ref="ON277:ON279"/>
    <mergeCell ref="OO277:OO279"/>
    <mergeCell ref="OP277:OP279"/>
    <mergeCell ref="OQ277:OQ279"/>
    <mergeCell ref="OR277:OR279"/>
    <mergeCell ref="OS277:OS279"/>
    <mergeCell ref="OT277:OT279"/>
    <mergeCell ref="OU277:OU279"/>
    <mergeCell ref="OV277:OV279"/>
    <mergeCell ref="OW277:OW279"/>
    <mergeCell ref="OX277:OX279"/>
    <mergeCell ref="OY277:OY279"/>
    <mergeCell ref="OZ277:OZ279"/>
    <mergeCell ref="PA277:PA279"/>
    <mergeCell ref="PB277:PB279"/>
    <mergeCell ref="PC277:PC279"/>
    <mergeCell ref="PD277:PD279"/>
    <mergeCell ref="PE277:PE279"/>
    <mergeCell ref="PF277:PF279"/>
    <mergeCell ref="PG277:PG279"/>
    <mergeCell ref="PH277:PH279"/>
    <mergeCell ref="PI277:PI279"/>
    <mergeCell ref="PJ277:PJ279"/>
    <mergeCell ref="PK277:PK279"/>
    <mergeCell ref="PL277:PL279"/>
    <mergeCell ref="PM277:PM279"/>
    <mergeCell ref="PN277:PN279"/>
    <mergeCell ref="PO277:PO279"/>
    <mergeCell ref="PP277:PP279"/>
    <mergeCell ref="PQ277:PQ279"/>
    <mergeCell ref="PR277:PR279"/>
    <mergeCell ref="PS277:PS279"/>
    <mergeCell ref="PT277:PT279"/>
    <mergeCell ref="PU277:PU279"/>
    <mergeCell ref="PV277:PV279"/>
    <mergeCell ref="PW277:PW279"/>
    <mergeCell ref="PX277:PX279"/>
    <mergeCell ref="PY277:PY279"/>
    <mergeCell ref="PZ277:PZ279"/>
    <mergeCell ref="QA277:QA279"/>
    <mergeCell ref="QB277:QB279"/>
    <mergeCell ref="QC277:QC279"/>
    <mergeCell ref="QD277:QD279"/>
    <mergeCell ref="QE277:QE279"/>
    <mergeCell ref="QF277:QF279"/>
    <mergeCell ref="QG277:QG279"/>
    <mergeCell ref="QH277:QH279"/>
    <mergeCell ref="QI277:QI279"/>
    <mergeCell ref="QJ277:QJ279"/>
    <mergeCell ref="QK277:QK279"/>
    <mergeCell ref="QL277:QL279"/>
    <mergeCell ref="QM277:QM279"/>
    <mergeCell ref="QN277:QN279"/>
    <mergeCell ref="QO277:QO279"/>
    <mergeCell ref="QP277:QP279"/>
    <mergeCell ref="QQ277:QQ279"/>
    <mergeCell ref="QR277:QR279"/>
    <mergeCell ref="QS277:QS279"/>
    <mergeCell ref="QT277:QT279"/>
    <mergeCell ref="QU277:QU279"/>
    <mergeCell ref="QV277:QV279"/>
    <mergeCell ref="QW277:QW279"/>
    <mergeCell ref="QX277:QX279"/>
    <mergeCell ref="QY277:QY279"/>
    <mergeCell ref="QZ277:QZ279"/>
    <mergeCell ref="RA277:RA279"/>
    <mergeCell ref="RB277:RB279"/>
    <mergeCell ref="RC277:RC279"/>
    <mergeCell ref="RD277:RD279"/>
    <mergeCell ref="RE277:RE279"/>
    <mergeCell ref="RF277:RF279"/>
    <mergeCell ref="RG277:RG279"/>
    <mergeCell ref="RH277:RH279"/>
    <mergeCell ref="RI277:RI279"/>
    <mergeCell ref="RJ277:RJ279"/>
    <mergeCell ref="RK277:RK279"/>
    <mergeCell ref="RL277:RL279"/>
    <mergeCell ref="RM277:RM279"/>
    <mergeCell ref="RN277:RN279"/>
    <mergeCell ref="RO277:RO279"/>
    <mergeCell ref="RP277:RP279"/>
    <mergeCell ref="RQ277:RQ279"/>
    <mergeCell ref="RR277:RR279"/>
    <mergeCell ref="RS277:RS279"/>
    <mergeCell ref="RT277:RT279"/>
    <mergeCell ref="RU277:RU279"/>
    <mergeCell ref="RV277:RV279"/>
    <mergeCell ref="RW277:RW279"/>
    <mergeCell ref="RX277:RX279"/>
    <mergeCell ref="RY277:RY279"/>
    <mergeCell ref="RZ277:RZ279"/>
    <mergeCell ref="SA277:SA279"/>
    <mergeCell ref="SB277:SB279"/>
    <mergeCell ref="SC277:SC279"/>
    <mergeCell ref="SD277:SD279"/>
    <mergeCell ref="SE277:SE279"/>
    <mergeCell ref="SF277:SF279"/>
    <mergeCell ref="SG277:SG279"/>
    <mergeCell ref="SH277:SH279"/>
    <mergeCell ref="SI277:SI279"/>
    <mergeCell ref="SJ277:SJ279"/>
    <mergeCell ref="SK277:SK279"/>
    <mergeCell ref="SL277:SL279"/>
    <mergeCell ref="SM277:SM279"/>
    <mergeCell ref="SN277:SN279"/>
    <mergeCell ref="SO277:SO279"/>
    <mergeCell ref="SP277:SP279"/>
    <mergeCell ref="SQ277:SQ279"/>
    <mergeCell ref="SR277:SR279"/>
    <mergeCell ref="SS277:SS279"/>
    <mergeCell ref="ST277:ST279"/>
    <mergeCell ref="SU277:SU279"/>
    <mergeCell ref="SV277:SV279"/>
    <mergeCell ref="SW277:SW279"/>
    <mergeCell ref="SX277:SX279"/>
    <mergeCell ref="SY277:SY279"/>
    <mergeCell ref="SZ277:SZ279"/>
    <mergeCell ref="TA277:TA279"/>
    <mergeCell ref="TB277:TB279"/>
    <mergeCell ref="TC277:TC279"/>
    <mergeCell ref="TD277:TD279"/>
    <mergeCell ref="TE277:TE279"/>
    <mergeCell ref="TF277:TF279"/>
    <mergeCell ref="TG277:TG279"/>
    <mergeCell ref="TH277:TH279"/>
    <mergeCell ref="TI277:TI279"/>
    <mergeCell ref="TJ277:TJ279"/>
    <mergeCell ref="TK277:TK279"/>
    <mergeCell ref="TL277:TL279"/>
    <mergeCell ref="TM277:TM279"/>
    <mergeCell ref="TN277:TN279"/>
    <mergeCell ref="TO277:TO279"/>
    <mergeCell ref="TP277:TP279"/>
    <mergeCell ref="TQ277:TQ279"/>
    <mergeCell ref="TR277:TR279"/>
    <mergeCell ref="TS277:TS279"/>
    <mergeCell ref="TT277:TT279"/>
    <mergeCell ref="TU277:TU279"/>
    <mergeCell ref="TV277:TV279"/>
    <mergeCell ref="TW277:TW279"/>
    <mergeCell ref="TX277:TX279"/>
    <mergeCell ref="TY277:TY279"/>
    <mergeCell ref="TZ277:TZ279"/>
    <mergeCell ref="UA277:UA279"/>
    <mergeCell ref="UB277:UB279"/>
    <mergeCell ref="UC277:UC279"/>
    <mergeCell ref="UD277:UD279"/>
    <mergeCell ref="UE277:UE279"/>
    <mergeCell ref="UF277:UF279"/>
    <mergeCell ref="UG277:UG279"/>
    <mergeCell ref="UH277:UH279"/>
    <mergeCell ref="UI277:UI279"/>
    <mergeCell ref="UJ277:UJ279"/>
    <mergeCell ref="UK277:UK279"/>
    <mergeCell ref="UL277:UL279"/>
    <mergeCell ref="UM277:UM279"/>
    <mergeCell ref="UN277:UN279"/>
    <mergeCell ref="UO277:UO279"/>
    <mergeCell ref="UP277:UP279"/>
    <mergeCell ref="UQ277:UQ279"/>
    <mergeCell ref="UR277:UR279"/>
    <mergeCell ref="US277:US279"/>
    <mergeCell ref="UT277:UT279"/>
    <mergeCell ref="UU277:UU279"/>
    <mergeCell ref="UV277:UV279"/>
    <mergeCell ref="UW277:UW279"/>
    <mergeCell ref="UX277:UX279"/>
    <mergeCell ref="UY277:UY279"/>
    <mergeCell ref="UZ277:UZ279"/>
    <mergeCell ref="VA277:VA279"/>
    <mergeCell ref="VB277:VB279"/>
    <mergeCell ref="VC277:VC279"/>
    <mergeCell ref="VD277:VD279"/>
    <mergeCell ref="VE277:VE279"/>
    <mergeCell ref="VF277:VF279"/>
    <mergeCell ref="VG277:VG279"/>
    <mergeCell ref="VH277:VH279"/>
    <mergeCell ref="VI277:VI279"/>
    <mergeCell ref="VJ277:VJ279"/>
    <mergeCell ref="VK277:VK279"/>
    <mergeCell ref="VL277:VL279"/>
    <mergeCell ref="VM277:VM279"/>
    <mergeCell ref="VN277:VN279"/>
    <mergeCell ref="VO277:VO279"/>
    <mergeCell ref="VP277:VP279"/>
    <mergeCell ref="VQ277:VQ279"/>
    <mergeCell ref="VR277:VR279"/>
    <mergeCell ref="VS277:VS279"/>
    <mergeCell ref="VT277:VT279"/>
    <mergeCell ref="VU277:VU279"/>
    <mergeCell ref="VV277:VV279"/>
    <mergeCell ref="VW277:VW279"/>
    <mergeCell ref="VX277:VX279"/>
    <mergeCell ref="VY277:VY279"/>
    <mergeCell ref="VZ277:VZ279"/>
    <mergeCell ref="WA277:WA279"/>
    <mergeCell ref="WB277:WB279"/>
    <mergeCell ref="WC277:WC279"/>
    <mergeCell ref="WD277:WD279"/>
    <mergeCell ref="WE277:WE279"/>
    <mergeCell ref="WF277:WF279"/>
    <mergeCell ref="WG277:WG279"/>
    <mergeCell ref="WH277:WH279"/>
    <mergeCell ref="WI277:WI279"/>
    <mergeCell ref="WJ277:WJ279"/>
    <mergeCell ref="WK277:WK279"/>
    <mergeCell ref="WL277:WL279"/>
    <mergeCell ref="WM277:WM279"/>
    <mergeCell ref="WN277:WN279"/>
    <mergeCell ref="WO277:WO279"/>
    <mergeCell ref="WP277:WP279"/>
    <mergeCell ref="WQ277:WQ279"/>
    <mergeCell ref="WR277:WR279"/>
    <mergeCell ref="WS277:WS279"/>
    <mergeCell ref="WT277:WT279"/>
    <mergeCell ref="WU277:WU279"/>
    <mergeCell ref="WV277:WV279"/>
    <mergeCell ref="WW277:WW279"/>
    <mergeCell ref="WX277:WX279"/>
    <mergeCell ref="WY277:WY279"/>
    <mergeCell ref="WZ277:WZ279"/>
    <mergeCell ref="XA277:XA279"/>
    <mergeCell ref="XB277:XB279"/>
    <mergeCell ref="XC277:XC279"/>
    <mergeCell ref="XD277:XD279"/>
    <mergeCell ref="XE277:XE279"/>
    <mergeCell ref="XF277:XF279"/>
    <mergeCell ref="XG277:XG279"/>
    <mergeCell ref="XH277:XH279"/>
    <mergeCell ref="XI277:XI279"/>
    <mergeCell ref="XJ277:XJ279"/>
    <mergeCell ref="XK277:XK279"/>
    <mergeCell ref="XL277:XL279"/>
    <mergeCell ref="XM277:XM279"/>
    <mergeCell ref="XN277:XN279"/>
    <mergeCell ref="XO277:XO279"/>
    <mergeCell ref="XP277:XP279"/>
    <mergeCell ref="XQ277:XQ279"/>
    <mergeCell ref="XR277:XR279"/>
    <mergeCell ref="XS277:XS279"/>
    <mergeCell ref="XT277:XT279"/>
    <mergeCell ref="XU277:XU279"/>
    <mergeCell ref="XV277:XV279"/>
    <mergeCell ref="XW277:XW279"/>
    <mergeCell ref="XX277:XX279"/>
    <mergeCell ref="XY277:XY279"/>
    <mergeCell ref="XZ277:XZ279"/>
    <mergeCell ref="YA277:YA279"/>
    <mergeCell ref="YB277:YB279"/>
    <mergeCell ref="YC277:YC279"/>
    <mergeCell ref="YD277:YD279"/>
    <mergeCell ref="YE277:YE279"/>
    <mergeCell ref="YF277:YF279"/>
    <mergeCell ref="YG277:YG279"/>
    <mergeCell ref="YH277:YH279"/>
    <mergeCell ref="YI277:YI279"/>
    <mergeCell ref="YJ277:YJ279"/>
    <mergeCell ref="YK277:YK279"/>
    <mergeCell ref="YL277:YL279"/>
    <mergeCell ref="YM277:YM279"/>
    <mergeCell ref="YN277:YN279"/>
    <mergeCell ref="YO277:YO279"/>
    <mergeCell ref="YP277:YP279"/>
    <mergeCell ref="YQ277:YQ279"/>
    <mergeCell ref="YR277:YR279"/>
    <mergeCell ref="YS277:YS279"/>
    <mergeCell ref="YT277:YT279"/>
    <mergeCell ref="YU277:YU279"/>
    <mergeCell ref="YV277:YV279"/>
    <mergeCell ref="YW277:YW279"/>
    <mergeCell ref="YX277:YX279"/>
    <mergeCell ref="YY277:YY279"/>
    <mergeCell ref="YZ277:YZ279"/>
    <mergeCell ref="ZA277:ZA279"/>
    <mergeCell ref="ZB277:ZB279"/>
    <mergeCell ref="ZC277:ZC279"/>
    <mergeCell ref="ZD277:ZD279"/>
    <mergeCell ref="ZE277:ZE279"/>
    <mergeCell ref="ZF277:ZF279"/>
    <mergeCell ref="ZG277:ZG279"/>
    <mergeCell ref="ZH277:ZH279"/>
    <mergeCell ref="ZI277:ZI279"/>
    <mergeCell ref="ZJ277:ZJ279"/>
    <mergeCell ref="ZK277:ZK279"/>
    <mergeCell ref="ZL277:ZL279"/>
    <mergeCell ref="ZM277:ZM279"/>
    <mergeCell ref="ZN277:ZN279"/>
    <mergeCell ref="ZO277:ZO279"/>
    <mergeCell ref="ZP277:ZP279"/>
    <mergeCell ref="ZQ277:ZQ279"/>
    <mergeCell ref="ZR277:ZR279"/>
    <mergeCell ref="ZS277:ZS279"/>
    <mergeCell ref="ZT277:ZT279"/>
    <mergeCell ref="ZU277:ZU279"/>
    <mergeCell ref="ZV277:ZV279"/>
    <mergeCell ref="ZW277:ZW279"/>
    <mergeCell ref="ZX277:ZX279"/>
    <mergeCell ref="ZY277:ZY279"/>
    <mergeCell ref="ZZ277:ZZ279"/>
    <mergeCell ref="AAA277:AAA279"/>
    <mergeCell ref="AAB277:AAB279"/>
    <mergeCell ref="AAC277:AAC279"/>
    <mergeCell ref="AAD277:AAD279"/>
    <mergeCell ref="AAE277:AAE279"/>
    <mergeCell ref="AAF277:AAF279"/>
    <mergeCell ref="AAG277:AAG279"/>
    <mergeCell ref="AAH277:AAH279"/>
    <mergeCell ref="AAI277:AAI279"/>
    <mergeCell ref="AAJ277:AAJ279"/>
    <mergeCell ref="AAK277:AAK279"/>
    <mergeCell ref="AAL277:AAL279"/>
    <mergeCell ref="AAM277:AAM279"/>
    <mergeCell ref="AAN277:AAN279"/>
    <mergeCell ref="AAO277:AAO279"/>
    <mergeCell ref="AAP277:AAP279"/>
    <mergeCell ref="AAQ277:AAQ279"/>
    <mergeCell ref="AAR277:AAR279"/>
    <mergeCell ref="AAS277:AAS279"/>
    <mergeCell ref="AAT277:AAT279"/>
    <mergeCell ref="AAU277:AAU279"/>
    <mergeCell ref="AAV277:AAV279"/>
    <mergeCell ref="AAW277:AAW279"/>
    <mergeCell ref="AAX277:AAX279"/>
    <mergeCell ref="AAY277:AAY279"/>
    <mergeCell ref="AAZ277:AAZ279"/>
    <mergeCell ref="ABA277:ABA279"/>
    <mergeCell ref="ABB277:ABB279"/>
    <mergeCell ref="ABC277:ABC279"/>
    <mergeCell ref="ABD277:ABD279"/>
    <mergeCell ref="ABE277:ABE279"/>
    <mergeCell ref="ABF277:ABF279"/>
    <mergeCell ref="ABG277:ABG279"/>
    <mergeCell ref="ABH277:ABH279"/>
    <mergeCell ref="ABI277:ABI279"/>
    <mergeCell ref="ABJ277:ABJ279"/>
    <mergeCell ref="ABK277:ABK279"/>
    <mergeCell ref="ABL277:ABL279"/>
    <mergeCell ref="ABM277:ABM279"/>
    <mergeCell ref="ABN277:ABN279"/>
    <mergeCell ref="ABO277:ABO279"/>
    <mergeCell ref="ABP277:ABP279"/>
    <mergeCell ref="ABQ277:ABQ279"/>
    <mergeCell ref="ABR277:ABR279"/>
    <mergeCell ref="ABS277:ABS279"/>
    <mergeCell ref="ABT277:ABT279"/>
    <mergeCell ref="ABU277:ABU279"/>
    <mergeCell ref="ABV277:ABV279"/>
    <mergeCell ref="ABW277:ABW279"/>
    <mergeCell ref="ABX277:ABX279"/>
    <mergeCell ref="ABY277:ABY279"/>
    <mergeCell ref="ABZ277:ABZ279"/>
    <mergeCell ref="ACA277:ACA279"/>
    <mergeCell ref="ACB277:ACB279"/>
    <mergeCell ref="ACC277:ACC279"/>
    <mergeCell ref="ACD277:ACD279"/>
    <mergeCell ref="ACE277:ACE279"/>
    <mergeCell ref="ACF277:ACF279"/>
    <mergeCell ref="ACG277:ACG279"/>
    <mergeCell ref="ACH277:ACH279"/>
    <mergeCell ref="ACI277:ACI279"/>
    <mergeCell ref="ACJ277:ACJ279"/>
    <mergeCell ref="ACK277:ACK279"/>
    <mergeCell ref="ACL277:ACL279"/>
    <mergeCell ref="ACM277:ACM279"/>
    <mergeCell ref="ACN277:ACN279"/>
    <mergeCell ref="ACO277:ACO279"/>
    <mergeCell ref="ACP277:ACP279"/>
    <mergeCell ref="ACQ277:ACQ279"/>
    <mergeCell ref="ACR277:ACR279"/>
    <mergeCell ref="ACS277:ACS279"/>
    <mergeCell ref="ACT277:ACT279"/>
    <mergeCell ref="ACU277:ACU279"/>
    <mergeCell ref="ACV277:ACV279"/>
    <mergeCell ref="ACW277:ACW279"/>
    <mergeCell ref="ACX277:ACX279"/>
    <mergeCell ref="ACY277:ACY279"/>
    <mergeCell ref="ACZ277:ACZ279"/>
    <mergeCell ref="ADA277:ADA279"/>
    <mergeCell ref="ADB277:ADB279"/>
    <mergeCell ref="ADC277:ADC279"/>
    <mergeCell ref="ADD277:ADD279"/>
    <mergeCell ref="ADE277:ADE279"/>
    <mergeCell ref="ADF277:ADF279"/>
    <mergeCell ref="ADG277:ADG279"/>
    <mergeCell ref="ADH277:ADH279"/>
    <mergeCell ref="ADI277:ADI279"/>
    <mergeCell ref="ADJ277:ADJ279"/>
    <mergeCell ref="ADK277:ADK279"/>
    <mergeCell ref="ADL277:ADL279"/>
    <mergeCell ref="ADM277:ADM279"/>
    <mergeCell ref="ADN277:ADN279"/>
    <mergeCell ref="ADO277:ADO279"/>
    <mergeCell ref="ADP277:ADP279"/>
    <mergeCell ref="ADQ277:ADQ279"/>
    <mergeCell ref="ADR277:ADR279"/>
    <mergeCell ref="ADS277:ADS279"/>
    <mergeCell ref="ADT277:ADT279"/>
    <mergeCell ref="ADU277:ADU279"/>
    <mergeCell ref="ADV277:ADV279"/>
    <mergeCell ref="ADW277:ADW279"/>
    <mergeCell ref="ADX277:ADX279"/>
    <mergeCell ref="ADY277:ADY279"/>
    <mergeCell ref="ADZ277:ADZ279"/>
    <mergeCell ref="AEA277:AEA279"/>
    <mergeCell ref="AEB277:AEB279"/>
    <mergeCell ref="AEC277:AEC279"/>
    <mergeCell ref="AED277:AED279"/>
    <mergeCell ref="AEE277:AEE279"/>
    <mergeCell ref="AEF277:AEF279"/>
    <mergeCell ref="AEG277:AEG279"/>
    <mergeCell ref="AEH277:AEH279"/>
    <mergeCell ref="AEI277:AEI279"/>
    <mergeCell ref="AEJ277:AEJ279"/>
    <mergeCell ref="AEK277:AEK279"/>
    <mergeCell ref="AEL277:AEL279"/>
    <mergeCell ref="AEM277:AEM279"/>
    <mergeCell ref="AEN277:AEN279"/>
    <mergeCell ref="AEO277:AEO279"/>
    <mergeCell ref="AEP277:AEP279"/>
    <mergeCell ref="AEQ277:AEQ279"/>
    <mergeCell ref="AER277:AER279"/>
    <mergeCell ref="AES277:AES279"/>
    <mergeCell ref="AET277:AET279"/>
    <mergeCell ref="AEU277:AEU279"/>
    <mergeCell ref="AEV277:AEV279"/>
    <mergeCell ref="AEW277:AEW279"/>
    <mergeCell ref="AEX277:AEX279"/>
    <mergeCell ref="AEY277:AEY279"/>
    <mergeCell ref="AEZ277:AEZ279"/>
    <mergeCell ref="AFA277:AFA279"/>
    <mergeCell ref="AFB277:AFB279"/>
    <mergeCell ref="AFC277:AFC279"/>
    <mergeCell ref="AFD277:AFD279"/>
    <mergeCell ref="AFE277:AFE279"/>
    <mergeCell ref="AFF277:AFF279"/>
    <mergeCell ref="AFG277:AFG279"/>
    <mergeCell ref="AFH277:AFH279"/>
    <mergeCell ref="AFI277:AFI279"/>
    <mergeCell ref="AFJ277:AFJ279"/>
    <mergeCell ref="AFK277:AFK279"/>
    <mergeCell ref="AFL277:AFL279"/>
    <mergeCell ref="AFM277:AFM279"/>
    <mergeCell ref="AFN277:AFN279"/>
    <mergeCell ref="AFO277:AFO279"/>
    <mergeCell ref="AFP277:AFP279"/>
    <mergeCell ref="AFQ277:AFQ279"/>
    <mergeCell ref="AFR277:AFR279"/>
    <mergeCell ref="AFS277:AFS279"/>
    <mergeCell ref="AFT277:AFT279"/>
    <mergeCell ref="AFU277:AFU279"/>
    <mergeCell ref="AFV277:AFV279"/>
    <mergeCell ref="AFW277:AFW279"/>
    <mergeCell ref="AFX277:AFX279"/>
    <mergeCell ref="AFY277:AFY279"/>
    <mergeCell ref="AFZ277:AFZ279"/>
    <mergeCell ref="AGA277:AGA279"/>
    <mergeCell ref="AGB277:AGB279"/>
    <mergeCell ref="AGC277:AGC279"/>
    <mergeCell ref="AGD277:AGD279"/>
    <mergeCell ref="AGE277:AGE279"/>
    <mergeCell ref="AGF277:AGF279"/>
    <mergeCell ref="AGG277:AGG279"/>
    <mergeCell ref="AGH277:AGH279"/>
    <mergeCell ref="AGI277:AGI279"/>
    <mergeCell ref="AGJ277:AGJ279"/>
    <mergeCell ref="AGK277:AGK279"/>
    <mergeCell ref="AGL277:AGL279"/>
    <mergeCell ref="AGM277:AGM279"/>
    <mergeCell ref="AGN277:AGN279"/>
    <mergeCell ref="AGO277:AGO279"/>
    <mergeCell ref="AGP277:AGP279"/>
    <mergeCell ref="AGQ277:AGQ279"/>
    <mergeCell ref="AGR277:AGR279"/>
    <mergeCell ref="AGS277:AGS279"/>
    <mergeCell ref="AGT277:AGT279"/>
    <mergeCell ref="AGU277:AGU279"/>
    <mergeCell ref="AGV277:AGV279"/>
    <mergeCell ref="AGW277:AGW279"/>
    <mergeCell ref="AGX277:AGX279"/>
    <mergeCell ref="AGY277:AGY279"/>
    <mergeCell ref="AGZ277:AGZ279"/>
    <mergeCell ref="AHA277:AHA279"/>
    <mergeCell ref="AHB277:AHB279"/>
    <mergeCell ref="AHC277:AHC279"/>
    <mergeCell ref="AHD277:AHD279"/>
    <mergeCell ref="AHE277:AHE279"/>
    <mergeCell ref="AHF277:AHF279"/>
    <mergeCell ref="AHG277:AHG279"/>
    <mergeCell ref="AHH277:AHH279"/>
    <mergeCell ref="AHI277:AHI279"/>
    <mergeCell ref="AHJ277:AHJ279"/>
    <mergeCell ref="AHK277:AHK279"/>
    <mergeCell ref="AHL277:AHL279"/>
    <mergeCell ref="AHM277:AHM279"/>
    <mergeCell ref="AHN277:AHN279"/>
    <mergeCell ref="AHO277:AHO279"/>
    <mergeCell ref="AHP277:AHP279"/>
    <mergeCell ref="AHQ277:AHQ279"/>
    <mergeCell ref="AHR277:AHR279"/>
    <mergeCell ref="AHS277:AHS279"/>
    <mergeCell ref="AHT277:AHT279"/>
    <mergeCell ref="AHU277:AHU279"/>
    <mergeCell ref="AHV277:AHV279"/>
    <mergeCell ref="AHW277:AHW279"/>
    <mergeCell ref="AHX277:AHX279"/>
    <mergeCell ref="AHY277:AHY279"/>
    <mergeCell ref="AHZ277:AHZ279"/>
    <mergeCell ref="AIA277:AIA279"/>
    <mergeCell ref="AIB277:AIB279"/>
    <mergeCell ref="AIC277:AIC279"/>
    <mergeCell ref="AID277:AID279"/>
    <mergeCell ref="AIE277:AIE279"/>
    <mergeCell ref="AIF277:AIF279"/>
    <mergeCell ref="AIG277:AIG279"/>
    <mergeCell ref="AIH277:AIH279"/>
    <mergeCell ref="AII277:AII279"/>
    <mergeCell ref="AIJ277:AIJ279"/>
    <mergeCell ref="AIK277:AIK279"/>
    <mergeCell ref="AIL277:AIL279"/>
    <mergeCell ref="AIM277:AIM279"/>
    <mergeCell ref="AIN277:AIN279"/>
    <mergeCell ref="AIO277:AIO279"/>
    <mergeCell ref="AIP277:AIP279"/>
    <mergeCell ref="AIQ277:AIQ279"/>
    <mergeCell ref="AIR277:AIR279"/>
    <mergeCell ref="AIS277:AIS279"/>
    <mergeCell ref="AIT277:AIT279"/>
    <mergeCell ref="AIU277:AIU279"/>
    <mergeCell ref="AIV277:AIV279"/>
    <mergeCell ref="AIW277:AIW279"/>
    <mergeCell ref="AIX277:AIX279"/>
    <mergeCell ref="AIY277:AIY279"/>
    <mergeCell ref="AIZ277:AIZ279"/>
    <mergeCell ref="AJA277:AJA279"/>
    <mergeCell ref="AJB277:AJB279"/>
    <mergeCell ref="AJC277:AJC279"/>
    <mergeCell ref="AJD277:AJD279"/>
    <mergeCell ref="AJE277:AJE279"/>
    <mergeCell ref="AJF277:AJF279"/>
    <mergeCell ref="AJG277:AJG279"/>
    <mergeCell ref="AJH277:AJH279"/>
    <mergeCell ref="AJI277:AJI279"/>
    <mergeCell ref="AJJ277:AJJ279"/>
    <mergeCell ref="AJK277:AJK279"/>
    <mergeCell ref="AJL277:AJL279"/>
    <mergeCell ref="AJM277:AJM279"/>
    <mergeCell ref="AJN277:AJN279"/>
    <mergeCell ref="AJO277:AJO279"/>
    <mergeCell ref="AJP277:AJP279"/>
    <mergeCell ref="AJQ277:AJQ279"/>
    <mergeCell ref="AJR277:AJR279"/>
    <mergeCell ref="AJS277:AJS279"/>
    <mergeCell ref="AJT277:AJT279"/>
    <mergeCell ref="AJU277:AJU279"/>
    <mergeCell ref="AJV277:AJV279"/>
    <mergeCell ref="AJW277:AJW279"/>
    <mergeCell ref="AJX277:AJX279"/>
    <mergeCell ref="AJY277:AJY279"/>
    <mergeCell ref="AJZ277:AJZ279"/>
    <mergeCell ref="AKA277:AKA279"/>
    <mergeCell ref="AKB277:AKB279"/>
    <mergeCell ref="AKC277:AKC279"/>
    <mergeCell ref="AKD277:AKD279"/>
    <mergeCell ref="AKE277:AKE279"/>
    <mergeCell ref="AKF277:AKF279"/>
    <mergeCell ref="AKG277:AKG279"/>
    <mergeCell ref="AKH277:AKH279"/>
    <mergeCell ref="AKI277:AKI279"/>
    <mergeCell ref="AKJ277:AKJ279"/>
    <mergeCell ref="AKK277:AKK279"/>
    <mergeCell ref="AKL277:AKL279"/>
    <mergeCell ref="AKM277:AKM279"/>
    <mergeCell ref="AKN277:AKN279"/>
    <mergeCell ref="AKO277:AKO279"/>
    <mergeCell ref="AKP277:AKP279"/>
    <mergeCell ref="LY280:LY282"/>
    <mergeCell ref="LZ280:LZ282"/>
    <mergeCell ref="MA280:MA282"/>
    <mergeCell ref="MB280:MB282"/>
    <mergeCell ref="MC280:MC282"/>
    <mergeCell ref="MD280:MD282"/>
    <mergeCell ref="ME280:ME282"/>
    <mergeCell ref="MF280:MF282"/>
    <mergeCell ref="MG280:MG282"/>
    <mergeCell ref="MH280:MH282"/>
    <mergeCell ref="MI280:MI282"/>
    <mergeCell ref="MJ280:MJ282"/>
    <mergeCell ref="MK280:MK282"/>
    <mergeCell ref="ML280:ML282"/>
    <mergeCell ref="MM280:MM282"/>
    <mergeCell ref="MN280:MN282"/>
    <mergeCell ref="MO280:MO282"/>
    <mergeCell ref="MP280:MP282"/>
    <mergeCell ref="MQ280:MQ282"/>
    <mergeCell ref="MR280:MR282"/>
    <mergeCell ref="MS280:MS282"/>
    <mergeCell ref="MT280:MT282"/>
    <mergeCell ref="MU280:MU282"/>
    <mergeCell ref="MV280:MV282"/>
    <mergeCell ref="MW280:MW282"/>
    <mergeCell ref="MX280:MX282"/>
    <mergeCell ref="MY280:MY282"/>
    <mergeCell ref="MZ280:MZ282"/>
    <mergeCell ref="NA280:NA282"/>
    <mergeCell ref="NB280:NB282"/>
    <mergeCell ref="NC280:NC282"/>
    <mergeCell ref="ND280:ND282"/>
    <mergeCell ref="NE280:NE282"/>
    <mergeCell ref="NF280:NF282"/>
    <mergeCell ref="NG280:NG282"/>
    <mergeCell ref="NH280:NH282"/>
    <mergeCell ref="NI280:NI282"/>
    <mergeCell ref="NJ280:NJ282"/>
    <mergeCell ref="NK280:NK282"/>
    <mergeCell ref="NL280:NL282"/>
    <mergeCell ref="NM280:NM282"/>
    <mergeCell ref="NN280:NN282"/>
    <mergeCell ref="NO280:NO282"/>
    <mergeCell ref="NP280:NP282"/>
    <mergeCell ref="NQ280:NQ282"/>
    <mergeCell ref="NR280:NR282"/>
    <mergeCell ref="NS280:NS282"/>
    <mergeCell ref="NT280:NT282"/>
    <mergeCell ref="NU280:NU282"/>
    <mergeCell ref="NV280:NV282"/>
    <mergeCell ref="NW280:NW282"/>
    <mergeCell ref="NX280:NX282"/>
    <mergeCell ref="NY280:NY282"/>
    <mergeCell ref="NZ280:NZ282"/>
    <mergeCell ref="OA280:OA282"/>
    <mergeCell ref="OB280:OB282"/>
    <mergeCell ref="OC280:OC282"/>
    <mergeCell ref="OD280:OD282"/>
    <mergeCell ref="OE280:OE282"/>
    <mergeCell ref="OF280:OF282"/>
    <mergeCell ref="OG280:OG282"/>
    <mergeCell ref="OH280:OH282"/>
    <mergeCell ref="OI280:OI282"/>
    <mergeCell ref="OJ280:OJ282"/>
    <mergeCell ref="OK280:OK282"/>
    <mergeCell ref="OL280:OL282"/>
    <mergeCell ref="OM280:OM282"/>
    <mergeCell ref="ON280:ON282"/>
    <mergeCell ref="OO280:OO282"/>
    <mergeCell ref="OP280:OP282"/>
    <mergeCell ref="OQ280:OQ282"/>
    <mergeCell ref="OR280:OR282"/>
    <mergeCell ref="OS280:OS282"/>
    <mergeCell ref="OT280:OT282"/>
    <mergeCell ref="OU280:OU282"/>
    <mergeCell ref="OV280:OV282"/>
    <mergeCell ref="OW280:OW282"/>
    <mergeCell ref="OX280:OX282"/>
    <mergeCell ref="OY280:OY282"/>
    <mergeCell ref="OZ280:OZ282"/>
    <mergeCell ref="PA280:PA282"/>
    <mergeCell ref="PB280:PB282"/>
    <mergeCell ref="PC280:PC282"/>
    <mergeCell ref="PD280:PD282"/>
    <mergeCell ref="PE280:PE282"/>
    <mergeCell ref="PF280:PF282"/>
    <mergeCell ref="PG280:PG282"/>
    <mergeCell ref="PH280:PH282"/>
    <mergeCell ref="PI280:PI282"/>
    <mergeCell ref="PJ280:PJ282"/>
    <mergeCell ref="PK280:PK282"/>
    <mergeCell ref="PL280:PL282"/>
    <mergeCell ref="PM280:PM282"/>
    <mergeCell ref="PN280:PN282"/>
    <mergeCell ref="PO280:PO282"/>
    <mergeCell ref="PP280:PP282"/>
    <mergeCell ref="PQ280:PQ282"/>
    <mergeCell ref="PR280:PR282"/>
    <mergeCell ref="PS280:PS282"/>
    <mergeCell ref="PT280:PT282"/>
    <mergeCell ref="PU280:PU282"/>
    <mergeCell ref="PV280:PV282"/>
    <mergeCell ref="PW280:PW282"/>
    <mergeCell ref="PX280:PX282"/>
    <mergeCell ref="PY280:PY282"/>
    <mergeCell ref="PZ280:PZ282"/>
    <mergeCell ref="QA280:QA282"/>
    <mergeCell ref="QB280:QB282"/>
    <mergeCell ref="QC280:QC282"/>
    <mergeCell ref="QD280:QD282"/>
    <mergeCell ref="QE280:QE282"/>
    <mergeCell ref="QF280:QF282"/>
    <mergeCell ref="QG280:QG282"/>
    <mergeCell ref="QH280:QH282"/>
    <mergeCell ref="QI280:QI282"/>
    <mergeCell ref="QJ280:QJ282"/>
    <mergeCell ref="QK280:QK282"/>
    <mergeCell ref="QL280:QL282"/>
    <mergeCell ref="QM280:QM282"/>
    <mergeCell ref="QN280:QN282"/>
    <mergeCell ref="QO280:QO282"/>
    <mergeCell ref="QP280:QP282"/>
    <mergeCell ref="QQ280:QQ282"/>
    <mergeCell ref="QR280:QR282"/>
    <mergeCell ref="QS280:QS282"/>
    <mergeCell ref="QT280:QT282"/>
    <mergeCell ref="QU280:QU282"/>
    <mergeCell ref="QV280:QV282"/>
    <mergeCell ref="QW280:QW282"/>
    <mergeCell ref="QX280:QX282"/>
    <mergeCell ref="QY280:QY282"/>
    <mergeCell ref="QZ280:QZ282"/>
    <mergeCell ref="RA280:RA282"/>
    <mergeCell ref="RB280:RB282"/>
    <mergeCell ref="RC280:RC282"/>
    <mergeCell ref="RD280:RD282"/>
    <mergeCell ref="RE280:RE282"/>
    <mergeCell ref="RF280:RF282"/>
    <mergeCell ref="RG280:RG282"/>
    <mergeCell ref="RH280:RH282"/>
    <mergeCell ref="RI280:RI282"/>
    <mergeCell ref="RJ280:RJ282"/>
    <mergeCell ref="RK280:RK282"/>
    <mergeCell ref="RL280:RL282"/>
    <mergeCell ref="RM280:RM282"/>
    <mergeCell ref="RN280:RN282"/>
    <mergeCell ref="RO280:RO282"/>
    <mergeCell ref="RP280:RP282"/>
    <mergeCell ref="RQ280:RQ282"/>
    <mergeCell ref="RR280:RR282"/>
    <mergeCell ref="RS280:RS282"/>
    <mergeCell ref="RT280:RT282"/>
    <mergeCell ref="RU280:RU282"/>
    <mergeCell ref="RV280:RV282"/>
    <mergeCell ref="RW280:RW282"/>
    <mergeCell ref="RX280:RX282"/>
    <mergeCell ref="RY280:RY282"/>
    <mergeCell ref="RZ280:RZ282"/>
    <mergeCell ref="SA280:SA282"/>
    <mergeCell ref="SB280:SB282"/>
    <mergeCell ref="SC280:SC282"/>
    <mergeCell ref="SD280:SD282"/>
    <mergeCell ref="SE280:SE282"/>
    <mergeCell ref="SF280:SF282"/>
    <mergeCell ref="SG280:SG282"/>
    <mergeCell ref="SH280:SH282"/>
    <mergeCell ref="SI280:SI282"/>
    <mergeCell ref="SJ280:SJ282"/>
    <mergeCell ref="SK280:SK282"/>
    <mergeCell ref="SL280:SL282"/>
    <mergeCell ref="SM280:SM282"/>
    <mergeCell ref="SN280:SN282"/>
    <mergeCell ref="SO280:SO282"/>
    <mergeCell ref="SP280:SP282"/>
    <mergeCell ref="SQ280:SQ282"/>
    <mergeCell ref="SR280:SR282"/>
    <mergeCell ref="SS280:SS282"/>
    <mergeCell ref="ST280:ST282"/>
    <mergeCell ref="SU280:SU282"/>
    <mergeCell ref="SV280:SV282"/>
    <mergeCell ref="SW280:SW282"/>
    <mergeCell ref="SX280:SX282"/>
    <mergeCell ref="SY280:SY282"/>
    <mergeCell ref="SZ280:SZ282"/>
    <mergeCell ref="TA280:TA282"/>
    <mergeCell ref="TB280:TB282"/>
    <mergeCell ref="TC280:TC282"/>
    <mergeCell ref="TD280:TD282"/>
    <mergeCell ref="TE280:TE282"/>
    <mergeCell ref="TF280:TF282"/>
    <mergeCell ref="TG280:TG282"/>
    <mergeCell ref="TH280:TH282"/>
    <mergeCell ref="TI280:TI282"/>
    <mergeCell ref="TJ280:TJ282"/>
    <mergeCell ref="TK280:TK282"/>
    <mergeCell ref="TL280:TL282"/>
    <mergeCell ref="TM280:TM282"/>
    <mergeCell ref="TN280:TN282"/>
    <mergeCell ref="TO280:TO282"/>
    <mergeCell ref="TP280:TP282"/>
    <mergeCell ref="TQ280:TQ282"/>
    <mergeCell ref="TR280:TR282"/>
    <mergeCell ref="TS280:TS282"/>
    <mergeCell ref="TT280:TT282"/>
    <mergeCell ref="TU280:TU282"/>
    <mergeCell ref="TV280:TV282"/>
    <mergeCell ref="TW280:TW282"/>
    <mergeCell ref="TX280:TX282"/>
    <mergeCell ref="TY280:TY282"/>
    <mergeCell ref="TZ280:TZ282"/>
    <mergeCell ref="UA280:UA282"/>
    <mergeCell ref="UB280:UB282"/>
    <mergeCell ref="UC280:UC282"/>
    <mergeCell ref="UD280:UD282"/>
    <mergeCell ref="UE280:UE282"/>
    <mergeCell ref="UF280:UF282"/>
    <mergeCell ref="UG280:UG282"/>
    <mergeCell ref="UH280:UH282"/>
    <mergeCell ref="UI280:UI282"/>
    <mergeCell ref="UJ280:UJ282"/>
    <mergeCell ref="UK280:UK282"/>
    <mergeCell ref="UL280:UL282"/>
    <mergeCell ref="UM280:UM282"/>
    <mergeCell ref="UN280:UN282"/>
    <mergeCell ref="UO280:UO282"/>
    <mergeCell ref="UP280:UP282"/>
    <mergeCell ref="UQ280:UQ282"/>
    <mergeCell ref="UR280:UR282"/>
    <mergeCell ref="US280:US282"/>
    <mergeCell ref="UT280:UT282"/>
    <mergeCell ref="UU280:UU282"/>
    <mergeCell ref="UV280:UV282"/>
    <mergeCell ref="UW280:UW282"/>
    <mergeCell ref="UX280:UX282"/>
    <mergeCell ref="UY280:UY282"/>
    <mergeCell ref="UZ280:UZ282"/>
    <mergeCell ref="VA280:VA282"/>
    <mergeCell ref="VB280:VB282"/>
    <mergeCell ref="VC280:VC282"/>
    <mergeCell ref="VD280:VD282"/>
    <mergeCell ref="VE280:VE282"/>
    <mergeCell ref="VF280:VF282"/>
    <mergeCell ref="VG280:VG282"/>
    <mergeCell ref="VH280:VH282"/>
    <mergeCell ref="VI280:VI282"/>
    <mergeCell ref="VJ280:VJ282"/>
    <mergeCell ref="VK280:VK282"/>
    <mergeCell ref="VL280:VL282"/>
    <mergeCell ref="VM280:VM282"/>
    <mergeCell ref="VN280:VN282"/>
    <mergeCell ref="VO280:VO282"/>
    <mergeCell ref="VP280:VP282"/>
    <mergeCell ref="VQ280:VQ282"/>
    <mergeCell ref="VR280:VR282"/>
    <mergeCell ref="VS280:VS282"/>
    <mergeCell ref="VT280:VT282"/>
    <mergeCell ref="VU280:VU282"/>
    <mergeCell ref="VV280:VV282"/>
    <mergeCell ref="VW280:VW282"/>
    <mergeCell ref="VX280:VX282"/>
    <mergeCell ref="VY280:VY282"/>
    <mergeCell ref="VZ280:VZ282"/>
    <mergeCell ref="WA280:WA282"/>
    <mergeCell ref="WB280:WB282"/>
    <mergeCell ref="WC280:WC282"/>
    <mergeCell ref="WD280:WD282"/>
    <mergeCell ref="WE280:WE282"/>
    <mergeCell ref="WF280:WF282"/>
    <mergeCell ref="WG280:WG282"/>
    <mergeCell ref="WH280:WH282"/>
    <mergeCell ref="WI280:WI282"/>
    <mergeCell ref="WJ280:WJ282"/>
    <mergeCell ref="WK280:WK282"/>
    <mergeCell ref="WL280:WL282"/>
    <mergeCell ref="WM280:WM282"/>
    <mergeCell ref="WN280:WN282"/>
    <mergeCell ref="WO280:WO282"/>
    <mergeCell ref="WP280:WP282"/>
    <mergeCell ref="WQ280:WQ282"/>
    <mergeCell ref="WR280:WR282"/>
    <mergeCell ref="WS280:WS282"/>
    <mergeCell ref="WT280:WT282"/>
    <mergeCell ref="WU280:WU282"/>
    <mergeCell ref="WV280:WV282"/>
    <mergeCell ref="WW280:WW282"/>
    <mergeCell ref="WX280:WX282"/>
    <mergeCell ref="WY280:WY282"/>
    <mergeCell ref="WZ280:WZ282"/>
    <mergeCell ref="XA280:XA282"/>
    <mergeCell ref="XB280:XB282"/>
    <mergeCell ref="XC280:XC282"/>
    <mergeCell ref="XD280:XD282"/>
    <mergeCell ref="XE280:XE282"/>
    <mergeCell ref="XF280:XF282"/>
    <mergeCell ref="XG280:XG282"/>
    <mergeCell ref="XH280:XH282"/>
    <mergeCell ref="XI280:XI282"/>
    <mergeCell ref="XJ280:XJ282"/>
    <mergeCell ref="XK280:XK282"/>
    <mergeCell ref="XL280:XL282"/>
    <mergeCell ref="XM280:XM282"/>
    <mergeCell ref="XN280:XN282"/>
    <mergeCell ref="XO280:XO282"/>
    <mergeCell ref="XP280:XP282"/>
    <mergeCell ref="XQ280:XQ282"/>
    <mergeCell ref="XR280:XR282"/>
    <mergeCell ref="XS280:XS282"/>
    <mergeCell ref="XT280:XT282"/>
    <mergeCell ref="XU280:XU282"/>
    <mergeCell ref="XV280:XV282"/>
    <mergeCell ref="XW280:XW282"/>
    <mergeCell ref="XX280:XX282"/>
    <mergeCell ref="XY280:XY282"/>
    <mergeCell ref="XZ280:XZ282"/>
    <mergeCell ref="YA280:YA282"/>
    <mergeCell ref="YB280:YB282"/>
    <mergeCell ref="YC280:YC282"/>
    <mergeCell ref="YD280:YD282"/>
    <mergeCell ref="YE280:YE282"/>
    <mergeCell ref="YF280:YF282"/>
    <mergeCell ref="YG280:YG282"/>
    <mergeCell ref="YH280:YH282"/>
    <mergeCell ref="YI280:YI282"/>
    <mergeCell ref="YJ280:YJ282"/>
    <mergeCell ref="YK280:YK282"/>
    <mergeCell ref="YL280:YL282"/>
    <mergeCell ref="YM280:YM282"/>
    <mergeCell ref="YN280:YN282"/>
    <mergeCell ref="YO280:YO282"/>
    <mergeCell ref="YP280:YP282"/>
    <mergeCell ref="YQ280:YQ282"/>
    <mergeCell ref="YR280:YR282"/>
    <mergeCell ref="YS280:YS282"/>
    <mergeCell ref="YT280:YT282"/>
    <mergeCell ref="YU280:YU282"/>
    <mergeCell ref="YV280:YV282"/>
    <mergeCell ref="YW280:YW282"/>
    <mergeCell ref="YX280:YX282"/>
    <mergeCell ref="YY280:YY282"/>
    <mergeCell ref="YZ280:YZ282"/>
    <mergeCell ref="ZA280:ZA282"/>
    <mergeCell ref="ZB280:ZB282"/>
    <mergeCell ref="ZC280:ZC282"/>
    <mergeCell ref="ZD280:ZD282"/>
    <mergeCell ref="ZE280:ZE282"/>
    <mergeCell ref="ZF280:ZF282"/>
    <mergeCell ref="ZG280:ZG282"/>
    <mergeCell ref="ZH280:ZH282"/>
    <mergeCell ref="ZI280:ZI282"/>
    <mergeCell ref="ZJ280:ZJ282"/>
    <mergeCell ref="ZK280:ZK282"/>
    <mergeCell ref="ZL280:ZL282"/>
    <mergeCell ref="ZM280:ZM282"/>
    <mergeCell ref="ZN280:ZN282"/>
    <mergeCell ref="ZO280:ZO282"/>
    <mergeCell ref="ZP280:ZP282"/>
    <mergeCell ref="ZQ280:ZQ282"/>
    <mergeCell ref="ZR280:ZR282"/>
    <mergeCell ref="ZS280:ZS282"/>
    <mergeCell ref="ZT280:ZT282"/>
    <mergeCell ref="ZU280:ZU282"/>
    <mergeCell ref="ZV280:ZV282"/>
    <mergeCell ref="ZW280:ZW282"/>
    <mergeCell ref="ZX280:ZX282"/>
    <mergeCell ref="ZY280:ZY282"/>
    <mergeCell ref="ZZ280:ZZ282"/>
    <mergeCell ref="AAA280:AAA282"/>
    <mergeCell ref="AAB280:AAB282"/>
    <mergeCell ref="AAC280:AAC282"/>
    <mergeCell ref="AAD280:AAD282"/>
    <mergeCell ref="AAE280:AAE282"/>
    <mergeCell ref="AAF280:AAF282"/>
    <mergeCell ref="AAG280:AAG282"/>
    <mergeCell ref="AAH280:AAH282"/>
    <mergeCell ref="AAI280:AAI282"/>
    <mergeCell ref="AAJ280:AAJ282"/>
    <mergeCell ref="AAK280:AAK282"/>
    <mergeCell ref="AAL280:AAL282"/>
    <mergeCell ref="AAM280:AAM282"/>
    <mergeCell ref="AAN280:AAN282"/>
    <mergeCell ref="AAO280:AAO282"/>
    <mergeCell ref="AAP280:AAP282"/>
    <mergeCell ref="AAQ280:AAQ282"/>
    <mergeCell ref="AAR280:AAR282"/>
    <mergeCell ref="AAS280:AAS282"/>
    <mergeCell ref="AAT280:AAT282"/>
    <mergeCell ref="AAU280:AAU282"/>
    <mergeCell ref="AAV280:AAV282"/>
    <mergeCell ref="AAW280:AAW282"/>
    <mergeCell ref="AAX280:AAX282"/>
    <mergeCell ref="AAY280:AAY282"/>
    <mergeCell ref="AAZ280:AAZ282"/>
    <mergeCell ref="ABA280:ABA282"/>
    <mergeCell ref="ABB280:ABB282"/>
    <mergeCell ref="ABC280:ABC282"/>
    <mergeCell ref="ABD280:ABD282"/>
    <mergeCell ref="ABE280:ABE282"/>
    <mergeCell ref="ABF280:ABF282"/>
    <mergeCell ref="ABG280:ABG282"/>
    <mergeCell ref="ABH280:ABH282"/>
    <mergeCell ref="ABI280:ABI282"/>
    <mergeCell ref="ABJ280:ABJ282"/>
    <mergeCell ref="ABK280:ABK282"/>
    <mergeCell ref="ABL280:ABL282"/>
    <mergeCell ref="ABM280:ABM282"/>
    <mergeCell ref="ABN280:ABN282"/>
    <mergeCell ref="ABO280:ABO282"/>
    <mergeCell ref="ABP280:ABP282"/>
    <mergeCell ref="ABQ280:ABQ282"/>
    <mergeCell ref="ABR280:ABR282"/>
    <mergeCell ref="ABS280:ABS282"/>
    <mergeCell ref="ABT280:ABT282"/>
    <mergeCell ref="ABU280:ABU282"/>
    <mergeCell ref="ABV280:ABV282"/>
    <mergeCell ref="ABW280:ABW282"/>
    <mergeCell ref="ABX280:ABX282"/>
    <mergeCell ref="ABY280:ABY282"/>
    <mergeCell ref="ABZ280:ABZ282"/>
    <mergeCell ref="ACA280:ACA282"/>
    <mergeCell ref="ACB280:ACB282"/>
    <mergeCell ref="ACC280:ACC282"/>
    <mergeCell ref="ACD280:ACD282"/>
    <mergeCell ref="ACE280:ACE282"/>
    <mergeCell ref="ACF280:ACF282"/>
    <mergeCell ref="ACG280:ACG282"/>
    <mergeCell ref="ACH280:ACH282"/>
    <mergeCell ref="ACI280:ACI282"/>
    <mergeCell ref="ACJ280:ACJ282"/>
    <mergeCell ref="ACK280:ACK282"/>
    <mergeCell ref="ACL280:ACL282"/>
    <mergeCell ref="ACM280:ACM282"/>
    <mergeCell ref="ACN280:ACN282"/>
    <mergeCell ref="ACO280:ACO282"/>
    <mergeCell ref="ACP280:ACP282"/>
    <mergeCell ref="ACQ280:ACQ282"/>
    <mergeCell ref="ACR280:ACR282"/>
    <mergeCell ref="ACS280:ACS282"/>
    <mergeCell ref="ACT280:ACT282"/>
    <mergeCell ref="ACU280:ACU282"/>
    <mergeCell ref="ACV280:ACV282"/>
    <mergeCell ref="ACW280:ACW282"/>
    <mergeCell ref="ACX280:ACX282"/>
    <mergeCell ref="ACY280:ACY282"/>
    <mergeCell ref="ACZ280:ACZ282"/>
    <mergeCell ref="ADA280:ADA282"/>
    <mergeCell ref="ADB280:ADB282"/>
    <mergeCell ref="ADC280:ADC282"/>
    <mergeCell ref="ADD280:ADD282"/>
    <mergeCell ref="ADE280:ADE282"/>
    <mergeCell ref="ADF280:ADF282"/>
    <mergeCell ref="ADG280:ADG282"/>
    <mergeCell ref="ADH280:ADH282"/>
    <mergeCell ref="ADI280:ADI282"/>
    <mergeCell ref="ADJ280:ADJ282"/>
    <mergeCell ref="ADK280:ADK282"/>
    <mergeCell ref="ADL280:ADL282"/>
    <mergeCell ref="ADM280:ADM282"/>
    <mergeCell ref="ADN280:ADN282"/>
    <mergeCell ref="ADO280:ADO282"/>
    <mergeCell ref="ADP280:ADP282"/>
    <mergeCell ref="ADQ280:ADQ282"/>
    <mergeCell ref="ADR280:ADR282"/>
    <mergeCell ref="ADS280:ADS282"/>
    <mergeCell ref="ADT280:ADT282"/>
    <mergeCell ref="ADU280:ADU282"/>
    <mergeCell ref="ADV280:ADV282"/>
    <mergeCell ref="ADW280:ADW282"/>
    <mergeCell ref="ADX280:ADX282"/>
    <mergeCell ref="ADY280:ADY282"/>
    <mergeCell ref="ADZ280:ADZ282"/>
    <mergeCell ref="AEA280:AEA282"/>
    <mergeCell ref="AEB280:AEB282"/>
    <mergeCell ref="AEC280:AEC282"/>
    <mergeCell ref="AED280:AED282"/>
    <mergeCell ref="AEE280:AEE282"/>
    <mergeCell ref="AEF280:AEF282"/>
    <mergeCell ref="AEG280:AEG282"/>
    <mergeCell ref="AEH280:AEH282"/>
    <mergeCell ref="AEI280:AEI282"/>
    <mergeCell ref="AEJ280:AEJ282"/>
    <mergeCell ref="AEK280:AEK282"/>
    <mergeCell ref="AEL280:AEL282"/>
    <mergeCell ref="AEM280:AEM282"/>
    <mergeCell ref="AEN280:AEN282"/>
    <mergeCell ref="AEO280:AEO282"/>
    <mergeCell ref="AEP280:AEP282"/>
    <mergeCell ref="AEQ280:AEQ282"/>
    <mergeCell ref="AER280:AER282"/>
    <mergeCell ref="AES280:AES282"/>
    <mergeCell ref="AET280:AET282"/>
    <mergeCell ref="AEU280:AEU282"/>
    <mergeCell ref="AEV280:AEV282"/>
    <mergeCell ref="AEW280:AEW282"/>
    <mergeCell ref="AEX280:AEX282"/>
    <mergeCell ref="AEY280:AEY282"/>
    <mergeCell ref="AEZ280:AEZ282"/>
    <mergeCell ref="AFA280:AFA282"/>
    <mergeCell ref="AFB280:AFB282"/>
    <mergeCell ref="AFC280:AFC282"/>
    <mergeCell ref="AFD280:AFD282"/>
    <mergeCell ref="AFE280:AFE282"/>
    <mergeCell ref="AFF280:AFF282"/>
    <mergeCell ref="AFG280:AFG282"/>
    <mergeCell ref="AFH280:AFH282"/>
    <mergeCell ref="AFI280:AFI282"/>
    <mergeCell ref="AFJ280:AFJ282"/>
    <mergeCell ref="AFK280:AFK282"/>
    <mergeCell ref="AFL280:AFL282"/>
    <mergeCell ref="AFM280:AFM282"/>
    <mergeCell ref="AFN280:AFN282"/>
    <mergeCell ref="AFO280:AFO282"/>
    <mergeCell ref="AFP280:AFP282"/>
    <mergeCell ref="AFQ280:AFQ282"/>
    <mergeCell ref="AFR280:AFR282"/>
    <mergeCell ref="AFS280:AFS282"/>
    <mergeCell ref="AFT280:AFT282"/>
    <mergeCell ref="AFU280:AFU282"/>
    <mergeCell ref="AFV280:AFV282"/>
    <mergeCell ref="AFW280:AFW282"/>
    <mergeCell ref="AFX280:AFX282"/>
    <mergeCell ref="AFY280:AFY282"/>
    <mergeCell ref="AFZ280:AFZ282"/>
    <mergeCell ref="AGA280:AGA282"/>
    <mergeCell ref="AGB280:AGB282"/>
    <mergeCell ref="AGC280:AGC282"/>
    <mergeCell ref="AGD280:AGD282"/>
    <mergeCell ref="AGE280:AGE282"/>
    <mergeCell ref="AGF280:AGF282"/>
    <mergeCell ref="AGG280:AGG282"/>
    <mergeCell ref="AGH280:AGH282"/>
    <mergeCell ref="AGI280:AGI282"/>
    <mergeCell ref="AGJ280:AGJ282"/>
    <mergeCell ref="AGK280:AGK282"/>
    <mergeCell ref="AGL280:AGL282"/>
    <mergeCell ref="AGM280:AGM282"/>
    <mergeCell ref="AGN280:AGN282"/>
    <mergeCell ref="AGO280:AGO282"/>
    <mergeCell ref="AGP280:AGP282"/>
    <mergeCell ref="AGQ280:AGQ282"/>
    <mergeCell ref="AGR280:AGR282"/>
    <mergeCell ref="AGS280:AGS282"/>
    <mergeCell ref="AGT280:AGT282"/>
    <mergeCell ref="AGU280:AGU282"/>
    <mergeCell ref="AGV280:AGV282"/>
    <mergeCell ref="AGW280:AGW282"/>
    <mergeCell ref="AGX280:AGX282"/>
    <mergeCell ref="AGY280:AGY282"/>
    <mergeCell ref="AGZ280:AGZ282"/>
    <mergeCell ref="AHA280:AHA282"/>
    <mergeCell ref="AHB280:AHB282"/>
    <mergeCell ref="AHC280:AHC282"/>
    <mergeCell ref="AHD280:AHD282"/>
    <mergeCell ref="AHE280:AHE282"/>
    <mergeCell ref="AHF280:AHF282"/>
    <mergeCell ref="AHG280:AHG282"/>
    <mergeCell ref="AHH280:AHH282"/>
    <mergeCell ref="AHI280:AHI282"/>
    <mergeCell ref="AHJ280:AHJ282"/>
    <mergeCell ref="AHK280:AHK282"/>
    <mergeCell ref="AHL280:AHL282"/>
    <mergeCell ref="AHM280:AHM282"/>
    <mergeCell ref="AHN280:AHN282"/>
    <mergeCell ref="AHO280:AHO282"/>
    <mergeCell ref="AHP280:AHP282"/>
    <mergeCell ref="AHQ280:AHQ282"/>
    <mergeCell ref="AHR280:AHR282"/>
    <mergeCell ref="AHS280:AHS282"/>
    <mergeCell ref="AHT280:AHT282"/>
    <mergeCell ref="AHU280:AHU282"/>
    <mergeCell ref="AHV280:AHV282"/>
    <mergeCell ref="AHW280:AHW282"/>
    <mergeCell ref="AHX280:AHX282"/>
    <mergeCell ref="AHY280:AHY282"/>
    <mergeCell ref="AHZ280:AHZ282"/>
    <mergeCell ref="AIA280:AIA282"/>
    <mergeCell ref="AIB280:AIB282"/>
    <mergeCell ref="AIC280:AIC282"/>
    <mergeCell ref="AID280:AID282"/>
    <mergeCell ref="AIE280:AIE282"/>
    <mergeCell ref="AIF280:AIF282"/>
    <mergeCell ref="AIG280:AIG282"/>
    <mergeCell ref="AIH280:AIH282"/>
    <mergeCell ref="AII280:AII282"/>
    <mergeCell ref="AIJ280:AIJ282"/>
    <mergeCell ref="AIK280:AIK282"/>
    <mergeCell ref="AIL280:AIL282"/>
    <mergeCell ref="AIM280:AIM282"/>
    <mergeCell ref="AIN280:AIN282"/>
    <mergeCell ref="AIO280:AIO282"/>
    <mergeCell ref="AIP280:AIP282"/>
    <mergeCell ref="AIQ280:AIQ282"/>
    <mergeCell ref="AIR280:AIR282"/>
    <mergeCell ref="AIS280:AIS282"/>
    <mergeCell ref="AIT280:AIT282"/>
    <mergeCell ref="AIU280:AIU282"/>
    <mergeCell ref="AIV280:AIV282"/>
    <mergeCell ref="AIW280:AIW282"/>
    <mergeCell ref="AIX280:AIX282"/>
    <mergeCell ref="AIY280:AIY282"/>
    <mergeCell ref="AIZ280:AIZ282"/>
    <mergeCell ref="AJA280:AJA282"/>
    <mergeCell ref="AJB280:AJB282"/>
    <mergeCell ref="AJC280:AJC282"/>
    <mergeCell ref="AJD280:AJD282"/>
    <mergeCell ref="AJE280:AJE282"/>
    <mergeCell ref="AJF280:AJF282"/>
    <mergeCell ref="AJG280:AJG282"/>
    <mergeCell ref="AJH280:AJH282"/>
    <mergeCell ref="AJI280:AJI282"/>
    <mergeCell ref="AJJ280:AJJ282"/>
    <mergeCell ref="AJK280:AJK282"/>
    <mergeCell ref="AJL280:AJL282"/>
    <mergeCell ref="AJM280:AJM282"/>
    <mergeCell ref="AJN280:AJN282"/>
    <mergeCell ref="AJO280:AJO282"/>
    <mergeCell ref="AJP280:AJP282"/>
    <mergeCell ref="AJQ280:AJQ282"/>
    <mergeCell ref="AJR280:AJR282"/>
    <mergeCell ref="AJS280:AJS282"/>
    <mergeCell ref="AJT280:AJT282"/>
    <mergeCell ref="AJU280:AJU282"/>
    <mergeCell ref="AJV280:AJV282"/>
    <mergeCell ref="AJW280:AJW282"/>
    <mergeCell ref="AJX280:AJX282"/>
    <mergeCell ref="AJY280:AJY282"/>
    <mergeCell ref="AJZ280:AJZ282"/>
    <mergeCell ref="AKA280:AKA282"/>
    <mergeCell ref="AKB280:AKB282"/>
    <mergeCell ref="AKC280:AKC282"/>
    <mergeCell ref="AKD280:AKD282"/>
    <mergeCell ref="AKE280:AKE282"/>
    <mergeCell ref="AKF280:AKF282"/>
    <mergeCell ref="AKG280:AKG282"/>
    <mergeCell ref="AKH280:AKH282"/>
    <mergeCell ref="AKI280:AKI282"/>
    <mergeCell ref="AKJ280:AKJ282"/>
    <mergeCell ref="AKK280:AKK282"/>
    <mergeCell ref="AKL280:AKL282"/>
    <mergeCell ref="AKM280:AKM282"/>
    <mergeCell ref="AKN280:AKN282"/>
    <mergeCell ref="AKO280:AKO282"/>
    <mergeCell ref="AKP280:AKP282"/>
    <mergeCell ref="LY284:LY289"/>
    <mergeCell ref="LZ284:LZ289"/>
    <mergeCell ref="MA284:MA289"/>
    <mergeCell ref="MB284:MB289"/>
    <mergeCell ref="MC284:MC289"/>
    <mergeCell ref="MD284:MD289"/>
    <mergeCell ref="ME284:ME289"/>
    <mergeCell ref="MF284:MF289"/>
    <mergeCell ref="MG284:MG289"/>
    <mergeCell ref="MH284:MH289"/>
    <mergeCell ref="MI284:MI289"/>
    <mergeCell ref="MJ284:MJ289"/>
    <mergeCell ref="MK284:MK289"/>
    <mergeCell ref="ML284:ML289"/>
    <mergeCell ref="MM284:MM289"/>
    <mergeCell ref="MN284:MN289"/>
    <mergeCell ref="MO284:MO289"/>
    <mergeCell ref="MP284:MP289"/>
    <mergeCell ref="MQ284:MQ289"/>
    <mergeCell ref="MR284:MR289"/>
    <mergeCell ref="MS284:MS289"/>
    <mergeCell ref="MT284:MT289"/>
    <mergeCell ref="MU284:MU289"/>
    <mergeCell ref="MV284:MV289"/>
    <mergeCell ref="MW284:MW289"/>
    <mergeCell ref="MX284:MX289"/>
    <mergeCell ref="MY284:MY289"/>
    <mergeCell ref="MZ284:MZ289"/>
    <mergeCell ref="NA284:NA289"/>
    <mergeCell ref="NB284:NB289"/>
    <mergeCell ref="NC284:NC289"/>
    <mergeCell ref="ND284:ND289"/>
    <mergeCell ref="NE284:NE289"/>
    <mergeCell ref="NF284:NF289"/>
    <mergeCell ref="NG284:NG289"/>
    <mergeCell ref="NH284:NH289"/>
    <mergeCell ref="NI284:NI289"/>
    <mergeCell ref="NJ284:NJ289"/>
    <mergeCell ref="NK284:NK289"/>
    <mergeCell ref="NL284:NL289"/>
    <mergeCell ref="NM284:NM289"/>
    <mergeCell ref="NN284:NN289"/>
    <mergeCell ref="NO284:NO289"/>
    <mergeCell ref="NP284:NP289"/>
    <mergeCell ref="NQ284:NQ289"/>
    <mergeCell ref="NR284:NR289"/>
    <mergeCell ref="NS284:NS289"/>
    <mergeCell ref="NT284:NT289"/>
    <mergeCell ref="NU284:NU289"/>
    <mergeCell ref="NV284:NV289"/>
    <mergeCell ref="NW284:NW289"/>
    <mergeCell ref="NX284:NX289"/>
    <mergeCell ref="NY284:NY289"/>
    <mergeCell ref="NZ284:NZ289"/>
    <mergeCell ref="OA284:OA289"/>
    <mergeCell ref="OB284:OB289"/>
    <mergeCell ref="OC284:OC289"/>
    <mergeCell ref="OD284:OD289"/>
    <mergeCell ref="OE284:OE289"/>
    <mergeCell ref="OF284:OF289"/>
    <mergeCell ref="OG284:OG289"/>
    <mergeCell ref="OH284:OH289"/>
    <mergeCell ref="OI284:OI289"/>
    <mergeCell ref="OJ284:OJ289"/>
    <mergeCell ref="OK284:OK289"/>
    <mergeCell ref="OL284:OL289"/>
    <mergeCell ref="OM284:OM289"/>
    <mergeCell ref="ON284:ON289"/>
    <mergeCell ref="OO284:OO289"/>
    <mergeCell ref="OP284:OP289"/>
    <mergeCell ref="OQ284:OQ289"/>
    <mergeCell ref="OR284:OR289"/>
    <mergeCell ref="OS284:OS289"/>
    <mergeCell ref="OT284:OT289"/>
    <mergeCell ref="OU284:OU289"/>
    <mergeCell ref="OV284:OV289"/>
    <mergeCell ref="OW284:OW289"/>
    <mergeCell ref="OX284:OX289"/>
    <mergeCell ref="OY284:OY289"/>
    <mergeCell ref="OZ284:OZ289"/>
    <mergeCell ref="PA284:PA289"/>
    <mergeCell ref="PB284:PB289"/>
    <mergeCell ref="PC284:PC289"/>
    <mergeCell ref="PD284:PD289"/>
    <mergeCell ref="PE284:PE289"/>
    <mergeCell ref="PF284:PF289"/>
    <mergeCell ref="PG284:PG289"/>
    <mergeCell ref="PH284:PH289"/>
    <mergeCell ref="PI284:PI289"/>
    <mergeCell ref="PJ284:PJ289"/>
    <mergeCell ref="PK284:PK289"/>
    <mergeCell ref="PL284:PL289"/>
    <mergeCell ref="PM284:PM289"/>
    <mergeCell ref="PN284:PN289"/>
    <mergeCell ref="PO284:PO289"/>
    <mergeCell ref="PP284:PP289"/>
    <mergeCell ref="PQ284:PQ289"/>
    <mergeCell ref="PR284:PR289"/>
    <mergeCell ref="PS284:PS289"/>
    <mergeCell ref="PT284:PT289"/>
    <mergeCell ref="PU284:PU289"/>
    <mergeCell ref="PV284:PV289"/>
    <mergeCell ref="PW284:PW289"/>
    <mergeCell ref="PX284:PX289"/>
    <mergeCell ref="PY284:PY289"/>
    <mergeCell ref="PZ284:PZ289"/>
    <mergeCell ref="QA284:QA289"/>
    <mergeCell ref="QB284:QB289"/>
    <mergeCell ref="QC284:QC289"/>
    <mergeCell ref="QD284:QD289"/>
    <mergeCell ref="QE284:QE289"/>
    <mergeCell ref="QF284:QF289"/>
    <mergeCell ref="QG284:QG289"/>
    <mergeCell ref="QH284:QH289"/>
    <mergeCell ref="QI284:QI289"/>
    <mergeCell ref="QJ284:QJ289"/>
    <mergeCell ref="QK284:QK289"/>
    <mergeCell ref="QL284:QL289"/>
    <mergeCell ref="QM284:QM289"/>
    <mergeCell ref="QN284:QN289"/>
    <mergeCell ref="QO284:QO289"/>
    <mergeCell ref="QP284:QP289"/>
    <mergeCell ref="QQ284:QQ289"/>
    <mergeCell ref="QR284:QR289"/>
    <mergeCell ref="QS284:QS289"/>
    <mergeCell ref="QT284:QT289"/>
    <mergeCell ref="QU284:QU289"/>
    <mergeCell ref="QV284:QV289"/>
    <mergeCell ref="QW284:QW289"/>
    <mergeCell ref="QX284:QX289"/>
    <mergeCell ref="QY284:QY289"/>
    <mergeCell ref="QZ284:QZ289"/>
    <mergeCell ref="RA284:RA289"/>
    <mergeCell ref="RB284:RB289"/>
    <mergeCell ref="RC284:RC289"/>
    <mergeCell ref="RD284:RD289"/>
    <mergeCell ref="RE284:RE289"/>
    <mergeCell ref="RF284:RF289"/>
    <mergeCell ref="RG284:RG289"/>
    <mergeCell ref="RH284:RH289"/>
    <mergeCell ref="RI284:RI289"/>
    <mergeCell ref="RJ284:RJ289"/>
    <mergeCell ref="RK284:RK289"/>
    <mergeCell ref="RL284:RL289"/>
    <mergeCell ref="RM284:RM289"/>
    <mergeCell ref="RN284:RN289"/>
    <mergeCell ref="RO284:RO289"/>
    <mergeCell ref="RP284:RP289"/>
    <mergeCell ref="RQ284:RQ289"/>
    <mergeCell ref="RR284:RR289"/>
    <mergeCell ref="RS284:RS289"/>
    <mergeCell ref="RT284:RT289"/>
    <mergeCell ref="RU284:RU289"/>
    <mergeCell ref="RV284:RV289"/>
    <mergeCell ref="RW284:RW289"/>
    <mergeCell ref="RX284:RX289"/>
    <mergeCell ref="RY284:RY289"/>
    <mergeCell ref="RZ284:RZ289"/>
    <mergeCell ref="SA284:SA289"/>
    <mergeCell ref="SB284:SB289"/>
    <mergeCell ref="SC284:SC289"/>
    <mergeCell ref="SD284:SD289"/>
    <mergeCell ref="SE284:SE289"/>
    <mergeCell ref="SF284:SF289"/>
    <mergeCell ref="SG284:SG289"/>
    <mergeCell ref="SH284:SH289"/>
    <mergeCell ref="SI284:SI289"/>
    <mergeCell ref="SJ284:SJ289"/>
    <mergeCell ref="SK284:SK289"/>
    <mergeCell ref="SL284:SL289"/>
    <mergeCell ref="SM284:SM289"/>
    <mergeCell ref="SN284:SN289"/>
    <mergeCell ref="SO284:SO289"/>
    <mergeCell ref="SP284:SP289"/>
    <mergeCell ref="SQ284:SQ289"/>
    <mergeCell ref="SR284:SR289"/>
    <mergeCell ref="SS284:SS289"/>
    <mergeCell ref="ST284:ST289"/>
    <mergeCell ref="SU284:SU289"/>
    <mergeCell ref="SV284:SV289"/>
    <mergeCell ref="SW284:SW289"/>
    <mergeCell ref="SX284:SX289"/>
    <mergeCell ref="SY284:SY289"/>
    <mergeCell ref="SZ284:SZ289"/>
    <mergeCell ref="TA284:TA289"/>
    <mergeCell ref="TB284:TB289"/>
    <mergeCell ref="TC284:TC289"/>
    <mergeCell ref="TD284:TD289"/>
    <mergeCell ref="TE284:TE289"/>
    <mergeCell ref="TF284:TF289"/>
    <mergeCell ref="TG284:TG289"/>
    <mergeCell ref="TH284:TH289"/>
    <mergeCell ref="TI284:TI289"/>
    <mergeCell ref="TJ284:TJ289"/>
    <mergeCell ref="TK284:TK289"/>
    <mergeCell ref="TL284:TL289"/>
    <mergeCell ref="TM284:TM289"/>
    <mergeCell ref="TN284:TN289"/>
    <mergeCell ref="TO284:TO289"/>
    <mergeCell ref="TP284:TP289"/>
    <mergeCell ref="TQ284:TQ289"/>
    <mergeCell ref="TR284:TR289"/>
    <mergeCell ref="TS284:TS289"/>
    <mergeCell ref="TT284:TT289"/>
    <mergeCell ref="TU284:TU289"/>
    <mergeCell ref="TV284:TV289"/>
    <mergeCell ref="TW284:TW289"/>
    <mergeCell ref="TX284:TX289"/>
    <mergeCell ref="TY284:TY289"/>
    <mergeCell ref="TZ284:TZ289"/>
    <mergeCell ref="UA284:UA289"/>
    <mergeCell ref="UB284:UB289"/>
    <mergeCell ref="UC284:UC289"/>
    <mergeCell ref="UD284:UD289"/>
    <mergeCell ref="UE284:UE289"/>
    <mergeCell ref="UF284:UF289"/>
    <mergeCell ref="UG284:UG289"/>
    <mergeCell ref="UH284:UH289"/>
    <mergeCell ref="UI284:UI289"/>
    <mergeCell ref="UJ284:UJ289"/>
    <mergeCell ref="UK284:UK289"/>
    <mergeCell ref="UL284:UL289"/>
    <mergeCell ref="UM284:UM289"/>
    <mergeCell ref="UN284:UN289"/>
    <mergeCell ref="UO284:UO289"/>
    <mergeCell ref="UP284:UP289"/>
    <mergeCell ref="UQ284:UQ289"/>
    <mergeCell ref="UR284:UR289"/>
    <mergeCell ref="US284:US289"/>
    <mergeCell ref="UT284:UT289"/>
    <mergeCell ref="UU284:UU289"/>
    <mergeCell ref="UV284:UV289"/>
    <mergeCell ref="UW284:UW289"/>
    <mergeCell ref="UX284:UX289"/>
    <mergeCell ref="UY284:UY289"/>
    <mergeCell ref="UZ284:UZ289"/>
    <mergeCell ref="VA284:VA289"/>
    <mergeCell ref="VB284:VB289"/>
    <mergeCell ref="VC284:VC289"/>
    <mergeCell ref="VD284:VD289"/>
    <mergeCell ref="VE284:VE289"/>
    <mergeCell ref="VF284:VF289"/>
    <mergeCell ref="VG284:VG289"/>
    <mergeCell ref="VH284:VH289"/>
    <mergeCell ref="VI284:VI289"/>
    <mergeCell ref="VJ284:VJ289"/>
    <mergeCell ref="VK284:VK289"/>
    <mergeCell ref="VL284:VL289"/>
    <mergeCell ref="VM284:VM289"/>
    <mergeCell ref="VN284:VN289"/>
    <mergeCell ref="VO284:VO289"/>
    <mergeCell ref="VP284:VP289"/>
    <mergeCell ref="VQ284:VQ289"/>
    <mergeCell ref="VR284:VR289"/>
    <mergeCell ref="VS284:VS289"/>
    <mergeCell ref="VT284:VT289"/>
    <mergeCell ref="VU284:VU289"/>
    <mergeCell ref="VV284:VV289"/>
    <mergeCell ref="VW284:VW289"/>
    <mergeCell ref="VX284:VX289"/>
    <mergeCell ref="VY284:VY289"/>
    <mergeCell ref="VZ284:VZ289"/>
    <mergeCell ref="WA284:WA289"/>
    <mergeCell ref="WB284:WB289"/>
    <mergeCell ref="WC284:WC289"/>
    <mergeCell ref="WD284:WD289"/>
    <mergeCell ref="WE284:WE289"/>
    <mergeCell ref="WF284:WF289"/>
    <mergeCell ref="WG284:WG289"/>
    <mergeCell ref="WH284:WH289"/>
    <mergeCell ref="WI284:WI289"/>
    <mergeCell ref="WJ284:WJ289"/>
    <mergeCell ref="WK284:WK289"/>
    <mergeCell ref="WL284:WL289"/>
    <mergeCell ref="WM284:WM289"/>
    <mergeCell ref="WN284:WN289"/>
    <mergeCell ref="WO284:WO289"/>
    <mergeCell ref="WP284:WP289"/>
    <mergeCell ref="WQ284:WQ289"/>
    <mergeCell ref="WR284:WR289"/>
    <mergeCell ref="WS284:WS289"/>
    <mergeCell ref="WT284:WT289"/>
    <mergeCell ref="WU284:WU289"/>
    <mergeCell ref="WV284:WV289"/>
    <mergeCell ref="WW284:WW289"/>
    <mergeCell ref="WX284:WX289"/>
    <mergeCell ref="WY284:WY289"/>
    <mergeCell ref="WZ284:WZ289"/>
    <mergeCell ref="XA284:XA289"/>
    <mergeCell ref="XB284:XB289"/>
    <mergeCell ref="XC284:XC289"/>
    <mergeCell ref="XD284:XD289"/>
    <mergeCell ref="XE284:XE289"/>
    <mergeCell ref="XF284:XF289"/>
    <mergeCell ref="XG284:XG289"/>
    <mergeCell ref="XH284:XH289"/>
    <mergeCell ref="XI284:XI289"/>
    <mergeCell ref="XJ284:XJ289"/>
    <mergeCell ref="XK284:XK289"/>
    <mergeCell ref="XL284:XL289"/>
    <mergeCell ref="XM284:XM289"/>
    <mergeCell ref="XN284:XN289"/>
    <mergeCell ref="XO284:XO289"/>
    <mergeCell ref="XP284:XP289"/>
    <mergeCell ref="XQ284:XQ289"/>
    <mergeCell ref="XR284:XR289"/>
    <mergeCell ref="XS284:XS289"/>
    <mergeCell ref="XT284:XT289"/>
    <mergeCell ref="XU284:XU289"/>
    <mergeCell ref="XV284:XV289"/>
    <mergeCell ref="XW284:XW289"/>
    <mergeCell ref="XX284:XX289"/>
    <mergeCell ref="XY284:XY289"/>
    <mergeCell ref="XZ284:XZ289"/>
    <mergeCell ref="YA284:YA289"/>
    <mergeCell ref="YB284:YB289"/>
    <mergeCell ref="YC284:YC289"/>
    <mergeCell ref="YD284:YD289"/>
    <mergeCell ref="YE284:YE289"/>
    <mergeCell ref="YF284:YF289"/>
    <mergeCell ref="YG284:YG289"/>
    <mergeCell ref="YH284:YH289"/>
    <mergeCell ref="YI284:YI289"/>
    <mergeCell ref="YJ284:YJ289"/>
    <mergeCell ref="YK284:YK289"/>
    <mergeCell ref="YL284:YL289"/>
    <mergeCell ref="YM284:YM289"/>
    <mergeCell ref="YN284:YN289"/>
    <mergeCell ref="YO284:YO289"/>
    <mergeCell ref="YP284:YP289"/>
    <mergeCell ref="YQ284:YQ289"/>
    <mergeCell ref="YR284:YR289"/>
    <mergeCell ref="YS284:YS289"/>
    <mergeCell ref="YT284:YT289"/>
    <mergeCell ref="YU284:YU289"/>
    <mergeCell ref="YV284:YV289"/>
    <mergeCell ref="YW284:YW289"/>
    <mergeCell ref="YX284:YX289"/>
    <mergeCell ref="YY284:YY289"/>
    <mergeCell ref="YZ284:YZ289"/>
    <mergeCell ref="ZA284:ZA289"/>
    <mergeCell ref="ZB284:ZB289"/>
    <mergeCell ref="ZC284:ZC289"/>
    <mergeCell ref="ZD284:ZD289"/>
    <mergeCell ref="ZE284:ZE289"/>
    <mergeCell ref="ZF284:ZF289"/>
    <mergeCell ref="ZG284:ZG289"/>
    <mergeCell ref="ZH284:ZH289"/>
    <mergeCell ref="ZI284:ZI289"/>
    <mergeCell ref="ZJ284:ZJ289"/>
    <mergeCell ref="ZK284:ZK289"/>
    <mergeCell ref="ZL284:ZL289"/>
    <mergeCell ref="ZM284:ZM289"/>
    <mergeCell ref="ZN284:ZN289"/>
    <mergeCell ref="ZO284:ZO289"/>
    <mergeCell ref="ZP284:ZP289"/>
    <mergeCell ref="ZQ284:ZQ289"/>
    <mergeCell ref="ZR284:ZR289"/>
    <mergeCell ref="ZS284:ZS289"/>
    <mergeCell ref="ZT284:ZT289"/>
    <mergeCell ref="ZU284:ZU289"/>
    <mergeCell ref="ZV284:ZV289"/>
    <mergeCell ref="ZW284:ZW289"/>
    <mergeCell ref="ZX284:ZX289"/>
    <mergeCell ref="ZY284:ZY289"/>
    <mergeCell ref="ZZ284:ZZ289"/>
    <mergeCell ref="AAA284:AAA289"/>
    <mergeCell ref="AAB284:AAB289"/>
    <mergeCell ref="AAC284:AAC289"/>
    <mergeCell ref="AAD284:AAD289"/>
    <mergeCell ref="AAE284:AAE289"/>
    <mergeCell ref="AAF284:AAF289"/>
    <mergeCell ref="AAG284:AAG289"/>
    <mergeCell ref="AAH284:AAH289"/>
    <mergeCell ref="AAI284:AAI289"/>
    <mergeCell ref="AAJ284:AAJ289"/>
    <mergeCell ref="AAK284:AAK289"/>
    <mergeCell ref="AAL284:AAL289"/>
    <mergeCell ref="AAM284:AAM289"/>
    <mergeCell ref="AAN284:AAN289"/>
    <mergeCell ref="AAO284:AAO289"/>
    <mergeCell ref="AAP284:AAP289"/>
    <mergeCell ref="AAQ284:AAQ289"/>
    <mergeCell ref="AAR284:AAR289"/>
    <mergeCell ref="AAS284:AAS289"/>
    <mergeCell ref="AAT284:AAT289"/>
    <mergeCell ref="AAU284:AAU289"/>
    <mergeCell ref="AAV284:AAV289"/>
    <mergeCell ref="AAW284:AAW289"/>
    <mergeCell ref="AAX284:AAX289"/>
    <mergeCell ref="AAY284:AAY289"/>
    <mergeCell ref="AAZ284:AAZ289"/>
    <mergeCell ref="ABA284:ABA289"/>
    <mergeCell ref="ABB284:ABB289"/>
    <mergeCell ref="ABC284:ABC289"/>
    <mergeCell ref="ABD284:ABD289"/>
    <mergeCell ref="ABE284:ABE289"/>
    <mergeCell ref="ABF284:ABF289"/>
    <mergeCell ref="ABG284:ABG289"/>
    <mergeCell ref="ABH284:ABH289"/>
    <mergeCell ref="ABI284:ABI289"/>
    <mergeCell ref="ABJ284:ABJ289"/>
    <mergeCell ref="ABK284:ABK289"/>
    <mergeCell ref="ABL284:ABL289"/>
    <mergeCell ref="ABM284:ABM289"/>
    <mergeCell ref="ABN284:ABN289"/>
    <mergeCell ref="ABO284:ABO289"/>
    <mergeCell ref="ABP284:ABP289"/>
    <mergeCell ref="ABQ284:ABQ289"/>
    <mergeCell ref="ABR284:ABR289"/>
    <mergeCell ref="ABS284:ABS289"/>
    <mergeCell ref="ABT284:ABT289"/>
    <mergeCell ref="ABU284:ABU289"/>
    <mergeCell ref="ABV284:ABV289"/>
    <mergeCell ref="ABW284:ABW289"/>
    <mergeCell ref="ABX284:ABX289"/>
    <mergeCell ref="ABY284:ABY289"/>
    <mergeCell ref="ABZ284:ABZ289"/>
    <mergeCell ref="ACA284:ACA289"/>
    <mergeCell ref="ACB284:ACB289"/>
    <mergeCell ref="ACC284:ACC289"/>
    <mergeCell ref="ACD284:ACD289"/>
    <mergeCell ref="ACE284:ACE289"/>
    <mergeCell ref="ACF284:ACF289"/>
    <mergeCell ref="ACG284:ACG289"/>
    <mergeCell ref="ACH284:ACH289"/>
    <mergeCell ref="ACI284:ACI289"/>
    <mergeCell ref="ACJ284:ACJ289"/>
    <mergeCell ref="ACK284:ACK289"/>
    <mergeCell ref="ACL284:ACL289"/>
    <mergeCell ref="ACM284:ACM289"/>
    <mergeCell ref="ACN284:ACN289"/>
    <mergeCell ref="ACO284:ACO289"/>
    <mergeCell ref="ACP284:ACP289"/>
    <mergeCell ref="ACQ284:ACQ289"/>
    <mergeCell ref="ACR284:ACR289"/>
    <mergeCell ref="ACS284:ACS289"/>
    <mergeCell ref="ACT284:ACT289"/>
    <mergeCell ref="ACU284:ACU289"/>
    <mergeCell ref="ACV284:ACV289"/>
    <mergeCell ref="ACW284:ACW289"/>
    <mergeCell ref="ACX284:ACX289"/>
    <mergeCell ref="ACY284:ACY289"/>
    <mergeCell ref="ACZ284:ACZ289"/>
    <mergeCell ref="ADA284:ADA289"/>
    <mergeCell ref="ADB284:ADB289"/>
    <mergeCell ref="ADC284:ADC289"/>
    <mergeCell ref="ADD284:ADD289"/>
    <mergeCell ref="ADE284:ADE289"/>
    <mergeCell ref="ADF284:ADF289"/>
    <mergeCell ref="ADG284:ADG289"/>
    <mergeCell ref="ADH284:ADH289"/>
    <mergeCell ref="ADI284:ADI289"/>
    <mergeCell ref="ADJ284:ADJ289"/>
    <mergeCell ref="ADK284:ADK289"/>
    <mergeCell ref="ADL284:ADL289"/>
    <mergeCell ref="ADM284:ADM289"/>
    <mergeCell ref="ADN284:ADN289"/>
    <mergeCell ref="ADO284:ADO289"/>
    <mergeCell ref="ADP284:ADP289"/>
    <mergeCell ref="ADQ284:ADQ289"/>
    <mergeCell ref="ADR284:ADR289"/>
    <mergeCell ref="ADS284:ADS289"/>
    <mergeCell ref="ADT284:ADT289"/>
    <mergeCell ref="ADU284:ADU289"/>
    <mergeCell ref="ADV284:ADV289"/>
    <mergeCell ref="ADW284:ADW289"/>
    <mergeCell ref="ADX284:ADX289"/>
    <mergeCell ref="ADY284:ADY289"/>
    <mergeCell ref="ADZ284:ADZ289"/>
    <mergeCell ref="AEA284:AEA289"/>
    <mergeCell ref="AEB284:AEB289"/>
    <mergeCell ref="AEC284:AEC289"/>
    <mergeCell ref="AED284:AED289"/>
    <mergeCell ref="AEE284:AEE289"/>
    <mergeCell ref="AEF284:AEF289"/>
    <mergeCell ref="AEG284:AEG289"/>
    <mergeCell ref="AEH284:AEH289"/>
    <mergeCell ref="AEI284:AEI289"/>
    <mergeCell ref="AEJ284:AEJ289"/>
    <mergeCell ref="AEK284:AEK289"/>
    <mergeCell ref="AEL284:AEL289"/>
    <mergeCell ref="AEM284:AEM289"/>
    <mergeCell ref="AEN284:AEN289"/>
    <mergeCell ref="AEO284:AEO289"/>
    <mergeCell ref="AEP284:AEP289"/>
    <mergeCell ref="AEQ284:AEQ289"/>
    <mergeCell ref="AER284:AER289"/>
    <mergeCell ref="AES284:AES289"/>
    <mergeCell ref="AET284:AET289"/>
    <mergeCell ref="AEU284:AEU289"/>
    <mergeCell ref="AEV284:AEV289"/>
    <mergeCell ref="AEW284:AEW289"/>
    <mergeCell ref="AEX284:AEX289"/>
    <mergeCell ref="AEY284:AEY289"/>
    <mergeCell ref="AEZ284:AEZ289"/>
    <mergeCell ref="AFA284:AFA289"/>
    <mergeCell ref="AFB284:AFB289"/>
    <mergeCell ref="AFC284:AFC289"/>
    <mergeCell ref="AFD284:AFD289"/>
    <mergeCell ref="AFE284:AFE289"/>
    <mergeCell ref="AFF284:AFF289"/>
    <mergeCell ref="AFG284:AFG289"/>
    <mergeCell ref="AFH284:AFH289"/>
    <mergeCell ref="AFI284:AFI289"/>
    <mergeCell ref="AFJ284:AFJ289"/>
    <mergeCell ref="AFK284:AFK289"/>
    <mergeCell ref="AFL284:AFL289"/>
    <mergeCell ref="AFM284:AFM289"/>
    <mergeCell ref="AFN284:AFN289"/>
    <mergeCell ref="AFO284:AFO289"/>
    <mergeCell ref="AFP284:AFP289"/>
    <mergeCell ref="AFQ284:AFQ289"/>
    <mergeCell ref="AFR284:AFR289"/>
    <mergeCell ref="AFS284:AFS289"/>
    <mergeCell ref="AFT284:AFT289"/>
    <mergeCell ref="AFU284:AFU289"/>
    <mergeCell ref="AFV284:AFV289"/>
    <mergeCell ref="AFW284:AFW289"/>
    <mergeCell ref="AFX284:AFX289"/>
    <mergeCell ref="AFY284:AFY289"/>
    <mergeCell ref="AFZ284:AFZ289"/>
    <mergeCell ref="AGA284:AGA289"/>
    <mergeCell ref="AGB284:AGB289"/>
    <mergeCell ref="AGC284:AGC289"/>
    <mergeCell ref="AGD284:AGD289"/>
    <mergeCell ref="AGE284:AGE289"/>
    <mergeCell ref="AGF284:AGF289"/>
    <mergeCell ref="AGG284:AGG289"/>
    <mergeCell ref="AGH284:AGH289"/>
    <mergeCell ref="AGI284:AGI289"/>
    <mergeCell ref="AGJ284:AGJ289"/>
    <mergeCell ref="AGK284:AGK289"/>
    <mergeCell ref="AGL284:AGL289"/>
    <mergeCell ref="AGM284:AGM289"/>
    <mergeCell ref="AGN284:AGN289"/>
    <mergeCell ref="AGO284:AGO289"/>
    <mergeCell ref="AGP284:AGP289"/>
    <mergeCell ref="AGQ284:AGQ289"/>
    <mergeCell ref="AGR284:AGR289"/>
    <mergeCell ref="AGS284:AGS289"/>
    <mergeCell ref="AGT284:AGT289"/>
    <mergeCell ref="AGU284:AGU289"/>
    <mergeCell ref="AGV284:AGV289"/>
    <mergeCell ref="AGW284:AGW289"/>
    <mergeCell ref="AGX284:AGX289"/>
    <mergeCell ref="AGY284:AGY289"/>
    <mergeCell ref="AGZ284:AGZ289"/>
    <mergeCell ref="AHA284:AHA289"/>
    <mergeCell ref="AHB284:AHB289"/>
    <mergeCell ref="AHC284:AHC289"/>
    <mergeCell ref="AHD284:AHD289"/>
    <mergeCell ref="AHE284:AHE289"/>
    <mergeCell ref="AHF284:AHF289"/>
    <mergeCell ref="AHG284:AHG289"/>
    <mergeCell ref="AHH284:AHH289"/>
    <mergeCell ref="AHI284:AHI289"/>
    <mergeCell ref="AHJ284:AHJ289"/>
    <mergeCell ref="AHK284:AHK289"/>
    <mergeCell ref="AHL284:AHL289"/>
    <mergeCell ref="AHM284:AHM289"/>
    <mergeCell ref="AHN284:AHN289"/>
    <mergeCell ref="AHO284:AHO289"/>
    <mergeCell ref="AHP284:AHP289"/>
    <mergeCell ref="AHQ284:AHQ289"/>
    <mergeCell ref="AHR284:AHR289"/>
    <mergeCell ref="AHS284:AHS289"/>
    <mergeCell ref="AHT284:AHT289"/>
    <mergeCell ref="AHU284:AHU289"/>
    <mergeCell ref="AHV284:AHV289"/>
    <mergeCell ref="AHW284:AHW289"/>
    <mergeCell ref="AHX284:AHX289"/>
    <mergeCell ref="AHY284:AHY289"/>
    <mergeCell ref="AHZ284:AHZ289"/>
    <mergeCell ref="AIA284:AIA289"/>
    <mergeCell ref="AIB284:AIB289"/>
    <mergeCell ref="AIC284:AIC289"/>
    <mergeCell ref="AID284:AID289"/>
    <mergeCell ref="AIE284:AIE289"/>
    <mergeCell ref="AIF284:AIF289"/>
    <mergeCell ref="AIG284:AIG289"/>
    <mergeCell ref="AIH284:AIH289"/>
    <mergeCell ref="AII284:AII289"/>
    <mergeCell ref="AIJ284:AIJ289"/>
    <mergeCell ref="AIK284:AIK289"/>
    <mergeCell ref="AIL284:AIL289"/>
    <mergeCell ref="AIM284:AIM289"/>
    <mergeCell ref="AIN284:AIN289"/>
    <mergeCell ref="AIO284:AIO289"/>
    <mergeCell ref="AIP284:AIP289"/>
    <mergeCell ref="AIQ284:AIQ289"/>
    <mergeCell ref="AIR284:AIR289"/>
    <mergeCell ref="AIS284:AIS289"/>
    <mergeCell ref="AIT284:AIT289"/>
    <mergeCell ref="AIU284:AIU289"/>
    <mergeCell ref="AIV284:AIV289"/>
    <mergeCell ref="AIW284:AIW289"/>
    <mergeCell ref="AIX284:AIX289"/>
    <mergeCell ref="AIY284:AIY289"/>
    <mergeCell ref="AIZ284:AIZ289"/>
    <mergeCell ref="AJA284:AJA289"/>
    <mergeCell ref="AJB284:AJB289"/>
    <mergeCell ref="AJC284:AJC289"/>
    <mergeCell ref="AJD284:AJD289"/>
    <mergeCell ref="AJE284:AJE289"/>
    <mergeCell ref="AJF284:AJF289"/>
    <mergeCell ref="AJG284:AJG289"/>
    <mergeCell ref="AJH284:AJH289"/>
    <mergeCell ref="AJI284:AJI289"/>
    <mergeCell ref="AJJ284:AJJ289"/>
    <mergeCell ref="AJK284:AJK289"/>
    <mergeCell ref="AJL284:AJL289"/>
    <mergeCell ref="AJM284:AJM289"/>
    <mergeCell ref="AJN284:AJN289"/>
    <mergeCell ref="AJO284:AJO289"/>
    <mergeCell ref="AJP284:AJP289"/>
    <mergeCell ref="AJQ284:AJQ289"/>
    <mergeCell ref="AJR284:AJR289"/>
    <mergeCell ref="AJS284:AJS289"/>
    <mergeCell ref="AJT284:AJT289"/>
    <mergeCell ref="AJU284:AJU289"/>
    <mergeCell ref="AJV284:AJV289"/>
    <mergeCell ref="AJW284:AJW289"/>
    <mergeCell ref="AJX284:AJX289"/>
    <mergeCell ref="AJY284:AJY289"/>
    <mergeCell ref="AJZ284:AJZ289"/>
    <mergeCell ref="AKA284:AKA289"/>
    <mergeCell ref="AKB284:AKB289"/>
    <mergeCell ref="AKC284:AKC289"/>
    <mergeCell ref="AKD284:AKD289"/>
    <mergeCell ref="AKE284:AKE289"/>
    <mergeCell ref="AKF284:AKF289"/>
    <mergeCell ref="AKG284:AKG289"/>
    <mergeCell ref="AKH284:AKH289"/>
    <mergeCell ref="AKI284:AKI289"/>
    <mergeCell ref="AKJ284:AKJ289"/>
    <mergeCell ref="AKK284:AKK289"/>
    <mergeCell ref="AKL284:AKL289"/>
    <mergeCell ref="AKM284:AKM289"/>
    <mergeCell ref="AKN284:AKN289"/>
    <mergeCell ref="AKO284:AKO289"/>
    <mergeCell ref="AKP284:AKP289"/>
    <mergeCell ref="LY290:LY291"/>
    <mergeCell ref="LZ290:LZ291"/>
    <mergeCell ref="MA290:MA291"/>
    <mergeCell ref="MB290:MB291"/>
    <mergeCell ref="MC290:MC291"/>
    <mergeCell ref="MD290:MD291"/>
    <mergeCell ref="ME290:ME291"/>
    <mergeCell ref="MF290:MF291"/>
    <mergeCell ref="MG290:MG291"/>
    <mergeCell ref="MH290:MH291"/>
    <mergeCell ref="MI290:MI291"/>
    <mergeCell ref="MJ290:MJ291"/>
    <mergeCell ref="MK290:MK291"/>
    <mergeCell ref="ML290:ML291"/>
    <mergeCell ref="MM290:MM291"/>
    <mergeCell ref="MN290:MN291"/>
    <mergeCell ref="MO290:MO291"/>
    <mergeCell ref="MP290:MP291"/>
    <mergeCell ref="MQ290:MQ291"/>
    <mergeCell ref="MR290:MR291"/>
    <mergeCell ref="MS290:MS291"/>
    <mergeCell ref="MT290:MT291"/>
    <mergeCell ref="MU290:MU291"/>
    <mergeCell ref="MV290:MV291"/>
    <mergeCell ref="MW290:MW291"/>
    <mergeCell ref="MX290:MX291"/>
    <mergeCell ref="MY290:MY291"/>
    <mergeCell ref="MZ290:MZ291"/>
    <mergeCell ref="NA290:NA291"/>
    <mergeCell ref="NB290:NB291"/>
    <mergeCell ref="NC290:NC291"/>
    <mergeCell ref="ND290:ND291"/>
    <mergeCell ref="NE290:NE291"/>
    <mergeCell ref="NF290:NF291"/>
    <mergeCell ref="NG290:NG291"/>
    <mergeCell ref="NH290:NH291"/>
    <mergeCell ref="NI290:NI291"/>
    <mergeCell ref="NJ290:NJ291"/>
    <mergeCell ref="NK290:NK291"/>
    <mergeCell ref="NL290:NL291"/>
    <mergeCell ref="NM290:NM291"/>
    <mergeCell ref="NN290:NN291"/>
    <mergeCell ref="NO290:NO291"/>
    <mergeCell ref="NP290:NP291"/>
    <mergeCell ref="NQ290:NQ291"/>
    <mergeCell ref="NR290:NR291"/>
    <mergeCell ref="NS290:NS291"/>
    <mergeCell ref="NT290:NT291"/>
    <mergeCell ref="NU290:NU291"/>
    <mergeCell ref="NV290:NV291"/>
    <mergeCell ref="NW290:NW291"/>
    <mergeCell ref="NX290:NX291"/>
    <mergeCell ref="NY290:NY291"/>
    <mergeCell ref="NZ290:NZ291"/>
    <mergeCell ref="OA290:OA291"/>
    <mergeCell ref="OB290:OB291"/>
    <mergeCell ref="OC290:OC291"/>
    <mergeCell ref="OD290:OD291"/>
    <mergeCell ref="OE290:OE291"/>
    <mergeCell ref="OF290:OF291"/>
    <mergeCell ref="OG290:OG291"/>
    <mergeCell ref="OH290:OH291"/>
    <mergeCell ref="OI290:OI291"/>
    <mergeCell ref="OJ290:OJ291"/>
    <mergeCell ref="OK290:OK291"/>
    <mergeCell ref="OL290:OL291"/>
    <mergeCell ref="OM290:OM291"/>
    <mergeCell ref="ON290:ON291"/>
    <mergeCell ref="OO290:OO291"/>
    <mergeCell ref="OP290:OP291"/>
    <mergeCell ref="OQ290:OQ291"/>
    <mergeCell ref="OR290:OR291"/>
    <mergeCell ref="OS290:OS291"/>
    <mergeCell ref="OT290:OT291"/>
    <mergeCell ref="OU290:OU291"/>
    <mergeCell ref="OV290:OV291"/>
    <mergeCell ref="OW290:OW291"/>
    <mergeCell ref="OX290:OX291"/>
    <mergeCell ref="OY290:OY291"/>
    <mergeCell ref="OZ290:OZ291"/>
    <mergeCell ref="PA290:PA291"/>
    <mergeCell ref="PB290:PB291"/>
    <mergeCell ref="PC290:PC291"/>
    <mergeCell ref="PD290:PD291"/>
    <mergeCell ref="PE290:PE291"/>
    <mergeCell ref="PF290:PF291"/>
    <mergeCell ref="PG290:PG291"/>
    <mergeCell ref="PH290:PH291"/>
    <mergeCell ref="PI290:PI291"/>
    <mergeCell ref="PJ290:PJ291"/>
    <mergeCell ref="PK290:PK291"/>
    <mergeCell ref="PL290:PL291"/>
    <mergeCell ref="PM290:PM291"/>
    <mergeCell ref="PN290:PN291"/>
    <mergeCell ref="PO290:PO291"/>
    <mergeCell ref="PP290:PP291"/>
    <mergeCell ref="PQ290:PQ291"/>
    <mergeCell ref="PR290:PR291"/>
    <mergeCell ref="PS290:PS291"/>
    <mergeCell ref="PT290:PT291"/>
    <mergeCell ref="PU290:PU291"/>
    <mergeCell ref="PV290:PV291"/>
    <mergeCell ref="PW290:PW291"/>
    <mergeCell ref="PX290:PX291"/>
    <mergeCell ref="PY290:PY291"/>
    <mergeCell ref="PZ290:PZ291"/>
    <mergeCell ref="QA290:QA291"/>
    <mergeCell ref="QB290:QB291"/>
    <mergeCell ref="QC290:QC291"/>
    <mergeCell ref="QD290:QD291"/>
    <mergeCell ref="QE290:QE291"/>
    <mergeCell ref="QF290:QF291"/>
    <mergeCell ref="QG290:QG291"/>
    <mergeCell ref="QH290:QH291"/>
    <mergeCell ref="QI290:QI291"/>
    <mergeCell ref="QJ290:QJ291"/>
    <mergeCell ref="QK290:QK291"/>
    <mergeCell ref="QL290:QL291"/>
    <mergeCell ref="QM290:QM291"/>
    <mergeCell ref="QN290:QN291"/>
    <mergeCell ref="QO290:QO291"/>
    <mergeCell ref="QP290:QP291"/>
    <mergeCell ref="QQ290:QQ291"/>
    <mergeCell ref="QR290:QR291"/>
    <mergeCell ref="QS290:QS291"/>
    <mergeCell ref="QT290:QT291"/>
    <mergeCell ref="QU290:QU291"/>
    <mergeCell ref="QV290:QV291"/>
    <mergeCell ref="QW290:QW291"/>
    <mergeCell ref="QX290:QX291"/>
    <mergeCell ref="QY290:QY291"/>
    <mergeCell ref="QZ290:QZ291"/>
    <mergeCell ref="RA290:RA291"/>
    <mergeCell ref="RB290:RB291"/>
    <mergeCell ref="RC290:RC291"/>
    <mergeCell ref="RD290:RD291"/>
    <mergeCell ref="RE290:RE291"/>
    <mergeCell ref="RF290:RF291"/>
    <mergeCell ref="RG290:RG291"/>
    <mergeCell ref="RH290:RH291"/>
    <mergeCell ref="RI290:RI291"/>
    <mergeCell ref="RJ290:RJ291"/>
    <mergeCell ref="RK290:RK291"/>
    <mergeCell ref="RL290:RL291"/>
    <mergeCell ref="RM290:RM291"/>
    <mergeCell ref="RN290:RN291"/>
    <mergeCell ref="RO290:RO291"/>
    <mergeCell ref="RP290:RP291"/>
    <mergeCell ref="RQ290:RQ291"/>
    <mergeCell ref="RR290:RR291"/>
    <mergeCell ref="RS290:RS291"/>
    <mergeCell ref="RT290:RT291"/>
    <mergeCell ref="RU290:RU291"/>
    <mergeCell ref="RV290:RV291"/>
    <mergeCell ref="RW290:RW291"/>
    <mergeCell ref="RX290:RX291"/>
    <mergeCell ref="RY290:RY291"/>
    <mergeCell ref="RZ290:RZ291"/>
    <mergeCell ref="SA290:SA291"/>
    <mergeCell ref="SB290:SB291"/>
    <mergeCell ref="SC290:SC291"/>
    <mergeCell ref="SD290:SD291"/>
    <mergeCell ref="SE290:SE291"/>
    <mergeCell ref="SF290:SF291"/>
    <mergeCell ref="SG290:SG291"/>
    <mergeCell ref="SH290:SH291"/>
    <mergeCell ref="SI290:SI291"/>
    <mergeCell ref="SJ290:SJ291"/>
    <mergeCell ref="SK290:SK291"/>
    <mergeCell ref="SL290:SL291"/>
    <mergeCell ref="SM290:SM291"/>
    <mergeCell ref="SN290:SN291"/>
    <mergeCell ref="SO290:SO291"/>
    <mergeCell ref="SP290:SP291"/>
    <mergeCell ref="SQ290:SQ291"/>
    <mergeCell ref="SR290:SR291"/>
    <mergeCell ref="SS290:SS291"/>
    <mergeCell ref="ST290:ST291"/>
    <mergeCell ref="SU290:SU291"/>
    <mergeCell ref="SV290:SV291"/>
    <mergeCell ref="SW290:SW291"/>
    <mergeCell ref="SX290:SX291"/>
    <mergeCell ref="SY290:SY291"/>
    <mergeCell ref="SZ290:SZ291"/>
    <mergeCell ref="TA290:TA291"/>
    <mergeCell ref="TB290:TB291"/>
    <mergeCell ref="TC290:TC291"/>
    <mergeCell ref="TD290:TD291"/>
    <mergeCell ref="TE290:TE291"/>
    <mergeCell ref="TF290:TF291"/>
    <mergeCell ref="TG290:TG291"/>
    <mergeCell ref="TH290:TH291"/>
    <mergeCell ref="TI290:TI291"/>
    <mergeCell ref="TJ290:TJ291"/>
    <mergeCell ref="TK290:TK291"/>
    <mergeCell ref="TL290:TL291"/>
    <mergeCell ref="TM290:TM291"/>
    <mergeCell ref="TN290:TN291"/>
    <mergeCell ref="TO290:TO291"/>
    <mergeCell ref="TP290:TP291"/>
    <mergeCell ref="TQ290:TQ291"/>
    <mergeCell ref="TR290:TR291"/>
    <mergeCell ref="TS290:TS291"/>
    <mergeCell ref="TT290:TT291"/>
    <mergeCell ref="TU290:TU291"/>
    <mergeCell ref="TV290:TV291"/>
    <mergeCell ref="TW290:TW291"/>
    <mergeCell ref="TX290:TX291"/>
    <mergeCell ref="TY290:TY291"/>
    <mergeCell ref="TZ290:TZ291"/>
    <mergeCell ref="UA290:UA291"/>
    <mergeCell ref="UB290:UB291"/>
    <mergeCell ref="UC290:UC291"/>
    <mergeCell ref="UD290:UD291"/>
    <mergeCell ref="UE290:UE291"/>
    <mergeCell ref="UF290:UF291"/>
    <mergeCell ref="UG290:UG291"/>
    <mergeCell ref="UH290:UH291"/>
    <mergeCell ref="UI290:UI291"/>
    <mergeCell ref="UJ290:UJ291"/>
    <mergeCell ref="UK290:UK291"/>
    <mergeCell ref="UL290:UL291"/>
    <mergeCell ref="UM290:UM291"/>
    <mergeCell ref="UN290:UN291"/>
    <mergeCell ref="UO290:UO291"/>
    <mergeCell ref="UP290:UP291"/>
    <mergeCell ref="UQ290:UQ291"/>
    <mergeCell ref="UR290:UR291"/>
    <mergeCell ref="US290:US291"/>
    <mergeCell ref="UT290:UT291"/>
    <mergeCell ref="UU290:UU291"/>
    <mergeCell ref="UV290:UV291"/>
    <mergeCell ref="UW290:UW291"/>
    <mergeCell ref="UX290:UX291"/>
    <mergeCell ref="UY290:UY291"/>
    <mergeCell ref="UZ290:UZ291"/>
    <mergeCell ref="VA290:VA291"/>
    <mergeCell ref="VB290:VB291"/>
    <mergeCell ref="VC290:VC291"/>
    <mergeCell ref="VD290:VD291"/>
    <mergeCell ref="VE290:VE291"/>
    <mergeCell ref="VF290:VF291"/>
    <mergeCell ref="VG290:VG291"/>
    <mergeCell ref="VH290:VH291"/>
    <mergeCell ref="VI290:VI291"/>
    <mergeCell ref="VJ290:VJ291"/>
    <mergeCell ref="VK290:VK291"/>
    <mergeCell ref="VL290:VL291"/>
    <mergeCell ref="VM290:VM291"/>
    <mergeCell ref="VN290:VN291"/>
    <mergeCell ref="VO290:VO291"/>
    <mergeCell ref="VP290:VP291"/>
    <mergeCell ref="VQ290:VQ291"/>
    <mergeCell ref="VR290:VR291"/>
    <mergeCell ref="VS290:VS291"/>
    <mergeCell ref="VT290:VT291"/>
    <mergeCell ref="VU290:VU291"/>
    <mergeCell ref="VV290:VV291"/>
    <mergeCell ref="VW290:VW291"/>
    <mergeCell ref="VX290:VX291"/>
    <mergeCell ref="VY290:VY291"/>
    <mergeCell ref="VZ290:VZ291"/>
    <mergeCell ref="WA290:WA291"/>
    <mergeCell ref="WB290:WB291"/>
    <mergeCell ref="WC290:WC291"/>
    <mergeCell ref="WD290:WD291"/>
    <mergeCell ref="WE290:WE291"/>
    <mergeCell ref="WF290:WF291"/>
    <mergeCell ref="WG290:WG291"/>
    <mergeCell ref="WH290:WH291"/>
    <mergeCell ref="WI290:WI291"/>
    <mergeCell ref="WJ290:WJ291"/>
    <mergeCell ref="WK290:WK291"/>
    <mergeCell ref="WL290:WL291"/>
    <mergeCell ref="WM290:WM291"/>
    <mergeCell ref="WN290:WN291"/>
    <mergeCell ref="WO290:WO291"/>
    <mergeCell ref="WP290:WP291"/>
    <mergeCell ref="WQ290:WQ291"/>
    <mergeCell ref="WR290:WR291"/>
    <mergeCell ref="WS290:WS291"/>
    <mergeCell ref="WT290:WT291"/>
    <mergeCell ref="WU290:WU291"/>
    <mergeCell ref="WV290:WV291"/>
    <mergeCell ref="WW290:WW291"/>
    <mergeCell ref="WX290:WX291"/>
    <mergeCell ref="WY290:WY291"/>
    <mergeCell ref="WZ290:WZ291"/>
    <mergeCell ref="XA290:XA291"/>
    <mergeCell ref="XB290:XB291"/>
    <mergeCell ref="XC290:XC291"/>
    <mergeCell ref="XD290:XD291"/>
    <mergeCell ref="XE290:XE291"/>
    <mergeCell ref="XF290:XF291"/>
    <mergeCell ref="XG290:XG291"/>
    <mergeCell ref="XH290:XH291"/>
    <mergeCell ref="XI290:XI291"/>
    <mergeCell ref="XJ290:XJ291"/>
    <mergeCell ref="XK290:XK291"/>
    <mergeCell ref="XL290:XL291"/>
    <mergeCell ref="XM290:XM291"/>
    <mergeCell ref="XN290:XN291"/>
    <mergeCell ref="XO290:XO291"/>
    <mergeCell ref="XP290:XP291"/>
    <mergeCell ref="XQ290:XQ291"/>
    <mergeCell ref="XR290:XR291"/>
    <mergeCell ref="XS290:XS291"/>
    <mergeCell ref="XT290:XT291"/>
    <mergeCell ref="XU290:XU291"/>
    <mergeCell ref="XV290:XV291"/>
    <mergeCell ref="XW290:XW291"/>
    <mergeCell ref="XX290:XX291"/>
    <mergeCell ref="XY290:XY291"/>
    <mergeCell ref="XZ290:XZ291"/>
    <mergeCell ref="YA290:YA291"/>
    <mergeCell ref="YB290:YB291"/>
    <mergeCell ref="YC290:YC291"/>
    <mergeCell ref="YD290:YD291"/>
    <mergeCell ref="YE290:YE291"/>
    <mergeCell ref="YF290:YF291"/>
    <mergeCell ref="YG290:YG291"/>
    <mergeCell ref="YH290:YH291"/>
    <mergeCell ref="YI290:YI291"/>
    <mergeCell ref="YJ290:YJ291"/>
    <mergeCell ref="YK290:YK291"/>
    <mergeCell ref="YL290:YL291"/>
    <mergeCell ref="YM290:YM291"/>
    <mergeCell ref="YN290:YN291"/>
    <mergeCell ref="YO290:YO291"/>
    <mergeCell ref="YP290:YP291"/>
    <mergeCell ref="YQ290:YQ291"/>
    <mergeCell ref="YR290:YR291"/>
    <mergeCell ref="YS290:YS291"/>
    <mergeCell ref="YT290:YT291"/>
    <mergeCell ref="YU290:YU291"/>
    <mergeCell ref="YV290:YV291"/>
    <mergeCell ref="YW290:YW291"/>
    <mergeCell ref="YX290:YX291"/>
    <mergeCell ref="YY290:YY291"/>
    <mergeCell ref="YZ290:YZ291"/>
    <mergeCell ref="ZA290:ZA291"/>
    <mergeCell ref="ZB290:ZB291"/>
    <mergeCell ref="ZC290:ZC291"/>
    <mergeCell ref="ZD290:ZD291"/>
    <mergeCell ref="ZE290:ZE291"/>
    <mergeCell ref="ZF290:ZF291"/>
    <mergeCell ref="ZG290:ZG291"/>
    <mergeCell ref="ZH290:ZH291"/>
    <mergeCell ref="ZI290:ZI291"/>
    <mergeCell ref="ZJ290:ZJ291"/>
    <mergeCell ref="ZK290:ZK291"/>
    <mergeCell ref="ZL290:ZL291"/>
    <mergeCell ref="ZM290:ZM291"/>
    <mergeCell ref="ZN290:ZN291"/>
    <mergeCell ref="ZO290:ZO291"/>
    <mergeCell ref="ZP290:ZP291"/>
    <mergeCell ref="ZQ290:ZQ291"/>
    <mergeCell ref="ZR290:ZR291"/>
    <mergeCell ref="ZS290:ZS291"/>
    <mergeCell ref="ZT290:ZT291"/>
    <mergeCell ref="ZU290:ZU291"/>
    <mergeCell ref="ZV290:ZV291"/>
    <mergeCell ref="ZW290:ZW291"/>
    <mergeCell ref="ZX290:ZX291"/>
    <mergeCell ref="ZY290:ZY291"/>
    <mergeCell ref="ZZ290:ZZ291"/>
    <mergeCell ref="AAA290:AAA291"/>
    <mergeCell ref="AAB290:AAB291"/>
    <mergeCell ref="AAC290:AAC291"/>
    <mergeCell ref="AAD290:AAD291"/>
    <mergeCell ref="AAE290:AAE291"/>
    <mergeCell ref="AAF290:AAF291"/>
    <mergeCell ref="AAG290:AAG291"/>
    <mergeCell ref="AAH290:AAH291"/>
    <mergeCell ref="AAI290:AAI291"/>
    <mergeCell ref="AAJ290:AAJ291"/>
    <mergeCell ref="AAK290:AAK291"/>
    <mergeCell ref="AAL290:AAL291"/>
    <mergeCell ref="AAM290:AAM291"/>
    <mergeCell ref="AAN290:AAN291"/>
    <mergeCell ref="AAO290:AAO291"/>
    <mergeCell ref="AAP290:AAP291"/>
    <mergeCell ref="AAQ290:AAQ291"/>
    <mergeCell ref="AAR290:AAR291"/>
    <mergeCell ref="AAS290:AAS291"/>
    <mergeCell ref="AAT290:AAT291"/>
    <mergeCell ref="AAU290:AAU291"/>
    <mergeCell ref="AAV290:AAV291"/>
    <mergeCell ref="AAW290:AAW291"/>
    <mergeCell ref="AAX290:AAX291"/>
    <mergeCell ref="AAY290:AAY291"/>
    <mergeCell ref="AAZ290:AAZ291"/>
    <mergeCell ref="ABA290:ABA291"/>
    <mergeCell ref="ABB290:ABB291"/>
    <mergeCell ref="ABC290:ABC291"/>
    <mergeCell ref="ABD290:ABD291"/>
    <mergeCell ref="ABE290:ABE291"/>
    <mergeCell ref="ABF290:ABF291"/>
    <mergeCell ref="ABG290:ABG291"/>
    <mergeCell ref="ABH290:ABH291"/>
    <mergeCell ref="ABI290:ABI291"/>
    <mergeCell ref="ABJ290:ABJ291"/>
    <mergeCell ref="ABK290:ABK291"/>
    <mergeCell ref="ABL290:ABL291"/>
    <mergeCell ref="ABM290:ABM291"/>
    <mergeCell ref="ABN290:ABN291"/>
    <mergeCell ref="ABO290:ABO291"/>
    <mergeCell ref="ABP290:ABP291"/>
    <mergeCell ref="ABQ290:ABQ291"/>
    <mergeCell ref="ABR290:ABR291"/>
    <mergeCell ref="ABS290:ABS291"/>
    <mergeCell ref="ABT290:ABT291"/>
    <mergeCell ref="ABU290:ABU291"/>
    <mergeCell ref="ABV290:ABV291"/>
    <mergeCell ref="ABW290:ABW291"/>
    <mergeCell ref="ABX290:ABX291"/>
    <mergeCell ref="ABY290:ABY291"/>
    <mergeCell ref="ABZ290:ABZ291"/>
    <mergeCell ref="ACA290:ACA291"/>
    <mergeCell ref="ACB290:ACB291"/>
    <mergeCell ref="ACC290:ACC291"/>
    <mergeCell ref="ACD290:ACD291"/>
    <mergeCell ref="ACE290:ACE291"/>
    <mergeCell ref="ACF290:ACF291"/>
    <mergeCell ref="ACG290:ACG291"/>
    <mergeCell ref="ACH290:ACH291"/>
    <mergeCell ref="ACI290:ACI291"/>
    <mergeCell ref="ACJ290:ACJ291"/>
    <mergeCell ref="ACK290:ACK291"/>
    <mergeCell ref="ACL290:ACL291"/>
    <mergeCell ref="ACM290:ACM291"/>
    <mergeCell ref="ACN290:ACN291"/>
    <mergeCell ref="ACO290:ACO291"/>
    <mergeCell ref="ACP290:ACP291"/>
    <mergeCell ref="ACQ290:ACQ291"/>
    <mergeCell ref="ACR290:ACR291"/>
    <mergeCell ref="ACS290:ACS291"/>
    <mergeCell ref="ACT290:ACT291"/>
    <mergeCell ref="ACU290:ACU291"/>
    <mergeCell ref="ACV290:ACV291"/>
    <mergeCell ref="ACW290:ACW291"/>
    <mergeCell ref="ACX290:ACX291"/>
    <mergeCell ref="ACY290:ACY291"/>
    <mergeCell ref="ACZ290:ACZ291"/>
    <mergeCell ref="ADA290:ADA291"/>
    <mergeCell ref="ADB290:ADB291"/>
    <mergeCell ref="ADC290:ADC291"/>
    <mergeCell ref="ADD290:ADD291"/>
    <mergeCell ref="ADE290:ADE291"/>
    <mergeCell ref="ADF290:ADF291"/>
    <mergeCell ref="ADG290:ADG291"/>
    <mergeCell ref="ADH290:ADH291"/>
    <mergeCell ref="ADI290:ADI291"/>
    <mergeCell ref="ADJ290:ADJ291"/>
    <mergeCell ref="ADK290:ADK291"/>
    <mergeCell ref="ADL290:ADL291"/>
    <mergeCell ref="ADM290:ADM291"/>
    <mergeCell ref="ADN290:ADN291"/>
    <mergeCell ref="ADO290:ADO291"/>
    <mergeCell ref="ADP290:ADP291"/>
    <mergeCell ref="ADQ290:ADQ291"/>
    <mergeCell ref="ADR290:ADR291"/>
    <mergeCell ref="ADS290:ADS291"/>
    <mergeCell ref="ADT290:ADT291"/>
    <mergeCell ref="ADU290:ADU291"/>
    <mergeCell ref="ADV290:ADV291"/>
    <mergeCell ref="ADW290:ADW291"/>
    <mergeCell ref="ADX290:ADX291"/>
    <mergeCell ref="ADY290:ADY291"/>
    <mergeCell ref="ADZ290:ADZ291"/>
    <mergeCell ref="AEA290:AEA291"/>
    <mergeCell ref="AEB290:AEB291"/>
    <mergeCell ref="AEC290:AEC291"/>
    <mergeCell ref="AED290:AED291"/>
    <mergeCell ref="AEE290:AEE291"/>
    <mergeCell ref="AEF290:AEF291"/>
    <mergeCell ref="AEG290:AEG291"/>
    <mergeCell ref="AEH290:AEH291"/>
    <mergeCell ref="AEI290:AEI291"/>
    <mergeCell ref="AEJ290:AEJ291"/>
    <mergeCell ref="AEK290:AEK291"/>
    <mergeCell ref="AEL290:AEL291"/>
    <mergeCell ref="AEM290:AEM291"/>
    <mergeCell ref="AEN290:AEN291"/>
    <mergeCell ref="AEO290:AEO291"/>
    <mergeCell ref="AEP290:AEP291"/>
    <mergeCell ref="AEQ290:AEQ291"/>
    <mergeCell ref="AER290:AER291"/>
    <mergeCell ref="AES290:AES291"/>
    <mergeCell ref="AET290:AET291"/>
    <mergeCell ref="AEU290:AEU291"/>
    <mergeCell ref="AEV290:AEV291"/>
    <mergeCell ref="AEW290:AEW291"/>
    <mergeCell ref="AEX290:AEX291"/>
    <mergeCell ref="AEY290:AEY291"/>
    <mergeCell ref="AEZ290:AEZ291"/>
    <mergeCell ref="AFA290:AFA291"/>
    <mergeCell ref="AFB290:AFB291"/>
    <mergeCell ref="AFC290:AFC291"/>
    <mergeCell ref="AFD290:AFD291"/>
    <mergeCell ref="AFE290:AFE291"/>
    <mergeCell ref="AFF290:AFF291"/>
    <mergeCell ref="AFG290:AFG291"/>
    <mergeCell ref="AFH290:AFH291"/>
    <mergeCell ref="AFI290:AFI291"/>
    <mergeCell ref="AFJ290:AFJ291"/>
    <mergeCell ref="AFK290:AFK291"/>
    <mergeCell ref="AFL290:AFL291"/>
    <mergeCell ref="AFM290:AFM291"/>
    <mergeCell ref="AFN290:AFN291"/>
    <mergeCell ref="AFO290:AFO291"/>
    <mergeCell ref="AFP290:AFP291"/>
    <mergeCell ref="AFQ290:AFQ291"/>
    <mergeCell ref="AFR290:AFR291"/>
    <mergeCell ref="AFS290:AFS291"/>
    <mergeCell ref="AFT290:AFT291"/>
    <mergeCell ref="AFU290:AFU291"/>
    <mergeCell ref="AFV290:AFV291"/>
    <mergeCell ref="AFW290:AFW291"/>
    <mergeCell ref="AFX290:AFX291"/>
    <mergeCell ref="AFY290:AFY291"/>
    <mergeCell ref="AFZ290:AFZ291"/>
    <mergeCell ref="AGA290:AGA291"/>
    <mergeCell ref="AGB290:AGB291"/>
    <mergeCell ref="AGC290:AGC291"/>
    <mergeCell ref="AGD290:AGD291"/>
    <mergeCell ref="AGE290:AGE291"/>
    <mergeCell ref="AGF290:AGF291"/>
    <mergeCell ref="AGG290:AGG291"/>
    <mergeCell ref="AGH290:AGH291"/>
    <mergeCell ref="AGI290:AGI291"/>
    <mergeCell ref="AGJ290:AGJ291"/>
    <mergeCell ref="AGK290:AGK291"/>
    <mergeCell ref="AGL290:AGL291"/>
    <mergeCell ref="AGM290:AGM291"/>
    <mergeCell ref="AGN290:AGN291"/>
    <mergeCell ref="AGO290:AGO291"/>
    <mergeCell ref="AGP290:AGP291"/>
    <mergeCell ref="AGQ290:AGQ291"/>
    <mergeCell ref="AGR290:AGR291"/>
    <mergeCell ref="AGS290:AGS291"/>
    <mergeCell ref="AGT290:AGT291"/>
    <mergeCell ref="AGU290:AGU291"/>
    <mergeCell ref="AGV290:AGV291"/>
    <mergeCell ref="AGW290:AGW291"/>
    <mergeCell ref="AGX290:AGX291"/>
    <mergeCell ref="AGY290:AGY291"/>
    <mergeCell ref="AGZ290:AGZ291"/>
    <mergeCell ref="AHA290:AHA291"/>
    <mergeCell ref="AHB290:AHB291"/>
    <mergeCell ref="AHC290:AHC291"/>
    <mergeCell ref="AHD290:AHD291"/>
    <mergeCell ref="AHE290:AHE291"/>
    <mergeCell ref="AHF290:AHF291"/>
    <mergeCell ref="AHG290:AHG291"/>
    <mergeCell ref="AHH290:AHH291"/>
    <mergeCell ref="AHI290:AHI291"/>
    <mergeCell ref="AHJ290:AHJ291"/>
    <mergeCell ref="AHK290:AHK291"/>
    <mergeCell ref="AHL290:AHL291"/>
    <mergeCell ref="AHM290:AHM291"/>
    <mergeCell ref="AHN290:AHN291"/>
    <mergeCell ref="AHO290:AHO291"/>
    <mergeCell ref="AHP290:AHP291"/>
    <mergeCell ref="AHQ290:AHQ291"/>
    <mergeCell ref="AHR290:AHR291"/>
    <mergeCell ref="AHS290:AHS291"/>
    <mergeCell ref="AHT290:AHT291"/>
    <mergeCell ref="AHU290:AHU291"/>
    <mergeCell ref="AHV290:AHV291"/>
    <mergeCell ref="AHW290:AHW291"/>
    <mergeCell ref="AHX290:AHX291"/>
    <mergeCell ref="AHY290:AHY291"/>
    <mergeCell ref="AHZ290:AHZ291"/>
    <mergeCell ref="AIA290:AIA291"/>
    <mergeCell ref="AIB290:AIB291"/>
    <mergeCell ref="AIC290:AIC291"/>
    <mergeCell ref="AID290:AID291"/>
    <mergeCell ref="AIE290:AIE291"/>
    <mergeCell ref="AIF290:AIF291"/>
    <mergeCell ref="AIG290:AIG291"/>
    <mergeCell ref="AIH290:AIH291"/>
    <mergeCell ref="AII290:AII291"/>
    <mergeCell ref="AIJ290:AIJ291"/>
    <mergeCell ref="AIK290:AIK291"/>
    <mergeCell ref="AIL290:AIL291"/>
    <mergeCell ref="AIM290:AIM291"/>
    <mergeCell ref="AIN290:AIN291"/>
    <mergeCell ref="AIO290:AIO291"/>
    <mergeCell ref="AIP290:AIP291"/>
    <mergeCell ref="AIQ290:AIQ291"/>
    <mergeCell ref="AIR290:AIR291"/>
    <mergeCell ref="AIS290:AIS291"/>
    <mergeCell ref="AIT290:AIT291"/>
    <mergeCell ref="AIU290:AIU291"/>
    <mergeCell ref="AIV290:AIV291"/>
    <mergeCell ref="AIW290:AIW291"/>
    <mergeCell ref="AIX290:AIX291"/>
    <mergeCell ref="AIY290:AIY291"/>
    <mergeCell ref="AIZ290:AIZ291"/>
    <mergeCell ref="AJA290:AJA291"/>
    <mergeCell ref="AJB290:AJB291"/>
    <mergeCell ref="AJC290:AJC291"/>
    <mergeCell ref="AJD290:AJD291"/>
    <mergeCell ref="AJE290:AJE291"/>
    <mergeCell ref="AJF290:AJF291"/>
    <mergeCell ref="AJG290:AJG291"/>
    <mergeCell ref="AJH290:AJH291"/>
    <mergeCell ref="AJI290:AJI291"/>
    <mergeCell ref="AJJ290:AJJ291"/>
    <mergeCell ref="AJK290:AJK291"/>
    <mergeCell ref="AJL290:AJL291"/>
    <mergeCell ref="AJM290:AJM291"/>
    <mergeCell ref="AJN290:AJN291"/>
    <mergeCell ref="AJO290:AJO291"/>
    <mergeCell ref="AJP290:AJP291"/>
    <mergeCell ref="AJQ290:AJQ291"/>
    <mergeCell ref="AJR290:AJR291"/>
    <mergeCell ref="AJS290:AJS291"/>
    <mergeCell ref="AJT290:AJT291"/>
    <mergeCell ref="AJU290:AJU291"/>
    <mergeCell ref="AJV290:AJV291"/>
    <mergeCell ref="AJW290:AJW291"/>
    <mergeCell ref="AJX290:AJX291"/>
    <mergeCell ref="AJY290:AJY291"/>
    <mergeCell ref="AJZ290:AJZ291"/>
    <mergeCell ref="AKA290:AKA291"/>
    <mergeCell ref="AKB290:AKB291"/>
    <mergeCell ref="AKC290:AKC291"/>
    <mergeCell ref="AKD290:AKD291"/>
    <mergeCell ref="AKE290:AKE291"/>
    <mergeCell ref="AKF290:AKF291"/>
    <mergeCell ref="AKG290:AKG291"/>
    <mergeCell ref="AKH290:AKH291"/>
    <mergeCell ref="AKI290:AKI291"/>
    <mergeCell ref="AKJ290:AKJ291"/>
    <mergeCell ref="AKK290:AKK291"/>
    <mergeCell ref="AKL290:AKL291"/>
    <mergeCell ref="AKM290:AKM291"/>
    <mergeCell ref="AKN290:AKN291"/>
    <mergeCell ref="AKO290:AKO291"/>
    <mergeCell ref="AKP290:AKP291"/>
    <mergeCell ref="LY292:LY296"/>
    <mergeCell ref="LZ292:LZ296"/>
    <mergeCell ref="MA292:MA296"/>
    <mergeCell ref="MB292:MB296"/>
    <mergeCell ref="MC292:MC296"/>
    <mergeCell ref="MD292:MD296"/>
    <mergeCell ref="ME292:ME296"/>
    <mergeCell ref="MF292:MF296"/>
    <mergeCell ref="MG292:MG296"/>
    <mergeCell ref="MH292:MH296"/>
    <mergeCell ref="MI292:MI296"/>
    <mergeCell ref="MJ292:MJ296"/>
    <mergeCell ref="MK292:MK296"/>
    <mergeCell ref="ML292:ML296"/>
    <mergeCell ref="MM292:MM296"/>
    <mergeCell ref="MN292:MN296"/>
    <mergeCell ref="MO292:MO296"/>
    <mergeCell ref="MP292:MP296"/>
    <mergeCell ref="MQ292:MQ296"/>
    <mergeCell ref="MR292:MR296"/>
    <mergeCell ref="MS292:MS296"/>
    <mergeCell ref="MT292:MT296"/>
    <mergeCell ref="MU292:MU296"/>
    <mergeCell ref="MV292:MV296"/>
    <mergeCell ref="MW292:MW296"/>
    <mergeCell ref="MX292:MX296"/>
    <mergeCell ref="MY292:MY296"/>
    <mergeCell ref="MZ292:MZ296"/>
    <mergeCell ref="NA292:NA296"/>
    <mergeCell ref="NB292:NB296"/>
    <mergeCell ref="NC292:NC296"/>
    <mergeCell ref="ND292:ND296"/>
    <mergeCell ref="NE292:NE296"/>
    <mergeCell ref="NF292:NF296"/>
    <mergeCell ref="NG292:NG296"/>
    <mergeCell ref="NH292:NH296"/>
    <mergeCell ref="NI292:NI296"/>
    <mergeCell ref="NJ292:NJ296"/>
    <mergeCell ref="NK292:NK296"/>
    <mergeCell ref="NL292:NL296"/>
    <mergeCell ref="NM292:NM296"/>
    <mergeCell ref="NN292:NN296"/>
    <mergeCell ref="NO292:NO296"/>
    <mergeCell ref="NP292:NP296"/>
    <mergeCell ref="NQ292:NQ296"/>
    <mergeCell ref="NR292:NR296"/>
    <mergeCell ref="NS292:NS296"/>
    <mergeCell ref="NT292:NT296"/>
    <mergeCell ref="NU292:NU296"/>
    <mergeCell ref="NV292:NV296"/>
    <mergeCell ref="NW292:NW296"/>
    <mergeCell ref="NX292:NX296"/>
    <mergeCell ref="NY292:NY296"/>
    <mergeCell ref="NZ292:NZ296"/>
    <mergeCell ref="OA292:OA296"/>
    <mergeCell ref="OB292:OB296"/>
    <mergeCell ref="OC292:OC296"/>
    <mergeCell ref="OD292:OD296"/>
    <mergeCell ref="OE292:OE296"/>
    <mergeCell ref="OF292:OF296"/>
    <mergeCell ref="OG292:OG296"/>
    <mergeCell ref="OH292:OH296"/>
    <mergeCell ref="OI292:OI296"/>
    <mergeCell ref="OJ292:OJ296"/>
    <mergeCell ref="OK292:OK296"/>
    <mergeCell ref="OL292:OL296"/>
    <mergeCell ref="OM292:OM296"/>
    <mergeCell ref="ON292:ON296"/>
    <mergeCell ref="OO292:OO296"/>
    <mergeCell ref="OP292:OP296"/>
    <mergeCell ref="OQ292:OQ296"/>
    <mergeCell ref="OR292:OR296"/>
    <mergeCell ref="OS292:OS296"/>
    <mergeCell ref="OT292:OT296"/>
    <mergeCell ref="OU292:OU296"/>
    <mergeCell ref="OV292:OV296"/>
    <mergeCell ref="OW292:OW296"/>
    <mergeCell ref="OX292:OX296"/>
    <mergeCell ref="OY292:OY296"/>
    <mergeCell ref="OZ292:OZ296"/>
    <mergeCell ref="PA292:PA296"/>
    <mergeCell ref="PB292:PB296"/>
    <mergeCell ref="PC292:PC296"/>
    <mergeCell ref="PD292:PD296"/>
    <mergeCell ref="PE292:PE296"/>
    <mergeCell ref="PF292:PF296"/>
    <mergeCell ref="PG292:PG296"/>
    <mergeCell ref="PH292:PH296"/>
    <mergeCell ref="PI292:PI296"/>
    <mergeCell ref="PJ292:PJ296"/>
    <mergeCell ref="PK292:PK296"/>
    <mergeCell ref="PL292:PL296"/>
    <mergeCell ref="PM292:PM296"/>
    <mergeCell ref="PN292:PN296"/>
    <mergeCell ref="PO292:PO296"/>
    <mergeCell ref="PP292:PP296"/>
    <mergeCell ref="PQ292:PQ296"/>
    <mergeCell ref="PR292:PR296"/>
    <mergeCell ref="PS292:PS296"/>
    <mergeCell ref="PT292:PT296"/>
    <mergeCell ref="PU292:PU296"/>
    <mergeCell ref="PV292:PV296"/>
    <mergeCell ref="PW292:PW296"/>
    <mergeCell ref="PX292:PX296"/>
    <mergeCell ref="PY292:PY296"/>
    <mergeCell ref="PZ292:PZ296"/>
    <mergeCell ref="QA292:QA296"/>
    <mergeCell ref="QB292:QB296"/>
    <mergeCell ref="QC292:QC296"/>
    <mergeCell ref="QD292:QD296"/>
    <mergeCell ref="QE292:QE296"/>
    <mergeCell ref="QF292:QF296"/>
    <mergeCell ref="QG292:QG296"/>
    <mergeCell ref="QH292:QH296"/>
    <mergeCell ref="QI292:QI296"/>
    <mergeCell ref="QJ292:QJ296"/>
    <mergeCell ref="QK292:QK296"/>
    <mergeCell ref="QL292:QL296"/>
    <mergeCell ref="QM292:QM296"/>
    <mergeCell ref="QN292:QN296"/>
    <mergeCell ref="QO292:QO296"/>
    <mergeCell ref="QP292:QP296"/>
    <mergeCell ref="QQ292:QQ296"/>
    <mergeCell ref="QR292:QR296"/>
    <mergeCell ref="QS292:QS296"/>
    <mergeCell ref="QT292:QT296"/>
    <mergeCell ref="QU292:QU296"/>
    <mergeCell ref="QV292:QV296"/>
    <mergeCell ref="QW292:QW296"/>
    <mergeCell ref="QX292:QX296"/>
    <mergeCell ref="QY292:QY296"/>
    <mergeCell ref="QZ292:QZ296"/>
    <mergeCell ref="RA292:RA296"/>
    <mergeCell ref="RB292:RB296"/>
    <mergeCell ref="RC292:RC296"/>
    <mergeCell ref="RD292:RD296"/>
    <mergeCell ref="RE292:RE296"/>
    <mergeCell ref="RF292:RF296"/>
    <mergeCell ref="RG292:RG296"/>
    <mergeCell ref="RH292:RH296"/>
    <mergeCell ref="RI292:RI296"/>
    <mergeCell ref="RJ292:RJ296"/>
    <mergeCell ref="RK292:RK296"/>
    <mergeCell ref="RL292:RL296"/>
    <mergeCell ref="RM292:RM296"/>
    <mergeCell ref="RN292:RN296"/>
    <mergeCell ref="RO292:RO296"/>
    <mergeCell ref="RP292:RP296"/>
    <mergeCell ref="RQ292:RQ296"/>
    <mergeCell ref="RR292:RR296"/>
    <mergeCell ref="RS292:RS296"/>
    <mergeCell ref="RT292:RT296"/>
    <mergeCell ref="RU292:RU296"/>
    <mergeCell ref="RV292:RV296"/>
    <mergeCell ref="RW292:RW296"/>
    <mergeCell ref="RX292:RX296"/>
    <mergeCell ref="RY292:RY296"/>
    <mergeCell ref="RZ292:RZ296"/>
    <mergeCell ref="SA292:SA296"/>
    <mergeCell ref="SB292:SB296"/>
    <mergeCell ref="SC292:SC296"/>
    <mergeCell ref="SD292:SD296"/>
    <mergeCell ref="SE292:SE296"/>
    <mergeCell ref="SF292:SF296"/>
    <mergeCell ref="SG292:SG296"/>
    <mergeCell ref="SH292:SH296"/>
    <mergeCell ref="SI292:SI296"/>
    <mergeCell ref="SJ292:SJ296"/>
    <mergeCell ref="SK292:SK296"/>
    <mergeCell ref="SL292:SL296"/>
    <mergeCell ref="SM292:SM296"/>
    <mergeCell ref="SN292:SN296"/>
    <mergeCell ref="SO292:SO296"/>
    <mergeCell ref="SP292:SP296"/>
    <mergeCell ref="SQ292:SQ296"/>
    <mergeCell ref="SR292:SR296"/>
    <mergeCell ref="SS292:SS296"/>
    <mergeCell ref="ST292:ST296"/>
    <mergeCell ref="SU292:SU296"/>
    <mergeCell ref="SV292:SV296"/>
    <mergeCell ref="SW292:SW296"/>
    <mergeCell ref="SX292:SX296"/>
    <mergeCell ref="SY292:SY296"/>
    <mergeCell ref="SZ292:SZ296"/>
    <mergeCell ref="TA292:TA296"/>
    <mergeCell ref="TB292:TB296"/>
    <mergeCell ref="TC292:TC296"/>
    <mergeCell ref="TD292:TD296"/>
    <mergeCell ref="TE292:TE296"/>
    <mergeCell ref="TF292:TF296"/>
    <mergeCell ref="TG292:TG296"/>
    <mergeCell ref="TH292:TH296"/>
    <mergeCell ref="TI292:TI296"/>
    <mergeCell ref="TJ292:TJ296"/>
    <mergeCell ref="TK292:TK296"/>
    <mergeCell ref="TL292:TL296"/>
    <mergeCell ref="TM292:TM296"/>
    <mergeCell ref="TN292:TN296"/>
    <mergeCell ref="TO292:TO296"/>
    <mergeCell ref="TP292:TP296"/>
    <mergeCell ref="TQ292:TQ296"/>
    <mergeCell ref="TR292:TR296"/>
    <mergeCell ref="TS292:TS296"/>
    <mergeCell ref="TT292:TT296"/>
    <mergeCell ref="TU292:TU296"/>
    <mergeCell ref="TV292:TV296"/>
    <mergeCell ref="TW292:TW296"/>
    <mergeCell ref="TX292:TX296"/>
    <mergeCell ref="TY292:TY296"/>
    <mergeCell ref="TZ292:TZ296"/>
    <mergeCell ref="UA292:UA296"/>
    <mergeCell ref="UB292:UB296"/>
    <mergeCell ref="UC292:UC296"/>
    <mergeCell ref="UD292:UD296"/>
    <mergeCell ref="UE292:UE296"/>
    <mergeCell ref="UF292:UF296"/>
    <mergeCell ref="UG292:UG296"/>
    <mergeCell ref="UH292:UH296"/>
    <mergeCell ref="UI292:UI296"/>
    <mergeCell ref="UJ292:UJ296"/>
    <mergeCell ref="UK292:UK296"/>
    <mergeCell ref="UL292:UL296"/>
    <mergeCell ref="UM292:UM296"/>
    <mergeCell ref="UN292:UN296"/>
    <mergeCell ref="UO292:UO296"/>
    <mergeCell ref="UP292:UP296"/>
    <mergeCell ref="UQ292:UQ296"/>
    <mergeCell ref="UR292:UR296"/>
    <mergeCell ref="US292:US296"/>
    <mergeCell ref="UT292:UT296"/>
    <mergeCell ref="UU292:UU296"/>
    <mergeCell ref="UV292:UV296"/>
    <mergeCell ref="UW292:UW296"/>
    <mergeCell ref="UX292:UX296"/>
    <mergeCell ref="UY292:UY296"/>
    <mergeCell ref="UZ292:UZ296"/>
    <mergeCell ref="VA292:VA296"/>
    <mergeCell ref="VB292:VB296"/>
    <mergeCell ref="VC292:VC296"/>
    <mergeCell ref="VD292:VD296"/>
    <mergeCell ref="VE292:VE296"/>
    <mergeCell ref="VF292:VF296"/>
    <mergeCell ref="VG292:VG296"/>
    <mergeCell ref="VH292:VH296"/>
    <mergeCell ref="VI292:VI296"/>
    <mergeCell ref="VJ292:VJ296"/>
    <mergeCell ref="VK292:VK296"/>
    <mergeCell ref="VL292:VL296"/>
    <mergeCell ref="VM292:VM296"/>
    <mergeCell ref="VN292:VN296"/>
    <mergeCell ref="VO292:VO296"/>
    <mergeCell ref="VP292:VP296"/>
    <mergeCell ref="VQ292:VQ296"/>
    <mergeCell ref="VR292:VR296"/>
    <mergeCell ref="VS292:VS296"/>
    <mergeCell ref="VT292:VT296"/>
    <mergeCell ref="VU292:VU296"/>
    <mergeCell ref="VV292:VV296"/>
    <mergeCell ref="VW292:VW296"/>
    <mergeCell ref="VX292:VX296"/>
    <mergeCell ref="VY292:VY296"/>
    <mergeCell ref="VZ292:VZ296"/>
    <mergeCell ref="WA292:WA296"/>
    <mergeCell ref="WB292:WB296"/>
    <mergeCell ref="WC292:WC296"/>
    <mergeCell ref="WD292:WD296"/>
    <mergeCell ref="WE292:WE296"/>
    <mergeCell ref="WF292:WF296"/>
    <mergeCell ref="WG292:WG296"/>
    <mergeCell ref="WH292:WH296"/>
    <mergeCell ref="WI292:WI296"/>
    <mergeCell ref="WJ292:WJ296"/>
    <mergeCell ref="WK292:WK296"/>
    <mergeCell ref="WL292:WL296"/>
    <mergeCell ref="WM292:WM296"/>
    <mergeCell ref="WN292:WN296"/>
    <mergeCell ref="WO292:WO296"/>
    <mergeCell ref="WP292:WP296"/>
    <mergeCell ref="WQ292:WQ296"/>
    <mergeCell ref="WR292:WR296"/>
    <mergeCell ref="WS292:WS296"/>
    <mergeCell ref="WT292:WT296"/>
    <mergeCell ref="WU292:WU296"/>
    <mergeCell ref="WV292:WV296"/>
    <mergeCell ref="WW292:WW296"/>
    <mergeCell ref="WX292:WX296"/>
    <mergeCell ref="WY292:WY296"/>
    <mergeCell ref="WZ292:WZ296"/>
    <mergeCell ref="XA292:XA296"/>
    <mergeCell ref="XB292:XB296"/>
    <mergeCell ref="XC292:XC296"/>
    <mergeCell ref="XD292:XD296"/>
    <mergeCell ref="XE292:XE296"/>
    <mergeCell ref="XF292:XF296"/>
    <mergeCell ref="XG292:XG296"/>
    <mergeCell ref="XH292:XH296"/>
    <mergeCell ref="XI292:XI296"/>
    <mergeCell ref="XJ292:XJ296"/>
    <mergeCell ref="XK292:XK296"/>
    <mergeCell ref="XL292:XL296"/>
    <mergeCell ref="XM292:XM296"/>
    <mergeCell ref="XN292:XN296"/>
    <mergeCell ref="XO292:XO296"/>
    <mergeCell ref="XP292:XP296"/>
    <mergeCell ref="XQ292:XQ296"/>
    <mergeCell ref="XR292:XR296"/>
    <mergeCell ref="XS292:XS296"/>
    <mergeCell ref="XT292:XT296"/>
    <mergeCell ref="XU292:XU296"/>
    <mergeCell ref="XV292:XV296"/>
    <mergeCell ref="XW292:XW296"/>
    <mergeCell ref="XX292:XX296"/>
    <mergeCell ref="XY292:XY296"/>
    <mergeCell ref="XZ292:XZ296"/>
    <mergeCell ref="YA292:YA296"/>
    <mergeCell ref="YB292:YB296"/>
    <mergeCell ref="YC292:YC296"/>
    <mergeCell ref="YD292:YD296"/>
    <mergeCell ref="YE292:YE296"/>
    <mergeCell ref="YF292:YF296"/>
    <mergeCell ref="YG292:YG296"/>
    <mergeCell ref="YH292:YH296"/>
    <mergeCell ref="YI292:YI296"/>
    <mergeCell ref="YJ292:YJ296"/>
    <mergeCell ref="YK292:YK296"/>
    <mergeCell ref="YL292:YL296"/>
    <mergeCell ref="YM292:YM296"/>
    <mergeCell ref="YN292:YN296"/>
    <mergeCell ref="YO292:YO296"/>
    <mergeCell ref="YP292:YP296"/>
    <mergeCell ref="YQ292:YQ296"/>
    <mergeCell ref="YR292:YR296"/>
    <mergeCell ref="YS292:YS296"/>
    <mergeCell ref="YT292:YT296"/>
    <mergeCell ref="YU292:YU296"/>
    <mergeCell ref="YV292:YV296"/>
    <mergeCell ref="YW292:YW296"/>
    <mergeCell ref="YX292:YX296"/>
    <mergeCell ref="YY292:YY296"/>
    <mergeCell ref="YZ292:YZ296"/>
    <mergeCell ref="ZA292:ZA296"/>
    <mergeCell ref="ZB292:ZB296"/>
    <mergeCell ref="ZC292:ZC296"/>
    <mergeCell ref="ZD292:ZD296"/>
    <mergeCell ref="ZE292:ZE296"/>
    <mergeCell ref="ZF292:ZF296"/>
    <mergeCell ref="ZG292:ZG296"/>
    <mergeCell ref="ZH292:ZH296"/>
    <mergeCell ref="ZI292:ZI296"/>
    <mergeCell ref="ZJ292:ZJ296"/>
    <mergeCell ref="ZK292:ZK296"/>
    <mergeCell ref="ZL292:ZL296"/>
    <mergeCell ref="ZM292:ZM296"/>
    <mergeCell ref="ZN292:ZN296"/>
    <mergeCell ref="ZO292:ZO296"/>
    <mergeCell ref="ZP292:ZP296"/>
    <mergeCell ref="ZQ292:ZQ296"/>
    <mergeCell ref="ZR292:ZR296"/>
    <mergeCell ref="ZS292:ZS296"/>
    <mergeCell ref="ZT292:ZT296"/>
    <mergeCell ref="ZU292:ZU296"/>
    <mergeCell ref="ZV292:ZV296"/>
    <mergeCell ref="ZW292:ZW296"/>
    <mergeCell ref="ZX292:ZX296"/>
    <mergeCell ref="ZY292:ZY296"/>
    <mergeCell ref="ZZ292:ZZ296"/>
    <mergeCell ref="AAA292:AAA296"/>
    <mergeCell ref="AAB292:AAB296"/>
    <mergeCell ref="AAC292:AAC296"/>
    <mergeCell ref="AAD292:AAD296"/>
    <mergeCell ref="AAE292:AAE296"/>
    <mergeCell ref="AAF292:AAF296"/>
    <mergeCell ref="AAG292:AAG296"/>
    <mergeCell ref="AAH292:AAH296"/>
    <mergeCell ref="AAI292:AAI296"/>
    <mergeCell ref="AAJ292:AAJ296"/>
    <mergeCell ref="AAK292:AAK296"/>
    <mergeCell ref="AAL292:AAL296"/>
    <mergeCell ref="AAM292:AAM296"/>
    <mergeCell ref="AAN292:AAN296"/>
    <mergeCell ref="AAO292:AAO296"/>
    <mergeCell ref="AAP292:AAP296"/>
    <mergeCell ref="AAQ292:AAQ296"/>
    <mergeCell ref="AAR292:AAR296"/>
    <mergeCell ref="AAS292:AAS296"/>
    <mergeCell ref="AAT292:AAT296"/>
    <mergeCell ref="AAU292:AAU296"/>
    <mergeCell ref="AAV292:AAV296"/>
    <mergeCell ref="AAW292:AAW296"/>
    <mergeCell ref="AAX292:AAX296"/>
    <mergeCell ref="AAY292:AAY296"/>
    <mergeCell ref="AAZ292:AAZ296"/>
    <mergeCell ref="ABA292:ABA296"/>
    <mergeCell ref="ABB292:ABB296"/>
    <mergeCell ref="ABC292:ABC296"/>
    <mergeCell ref="ABD292:ABD296"/>
    <mergeCell ref="ABE292:ABE296"/>
    <mergeCell ref="ABF292:ABF296"/>
    <mergeCell ref="ABG292:ABG296"/>
    <mergeCell ref="ABH292:ABH296"/>
    <mergeCell ref="ABI292:ABI296"/>
    <mergeCell ref="ABJ292:ABJ296"/>
    <mergeCell ref="ABK292:ABK296"/>
    <mergeCell ref="ABL292:ABL296"/>
    <mergeCell ref="ABM292:ABM296"/>
    <mergeCell ref="ABN292:ABN296"/>
    <mergeCell ref="ABO292:ABO296"/>
    <mergeCell ref="ABP292:ABP296"/>
    <mergeCell ref="ABQ292:ABQ296"/>
    <mergeCell ref="ABR292:ABR296"/>
    <mergeCell ref="ABS292:ABS296"/>
    <mergeCell ref="ABT292:ABT296"/>
    <mergeCell ref="ABU292:ABU296"/>
    <mergeCell ref="ABV292:ABV296"/>
    <mergeCell ref="ABW292:ABW296"/>
    <mergeCell ref="ABX292:ABX296"/>
    <mergeCell ref="ABY292:ABY296"/>
    <mergeCell ref="ABZ292:ABZ296"/>
    <mergeCell ref="ACA292:ACA296"/>
    <mergeCell ref="ACB292:ACB296"/>
    <mergeCell ref="ACC292:ACC296"/>
    <mergeCell ref="ACD292:ACD296"/>
    <mergeCell ref="ACE292:ACE296"/>
    <mergeCell ref="ACF292:ACF296"/>
    <mergeCell ref="ACG292:ACG296"/>
    <mergeCell ref="ACH292:ACH296"/>
    <mergeCell ref="ACI292:ACI296"/>
    <mergeCell ref="ACJ292:ACJ296"/>
    <mergeCell ref="ACK292:ACK296"/>
    <mergeCell ref="ACL292:ACL296"/>
    <mergeCell ref="ACM292:ACM296"/>
    <mergeCell ref="ACN292:ACN296"/>
    <mergeCell ref="ACO292:ACO296"/>
    <mergeCell ref="ACP292:ACP296"/>
    <mergeCell ref="ACQ292:ACQ296"/>
    <mergeCell ref="ACR292:ACR296"/>
    <mergeCell ref="ACS292:ACS296"/>
    <mergeCell ref="ACT292:ACT296"/>
    <mergeCell ref="ACU292:ACU296"/>
    <mergeCell ref="ACV292:ACV296"/>
    <mergeCell ref="ACW292:ACW296"/>
    <mergeCell ref="ACX292:ACX296"/>
    <mergeCell ref="ACY292:ACY296"/>
    <mergeCell ref="ACZ292:ACZ296"/>
    <mergeCell ref="ADA292:ADA296"/>
    <mergeCell ref="ADB292:ADB296"/>
    <mergeCell ref="ADC292:ADC296"/>
    <mergeCell ref="ADD292:ADD296"/>
    <mergeCell ref="ADE292:ADE296"/>
    <mergeCell ref="ADF292:ADF296"/>
    <mergeCell ref="ADG292:ADG296"/>
    <mergeCell ref="ADH292:ADH296"/>
    <mergeCell ref="ADI292:ADI296"/>
    <mergeCell ref="ADJ292:ADJ296"/>
    <mergeCell ref="ADK292:ADK296"/>
    <mergeCell ref="ADL292:ADL296"/>
    <mergeCell ref="ADM292:ADM296"/>
    <mergeCell ref="ADN292:ADN296"/>
    <mergeCell ref="ADO292:ADO296"/>
    <mergeCell ref="ADP292:ADP296"/>
    <mergeCell ref="ADQ292:ADQ296"/>
    <mergeCell ref="ADR292:ADR296"/>
    <mergeCell ref="ADS292:ADS296"/>
    <mergeCell ref="ADT292:ADT296"/>
    <mergeCell ref="ADU292:ADU296"/>
    <mergeCell ref="ADV292:ADV296"/>
    <mergeCell ref="ADW292:ADW296"/>
    <mergeCell ref="ADX292:ADX296"/>
    <mergeCell ref="ADY292:ADY296"/>
    <mergeCell ref="ADZ292:ADZ296"/>
    <mergeCell ref="AEA292:AEA296"/>
    <mergeCell ref="AEB292:AEB296"/>
    <mergeCell ref="AEC292:AEC296"/>
    <mergeCell ref="AED292:AED296"/>
    <mergeCell ref="AEE292:AEE296"/>
    <mergeCell ref="AEF292:AEF296"/>
    <mergeCell ref="AEG292:AEG296"/>
    <mergeCell ref="AEH292:AEH296"/>
    <mergeCell ref="AEI292:AEI296"/>
    <mergeCell ref="AEJ292:AEJ296"/>
    <mergeCell ref="AEK292:AEK296"/>
    <mergeCell ref="AEL292:AEL296"/>
    <mergeCell ref="AEM292:AEM296"/>
    <mergeCell ref="AEN292:AEN296"/>
    <mergeCell ref="AEO292:AEO296"/>
    <mergeCell ref="AEP292:AEP296"/>
    <mergeCell ref="AEQ292:AEQ296"/>
    <mergeCell ref="AER292:AER296"/>
    <mergeCell ref="AES292:AES296"/>
    <mergeCell ref="AET292:AET296"/>
    <mergeCell ref="AEU292:AEU296"/>
    <mergeCell ref="AEV292:AEV296"/>
    <mergeCell ref="AEW292:AEW296"/>
    <mergeCell ref="AEX292:AEX296"/>
    <mergeCell ref="AEY292:AEY296"/>
    <mergeCell ref="AEZ292:AEZ296"/>
    <mergeCell ref="AFA292:AFA296"/>
    <mergeCell ref="AFB292:AFB296"/>
    <mergeCell ref="AFC292:AFC296"/>
    <mergeCell ref="AFD292:AFD296"/>
    <mergeCell ref="AFE292:AFE296"/>
    <mergeCell ref="AFF292:AFF296"/>
    <mergeCell ref="AFG292:AFG296"/>
    <mergeCell ref="AFH292:AFH296"/>
    <mergeCell ref="AFI292:AFI296"/>
    <mergeCell ref="AFJ292:AFJ296"/>
    <mergeCell ref="AFK292:AFK296"/>
    <mergeCell ref="AFL292:AFL296"/>
    <mergeCell ref="AFM292:AFM296"/>
    <mergeCell ref="AFN292:AFN296"/>
    <mergeCell ref="AFO292:AFO296"/>
    <mergeCell ref="AFP292:AFP296"/>
    <mergeCell ref="AFQ292:AFQ296"/>
    <mergeCell ref="AFR292:AFR296"/>
    <mergeCell ref="AFS292:AFS296"/>
    <mergeCell ref="AFT292:AFT296"/>
    <mergeCell ref="AFU292:AFU296"/>
    <mergeCell ref="AFV292:AFV296"/>
    <mergeCell ref="AFW292:AFW296"/>
    <mergeCell ref="AFX292:AFX296"/>
    <mergeCell ref="AFY292:AFY296"/>
    <mergeCell ref="AFZ292:AFZ296"/>
    <mergeCell ref="AGA292:AGA296"/>
    <mergeCell ref="AGB292:AGB296"/>
    <mergeCell ref="AGC292:AGC296"/>
    <mergeCell ref="AGD292:AGD296"/>
    <mergeCell ref="AGE292:AGE296"/>
    <mergeCell ref="AGF292:AGF296"/>
    <mergeCell ref="AGG292:AGG296"/>
    <mergeCell ref="AGH292:AGH296"/>
    <mergeCell ref="AGI292:AGI296"/>
    <mergeCell ref="AGJ292:AGJ296"/>
    <mergeCell ref="AGK292:AGK296"/>
    <mergeCell ref="AGL292:AGL296"/>
    <mergeCell ref="AGM292:AGM296"/>
    <mergeCell ref="AGN292:AGN296"/>
    <mergeCell ref="AGO292:AGO296"/>
    <mergeCell ref="AGP292:AGP296"/>
    <mergeCell ref="AGQ292:AGQ296"/>
    <mergeCell ref="AGR292:AGR296"/>
    <mergeCell ref="AGS292:AGS296"/>
    <mergeCell ref="AGT292:AGT296"/>
    <mergeCell ref="AGU292:AGU296"/>
    <mergeCell ref="AGV292:AGV296"/>
    <mergeCell ref="AGW292:AGW296"/>
    <mergeCell ref="AGX292:AGX296"/>
    <mergeCell ref="AGY292:AGY296"/>
    <mergeCell ref="AGZ292:AGZ296"/>
    <mergeCell ref="AHA292:AHA296"/>
    <mergeCell ref="AHB292:AHB296"/>
    <mergeCell ref="AHC292:AHC296"/>
    <mergeCell ref="AHD292:AHD296"/>
    <mergeCell ref="AHE292:AHE296"/>
    <mergeCell ref="AHF292:AHF296"/>
    <mergeCell ref="AHG292:AHG296"/>
    <mergeCell ref="AHH292:AHH296"/>
    <mergeCell ref="AHI292:AHI296"/>
    <mergeCell ref="AHJ292:AHJ296"/>
    <mergeCell ref="AHK292:AHK296"/>
    <mergeCell ref="AHL292:AHL296"/>
    <mergeCell ref="AHM292:AHM296"/>
    <mergeCell ref="AHN292:AHN296"/>
    <mergeCell ref="AHO292:AHO296"/>
    <mergeCell ref="AHP292:AHP296"/>
    <mergeCell ref="AHQ292:AHQ296"/>
    <mergeCell ref="AHR292:AHR296"/>
    <mergeCell ref="AHS292:AHS296"/>
    <mergeCell ref="AHT292:AHT296"/>
    <mergeCell ref="AHU292:AHU296"/>
    <mergeCell ref="AHV292:AHV296"/>
    <mergeCell ref="AHW292:AHW296"/>
    <mergeCell ref="AHX292:AHX296"/>
    <mergeCell ref="AHY292:AHY296"/>
    <mergeCell ref="AHZ292:AHZ296"/>
    <mergeCell ref="AIA292:AIA296"/>
    <mergeCell ref="AIB292:AIB296"/>
    <mergeCell ref="AIC292:AIC296"/>
    <mergeCell ref="AID292:AID296"/>
    <mergeCell ref="AIE292:AIE296"/>
    <mergeCell ref="AIF292:AIF296"/>
    <mergeCell ref="AIG292:AIG296"/>
    <mergeCell ref="AIH292:AIH296"/>
    <mergeCell ref="AII292:AII296"/>
    <mergeCell ref="AIJ292:AIJ296"/>
    <mergeCell ref="AIK292:AIK296"/>
    <mergeCell ref="AIL292:AIL296"/>
    <mergeCell ref="AIM292:AIM296"/>
    <mergeCell ref="AIN292:AIN296"/>
    <mergeCell ref="AIO292:AIO296"/>
    <mergeCell ref="AIP292:AIP296"/>
    <mergeCell ref="AIQ292:AIQ296"/>
    <mergeCell ref="AIR292:AIR296"/>
    <mergeCell ref="AIS292:AIS296"/>
    <mergeCell ref="AIT292:AIT296"/>
    <mergeCell ref="AIU292:AIU296"/>
    <mergeCell ref="AIV292:AIV296"/>
    <mergeCell ref="AIW292:AIW296"/>
    <mergeCell ref="AIX292:AIX296"/>
    <mergeCell ref="AIY292:AIY296"/>
    <mergeCell ref="AIZ292:AIZ296"/>
    <mergeCell ref="AJA292:AJA296"/>
    <mergeCell ref="AJB292:AJB296"/>
    <mergeCell ref="AJC292:AJC296"/>
    <mergeCell ref="AJD292:AJD296"/>
    <mergeCell ref="AJE292:AJE296"/>
    <mergeCell ref="AJF292:AJF296"/>
    <mergeCell ref="AJG292:AJG296"/>
    <mergeCell ref="AJH292:AJH296"/>
    <mergeCell ref="AJI292:AJI296"/>
    <mergeCell ref="AJJ292:AJJ296"/>
    <mergeCell ref="AJK292:AJK296"/>
    <mergeCell ref="AJL292:AJL296"/>
    <mergeCell ref="AJM292:AJM296"/>
    <mergeCell ref="AJN292:AJN296"/>
    <mergeCell ref="AJO292:AJO296"/>
    <mergeCell ref="AJP292:AJP296"/>
    <mergeCell ref="AJQ292:AJQ296"/>
    <mergeCell ref="AJR292:AJR296"/>
    <mergeCell ref="AJS292:AJS296"/>
    <mergeCell ref="AJT292:AJT296"/>
    <mergeCell ref="AJU292:AJU296"/>
    <mergeCell ref="AJV292:AJV296"/>
    <mergeCell ref="AJW292:AJW296"/>
    <mergeCell ref="AJX292:AJX296"/>
    <mergeCell ref="AJY292:AJY296"/>
    <mergeCell ref="AJZ292:AJZ296"/>
    <mergeCell ref="AKA292:AKA296"/>
    <mergeCell ref="AKB292:AKB296"/>
    <mergeCell ref="AKC292:AKC296"/>
    <mergeCell ref="AKD292:AKD296"/>
    <mergeCell ref="AKE292:AKE296"/>
    <mergeCell ref="AKF292:AKF296"/>
    <mergeCell ref="AKG292:AKG296"/>
    <mergeCell ref="AKH292:AKH296"/>
    <mergeCell ref="AKI292:AKI296"/>
    <mergeCell ref="AKJ292:AKJ296"/>
    <mergeCell ref="AKK292:AKK296"/>
    <mergeCell ref="AKL292:AKL296"/>
    <mergeCell ref="AKM292:AKM296"/>
    <mergeCell ref="AKN292:AKN296"/>
    <mergeCell ref="AKO292:AKO296"/>
    <mergeCell ref="AKP292:AKP296"/>
    <mergeCell ref="LY299:LY306"/>
    <mergeCell ref="LZ299:LZ306"/>
    <mergeCell ref="MA299:MA306"/>
    <mergeCell ref="MB299:MB306"/>
    <mergeCell ref="MC299:MC306"/>
    <mergeCell ref="MD299:MD306"/>
    <mergeCell ref="ME299:ME306"/>
    <mergeCell ref="MF299:MF306"/>
    <mergeCell ref="MG299:MG306"/>
    <mergeCell ref="MH299:MH306"/>
    <mergeCell ref="MI299:MI306"/>
    <mergeCell ref="MJ299:MJ306"/>
    <mergeCell ref="MK299:MK306"/>
    <mergeCell ref="ML299:ML306"/>
    <mergeCell ref="MM299:MM306"/>
    <mergeCell ref="MN299:MN306"/>
    <mergeCell ref="MO299:MO306"/>
    <mergeCell ref="MP299:MP306"/>
    <mergeCell ref="MQ299:MQ306"/>
    <mergeCell ref="MR299:MR306"/>
    <mergeCell ref="MS299:MS306"/>
    <mergeCell ref="MT299:MT306"/>
    <mergeCell ref="MU299:MU306"/>
    <mergeCell ref="MV299:MV306"/>
    <mergeCell ref="MW299:MW306"/>
    <mergeCell ref="MX299:MX306"/>
    <mergeCell ref="MY299:MY306"/>
    <mergeCell ref="MZ299:MZ306"/>
    <mergeCell ref="NA299:NA306"/>
    <mergeCell ref="NB299:NB306"/>
    <mergeCell ref="NC299:NC306"/>
    <mergeCell ref="ND299:ND306"/>
    <mergeCell ref="NE299:NE306"/>
    <mergeCell ref="NF299:NF306"/>
    <mergeCell ref="NG299:NG306"/>
    <mergeCell ref="NH299:NH306"/>
    <mergeCell ref="NI299:NI306"/>
    <mergeCell ref="NJ299:NJ306"/>
    <mergeCell ref="NK299:NK306"/>
    <mergeCell ref="NL299:NL306"/>
    <mergeCell ref="NM299:NM306"/>
    <mergeCell ref="NN299:NN306"/>
    <mergeCell ref="NO299:NO306"/>
    <mergeCell ref="NP299:NP306"/>
    <mergeCell ref="NQ299:NQ306"/>
    <mergeCell ref="NR299:NR306"/>
    <mergeCell ref="NS299:NS306"/>
    <mergeCell ref="NT299:NT306"/>
    <mergeCell ref="NU299:NU306"/>
    <mergeCell ref="NV299:NV306"/>
    <mergeCell ref="NW299:NW306"/>
    <mergeCell ref="NX299:NX306"/>
    <mergeCell ref="NY299:NY306"/>
    <mergeCell ref="NZ299:NZ306"/>
    <mergeCell ref="OA299:OA306"/>
    <mergeCell ref="OB299:OB306"/>
    <mergeCell ref="OC299:OC306"/>
    <mergeCell ref="OD299:OD306"/>
    <mergeCell ref="OE299:OE306"/>
    <mergeCell ref="OF299:OF306"/>
    <mergeCell ref="OG299:OG306"/>
    <mergeCell ref="OH299:OH306"/>
    <mergeCell ref="OI299:OI306"/>
    <mergeCell ref="OJ299:OJ306"/>
    <mergeCell ref="OK299:OK306"/>
    <mergeCell ref="OL299:OL306"/>
    <mergeCell ref="OM299:OM306"/>
    <mergeCell ref="ON299:ON306"/>
    <mergeCell ref="OO299:OO306"/>
    <mergeCell ref="OP299:OP306"/>
    <mergeCell ref="OQ299:OQ306"/>
    <mergeCell ref="OR299:OR306"/>
    <mergeCell ref="OS299:OS306"/>
    <mergeCell ref="OT299:OT306"/>
    <mergeCell ref="OU299:OU306"/>
    <mergeCell ref="OV299:OV306"/>
    <mergeCell ref="OW299:OW306"/>
    <mergeCell ref="OX299:OX306"/>
    <mergeCell ref="OY299:OY306"/>
    <mergeCell ref="OZ299:OZ306"/>
    <mergeCell ref="PA299:PA306"/>
    <mergeCell ref="PB299:PB306"/>
    <mergeCell ref="PC299:PC306"/>
    <mergeCell ref="PD299:PD306"/>
    <mergeCell ref="PE299:PE306"/>
    <mergeCell ref="PF299:PF306"/>
    <mergeCell ref="PG299:PG306"/>
    <mergeCell ref="PH299:PH306"/>
    <mergeCell ref="PI299:PI306"/>
    <mergeCell ref="PJ299:PJ306"/>
    <mergeCell ref="PK299:PK306"/>
    <mergeCell ref="PL299:PL306"/>
    <mergeCell ref="PM299:PM306"/>
    <mergeCell ref="PN299:PN306"/>
    <mergeCell ref="PO299:PO306"/>
    <mergeCell ref="PP299:PP306"/>
    <mergeCell ref="PQ299:PQ306"/>
    <mergeCell ref="PR299:PR306"/>
    <mergeCell ref="PS299:PS306"/>
    <mergeCell ref="PT299:PT306"/>
    <mergeCell ref="PU299:PU306"/>
    <mergeCell ref="PV299:PV306"/>
    <mergeCell ref="PW299:PW306"/>
    <mergeCell ref="PX299:PX306"/>
    <mergeCell ref="PY299:PY306"/>
    <mergeCell ref="PZ299:PZ306"/>
    <mergeCell ref="QA299:QA306"/>
    <mergeCell ref="QB299:QB306"/>
    <mergeCell ref="QC299:QC306"/>
    <mergeCell ref="QD299:QD306"/>
    <mergeCell ref="QE299:QE306"/>
    <mergeCell ref="QF299:QF306"/>
    <mergeCell ref="QG299:QG306"/>
    <mergeCell ref="QH299:QH306"/>
    <mergeCell ref="QI299:QI306"/>
    <mergeCell ref="QJ299:QJ306"/>
    <mergeCell ref="QK299:QK306"/>
    <mergeCell ref="QL299:QL306"/>
    <mergeCell ref="QM299:QM306"/>
    <mergeCell ref="QN299:QN306"/>
    <mergeCell ref="QO299:QO306"/>
    <mergeCell ref="QP299:QP306"/>
    <mergeCell ref="QQ299:QQ306"/>
    <mergeCell ref="QR299:QR306"/>
    <mergeCell ref="QS299:QS306"/>
    <mergeCell ref="QT299:QT306"/>
    <mergeCell ref="QU299:QU306"/>
    <mergeCell ref="QV299:QV306"/>
    <mergeCell ref="QW299:QW306"/>
    <mergeCell ref="QX299:QX306"/>
    <mergeCell ref="QY299:QY306"/>
    <mergeCell ref="QZ299:QZ306"/>
    <mergeCell ref="RA299:RA306"/>
    <mergeCell ref="RB299:RB306"/>
    <mergeCell ref="RC299:RC306"/>
    <mergeCell ref="RD299:RD306"/>
    <mergeCell ref="RE299:RE306"/>
    <mergeCell ref="RF299:RF306"/>
    <mergeCell ref="RG299:RG306"/>
    <mergeCell ref="RH299:RH306"/>
    <mergeCell ref="RI299:RI306"/>
    <mergeCell ref="RJ299:RJ306"/>
    <mergeCell ref="RK299:RK306"/>
    <mergeCell ref="RL299:RL306"/>
    <mergeCell ref="RM299:RM306"/>
    <mergeCell ref="RN299:RN306"/>
    <mergeCell ref="RO299:RO306"/>
    <mergeCell ref="RP299:RP306"/>
    <mergeCell ref="RQ299:RQ306"/>
    <mergeCell ref="RR299:RR306"/>
    <mergeCell ref="RS299:RS306"/>
    <mergeCell ref="RT299:RT306"/>
    <mergeCell ref="RU299:RU306"/>
    <mergeCell ref="RV299:RV306"/>
    <mergeCell ref="RW299:RW306"/>
    <mergeCell ref="RX299:RX306"/>
    <mergeCell ref="RY299:RY306"/>
    <mergeCell ref="RZ299:RZ306"/>
    <mergeCell ref="SA299:SA306"/>
    <mergeCell ref="SB299:SB306"/>
    <mergeCell ref="SC299:SC306"/>
    <mergeCell ref="SD299:SD306"/>
    <mergeCell ref="SE299:SE306"/>
    <mergeCell ref="SF299:SF306"/>
    <mergeCell ref="SG299:SG306"/>
    <mergeCell ref="SH299:SH306"/>
    <mergeCell ref="SI299:SI306"/>
    <mergeCell ref="SJ299:SJ306"/>
    <mergeCell ref="SK299:SK306"/>
    <mergeCell ref="SL299:SL306"/>
    <mergeCell ref="SM299:SM306"/>
    <mergeCell ref="SN299:SN306"/>
    <mergeCell ref="SO299:SO306"/>
    <mergeCell ref="SP299:SP306"/>
    <mergeCell ref="SQ299:SQ306"/>
    <mergeCell ref="SR299:SR306"/>
    <mergeCell ref="SS299:SS306"/>
    <mergeCell ref="ST299:ST306"/>
    <mergeCell ref="SU299:SU306"/>
    <mergeCell ref="SV299:SV306"/>
    <mergeCell ref="SW299:SW306"/>
    <mergeCell ref="SX299:SX306"/>
    <mergeCell ref="SY299:SY306"/>
    <mergeCell ref="SZ299:SZ306"/>
    <mergeCell ref="TA299:TA306"/>
    <mergeCell ref="TB299:TB306"/>
    <mergeCell ref="TC299:TC306"/>
    <mergeCell ref="TD299:TD306"/>
    <mergeCell ref="TE299:TE306"/>
    <mergeCell ref="TF299:TF306"/>
    <mergeCell ref="TG299:TG306"/>
    <mergeCell ref="TH299:TH306"/>
    <mergeCell ref="TI299:TI306"/>
    <mergeCell ref="TJ299:TJ306"/>
    <mergeCell ref="TK299:TK306"/>
    <mergeCell ref="TL299:TL306"/>
    <mergeCell ref="TM299:TM306"/>
    <mergeCell ref="TN299:TN306"/>
    <mergeCell ref="TO299:TO306"/>
    <mergeCell ref="TP299:TP306"/>
    <mergeCell ref="TQ299:TQ306"/>
    <mergeCell ref="TR299:TR306"/>
    <mergeCell ref="TS299:TS306"/>
    <mergeCell ref="TT299:TT306"/>
    <mergeCell ref="TU299:TU306"/>
    <mergeCell ref="TV299:TV306"/>
    <mergeCell ref="TW299:TW306"/>
    <mergeCell ref="TX299:TX306"/>
    <mergeCell ref="TY299:TY306"/>
    <mergeCell ref="TZ299:TZ306"/>
    <mergeCell ref="UA299:UA306"/>
    <mergeCell ref="UB299:UB306"/>
    <mergeCell ref="UC299:UC306"/>
    <mergeCell ref="UD299:UD306"/>
    <mergeCell ref="UE299:UE306"/>
    <mergeCell ref="UF299:UF306"/>
    <mergeCell ref="UG299:UG306"/>
    <mergeCell ref="UH299:UH306"/>
    <mergeCell ref="UI299:UI306"/>
    <mergeCell ref="UJ299:UJ306"/>
    <mergeCell ref="UK299:UK306"/>
    <mergeCell ref="UL299:UL306"/>
    <mergeCell ref="UM299:UM306"/>
    <mergeCell ref="UN299:UN306"/>
    <mergeCell ref="UO299:UO306"/>
    <mergeCell ref="UP299:UP306"/>
    <mergeCell ref="UQ299:UQ306"/>
    <mergeCell ref="UR299:UR306"/>
    <mergeCell ref="US299:US306"/>
    <mergeCell ref="UT299:UT306"/>
    <mergeCell ref="UU299:UU306"/>
    <mergeCell ref="UV299:UV306"/>
    <mergeCell ref="UW299:UW306"/>
    <mergeCell ref="UX299:UX306"/>
    <mergeCell ref="UY299:UY306"/>
    <mergeCell ref="UZ299:UZ306"/>
    <mergeCell ref="VA299:VA306"/>
    <mergeCell ref="VB299:VB306"/>
    <mergeCell ref="VC299:VC306"/>
    <mergeCell ref="VD299:VD306"/>
    <mergeCell ref="VE299:VE306"/>
    <mergeCell ref="VF299:VF306"/>
    <mergeCell ref="VG299:VG306"/>
    <mergeCell ref="VH299:VH306"/>
    <mergeCell ref="VI299:VI306"/>
    <mergeCell ref="VJ299:VJ306"/>
    <mergeCell ref="VK299:VK306"/>
    <mergeCell ref="VL299:VL306"/>
    <mergeCell ref="VM299:VM306"/>
    <mergeCell ref="VN299:VN306"/>
    <mergeCell ref="VO299:VO306"/>
    <mergeCell ref="VP299:VP306"/>
    <mergeCell ref="VQ299:VQ306"/>
    <mergeCell ref="VR299:VR306"/>
    <mergeCell ref="VS299:VS306"/>
    <mergeCell ref="VT299:VT306"/>
    <mergeCell ref="VU299:VU306"/>
    <mergeCell ref="VV299:VV306"/>
    <mergeCell ref="VW299:VW306"/>
    <mergeCell ref="VX299:VX306"/>
    <mergeCell ref="VY299:VY306"/>
    <mergeCell ref="VZ299:VZ306"/>
    <mergeCell ref="WA299:WA306"/>
    <mergeCell ref="WB299:WB306"/>
    <mergeCell ref="WC299:WC306"/>
    <mergeCell ref="WD299:WD306"/>
    <mergeCell ref="WE299:WE306"/>
    <mergeCell ref="WF299:WF306"/>
    <mergeCell ref="WG299:WG306"/>
    <mergeCell ref="WH299:WH306"/>
    <mergeCell ref="WI299:WI306"/>
    <mergeCell ref="WJ299:WJ306"/>
    <mergeCell ref="WK299:WK306"/>
    <mergeCell ref="WL299:WL306"/>
    <mergeCell ref="WM299:WM306"/>
    <mergeCell ref="WN299:WN306"/>
    <mergeCell ref="WO299:WO306"/>
    <mergeCell ref="WP299:WP306"/>
    <mergeCell ref="WQ299:WQ306"/>
    <mergeCell ref="WR299:WR306"/>
    <mergeCell ref="WS299:WS306"/>
    <mergeCell ref="WT299:WT306"/>
    <mergeCell ref="WU299:WU306"/>
    <mergeCell ref="WV299:WV306"/>
    <mergeCell ref="WW299:WW306"/>
    <mergeCell ref="WX299:WX306"/>
    <mergeCell ref="WY299:WY306"/>
    <mergeCell ref="WZ299:WZ306"/>
    <mergeCell ref="XA299:XA306"/>
    <mergeCell ref="XB299:XB306"/>
    <mergeCell ref="XC299:XC306"/>
    <mergeCell ref="XD299:XD306"/>
    <mergeCell ref="XE299:XE306"/>
    <mergeCell ref="XF299:XF306"/>
    <mergeCell ref="XG299:XG306"/>
    <mergeCell ref="XH299:XH306"/>
    <mergeCell ref="XI299:XI306"/>
    <mergeCell ref="XJ299:XJ306"/>
    <mergeCell ref="XK299:XK306"/>
    <mergeCell ref="XL299:XL306"/>
    <mergeCell ref="XM299:XM306"/>
    <mergeCell ref="XN299:XN306"/>
    <mergeCell ref="XO299:XO306"/>
    <mergeCell ref="XP299:XP306"/>
    <mergeCell ref="XQ299:XQ306"/>
    <mergeCell ref="XR299:XR306"/>
    <mergeCell ref="XS299:XS306"/>
    <mergeCell ref="XT299:XT306"/>
    <mergeCell ref="XU299:XU306"/>
    <mergeCell ref="XV299:XV306"/>
    <mergeCell ref="XW299:XW306"/>
    <mergeCell ref="XX299:XX306"/>
    <mergeCell ref="XY299:XY306"/>
    <mergeCell ref="XZ299:XZ306"/>
    <mergeCell ref="YA299:YA306"/>
    <mergeCell ref="YB299:YB306"/>
    <mergeCell ref="YC299:YC306"/>
    <mergeCell ref="YD299:YD306"/>
    <mergeCell ref="YE299:YE306"/>
    <mergeCell ref="YF299:YF306"/>
    <mergeCell ref="YG299:YG306"/>
    <mergeCell ref="YH299:YH306"/>
    <mergeCell ref="YI299:YI306"/>
    <mergeCell ref="YJ299:YJ306"/>
    <mergeCell ref="YK299:YK306"/>
    <mergeCell ref="YL299:YL306"/>
    <mergeCell ref="YM299:YM306"/>
    <mergeCell ref="YN299:YN306"/>
    <mergeCell ref="YO299:YO306"/>
    <mergeCell ref="YP299:YP306"/>
    <mergeCell ref="YQ299:YQ306"/>
    <mergeCell ref="YR299:YR306"/>
    <mergeCell ref="YS299:YS306"/>
    <mergeCell ref="YT299:YT306"/>
    <mergeCell ref="YU299:YU306"/>
    <mergeCell ref="YV299:YV306"/>
    <mergeCell ref="YW299:YW306"/>
    <mergeCell ref="YX299:YX306"/>
    <mergeCell ref="YY299:YY306"/>
    <mergeCell ref="YZ299:YZ306"/>
    <mergeCell ref="ZA299:ZA306"/>
    <mergeCell ref="ZB299:ZB306"/>
    <mergeCell ref="ZC299:ZC306"/>
    <mergeCell ref="ZD299:ZD306"/>
    <mergeCell ref="ZE299:ZE306"/>
    <mergeCell ref="ZF299:ZF306"/>
    <mergeCell ref="ZG299:ZG306"/>
    <mergeCell ref="ZH299:ZH306"/>
    <mergeCell ref="ZI299:ZI306"/>
    <mergeCell ref="ZJ299:ZJ306"/>
    <mergeCell ref="ZK299:ZK306"/>
    <mergeCell ref="ZL299:ZL306"/>
    <mergeCell ref="ZM299:ZM306"/>
    <mergeCell ref="ZN299:ZN306"/>
    <mergeCell ref="ZO299:ZO306"/>
    <mergeCell ref="ZP299:ZP306"/>
    <mergeCell ref="ZQ299:ZQ306"/>
    <mergeCell ref="ZR299:ZR306"/>
    <mergeCell ref="ZS299:ZS306"/>
    <mergeCell ref="ZT299:ZT306"/>
    <mergeCell ref="ZU299:ZU306"/>
    <mergeCell ref="ZV299:ZV306"/>
    <mergeCell ref="ZW299:ZW306"/>
    <mergeCell ref="ZX299:ZX306"/>
    <mergeCell ref="ZY299:ZY306"/>
    <mergeCell ref="ZZ299:ZZ306"/>
    <mergeCell ref="AAA299:AAA306"/>
    <mergeCell ref="AAB299:AAB306"/>
    <mergeCell ref="AAC299:AAC306"/>
    <mergeCell ref="AAD299:AAD306"/>
    <mergeCell ref="AAE299:AAE306"/>
    <mergeCell ref="AAF299:AAF306"/>
    <mergeCell ref="AAG299:AAG306"/>
    <mergeCell ref="AAH299:AAH306"/>
    <mergeCell ref="AAI299:AAI306"/>
    <mergeCell ref="AAJ299:AAJ306"/>
    <mergeCell ref="AAK299:AAK306"/>
    <mergeCell ref="AAL299:AAL306"/>
    <mergeCell ref="AAM299:AAM306"/>
    <mergeCell ref="AAN299:AAN306"/>
    <mergeCell ref="AAO299:AAO306"/>
    <mergeCell ref="AAP299:AAP306"/>
    <mergeCell ref="AAQ299:AAQ306"/>
    <mergeCell ref="AAR299:AAR306"/>
    <mergeCell ref="AAS299:AAS306"/>
    <mergeCell ref="AAT299:AAT306"/>
    <mergeCell ref="AAU299:AAU306"/>
    <mergeCell ref="AAV299:AAV306"/>
    <mergeCell ref="AAW299:AAW306"/>
    <mergeCell ref="AAX299:AAX306"/>
    <mergeCell ref="AAY299:AAY306"/>
    <mergeCell ref="AAZ299:AAZ306"/>
    <mergeCell ref="ABA299:ABA306"/>
    <mergeCell ref="ABB299:ABB306"/>
    <mergeCell ref="ABC299:ABC306"/>
    <mergeCell ref="ABD299:ABD306"/>
    <mergeCell ref="ABE299:ABE306"/>
    <mergeCell ref="ABF299:ABF306"/>
    <mergeCell ref="ABG299:ABG306"/>
    <mergeCell ref="ABH299:ABH306"/>
    <mergeCell ref="ABI299:ABI306"/>
    <mergeCell ref="ABJ299:ABJ306"/>
    <mergeCell ref="ABK299:ABK306"/>
    <mergeCell ref="ABL299:ABL306"/>
    <mergeCell ref="ABM299:ABM306"/>
    <mergeCell ref="ABN299:ABN306"/>
    <mergeCell ref="ABO299:ABO306"/>
    <mergeCell ref="ABP299:ABP306"/>
    <mergeCell ref="ABQ299:ABQ306"/>
    <mergeCell ref="ABR299:ABR306"/>
    <mergeCell ref="ABS299:ABS306"/>
    <mergeCell ref="ABT299:ABT306"/>
    <mergeCell ref="ABU299:ABU306"/>
    <mergeCell ref="ABV299:ABV306"/>
    <mergeCell ref="ABW299:ABW306"/>
    <mergeCell ref="ABX299:ABX306"/>
    <mergeCell ref="ABY299:ABY306"/>
    <mergeCell ref="ABZ299:ABZ306"/>
    <mergeCell ref="ACA299:ACA306"/>
    <mergeCell ref="ACB299:ACB306"/>
    <mergeCell ref="ACC299:ACC306"/>
    <mergeCell ref="ACD299:ACD306"/>
    <mergeCell ref="ACE299:ACE306"/>
    <mergeCell ref="ACF299:ACF306"/>
    <mergeCell ref="ACG299:ACG306"/>
    <mergeCell ref="ACH299:ACH306"/>
    <mergeCell ref="ACI299:ACI306"/>
    <mergeCell ref="ACJ299:ACJ306"/>
    <mergeCell ref="ACK299:ACK306"/>
    <mergeCell ref="ACL299:ACL306"/>
    <mergeCell ref="ACM299:ACM306"/>
    <mergeCell ref="ACN299:ACN306"/>
    <mergeCell ref="ACO299:ACO306"/>
    <mergeCell ref="ACP299:ACP306"/>
    <mergeCell ref="ACQ299:ACQ306"/>
    <mergeCell ref="ACR299:ACR306"/>
    <mergeCell ref="ACS299:ACS306"/>
    <mergeCell ref="ACT299:ACT306"/>
    <mergeCell ref="ACU299:ACU306"/>
    <mergeCell ref="ACV299:ACV306"/>
    <mergeCell ref="ACW299:ACW306"/>
    <mergeCell ref="ACX299:ACX306"/>
    <mergeCell ref="ACY299:ACY306"/>
    <mergeCell ref="ACZ299:ACZ306"/>
    <mergeCell ref="ADA299:ADA306"/>
    <mergeCell ref="ADB299:ADB306"/>
    <mergeCell ref="ADC299:ADC306"/>
    <mergeCell ref="ADD299:ADD306"/>
    <mergeCell ref="ADE299:ADE306"/>
    <mergeCell ref="ADF299:ADF306"/>
    <mergeCell ref="ADG299:ADG306"/>
    <mergeCell ref="ADH299:ADH306"/>
    <mergeCell ref="ADI299:ADI306"/>
    <mergeCell ref="ADJ299:ADJ306"/>
    <mergeCell ref="ADK299:ADK306"/>
    <mergeCell ref="ADL299:ADL306"/>
    <mergeCell ref="ADM299:ADM306"/>
    <mergeCell ref="ADN299:ADN306"/>
    <mergeCell ref="ADO299:ADO306"/>
    <mergeCell ref="ADP299:ADP306"/>
    <mergeCell ref="ADQ299:ADQ306"/>
    <mergeCell ref="ADR299:ADR306"/>
    <mergeCell ref="ADS299:ADS306"/>
    <mergeCell ref="ADT299:ADT306"/>
    <mergeCell ref="ADU299:ADU306"/>
    <mergeCell ref="ADV299:ADV306"/>
    <mergeCell ref="ADW299:ADW306"/>
    <mergeCell ref="ADX299:ADX306"/>
    <mergeCell ref="ADY299:ADY306"/>
    <mergeCell ref="ADZ299:ADZ306"/>
    <mergeCell ref="AEA299:AEA306"/>
    <mergeCell ref="AEB299:AEB306"/>
    <mergeCell ref="AEC299:AEC306"/>
    <mergeCell ref="AED299:AED306"/>
    <mergeCell ref="AEE299:AEE306"/>
    <mergeCell ref="AEF299:AEF306"/>
    <mergeCell ref="AEG299:AEG306"/>
    <mergeCell ref="AEH299:AEH306"/>
    <mergeCell ref="AEI299:AEI306"/>
    <mergeCell ref="AEJ299:AEJ306"/>
    <mergeCell ref="AEK299:AEK306"/>
    <mergeCell ref="AEL299:AEL306"/>
    <mergeCell ref="AEM299:AEM306"/>
    <mergeCell ref="AEN299:AEN306"/>
    <mergeCell ref="AEO299:AEO306"/>
    <mergeCell ref="AEP299:AEP306"/>
    <mergeCell ref="AEQ299:AEQ306"/>
    <mergeCell ref="AER299:AER306"/>
    <mergeCell ref="AES299:AES306"/>
    <mergeCell ref="AET299:AET306"/>
    <mergeCell ref="AEU299:AEU306"/>
    <mergeCell ref="AEV299:AEV306"/>
    <mergeCell ref="AEW299:AEW306"/>
    <mergeCell ref="AEX299:AEX306"/>
    <mergeCell ref="AEY299:AEY306"/>
    <mergeCell ref="AEZ299:AEZ306"/>
    <mergeCell ref="AFA299:AFA306"/>
    <mergeCell ref="AFB299:AFB306"/>
    <mergeCell ref="AFC299:AFC306"/>
    <mergeCell ref="AFD299:AFD306"/>
    <mergeCell ref="AFE299:AFE306"/>
    <mergeCell ref="AFF299:AFF306"/>
    <mergeCell ref="AFG299:AFG306"/>
    <mergeCell ref="AFH299:AFH306"/>
    <mergeCell ref="AFI299:AFI306"/>
    <mergeCell ref="AFJ299:AFJ306"/>
    <mergeCell ref="AFK299:AFK306"/>
    <mergeCell ref="AFL299:AFL306"/>
    <mergeCell ref="AFM299:AFM306"/>
    <mergeCell ref="AFN299:AFN306"/>
    <mergeCell ref="AFO299:AFO306"/>
    <mergeCell ref="AFP299:AFP306"/>
    <mergeCell ref="AFQ299:AFQ306"/>
    <mergeCell ref="AFR299:AFR306"/>
    <mergeCell ref="AFS299:AFS306"/>
    <mergeCell ref="AFT299:AFT306"/>
    <mergeCell ref="AFU299:AFU306"/>
    <mergeCell ref="AFV299:AFV306"/>
    <mergeCell ref="AFW299:AFW306"/>
    <mergeCell ref="AFX299:AFX306"/>
    <mergeCell ref="AFY299:AFY306"/>
    <mergeCell ref="AFZ299:AFZ306"/>
    <mergeCell ref="AGA299:AGA306"/>
    <mergeCell ref="AGB299:AGB306"/>
    <mergeCell ref="AGC299:AGC306"/>
    <mergeCell ref="AGD299:AGD306"/>
    <mergeCell ref="AGE299:AGE306"/>
    <mergeCell ref="AGF299:AGF306"/>
    <mergeCell ref="AGG299:AGG306"/>
    <mergeCell ref="AGH299:AGH306"/>
    <mergeCell ref="AGI299:AGI306"/>
    <mergeCell ref="AGJ299:AGJ306"/>
    <mergeCell ref="AGK299:AGK306"/>
    <mergeCell ref="AGL299:AGL306"/>
    <mergeCell ref="AGM299:AGM306"/>
    <mergeCell ref="AGN299:AGN306"/>
    <mergeCell ref="AGO299:AGO306"/>
    <mergeCell ref="AGP299:AGP306"/>
    <mergeCell ref="AGQ299:AGQ306"/>
    <mergeCell ref="AGR299:AGR306"/>
    <mergeCell ref="AGS299:AGS306"/>
    <mergeCell ref="AGT299:AGT306"/>
    <mergeCell ref="AGU299:AGU306"/>
    <mergeCell ref="AGV299:AGV306"/>
    <mergeCell ref="AGW299:AGW306"/>
    <mergeCell ref="AGX299:AGX306"/>
    <mergeCell ref="AGY299:AGY306"/>
    <mergeCell ref="AGZ299:AGZ306"/>
    <mergeCell ref="AHA299:AHA306"/>
    <mergeCell ref="AHB299:AHB306"/>
    <mergeCell ref="AHC299:AHC306"/>
    <mergeCell ref="AHD299:AHD306"/>
    <mergeCell ref="AHE299:AHE306"/>
    <mergeCell ref="AHF299:AHF306"/>
    <mergeCell ref="AHG299:AHG306"/>
    <mergeCell ref="AHH299:AHH306"/>
    <mergeCell ref="AHI299:AHI306"/>
    <mergeCell ref="AHJ299:AHJ306"/>
    <mergeCell ref="AHK299:AHK306"/>
    <mergeCell ref="AHL299:AHL306"/>
    <mergeCell ref="AHM299:AHM306"/>
    <mergeCell ref="AHN299:AHN306"/>
    <mergeCell ref="AHO299:AHO306"/>
    <mergeCell ref="AHP299:AHP306"/>
    <mergeCell ref="AHQ299:AHQ306"/>
    <mergeCell ref="AHR299:AHR306"/>
    <mergeCell ref="AHS299:AHS306"/>
    <mergeCell ref="AHT299:AHT306"/>
    <mergeCell ref="AHU299:AHU306"/>
    <mergeCell ref="AHV299:AHV306"/>
    <mergeCell ref="AHW299:AHW306"/>
    <mergeCell ref="AHX299:AHX306"/>
    <mergeCell ref="AHY299:AHY306"/>
    <mergeCell ref="AHZ299:AHZ306"/>
    <mergeCell ref="AIA299:AIA306"/>
    <mergeCell ref="AIB299:AIB306"/>
    <mergeCell ref="AIC299:AIC306"/>
    <mergeCell ref="AID299:AID306"/>
    <mergeCell ref="AIE299:AIE306"/>
    <mergeCell ref="AIF299:AIF306"/>
    <mergeCell ref="AIG299:AIG306"/>
    <mergeCell ref="AIH299:AIH306"/>
    <mergeCell ref="AII299:AII306"/>
    <mergeCell ref="AIJ299:AIJ306"/>
    <mergeCell ref="AIK299:AIK306"/>
    <mergeCell ref="AIL299:AIL306"/>
    <mergeCell ref="AIM299:AIM306"/>
    <mergeCell ref="AIN299:AIN306"/>
    <mergeCell ref="AIO299:AIO306"/>
    <mergeCell ref="AIP299:AIP306"/>
    <mergeCell ref="AIQ299:AIQ306"/>
    <mergeCell ref="AIR299:AIR306"/>
    <mergeCell ref="AIS299:AIS306"/>
    <mergeCell ref="AIT299:AIT306"/>
    <mergeCell ref="AIU299:AIU306"/>
    <mergeCell ref="AIV299:AIV306"/>
    <mergeCell ref="AIW299:AIW306"/>
    <mergeCell ref="AIX299:AIX306"/>
    <mergeCell ref="AIY299:AIY306"/>
    <mergeCell ref="AIZ299:AIZ306"/>
    <mergeCell ref="AJA299:AJA306"/>
    <mergeCell ref="AJB299:AJB306"/>
    <mergeCell ref="AJC299:AJC306"/>
    <mergeCell ref="AJD299:AJD306"/>
    <mergeCell ref="AJE299:AJE306"/>
    <mergeCell ref="AJF299:AJF306"/>
    <mergeCell ref="AJG299:AJG306"/>
    <mergeCell ref="AJH299:AJH306"/>
    <mergeCell ref="AJI299:AJI306"/>
    <mergeCell ref="AJJ299:AJJ306"/>
    <mergeCell ref="AJK299:AJK306"/>
    <mergeCell ref="AJL299:AJL306"/>
    <mergeCell ref="AJM299:AJM306"/>
    <mergeCell ref="AJN299:AJN306"/>
    <mergeCell ref="AJO299:AJO306"/>
    <mergeCell ref="AJP299:AJP306"/>
    <mergeCell ref="AJQ299:AJQ306"/>
    <mergeCell ref="AJR299:AJR306"/>
    <mergeCell ref="AJS299:AJS306"/>
    <mergeCell ref="AJT299:AJT306"/>
    <mergeCell ref="AJU299:AJU306"/>
    <mergeCell ref="AJV299:AJV306"/>
    <mergeCell ref="AJW299:AJW306"/>
    <mergeCell ref="AJX299:AJX306"/>
    <mergeCell ref="AJY299:AJY306"/>
    <mergeCell ref="AJZ299:AJZ306"/>
    <mergeCell ref="AKA299:AKA306"/>
    <mergeCell ref="AKB299:AKB306"/>
    <mergeCell ref="AKC299:AKC306"/>
    <mergeCell ref="AKD299:AKD306"/>
    <mergeCell ref="AKE299:AKE306"/>
    <mergeCell ref="AKF299:AKF306"/>
    <mergeCell ref="AKG299:AKG306"/>
    <mergeCell ref="AKH299:AKH306"/>
    <mergeCell ref="AKI299:AKI306"/>
    <mergeCell ref="AKJ299:AKJ306"/>
    <mergeCell ref="AKK299:AKK306"/>
    <mergeCell ref="AKL299:AKL306"/>
    <mergeCell ref="AKM299:AKM306"/>
    <mergeCell ref="AKN299:AKN306"/>
    <mergeCell ref="AKO299:AKO306"/>
    <mergeCell ref="AKP299:AKP306"/>
    <mergeCell ref="LY307:LY310"/>
    <mergeCell ref="LZ307:LZ310"/>
    <mergeCell ref="MA307:MA310"/>
    <mergeCell ref="MB307:MB310"/>
    <mergeCell ref="MC307:MC310"/>
    <mergeCell ref="MD307:MD310"/>
    <mergeCell ref="ME307:ME310"/>
    <mergeCell ref="MF307:MF310"/>
    <mergeCell ref="MG307:MG310"/>
    <mergeCell ref="MH307:MH310"/>
    <mergeCell ref="MI307:MI310"/>
    <mergeCell ref="MJ307:MJ310"/>
    <mergeCell ref="MK307:MK310"/>
    <mergeCell ref="ML307:ML310"/>
    <mergeCell ref="MM307:MM310"/>
    <mergeCell ref="MN307:MN310"/>
    <mergeCell ref="MO307:MO310"/>
    <mergeCell ref="MP307:MP310"/>
    <mergeCell ref="MQ307:MQ310"/>
    <mergeCell ref="MR307:MR310"/>
    <mergeCell ref="MS307:MS310"/>
    <mergeCell ref="MT307:MT310"/>
    <mergeCell ref="MU307:MU310"/>
    <mergeCell ref="MV307:MV310"/>
    <mergeCell ref="MW307:MW310"/>
    <mergeCell ref="MX307:MX310"/>
    <mergeCell ref="MY307:MY310"/>
    <mergeCell ref="MZ307:MZ310"/>
    <mergeCell ref="NA307:NA310"/>
    <mergeCell ref="NB307:NB310"/>
    <mergeCell ref="NC307:NC310"/>
    <mergeCell ref="ND307:ND310"/>
    <mergeCell ref="NE307:NE310"/>
    <mergeCell ref="NF307:NF310"/>
    <mergeCell ref="NG307:NG310"/>
    <mergeCell ref="NH307:NH310"/>
    <mergeCell ref="NI307:NI310"/>
    <mergeCell ref="NJ307:NJ310"/>
    <mergeCell ref="NK307:NK310"/>
    <mergeCell ref="NL307:NL310"/>
    <mergeCell ref="NM307:NM310"/>
    <mergeCell ref="NN307:NN310"/>
    <mergeCell ref="NO307:NO310"/>
    <mergeCell ref="NP307:NP310"/>
    <mergeCell ref="NQ307:NQ310"/>
    <mergeCell ref="NR307:NR310"/>
    <mergeCell ref="NS307:NS310"/>
    <mergeCell ref="NT307:NT310"/>
    <mergeCell ref="NU307:NU310"/>
    <mergeCell ref="NV307:NV310"/>
    <mergeCell ref="NW307:NW310"/>
    <mergeCell ref="NX307:NX310"/>
    <mergeCell ref="NY307:NY310"/>
    <mergeCell ref="NZ307:NZ310"/>
    <mergeCell ref="OA307:OA310"/>
    <mergeCell ref="OB307:OB310"/>
    <mergeCell ref="OC307:OC310"/>
    <mergeCell ref="OD307:OD310"/>
    <mergeCell ref="OE307:OE310"/>
    <mergeCell ref="OF307:OF310"/>
    <mergeCell ref="OG307:OG310"/>
    <mergeCell ref="OH307:OH310"/>
    <mergeCell ref="OI307:OI310"/>
    <mergeCell ref="OJ307:OJ310"/>
    <mergeCell ref="OK307:OK310"/>
    <mergeCell ref="OL307:OL310"/>
    <mergeCell ref="OM307:OM310"/>
    <mergeCell ref="ON307:ON310"/>
    <mergeCell ref="OO307:OO310"/>
    <mergeCell ref="OP307:OP310"/>
    <mergeCell ref="OQ307:OQ310"/>
    <mergeCell ref="OR307:OR310"/>
    <mergeCell ref="OS307:OS310"/>
    <mergeCell ref="OT307:OT310"/>
    <mergeCell ref="OU307:OU310"/>
    <mergeCell ref="OV307:OV310"/>
    <mergeCell ref="OW307:OW310"/>
    <mergeCell ref="OX307:OX310"/>
    <mergeCell ref="OY307:OY310"/>
    <mergeCell ref="OZ307:OZ310"/>
    <mergeCell ref="PA307:PA310"/>
    <mergeCell ref="PB307:PB310"/>
    <mergeCell ref="PC307:PC310"/>
    <mergeCell ref="PD307:PD310"/>
    <mergeCell ref="PE307:PE310"/>
    <mergeCell ref="PF307:PF310"/>
    <mergeCell ref="PG307:PG310"/>
    <mergeCell ref="PH307:PH310"/>
    <mergeCell ref="PI307:PI310"/>
    <mergeCell ref="PJ307:PJ310"/>
    <mergeCell ref="PK307:PK310"/>
    <mergeCell ref="PL307:PL310"/>
    <mergeCell ref="PM307:PM310"/>
    <mergeCell ref="PN307:PN310"/>
    <mergeCell ref="PO307:PO310"/>
    <mergeCell ref="PP307:PP310"/>
    <mergeCell ref="PQ307:PQ310"/>
    <mergeCell ref="PR307:PR310"/>
    <mergeCell ref="PS307:PS310"/>
    <mergeCell ref="PT307:PT310"/>
    <mergeCell ref="PU307:PU310"/>
    <mergeCell ref="PV307:PV310"/>
    <mergeCell ref="PW307:PW310"/>
    <mergeCell ref="PX307:PX310"/>
    <mergeCell ref="PY307:PY310"/>
    <mergeCell ref="PZ307:PZ310"/>
    <mergeCell ref="QA307:QA310"/>
    <mergeCell ref="QB307:QB310"/>
    <mergeCell ref="QC307:QC310"/>
    <mergeCell ref="QD307:QD310"/>
    <mergeCell ref="QE307:QE310"/>
    <mergeCell ref="QF307:QF310"/>
    <mergeCell ref="QG307:QG310"/>
    <mergeCell ref="QH307:QH310"/>
    <mergeCell ref="QI307:QI310"/>
    <mergeCell ref="QJ307:QJ310"/>
    <mergeCell ref="QK307:QK310"/>
    <mergeCell ref="QL307:QL310"/>
    <mergeCell ref="QM307:QM310"/>
    <mergeCell ref="QN307:QN310"/>
    <mergeCell ref="QO307:QO310"/>
    <mergeCell ref="QP307:QP310"/>
    <mergeCell ref="QQ307:QQ310"/>
    <mergeCell ref="QR307:QR310"/>
    <mergeCell ref="QS307:QS310"/>
    <mergeCell ref="QT307:QT310"/>
    <mergeCell ref="QU307:QU310"/>
    <mergeCell ref="QV307:QV310"/>
    <mergeCell ref="QW307:QW310"/>
    <mergeCell ref="QX307:QX310"/>
    <mergeCell ref="QY307:QY310"/>
    <mergeCell ref="QZ307:QZ310"/>
    <mergeCell ref="RA307:RA310"/>
    <mergeCell ref="RB307:RB310"/>
    <mergeCell ref="RC307:RC310"/>
    <mergeCell ref="RD307:RD310"/>
    <mergeCell ref="RE307:RE310"/>
    <mergeCell ref="RF307:RF310"/>
    <mergeCell ref="RG307:RG310"/>
    <mergeCell ref="RH307:RH310"/>
    <mergeCell ref="RI307:RI310"/>
    <mergeCell ref="RJ307:RJ310"/>
    <mergeCell ref="RK307:RK310"/>
    <mergeCell ref="RL307:RL310"/>
    <mergeCell ref="RM307:RM310"/>
    <mergeCell ref="RN307:RN310"/>
    <mergeCell ref="RO307:RO310"/>
    <mergeCell ref="RP307:RP310"/>
    <mergeCell ref="RQ307:RQ310"/>
    <mergeCell ref="RR307:RR310"/>
    <mergeCell ref="RS307:RS310"/>
    <mergeCell ref="RT307:RT310"/>
    <mergeCell ref="RU307:RU310"/>
    <mergeCell ref="RV307:RV310"/>
    <mergeCell ref="RW307:RW310"/>
    <mergeCell ref="RX307:RX310"/>
    <mergeCell ref="RY307:RY310"/>
    <mergeCell ref="RZ307:RZ310"/>
    <mergeCell ref="SA307:SA310"/>
    <mergeCell ref="SB307:SB310"/>
    <mergeCell ref="SC307:SC310"/>
    <mergeCell ref="SD307:SD310"/>
    <mergeCell ref="SE307:SE310"/>
    <mergeCell ref="SF307:SF310"/>
    <mergeCell ref="SG307:SG310"/>
    <mergeCell ref="SH307:SH310"/>
    <mergeCell ref="SI307:SI310"/>
    <mergeCell ref="SJ307:SJ310"/>
    <mergeCell ref="SK307:SK310"/>
    <mergeCell ref="SL307:SL310"/>
    <mergeCell ref="SM307:SM310"/>
    <mergeCell ref="SN307:SN310"/>
    <mergeCell ref="SO307:SO310"/>
    <mergeCell ref="SP307:SP310"/>
    <mergeCell ref="SQ307:SQ310"/>
    <mergeCell ref="SR307:SR310"/>
    <mergeCell ref="SS307:SS310"/>
    <mergeCell ref="ST307:ST310"/>
    <mergeCell ref="SU307:SU310"/>
    <mergeCell ref="SV307:SV310"/>
    <mergeCell ref="SW307:SW310"/>
    <mergeCell ref="SX307:SX310"/>
    <mergeCell ref="SY307:SY310"/>
    <mergeCell ref="SZ307:SZ310"/>
    <mergeCell ref="TA307:TA310"/>
    <mergeCell ref="TB307:TB310"/>
    <mergeCell ref="TC307:TC310"/>
    <mergeCell ref="TD307:TD310"/>
    <mergeCell ref="TE307:TE310"/>
    <mergeCell ref="TF307:TF310"/>
    <mergeCell ref="TG307:TG310"/>
    <mergeCell ref="TH307:TH310"/>
    <mergeCell ref="TI307:TI310"/>
    <mergeCell ref="TJ307:TJ310"/>
    <mergeCell ref="TK307:TK310"/>
    <mergeCell ref="TL307:TL310"/>
    <mergeCell ref="TM307:TM310"/>
    <mergeCell ref="TN307:TN310"/>
    <mergeCell ref="TO307:TO310"/>
    <mergeCell ref="TP307:TP310"/>
    <mergeCell ref="TQ307:TQ310"/>
    <mergeCell ref="TR307:TR310"/>
    <mergeCell ref="TS307:TS310"/>
    <mergeCell ref="TT307:TT310"/>
    <mergeCell ref="TU307:TU310"/>
    <mergeCell ref="TV307:TV310"/>
    <mergeCell ref="TW307:TW310"/>
    <mergeCell ref="TX307:TX310"/>
    <mergeCell ref="TY307:TY310"/>
    <mergeCell ref="TZ307:TZ310"/>
    <mergeCell ref="UA307:UA310"/>
    <mergeCell ref="UB307:UB310"/>
    <mergeCell ref="UC307:UC310"/>
    <mergeCell ref="UD307:UD310"/>
    <mergeCell ref="UE307:UE310"/>
    <mergeCell ref="UF307:UF310"/>
    <mergeCell ref="UG307:UG310"/>
    <mergeCell ref="UH307:UH310"/>
    <mergeCell ref="UI307:UI310"/>
    <mergeCell ref="UJ307:UJ310"/>
    <mergeCell ref="UK307:UK310"/>
    <mergeCell ref="UL307:UL310"/>
    <mergeCell ref="UM307:UM310"/>
    <mergeCell ref="UN307:UN310"/>
    <mergeCell ref="UO307:UO310"/>
    <mergeCell ref="UP307:UP310"/>
    <mergeCell ref="UQ307:UQ310"/>
    <mergeCell ref="UR307:UR310"/>
    <mergeCell ref="US307:US310"/>
    <mergeCell ref="UT307:UT310"/>
    <mergeCell ref="UU307:UU310"/>
    <mergeCell ref="UV307:UV310"/>
    <mergeCell ref="UW307:UW310"/>
    <mergeCell ref="UX307:UX310"/>
    <mergeCell ref="UY307:UY310"/>
    <mergeCell ref="UZ307:UZ310"/>
    <mergeCell ref="VA307:VA310"/>
    <mergeCell ref="VB307:VB310"/>
    <mergeCell ref="VC307:VC310"/>
    <mergeCell ref="VD307:VD310"/>
    <mergeCell ref="VE307:VE310"/>
    <mergeCell ref="VF307:VF310"/>
    <mergeCell ref="VG307:VG310"/>
    <mergeCell ref="VH307:VH310"/>
    <mergeCell ref="VI307:VI310"/>
    <mergeCell ref="VJ307:VJ310"/>
    <mergeCell ref="VK307:VK310"/>
    <mergeCell ref="VL307:VL310"/>
    <mergeCell ref="VM307:VM310"/>
    <mergeCell ref="VN307:VN310"/>
    <mergeCell ref="VO307:VO310"/>
    <mergeCell ref="VP307:VP310"/>
    <mergeCell ref="VQ307:VQ310"/>
    <mergeCell ref="VR307:VR310"/>
    <mergeCell ref="VS307:VS310"/>
    <mergeCell ref="VT307:VT310"/>
    <mergeCell ref="VU307:VU310"/>
    <mergeCell ref="VV307:VV310"/>
    <mergeCell ref="VW307:VW310"/>
    <mergeCell ref="VX307:VX310"/>
    <mergeCell ref="VY307:VY310"/>
    <mergeCell ref="VZ307:VZ310"/>
    <mergeCell ref="WA307:WA310"/>
    <mergeCell ref="WB307:WB310"/>
    <mergeCell ref="WC307:WC310"/>
    <mergeCell ref="WD307:WD310"/>
    <mergeCell ref="WE307:WE310"/>
    <mergeCell ref="WF307:WF310"/>
    <mergeCell ref="WG307:WG310"/>
    <mergeCell ref="WH307:WH310"/>
    <mergeCell ref="WI307:WI310"/>
    <mergeCell ref="WJ307:WJ310"/>
    <mergeCell ref="WK307:WK310"/>
    <mergeCell ref="WL307:WL310"/>
    <mergeCell ref="WM307:WM310"/>
    <mergeCell ref="WN307:WN310"/>
    <mergeCell ref="WO307:WO310"/>
    <mergeCell ref="WP307:WP310"/>
    <mergeCell ref="WQ307:WQ310"/>
    <mergeCell ref="WR307:WR310"/>
    <mergeCell ref="WS307:WS310"/>
    <mergeCell ref="WT307:WT310"/>
    <mergeCell ref="WU307:WU310"/>
    <mergeCell ref="WV307:WV310"/>
    <mergeCell ref="WW307:WW310"/>
    <mergeCell ref="WX307:WX310"/>
    <mergeCell ref="WY307:WY310"/>
    <mergeCell ref="WZ307:WZ310"/>
    <mergeCell ref="XA307:XA310"/>
    <mergeCell ref="XB307:XB310"/>
    <mergeCell ref="XC307:XC310"/>
    <mergeCell ref="XD307:XD310"/>
    <mergeCell ref="XE307:XE310"/>
    <mergeCell ref="XF307:XF310"/>
    <mergeCell ref="XG307:XG310"/>
    <mergeCell ref="XH307:XH310"/>
    <mergeCell ref="XI307:XI310"/>
    <mergeCell ref="XJ307:XJ310"/>
    <mergeCell ref="XK307:XK310"/>
    <mergeCell ref="XL307:XL310"/>
    <mergeCell ref="XM307:XM310"/>
    <mergeCell ref="XN307:XN310"/>
    <mergeCell ref="XO307:XO310"/>
    <mergeCell ref="XP307:XP310"/>
    <mergeCell ref="XQ307:XQ310"/>
    <mergeCell ref="XR307:XR310"/>
    <mergeCell ref="XS307:XS310"/>
    <mergeCell ref="XT307:XT310"/>
    <mergeCell ref="XU307:XU310"/>
    <mergeCell ref="XV307:XV310"/>
    <mergeCell ref="XW307:XW310"/>
    <mergeCell ref="XX307:XX310"/>
    <mergeCell ref="XY307:XY310"/>
    <mergeCell ref="XZ307:XZ310"/>
    <mergeCell ref="YA307:YA310"/>
    <mergeCell ref="YB307:YB310"/>
    <mergeCell ref="YC307:YC310"/>
    <mergeCell ref="YD307:YD310"/>
    <mergeCell ref="YE307:YE310"/>
    <mergeCell ref="YF307:YF310"/>
    <mergeCell ref="YG307:YG310"/>
    <mergeCell ref="YH307:YH310"/>
    <mergeCell ref="YI307:YI310"/>
    <mergeCell ref="YJ307:YJ310"/>
    <mergeCell ref="YK307:YK310"/>
    <mergeCell ref="YL307:YL310"/>
    <mergeCell ref="YM307:YM310"/>
    <mergeCell ref="YN307:YN310"/>
    <mergeCell ref="YO307:YO310"/>
    <mergeCell ref="YP307:YP310"/>
    <mergeCell ref="YQ307:YQ310"/>
    <mergeCell ref="YR307:YR310"/>
    <mergeCell ref="YS307:YS310"/>
    <mergeCell ref="YT307:YT310"/>
    <mergeCell ref="YU307:YU310"/>
    <mergeCell ref="YV307:YV310"/>
    <mergeCell ref="YW307:YW310"/>
    <mergeCell ref="YX307:YX310"/>
    <mergeCell ref="YY307:YY310"/>
    <mergeCell ref="YZ307:YZ310"/>
    <mergeCell ref="ZA307:ZA310"/>
    <mergeCell ref="ZB307:ZB310"/>
    <mergeCell ref="ZC307:ZC310"/>
    <mergeCell ref="ZD307:ZD310"/>
    <mergeCell ref="ZE307:ZE310"/>
    <mergeCell ref="ZF307:ZF310"/>
    <mergeCell ref="ZG307:ZG310"/>
    <mergeCell ref="ZH307:ZH310"/>
    <mergeCell ref="ZI307:ZI310"/>
    <mergeCell ref="ZJ307:ZJ310"/>
    <mergeCell ref="ZK307:ZK310"/>
    <mergeCell ref="ZL307:ZL310"/>
    <mergeCell ref="ZM307:ZM310"/>
    <mergeCell ref="ZN307:ZN310"/>
    <mergeCell ref="ZO307:ZO310"/>
    <mergeCell ref="ZP307:ZP310"/>
    <mergeCell ref="ZQ307:ZQ310"/>
    <mergeCell ref="ZR307:ZR310"/>
    <mergeCell ref="ZS307:ZS310"/>
    <mergeCell ref="ZT307:ZT310"/>
    <mergeCell ref="ZU307:ZU310"/>
    <mergeCell ref="ZV307:ZV310"/>
    <mergeCell ref="ZW307:ZW310"/>
    <mergeCell ref="ZX307:ZX310"/>
    <mergeCell ref="ZY307:ZY310"/>
    <mergeCell ref="ZZ307:ZZ310"/>
    <mergeCell ref="AAA307:AAA310"/>
    <mergeCell ref="AAB307:AAB310"/>
    <mergeCell ref="AAC307:AAC310"/>
    <mergeCell ref="AAD307:AAD310"/>
    <mergeCell ref="AAE307:AAE310"/>
    <mergeCell ref="AAF307:AAF310"/>
    <mergeCell ref="AAG307:AAG310"/>
    <mergeCell ref="AAH307:AAH310"/>
    <mergeCell ref="AAI307:AAI310"/>
    <mergeCell ref="AAJ307:AAJ310"/>
    <mergeCell ref="AAK307:AAK310"/>
    <mergeCell ref="AAL307:AAL310"/>
    <mergeCell ref="AAM307:AAM310"/>
    <mergeCell ref="AAN307:AAN310"/>
    <mergeCell ref="AAO307:AAO310"/>
    <mergeCell ref="AAP307:AAP310"/>
    <mergeCell ref="AAQ307:AAQ310"/>
    <mergeCell ref="AAR307:AAR310"/>
    <mergeCell ref="AAS307:AAS310"/>
    <mergeCell ref="AAT307:AAT310"/>
    <mergeCell ref="AAU307:AAU310"/>
    <mergeCell ref="AAV307:AAV310"/>
    <mergeCell ref="AAW307:AAW310"/>
    <mergeCell ref="AAX307:AAX310"/>
    <mergeCell ref="AAY307:AAY310"/>
    <mergeCell ref="AAZ307:AAZ310"/>
    <mergeCell ref="ABA307:ABA310"/>
    <mergeCell ref="ABB307:ABB310"/>
    <mergeCell ref="ABC307:ABC310"/>
    <mergeCell ref="ABD307:ABD310"/>
    <mergeCell ref="ABE307:ABE310"/>
    <mergeCell ref="ABF307:ABF310"/>
    <mergeCell ref="ABG307:ABG310"/>
    <mergeCell ref="ABH307:ABH310"/>
    <mergeCell ref="ABI307:ABI310"/>
    <mergeCell ref="ABJ307:ABJ310"/>
    <mergeCell ref="ABK307:ABK310"/>
    <mergeCell ref="ABL307:ABL310"/>
    <mergeCell ref="ABM307:ABM310"/>
    <mergeCell ref="ABN307:ABN310"/>
    <mergeCell ref="ABO307:ABO310"/>
    <mergeCell ref="ABP307:ABP310"/>
    <mergeCell ref="ABQ307:ABQ310"/>
    <mergeCell ref="ABR307:ABR310"/>
    <mergeCell ref="ABS307:ABS310"/>
    <mergeCell ref="ABT307:ABT310"/>
    <mergeCell ref="ABU307:ABU310"/>
    <mergeCell ref="ABV307:ABV310"/>
    <mergeCell ref="ABW307:ABW310"/>
    <mergeCell ref="ABX307:ABX310"/>
    <mergeCell ref="ABY307:ABY310"/>
    <mergeCell ref="ABZ307:ABZ310"/>
    <mergeCell ref="ACA307:ACA310"/>
    <mergeCell ref="ACB307:ACB310"/>
    <mergeCell ref="ACC307:ACC310"/>
    <mergeCell ref="ACD307:ACD310"/>
    <mergeCell ref="ACE307:ACE310"/>
    <mergeCell ref="ACF307:ACF310"/>
    <mergeCell ref="ACG307:ACG310"/>
    <mergeCell ref="ACH307:ACH310"/>
    <mergeCell ref="ACI307:ACI310"/>
    <mergeCell ref="ACJ307:ACJ310"/>
    <mergeCell ref="ACK307:ACK310"/>
    <mergeCell ref="ACL307:ACL310"/>
    <mergeCell ref="ACM307:ACM310"/>
    <mergeCell ref="ACN307:ACN310"/>
    <mergeCell ref="ACO307:ACO310"/>
    <mergeCell ref="ACP307:ACP310"/>
    <mergeCell ref="ACQ307:ACQ310"/>
    <mergeCell ref="ACR307:ACR310"/>
    <mergeCell ref="ACS307:ACS310"/>
    <mergeCell ref="ACT307:ACT310"/>
    <mergeCell ref="ACU307:ACU310"/>
    <mergeCell ref="ACV307:ACV310"/>
    <mergeCell ref="ACW307:ACW310"/>
    <mergeCell ref="ACX307:ACX310"/>
    <mergeCell ref="ACY307:ACY310"/>
    <mergeCell ref="ACZ307:ACZ310"/>
    <mergeCell ref="ADA307:ADA310"/>
    <mergeCell ref="ADB307:ADB310"/>
    <mergeCell ref="ADC307:ADC310"/>
    <mergeCell ref="ADD307:ADD310"/>
    <mergeCell ref="ADE307:ADE310"/>
    <mergeCell ref="ADF307:ADF310"/>
    <mergeCell ref="ADG307:ADG310"/>
    <mergeCell ref="ADH307:ADH310"/>
    <mergeCell ref="ADI307:ADI310"/>
    <mergeCell ref="ADJ307:ADJ310"/>
    <mergeCell ref="ADK307:ADK310"/>
    <mergeCell ref="ADL307:ADL310"/>
    <mergeCell ref="ADM307:ADM310"/>
    <mergeCell ref="ADN307:ADN310"/>
    <mergeCell ref="ADO307:ADO310"/>
    <mergeCell ref="ADP307:ADP310"/>
    <mergeCell ref="ADQ307:ADQ310"/>
    <mergeCell ref="ADR307:ADR310"/>
    <mergeCell ref="ADS307:ADS310"/>
    <mergeCell ref="ADT307:ADT310"/>
    <mergeCell ref="ADU307:ADU310"/>
    <mergeCell ref="ADV307:ADV310"/>
    <mergeCell ref="ADW307:ADW310"/>
    <mergeCell ref="ADX307:ADX310"/>
    <mergeCell ref="ADY307:ADY310"/>
    <mergeCell ref="ADZ307:ADZ310"/>
    <mergeCell ref="AEA307:AEA310"/>
    <mergeCell ref="AEB307:AEB310"/>
    <mergeCell ref="AEC307:AEC310"/>
    <mergeCell ref="AED307:AED310"/>
    <mergeCell ref="AEE307:AEE310"/>
    <mergeCell ref="AEF307:AEF310"/>
    <mergeCell ref="AEG307:AEG310"/>
    <mergeCell ref="AEH307:AEH310"/>
    <mergeCell ref="AEI307:AEI310"/>
    <mergeCell ref="AEJ307:AEJ310"/>
    <mergeCell ref="AEK307:AEK310"/>
    <mergeCell ref="AEL307:AEL310"/>
    <mergeCell ref="AEM307:AEM310"/>
    <mergeCell ref="AEN307:AEN310"/>
    <mergeCell ref="AEO307:AEO310"/>
    <mergeCell ref="AEP307:AEP310"/>
    <mergeCell ref="AEQ307:AEQ310"/>
    <mergeCell ref="AER307:AER310"/>
    <mergeCell ref="AES307:AES310"/>
    <mergeCell ref="AET307:AET310"/>
    <mergeCell ref="AEU307:AEU310"/>
    <mergeCell ref="AEV307:AEV310"/>
    <mergeCell ref="AEW307:AEW310"/>
    <mergeCell ref="AEX307:AEX310"/>
    <mergeCell ref="AEY307:AEY310"/>
    <mergeCell ref="AEZ307:AEZ310"/>
    <mergeCell ref="AFA307:AFA310"/>
    <mergeCell ref="AFB307:AFB310"/>
    <mergeCell ref="AFC307:AFC310"/>
    <mergeCell ref="AFD307:AFD310"/>
    <mergeCell ref="AFE307:AFE310"/>
    <mergeCell ref="AFF307:AFF310"/>
    <mergeCell ref="AFG307:AFG310"/>
    <mergeCell ref="AFH307:AFH310"/>
    <mergeCell ref="AFI307:AFI310"/>
    <mergeCell ref="AFJ307:AFJ310"/>
    <mergeCell ref="AFK307:AFK310"/>
    <mergeCell ref="AFL307:AFL310"/>
    <mergeCell ref="AFM307:AFM310"/>
    <mergeCell ref="AFN307:AFN310"/>
    <mergeCell ref="AFO307:AFO310"/>
    <mergeCell ref="AFP307:AFP310"/>
    <mergeCell ref="AFQ307:AFQ310"/>
    <mergeCell ref="AFR307:AFR310"/>
    <mergeCell ref="AFS307:AFS310"/>
    <mergeCell ref="AFT307:AFT310"/>
    <mergeCell ref="AFU307:AFU310"/>
    <mergeCell ref="AFV307:AFV310"/>
    <mergeCell ref="AFW307:AFW310"/>
    <mergeCell ref="AFX307:AFX310"/>
    <mergeCell ref="AFY307:AFY310"/>
    <mergeCell ref="AFZ307:AFZ310"/>
    <mergeCell ref="AGA307:AGA310"/>
    <mergeCell ref="AGB307:AGB310"/>
    <mergeCell ref="AGC307:AGC310"/>
    <mergeCell ref="AGD307:AGD310"/>
    <mergeCell ref="AGE307:AGE310"/>
    <mergeCell ref="AGF307:AGF310"/>
    <mergeCell ref="AGG307:AGG310"/>
    <mergeCell ref="AGH307:AGH310"/>
    <mergeCell ref="AGI307:AGI310"/>
    <mergeCell ref="AGJ307:AGJ310"/>
    <mergeCell ref="AGK307:AGK310"/>
    <mergeCell ref="AGL307:AGL310"/>
    <mergeCell ref="AGM307:AGM310"/>
    <mergeCell ref="AGN307:AGN310"/>
    <mergeCell ref="AGO307:AGO310"/>
    <mergeCell ref="AGP307:AGP310"/>
    <mergeCell ref="AGQ307:AGQ310"/>
    <mergeCell ref="AGR307:AGR310"/>
    <mergeCell ref="AGS307:AGS310"/>
    <mergeCell ref="AGT307:AGT310"/>
    <mergeCell ref="AGU307:AGU310"/>
    <mergeCell ref="AGV307:AGV310"/>
    <mergeCell ref="AGW307:AGW310"/>
    <mergeCell ref="AGX307:AGX310"/>
    <mergeCell ref="AGY307:AGY310"/>
    <mergeCell ref="AGZ307:AGZ310"/>
    <mergeCell ref="AHA307:AHA310"/>
    <mergeCell ref="AHB307:AHB310"/>
    <mergeCell ref="AHC307:AHC310"/>
    <mergeCell ref="AHD307:AHD310"/>
    <mergeCell ref="AHE307:AHE310"/>
    <mergeCell ref="AHF307:AHF310"/>
    <mergeCell ref="AHG307:AHG310"/>
    <mergeCell ref="AHH307:AHH310"/>
    <mergeCell ref="AHI307:AHI310"/>
    <mergeCell ref="AHJ307:AHJ310"/>
    <mergeCell ref="AHK307:AHK310"/>
    <mergeCell ref="AHL307:AHL310"/>
    <mergeCell ref="AHM307:AHM310"/>
    <mergeCell ref="AHN307:AHN310"/>
    <mergeCell ref="AHO307:AHO310"/>
    <mergeCell ref="AHP307:AHP310"/>
    <mergeCell ref="AHQ307:AHQ310"/>
    <mergeCell ref="AHR307:AHR310"/>
    <mergeCell ref="AHS307:AHS310"/>
    <mergeCell ref="AHT307:AHT310"/>
    <mergeCell ref="AHU307:AHU310"/>
    <mergeCell ref="AHV307:AHV310"/>
    <mergeCell ref="AHW307:AHW310"/>
    <mergeCell ref="AHX307:AHX310"/>
    <mergeCell ref="AHY307:AHY310"/>
    <mergeCell ref="AHZ307:AHZ310"/>
    <mergeCell ref="AIA307:AIA310"/>
    <mergeCell ref="AIB307:AIB310"/>
    <mergeCell ref="AIC307:AIC310"/>
    <mergeCell ref="AID307:AID310"/>
    <mergeCell ref="AIE307:AIE310"/>
    <mergeCell ref="AIF307:AIF310"/>
    <mergeCell ref="AIG307:AIG310"/>
    <mergeCell ref="AIH307:AIH310"/>
    <mergeCell ref="AII307:AII310"/>
    <mergeCell ref="AIJ307:AIJ310"/>
    <mergeCell ref="AIK307:AIK310"/>
    <mergeCell ref="AIL307:AIL310"/>
    <mergeCell ref="AIM307:AIM310"/>
    <mergeCell ref="AIN307:AIN310"/>
    <mergeCell ref="AIO307:AIO310"/>
    <mergeCell ref="AIP307:AIP310"/>
    <mergeCell ref="AIQ307:AIQ310"/>
    <mergeCell ref="AIR307:AIR310"/>
    <mergeCell ref="AIS307:AIS310"/>
    <mergeCell ref="AIT307:AIT310"/>
    <mergeCell ref="AIU307:AIU310"/>
    <mergeCell ref="AIV307:AIV310"/>
    <mergeCell ref="AIW307:AIW310"/>
    <mergeCell ref="AIX307:AIX310"/>
    <mergeCell ref="AIY307:AIY310"/>
    <mergeCell ref="AIZ307:AIZ310"/>
    <mergeCell ref="AJA307:AJA310"/>
    <mergeCell ref="AJB307:AJB310"/>
    <mergeCell ref="AJC307:AJC310"/>
    <mergeCell ref="AJD307:AJD310"/>
    <mergeCell ref="AJE307:AJE310"/>
    <mergeCell ref="AJF307:AJF310"/>
    <mergeCell ref="AJG307:AJG310"/>
    <mergeCell ref="AJH307:AJH310"/>
    <mergeCell ref="AJI307:AJI310"/>
    <mergeCell ref="AJJ307:AJJ310"/>
    <mergeCell ref="AJK307:AJK310"/>
    <mergeCell ref="AJL307:AJL310"/>
    <mergeCell ref="AJM307:AJM310"/>
    <mergeCell ref="AJN307:AJN310"/>
    <mergeCell ref="AJO307:AJO310"/>
    <mergeCell ref="AJP307:AJP310"/>
    <mergeCell ref="AJQ307:AJQ310"/>
    <mergeCell ref="AJR307:AJR310"/>
    <mergeCell ref="AJS307:AJS310"/>
    <mergeCell ref="AJT307:AJT310"/>
    <mergeCell ref="AJU307:AJU310"/>
    <mergeCell ref="AJV307:AJV310"/>
    <mergeCell ref="AJW307:AJW310"/>
    <mergeCell ref="AJX307:AJX310"/>
    <mergeCell ref="AJY307:AJY310"/>
    <mergeCell ref="AJZ307:AJZ310"/>
    <mergeCell ref="AKA307:AKA310"/>
    <mergeCell ref="AKB307:AKB310"/>
    <mergeCell ref="AKC307:AKC310"/>
    <mergeCell ref="AKD307:AKD310"/>
    <mergeCell ref="AKE307:AKE310"/>
    <mergeCell ref="AKF307:AKF310"/>
    <mergeCell ref="AKG307:AKG310"/>
    <mergeCell ref="AKH307:AKH310"/>
    <mergeCell ref="AKI307:AKI310"/>
    <mergeCell ref="AKJ307:AKJ310"/>
    <mergeCell ref="AKK307:AKK310"/>
    <mergeCell ref="AKL307:AKL310"/>
    <mergeCell ref="AKM307:AKM310"/>
    <mergeCell ref="AKN307:AKN310"/>
    <mergeCell ref="AKO307:AKO310"/>
    <mergeCell ref="AKP307:AKP310"/>
    <mergeCell ref="LY314:LY316"/>
    <mergeCell ref="LZ314:LZ316"/>
    <mergeCell ref="MA314:MA316"/>
    <mergeCell ref="MB314:MB316"/>
    <mergeCell ref="MC314:MC316"/>
    <mergeCell ref="MD314:MD316"/>
    <mergeCell ref="ME314:ME316"/>
    <mergeCell ref="MF314:MF316"/>
    <mergeCell ref="MG314:MG316"/>
    <mergeCell ref="MH314:MH316"/>
    <mergeCell ref="MI314:MI316"/>
    <mergeCell ref="MJ314:MJ316"/>
    <mergeCell ref="MK314:MK316"/>
    <mergeCell ref="ML314:ML316"/>
    <mergeCell ref="MM314:MM316"/>
    <mergeCell ref="MN314:MN316"/>
    <mergeCell ref="MO314:MO316"/>
    <mergeCell ref="MP314:MP316"/>
    <mergeCell ref="MQ314:MQ316"/>
    <mergeCell ref="MR314:MR316"/>
    <mergeCell ref="MS314:MS316"/>
    <mergeCell ref="MT314:MT316"/>
    <mergeCell ref="MU314:MU316"/>
    <mergeCell ref="MV314:MV316"/>
    <mergeCell ref="MW314:MW316"/>
    <mergeCell ref="MX314:MX316"/>
    <mergeCell ref="MY314:MY316"/>
    <mergeCell ref="MZ314:MZ316"/>
    <mergeCell ref="NA314:NA316"/>
    <mergeCell ref="NB314:NB316"/>
    <mergeCell ref="NC314:NC316"/>
    <mergeCell ref="ND314:ND316"/>
    <mergeCell ref="NE314:NE316"/>
    <mergeCell ref="NF314:NF316"/>
    <mergeCell ref="NG314:NG316"/>
    <mergeCell ref="NH314:NH316"/>
    <mergeCell ref="NI314:NI316"/>
    <mergeCell ref="NJ314:NJ316"/>
    <mergeCell ref="NK314:NK316"/>
    <mergeCell ref="NL314:NL316"/>
    <mergeCell ref="NM314:NM316"/>
    <mergeCell ref="NN314:NN316"/>
    <mergeCell ref="NO314:NO316"/>
    <mergeCell ref="NP314:NP316"/>
    <mergeCell ref="NQ314:NQ316"/>
    <mergeCell ref="NR314:NR316"/>
    <mergeCell ref="NS314:NS316"/>
    <mergeCell ref="NT314:NT316"/>
    <mergeCell ref="NU314:NU316"/>
    <mergeCell ref="NV314:NV316"/>
    <mergeCell ref="NW314:NW316"/>
    <mergeCell ref="NX314:NX316"/>
    <mergeCell ref="NY314:NY316"/>
    <mergeCell ref="NZ314:NZ316"/>
    <mergeCell ref="OA314:OA316"/>
    <mergeCell ref="OB314:OB316"/>
    <mergeCell ref="OC314:OC316"/>
    <mergeCell ref="OD314:OD316"/>
    <mergeCell ref="OE314:OE316"/>
    <mergeCell ref="OF314:OF316"/>
    <mergeCell ref="OG314:OG316"/>
    <mergeCell ref="OH314:OH316"/>
    <mergeCell ref="OI314:OI316"/>
    <mergeCell ref="OJ314:OJ316"/>
    <mergeCell ref="OK314:OK316"/>
    <mergeCell ref="OL314:OL316"/>
    <mergeCell ref="OM314:OM316"/>
    <mergeCell ref="ON314:ON316"/>
    <mergeCell ref="OO314:OO316"/>
    <mergeCell ref="OP314:OP316"/>
    <mergeCell ref="OQ314:OQ316"/>
    <mergeCell ref="OR314:OR316"/>
    <mergeCell ref="OS314:OS316"/>
    <mergeCell ref="OT314:OT316"/>
    <mergeCell ref="OU314:OU316"/>
    <mergeCell ref="OV314:OV316"/>
    <mergeCell ref="OW314:OW316"/>
    <mergeCell ref="OX314:OX316"/>
    <mergeCell ref="OY314:OY316"/>
    <mergeCell ref="OZ314:OZ316"/>
    <mergeCell ref="PA314:PA316"/>
    <mergeCell ref="PB314:PB316"/>
    <mergeCell ref="PC314:PC316"/>
    <mergeCell ref="PD314:PD316"/>
    <mergeCell ref="PE314:PE316"/>
    <mergeCell ref="PF314:PF316"/>
    <mergeCell ref="PG314:PG316"/>
    <mergeCell ref="PH314:PH316"/>
    <mergeCell ref="PI314:PI316"/>
    <mergeCell ref="PJ314:PJ316"/>
    <mergeCell ref="PK314:PK316"/>
    <mergeCell ref="PL314:PL316"/>
    <mergeCell ref="PM314:PM316"/>
    <mergeCell ref="PN314:PN316"/>
    <mergeCell ref="PO314:PO316"/>
    <mergeCell ref="PP314:PP316"/>
    <mergeCell ref="PQ314:PQ316"/>
    <mergeCell ref="PR314:PR316"/>
    <mergeCell ref="PS314:PS316"/>
    <mergeCell ref="PT314:PT316"/>
    <mergeCell ref="PU314:PU316"/>
    <mergeCell ref="PV314:PV316"/>
    <mergeCell ref="PW314:PW316"/>
    <mergeCell ref="PX314:PX316"/>
    <mergeCell ref="PY314:PY316"/>
    <mergeCell ref="PZ314:PZ316"/>
    <mergeCell ref="QA314:QA316"/>
    <mergeCell ref="QB314:QB316"/>
    <mergeCell ref="QC314:QC316"/>
    <mergeCell ref="QD314:QD316"/>
    <mergeCell ref="QE314:QE316"/>
    <mergeCell ref="QF314:QF316"/>
    <mergeCell ref="QG314:QG316"/>
    <mergeCell ref="QH314:QH316"/>
    <mergeCell ref="QI314:QI316"/>
    <mergeCell ref="QJ314:QJ316"/>
    <mergeCell ref="QK314:QK316"/>
    <mergeCell ref="QL314:QL316"/>
    <mergeCell ref="QM314:QM316"/>
    <mergeCell ref="QN314:QN316"/>
    <mergeCell ref="QO314:QO316"/>
    <mergeCell ref="QP314:QP316"/>
    <mergeCell ref="QQ314:QQ316"/>
    <mergeCell ref="QR314:QR316"/>
    <mergeCell ref="QS314:QS316"/>
    <mergeCell ref="QT314:QT316"/>
    <mergeCell ref="QU314:QU316"/>
    <mergeCell ref="QV314:QV316"/>
    <mergeCell ref="QW314:QW316"/>
    <mergeCell ref="QX314:QX316"/>
    <mergeCell ref="QY314:QY316"/>
    <mergeCell ref="QZ314:QZ316"/>
    <mergeCell ref="RA314:RA316"/>
    <mergeCell ref="RB314:RB316"/>
    <mergeCell ref="RC314:RC316"/>
    <mergeCell ref="RD314:RD316"/>
    <mergeCell ref="RE314:RE316"/>
    <mergeCell ref="RF314:RF316"/>
    <mergeCell ref="RG314:RG316"/>
    <mergeCell ref="RH314:RH316"/>
    <mergeCell ref="RI314:RI316"/>
    <mergeCell ref="RJ314:RJ316"/>
    <mergeCell ref="RK314:RK316"/>
    <mergeCell ref="RL314:RL316"/>
    <mergeCell ref="RM314:RM316"/>
    <mergeCell ref="RN314:RN316"/>
    <mergeCell ref="RO314:RO316"/>
    <mergeCell ref="RP314:RP316"/>
    <mergeCell ref="RQ314:RQ316"/>
    <mergeCell ref="RR314:RR316"/>
    <mergeCell ref="RS314:RS316"/>
    <mergeCell ref="RT314:RT316"/>
    <mergeCell ref="RU314:RU316"/>
    <mergeCell ref="RV314:RV316"/>
    <mergeCell ref="RW314:RW316"/>
    <mergeCell ref="RX314:RX316"/>
    <mergeCell ref="RY314:RY316"/>
    <mergeCell ref="RZ314:RZ316"/>
    <mergeCell ref="SA314:SA316"/>
    <mergeCell ref="SB314:SB316"/>
    <mergeCell ref="SC314:SC316"/>
    <mergeCell ref="SD314:SD316"/>
    <mergeCell ref="SE314:SE316"/>
    <mergeCell ref="SF314:SF316"/>
    <mergeCell ref="SG314:SG316"/>
    <mergeCell ref="SH314:SH316"/>
    <mergeCell ref="SI314:SI316"/>
    <mergeCell ref="SJ314:SJ316"/>
    <mergeCell ref="SK314:SK316"/>
    <mergeCell ref="SL314:SL316"/>
    <mergeCell ref="SM314:SM316"/>
    <mergeCell ref="SN314:SN316"/>
    <mergeCell ref="SO314:SO316"/>
    <mergeCell ref="SP314:SP316"/>
    <mergeCell ref="SQ314:SQ316"/>
    <mergeCell ref="SR314:SR316"/>
    <mergeCell ref="SS314:SS316"/>
    <mergeCell ref="ST314:ST316"/>
    <mergeCell ref="SU314:SU316"/>
    <mergeCell ref="SV314:SV316"/>
    <mergeCell ref="SW314:SW316"/>
    <mergeCell ref="SX314:SX316"/>
    <mergeCell ref="SY314:SY316"/>
    <mergeCell ref="SZ314:SZ316"/>
    <mergeCell ref="TA314:TA316"/>
    <mergeCell ref="TB314:TB316"/>
    <mergeCell ref="TC314:TC316"/>
    <mergeCell ref="TD314:TD316"/>
    <mergeCell ref="TE314:TE316"/>
    <mergeCell ref="TF314:TF316"/>
    <mergeCell ref="TG314:TG316"/>
    <mergeCell ref="TH314:TH316"/>
    <mergeCell ref="TI314:TI316"/>
    <mergeCell ref="TJ314:TJ316"/>
    <mergeCell ref="TK314:TK316"/>
    <mergeCell ref="TL314:TL316"/>
    <mergeCell ref="TM314:TM316"/>
    <mergeCell ref="TN314:TN316"/>
    <mergeCell ref="TO314:TO316"/>
    <mergeCell ref="TP314:TP316"/>
    <mergeCell ref="TQ314:TQ316"/>
    <mergeCell ref="TR314:TR316"/>
    <mergeCell ref="TS314:TS316"/>
    <mergeCell ref="TT314:TT316"/>
    <mergeCell ref="TU314:TU316"/>
    <mergeCell ref="TV314:TV316"/>
    <mergeCell ref="TW314:TW316"/>
    <mergeCell ref="TX314:TX316"/>
    <mergeCell ref="TY314:TY316"/>
    <mergeCell ref="TZ314:TZ316"/>
    <mergeCell ref="UA314:UA316"/>
    <mergeCell ref="UB314:UB316"/>
    <mergeCell ref="UC314:UC316"/>
    <mergeCell ref="UD314:UD316"/>
    <mergeCell ref="UE314:UE316"/>
    <mergeCell ref="UF314:UF316"/>
    <mergeCell ref="UG314:UG316"/>
    <mergeCell ref="UH314:UH316"/>
    <mergeCell ref="UI314:UI316"/>
    <mergeCell ref="UJ314:UJ316"/>
    <mergeCell ref="UK314:UK316"/>
    <mergeCell ref="UL314:UL316"/>
    <mergeCell ref="UM314:UM316"/>
    <mergeCell ref="UN314:UN316"/>
    <mergeCell ref="UO314:UO316"/>
    <mergeCell ref="UP314:UP316"/>
    <mergeCell ref="UQ314:UQ316"/>
    <mergeCell ref="UR314:UR316"/>
    <mergeCell ref="US314:US316"/>
    <mergeCell ref="UT314:UT316"/>
    <mergeCell ref="UU314:UU316"/>
    <mergeCell ref="UV314:UV316"/>
    <mergeCell ref="UW314:UW316"/>
    <mergeCell ref="UX314:UX316"/>
    <mergeCell ref="UY314:UY316"/>
    <mergeCell ref="UZ314:UZ316"/>
    <mergeCell ref="VA314:VA316"/>
    <mergeCell ref="VB314:VB316"/>
    <mergeCell ref="VC314:VC316"/>
    <mergeCell ref="VD314:VD316"/>
    <mergeCell ref="VE314:VE316"/>
    <mergeCell ref="VF314:VF316"/>
    <mergeCell ref="VG314:VG316"/>
    <mergeCell ref="VH314:VH316"/>
    <mergeCell ref="VI314:VI316"/>
    <mergeCell ref="VJ314:VJ316"/>
    <mergeCell ref="VK314:VK316"/>
    <mergeCell ref="VL314:VL316"/>
    <mergeCell ref="VM314:VM316"/>
    <mergeCell ref="VN314:VN316"/>
    <mergeCell ref="VO314:VO316"/>
    <mergeCell ref="VP314:VP316"/>
    <mergeCell ref="VQ314:VQ316"/>
    <mergeCell ref="VR314:VR316"/>
    <mergeCell ref="VS314:VS316"/>
    <mergeCell ref="VT314:VT316"/>
    <mergeCell ref="VU314:VU316"/>
    <mergeCell ref="VV314:VV316"/>
    <mergeCell ref="VW314:VW316"/>
    <mergeCell ref="VX314:VX316"/>
    <mergeCell ref="VY314:VY316"/>
    <mergeCell ref="VZ314:VZ316"/>
    <mergeCell ref="WA314:WA316"/>
    <mergeCell ref="WB314:WB316"/>
    <mergeCell ref="WC314:WC316"/>
    <mergeCell ref="WD314:WD316"/>
    <mergeCell ref="WE314:WE316"/>
    <mergeCell ref="WF314:WF316"/>
    <mergeCell ref="WG314:WG316"/>
    <mergeCell ref="WH314:WH316"/>
    <mergeCell ref="WI314:WI316"/>
    <mergeCell ref="WJ314:WJ316"/>
    <mergeCell ref="WK314:WK316"/>
    <mergeCell ref="WL314:WL316"/>
    <mergeCell ref="WM314:WM316"/>
    <mergeCell ref="WN314:WN316"/>
    <mergeCell ref="WO314:WO316"/>
    <mergeCell ref="WP314:WP316"/>
    <mergeCell ref="WQ314:WQ316"/>
    <mergeCell ref="WR314:WR316"/>
    <mergeCell ref="WS314:WS316"/>
    <mergeCell ref="WT314:WT316"/>
    <mergeCell ref="WU314:WU316"/>
    <mergeCell ref="WV314:WV316"/>
    <mergeCell ref="WW314:WW316"/>
    <mergeCell ref="WX314:WX316"/>
    <mergeCell ref="WY314:WY316"/>
    <mergeCell ref="WZ314:WZ316"/>
    <mergeCell ref="XA314:XA316"/>
    <mergeCell ref="XB314:XB316"/>
    <mergeCell ref="XC314:XC316"/>
    <mergeCell ref="XD314:XD316"/>
    <mergeCell ref="XE314:XE316"/>
    <mergeCell ref="XF314:XF316"/>
    <mergeCell ref="XG314:XG316"/>
    <mergeCell ref="XH314:XH316"/>
    <mergeCell ref="XI314:XI316"/>
    <mergeCell ref="XJ314:XJ316"/>
    <mergeCell ref="XK314:XK316"/>
    <mergeCell ref="XL314:XL316"/>
    <mergeCell ref="XM314:XM316"/>
    <mergeCell ref="XN314:XN316"/>
    <mergeCell ref="XO314:XO316"/>
    <mergeCell ref="XP314:XP316"/>
    <mergeCell ref="XQ314:XQ316"/>
    <mergeCell ref="XR314:XR316"/>
    <mergeCell ref="XS314:XS316"/>
    <mergeCell ref="XT314:XT316"/>
    <mergeCell ref="XU314:XU316"/>
    <mergeCell ref="XV314:XV316"/>
    <mergeCell ref="XW314:XW316"/>
    <mergeCell ref="XX314:XX316"/>
    <mergeCell ref="XY314:XY316"/>
    <mergeCell ref="XZ314:XZ316"/>
    <mergeCell ref="YA314:YA316"/>
    <mergeCell ref="YB314:YB316"/>
    <mergeCell ref="YC314:YC316"/>
    <mergeCell ref="YD314:YD316"/>
    <mergeCell ref="YE314:YE316"/>
    <mergeCell ref="YF314:YF316"/>
    <mergeCell ref="YG314:YG316"/>
    <mergeCell ref="YH314:YH316"/>
    <mergeCell ref="YI314:YI316"/>
    <mergeCell ref="YJ314:YJ316"/>
    <mergeCell ref="YK314:YK316"/>
    <mergeCell ref="YL314:YL316"/>
    <mergeCell ref="YM314:YM316"/>
    <mergeCell ref="YN314:YN316"/>
    <mergeCell ref="YO314:YO316"/>
    <mergeCell ref="YP314:YP316"/>
    <mergeCell ref="YQ314:YQ316"/>
    <mergeCell ref="YR314:YR316"/>
    <mergeCell ref="YS314:YS316"/>
    <mergeCell ref="YT314:YT316"/>
    <mergeCell ref="YU314:YU316"/>
    <mergeCell ref="YV314:YV316"/>
    <mergeCell ref="YW314:YW316"/>
    <mergeCell ref="YX314:YX316"/>
    <mergeCell ref="YY314:YY316"/>
    <mergeCell ref="YZ314:YZ316"/>
    <mergeCell ref="ZA314:ZA316"/>
    <mergeCell ref="ZB314:ZB316"/>
    <mergeCell ref="ZC314:ZC316"/>
    <mergeCell ref="ZD314:ZD316"/>
    <mergeCell ref="ZE314:ZE316"/>
    <mergeCell ref="ZF314:ZF316"/>
    <mergeCell ref="ZG314:ZG316"/>
    <mergeCell ref="ZH314:ZH316"/>
    <mergeCell ref="ZI314:ZI316"/>
    <mergeCell ref="ZJ314:ZJ316"/>
    <mergeCell ref="ZK314:ZK316"/>
    <mergeCell ref="ZL314:ZL316"/>
    <mergeCell ref="ZM314:ZM316"/>
    <mergeCell ref="ZN314:ZN316"/>
    <mergeCell ref="ZO314:ZO316"/>
    <mergeCell ref="ZP314:ZP316"/>
    <mergeCell ref="ZQ314:ZQ316"/>
    <mergeCell ref="ZR314:ZR316"/>
    <mergeCell ref="ZS314:ZS316"/>
    <mergeCell ref="ZT314:ZT316"/>
    <mergeCell ref="ZU314:ZU316"/>
    <mergeCell ref="ZV314:ZV316"/>
    <mergeCell ref="ZW314:ZW316"/>
    <mergeCell ref="ZX314:ZX316"/>
    <mergeCell ref="ZY314:ZY316"/>
    <mergeCell ref="ZZ314:ZZ316"/>
    <mergeCell ref="AAA314:AAA316"/>
    <mergeCell ref="AAB314:AAB316"/>
    <mergeCell ref="AAC314:AAC316"/>
    <mergeCell ref="AAD314:AAD316"/>
    <mergeCell ref="AAE314:AAE316"/>
    <mergeCell ref="AAF314:AAF316"/>
    <mergeCell ref="AAG314:AAG316"/>
    <mergeCell ref="AAH314:AAH316"/>
    <mergeCell ref="AAI314:AAI316"/>
    <mergeCell ref="AAJ314:AAJ316"/>
    <mergeCell ref="AAK314:AAK316"/>
    <mergeCell ref="AAL314:AAL316"/>
    <mergeCell ref="AAM314:AAM316"/>
    <mergeCell ref="AAN314:AAN316"/>
    <mergeCell ref="AAO314:AAO316"/>
    <mergeCell ref="AAP314:AAP316"/>
    <mergeCell ref="AAQ314:AAQ316"/>
    <mergeCell ref="AAR314:AAR316"/>
    <mergeCell ref="AAS314:AAS316"/>
    <mergeCell ref="AAT314:AAT316"/>
    <mergeCell ref="AAU314:AAU316"/>
    <mergeCell ref="AAV314:AAV316"/>
    <mergeCell ref="AAW314:AAW316"/>
    <mergeCell ref="AAX314:AAX316"/>
    <mergeCell ref="AAY314:AAY316"/>
    <mergeCell ref="AAZ314:AAZ316"/>
    <mergeCell ref="ABA314:ABA316"/>
    <mergeCell ref="ABB314:ABB316"/>
    <mergeCell ref="ABC314:ABC316"/>
    <mergeCell ref="ABD314:ABD316"/>
    <mergeCell ref="ABE314:ABE316"/>
    <mergeCell ref="ABF314:ABF316"/>
    <mergeCell ref="ABG314:ABG316"/>
    <mergeCell ref="ABH314:ABH316"/>
    <mergeCell ref="ABI314:ABI316"/>
    <mergeCell ref="ABJ314:ABJ316"/>
    <mergeCell ref="ABK314:ABK316"/>
    <mergeCell ref="ABL314:ABL316"/>
    <mergeCell ref="ABM314:ABM316"/>
    <mergeCell ref="ABN314:ABN316"/>
    <mergeCell ref="ABO314:ABO316"/>
    <mergeCell ref="ABP314:ABP316"/>
    <mergeCell ref="ABQ314:ABQ316"/>
    <mergeCell ref="ABR314:ABR316"/>
    <mergeCell ref="ABS314:ABS316"/>
    <mergeCell ref="ABT314:ABT316"/>
    <mergeCell ref="ABU314:ABU316"/>
    <mergeCell ref="ABV314:ABV316"/>
    <mergeCell ref="ABW314:ABW316"/>
    <mergeCell ref="ABX314:ABX316"/>
    <mergeCell ref="ABY314:ABY316"/>
    <mergeCell ref="ABZ314:ABZ316"/>
    <mergeCell ref="ACA314:ACA316"/>
    <mergeCell ref="ACB314:ACB316"/>
    <mergeCell ref="ACC314:ACC316"/>
    <mergeCell ref="ACD314:ACD316"/>
    <mergeCell ref="ACE314:ACE316"/>
    <mergeCell ref="ACF314:ACF316"/>
    <mergeCell ref="ACG314:ACG316"/>
    <mergeCell ref="ACH314:ACH316"/>
    <mergeCell ref="ACI314:ACI316"/>
    <mergeCell ref="ACJ314:ACJ316"/>
    <mergeCell ref="ACK314:ACK316"/>
    <mergeCell ref="ACL314:ACL316"/>
    <mergeCell ref="ACM314:ACM316"/>
    <mergeCell ref="ACN314:ACN316"/>
    <mergeCell ref="ACO314:ACO316"/>
    <mergeCell ref="ACP314:ACP316"/>
    <mergeCell ref="ACQ314:ACQ316"/>
    <mergeCell ref="ACR314:ACR316"/>
    <mergeCell ref="ACS314:ACS316"/>
    <mergeCell ref="ACT314:ACT316"/>
    <mergeCell ref="ACU314:ACU316"/>
    <mergeCell ref="ACV314:ACV316"/>
    <mergeCell ref="ACW314:ACW316"/>
    <mergeCell ref="ACX314:ACX316"/>
    <mergeCell ref="ACY314:ACY316"/>
    <mergeCell ref="ACZ314:ACZ316"/>
    <mergeCell ref="ADA314:ADA316"/>
    <mergeCell ref="ADB314:ADB316"/>
    <mergeCell ref="ADC314:ADC316"/>
    <mergeCell ref="ADD314:ADD316"/>
    <mergeCell ref="ADE314:ADE316"/>
    <mergeCell ref="ADF314:ADF316"/>
    <mergeCell ref="ADG314:ADG316"/>
    <mergeCell ref="ADH314:ADH316"/>
    <mergeCell ref="ADI314:ADI316"/>
    <mergeCell ref="ADJ314:ADJ316"/>
    <mergeCell ref="ADK314:ADK316"/>
    <mergeCell ref="ADL314:ADL316"/>
    <mergeCell ref="ADM314:ADM316"/>
    <mergeCell ref="ADN314:ADN316"/>
    <mergeCell ref="ADO314:ADO316"/>
    <mergeCell ref="ADP314:ADP316"/>
    <mergeCell ref="ADQ314:ADQ316"/>
    <mergeCell ref="ADR314:ADR316"/>
    <mergeCell ref="ADS314:ADS316"/>
    <mergeCell ref="ADT314:ADT316"/>
    <mergeCell ref="ADU314:ADU316"/>
    <mergeCell ref="ADV314:ADV316"/>
    <mergeCell ref="ADW314:ADW316"/>
    <mergeCell ref="ADX314:ADX316"/>
    <mergeCell ref="ADY314:ADY316"/>
    <mergeCell ref="ADZ314:ADZ316"/>
    <mergeCell ref="AEA314:AEA316"/>
    <mergeCell ref="AEB314:AEB316"/>
    <mergeCell ref="AEC314:AEC316"/>
    <mergeCell ref="AED314:AED316"/>
    <mergeCell ref="AEE314:AEE316"/>
    <mergeCell ref="AEF314:AEF316"/>
    <mergeCell ref="AEG314:AEG316"/>
    <mergeCell ref="AEH314:AEH316"/>
    <mergeCell ref="AEI314:AEI316"/>
    <mergeCell ref="AEJ314:AEJ316"/>
    <mergeCell ref="AEK314:AEK316"/>
    <mergeCell ref="AEL314:AEL316"/>
    <mergeCell ref="AEM314:AEM316"/>
    <mergeCell ref="AEN314:AEN316"/>
    <mergeCell ref="AEO314:AEO316"/>
    <mergeCell ref="AEP314:AEP316"/>
    <mergeCell ref="AEQ314:AEQ316"/>
    <mergeCell ref="AER314:AER316"/>
    <mergeCell ref="AES314:AES316"/>
    <mergeCell ref="AET314:AET316"/>
    <mergeCell ref="AEU314:AEU316"/>
    <mergeCell ref="AEV314:AEV316"/>
    <mergeCell ref="AEW314:AEW316"/>
    <mergeCell ref="AEX314:AEX316"/>
    <mergeCell ref="AEY314:AEY316"/>
    <mergeCell ref="AEZ314:AEZ316"/>
    <mergeCell ref="AFA314:AFA316"/>
    <mergeCell ref="AFB314:AFB316"/>
    <mergeCell ref="AFC314:AFC316"/>
    <mergeCell ref="AFD314:AFD316"/>
    <mergeCell ref="AFE314:AFE316"/>
    <mergeCell ref="AFF314:AFF316"/>
    <mergeCell ref="AFG314:AFG316"/>
    <mergeCell ref="AFH314:AFH316"/>
    <mergeCell ref="AFI314:AFI316"/>
    <mergeCell ref="AFJ314:AFJ316"/>
    <mergeCell ref="AFK314:AFK316"/>
    <mergeCell ref="AFL314:AFL316"/>
    <mergeCell ref="AFM314:AFM316"/>
    <mergeCell ref="AFN314:AFN316"/>
    <mergeCell ref="AFO314:AFO316"/>
    <mergeCell ref="AFP314:AFP316"/>
    <mergeCell ref="AFQ314:AFQ316"/>
    <mergeCell ref="AFR314:AFR316"/>
    <mergeCell ref="AFS314:AFS316"/>
    <mergeCell ref="AFT314:AFT316"/>
    <mergeCell ref="AFU314:AFU316"/>
    <mergeCell ref="AFV314:AFV316"/>
    <mergeCell ref="AFW314:AFW316"/>
    <mergeCell ref="AFX314:AFX316"/>
    <mergeCell ref="AFY314:AFY316"/>
    <mergeCell ref="AFZ314:AFZ316"/>
    <mergeCell ref="AGA314:AGA316"/>
    <mergeCell ref="AGB314:AGB316"/>
    <mergeCell ref="AGC314:AGC316"/>
    <mergeCell ref="AGD314:AGD316"/>
    <mergeCell ref="AGE314:AGE316"/>
    <mergeCell ref="AGF314:AGF316"/>
    <mergeCell ref="AGG314:AGG316"/>
    <mergeCell ref="AGH314:AGH316"/>
    <mergeCell ref="AGI314:AGI316"/>
    <mergeCell ref="AGJ314:AGJ316"/>
    <mergeCell ref="AGK314:AGK316"/>
    <mergeCell ref="AGL314:AGL316"/>
    <mergeCell ref="AGM314:AGM316"/>
    <mergeCell ref="AGN314:AGN316"/>
    <mergeCell ref="AGO314:AGO316"/>
    <mergeCell ref="AGP314:AGP316"/>
    <mergeCell ref="AGQ314:AGQ316"/>
    <mergeCell ref="AGR314:AGR316"/>
    <mergeCell ref="AGS314:AGS316"/>
    <mergeCell ref="AGT314:AGT316"/>
    <mergeCell ref="AGU314:AGU316"/>
    <mergeCell ref="AGV314:AGV316"/>
    <mergeCell ref="AGW314:AGW316"/>
    <mergeCell ref="AGX314:AGX316"/>
    <mergeCell ref="AGY314:AGY316"/>
    <mergeCell ref="AGZ314:AGZ316"/>
    <mergeCell ref="AHA314:AHA316"/>
    <mergeCell ref="AHB314:AHB316"/>
    <mergeCell ref="AHC314:AHC316"/>
    <mergeCell ref="AHD314:AHD316"/>
    <mergeCell ref="AHE314:AHE316"/>
    <mergeCell ref="AHF314:AHF316"/>
    <mergeCell ref="AHG314:AHG316"/>
    <mergeCell ref="AHH314:AHH316"/>
    <mergeCell ref="AHI314:AHI316"/>
    <mergeCell ref="AHJ314:AHJ316"/>
    <mergeCell ref="AHK314:AHK316"/>
    <mergeCell ref="AHL314:AHL316"/>
    <mergeCell ref="AHM314:AHM316"/>
    <mergeCell ref="AHN314:AHN316"/>
    <mergeCell ref="AHO314:AHO316"/>
    <mergeCell ref="AHP314:AHP316"/>
    <mergeCell ref="AHQ314:AHQ316"/>
    <mergeCell ref="AHR314:AHR316"/>
    <mergeCell ref="AHS314:AHS316"/>
    <mergeCell ref="AHT314:AHT316"/>
    <mergeCell ref="AHU314:AHU316"/>
    <mergeCell ref="AHV314:AHV316"/>
    <mergeCell ref="AHW314:AHW316"/>
    <mergeCell ref="AHX314:AHX316"/>
    <mergeCell ref="AHY314:AHY316"/>
    <mergeCell ref="AHZ314:AHZ316"/>
    <mergeCell ref="AIA314:AIA316"/>
    <mergeCell ref="AIB314:AIB316"/>
    <mergeCell ref="AIC314:AIC316"/>
    <mergeCell ref="AID314:AID316"/>
    <mergeCell ref="AIE314:AIE316"/>
    <mergeCell ref="AIF314:AIF316"/>
    <mergeCell ref="AIG314:AIG316"/>
    <mergeCell ref="AIH314:AIH316"/>
    <mergeCell ref="AII314:AII316"/>
    <mergeCell ref="AIJ314:AIJ316"/>
    <mergeCell ref="AIK314:AIK316"/>
    <mergeCell ref="AIL314:AIL316"/>
    <mergeCell ref="AIM314:AIM316"/>
    <mergeCell ref="AIN314:AIN316"/>
    <mergeCell ref="AIO314:AIO316"/>
    <mergeCell ref="AIP314:AIP316"/>
    <mergeCell ref="AIQ314:AIQ316"/>
    <mergeCell ref="AIR314:AIR316"/>
    <mergeCell ref="AIS314:AIS316"/>
    <mergeCell ref="AIT314:AIT316"/>
    <mergeCell ref="AIU314:AIU316"/>
    <mergeCell ref="AIV314:AIV316"/>
    <mergeCell ref="AIW314:AIW316"/>
    <mergeCell ref="AIX314:AIX316"/>
    <mergeCell ref="AIY314:AIY316"/>
    <mergeCell ref="AIZ314:AIZ316"/>
    <mergeCell ref="AJA314:AJA316"/>
    <mergeCell ref="AJB314:AJB316"/>
    <mergeCell ref="AJC314:AJC316"/>
    <mergeCell ref="AJD314:AJD316"/>
    <mergeCell ref="AJE314:AJE316"/>
    <mergeCell ref="AJF314:AJF316"/>
    <mergeCell ref="AJG314:AJG316"/>
    <mergeCell ref="AJH314:AJH316"/>
    <mergeCell ref="AJI314:AJI316"/>
    <mergeCell ref="AJJ314:AJJ316"/>
    <mergeCell ref="AJK314:AJK316"/>
    <mergeCell ref="AJL314:AJL316"/>
    <mergeCell ref="AJM314:AJM316"/>
    <mergeCell ref="AJN314:AJN316"/>
    <mergeCell ref="AJO314:AJO316"/>
    <mergeCell ref="AJP314:AJP316"/>
    <mergeCell ref="AJQ314:AJQ316"/>
    <mergeCell ref="AJR314:AJR316"/>
    <mergeCell ref="AJS314:AJS316"/>
    <mergeCell ref="AJT314:AJT316"/>
    <mergeCell ref="AJU314:AJU316"/>
    <mergeCell ref="AJV314:AJV316"/>
    <mergeCell ref="AJW314:AJW316"/>
    <mergeCell ref="AJX314:AJX316"/>
    <mergeCell ref="AJY314:AJY316"/>
    <mergeCell ref="AJZ314:AJZ316"/>
    <mergeCell ref="AKA314:AKA316"/>
    <mergeCell ref="AKB314:AKB316"/>
    <mergeCell ref="AKC314:AKC316"/>
    <mergeCell ref="AKD314:AKD316"/>
    <mergeCell ref="AKE314:AKE316"/>
    <mergeCell ref="AKF314:AKF316"/>
    <mergeCell ref="AKG314:AKG316"/>
    <mergeCell ref="AKH314:AKH316"/>
    <mergeCell ref="AKI314:AKI316"/>
    <mergeCell ref="AKJ314:AKJ316"/>
    <mergeCell ref="AKK314:AKK316"/>
    <mergeCell ref="AKL314:AKL316"/>
    <mergeCell ref="AKM314:AKM316"/>
    <mergeCell ref="AKN314:AKN316"/>
    <mergeCell ref="AKO314:AKO316"/>
    <mergeCell ref="AKP314:AKP316"/>
    <mergeCell ref="LY318:LY320"/>
    <mergeCell ref="LZ318:LZ320"/>
    <mergeCell ref="MA318:MA320"/>
    <mergeCell ref="MB318:MB320"/>
    <mergeCell ref="MC318:MC320"/>
    <mergeCell ref="MD318:MD320"/>
    <mergeCell ref="ME318:ME320"/>
    <mergeCell ref="MF318:MF320"/>
    <mergeCell ref="MG318:MG320"/>
    <mergeCell ref="MH318:MH320"/>
    <mergeCell ref="MI318:MI320"/>
    <mergeCell ref="MJ318:MJ320"/>
    <mergeCell ref="MK318:MK320"/>
    <mergeCell ref="ML318:ML320"/>
    <mergeCell ref="MM318:MM320"/>
    <mergeCell ref="MN318:MN320"/>
    <mergeCell ref="MO318:MO320"/>
    <mergeCell ref="MP318:MP320"/>
    <mergeCell ref="MQ318:MQ320"/>
    <mergeCell ref="MR318:MR320"/>
    <mergeCell ref="MS318:MS320"/>
    <mergeCell ref="MT318:MT320"/>
    <mergeCell ref="MU318:MU320"/>
    <mergeCell ref="MV318:MV320"/>
    <mergeCell ref="MW318:MW320"/>
    <mergeCell ref="MX318:MX320"/>
    <mergeCell ref="MY318:MY320"/>
    <mergeCell ref="MZ318:MZ320"/>
    <mergeCell ref="NA318:NA320"/>
    <mergeCell ref="NB318:NB320"/>
    <mergeCell ref="NC318:NC320"/>
    <mergeCell ref="ND318:ND320"/>
    <mergeCell ref="NE318:NE320"/>
    <mergeCell ref="NF318:NF320"/>
    <mergeCell ref="NG318:NG320"/>
    <mergeCell ref="NH318:NH320"/>
    <mergeCell ref="NI318:NI320"/>
    <mergeCell ref="NJ318:NJ320"/>
    <mergeCell ref="NK318:NK320"/>
    <mergeCell ref="NL318:NL320"/>
    <mergeCell ref="NM318:NM320"/>
    <mergeCell ref="NN318:NN320"/>
    <mergeCell ref="NO318:NO320"/>
    <mergeCell ref="NP318:NP320"/>
    <mergeCell ref="NQ318:NQ320"/>
    <mergeCell ref="NR318:NR320"/>
    <mergeCell ref="NS318:NS320"/>
    <mergeCell ref="NT318:NT320"/>
    <mergeCell ref="NU318:NU320"/>
    <mergeCell ref="NV318:NV320"/>
    <mergeCell ref="NW318:NW320"/>
    <mergeCell ref="NX318:NX320"/>
    <mergeCell ref="NY318:NY320"/>
    <mergeCell ref="NZ318:NZ320"/>
    <mergeCell ref="OA318:OA320"/>
    <mergeCell ref="OB318:OB320"/>
    <mergeCell ref="OC318:OC320"/>
    <mergeCell ref="OD318:OD320"/>
    <mergeCell ref="OE318:OE320"/>
    <mergeCell ref="OF318:OF320"/>
    <mergeCell ref="OG318:OG320"/>
    <mergeCell ref="OH318:OH320"/>
    <mergeCell ref="OI318:OI320"/>
    <mergeCell ref="OJ318:OJ320"/>
    <mergeCell ref="OK318:OK320"/>
    <mergeCell ref="OL318:OL320"/>
    <mergeCell ref="OM318:OM320"/>
    <mergeCell ref="ON318:ON320"/>
    <mergeCell ref="OO318:OO320"/>
    <mergeCell ref="OP318:OP320"/>
    <mergeCell ref="OQ318:OQ320"/>
    <mergeCell ref="OR318:OR320"/>
    <mergeCell ref="OS318:OS320"/>
    <mergeCell ref="OT318:OT320"/>
    <mergeCell ref="OU318:OU320"/>
    <mergeCell ref="OV318:OV320"/>
    <mergeCell ref="OW318:OW320"/>
    <mergeCell ref="OX318:OX320"/>
    <mergeCell ref="OY318:OY320"/>
    <mergeCell ref="OZ318:OZ320"/>
    <mergeCell ref="PA318:PA320"/>
    <mergeCell ref="PB318:PB320"/>
    <mergeCell ref="PC318:PC320"/>
    <mergeCell ref="PD318:PD320"/>
    <mergeCell ref="PE318:PE320"/>
    <mergeCell ref="PF318:PF320"/>
    <mergeCell ref="PG318:PG320"/>
    <mergeCell ref="PH318:PH320"/>
    <mergeCell ref="PI318:PI320"/>
    <mergeCell ref="PJ318:PJ320"/>
    <mergeCell ref="PK318:PK320"/>
    <mergeCell ref="PL318:PL320"/>
    <mergeCell ref="PM318:PM320"/>
    <mergeCell ref="PN318:PN320"/>
    <mergeCell ref="PO318:PO320"/>
    <mergeCell ref="PP318:PP320"/>
    <mergeCell ref="PQ318:PQ320"/>
    <mergeCell ref="PR318:PR320"/>
    <mergeCell ref="PS318:PS320"/>
    <mergeCell ref="PT318:PT320"/>
    <mergeCell ref="PU318:PU320"/>
    <mergeCell ref="PV318:PV320"/>
    <mergeCell ref="PW318:PW320"/>
    <mergeCell ref="PX318:PX320"/>
    <mergeCell ref="PY318:PY320"/>
    <mergeCell ref="PZ318:PZ320"/>
    <mergeCell ref="QA318:QA320"/>
    <mergeCell ref="QB318:QB320"/>
    <mergeCell ref="QC318:QC320"/>
    <mergeCell ref="QD318:QD320"/>
    <mergeCell ref="QE318:QE320"/>
    <mergeCell ref="QF318:QF320"/>
    <mergeCell ref="QG318:QG320"/>
    <mergeCell ref="QH318:QH320"/>
    <mergeCell ref="QI318:QI320"/>
    <mergeCell ref="QJ318:QJ320"/>
    <mergeCell ref="QK318:QK320"/>
    <mergeCell ref="QL318:QL320"/>
    <mergeCell ref="QM318:QM320"/>
    <mergeCell ref="QN318:QN320"/>
    <mergeCell ref="QO318:QO320"/>
    <mergeCell ref="QP318:QP320"/>
    <mergeCell ref="QQ318:QQ320"/>
    <mergeCell ref="QR318:QR320"/>
    <mergeCell ref="QS318:QS320"/>
    <mergeCell ref="QT318:QT320"/>
    <mergeCell ref="QU318:QU320"/>
    <mergeCell ref="QV318:QV320"/>
    <mergeCell ref="QW318:QW320"/>
    <mergeCell ref="QX318:QX320"/>
    <mergeCell ref="QY318:QY320"/>
    <mergeCell ref="QZ318:QZ320"/>
    <mergeCell ref="RA318:RA320"/>
    <mergeCell ref="RB318:RB320"/>
    <mergeCell ref="RC318:RC320"/>
    <mergeCell ref="RD318:RD320"/>
    <mergeCell ref="RE318:RE320"/>
    <mergeCell ref="RF318:RF320"/>
    <mergeCell ref="RG318:RG320"/>
    <mergeCell ref="RH318:RH320"/>
    <mergeCell ref="RI318:RI320"/>
    <mergeCell ref="RJ318:RJ320"/>
    <mergeCell ref="RK318:RK320"/>
    <mergeCell ref="RL318:RL320"/>
    <mergeCell ref="RM318:RM320"/>
    <mergeCell ref="RN318:RN320"/>
    <mergeCell ref="RO318:RO320"/>
    <mergeCell ref="RP318:RP320"/>
    <mergeCell ref="RQ318:RQ320"/>
    <mergeCell ref="RR318:RR320"/>
    <mergeCell ref="RS318:RS320"/>
    <mergeCell ref="RT318:RT320"/>
    <mergeCell ref="RU318:RU320"/>
    <mergeCell ref="RV318:RV320"/>
    <mergeCell ref="RW318:RW320"/>
    <mergeCell ref="RX318:RX320"/>
    <mergeCell ref="RY318:RY320"/>
    <mergeCell ref="RZ318:RZ320"/>
    <mergeCell ref="SA318:SA320"/>
    <mergeCell ref="SB318:SB320"/>
    <mergeCell ref="SC318:SC320"/>
    <mergeCell ref="SD318:SD320"/>
    <mergeCell ref="SE318:SE320"/>
    <mergeCell ref="SF318:SF320"/>
    <mergeCell ref="SG318:SG320"/>
    <mergeCell ref="SH318:SH320"/>
    <mergeCell ref="SI318:SI320"/>
    <mergeCell ref="SJ318:SJ320"/>
    <mergeCell ref="SK318:SK320"/>
    <mergeCell ref="SL318:SL320"/>
    <mergeCell ref="SM318:SM320"/>
    <mergeCell ref="SN318:SN320"/>
    <mergeCell ref="SO318:SO320"/>
    <mergeCell ref="SP318:SP320"/>
    <mergeCell ref="SQ318:SQ320"/>
    <mergeCell ref="SR318:SR320"/>
    <mergeCell ref="SS318:SS320"/>
    <mergeCell ref="ST318:ST320"/>
    <mergeCell ref="SU318:SU320"/>
    <mergeCell ref="SV318:SV320"/>
    <mergeCell ref="SW318:SW320"/>
    <mergeCell ref="SX318:SX320"/>
    <mergeCell ref="SY318:SY320"/>
    <mergeCell ref="SZ318:SZ320"/>
    <mergeCell ref="TA318:TA320"/>
    <mergeCell ref="TB318:TB320"/>
    <mergeCell ref="TC318:TC320"/>
    <mergeCell ref="TD318:TD320"/>
    <mergeCell ref="TE318:TE320"/>
    <mergeCell ref="TF318:TF320"/>
    <mergeCell ref="TG318:TG320"/>
    <mergeCell ref="TH318:TH320"/>
    <mergeCell ref="TI318:TI320"/>
    <mergeCell ref="TJ318:TJ320"/>
    <mergeCell ref="TK318:TK320"/>
    <mergeCell ref="TL318:TL320"/>
    <mergeCell ref="TM318:TM320"/>
    <mergeCell ref="TN318:TN320"/>
    <mergeCell ref="TO318:TO320"/>
    <mergeCell ref="TP318:TP320"/>
    <mergeCell ref="TQ318:TQ320"/>
    <mergeCell ref="TR318:TR320"/>
    <mergeCell ref="TS318:TS320"/>
    <mergeCell ref="TT318:TT320"/>
    <mergeCell ref="TU318:TU320"/>
    <mergeCell ref="TV318:TV320"/>
    <mergeCell ref="TW318:TW320"/>
    <mergeCell ref="TX318:TX320"/>
    <mergeCell ref="TY318:TY320"/>
    <mergeCell ref="TZ318:TZ320"/>
    <mergeCell ref="UA318:UA320"/>
    <mergeCell ref="UB318:UB320"/>
    <mergeCell ref="UC318:UC320"/>
    <mergeCell ref="UD318:UD320"/>
    <mergeCell ref="UE318:UE320"/>
    <mergeCell ref="UF318:UF320"/>
    <mergeCell ref="UG318:UG320"/>
    <mergeCell ref="UH318:UH320"/>
    <mergeCell ref="UI318:UI320"/>
    <mergeCell ref="UJ318:UJ320"/>
    <mergeCell ref="UK318:UK320"/>
    <mergeCell ref="UL318:UL320"/>
    <mergeCell ref="UM318:UM320"/>
    <mergeCell ref="UN318:UN320"/>
    <mergeCell ref="UO318:UO320"/>
    <mergeCell ref="UP318:UP320"/>
    <mergeCell ref="UQ318:UQ320"/>
    <mergeCell ref="UR318:UR320"/>
    <mergeCell ref="US318:US320"/>
    <mergeCell ref="UT318:UT320"/>
    <mergeCell ref="UU318:UU320"/>
    <mergeCell ref="UV318:UV320"/>
    <mergeCell ref="UW318:UW320"/>
    <mergeCell ref="UX318:UX320"/>
    <mergeCell ref="UY318:UY320"/>
    <mergeCell ref="UZ318:UZ320"/>
    <mergeCell ref="VA318:VA320"/>
    <mergeCell ref="VB318:VB320"/>
    <mergeCell ref="VC318:VC320"/>
    <mergeCell ref="VD318:VD320"/>
    <mergeCell ref="VE318:VE320"/>
    <mergeCell ref="VF318:VF320"/>
    <mergeCell ref="VG318:VG320"/>
    <mergeCell ref="VH318:VH320"/>
    <mergeCell ref="VI318:VI320"/>
    <mergeCell ref="VJ318:VJ320"/>
    <mergeCell ref="VK318:VK320"/>
    <mergeCell ref="VL318:VL320"/>
    <mergeCell ref="VM318:VM320"/>
    <mergeCell ref="VN318:VN320"/>
    <mergeCell ref="VO318:VO320"/>
    <mergeCell ref="VP318:VP320"/>
    <mergeCell ref="VQ318:VQ320"/>
    <mergeCell ref="VR318:VR320"/>
    <mergeCell ref="VS318:VS320"/>
    <mergeCell ref="VT318:VT320"/>
    <mergeCell ref="VU318:VU320"/>
    <mergeCell ref="VV318:VV320"/>
    <mergeCell ref="VW318:VW320"/>
    <mergeCell ref="VX318:VX320"/>
    <mergeCell ref="VY318:VY320"/>
    <mergeCell ref="VZ318:VZ320"/>
    <mergeCell ref="WA318:WA320"/>
    <mergeCell ref="WB318:WB320"/>
    <mergeCell ref="WC318:WC320"/>
    <mergeCell ref="WD318:WD320"/>
    <mergeCell ref="WE318:WE320"/>
    <mergeCell ref="WF318:WF320"/>
    <mergeCell ref="WG318:WG320"/>
    <mergeCell ref="WH318:WH320"/>
    <mergeCell ref="WI318:WI320"/>
    <mergeCell ref="WJ318:WJ320"/>
    <mergeCell ref="WK318:WK320"/>
    <mergeCell ref="WL318:WL320"/>
    <mergeCell ref="WM318:WM320"/>
    <mergeCell ref="WN318:WN320"/>
    <mergeCell ref="WO318:WO320"/>
    <mergeCell ref="WP318:WP320"/>
    <mergeCell ref="WQ318:WQ320"/>
    <mergeCell ref="WR318:WR320"/>
    <mergeCell ref="WS318:WS320"/>
    <mergeCell ref="WT318:WT320"/>
    <mergeCell ref="WU318:WU320"/>
    <mergeCell ref="WV318:WV320"/>
    <mergeCell ref="WW318:WW320"/>
    <mergeCell ref="WX318:WX320"/>
    <mergeCell ref="WY318:WY320"/>
    <mergeCell ref="WZ318:WZ320"/>
    <mergeCell ref="XA318:XA320"/>
    <mergeCell ref="XB318:XB320"/>
    <mergeCell ref="XC318:XC320"/>
    <mergeCell ref="XD318:XD320"/>
    <mergeCell ref="XE318:XE320"/>
    <mergeCell ref="XF318:XF320"/>
    <mergeCell ref="XG318:XG320"/>
    <mergeCell ref="XH318:XH320"/>
    <mergeCell ref="XI318:XI320"/>
    <mergeCell ref="XJ318:XJ320"/>
    <mergeCell ref="XK318:XK320"/>
    <mergeCell ref="XL318:XL320"/>
    <mergeCell ref="XM318:XM320"/>
    <mergeCell ref="XN318:XN320"/>
    <mergeCell ref="XO318:XO320"/>
    <mergeCell ref="XP318:XP320"/>
    <mergeCell ref="XQ318:XQ320"/>
    <mergeCell ref="XR318:XR320"/>
    <mergeCell ref="XS318:XS320"/>
    <mergeCell ref="XT318:XT320"/>
    <mergeCell ref="XU318:XU320"/>
    <mergeCell ref="XV318:XV320"/>
    <mergeCell ref="XW318:XW320"/>
    <mergeCell ref="XX318:XX320"/>
    <mergeCell ref="XY318:XY320"/>
    <mergeCell ref="XZ318:XZ320"/>
    <mergeCell ref="YA318:YA320"/>
    <mergeCell ref="YB318:YB320"/>
    <mergeCell ref="YC318:YC320"/>
    <mergeCell ref="YD318:YD320"/>
    <mergeCell ref="YE318:YE320"/>
    <mergeCell ref="YF318:YF320"/>
    <mergeCell ref="YG318:YG320"/>
    <mergeCell ref="YH318:YH320"/>
    <mergeCell ref="YI318:YI320"/>
    <mergeCell ref="YJ318:YJ320"/>
    <mergeCell ref="YK318:YK320"/>
    <mergeCell ref="YL318:YL320"/>
    <mergeCell ref="YM318:YM320"/>
    <mergeCell ref="YN318:YN320"/>
    <mergeCell ref="YO318:YO320"/>
    <mergeCell ref="YP318:YP320"/>
    <mergeCell ref="YQ318:YQ320"/>
    <mergeCell ref="YR318:YR320"/>
    <mergeCell ref="YS318:YS320"/>
    <mergeCell ref="YT318:YT320"/>
    <mergeCell ref="YU318:YU320"/>
    <mergeCell ref="YV318:YV320"/>
    <mergeCell ref="YW318:YW320"/>
    <mergeCell ref="YX318:YX320"/>
    <mergeCell ref="YY318:YY320"/>
    <mergeCell ref="YZ318:YZ320"/>
    <mergeCell ref="ZA318:ZA320"/>
    <mergeCell ref="ZB318:ZB320"/>
    <mergeCell ref="ZC318:ZC320"/>
    <mergeCell ref="ZD318:ZD320"/>
    <mergeCell ref="ZE318:ZE320"/>
    <mergeCell ref="ZF318:ZF320"/>
    <mergeCell ref="ZG318:ZG320"/>
    <mergeCell ref="ZH318:ZH320"/>
    <mergeCell ref="ZI318:ZI320"/>
    <mergeCell ref="ZJ318:ZJ320"/>
    <mergeCell ref="ZK318:ZK320"/>
    <mergeCell ref="ZL318:ZL320"/>
    <mergeCell ref="ZM318:ZM320"/>
    <mergeCell ref="ZN318:ZN320"/>
    <mergeCell ref="ZO318:ZO320"/>
    <mergeCell ref="ZP318:ZP320"/>
    <mergeCell ref="ZQ318:ZQ320"/>
    <mergeCell ref="ZR318:ZR320"/>
    <mergeCell ref="ZS318:ZS320"/>
    <mergeCell ref="ZT318:ZT320"/>
    <mergeCell ref="ZU318:ZU320"/>
    <mergeCell ref="ZV318:ZV320"/>
    <mergeCell ref="ZW318:ZW320"/>
    <mergeCell ref="ZX318:ZX320"/>
    <mergeCell ref="ZY318:ZY320"/>
    <mergeCell ref="ZZ318:ZZ320"/>
    <mergeCell ref="AAA318:AAA320"/>
    <mergeCell ref="AAB318:AAB320"/>
    <mergeCell ref="AAC318:AAC320"/>
    <mergeCell ref="AAD318:AAD320"/>
    <mergeCell ref="AAE318:AAE320"/>
    <mergeCell ref="AAF318:AAF320"/>
    <mergeCell ref="AAG318:AAG320"/>
    <mergeCell ref="AAH318:AAH320"/>
    <mergeCell ref="AAI318:AAI320"/>
    <mergeCell ref="AAJ318:AAJ320"/>
    <mergeCell ref="AAK318:AAK320"/>
    <mergeCell ref="AAL318:AAL320"/>
    <mergeCell ref="AAM318:AAM320"/>
    <mergeCell ref="AAN318:AAN320"/>
    <mergeCell ref="AAO318:AAO320"/>
    <mergeCell ref="AAP318:AAP320"/>
    <mergeCell ref="AAQ318:AAQ320"/>
    <mergeCell ref="AAR318:AAR320"/>
    <mergeCell ref="AAS318:AAS320"/>
    <mergeCell ref="AAT318:AAT320"/>
    <mergeCell ref="AAU318:AAU320"/>
    <mergeCell ref="AAV318:AAV320"/>
    <mergeCell ref="AAW318:AAW320"/>
    <mergeCell ref="AAX318:AAX320"/>
    <mergeCell ref="AAY318:AAY320"/>
    <mergeCell ref="AAZ318:AAZ320"/>
    <mergeCell ref="ABA318:ABA320"/>
    <mergeCell ref="ABB318:ABB320"/>
    <mergeCell ref="ABC318:ABC320"/>
    <mergeCell ref="ABD318:ABD320"/>
    <mergeCell ref="ABE318:ABE320"/>
    <mergeCell ref="ABF318:ABF320"/>
    <mergeCell ref="ABG318:ABG320"/>
    <mergeCell ref="ABH318:ABH320"/>
    <mergeCell ref="ABI318:ABI320"/>
    <mergeCell ref="ABJ318:ABJ320"/>
    <mergeCell ref="ABK318:ABK320"/>
    <mergeCell ref="ABL318:ABL320"/>
    <mergeCell ref="ABM318:ABM320"/>
    <mergeCell ref="ABN318:ABN320"/>
    <mergeCell ref="ABO318:ABO320"/>
    <mergeCell ref="ABP318:ABP320"/>
    <mergeCell ref="ABQ318:ABQ320"/>
    <mergeCell ref="ABR318:ABR320"/>
    <mergeCell ref="ABS318:ABS320"/>
    <mergeCell ref="ABT318:ABT320"/>
    <mergeCell ref="ABU318:ABU320"/>
    <mergeCell ref="ABV318:ABV320"/>
    <mergeCell ref="ABW318:ABW320"/>
    <mergeCell ref="ABX318:ABX320"/>
    <mergeCell ref="ABY318:ABY320"/>
    <mergeCell ref="ABZ318:ABZ320"/>
    <mergeCell ref="ACA318:ACA320"/>
    <mergeCell ref="ACB318:ACB320"/>
    <mergeCell ref="ACC318:ACC320"/>
    <mergeCell ref="ACD318:ACD320"/>
    <mergeCell ref="ACE318:ACE320"/>
    <mergeCell ref="ACF318:ACF320"/>
    <mergeCell ref="ACG318:ACG320"/>
    <mergeCell ref="ACH318:ACH320"/>
    <mergeCell ref="ACI318:ACI320"/>
    <mergeCell ref="ACJ318:ACJ320"/>
    <mergeCell ref="ACK318:ACK320"/>
    <mergeCell ref="ACL318:ACL320"/>
    <mergeCell ref="ACM318:ACM320"/>
    <mergeCell ref="ACN318:ACN320"/>
    <mergeCell ref="ACO318:ACO320"/>
    <mergeCell ref="ACP318:ACP320"/>
    <mergeCell ref="ACQ318:ACQ320"/>
    <mergeCell ref="ACR318:ACR320"/>
    <mergeCell ref="ACS318:ACS320"/>
    <mergeCell ref="ACT318:ACT320"/>
    <mergeCell ref="ACU318:ACU320"/>
    <mergeCell ref="ACV318:ACV320"/>
    <mergeCell ref="ACW318:ACW320"/>
    <mergeCell ref="ACX318:ACX320"/>
    <mergeCell ref="ACY318:ACY320"/>
    <mergeCell ref="ACZ318:ACZ320"/>
    <mergeCell ref="ADA318:ADA320"/>
    <mergeCell ref="ADB318:ADB320"/>
    <mergeCell ref="ADC318:ADC320"/>
    <mergeCell ref="ADD318:ADD320"/>
    <mergeCell ref="ADE318:ADE320"/>
    <mergeCell ref="ADF318:ADF320"/>
    <mergeCell ref="ADG318:ADG320"/>
    <mergeCell ref="ADH318:ADH320"/>
    <mergeCell ref="ADI318:ADI320"/>
    <mergeCell ref="ADJ318:ADJ320"/>
    <mergeCell ref="ADK318:ADK320"/>
    <mergeCell ref="ADL318:ADL320"/>
    <mergeCell ref="ADM318:ADM320"/>
    <mergeCell ref="ADN318:ADN320"/>
    <mergeCell ref="ADO318:ADO320"/>
    <mergeCell ref="ADP318:ADP320"/>
    <mergeCell ref="ADQ318:ADQ320"/>
    <mergeCell ref="ADR318:ADR320"/>
    <mergeCell ref="ADS318:ADS320"/>
    <mergeCell ref="ADT318:ADT320"/>
    <mergeCell ref="ADU318:ADU320"/>
    <mergeCell ref="ADV318:ADV320"/>
    <mergeCell ref="ADW318:ADW320"/>
    <mergeCell ref="ADX318:ADX320"/>
    <mergeCell ref="ADY318:ADY320"/>
    <mergeCell ref="ADZ318:ADZ320"/>
    <mergeCell ref="AEA318:AEA320"/>
    <mergeCell ref="AEB318:AEB320"/>
    <mergeCell ref="AEC318:AEC320"/>
    <mergeCell ref="AED318:AED320"/>
    <mergeCell ref="AEE318:AEE320"/>
    <mergeCell ref="AEF318:AEF320"/>
    <mergeCell ref="AEG318:AEG320"/>
    <mergeCell ref="AEH318:AEH320"/>
    <mergeCell ref="AEI318:AEI320"/>
    <mergeCell ref="AEJ318:AEJ320"/>
    <mergeCell ref="AEK318:AEK320"/>
    <mergeCell ref="AEL318:AEL320"/>
    <mergeCell ref="AEM318:AEM320"/>
    <mergeCell ref="AEN318:AEN320"/>
    <mergeCell ref="AEO318:AEO320"/>
    <mergeCell ref="AEP318:AEP320"/>
    <mergeCell ref="AEQ318:AEQ320"/>
    <mergeCell ref="AER318:AER320"/>
    <mergeCell ref="AES318:AES320"/>
    <mergeCell ref="AET318:AET320"/>
    <mergeCell ref="AEU318:AEU320"/>
    <mergeCell ref="AEV318:AEV320"/>
    <mergeCell ref="AEW318:AEW320"/>
    <mergeCell ref="AEX318:AEX320"/>
    <mergeCell ref="AEY318:AEY320"/>
    <mergeCell ref="AEZ318:AEZ320"/>
    <mergeCell ref="AFA318:AFA320"/>
    <mergeCell ref="AFB318:AFB320"/>
    <mergeCell ref="AFC318:AFC320"/>
    <mergeCell ref="AFD318:AFD320"/>
    <mergeCell ref="AFE318:AFE320"/>
    <mergeCell ref="AFF318:AFF320"/>
    <mergeCell ref="AFG318:AFG320"/>
    <mergeCell ref="AFH318:AFH320"/>
    <mergeCell ref="AFI318:AFI320"/>
    <mergeCell ref="AFJ318:AFJ320"/>
    <mergeCell ref="AFK318:AFK320"/>
    <mergeCell ref="AFL318:AFL320"/>
    <mergeCell ref="AFM318:AFM320"/>
    <mergeCell ref="AFN318:AFN320"/>
    <mergeCell ref="AFO318:AFO320"/>
    <mergeCell ref="AFP318:AFP320"/>
    <mergeCell ref="AFQ318:AFQ320"/>
    <mergeCell ref="AFR318:AFR320"/>
    <mergeCell ref="AFS318:AFS320"/>
    <mergeCell ref="AFT318:AFT320"/>
    <mergeCell ref="AFU318:AFU320"/>
    <mergeCell ref="AFV318:AFV320"/>
    <mergeCell ref="AFW318:AFW320"/>
    <mergeCell ref="AFX318:AFX320"/>
    <mergeCell ref="AFY318:AFY320"/>
    <mergeCell ref="AFZ318:AFZ320"/>
    <mergeCell ref="AGA318:AGA320"/>
    <mergeCell ref="AGB318:AGB320"/>
    <mergeCell ref="AGC318:AGC320"/>
    <mergeCell ref="AGD318:AGD320"/>
    <mergeCell ref="AGE318:AGE320"/>
    <mergeCell ref="AGF318:AGF320"/>
    <mergeCell ref="AGG318:AGG320"/>
    <mergeCell ref="AGH318:AGH320"/>
    <mergeCell ref="AGI318:AGI320"/>
    <mergeCell ref="AGJ318:AGJ320"/>
    <mergeCell ref="AGK318:AGK320"/>
    <mergeCell ref="AGL318:AGL320"/>
    <mergeCell ref="AGM318:AGM320"/>
    <mergeCell ref="AGN318:AGN320"/>
    <mergeCell ref="AGO318:AGO320"/>
    <mergeCell ref="AGP318:AGP320"/>
    <mergeCell ref="AGQ318:AGQ320"/>
    <mergeCell ref="AGR318:AGR320"/>
    <mergeCell ref="AGS318:AGS320"/>
    <mergeCell ref="AGT318:AGT320"/>
    <mergeCell ref="AGU318:AGU320"/>
    <mergeCell ref="AGV318:AGV320"/>
    <mergeCell ref="AGW318:AGW320"/>
    <mergeCell ref="AGX318:AGX320"/>
    <mergeCell ref="AGY318:AGY320"/>
    <mergeCell ref="AGZ318:AGZ320"/>
    <mergeCell ref="AHA318:AHA320"/>
    <mergeCell ref="AHB318:AHB320"/>
    <mergeCell ref="AHC318:AHC320"/>
    <mergeCell ref="AHD318:AHD320"/>
    <mergeCell ref="AHE318:AHE320"/>
    <mergeCell ref="AHF318:AHF320"/>
    <mergeCell ref="AHG318:AHG320"/>
    <mergeCell ref="AHH318:AHH320"/>
    <mergeCell ref="AHI318:AHI320"/>
    <mergeCell ref="AHJ318:AHJ320"/>
    <mergeCell ref="AHK318:AHK320"/>
    <mergeCell ref="AHL318:AHL320"/>
    <mergeCell ref="AHM318:AHM320"/>
    <mergeCell ref="AHN318:AHN320"/>
    <mergeCell ref="AHO318:AHO320"/>
    <mergeCell ref="AHP318:AHP320"/>
    <mergeCell ref="AHQ318:AHQ320"/>
    <mergeCell ref="AHR318:AHR320"/>
    <mergeCell ref="AHS318:AHS320"/>
    <mergeCell ref="AHT318:AHT320"/>
    <mergeCell ref="AHU318:AHU320"/>
    <mergeCell ref="AHV318:AHV320"/>
    <mergeCell ref="AHW318:AHW320"/>
    <mergeCell ref="AHX318:AHX320"/>
    <mergeCell ref="AHY318:AHY320"/>
    <mergeCell ref="AHZ318:AHZ320"/>
    <mergeCell ref="AIA318:AIA320"/>
    <mergeCell ref="AIB318:AIB320"/>
    <mergeCell ref="AIC318:AIC320"/>
    <mergeCell ref="AID318:AID320"/>
    <mergeCell ref="AIE318:AIE320"/>
    <mergeCell ref="AIF318:AIF320"/>
    <mergeCell ref="AIG318:AIG320"/>
    <mergeCell ref="AIH318:AIH320"/>
    <mergeCell ref="AII318:AII320"/>
    <mergeCell ref="AIJ318:AIJ320"/>
    <mergeCell ref="AIK318:AIK320"/>
    <mergeCell ref="AIL318:AIL320"/>
    <mergeCell ref="AIM318:AIM320"/>
    <mergeCell ref="AIN318:AIN320"/>
    <mergeCell ref="AIO318:AIO320"/>
    <mergeCell ref="AIP318:AIP320"/>
    <mergeCell ref="AIQ318:AIQ320"/>
    <mergeCell ref="AIR318:AIR320"/>
    <mergeCell ref="AIS318:AIS320"/>
    <mergeCell ref="AIT318:AIT320"/>
    <mergeCell ref="AIU318:AIU320"/>
    <mergeCell ref="AIV318:AIV320"/>
    <mergeCell ref="AIW318:AIW320"/>
    <mergeCell ref="AIX318:AIX320"/>
    <mergeCell ref="AIY318:AIY320"/>
    <mergeCell ref="AIZ318:AIZ320"/>
    <mergeCell ref="AJA318:AJA320"/>
    <mergeCell ref="AJB318:AJB320"/>
    <mergeCell ref="AJC318:AJC320"/>
    <mergeCell ref="AJD318:AJD320"/>
    <mergeCell ref="AJE318:AJE320"/>
    <mergeCell ref="AJF318:AJF320"/>
    <mergeCell ref="AJG318:AJG320"/>
    <mergeCell ref="AJH318:AJH320"/>
    <mergeCell ref="AJI318:AJI320"/>
    <mergeCell ref="AJJ318:AJJ320"/>
    <mergeCell ref="AJK318:AJK320"/>
    <mergeCell ref="AJL318:AJL320"/>
    <mergeCell ref="AJM318:AJM320"/>
    <mergeCell ref="AJN318:AJN320"/>
    <mergeCell ref="AJO318:AJO320"/>
    <mergeCell ref="AJP318:AJP320"/>
    <mergeCell ref="AJQ318:AJQ320"/>
    <mergeCell ref="AJR318:AJR320"/>
    <mergeCell ref="AJS318:AJS320"/>
    <mergeCell ref="AJT318:AJT320"/>
    <mergeCell ref="AJU318:AJU320"/>
    <mergeCell ref="AJV318:AJV320"/>
    <mergeCell ref="AJW318:AJW320"/>
    <mergeCell ref="AJX318:AJX320"/>
    <mergeCell ref="AJY318:AJY320"/>
    <mergeCell ref="AJZ318:AJZ320"/>
    <mergeCell ref="AKA318:AKA320"/>
    <mergeCell ref="AKB318:AKB320"/>
    <mergeCell ref="AKC318:AKC320"/>
    <mergeCell ref="AKD318:AKD320"/>
    <mergeCell ref="AKE318:AKE320"/>
    <mergeCell ref="AKF318:AKF320"/>
    <mergeCell ref="AKG318:AKG320"/>
    <mergeCell ref="AKH318:AKH320"/>
    <mergeCell ref="AKI318:AKI320"/>
    <mergeCell ref="AKJ318:AKJ320"/>
    <mergeCell ref="AKK318:AKK320"/>
    <mergeCell ref="AKL318:AKL320"/>
    <mergeCell ref="AKM318:AKM320"/>
    <mergeCell ref="AKN318:AKN320"/>
    <mergeCell ref="AKO318:AKO320"/>
    <mergeCell ref="AKP318:AKP320"/>
    <mergeCell ref="MC322:MC324"/>
    <mergeCell ref="MD322:MD324"/>
    <mergeCell ref="ME322:ME324"/>
    <mergeCell ref="MF322:MF324"/>
    <mergeCell ref="MG322:MG324"/>
    <mergeCell ref="MH322:MH324"/>
    <mergeCell ref="MI322:MI324"/>
    <mergeCell ref="MJ322:MJ324"/>
    <mergeCell ref="MK322:MK324"/>
    <mergeCell ref="ML322:ML324"/>
    <mergeCell ref="MM322:MM324"/>
    <mergeCell ref="MN322:MN324"/>
    <mergeCell ref="MO322:MO324"/>
    <mergeCell ref="MP322:MP324"/>
    <mergeCell ref="MQ322:MQ324"/>
    <mergeCell ref="MR322:MR324"/>
    <mergeCell ref="MS322:MS324"/>
    <mergeCell ref="MT322:MT324"/>
    <mergeCell ref="MU322:MU324"/>
    <mergeCell ref="MV322:MV324"/>
    <mergeCell ref="MW322:MW324"/>
    <mergeCell ref="MX322:MX324"/>
    <mergeCell ref="MY322:MY324"/>
    <mergeCell ref="MZ322:MZ324"/>
    <mergeCell ref="NA322:NA324"/>
    <mergeCell ref="NB322:NB324"/>
    <mergeCell ref="NC322:NC324"/>
    <mergeCell ref="ND322:ND324"/>
    <mergeCell ref="NE322:NE324"/>
    <mergeCell ref="NF322:NF324"/>
    <mergeCell ref="NG322:NG324"/>
    <mergeCell ref="NH322:NH324"/>
    <mergeCell ref="NI322:NI324"/>
    <mergeCell ref="NJ322:NJ324"/>
    <mergeCell ref="NK322:NK324"/>
    <mergeCell ref="NL322:NL324"/>
    <mergeCell ref="NM322:NM324"/>
    <mergeCell ref="NN322:NN324"/>
    <mergeCell ref="NO322:NO324"/>
    <mergeCell ref="NP322:NP324"/>
    <mergeCell ref="NQ322:NQ324"/>
    <mergeCell ref="NR322:NR324"/>
    <mergeCell ref="NS322:NS324"/>
    <mergeCell ref="NT322:NT324"/>
    <mergeCell ref="NU322:NU324"/>
    <mergeCell ref="NV322:NV324"/>
    <mergeCell ref="NW322:NW324"/>
    <mergeCell ref="NX322:NX324"/>
    <mergeCell ref="NY322:NY324"/>
    <mergeCell ref="NZ322:NZ324"/>
    <mergeCell ref="OA322:OA324"/>
    <mergeCell ref="OB322:OB324"/>
    <mergeCell ref="OC322:OC324"/>
    <mergeCell ref="OD322:OD324"/>
    <mergeCell ref="OE322:OE324"/>
    <mergeCell ref="OF322:OF324"/>
    <mergeCell ref="OG322:OG324"/>
    <mergeCell ref="OH322:OH324"/>
    <mergeCell ref="OI322:OI324"/>
    <mergeCell ref="OJ322:OJ324"/>
    <mergeCell ref="OK322:OK324"/>
    <mergeCell ref="OL322:OL324"/>
    <mergeCell ref="OM322:OM324"/>
    <mergeCell ref="ON322:ON324"/>
    <mergeCell ref="OO322:OO324"/>
    <mergeCell ref="OP322:OP324"/>
    <mergeCell ref="OQ322:OQ324"/>
    <mergeCell ref="OR322:OR324"/>
    <mergeCell ref="OS322:OS324"/>
    <mergeCell ref="OT322:OT324"/>
    <mergeCell ref="OU322:OU324"/>
    <mergeCell ref="OV322:OV324"/>
    <mergeCell ref="OW322:OW324"/>
    <mergeCell ref="OX322:OX324"/>
    <mergeCell ref="OY322:OY324"/>
    <mergeCell ref="OZ322:OZ324"/>
    <mergeCell ref="PA322:PA324"/>
    <mergeCell ref="PB322:PB324"/>
    <mergeCell ref="PC322:PC324"/>
    <mergeCell ref="PD322:PD324"/>
    <mergeCell ref="PE322:PE324"/>
    <mergeCell ref="PF322:PF324"/>
    <mergeCell ref="PG322:PG324"/>
    <mergeCell ref="PH322:PH324"/>
    <mergeCell ref="PI322:PI324"/>
    <mergeCell ref="PJ322:PJ324"/>
    <mergeCell ref="PK322:PK324"/>
    <mergeCell ref="PL322:PL324"/>
    <mergeCell ref="PM322:PM324"/>
    <mergeCell ref="PN322:PN324"/>
    <mergeCell ref="PO322:PO324"/>
    <mergeCell ref="PP322:PP324"/>
    <mergeCell ref="PQ322:PQ324"/>
    <mergeCell ref="PR322:PR324"/>
    <mergeCell ref="PS322:PS324"/>
    <mergeCell ref="PT322:PT324"/>
    <mergeCell ref="PU322:PU324"/>
    <mergeCell ref="PV322:PV324"/>
    <mergeCell ref="PW322:PW324"/>
    <mergeCell ref="PX322:PX324"/>
    <mergeCell ref="PY322:PY324"/>
    <mergeCell ref="PZ322:PZ324"/>
    <mergeCell ref="QA322:QA324"/>
    <mergeCell ref="QB322:QB324"/>
    <mergeCell ref="QC322:QC324"/>
    <mergeCell ref="QD322:QD324"/>
    <mergeCell ref="QE322:QE324"/>
    <mergeCell ref="QF322:QF324"/>
    <mergeCell ref="QG322:QG324"/>
    <mergeCell ref="QH322:QH324"/>
    <mergeCell ref="QI322:QI324"/>
    <mergeCell ref="QJ322:QJ324"/>
    <mergeCell ref="QK322:QK324"/>
    <mergeCell ref="QL322:QL324"/>
    <mergeCell ref="QM322:QM324"/>
    <mergeCell ref="QN322:QN324"/>
    <mergeCell ref="QO322:QO324"/>
    <mergeCell ref="QP322:QP324"/>
    <mergeCell ref="QQ322:QQ324"/>
    <mergeCell ref="QR322:QR324"/>
    <mergeCell ref="QS322:QS324"/>
    <mergeCell ref="QT322:QT324"/>
    <mergeCell ref="QU322:QU324"/>
    <mergeCell ref="QV322:QV324"/>
    <mergeCell ref="QW322:QW324"/>
    <mergeCell ref="QX322:QX324"/>
    <mergeCell ref="QY322:QY324"/>
    <mergeCell ref="QZ322:QZ324"/>
    <mergeCell ref="RA322:RA324"/>
    <mergeCell ref="RB322:RB324"/>
    <mergeCell ref="RC322:RC324"/>
    <mergeCell ref="RD322:RD324"/>
    <mergeCell ref="RE322:RE324"/>
    <mergeCell ref="RF322:RF324"/>
    <mergeCell ref="RG322:RG324"/>
    <mergeCell ref="RH322:RH324"/>
    <mergeCell ref="RI322:RI324"/>
    <mergeCell ref="RJ322:RJ324"/>
    <mergeCell ref="RK322:RK324"/>
    <mergeCell ref="RL322:RL324"/>
    <mergeCell ref="RM322:RM324"/>
    <mergeCell ref="RN322:RN324"/>
    <mergeCell ref="RO322:RO324"/>
    <mergeCell ref="RP322:RP324"/>
    <mergeCell ref="RQ322:RQ324"/>
    <mergeCell ref="RR322:RR324"/>
    <mergeCell ref="RS322:RS324"/>
    <mergeCell ref="RT322:RT324"/>
    <mergeCell ref="RU322:RU324"/>
    <mergeCell ref="RV322:RV324"/>
    <mergeCell ref="RW322:RW324"/>
    <mergeCell ref="RX322:RX324"/>
    <mergeCell ref="RY322:RY324"/>
    <mergeCell ref="RZ322:RZ324"/>
    <mergeCell ref="SA322:SA324"/>
    <mergeCell ref="SB322:SB324"/>
    <mergeCell ref="SC322:SC324"/>
    <mergeCell ref="SD322:SD324"/>
    <mergeCell ref="SE322:SE324"/>
    <mergeCell ref="SF322:SF324"/>
    <mergeCell ref="SG322:SG324"/>
    <mergeCell ref="SH322:SH324"/>
    <mergeCell ref="SI322:SI324"/>
    <mergeCell ref="SJ322:SJ324"/>
    <mergeCell ref="SK322:SK324"/>
    <mergeCell ref="SL322:SL324"/>
    <mergeCell ref="SM322:SM324"/>
    <mergeCell ref="SN322:SN324"/>
    <mergeCell ref="SO322:SO324"/>
    <mergeCell ref="SP322:SP324"/>
    <mergeCell ref="SQ322:SQ324"/>
    <mergeCell ref="SR322:SR324"/>
    <mergeCell ref="SS322:SS324"/>
    <mergeCell ref="ST322:ST324"/>
    <mergeCell ref="SU322:SU324"/>
    <mergeCell ref="SV322:SV324"/>
    <mergeCell ref="SW322:SW324"/>
    <mergeCell ref="SX322:SX324"/>
    <mergeCell ref="SY322:SY324"/>
    <mergeCell ref="SZ322:SZ324"/>
    <mergeCell ref="TA322:TA324"/>
    <mergeCell ref="TB322:TB324"/>
    <mergeCell ref="TC322:TC324"/>
    <mergeCell ref="TD322:TD324"/>
    <mergeCell ref="TE322:TE324"/>
    <mergeCell ref="TF322:TF324"/>
    <mergeCell ref="TG322:TG324"/>
    <mergeCell ref="TH322:TH324"/>
    <mergeCell ref="TI322:TI324"/>
    <mergeCell ref="TJ322:TJ324"/>
    <mergeCell ref="TK322:TK324"/>
    <mergeCell ref="TL322:TL324"/>
    <mergeCell ref="TM322:TM324"/>
    <mergeCell ref="TN322:TN324"/>
    <mergeCell ref="TO322:TO324"/>
    <mergeCell ref="TP322:TP324"/>
    <mergeCell ref="TQ322:TQ324"/>
    <mergeCell ref="TR322:TR324"/>
    <mergeCell ref="TS322:TS324"/>
    <mergeCell ref="TT322:TT324"/>
    <mergeCell ref="TU322:TU324"/>
    <mergeCell ref="TV322:TV324"/>
    <mergeCell ref="TW322:TW324"/>
    <mergeCell ref="TX322:TX324"/>
    <mergeCell ref="TY322:TY324"/>
    <mergeCell ref="TZ322:TZ324"/>
    <mergeCell ref="UA322:UA324"/>
    <mergeCell ref="UB322:UB324"/>
    <mergeCell ref="UC322:UC324"/>
    <mergeCell ref="UD322:UD324"/>
    <mergeCell ref="UE322:UE324"/>
    <mergeCell ref="UF322:UF324"/>
    <mergeCell ref="UG322:UG324"/>
    <mergeCell ref="UH322:UH324"/>
    <mergeCell ref="UI322:UI324"/>
    <mergeCell ref="UJ322:UJ324"/>
    <mergeCell ref="UK322:UK324"/>
    <mergeCell ref="UL322:UL324"/>
    <mergeCell ref="UM322:UM324"/>
    <mergeCell ref="UN322:UN324"/>
    <mergeCell ref="UO322:UO324"/>
    <mergeCell ref="UP322:UP324"/>
    <mergeCell ref="UQ322:UQ324"/>
    <mergeCell ref="UR322:UR324"/>
    <mergeCell ref="US322:US324"/>
    <mergeCell ref="UT322:UT324"/>
    <mergeCell ref="UU322:UU324"/>
    <mergeCell ref="UV322:UV324"/>
    <mergeCell ref="UW322:UW324"/>
    <mergeCell ref="UX322:UX324"/>
    <mergeCell ref="UY322:UY324"/>
    <mergeCell ref="UZ322:UZ324"/>
    <mergeCell ref="VA322:VA324"/>
    <mergeCell ref="VB322:VB324"/>
    <mergeCell ref="VC322:VC324"/>
    <mergeCell ref="VD322:VD324"/>
    <mergeCell ref="VE322:VE324"/>
    <mergeCell ref="VF322:VF324"/>
    <mergeCell ref="VG322:VG324"/>
    <mergeCell ref="VH322:VH324"/>
    <mergeCell ref="VI322:VI324"/>
    <mergeCell ref="VJ322:VJ324"/>
    <mergeCell ref="VK322:VK324"/>
    <mergeCell ref="VL322:VL324"/>
    <mergeCell ref="VM322:VM324"/>
    <mergeCell ref="VN322:VN324"/>
    <mergeCell ref="VO322:VO324"/>
    <mergeCell ref="VP322:VP324"/>
    <mergeCell ref="VQ322:VQ324"/>
    <mergeCell ref="VR322:VR324"/>
    <mergeCell ref="VS322:VS324"/>
    <mergeCell ref="VT322:VT324"/>
    <mergeCell ref="VU322:VU324"/>
    <mergeCell ref="VV322:VV324"/>
    <mergeCell ref="VW322:VW324"/>
    <mergeCell ref="VX322:VX324"/>
    <mergeCell ref="VY322:VY324"/>
    <mergeCell ref="VZ322:VZ324"/>
    <mergeCell ref="WA322:WA324"/>
    <mergeCell ref="WB322:WB324"/>
    <mergeCell ref="WC322:WC324"/>
    <mergeCell ref="WD322:WD324"/>
    <mergeCell ref="WE322:WE324"/>
    <mergeCell ref="WF322:WF324"/>
    <mergeCell ref="WG322:WG324"/>
    <mergeCell ref="WH322:WH324"/>
    <mergeCell ref="WI322:WI324"/>
    <mergeCell ref="WJ322:WJ324"/>
    <mergeCell ref="WK322:WK324"/>
    <mergeCell ref="WL322:WL324"/>
    <mergeCell ref="WM322:WM324"/>
    <mergeCell ref="WN322:WN324"/>
    <mergeCell ref="WO322:WO324"/>
    <mergeCell ref="WP322:WP324"/>
    <mergeCell ref="WQ322:WQ324"/>
    <mergeCell ref="WR322:WR324"/>
    <mergeCell ref="WS322:WS324"/>
    <mergeCell ref="WT322:WT324"/>
    <mergeCell ref="WU322:WU324"/>
    <mergeCell ref="WV322:WV324"/>
    <mergeCell ref="WW322:WW324"/>
    <mergeCell ref="WX322:WX324"/>
    <mergeCell ref="WY322:WY324"/>
    <mergeCell ref="WZ322:WZ324"/>
    <mergeCell ref="XA322:XA324"/>
    <mergeCell ref="XB322:XB324"/>
    <mergeCell ref="XC322:XC324"/>
    <mergeCell ref="XD322:XD324"/>
    <mergeCell ref="XE322:XE324"/>
    <mergeCell ref="XF322:XF324"/>
    <mergeCell ref="XG322:XG324"/>
    <mergeCell ref="XH322:XH324"/>
    <mergeCell ref="XI322:XI324"/>
    <mergeCell ref="XJ322:XJ324"/>
    <mergeCell ref="XK322:XK324"/>
    <mergeCell ref="XL322:XL324"/>
    <mergeCell ref="XM322:XM324"/>
    <mergeCell ref="XN322:XN324"/>
    <mergeCell ref="XO322:XO324"/>
    <mergeCell ref="XP322:XP324"/>
    <mergeCell ref="XQ322:XQ324"/>
    <mergeCell ref="XR322:XR324"/>
    <mergeCell ref="XS322:XS324"/>
    <mergeCell ref="XT322:XT324"/>
    <mergeCell ref="XU322:XU324"/>
    <mergeCell ref="XV322:XV324"/>
    <mergeCell ref="XW322:XW324"/>
    <mergeCell ref="XX322:XX324"/>
    <mergeCell ref="XY322:XY324"/>
    <mergeCell ref="XZ322:XZ324"/>
    <mergeCell ref="YA322:YA324"/>
    <mergeCell ref="YB322:YB324"/>
    <mergeCell ref="YC322:YC324"/>
    <mergeCell ref="YD322:YD324"/>
    <mergeCell ref="YE322:YE324"/>
    <mergeCell ref="YF322:YF324"/>
    <mergeCell ref="YG322:YG324"/>
    <mergeCell ref="YH322:YH324"/>
    <mergeCell ref="YI322:YI324"/>
    <mergeCell ref="YJ322:YJ324"/>
    <mergeCell ref="YK322:YK324"/>
    <mergeCell ref="YL322:YL324"/>
    <mergeCell ref="YM322:YM324"/>
    <mergeCell ref="YN322:YN324"/>
    <mergeCell ref="YO322:YO324"/>
    <mergeCell ref="YP322:YP324"/>
    <mergeCell ref="YQ322:YQ324"/>
    <mergeCell ref="YR322:YR324"/>
    <mergeCell ref="YS322:YS324"/>
    <mergeCell ref="YT322:YT324"/>
    <mergeCell ref="YU322:YU324"/>
    <mergeCell ref="YV322:YV324"/>
    <mergeCell ref="YW322:YW324"/>
    <mergeCell ref="YX322:YX324"/>
    <mergeCell ref="YY322:YY324"/>
    <mergeCell ref="YZ322:YZ324"/>
    <mergeCell ref="ZA322:ZA324"/>
    <mergeCell ref="ZB322:ZB324"/>
    <mergeCell ref="ZC322:ZC324"/>
    <mergeCell ref="ZD322:ZD324"/>
    <mergeCell ref="ZE322:ZE324"/>
    <mergeCell ref="ZF322:ZF324"/>
    <mergeCell ref="ZG322:ZG324"/>
    <mergeCell ref="ZH322:ZH324"/>
    <mergeCell ref="ZI322:ZI324"/>
    <mergeCell ref="ZJ322:ZJ324"/>
    <mergeCell ref="ZK322:ZK324"/>
    <mergeCell ref="ZL322:ZL324"/>
    <mergeCell ref="ZM322:ZM324"/>
    <mergeCell ref="ZN322:ZN324"/>
    <mergeCell ref="ZO322:ZO324"/>
    <mergeCell ref="ZP322:ZP324"/>
    <mergeCell ref="ZQ322:ZQ324"/>
    <mergeCell ref="ZR322:ZR324"/>
    <mergeCell ref="ZS322:ZS324"/>
    <mergeCell ref="ZT322:ZT324"/>
    <mergeCell ref="ZU322:ZU324"/>
    <mergeCell ref="ZV322:ZV324"/>
    <mergeCell ref="ZW322:ZW324"/>
    <mergeCell ref="ZX322:ZX324"/>
    <mergeCell ref="ZY322:ZY324"/>
    <mergeCell ref="ZZ322:ZZ324"/>
    <mergeCell ref="AAA322:AAA324"/>
    <mergeCell ref="AAB322:AAB324"/>
    <mergeCell ref="AAC322:AAC324"/>
    <mergeCell ref="AAD322:AAD324"/>
    <mergeCell ref="AAE322:AAE324"/>
    <mergeCell ref="AAF322:AAF324"/>
    <mergeCell ref="AAG322:AAG324"/>
    <mergeCell ref="AAH322:AAH324"/>
    <mergeCell ref="AAI322:AAI324"/>
    <mergeCell ref="AAJ322:AAJ324"/>
    <mergeCell ref="AAK322:AAK324"/>
    <mergeCell ref="AAL322:AAL324"/>
    <mergeCell ref="AAM322:AAM324"/>
    <mergeCell ref="AAN322:AAN324"/>
    <mergeCell ref="AAO322:AAO324"/>
    <mergeCell ref="AAP322:AAP324"/>
    <mergeCell ref="AAQ322:AAQ324"/>
    <mergeCell ref="AAR322:AAR324"/>
    <mergeCell ref="AAS322:AAS324"/>
    <mergeCell ref="AAT322:AAT324"/>
    <mergeCell ref="AAU322:AAU324"/>
    <mergeCell ref="AAV322:AAV324"/>
    <mergeCell ref="AAW322:AAW324"/>
    <mergeCell ref="AAX322:AAX324"/>
    <mergeCell ref="AAY322:AAY324"/>
    <mergeCell ref="AAZ322:AAZ324"/>
    <mergeCell ref="ABA322:ABA324"/>
    <mergeCell ref="ABB322:ABB324"/>
    <mergeCell ref="ABC322:ABC324"/>
    <mergeCell ref="ABD322:ABD324"/>
    <mergeCell ref="ABE322:ABE324"/>
    <mergeCell ref="ABF322:ABF324"/>
    <mergeCell ref="ABG322:ABG324"/>
    <mergeCell ref="ABH322:ABH324"/>
    <mergeCell ref="ABI322:ABI324"/>
    <mergeCell ref="ABJ322:ABJ324"/>
    <mergeCell ref="ABK322:ABK324"/>
    <mergeCell ref="ABL322:ABL324"/>
    <mergeCell ref="ABM322:ABM324"/>
    <mergeCell ref="ABN322:ABN324"/>
    <mergeCell ref="ABO322:ABO324"/>
    <mergeCell ref="ABP322:ABP324"/>
    <mergeCell ref="ABQ322:ABQ324"/>
    <mergeCell ref="ABR322:ABR324"/>
    <mergeCell ref="ABS322:ABS324"/>
    <mergeCell ref="ABT322:ABT324"/>
    <mergeCell ref="ABU322:ABU324"/>
    <mergeCell ref="ABV322:ABV324"/>
    <mergeCell ref="ABW322:ABW324"/>
    <mergeCell ref="ABX322:ABX324"/>
    <mergeCell ref="ABY322:ABY324"/>
    <mergeCell ref="ABZ322:ABZ324"/>
    <mergeCell ref="ACA322:ACA324"/>
    <mergeCell ref="ACB322:ACB324"/>
    <mergeCell ref="ACC322:ACC324"/>
    <mergeCell ref="ACD322:ACD324"/>
    <mergeCell ref="ACE322:ACE324"/>
    <mergeCell ref="ACF322:ACF324"/>
    <mergeCell ref="ACG322:ACG324"/>
    <mergeCell ref="ACH322:ACH324"/>
    <mergeCell ref="ACI322:ACI324"/>
    <mergeCell ref="ACJ322:ACJ324"/>
    <mergeCell ref="ACK322:ACK324"/>
    <mergeCell ref="ACL322:ACL324"/>
    <mergeCell ref="ACM322:ACM324"/>
    <mergeCell ref="ACN322:ACN324"/>
    <mergeCell ref="ACO322:ACO324"/>
    <mergeCell ref="ACP322:ACP324"/>
    <mergeCell ref="ACQ322:ACQ324"/>
    <mergeCell ref="ACR322:ACR324"/>
    <mergeCell ref="ACS322:ACS324"/>
    <mergeCell ref="ACT322:ACT324"/>
    <mergeCell ref="ACU322:ACU324"/>
    <mergeCell ref="ACV322:ACV324"/>
    <mergeCell ref="ACW322:ACW324"/>
    <mergeCell ref="ACX322:ACX324"/>
    <mergeCell ref="ACY322:ACY324"/>
    <mergeCell ref="ACZ322:ACZ324"/>
    <mergeCell ref="ADA322:ADA324"/>
    <mergeCell ref="ADB322:ADB324"/>
    <mergeCell ref="ADC322:ADC324"/>
    <mergeCell ref="ADD322:ADD324"/>
    <mergeCell ref="ADE322:ADE324"/>
    <mergeCell ref="ADF322:ADF324"/>
    <mergeCell ref="ADG322:ADG324"/>
    <mergeCell ref="ADH322:ADH324"/>
    <mergeCell ref="ADI322:ADI324"/>
    <mergeCell ref="ADJ322:ADJ324"/>
    <mergeCell ref="ADK322:ADK324"/>
    <mergeCell ref="ADL322:ADL324"/>
    <mergeCell ref="ADM322:ADM324"/>
    <mergeCell ref="ADN322:ADN324"/>
    <mergeCell ref="ADO322:ADO324"/>
    <mergeCell ref="ADP322:ADP324"/>
    <mergeCell ref="ADQ322:ADQ324"/>
    <mergeCell ref="ADR322:ADR324"/>
    <mergeCell ref="ADS322:ADS324"/>
    <mergeCell ref="ADT322:ADT324"/>
    <mergeCell ref="ADU322:ADU324"/>
    <mergeCell ref="ADV322:ADV324"/>
    <mergeCell ref="ADW322:ADW324"/>
    <mergeCell ref="ADX322:ADX324"/>
    <mergeCell ref="ADY322:ADY324"/>
    <mergeCell ref="ADZ322:ADZ324"/>
    <mergeCell ref="AEA322:AEA324"/>
    <mergeCell ref="AEB322:AEB324"/>
    <mergeCell ref="AEC322:AEC324"/>
    <mergeCell ref="AED322:AED324"/>
    <mergeCell ref="AEE322:AEE324"/>
    <mergeCell ref="AEF322:AEF324"/>
    <mergeCell ref="AEG322:AEG324"/>
    <mergeCell ref="AEH322:AEH324"/>
    <mergeCell ref="AEI322:AEI324"/>
    <mergeCell ref="AEJ322:AEJ324"/>
    <mergeCell ref="AEK322:AEK324"/>
    <mergeCell ref="AEL322:AEL324"/>
    <mergeCell ref="AEM322:AEM324"/>
    <mergeCell ref="AEN322:AEN324"/>
    <mergeCell ref="AEO322:AEO324"/>
    <mergeCell ref="AEP322:AEP324"/>
    <mergeCell ref="AEQ322:AEQ324"/>
    <mergeCell ref="AER322:AER324"/>
    <mergeCell ref="AES322:AES324"/>
    <mergeCell ref="AET322:AET324"/>
    <mergeCell ref="AEU322:AEU324"/>
    <mergeCell ref="AEV322:AEV324"/>
    <mergeCell ref="AEW322:AEW324"/>
    <mergeCell ref="AEX322:AEX324"/>
    <mergeCell ref="AEY322:AEY324"/>
    <mergeCell ref="AEZ322:AEZ324"/>
    <mergeCell ref="AFA322:AFA324"/>
    <mergeCell ref="AFB322:AFB324"/>
    <mergeCell ref="AFC322:AFC324"/>
    <mergeCell ref="AFD322:AFD324"/>
    <mergeCell ref="AFE322:AFE324"/>
    <mergeCell ref="AFF322:AFF324"/>
    <mergeCell ref="AFG322:AFG324"/>
    <mergeCell ref="AFH322:AFH324"/>
    <mergeCell ref="AFI322:AFI324"/>
    <mergeCell ref="AFJ322:AFJ324"/>
    <mergeCell ref="AFK322:AFK324"/>
    <mergeCell ref="AFL322:AFL324"/>
    <mergeCell ref="AFM322:AFM324"/>
    <mergeCell ref="AFN322:AFN324"/>
    <mergeCell ref="AFO322:AFO324"/>
    <mergeCell ref="AFP322:AFP324"/>
    <mergeCell ref="AFQ322:AFQ324"/>
    <mergeCell ref="AFR322:AFR324"/>
    <mergeCell ref="AFS322:AFS324"/>
    <mergeCell ref="AFT322:AFT324"/>
    <mergeCell ref="AFU322:AFU324"/>
    <mergeCell ref="AFV322:AFV324"/>
    <mergeCell ref="AFW322:AFW324"/>
    <mergeCell ref="AFX322:AFX324"/>
    <mergeCell ref="AFY322:AFY324"/>
    <mergeCell ref="AFZ322:AFZ324"/>
    <mergeCell ref="AGA322:AGA324"/>
    <mergeCell ref="AGB322:AGB324"/>
    <mergeCell ref="AGC322:AGC324"/>
    <mergeCell ref="AGD322:AGD324"/>
    <mergeCell ref="AGE322:AGE324"/>
    <mergeCell ref="AGF322:AGF324"/>
    <mergeCell ref="AGG322:AGG324"/>
    <mergeCell ref="AGH322:AGH324"/>
    <mergeCell ref="AGI322:AGI324"/>
    <mergeCell ref="AGJ322:AGJ324"/>
    <mergeCell ref="AGK322:AGK324"/>
    <mergeCell ref="AGL322:AGL324"/>
    <mergeCell ref="AGM322:AGM324"/>
    <mergeCell ref="AGN322:AGN324"/>
    <mergeCell ref="AGO322:AGO324"/>
    <mergeCell ref="AGP322:AGP324"/>
    <mergeCell ref="AGQ322:AGQ324"/>
    <mergeCell ref="AGR322:AGR324"/>
    <mergeCell ref="AGS322:AGS324"/>
    <mergeCell ref="AGT322:AGT324"/>
    <mergeCell ref="AGU322:AGU324"/>
    <mergeCell ref="AGV322:AGV324"/>
    <mergeCell ref="AGW322:AGW324"/>
    <mergeCell ref="AGX322:AGX324"/>
    <mergeCell ref="AGY322:AGY324"/>
    <mergeCell ref="AGZ322:AGZ324"/>
    <mergeCell ref="AHA322:AHA324"/>
    <mergeCell ref="AHB322:AHB324"/>
    <mergeCell ref="AHC322:AHC324"/>
    <mergeCell ref="AHD322:AHD324"/>
    <mergeCell ref="AHE322:AHE324"/>
    <mergeCell ref="AHF322:AHF324"/>
    <mergeCell ref="AHG322:AHG324"/>
    <mergeCell ref="AHH322:AHH324"/>
    <mergeCell ref="AHI322:AHI324"/>
    <mergeCell ref="AHJ322:AHJ324"/>
    <mergeCell ref="AHK322:AHK324"/>
    <mergeCell ref="AHL322:AHL324"/>
    <mergeCell ref="AHM322:AHM324"/>
    <mergeCell ref="AHN322:AHN324"/>
    <mergeCell ref="AHO322:AHO324"/>
    <mergeCell ref="AHP322:AHP324"/>
    <mergeCell ref="AHQ322:AHQ324"/>
    <mergeCell ref="AHR322:AHR324"/>
    <mergeCell ref="AHS322:AHS324"/>
    <mergeCell ref="AHT322:AHT324"/>
    <mergeCell ref="AHU322:AHU324"/>
    <mergeCell ref="AHV322:AHV324"/>
    <mergeCell ref="AHW322:AHW324"/>
    <mergeCell ref="AHX322:AHX324"/>
    <mergeCell ref="AHY322:AHY324"/>
    <mergeCell ref="AHZ322:AHZ324"/>
    <mergeCell ref="AIA322:AIA324"/>
    <mergeCell ref="AIB322:AIB324"/>
    <mergeCell ref="AIC322:AIC324"/>
    <mergeCell ref="AID322:AID324"/>
    <mergeCell ref="AIE322:AIE324"/>
    <mergeCell ref="AIF322:AIF324"/>
    <mergeCell ref="AIG322:AIG324"/>
    <mergeCell ref="AIH322:AIH324"/>
    <mergeCell ref="AII322:AII324"/>
    <mergeCell ref="AIJ322:AIJ324"/>
    <mergeCell ref="AIK322:AIK324"/>
    <mergeCell ref="AIL322:AIL324"/>
    <mergeCell ref="AIM322:AIM324"/>
    <mergeCell ref="AIN322:AIN324"/>
    <mergeCell ref="AIO322:AIO324"/>
    <mergeCell ref="AIP322:AIP324"/>
    <mergeCell ref="AIQ322:AIQ324"/>
    <mergeCell ref="AIR322:AIR324"/>
    <mergeCell ref="AIS322:AIS324"/>
    <mergeCell ref="AIT322:AIT324"/>
    <mergeCell ref="AIU322:AIU324"/>
    <mergeCell ref="AIV322:AIV324"/>
    <mergeCell ref="AIW322:AIW324"/>
    <mergeCell ref="AIX322:AIX324"/>
    <mergeCell ref="AIY322:AIY324"/>
    <mergeCell ref="AIZ322:AIZ324"/>
    <mergeCell ref="AJA322:AJA324"/>
    <mergeCell ref="AJB322:AJB324"/>
    <mergeCell ref="AJC322:AJC324"/>
    <mergeCell ref="AJD322:AJD324"/>
    <mergeCell ref="AJE322:AJE324"/>
    <mergeCell ref="AJF322:AJF324"/>
    <mergeCell ref="AJG322:AJG324"/>
    <mergeCell ref="AJH322:AJH324"/>
    <mergeCell ref="AJI322:AJI324"/>
    <mergeCell ref="AJJ322:AJJ324"/>
    <mergeCell ref="AJK322:AJK324"/>
    <mergeCell ref="AJL322:AJL324"/>
    <mergeCell ref="AJM322:AJM324"/>
    <mergeCell ref="AJN322:AJN324"/>
    <mergeCell ref="AJO322:AJO324"/>
    <mergeCell ref="AJP322:AJP324"/>
    <mergeCell ref="AJQ322:AJQ324"/>
    <mergeCell ref="AJR322:AJR324"/>
    <mergeCell ref="AJS322:AJS324"/>
    <mergeCell ref="AJT322:AJT324"/>
    <mergeCell ref="AJU322:AJU324"/>
    <mergeCell ref="AJV322:AJV324"/>
    <mergeCell ref="AJW322:AJW324"/>
    <mergeCell ref="AJX322:AJX324"/>
    <mergeCell ref="AJY322:AJY324"/>
    <mergeCell ref="AJZ322:AJZ324"/>
    <mergeCell ref="AKA322:AKA324"/>
    <mergeCell ref="AKB322:AKB324"/>
    <mergeCell ref="AKC322:AKC324"/>
    <mergeCell ref="AKD322:AKD324"/>
    <mergeCell ref="AKE322:AKE324"/>
    <mergeCell ref="AKF322:AKF324"/>
    <mergeCell ref="AKG322:AKG324"/>
    <mergeCell ref="AKH322:AKH324"/>
    <mergeCell ref="AKI322:AKI324"/>
    <mergeCell ref="AKJ322:AKJ324"/>
    <mergeCell ref="AKK322:AKK324"/>
    <mergeCell ref="AKL322:AKL324"/>
    <mergeCell ref="AKM322:AKM324"/>
    <mergeCell ref="AKN322:AKN324"/>
    <mergeCell ref="AKO322:AKO324"/>
    <mergeCell ref="AKP322:AKP324"/>
    <mergeCell ref="LY325:LY327"/>
    <mergeCell ref="LZ325:LZ327"/>
    <mergeCell ref="MA325:MA327"/>
    <mergeCell ref="MB325:MB327"/>
    <mergeCell ref="MC325:MC327"/>
    <mergeCell ref="MD325:MD327"/>
    <mergeCell ref="ME325:ME327"/>
    <mergeCell ref="MF325:MF327"/>
    <mergeCell ref="MG325:MG327"/>
    <mergeCell ref="MH325:MH327"/>
    <mergeCell ref="MI325:MI327"/>
    <mergeCell ref="MJ325:MJ327"/>
    <mergeCell ref="MK325:MK327"/>
    <mergeCell ref="ML325:ML327"/>
    <mergeCell ref="MM325:MM327"/>
    <mergeCell ref="MN325:MN327"/>
    <mergeCell ref="MO325:MO327"/>
    <mergeCell ref="MP325:MP327"/>
    <mergeCell ref="MQ325:MQ327"/>
    <mergeCell ref="MR325:MR327"/>
    <mergeCell ref="MS325:MS327"/>
    <mergeCell ref="MT325:MT327"/>
    <mergeCell ref="MU325:MU327"/>
    <mergeCell ref="MV325:MV327"/>
    <mergeCell ref="MW325:MW327"/>
    <mergeCell ref="MX325:MX327"/>
    <mergeCell ref="MY325:MY327"/>
    <mergeCell ref="MZ325:MZ327"/>
    <mergeCell ref="NA325:NA327"/>
    <mergeCell ref="NB325:NB327"/>
    <mergeCell ref="NC325:NC327"/>
    <mergeCell ref="ND325:ND327"/>
    <mergeCell ref="NE325:NE327"/>
    <mergeCell ref="NF325:NF327"/>
    <mergeCell ref="NG325:NG327"/>
    <mergeCell ref="NH325:NH327"/>
    <mergeCell ref="NI325:NI327"/>
    <mergeCell ref="NJ325:NJ327"/>
    <mergeCell ref="NK325:NK327"/>
    <mergeCell ref="NL325:NL327"/>
    <mergeCell ref="NM325:NM327"/>
    <mergeCell ref="NN325:NN327"/>
    <mergeCell ref="NO325:NO327"/>
    <mergeCell ref="NP325:NP327"/>
    <mergeCell ref="NQ325:NQ327"/>
    <mergeCell ref="NR325:NR327"/>
    <mergeCell ref="NS325:NS327"/>
    <mergeCell ref="NT325:NT327"/>
    <mergeCell ref="NU325:NU327"/>
    <mergeCell ref="NV325:NV327"/>
    <mergeCell ref="NW325:NW327"/>
    <mergeCell ref="NX325:NX327"/>
    <mergeCell ref="NY325:NY327"/>
    <mergeCell ref="NZ325:NZ327"/>
    <mergeCell ref="OA325:OA327"/>
    <mergeCell ref="OB325:OB327"/>
    <mergeCell ref="OC325:OC327"/>
    <mergeCell ref="OD325:OD327"/>
    <mergeCell ref="OE325:OE327"/>
    <mergeCell ref="OF325:OF327"/>
    <mergeCell ref="OG325:OG327"/>
    <mergeCell ref="OH325:OH327"/>
    <mergeCell ref="OI325:OI327"/>
    <mergeCell ref="OJ325:OJ327"/>
    <mergeCell ref="OK325:OK327"/>
    <mergeCell ref="OL325:OL327"/>
    <mergeCell ref="OM325:OM327"/>
    <mergeCell ref="ON325:ON327"/>
    <mergeCell ref="OO325:OO327"/>
    <mergeCell ref="OP325:OP327"/>
    <mergeCell ref="OQ325:OQ327"/>
    <mergeCell ref="OR325:OR327"/>
    <mergeCell ref="OS325:OS327"/>
    <mergeCell ref="OT325:OT327"/>
    <mergeCell ref="OU325:OU327"/>
    <mergeCell ref="OV325:OV327"/>
    <mergeCell ref="OW325:OW327"/>
    <mergeCell ref="OX325:OX327"/>
    <mergeCell ref="OY325:OY327"/>
    <mergeCell ref="OZ325:OZ327"/>
    <mergeCell ref="PA325:PA327"/>
    <mergeCell ref="PB325:PB327"/>
    <mergeCell ref="PC325:PC327"/>
    <mergeCell ref="PD325:PD327"/>
    <mergeCell ref="PE325:PE327"/>
    <mergeCell ref="PF325:PF327"/>
    <mergeCell ref="PG325:PG327"/>
    <mergeCell ref="PH325:PH327"/>
    <mergeCell ref="PI325:PI327"/>
    <mergeCell ref="PJ325:PJ327"/>
    <mergeCell ref="PK325:PK327"/>
    <mergeCell ref="PL325:PL327"/>
    <mergeCell ref="PM325:PM327"/>
    <mergeCell ref="PN325:PN327"/>
    <mergeCell ref="PO325:PO327"/>
    <mergeCell ref="PP325:PP327"/>
    <mergeCell ref="PQ325:PQ327"/>
    <mergeCell ref="PR325:PR327"/>
    <mergeCell ref="PS325:PS327"/>
    <mergeCell ref="PT325:PT327"/>
    <mergeCell ref="PU325:PU327"/>
    <mergeCell ref="PV325:PV327"/>
    <mergeCell ref="PW325:PW327"/>
    <mergeCell ref="PX325:PX327"/>
    <mergeCell ref="PY325:PY327"/>
    <mergeCell ref="PZ325:PZ327"/>
    <mergeCell ref="QA325:QA327"/>
    <mergeCell ref="QB325:QB327"/>
    <mergeCell ref="QC325:QC327"/>
    <mergeCell ref="QD325:QD327"/>
    <mergeCell ref="QE325:QE327"/>
    <mergeCell ref="QF325:QF327"/>
    <mergeCell ref="QG325:QG327"/>
    <mergeCell ref="QH325:QH327"/>
    <mergeCell ref="QI325:QI327"/>
    <mergeCell ref="QJ325:QJ327"/>
    <mergeCell ref="QK325:QK327"/>
    <mergeCell ref="QL325:QL327"/>
    <mergeCell ref="QM325:QM327"/>
    <mergeCell ref="QN325:QN327"/>
    <mergeCell ref="QO325:QO327"/>
    <mergeCell ref="QP325:QP327"/>
    <mergeCell ref="QQ325:QQ327"/>
    <mergeCell ref="QR325:QR327"/>
    <mergeCell ref="QS325:QS327"/>
    <mergeCell ref="QT325:QT327"/>
    <mergeCell ref="QU325:QU327"/>
    <mergeCell ref="QV325:QV327"/>
    <mergeCell ref="QW325:QW327"/>
    <mergeCell ref="QX325:QX327"/>
    <mergeCell ref="QY325:QY327"/>
    <mergeCell ref="QZ325:QZ327"/>
    <mergeCell ref="RA325:RA327"/>
    <mergeCell ref="RB325:RB327"/>
    <mergeCell ref="RC325:RC327"/>
    <mergeCell ref="RD325:RD327"/>
    <mergeCell ref="RE325:RE327"/>
    <mergeCell ref="RF325:RF327"/>
    <mergeCell ref="RG325:RG327"/>
    <mergeCell ref="RH325:RH327"/>
    <mergeCell ref="RI325:RI327"/>
    <mergeCell ref="RJ325:RJ327"/>
    <mergeCell ref="RK325:RK327"/>
    <mergeCell ref="RL325:RL327"/>
    <mergeCell ref="RM325:RM327"/>
    <mergeCell ref="RN325:RN327"/>
    <mergeCell ref="RO325:RO327"/>
    <mergeCell ref="RP325:RP327"/>
    <mergeCell ref="RQ325:RQ327"/>
    <mergeCell ref="RR325:RR327"/>
    <mergeCell ref="RS325:RS327"/>
    <mergeCell ref="RT325:RT327"/>
    <mergeCell ref="RU325:RU327"/>
    <mergeCell ref="RV325:RV327"/>
    <mergeCell ref="RW325:RW327"/>
    <mergeCell ref="RX325:RX327"/>
    <mergeCell ref="RY325:RY327"/>
    <mergeCell ref="RZ325:RZ327"/>
    <mergeCell ref="SA325:SA327"/>
    <mergeCell ref="SB325:SB327"/>
    <mergeCell ref="SC325:SC327"/>
    <mergeCell ref="SD325:SD327"/>
    <mergeCell ref="SE325:SE327"/>
    <mergeCell ref="SF325:SF327"/>
    <mergeCell ref="SG325:SG327"/>
    <mergeCell ref="SH325:SH327"/>
    <mergeCell ref="SI325:SI327"/>
    <mergeCell ref="SJ325:SJ327"/>
    <mergeCell ref="SK325:SK327"/>
    <mergeCell ref="SL325:SL327"/>
    <mergeCell ref="SM325:SM327"/>
    <mergeCell ref="SN325:SN327"/>
    <mergeCell ref="SO325:SO327"/>
    <mergeCell ref="SP325:SP327"/>
    <mergeCell ref="SQ325:SQ327"/>
    <mergeCell ref="SR325:SR327"/>
    <mergeCell ref="SS325:SS327"/>
    <mergeCell ref="ST325:ST327"/>
    <mergeCell ref="SU325:SU327"/>
    <mergeCell ref="SV325:SV327"/>
    <mergeCell ref="SW325:SW327"/>
    <mergeCell ref="SX325:SX327"/>
    <mergeCell ref="SY325:SY327"/>
    <mergeCell ref="SZ325:SZ327"/>
    <mergeCell ref="TA325:TA327"/>
    <mergeCell ref="TB325:TB327"/>
    <mergeCell ref="TC325:TC327"/>
    <mergeCell ref="TD325:TD327"/>
    <mergeCell ref="TE325:TE327"/>
    <mergeCell ref="TF325:TF327"/>
    <mergeCell ref="TG325:TG327"/>
    <mergeCell ref="TH325:TH327"/>
    <mergeCell ref="TI325:TI327"/>
    <mergeCell ref="TJ325:TJ327"/>
    <mergeCell ref="TK325:TK327"/>
    <mergeCell ref="TL325:TL327"/>
    <mergeCell ref="TM325:TM327"/>
    <mergeCell ref="TN325:TN327"/>
    <mergeCell ref="TO325:TO327"/>
    <mergeCell ref="TP325:TP327"/>
    <mergeCell ref="TQ325:TQ327"/>
    <mergeCell ref="TR325:TR327"/>
    <mergeCell ref="TS325:TS327"/>
    <mergeCell ref="TT325:TT327"/>
    <mergeCell ref="TU325:TU327"/>
    <mergeCell ref="TV325:TV327"/>
    <mergeCell ref="TW325:TW327"/>
    <mergeCell ref="TX325:TX327"/>
    <mergeCell ref="TY325:TY327"/>
    <mergeCell ref="TZ325:TZ327"/>
    <mergeCell ref="UA325:UA327"/>
    <mergeCell ref="UB325:UB327"/>
    <mergeCell ref="UC325:UC327"/>
    <mergeCell ref="UD325:UD327"/>
    <mergeCell ref="UE325:UE327"/>
    <mergeCell ref="UF325:UF327"/>
    <mergeCell ref="UG325:UG327"/>
    <mergeCell ref="UH325:UH327"/>
    <mergeCell ref="UI325:UI327"/>
    <mergeCell ref="UJ325:UJ327"/>
    <mergeCell ref="UK325:UK327"/>
    <mergeCell ref="UL325:UL327"/>
    <mergeCell ref="UM325:UM327"/>
    <mergeCell ref="UN325:UN327"/>
    <mergeCell ref="UO325:UO327"/>
    <mergeCell ref="UP325:UP327"/>
    <mergeCell ref="UQ325:UQ327"/>
    <mergeCell ref="UR325:UR327"/>
    <mergeCell ref="US325:US327"/>
    <mergeCell ref="UT325:UT327"/>
    <mergeCell ref="UU325:UU327"/>
    <mergeCell ref="UV325:UV327"/>
    <mergeCell ref="UW325:UW327"/>
    <mergeCell ref="UX325:UX327"/>
    <mergeCell ref="UY325:UY327"/>
    <mergeCell ref="UZ325:UZ327"/>
    <mergeCell ref="VA325:VA327"/>
    <mergeCell ref="VB325:VB327"/>
    <mergeCell ref="VC325:VC327"/>
    <mergeCell ref="VD325:VD327"/>
    <mergeCell ref="VE325:VE327"/>
    <mergeCell ref="VF325:VF327"/>
    <mergeCell ref="VG325:VG327"/>
    <mergeCell ref="VH325:VH327"/>
    <mergeCell ref="VI325:VI327"/>
    <mergeCell ref="VJ325:VJ327"/>
    <mergeCell ref="VK325:VK327"/>
    <mergeCell ref="VL325:VL327"/>
    <mergeCell ref="VM325:VM327"/>
    <mergeCell ref="VN325:VN327"/>
    <mergeCell ref="VO325:VO327"/>
    <mergeCell ref="VP325:VP327"/>
    <mergeCell ref="VQ325:VQ327"/>
    <mergeCell ref="VR325:VR327"/>
    <mergeCell ref="VS325:VS327"/>
    <mergeCell ref="VT325:VT327"/>
    <mergeCell ref="VU325:VU327"/>
    <mergeCell ref="VV325:VV327"/>
    <mergeCell ref="VW325:VW327"/>
    <mergeCell ref="VX325:VX327"/>
    <mergeCell ref="VY325:VY327"/>
    <mergeCell ref="VZ325:VZ327"/>
    <mergeCell ref="WA325:WA327"/>
    <mergeCell ref="WB325:WB327"/>
    <mergeCell ref="WC325:WC327"/>
    <mergeCell ref="WD325:WD327"/>
    <mergeCell ref="WE325:WE327"/>
    <mergeCell ref="WF325:WF327"/>
    <mergeCell ref="WG325:WG327"/>
    <mergeCell ref="WH325:WH327"/>
    <mergeCell ref="WI325:WI327"/>
    <mergeCell ref="WJ325:WJ327"/>
    <mergeCell ref="WK325:WK327"/>
    <mergeCell ref="WL325:WL327"/>
    <mergeCell ref="WM325:WM327"/>
    <mergeCell ref="WN325:WN327"/>
    <mergeCell ref="WO325:WO327"/>
    <mergeCell ref="WP325:WP327"/>
    <mergeCell ref="WQ325:WQ327"/>
    <mergeCell ref="WR325:WR327"/>
    <mergeCell ref="WS325:WS327"/>
    <mergeCell ref="WT325:WT327"/>
    <mergeCell ref="WU325:WU327"/>
    <mergeCell ref="WV325:WV327"/>
    <mergeCell ref="WW325:WW327"/>
    <mergeCell ref="WX325:WX327"/>
    <mergeCell ref="WY325:WY327"/>
    <mergeCell ref="WZ325:WZ327"/>
    <mergeCell ref="XA325:XA327"/>
    <mergeCell ref="XB325:XB327"/>
    <mergeCell ref="XC325:XC327"/>
    <mergeCell ref="XD325:XD327"/>
    <mergeCell ref="XE325:XE327"/>
    <mergeCell ref="XF325:XF327"/>
    <mergeCell ref="XG325:XG327"/>
    <mergeCell ref="XH325:XH327"/>
    <mergeCell ref="XI325:XI327"/>
    <mergeCell ref="XJ325:XJ327"/>
    <mergeCell ref="XK325:XK327"/>
    <mergeCell ref="XL325:XL327"/>
    <mergeCell ref="XM325:XM327"/>
    <mergeCell ref="XN325:XN327"/>
    <mergeCell ref="XO325:XO327"/>
    <mergeCell ref="XP325:XP327"/>
    <mergeCell ref="XQ325:XQ327"/>
    <mergeCell ref="XR325:XR327"/>
    <mergeCell ref="XS325:XS327"/>
    <mergeCell ref="XT325:XT327"/>
    <mergeCell ref="XU325:XU327"/>
    <mergeCell ref="XV325:XV327"/>
    <mergeCell ref="XW325:XW327"/>
    <mergeCell ref="XX325:XX327"/>
    <mergeCell ref="XY325:XY327"/>
    <mergeCell ref="XZ325:XZ327"/>
    <mergeCell ref="YA325:YA327"/>
    <mergeCell ref="YB325:YB327"/>
    <mergeCell ref="YC325:YC327"/>
    <mergeCell ref="YD325:YD327"/>
    <mergeCell ref="YE325:YE327"/>
    <mergeCell ref="YF325:YF327"/>
    <mergeCell ref="YG325:YG327"/>
    <mergeCell ref="YH325:YH327"/>
    <mergeCell ref="YI325:YI327"/>
    <mergeCell ref="YJ325:YJ327"/>
    <mergeCell ref="YK325:YK327"/>
    <mergeCell ref="YL325:YL327"/>
    <mergeCell ref="YM325:YM327"/>
    <mergeCell ref="YN325:YN327"/>
    <mergeCell ref="YO325:YO327"/>
    <mergeCell ref="YP325:YP327"/>
    <mergeCell ref="YQ325:YQ327"/>
    <mergeCell ref="YR325:YR327"/>
    <mergeCell ref="YS325:YS327"/>
    <mergeCell ref="YT325:YT327"/>
    <mergeCell ref="YU325:YU327"/>
    <mergeCell ref="YV325:YV327"/>
    <mergeCell ref="YW325:YW327"/>
    <mergeCell ref="YX325:YX327"/>
    <mergeCell ref="YY325:YY327"/>
    <mergeCell ref="YZ325:YZ327"/>
    <mergeCell ref="ZA325:ZA327"/>
    <mergeCell ref="ZB325:ZB327"/>
    <mergeCell ref="ZC325:ZC327"/>
    <mergeCell ref="ZD325:ZD327"/>
    <mergeCell ref="ZE325:ZE327"/>
    <mergeCell ref="ZF325:ZF327"/>
    <mergeCell ref="ZG325:ZG327"/>
    <mergeCell ref="ZH325:ZH327"/>
    <mergeCell ref="ZI325:ZI327"/>
    <mergeCell ref="ZJ325:ZJ327"/>
    <mergeCell ref="ZK325:ZK327"/>
    <mergeCell ref="ZL325:ZL327"/>
    <mergeCell ref="ZM325:ZM327"/>
    <mergeCell ref="ZN325:ZN327"/>
    <mergeCell ref="ZO325:ZO327"/>
    <mergeCell ref="ZP325:ZP327"/>
    <mergeCell ref="ZQ325:ZQ327"/>
    <mergeCell ref="ZR325:ZR327"/>
    <mergeCell ref="ZS325:ZS327"/>
    <mergeCell ref="ZT325:ZT327"/>
    <mergeCell ref="ZU325:ZU327"/>
    <mergeCell ref="ZV325:ZV327"/>
    <mergeCell ref="ZW325:ZW327"/>
    <mergeCell ref="ZX325:ZX327"/>
    <mergeCell ref="ZY325:ZY327"/>
    <mergeCell ref="ZZ325:ZZ327"/>
    <mergeCell ref="AAA325:AAA327"/>
    <mergeCell ref="AAB325:AAB327"/>
    <mergeCell ref="AAC325:AAC327"/>
    <mergeCell ref="AAD325:AAD327"/>
    <mergeCell ref="AAE325:AAE327"/>
    <mergeCell ref="AAF325:AAF327"/>
    <mergeCell ref="AAG325:AAG327"/>
    <mergeCell ref="AAH325:AAH327"/>
    <mergeCell ref="AAI325:AAI327"/>
    <mergeCell ref="AAJ325:AAJ327"/>
    <mergeCell ref="AAK325:AAK327"/>
    <mergeCell ref="AAL325:AAL327"/>
    <mergeCell ref="AAM325:AAM327"/>
    <mergeCell ref="AAN325:AAN327"/>
    <mergeCell ref="AAO325:AAO327"/>
    <mergeCell ref="AAP325:AAP327"/>
    <mergeCell ref="AAQ325:AAQ327"/>
    <mergeCell ref="AAR325:AAR327"/>
    <mergeCell ref="AAS325:AAS327"/>
    <mergeCell ref="AAT325:AAT327"/>
    <mergeCell ref="AAU325:AAU327"/>
    <mergeCell ref="AAV325:AAV327"/>
    <mergeCell ref="AAW325:AAW327"/>
    <mergeCell ref="AAX325:AAX327"/>
    <mergeCell ref="AAY325:AAY327"/>
    <mergeCell ref="AAZ325:AAZ327"/>
    <mergeCell ref="ABA325:ABA327"/>
    <mergeCell ref="ABB325:ABB327"/>
    <mergeCell ref="ABC325:ABC327"/>
    <mergeCell ref="ABD325:ABD327"/>
    <mergeCell ref="ABE325:ABE327"/>
    <mergeCell ref="ABF325:ABF327"/>
    <mergeCell ref="ABG325:ABG327"/>
    <mergeCell ref="ABH325:ABH327"/>
    <mergeCell ref="ABI325:ABI327"/>
    <mergeCell ref="ABJ325:ABJ327"/>
    <mergeCell ref="ABK325:ABK327"/>
    <mergeCell ref="ABL325:ABL327"/>
    <mergeCell ref="ABM325:ABM327"/>
    <mergeCell ref="ABN325:ABN327"/>
    <mergeCell ref="ABO325:ABO327"/>
    <mergeCell ref="ABP325:ABP327"/>
    <mergeCell ref="ABQ325:ABQ327"/>
    <mergeCell ref="ABR325:ABR327"/>
    <mergeCell ref="ABS325:ABS327"/>
    <mergeCell ref="ABT325:ABT327"/>
    <mergeCell ref="ABU325:ABU327"/>
    <mergeCell ref="ABV325:ABV327"/>
    <mergeCell ref="ABW325:ABW327"/>
    <mergeCell ref="ABX325:ABX327"/>
    <mergeCell ref="ABY325:ABY327"/>
    <mergeCell ref="ABZ325:ABZ327"/>
    <mergeCell ref="ACA325:ACA327"/>
    <mergeCell ref="ACB325:ACB327"/>
    <mergeCell ref="ACC325:ACC327"/>
    <mergeCell ref="ACD325:ACD327"/>
    <mergeCell ref="ACE325:ACE327"/>
    <mergeCell ref="ACF325:ACF327"/>
    <mergeCell ref="ACG325:ACG327"/>
    <mergeCell ref="ACH325:ACH327"/>
    <mergeCell ref="ACI325:ACI327"/>
    <mergeCell ref="ACJ325:ACJ327"/>
    <mergeCell ref="ACK325:ACK327"/>
    <mergeCell ref="ACL325:ACL327"/>
    <mergeCell ref="ACM325:ACM327"/>
    <mergeCell ref="ACN325:ACN327"/>
    <mergeCell ref="ACO325:ACO327"/>
    <mergeCell ref="ACP325:ACP327"/>
    <mergeCell ref="ACQ325:ACQ327"/>
    <mergeCell ref="ACR325:ACR327"/>
    <mergeCell ref="ACS325:ACS327"/>
    <mergeCell ref="ACT325:ACT327"/>
    <mergeCell ref="ACU325:ACU327"/>
    <mergeCell ref="ACV325:ACV327"/>
    <mergeCell ref="ACW325:ACW327"/>
    <mergeCell ref="ACX325:ACX327"/>
    <mergeCell ref="ACY325:ACY327"/>
    <mergeCell ref="ACZ325:ACZ327"/>
    <mergeCell ref="ADA325:ADA327"/>
    <mergeCell ref="ADB325:ADB327"/>
    <mergeCell ref="ADC325:ADC327"/>
    <mergeCell ref="ADD325:ADD327"/>
    <mergeCell ref="ADE325:ADE327"/>
    <mergeCell ref="ADF325:ADF327"/>
    <mergeCell ref="ADG325:ADG327"/>
    <mergeCell ref="ADH325:ADH327"/>
    <mergeCell ref="ADI325:ADI327"/>
    <mergeCell ref="ADJ325:ADJ327"/>
    <mergeCell ref="ADK325:ADK327"/>
    <mergeCell ref="ADL325:ADL327"/>
    <mergeCell ref="ADM325:ADM327"/>
    <mergeCell ref="ADN325:ADN327"/>
    <mergeCell ref="ADO325:ADO327"/>
    <mergeCell ref="ADP325:ADP327"/>
    <mergeCell ref="ADQ325:ADQ327"/>
    <mergeCell ref="ADR325:ADR327"/>
    <mergeCell ref="ADS325:ADS327"/>
    <mergeCell ref="ADT325:ADT327"/>
    <mergeCell ref="ADU325:ADU327"/>
    <mergeCell ref="ADV325:ADV327"/>
    <mergeCell ref="ADW325:ADW327"/>
    <mergeCell ref="ADX325:ADX327"/>
    <mergeCell ref="ADY325:ADY327"/>
    <mergeCell ref="ADZ325:ADZ327"/>
    <mergeCell ref="AEA325:AEA327"/>
    <mergeCell ref="AEB325:AEB327"/>
    <mergeCell ref="AEC325:AEC327"/>
    <mergeCell ref="AED325:AED327"/>
    <mergeCell ref="AEE325:AEE327"/>
    <mergeCell ref="AEF325:AEF327"/>
    <mergeCell ref="AEG325:AEG327"/>
    <mergeCell ref="AEH325:AEH327"/>
    <mergeCell ref="AEI325:AEI327"/>
    <mergeCell ref="AEJ325:AEJ327"/>
    <mergeCell ref="AEK325:AEK327"/>
    <mergeCell ref="AEL325:AEL327"/>
    <mergeCell ref="AEM325:AEM327"/>
    <mergeCell ref="AEN325:AEN327"/>
    <mergeCell ref="AEO325:AEO327"/>
    <mergeCell ref="AEP325:AEP327"/>
    <mergeCell ref="AEQ325:AEQ327"/>
    <mergeCell ref="AER325:AER327"/>
    <mergeCell ref="AES325:AES327"/>
    <mergeCell ref="AET325:AET327"/>
    <mergeCell ref="AEU325:AEU327"/>
    <mergeCell ref="AEV325:AEV327"/>
    <mergeCell ref="AEW325:AEW327"/>
    <mergeCell ref="AEX325:AEX327"/>
    <mergeCell ref="AEY325:AEY327"/>
    <mergeCell ref="AEZ325:AEZ327"/>
    <mergeCell ref="AFA325:AFA327"/>
    <mergeCell ref="AFB325:AFB327"/>
    <mergeCell ref="AFC325:AFC327"/>
    <mergeCell ref="AFD325:AFD327"/>
    <mergeCell ref="AFE325:AFE327"/>
    <mergeCell ref="AFF325:AFF327"/>
    <mergeCell ref="AFG325:AFG327"/>
    <mergeCell ref="AFH325:AFH327"/>
    <mergeCell ref="AFI325:AFI327"/>
    <mergeCell ref="AFJ325:AFJ327"/>
    <mergeCell ref="AFK325:AFK327"/>
    <mergeCell ref="AFL325:AFL327"/>
    <mergeCell ref="AFM325:AFM327"/>
    <mergeCell ref="AFN325:AFN327"/>
    <mergeCell ref="AFO325:AFO327"/>
    <mergeCell ref="AFP325:AFP327"/>
    <mergeCell ref="AFQ325:AFQ327"/>
    <mergeCell ref="AFR325:AFR327"/>
    <mergeCell ref="AFS325:AFS327"/>
    <mergeCell ref="AFT325:AFT327"/>
    <mergeCell ref="AFU325:AFU327"/>
    <mergeCell ref="AFV325:AFV327"/>
    <mergeCell ref="AFW325:AFW327"/>
    <mergeCell ref="AFX325:AFX327"/>
    <mergeCell ref="AFY325:AFY327"/>
    <mergeCell ref="AFZ325:AFZ327"/>
    <mergeCell ref="AGA325:AGA327"/>
    <mergeCell ref="AGB325:AGB327"/>
    <mergeCell ref="AGC325:AGC327"/>
    <mergeCell ref="AGD325:AGD327"/>
    <mergeCell ref="AGE325:AGE327"/>
    <mergeCell ref="AGF325:AGF327"/>
    <mergeCell ref="AGG325:AGG327"/>
    <mergeCell ref="AGH325:AGH327"/>
    <mergeCell ref="AGI325:AGI327"/>
    <mergeCell ref="AGJ325:AGJ327"/>
    <mergeCell ref="AGK325:AGK327"/>
    <mergeCell ref="AGL325:AGL327"/>
    <mergeCell ref="AGM325:AGM327"/>
    <mergeCell ref="AGN325:AGN327"/>
    <mergeCell ref="AGO325:AGO327"/>
    <mergeCell ref="AGP325:AGP327"/>
    <mergeCell ref="AGQ325:AGQ327"/>
    <mergeCell ref="AGR325:AGR327"/>
    <mergeCell ref="AGS325:AGS327"/>
    <mergeCell ref="AGT325:AGT327"/>
    <mergeCell ref="AGU325:AGU327"/>
    <mergeCell ref="AGV325:AGV327"/>
    <mergeCell ref="AGW325:AGW327"/>
    <mergeCell ref="AGX325:AGX327"/>
    <mergeCell ref="AGY325:AGY327"/>
    <mergeCell ref="AGZ325:AGZ327"/>
    <mergeCell ref="AHA325:AHA327"/>
    <mergeCell ref="AHB325:AHB327"/>
    <mergeCell ref="AHC325:AHC327"/>
    <mergeCell ref="AHD325:AHD327"/>
    <mergeCell ref="AHE325:AHE327"/>
    <mergeCell ref="AHF325:AHF327"/>
    <mergeCell ref="AHG325:AHG327"/>
    <mergeCell ref="AHH325:AHH327"/>
    <mergeCell ref="AHI325:AHI327"/>
    <mergeCell ref="AHJ325:AHJ327"/>
    <mergeCell ref="AHK325:AHK327"/>
    <mergeCell ref="AHL325:AHL327"/>
    <mergeCell ref="AHM325:AHM327"/>
    <mergeCell ref="AHN325:AHN327"/>
    <mergeCell ref="AHO325:AHO327"/>
    <mergeCell ref="AHP325:AHP327"/>
    <mergeCell ref="AHQ325:AHQ327"/>
    <mergeCell ref="AHR325:AHR327"/>
    <mergeCell ref="AHS325:AHS327"/>
    <mergeCell ref="AHT325:AHT327"/>
    <mergeCell ref="AHU325:AHU327"/>
    <mergeCell ref="AHV325:AHV327"/>
    <mergeCell ref="AHW325:AHW327"/>
    <mergeCell ref="AHX325:AHX327"/>
    <mergeCell ref="AHY325:AHY327"/>
    <mergeCell ref="AHZ325:AHZ327"/>
    <mergeCell ref="AIA325:AIA327"/>
    <mergeCell ref="AIB325:AIB327"/>
    <mergeCell ref="AIC325:AIC327"/>
    <mergeCell ref="AID325:AID327"/>
    <mergeCell ref="AIE325:AIE327"/>
    <mergeCell ref="AIF325:AIF327"/>
    <mergeCell ref="AIG325:AIG327"/>
    <mergeCell ref="AIH325:AIH327"/>
    <mergeCell ref="AII325:AII327"/>
    <mergeCell ref="AIJ325:AIJ327"/>
    <mergeCell ref="AIK325:AIK327"/>
    <mergeCell ref="AIL325:AIL327"/>
    <mergeCell ref="AIM325:AIM327"/>
    <mergeCell ref="AIN325:AIN327"/>
    <mergeCell ref="AIO325:AIO327"/>
    <mergeCell ref="AIP325:AIP327"/>
    <mergeCell ref="AIQ325:AIQ327"/>
    <mergeCell ref="AIR325:AIR327"/>
    <mergeCell ref="AIS325:AIS327"/>
    <mergeCell ref="AIT325:AIT327"/>
    <mergeCell ref="AIU325:AIU327"/>
    <mergeCell ref="AIV325:AIV327"/>
    <mergeCell ref="AIW325:AIW327"/>
    <mergeCell ref="AIX325:AIX327"/>
    <mergeCell ref="AIY325:AIY327"/>
    <mergeCell ref="AIZ325:AIZ327"/>
    <mergeCell ref="AJA325:AJA327"/>
    <mergeCell ref="AJB325:AJB327"/>
    <mergeCell ref="AJC325:AJC327"/>
    <mergeCell ref="AJD325:AJD327"/>
    <mergeCell ref="AJE325:AJE327"/>
    <mergeCell ref="AJF325:AJF327"/>
    <mergeCell ref="AJG325:AJG327"/>
    <mergeCell ref="AJH325:AJH327"/>
    <mergeCell ref="AJI325:AJI327"/>
    <mergeCell ref="AJJ325:AJJ327"/>
    <mergeCell ref="AJK325:AJK327"/>
    <mergeCell ref="AJL325:AJL327"/>
    <mergeCell ref="AJM325:AJM327"/>
    <mergeCell ref="AJN325:AJN327"/>
    <mergeCell ref="AJO325:AJO327"/>
    <mergeCell ref="AJP325:AJP327"/>
    <mergeCell ref="AJQ325:AJQ327"/>
    <mergeCell ref="AJR325:AJR327"/>
    <mergeCell ref="AJS325:AJS327"/>
    <mergeCell ref="AJT325:AJT327"/>
    <mergeCell ref="AJU325:AJU327"/>
    <mergeCell ref="AJV325:AJV327"/>
    <mergeCell ref="AJW325:AJW327"/>
    <mergeCell ref="AJX325:AJX327"/>
    <mergeCell ref="AJY325:AJY327"/>
    <mergeCell ref="AJZ325:AJZ327"/>
    <mergeCell ref="AKA325:AKA327"/>
    <mergeCell ref="AKB325:AKB327"/>
    <mergeCell ref="AKC325:AKC327"/>
    <mergeCell ref="AKD325:AKD327"/>
    <mergeCell ref="AKE325:AKE327"/>
    <mergeCell ref="AKF325:AKF327"/>
    <mergeCell ref="AKG325:AKG327"/>
    <mergeCell ref="AKH325:AKH327"/>
    <mergeCell ref="AKI325:AKI327"/>
    <mergeCell ref="AKJ325:AKJ327"/>
    <mergeCell ref="AKK325:AKK327"/>
    <mergeCell ref="AKL325:AKL327"/>
    <mergeCell ref="AKM325:AKM327"/>
    <mergeCell ref="AKN325:AKN327"/>
    <mergeCell ref="AKO325:AKO327"/>
    <mergeCell ref="AKP325:AKP327"/>
    <mergeCell ref="LY329:LY331"/>
    <mergeCell ref="LZ329:LZ331"/>
    <mergeCell ref="MA329:MA331"/>
    <mergeCell ref="MB329:MB331"/>
    <mergeCell ref="MC329:MC331"/>
    <mergeCell ref="MD329:MD331"/>
    <mergeCell ref="ME329:ME331"/>
    <mergeCell ref="MF329:MF331"/>
    <mergeCell ref="MG329:MG331"/>
    <mergeCell ref="MH329:MH331"/>
    <mergeCell ref="MI329:MI331"/>
    <mergeCell ref="MJ329:MJ331"/>
    <mergeCell ref="MK329:MK331"/>
    <mergeCell ref="ML329:ML331"/>
    <mergeCell ref="MM329:MM331"/>
    <mergeCell ref="MN329:MN331"/>
    <mergeCell ref="MO329:MO331"/>
    <mergeCell ref="MP329:MP331"/>
    <mergeCell ref="MQ329:MQ331"/>
    <mergeCell ref="MR329:MR331"/>
    <mergeCell ref="MS329:MS331"/>
    <mergeCell ref="MT329:MT331"/>
    <mergeCell ref="MU329:MU331"/>
    <mergeCell ref="MV329:MV331"/>
    <mergeCell ref="MW329:MW331"/>
    <mergeCell ref="MX329:MX331"/>
    <mergeCell ref="MY329:MY331"/>
    <mergeCell ref="MZ329:MZ331"/>
    <mergeCell ref="NA329:NA331"/>
    <mergeCell ref="NB329:NB331"/>
    <mergeCell ref="NC329:NC331"/>
    <mergeCell ref="ND329:ND331"/>
    <mergeCell ref="NE329:NE331"/>
    <mergeCell ref="NF329:NF331"/>
    <mergeCell ref="NG329:NG331"/>
    <mergeCell ref="NH329:NH331"/>
    <mergeCell ref="NI329:NI331"/>
    <mergeCell ref="NJ329:NJ331"/>
    <mergeCell ref="NK329:NK331"/>
    <mergeCell ref="NL329:NL331"/>
    <mergeCell ref="NM329:NM331"/>
    <mergeCell ref="NN329:NN331"/>
    <mergeCell ref="NO329:NO331"/>
    <mergeCell ref="NP329:NP331"/>
    <mergeCell ref="NQ329:NQ331"/>
    <mergeCell ref="NR329:NR331"/>
    <mergeCell ref="NS329:NS331"/>
    <mergeCell ref="NT329:NT331"/>
    <mergeCell ref="NU329:NU331"/>
    <mergeCell ref="NV329:NV331"/>
    <mergeCell ref="NW329:NW331"/>
    <mergeCell ref="NX329:NX331"/>
    <mergeCell ref="NY329:NY331"/>
    <mergeCell ref="NZ329:NZ331"/>
    <mergeCell ref="OA329:OA331"/>
    <mergeCell ref="OB329:OB331"/>
    <mergeCell ref="OC329:OC331"/>
    <mergeCell ref="OD329:OD331"/>
    <mergeCell ref="OE329:OE331"/>
    <mergeCell ref="OF329:OF331"/>
    <mergeCell ref="OG329:OG331"/>
    <mergeCell ref="OH329:OH331"/>
    <mergeCell ref="OI329:OI331"/>
    <mergeCell ref="OJ329:OJ331"/>
    <mergeCell ref="OK329:OK331"/>
    <mergeCell ref="OL329:OL331"/>
    <mergeCell ref="OM329:OM331"/>
    <mergeCell ref="ON329:ON331"/>
    <mergeCell ref="OO329:OO331"/>
    <mergeCell ref="OP329:OP331"/>
    <mergeCell ref="OQ329:OQ331"/>
    <mergeCell ref="OR329:OR331"/>
    <mergeCell ref="OS329:OS331"/>
    <mergeCell ref="OT329:OT331"/>
    <mergeCell ref="OU329:OU331"/>
    <mergeCell ref="OV329:OV331"/>
    <mergeCell ref="OW329:OW331"/>
    <mergeCell ref="OX329:OX331"/>
    <mergeCell ref="OY329:OY331"/>
    <mergeCell ref="OZ329:OZ331"/>
    <mergeCell ref="PA329:PA331"/>
    <mergeCell ref="PB329:PB331"/>
    <mergeCell ref="PC329:PC331"/>
    <mergeCell ref="PD329:PD331"/>
    <mergeCell ref="PE329:PE331"/>
    <mergeCell ref="PF329:PF331"/>
    <mergeCell ref="PG329:PG331"/>
    <mergeCell ref="PH329:PH331"/>
    <mergeCell ref="PI329:PI331"/>
    <mergeCell ref="PJ329:PJ331"/>
    <mergeCell ref="PK329:PK331"/>
    <mergeCell ref="PL329:PL331"/>
    <mergeCell ref="PM329:PM331"/>
    <mergeCell ref="PN329:PN331"/>
    <mergeCell ref="PO329:PO331"/>
    <mergeCell ref="PP329:PP331"/>
    <mergeCell ref="PQ329:PQ331"/>
    <mergeCell ref="PR329:PR331"/>
    <mergeCell ref="PS329:PS331"/>
    <mergeCell ref="PT329:PT331"/>
    <mergeCell ref="PU329:PU331"/>
    <mergeCell ref="PV329:PV331"/>
    <mergeCell ref="PW329:PW331"/>
    <mergeCell ref="PX329:PX331"/>
    <mergeCell ref="PY329:PY331"/>
    <mergeCell ref="PZ329:PZ331"/>
    <mergeCell ref="QA329:QA331"/>
    <mergeCell ref="QB329:QB331"/>
    <mergeCell ref="QC329:QC331"/>
    <mergeCell ref="QD329:QD331"/>
    <mergeCell ref="QE329:QE331"/>
    <mergeCell ref="QF329:QF331"/>
    <mergeCell ref="QG329:QG331"/>
    <mergeCell ref="QH329:QH331"/>
    <mergeCell ref="QI329:QI331"/>
    <mergeCell ref="QJ329:QJ331"/>
    <mergeCell ref="QK329:QK331"/>
    <mergeCell ref="QL329:QL331"/>
    <mergeCell ref="QM329:QM331"/>
    <mergeCell ref="QN329:QN331"/>
    <mergeCell ref="QO329:QO331"/>
    <mergeCell ref="QP329:QP331"/>
    <mergeCell ref="QQ329:QQ331"/>
    <mergeCell ref="QR329:QR331"/>
    <mergeCell ref="QS329:QS331"/>
    <mergeCell ref="QT329:QT331"/>
    <mergeCell ref="QU329:QU331"/>
    <mergeCell ref="QV329:QV331"/>
    <mergeCell ref="QW329:QW331"/>
    <mergeCell ref="QX329:QX331"/>
    <mergeCell ref="QY329:QY331"/>
    <mergeCell ref="QZ329:QZ331"/>
    <mergeCell ref="RA329:RA331"/>
    <mergeCell ref="RB329:RB331"/>
    <mergeCell ref="RC329:RC331"/>
    <mergeCell ref="RD329:RD331"/>
    <mergeCell ref="RE329:RE331"/>
    <mergeCell ref="RF329:RF331"/>
    <mergeCell ref="RG329:RG331"/>
    <mergeCell ref="RH329:RH331"/>
    <mergeCell ref="RI329:RI331"/>
    <mergeCell ref="RJ329:RJ331"/>
    <mergeCell ref="RK329:RK331"/>
    <mergeCell ref="RL329:RL331"/>
    <mergeCell ref="RM329:RM331"/>
    <mergeCell ref="RN329:RN331"/>
    <mergeCell ref="RO329:RO331"/>
    <mergeCell ref="RP329:RP331"/>
    <mergeCell ref="RQ329:RQ331"/>
    <mergeCell ref="RR329:RR331"/>
    <mergeCell ref="RS329:RS331"/>
    <mergeCell ref="RT329:RT331"/>
    <mergeCell ref="RU329:RU331"/>
    <mergeCell ref="RV329:RV331"/>
    <mergeCell ref="RW329:RW331"/>
    <mergeCell ref="RX329:RX331"/>
    <mergeCell ref="RY329:RY331"/>
    <mergeCell ref="RZ329:RZ331"/>
    <mergeCell ref="SA329:SA331"/>
    <mergeCell ref="SB329:SB331"/>
    <mergeCell ref="SC329:SC331"/>
    <mergeCell ref="SD329:SD331"/>
    <mergeCell ref="SE329:SE331"/>
    <mergeCell ref="SF329:SF331"/>
    <mergeCell ref="SG329:SG331"/>
    <mergeCell ref="SH329:SH331"/>
    <mergeCell ref="SI329:SI331"/>
    <mergeCell ref="SJ329:SJ331"/>
    <mergeCell ref="SK329:SK331"/>
    <mergeCell ref="SL329:SL331"/>
    <mergeCell ref="SM329:SM331"/>
    <mergeCell ref="SN329:SN331"/>
    <mergeCell ref="SO329:SO331"/>
    <mergeCell ref="SP329:SP331"/>
    <mergeCell ref="SQ329:SQ331"/>
    <mergeCell ref="SR329:SR331"/>
    <mergeCell ref="SS329:SS331"/>
    <mergeCell ref="ST329:ST331"/>
    <mergeCell ref="SU329:SU331"/>
    <mergeCell ref="SV329:SV331"/>
    <mergeCell ref="SW329:SW331"/>
    <mergeCell ref="SX329:SX331"/>
    <mergeCell ref="SY329:SY331"/>
    <mergeCell ref="SZ329:SZ331"/>
    <mergeCell ref="TA329:TA331"/>
    <mergeCell ref="TB329:TB331"/>
    <mergeCell ref="TC329:TC331"/>
    <mergeCell ref="TD329:TD331"/>
    <mergeCell ref="TE329:TE331"/>
    <mergeCell ref="TF329:TF331"/>
    <mergeCell ref="TG329:TG331"/>
    <mergeCell ref="TH329:TH331"/>
    <mergeCell ref="TI329:TI331"/>
    <mergeCell ref="TJ329:TJ331"/>
    <mergeCell ref="TK329:TK331"/>
    <mergeCell ref="TL329:TL331"/>
    <mergeCell ref="TM329:TM331"/>
    <mergeCell ref="TN329:TN331"/>
    <mergeCell ref="TO329:TO331"/>
    <mergeCell ref="TP329:TP331"/>
    <mergeCell ref="TQ329:TQ331"/>
    <mergeCell ref="TR329:TR331"/>
    <mergeCell ref="TS329:TS331"/>
    <mergeCell ref="TT329:TT331"/>
    <mergeCell ref="TU329:TU331"/>
    <mergeCell ref="TV329:TV331"/>
    <mergeCell ref="TW329:TW331"/>
    <mergeCell ref="TX329:TX331"/>
    <mergeCell ref="TY329:TY331"/>
    <mergeCell ref="TZ329:TZ331"/>
    <mergeCell ref="UA329:UA331"/>
    <mergeCell ref="UB329:UB331"/>
    <mergeCell ref="UC329:UC331"/>
    <mergeCell ref="UD329:UD331"/>
    <mergeCell ref="UE329:UE331"/>
    <mergeCell ref="UF329:UF331"/>
    <mergeCell ref="UG329:UG331"/>
    <mergeCell ref="UH329:UH331"/>
    <mergeCell ref="UI329:UI331"/>
    <mergeCell ref="UJ329:UJ331"/>
    <mergeCell ref="UK329:UK331"/>
    <mergeCell ref="UL329:UL331"/>
    <mergeCell ref="UM329:UM331"/>
    <mergeCell ref="UN329:UN331"/>
    <mergeCell ref="UO329:UO331"/>
    <mergeCell ref="UP329:UP331"/>
    <mergeCell ref="UQ329:UQ331"/>
    <mergeCell ref="UR329:UR331"/>
    <mergeCell ref="US329:US331"/>
    <mergeCell ref="UT329:UT331"/>
    <mergeCell ref="UU329:UU331"/>
    <mergeCell ref="UV329:UV331"/>
    <mergeCell ref="UW329:UW331"/>
    <mergeCell ref="UX329:UX331"/>
    <mergeCell ref="UY329:UY331"/>
    <mergeCell ref="UZ329:UZ331"/>
    <mergeCell ref="VA329:VA331"/>
    <mergeCell ref="VB329:VB331"/>
    <mergeCell ref="VC329:VC331"/>
    <mergeCell ref="VD329:VD331"/>
    <mergeCell ref="VE329:VE331"/>
    <mergeCell ref="VF329:VF331"/>
    <mergeCell ref="VG329:VG331"/>
    <mergeCell ref="VH329:VH331"/>
    <mergeCell ref="VI329:VI331"/>
    <mergeCell ref="VJ329:VJ331"/>
    <mergeCell ref="VK329:VK331"/>
    <mergeCell ref="VL329:VL331"/>
    <mergeCell ref="VM329:VM331"/>
    <mergeCell ref="VN329:VN331"/>
    <mergeCell ref="VO329:VO331"/>
    <mergeCell ref="VP329:VP331"/>
    <mergeCell ref="VQ329:VQ331"/>
    <mergeCell ref="VR329:VR331"/>
    <mergeCell ref="VS329:VS331"/>
    <mergeCell ref="VT329:VT331"/>
    <mergeCell ref="VU329:VU331"/>
    <mergeCell ref="VV329:VV331"/>
    <mergeCell ref="VW329:VW331"/>
    <mergeCell ref="VX329:VX331"/>
    <mergeCell ref="VY329:VY331"/>
    <mergeCell ref="VZ329:VZ331"/>
    <mergeCell ref="WA329:WA331"/>
    <mergeCell ref="WB329:WB331"/>
    <mergeCell ref="WC329:WC331"/>
    <mergeCell ref="WD329:WD331"/>
    <mergeCell ref="WE329:WE331"/>
    <mergeCell ref="WF329:WF331"/>
    <mergeCell ref="WG329:WG331"/>
    <mergeCell ref="WH329:WH331"/>
    <mergeCell ref="WI329:WI331"/>
    <mergeCell ref="WJ329:WJ331"/>
    <mergeCell ref="WK329:WK331"/>
    <mergeCell ref="WL329:WL331"/>
    <mergeCell ref="WM329:WM331"/>
    <mergeCell ref="WN329:WN331"/>
    <mergeCell ref="WO329:WO331"/>
    <mergeCell ref="WP329:WP331"/>
    <mergeCell ref="WQ329:WQ331"/>
    <mergeCell ref="WR329:WR331"/>
    <mergeCell ref="WS329:WS331"/>
    <mergeCell ref="WT329:WT331"/>
    <mergeCell ref="WU329:WU331"/>
    <mergeCell ref="WV329:WV331"/>
    <mergeCell ref="WW329:WW331"/>
    <mergeCell ref="WX329:WX331"/>
    <mergeCell ref="WY329:WY331"/>
    <mergeCell ref="WZ329:WZ331"/>
    <mergeCell ref="XA329:XA331"/>
    <mergeCell ref="XB329:XB331"/>
    <mergeCell ref="XC329:XC331"/>
    <mergeCell ref="XD329:XD331"/>
    <mergeCell ref="XE329:XE331"/>
    <mergeCell ref="XF329:XF331"/>
    <mergeCell ref="XG329:XG331"/>
    <mergeCell ref="XH329:XH331"/>
    <mergeCell ref="XI329:XI331"/>
    <mergeCell ref="XJ329:XJ331"/>
    <mergeCell ref="XK329:XK331"/>
    <mergeCell ref="XL329:XL331"/>
    <mergeCell ref="XM329:XM331"/>
    <mergeCell ref="XN329:XN331"/>
    <mergeCell ref="XO329:XO331"/>
    <mergeCell ref="XP329:XP331"/>
    <mergeCell ref="XQ329:XQ331"/>
    <mergeCell ref="XR329:XR331"/>
    <mergeCell ref="XS329:XS331"/>
    <mergeCell ref="XT329:XT331"/>
    <mergeCell ref="XU329:XU331"/>
    <mergeCell ref="XV329:XV331"/>
    <mergeCell ref="XW329:XW331"/>
    <mergeCell ref="XX329:XX331"/>
    <mergeCell ref="XY329:XY331"/>
    <mergeCell ref="XZ329:XZ331"/>
    <mergeCell ref="YA329:YA331"/>
    <mergeCell ref="YB329:YB331"/>
    <mergeCell ref="YC329:YC331"/>
    <mergeCell ref="YD329:YD331"/>
    <mergeCell ref="YE329:YE331"/>
    <mergeCell ref="YF329:YF331"/>
    <mergeCell ref="YG329:YG331"/>
    <mergeCell ref="YH329:YH331"/>
    <mergeCell ref="YI329:YI331"/>
    <mergeCell ref="YJ329:YJ331"/>
    <mergeCell ref="YK329:YK331"/>
    <mergeCell ref="YL329:YL331"/>
    <mergeCell ref="YM329:YM331"/>
    <mergeCell ref="YN329:YN331"/>
    <mergeCell ref="YO329:YO331"/>
    <mergeCell ref="YP329:YP331"/>
    <mergeCell ref="YQ329:YQ331"/>
    <mergeCell ref="YR329:YR331"/>
    <mergeCell ref="YS329:YS331"/>
    <mergeCell ref="YT329:YT331"/>
    <mergeCell ref="YU329:YU331"/>
    <mergeCell ref="YV329:YV331"/>
    <mergeCell ref="YW329:YW331"/>
    <mergeCell ref="YX329:YX331"/>
    <mergeCell ref="YY329:YY331"/>
    <mergeCell ref="YZ329:YZ331"/>
    <mergeCell ref="ZA329:ZA331"/>
    <mergeCell ref="ZB329:ZB331"/>
    <mergeCell ref="ZC329:ZC331"/>
    <mergeCell ref="ZD329:ZD331"/>
    <mergeCell ref="ZE329:ZE331"/>
    <mergeCell ref="ZF329:ZF331"/>
    <mergeCell ref="ZG329:ZG331"/>
    <mergeCell ref="ZH329:ZH331"/>
    <mergeCell ref="ZI329:ZI331"/>
    <mergeCell ref="ZJ329:ZJ331"/>
    <mergeCell ref="ZK329:ZK331"/>
    <mergeCell ref="ZL329:ZL331"/>
    <mergeCell ref="ZM329:ZM331"/>
    <mergeCell ref="ZN329:ZN331"/>
    <mergeCell ref="ZO329:ZO331"/>
    <mergeCell ref="ZP329:ZP331"/>
    <mergeCell ref="ZQ329:ZQ331"/>
    <mergeCell ref="ZR329:ZR331"/>
    <mergeCell ref="ZS329:ZS331"/>
    <mergeCell ref="ZT329:ZT331"/>
    <mergeCell ref="ZU329:ZU331"/>
    <mergeCell ref="ZV329:ZV331"/>
    <mergeCell ref="ZW329:ZW331"/>
    <mergeCell ref="ZX329:ZX331"/>
    <mergeCell ref="ZY329:ZY331"/>
    <mergeCell ref="ZZ329:ZZ331"/>
    <mergeCell ref="AAA329:AAA331"/>
    <mergeCell ref="AAB329:AAB331"/>
    <mergeCell ref="AAC329:AAC331"/>
    <mergeCell ref="AAD329:AAD331"/>
    <mergeCell ref="AAE329:AAE331"/>
    <mergeCell ref="AAF329:AAF331"/>
    <mergeCell ref="AAG329:AAG331"/>
    <mergeCell ref="AAH329:AAH331"/>
    <mergeCell ref="AAI329:AAI331"/>
    <mergeCell ref="AAJ329:AAJ331"/>
    <mergeCell ref="AAK329:AAK331"/>
    <mergeCell ref="AAL329:AAL331"/>
    <mergeCell ref="AAM329:AAM331"/>
    <mergeCell ref="AAN329:AAN331"/>
    <mergeCell ref="AAO329:AAO331"/>
    <mergeCell ref="AAP329:AAP331"/>
    <mergeCell ref="AAQ329:AAQ331"/>
    <mergeCell ref="AAR329:AAR331"/>
    <mergeCell ref="AAS329:AAS331"/>
    <mergeCell ref="AAT329:AAT331"/>
    <mergeCell ref="AAU329:AAU331"/>
    <mergeCell ref="AAV329:AAV331"/>
    <mergeCell ref="AAW329:AAW331"/>
    <mergeCell ref="AAX329:AAX331"/>
    <mergeCell ref="AAY329:AAY331"/>
    <mergeCell ref="AAZ329:AAZ331"/>
    <mergeCell ref="ABA329:ABA331"/>
    <mergeCell ref="ABB329:ABB331"/>
    <mergeCell ref="ABC329:ABC331"/>
    <mergeCell ref="ABD329:ABD331"/>
    <mergeCell ref="ABE329:ABE331"/>
    <mergeCell ref="ABF329:ABF331"/>
    <mergeCell ref="ABG329:ABG331"/>
    <mergeCell ref="ABH329:ABH331"/>
    <mergeCell ref="ABI329:ABI331"/>
    <mergeCell ref="ABJ329:ABJ331"/>
    <mergeCell ref="ABK329:ABK331"/>
    <mergeCell ref="ABL329:ABL331"/>
    <mergeCell ref="ABM329:ABM331"/>
    <mergeCell ref="ABN329:ABN331"/>
    <mergeCell ref="ABO329:ABO331"/>
    <mergeCell ref="ABP329:ABP331"/>
    <mergeCell ref="ABQ329:ABQ331"/>
    <mergeCell ref="ABR329:ABR331"/>
    <mergeCell ref="ABS329:ABS331"/>
    <mergeCell ref="ABT329:ABT331"/>
    <mergeCell ref="ABU329:ABU331"/>
    <mergeCell ref="ABV329:ABV331"/>
    <mergeCell ref="ABW329:ABW331"/>
    <mergeCell ref="ABX329:ABX331"/>
    <mergeCell ref="ABY329:ABY331"/>
    <mergeCell ref="ABZ329:ABZ331"/>
    <mergeCell ref="ACA329:ACA331"/>
    <mergeCell ref="ACB329:ACB331"/>
    <mergeCell ref="ACC329:ACC331"/>
    <mergeCell ref="ACD329:ACD331"/>
    <mergeCell ref="ACE329:ACE331"/>
    <mergeCell ref="ACF329:ACF331"/>
    <mergeCell ref="ACG329:ACG331"/>
    <mergeCell ref="ACH329:ACH331"/>
    <mergeCell ref="ACI329:ACI331"/>
    <mergeCell ref="ACJ329:ACJ331"/>
    <mergeCell ref="ACK329:ACK331"/>
    <mergeCell ref="ACL329:ACL331"/>
    <mergeCell ref="ACM329:ACM331"/>
    <mergeCell ref="ACN329:ACN331"/>
    <mergeCell ref="ACO329:ACO331"/>
    <mergeCell ref="ACP329:ACP331"/>
    <mergeCell ref="ACQ329:ACQ331"/>
    <mergeCell ref="ACR329:ACR331"/>
    <mergeCell ref="ACS329:ACS331"/>
    <mergeCell ref="ACT329:ACT331"/>
    <mergeCell ref="ACU329:ACU331"/>
    <mergeCell ref="ACV329:ACV331"/>
    <mergeCell ref="ACW329:ACW331"/>
    <mergeCell ref="ACX329:ACX331"/>
    <mergeCell ref="ACY329:ACY331"/>
    <mergeCell ref="ACZ329:ACZ331"/>
    <mergeCell ref="ADA329:ADA331"/>
    <mergeCell ref="ADB329:ADB331"/>
    <mergeCell ref="ADC329:ADC331"/>
    <mergeCell ref="ADD329:ADD331"/>
    <mergeCell ref="ADE329:ADE331"/>
    <mergeCell ref="ADF329:ADF331"/>
    <mergeCell ref="ADG329:ADG331"/>
    <mergeCell ref="ADH329:ADH331"/>
    <mergeCell ref="ADI329:ADI331"/>
    <mergeCell ref="ADJ329:ADJ331"/>
    <mergeCell ref="ADK329:ADK331"/>
    <mergeCell ref="ADL329:ADL331"/>
    <mergeCell ref="ADM329:ADM331"/>
    <mergeCell ref="ADN329:ADN331"/>
    <mergeCell ref="ADO329:ADO331"/>
    <mergeCell ref="ADP329:ADP331"/>
    <mergeCell ref="ADQ329:ADQ331"/>
    <mergeCell ref="ADR329:ADR331"/>
    <mergeCell ref="ADS329:ADS331"/>
    <mergeCell ref="ADT329:ADT331"/>
    <mergeCell ref="ADU329:ADU331"/>
    <mergeCell ref="ADV329:ADV331"/>
    <mergeCell ref="ADW329:ADW331"/>
    <mergeCell ref="ADX329:ADX331"/>
    <mergeCell ref="ADY329:ADY331"/>
    <mergeCell ref="ADZ329:ADZ331"/>
    <mergeCell ref="AEA329:AEA331"/>
    <mergeCell ref="AEB329:AEB331"/>
    <mergeCell ref="AEC329:AEC331"/>
    <mergeCell ref="AED329:AED331"/>
    <mergeCell ref="AEE329:AEE331"/>
    <mergeCell ref="AEF329:AEF331"/>
    <mergeCell ref="AEG329:AEG331"/>
    <mergeCell ref="AEH329:AEH331"/>
    <mergeCell ref="AEI329:AEI331"/>
    <mergeCell ref="AEJ329:AEJ331"/>
    <mergeCell ref="AEK329:AEK331"/>
    <mergeCell ref="AEL329:AEL331"/>
    <mergeCell ref="AEM329:AEM331"/>
    <mergeCell ref="AEN329:AEN331"/>
    <mergeCell ref="AEO329:AEO331"/>
    <mergeCell ref="AEP329:AEP331"/>
    <mergeCell ref="AEQ329:AEQ331"/>
    <mergeCell ref="AER329:AER331"/>
    <mergeCell ref="AES329:AES331"/>
    <mergeCell ref="AET329:AET331"/>
    <mergeCell ref="AEU329:AEU331"/>
    <mergeCell ref="AEV329:AEV331"/>
    <mergeCell ref="AEW329:AEW331"/>
    <mergeCell ref="AEX329:AEX331"/>
    <mergeCell ref="AEY329:AEY331"/>
    <mergeCell ref="AEZ329:AEZ331"/>
    <mergeCell ref="AFA329:AFA331"/>
    <mergeCell ref="AFB329:AFB331"/>
    <mergeCell ref="AFC329:AFC331"/>
    <mergeCell ref="AFD329:AFD331"/>
    <mergeCell ref="AFE329:AFE331"/>
    <mergeCell ref="AFF329:AFF331"/>
    <mergeCell ref="AFG329:AFG331"/>
    <mergeCell ref="AFH329:AFH331"/>
    <mergeCell ref="AFI329:AFI331"/>
    <mergeCell ref="AFJ329:AFJ331"/>
    <mergeCell ref="AFK329:AFK331"/>
    <mergeCell ref="AFL329:AFL331"/>
    <mergeCell ref="AFM329:AFM331"/>
    <mergeCell ref="AFN329:AFN331"/>
    <mergeCell ref="AFO329:AFO331"/>
    <mergeCell ref="AFP329:AFP331"/>
    <mergeCell ref="AFQ329:AFQ331"/>
    <mergeCell ref="AFR329:AFR331"/>
    <mergeCell ref="AFS329:AFS331"/>
    <mergeCell ref="AFT329:AFT331"/>
    <mergeCell ref="AFU329:AFU331"/>
    <mergeCell ref="AFV329:AFV331"/>
    <mergeCell ref="AFW329:AFW331"/>
    <mergeCell ref="AFX329:AFX331"/>
    <mergeCell ref="AFY329:AFY331"/>
    <mergeCell ref="AFZ329:AFZ331"/>
    <mergeCell ref="AGA329:AGA331"/>
    <mergeCell ref="AGB329:AGB331"/>
    <mergeCell ref="AGC329:AGC331"/>
    <mergeCell ref="AGD329:AGD331"/>
    <mergeCell ref="AGE329:AGE331"/>
    <mergeCell ref="AGF329:AGF331"/>
    <mergeCell ref="AGG329:AGG331"/>
    <mergeCell ref="AGH329:AGH331"/>
    <mergeCell ref="AGI329:AGI331"/>
    <mergeCell ref="AGJ329:AGJ331"/>
    <mergeCell ref="AGK329:AGK331"/>
    <mergeCell ref="AGL329:AGL331"/>
    <mergeCell ref="AGM329:AGM331"/>
    <mergeCell ref="AGN329:AGN331"/>
    <mergeCell ref="AGO329:AGO331"/>
    <mergeCell ref="AGP329:AGP331"/>
    <mergeCell ref="AGQ329:AGQ331"/>
    <mergeCell ref="AGR329:AGR331"/>
    <mergeCell ref="AGS329:AGS331"/>
    <mergeCell ref="AGT329:AGT331"/>
    <mergeCell ref="AGU329:AGU331"/>
    <mergeCell ref="AGV329:AGV331"/>
    <mergeCell ref="AGW329:AGW331"/>
    <mergeCell ref="AGX329:AGX331"/>
    <mergeCell ref="AGY329:AGY331"/>
    <mergeCell ref="AGZ329:AGZ331"/>
    <mergeCell ref="AHA329:AHA331"/>
    <mergeCell ref="AHB329:AHB331"/>
    <mergeCell ref="AHC329:AHC331"/>
    <mergeCell ref="AHD329:AHD331"/>
    <mergeCell ref="AHE329:AHE331"/>
    <mergeCell ref="AHF329:AHF331"/>
    <mergeCell ref="AHG329:AHG331"/>
    <mergeCell ref="AHH329:AHH331"/>
    <mergeCell ref="AHI329:AHI331"/>
    <mergeCell ref="AHJ329:AHJ331"/>
    <mergeCell ref="AHK329:AHK331"/>
    <mergeCell ref="AHL329:AHL331"/>
    <mergeCell ref="AHM329:AHM331"/>
    <mergeCell ref="AHN329:AHN331"/>
    <mergeCell ref="AHO329:AHO331"/>
    <mergeCell ref="AHP329:AHP331"/>
    <mergeCell ref="AHQ329:AHQ331"/>
    <mergeCell ref="AHR329:AHR331"/>
    <mergeCell ref="AHS329:AHS331"/>
    <mergeCell ref="AHT329:AHT331"/>
    <mergeCell ref="AHU329:AHU331"/>
    <mergeCell ref="AHV329:AHV331"/>
    <mergeCell ref="AHW329:AHW331"/>
    <mergeCell ref="AHX329:AHX331"/>
    <mergeCell ref="AHY329:AHY331"/>
    <mergeCell ref="AHZ329:AHZ331"/>
    <mergeCell ref="AIA329:AIA331"/>
    <mergeCell ref="AIB329:AIB331"/>
    <mergeCell ref="AIC329:AIC331"/>
    <mergeCell ref="AID329:AID331"/>
    <mergeCell ref="AIE329:AIE331"/>
    <mergeCell ref="AIF329:AIF331"/>
    <mergeCell ref="AIG329:AIG331"/>
    <mergeCell ref="AIH329:AIH331"/>
    <mergeCell ref="AII329:AII331"/>
    <mergeCell ref="AIJ329:AIJ331"/>
    <mergeCell ref="AIK329:AIK331"/>
    <mergeCell ref="AIL329:AIL331"/>
    <mergeCell ref="AIM329:AIM331"/>
    <mergeCell ref="AIN329:AIN331"/>
    <mergeCell ref="AIO329:AIO331"/>
    <mergeCell ref="AIP329:AIP331"/>
    <mergeCell ref="AIQ329:AIQ331"/>
    <mergeCell ref="AIR329:AIR331"/>
    <mergeCell ref="AIS329:AIS331"/>
    <mergeCell ref="AIT329:AIT331"/>
    <mergeCell ref="AIU329:AIU331"/>
    <mergeCell ref="AIV329:AIV331"/>
    <mergeCell ref="AIW329:AIW331"/>
    <mergeCell ref="AIX329:AIX331"/>
    <mergeCell ref="AIY329:AIY331"/>
    <mergeCell ref="AIZ329:AIZ331"/>
    <mergeCell ref="AJA329:AJA331"/>
    <mergeCell ref="AJB329:AJB331"/>
    <mergeCell ref="AJC329:AJC331"/>
    <mergeCell ref="AJD329:AJD331"/>
    <mergeCell ref="AJE329:AJE331"/>
    <mergeCell ref="AJF329:AJF331"/>
    <mergeCell ref="AJG329:AJG331"/>
    <mergeCell ref="AJH329:AJH331"/>
    <mergeCell ref="AJI329:AJI331"/>
    <mergeCell ref="AJJ329:AJJ331"/>
    <mergeCell ref="AJK329:AJK331"/>
    <mergeCell ref="AJL329:AJL331"/>
    <mergeCell ref="AJM329:AJM331"/>
    <mergeCell ref="AJN329:AJN331"/>
    <mergeCell ref="AJO329:AJO331"/>
    <mergeCell ref="AJP329:AJP331"/>
    <mergeCell ref="AJQ329:AJQ331"/>
    <mergeCell ref="AJR329:AJR331"/>
    <mergeCell ref="AJS329:AJS331"/>
    <mergeCell ref="AJT329:AJT331"/>
    <mergeCell ref="AJU329:AJU331"/>
    <mergeCell ref="AJV329:AJV331"/>
    <mergeCell ref="AJW329:AJW331"/>
    <mergeCell ref="AJX329:AJX331"/>
    <mergeCell ref="AJY329:AJY331"/>
    <mergeCell ref="AJZ329:AJZ331"/>
    <mergeCell ref="AKA329:AKA331"/>
    <mergeCell ref="AKB329:AKB331"/>
    <mergeCell ref="AKC329:AKC331"/>
    <mergeCell ref="AKD329:AKD331"/>
    <mergeCell ref="AKE329:AKE331"/>
    <mergeCell ref="AKF329:AKF331"/>
    <mergeCell ref="AKG329:AKG331"/>
    <mergeCell ref="AKH329:AKH331"/>
    <mergeCell ref="AKI329:AKI331"/>
    <mergeCell ref="AKJ329:AKJ331"/>
    <mergeCell ref="AKK329:AKK331"/>
    <mergeCell ref="AKL329:AKL331"/>
    <mergeCell ref="AKM329:AKM331"/>
    <mergeCell ref="AKN329:AKN331"/>
    <mergeCell ref="AKO329:AKO331"/>
    <mergeCell ref="AKP329:AKP331"/>
    <mergeCell ref="LY334:LY340"/>
    <mergeCell ref="LZ334:LZ340"/>
    <mergeCell ref="MA334:MA340"/>
    <mergeCell ref="MB334:MB340"/>
    <mergeCell ref="MC334:MC340"/>
    <mergeCell ref="MD334:MD340"/>
    <mergeCell ref="ME334:ME340"/>
    <mergeCell ref="MF334:MF340"/>
    <mergeCell ref="MG334:MG340"/>
    <mergeCell ref="MH334:MH340"/>
    <mergeCell ref="MI334:MI340"/>
    <mergeCell ref="MJ334:MJ340"/>
    <mergeCell ref="MK334:MK340"/>
    <mergeCell ref="ML334:ML340"/>
    <mergeCell ref="MM334:MM340"/>
    <mergeCell ref="MN334:MN340"/>
    <mergeCell ref="MO334:MO340"/>
    <mergeCell ref="MP334:MP340"/>
    <mergeCell ref="MQ334:MQ340"/>
    <mergeCell ref="MR334:MR340"/>
    <mergeCell ref="MS334:MS340"/>
    <mergeCell ref="MT334:MT340"/>
    <mergeCell ref="MU334:MU340"/>
    <mergeCell ref="MV334:MV340"/>
    <mergeCell ref="MW334:MW340"/>
    <mergeCell ref="MX334:MX340"/>
    <mergeCell ref="MY334:MY340"/>
    <mergeCell ref="MZ334:MZ340"/>
    <mergeCell ref="NA334:NA340"/>
    <mergeCell ref="NB334:NB340"/>
    <mergeCell ref="NC334:NC340"/>
    <mergeCell ref="ND334:ND340"/>
    <mergeCell ref="NE334:NE340"/>
    <mergeCell ref="NF334:NF340"/>
    <mergeCell ref="NG334:NG340"/>
    <mergeCell ref="NH334:NH340"/>
    <mergeCell ref="NI334:NI340"/>
    <mergeCell ref="NJ334:NJ340"/>
    <mergeCell ref="NK334:NK340"/>
    <mergeCell ref="NL334:NL340"/>
    <mergeCell ref="NM334:NM340"/>
    <mergeCell ref="NN334:NN340"/>
    <mergeCell ref="NO334:NO340"/>
    <mergeCell ref="NP334:NP340"/>
    <mergeCell ref="NQ334:NQ340"/>
    <mergeCell ref="NR334:NR340"/>
    <mergeCell ref="NS334:NS340"/>
    <mergeCell ref="NT334:NT340"/>
    <mergeCell ref="NU334:NU340"/>
    <mergeCell ref="NV334:NV340"/>
    <mergeCell ref="NW334:NW340"/>
    <mergeCell ref="NX334:NX340"/>
    <mergeCell ref="NY334:NY340"/>
    <mergeCell ref="NZ334:NZ340"/>
    <mergeCell ref="OA334:OA340"/>
    <mergeCell ref="OB334:OB340"/>
    <mergeCell ref="OC334:OC340"/>
    <mergeCell ref="OD334:OD340"/>
    <mergeCell ref="OE334:OE340"/>
    <mergeCell ref="OF334:OF340"/>
    <mergeCell ref="OG334:OG340"/>
    <mergeCell ref="OH334:OH340"/>
    <mergeCell ref="OI334:OI340"/>
    <mergeCell ref="OJ334:OJ340"/>
    <mergeCell ref="OK334:OK340"/>
    <mergeCell ref="OL334:OL340"/>
    <mergeCell ref="OM334:OM340"/>
    <mergeCell ref="ON334:ON340"/>
    <mergeCell ref="OO334:OO340"/>
    <mergeCell ref="OP334:OP340"/>
    <mergeCell ref="OQ334:OQ340"/>
    <mergeCell ref="OR334:OR340"/>
    <mergeCell ref="OS334:OS340"/>
    <mergeCell ref="OT334:OT340"/>
    <mergeCell ref="OU334:OU340"/>
    <mergeCell ref="OV334:OV340"/>
    <mergeCell ref="OW334:OW340"/>
    <mergeCell ref="OX334:OX340"/>
    <mergeCell ref="OY334:OY340"/>
    <mergeCell ref="OZ334:OZ340"/>
    <mergeCell ref="PA334:PA340"/>
    <mergeCell ref="PB334:PB340"/>
    <mergeCell ref="PC334:PC340"/>
    <mergeCell ref="PD334:PD340"/>
    <mergeCell ref="PE334:PE340"/>
    <mergeCell ref="PF334:PF340"/>
    <mergeCell ref="PG334:PG340"/>
    <mergeCell ref="PH334:PH340"/>
    <mergeCell ref="PI334:PI340"/>
    <mergeCell ref="PJ334:PJ340"/>
    <mergeCell ref="PK334:PK340"/>
    <mergeCell ref="PL334:PL340"/>
    <mergeCell ref="PM334:PM340"/>
    <mergeCell ref="PN334:PN340"/>
    <mergeCell ref="PO334:PO340"/>
    <mergeCell ref="PP334:PP340"/>
    <mergeCell ref="PQ334:PQ340"/>
    <mergeCell ref="PR334:PR340"/>
    <mergeCell ref="PS334:PS340"/>
    <mergeCell ref="PT334:PT340"/>
    <mergeCell ref="PU334:PU340"/>
    <mergeCell ref="PV334:PV340"/>
    <mergeCell ref="PW334:PW340"/>
    <mergeCell ref="PX334:PX340"/>
    <mergeCell ref="PY334:PY340"/>
    <mergeCell ref="PZ334:PZ340"/>
    <mergeCell ref="QA334:QA340"/>
    <mergeCell ref="QB334:QB340"/>
    <mergeCell ref="QC334:QC340"/>
    <mergeCell ref="QD334:QD340"/>
    <mergeCell ref="QE334:QE340"/>
    <mergeCell ref="QF334:QF340"/>
    <mergeCell ref="QG334:QG340"/>
    <mergeCell ref="QH334:QH340"/>
    <mergeCell ref="QI334:QI340"/>
    <mergeCell ref="QJ334:QJ340"/>
    <mergeCell ref="QK334:QK340"/>
    <mergeCell ref="QL334:QL340"/>
    <mergeCell ref="QM334:QM340"/>
    <mergeCell ref="QN334:QN340"/>
    <mergeCell ref="QO334:QO340"/>
    <mergeCell ref="QP334:QP340"/>
    <mergeCell ref="QQ334:QQ340"/>
    <mergeCell ref="QR334:QR340"/>
    <mergeCell ref="QS334:QS340"/>
    <mergeCell ref="QT334:QT340"/>
    <mergeCell ref="QU334:QU340"/>
    <mergeCell ref="QV334:QV340"/>
    <mergeCell ref="QW334:QW340"/>
    <mergeCell ref="QX334:QX340"/>
    <mergeCell ref="QY334:QY340"/>
    <mergeCell ref="QZ334:QZ340"/>
    <mergeCell ref="RA334:RA340"/>
    <mergeCell ref="RB334:RB340"/>
    <mergeCell ref="RC334:RC340"/>
    <mergeCell ref="RD334:RD340"/>
    <mergeCell ref="RE334:RE340"/>
    <mergeCell ref="RF334:RF340"/>
    <mergeCell ref="RG334:RG340"/>
    <mergeCell ref="RH334:RH340"/>
    <mergeCell ref="RI334:RI340"/>
    <mergeCell ref="RJ334:RJ340"/>
    <mergeCell ref="RK334:RK340"/>
    <mergeCell ref="RL334:RL340"/>
    <mergeCell ref="RM334:RM340"/>
    <mergeCell ref="RN334:RN340"/>
    <mergeCell ref="RO334:RO340"/>
    <mergeCell ref="RP334:RP340"/>
    <mergeCell ref="RQ334:RQ340"/>
    <mergeCell ref="RR334:RR340"/>
    <mergeCell ref="RS334:RS340"/>
    <mergeCell ref="RT334:RT340"/>
    <mergeCell ref="RU334:RU340"/>
    <mergeCell ref="RV334:RV340"/>
    <mergeCell ref="RW334:RW340"/>
    <mergeCell ref="RX334:RX340"/>
    <mergeCell ref="RY334:RY340"/>
    <mergeCell ref="RZ334:RZ340"/>
    <mergeCell ref="SA334:SA340"/>
    <mergeCell ref="SB334:SB340"/>
    <mergeCell ref="SC334:SC340"/>
    <mergeCell ref="SD334:SD340"/>
    <mergeCell ref="SE334:SE340"/>
    <mergeCell ref="SF334:SF340"/>
    <mergeCell ref="SG334:SG340"/>
    <mergeCell ref="SH334:SH340"/>
    <mergeCell ref="SI334:SI340"/>
    <mergeCell ref="SJ334:SJ340"/>
    <mergeCell ref="SK334:SK340"/>
    <mergeCell ref="SL334:SL340"/>
    <mergeCell ref="SM334:SM340"/>
    <mergeCell ref="SN334:SN340"/>
    <mergeCell ref="SO334:SO340"/>
    <mergeCell ref="SP334:SP340"/>
    <mergeCell ref="SQ334:SQ340"/>
    <mergeCell ref="SR334:SR340"/>
    <mergeCell ref="SS334:SS340"/>
    <mergeCell ref="ST334:ST340"/>
    <mergeCell ref="SU334:SU340"/>
    <mergeCell ref="SV334:SV340"/>
    <mergeCell ref="SW334:SW340"/>
    <mergeCell ref="SX334:SX340"/>
    <mergeCell ref="SY334:SY340"/>
    <mergeCell ref="SZ334:SZ340"/>
    <mergeCell ref="TA334:TA340"/>
    <mergeCell ref="TB334:TB340"/>
    <mergeCell ref="TC334:TC340"/>
    <mergeCell ref="TD334:TD340"/>
    <mergeCell ref="TE334:TE340"/>
    <mergeCell ref="TF334:TF340"/>
    <mergeCell ref="TG334:TG340"/>
    <mergeCell ref="TH334:TH340"/>
    <mergeCell ref="TI334:TI340"/>
    <mergeCell ref="TJ334:TJ340"/>
    <mergeCell ref="TK334:TK340"/>
    <mergeCell ref="TL334:TL340"/>
    <mergeCell ref="TM334:TM340"/>
    <mergeCell ref="TN334:TN340"/>
    <mergeCell ref="TO334:TO340"/>
    <mergeCell ref="TP334:TP340"/>
    <mergeCell ref="TQ334:TQ340"/>
    <mergeCell ref="TR334:TR340"/>
    <mergeCell ref="TS334:TS340"/>
    <mergeCell ref="TT334:TT340"/>
    <mergeCell ref="TU334:TU340"/>
    <mergeCell ref="TV334:TV340"/>
    <mergeCell ref="TW334:TW340"/>
    <mergeCell ref="TX334:TX340"/>
    <mergeCell ref="TY334:TY340"/>
    <mergeCell ref="TZ334:TZ340"/>
    <mergeCell ref="UA334:UA340"/>
    <mergeCell ref="UB334:UB340"/>
    <mergeCell ref="UC334:UC340"/>
    <mergeCell ref="UD334:UD340"/>
    <mergeCell ref="UE334:UE340"/>
    <mergeCell ref="UF334:UF340"/>
    <mergeCell ref="UG334:UG340"/>
    <mergeCell ref="UH334:UH340"/>
    <mergeCell ref="UI334:UI340"/>
    <mergeCell ref="UJ334:UJ340"/>
    <mergeCell ref="UK334:UK340"/>
    <mergeCell ref="UL334:UL340"/>
    <mergeCell ref="UM334:UM340"/>
    <mergeCell ref="UN334:UN340"/>
    <mergeCell ref="UO334:UO340"/>
    <mergeCell ref="UP334:UP340"/>
    <mergeCell ref="UQ334:UQ340"/>
    <mergeCell ref="UR334:UR340"/>
    <mergeCell ref="US334:US340"/>
    <mergeCell ref="UT334:UT340"/>
    <mergeCell ref="UU334:UU340"/>
    <mergeCell ref="UV334:UV340"/>
    <mergeCell ref="UW334:UW340"/>
    <mergeCell ref="UX334:UX340"/>
    <mergeCell ref="UY334:UY340"/>
    <mergeCell ref="UZ334:UZ340"/>
    <mergeCell ref="VA334:VA340"/>
    <mergeCell ref="VB334:VB340"/>
    <mergeCell ref="VC334:VC340"/>
    <mergeCell ref="VD334:VD340"/>
    <mergeCell ref="VE334:VE340"/>
    <mergeCell ref="VF334:VF340"/>
    <mergeCell ref="VG334:VG340"/>
    <mergeCell ref="VH334:VH340"/>
    <mergeCell ref="VI334:VI340"/>
    <mergeCell ref="VJ334:VJ340"/>
    <mergeCell ref="VK334:VK340"/>
    <mergeCell ref="VL334:VL340"/>
    <mergeCell ref="VM334:VM340"/>
    <mergeCell ref="VN334:VN340"/>
    <mergeCell ref="VO334:VO340"/>
    <mergeCell ref="VP334:VP340"/>
    <mergeCell ref="VQ334:VQ340"/>
    <mergeCell ref="VR334:VR340"/>
    <mergeCell ref="VS334:VS340"/>
    <mergeCell ref="VT334:VT340"/>
    <mergeCell ref="VU334:VU340"/>
    <mergeCell ref="VV334:VV340"/>
    <mergeCell ref="VW334:VW340"/>
    <mergeCell ref="VX334:VX340"/>
    <mergeCell ref="VY334:VY340"/>
    <mergeCell ref="VZ334:VZ340"/>
    <mergeCell ref="WA334:WA340"/>
    <mergeCell ref="WB334:WB340"/>
    <mergeCell ref="WC334:WC340"/>
    <mergeCell ref="WD334:WD340"/>
    <mergeCell ref="WE334:WE340"/>
    <mergeCell ref="WF334:WF340"/>
    <mergeCell ref="WG334:WG340"/>
    <mergeCell ref="WH334:WH340"/>
    <mergeCell ref="WI334:WI340"/>
    <mergeCell ref="WJ334:WJ340"/>
    <mergeCell ref="WK334:WK340"/>
    <mergeCell ref="WL334:WL340"/>
    <mergeCell ref="WM334:WM340"/>
    <mergeCell ref="WN334:WN340"/>
    <mergeCell ref="WO334:WO340"/>
    <mergeCell ref="WP334:WP340"/>
    <mergeCell ref="WQ334:WQ340"/>
    <mergeCell ref="WR334:WR340"/>
    <mergeCell ref="WS334:WS340"/>
    <mergeCell ref="WT334:WT340"/>
    <mergeCell ref="WU334:WU340"/>
    <mergeCell ref="WV334:WV340"/>
    <mergeCell ref="WW334:WW340"/>
    <mergeCell ref="WX334:WX340"/>
    <mergeCell ref="WY334:WY340"/>
    <mergeCell ref="WZ334:WZ340"/>
    <mergeCell ref="XA334:XA340"/>
    <mergeCell ref="XB334:XB340"/>
    <mergeCell ref="XC334:XC340"/>
    <mergeCell ref="XD334:XD340"/>
    <mergeCell ref="XE334:XE340"/>
    <mergeCell ref="XF334:XF340"/>
    <mergeCell ref="XG334:XG340"/>
    <mergeCell ref="XH334:XH340"/>
    <mergeCell ref="XI334:XI340"/>
    <mergeCell ref="XJ334:XJ340"/>
    <mergeCell ref="XK334:XK340"/>
    <mergeCell ref="XL334:XL340"/>
    <mergeCell ref="XM334:XM340"/>
    <mergeCell ref="XN334:XN340"/>
    <mergeCell ref="XO334:XO340"/>
    <mergeCell ref="XP334:XP340"/>
    <mergeCell ref="XQ334:XQ340"/>
    <mergeCell ref="XR334:XR340"/>
    <mergeCell ref="XS334:XS340"/>
    <mergeCell ref="XT334:XT340"/>
    <mergeCell ref="XU334:XU340"/>
    <mergeCell ref="XV334:XV340"/>
    <mergeCell ref="XW334:XW340"/>
    <mergeCell ref="XX334:XX340"/>
    <mergeCell ref="XY334:XY340"/>
    <mergeCell ref="XZ334:XZ340"/>
    <mergeCell ref="YA334:YA340"/>
    <mergeCell ref="YB334:YB340"/>
    <mergeCell ref="YC334:YC340"/>
    <mergeCell ref="YD334:YD340"/>
    <mergeCell ref="YE334:YE340"/>
    <mergeCell ref="YF334:YF340"/>
    <mergeCell ref="YG334:YG340"/>
    <mergeCell ref="YH334:YH340"/>
    <mergeCell ref="YI334:YI340"/>
    <mergeCell ref="YJ334:YJ340"/>
    <mergeCell ref="YK334:YK340"/>
    <mergeCell ref="YL334:YL340"/>
    <mergeCell ref="YM334:YM340"/>
    <mergeCell ref="YN334:YN340"/>
    <mergeCell ref="YO334:YO340"/>
    <mergeCell ref="YP334:YP340"/>
    <mergeCell ref="YQ334:YQ340"/>
    <mergeCell ref="YR334:YR340"/>
    <mergeCell ref="YS334:YS340"/>
    <mergeCell ref="YT334:YT340"/>
    <mergeCell ref="YU334:YU340"/>
    <mergeCell ref="YV334:YV340"/>
    <mergeCell ref="YW334:YW340"/>
    <mergeCell ref="YX334:YX340"/>
    <mergeCell ref="YY334:YY340"/>
    <mergeCell ref="YZ334:YZ340"/>
    <mergeCell ref="ZA334:ZA340"/>
    <mergeCell ref="ZB334:ZB340"/>
    <mergeCell ref="ZC334:ZC340"/>
    <mergeCell ref="ZD334:ZD340"/>
    <mergeCell ref="ZE334:ZE340"/>
    <mergeCell ref="ZF334:ZF340"/>
    <mergeCell ref="ZG334:ZG340"/>
    <mergeCell ref="ZH334:ZH340"/>
    <mergeCell ref="ZI334:ZI340"/>
    <mergeCell ref="ZJ334:ZJ340"/>
    <mergeCell ref="ZK334:ZK340"/>
    <mergeCell ref="ZL334:ZL340"/>
    <mergeCell ref="ZM334:ZM340"/>
    <mergeCell ref="ZN334:ZN340"/>
    <mergeCell ref="ZO334:ZO340"/>
    <mergeCell ref="ZP334:ZP340"/>
    <mergeCell ref="ZQ334:ZQ340"/>
    <mergeCell ref="ZR334:ZR340"/>
    <mergeCell ref="ZS334:ZS340"/>
    <mergeCell ref="ZT334:ZT340"/>
    <mergeCell ref="ZU334:ZU340"/>
    <mergeCell ref="ZV334:ZV340"/>
    <mergeCell ref="ZW334:ZW340"/>
    <mergeCell ref="ZX334:ZX340"/>
    <mergeCell ref="ZY334:ZY340"/>
    <mergeCell ref="ZZ334:ZZ340"/>
    <mergeCell ref="AAA334:AAA340"/>
    <mergeCell ref="AAB334:AAB340"/>
    <mergeCell ref="AAC334:AAC340"/>
    <mergeCell ref="AAD334:AAD340"/>
    <mergeCell ref="AAE334:AAE340"/>
    <mergeCell ref="AAF334:AAF340"/>
    <mergeCell ref="AAG334:AAG340"/>
    <mergeCell ref="AAH334:AAH340"/>
    <mergeCell ref="AAI334:AAI340"/>
    <mergeCell ref="AAJ334:AAJ340"/>
    <mergeCell ref="AAK334:AAK340"/>
    <mergeCell ref="AAL334:AAL340"/>
    <mergeCell ref="AAM334:AAM340"/>
    <mergeCell ref="AAN334:AAN340"/>
    <mergeCell ref="AAO334:AAO340"/>
    <mergeCell ref="AAP334:AAP340"/>
    <mergeCell ref="AAQ334:AAQ340"/>
    <mergeCell ref="AAR334:AAR340"/>
    <mergeCell ref="AAS334:AAS340"/>
    <mergeCell ref="AAT334:AAT340"/>
    <mergeCell ref="AAU334:AAU340"/>
    <mergeCell ref="AAV334:AAV340"/>
    <mergeCell ref="AAW334:AAW340"/>
    <mergeCell ref="AAX334:AAX340"/>
    <mergeCell ref="AAY334:AAY340"/>
    <mergeCell ref="AAZ334:AAZ340"/>
    <mergeCell ref="ABA334:ABA340"/>
    <mergeCell ref="ABB334:ABB340"/>
    <mergeCell ref="ABC334:ABC340"/>
    <mergeCell ref="ABD334:ABD340"/>
    <mergeCell ref="ABE334:ABE340"/>
    <mergeCell ref="ABF334:ABF340"/>
    <mergeCell ref="ABG334:ABG340"/>
    <mergeCell ref="ABH334:ABH340"/>
    <mergeCell ref="ABI334:ABI340"/>
    <mergeCell ref="ABJ334:ABJ340"/>
    <mergeCell ref="ABK334:ABK340"/>
    <mergeCell ref="ABL334:ABL340"/>
    <mergeCell ref="ABM334:ABM340"/>
    <mergeCell ref="ABN334:ABN340"/>
    <mergeCell ref="ABO334:ABO340"/>
    <mergeCell ref="ABP334:ABP340"/>
    <mergeCell ref="ABQ334:ABQ340"/>
    <mergeCell ref="ABR334:ABR340"/>
    <mergeCell ref="ABS334:ABS340"/>
    <mergeCell ref="ABT334:ABT340"/>
    <mergeCell ref="ABU334:ABU340"/>
    <mergeCell ref="ABV334:ABV340"/>
    <mergeCell ref="ABW334:ABW340"/>
    <mergeCell ref="ABX334:ABX340"/>
    <mergeCell ref="ABY334:ABY340"/>
    <mergeCell ref="ABZ334:ABZ340"/>
    <mergeCell ref="ACA334:ACA340"/>
    <mergeCell ref="ACB334:ACB340"/>
    <mergeCell ref="ACC334:ACC340"/>
    <mergeCell ref="ACD334:ACD340"/>
    <mergeCell ref="ACE334:ACE340"/>
    <mergeCell ref="ACF334:ACF340"/>
    <mergeCell ref="ACG334:ACG340"/>
    <mergeCell ref="ACH334:ACH340"/>
    <mergeCell ref="ACI334:ACI340"/>
    <mergeCell ref="ACJ334:ACJ340"/>
    <mergeCell ref="ACK334:ACK340"/>
    <mergeCell ref="ACL334:ACL340"/>
    <mergeCell ref="ACM334:ACM340"/>
    <mergeCell ref="ACN334:ACN340"/>
    <mergeCell ref="ACO334:ACO340"/>
    <mergeCell ref="ACP334:ACP340"/>
    <mergeCell ref="ACQ334:ACQ340"/>
    <mergeCell ref="ACR334:ACR340"/>
    <mergeCell ref="ACS334:ACS340"/>
    <mergeCell ref="ACT334:ACT340"/>
    <mergeCell ref="ACU334:ACU340"/>
    <mergeCell ref="ACV334:ACV340"/>
    <mergeCell ref="ACW334:ACW340"/>
    <mergeCell ref="ACX334:ACX340"/>
    <mergeCell ref="ACY334:ACY340"/>
    <mergeCell ref="ACZ334:ACZ340"/>
    <mergeCell ref="ADA334:ADA340"/>
    <mergeCell ref="ADB334:ADB340"/>
    <mergeCell ref="ADC334:ADC340"/>
    <mergeCell ref="ADD334:ADD340"/>
    <mergeCell ref="ADE334:ADE340"/>
    <mergeCell ref="ADF334:ADF340"/>
    <mergeCell ref="ADG334:ADG340"/>
    <mergeCell ref="ADH334:ADH340"/>
    <mergeCell ref="ADI334:ADI340"/>
    <mergeCell ref="ADJ334:ADJ340"/>
    <mergeCell ref="ADK334:ADK340"/>
    <mergeCell ref="ADL334:ADL340"/>
    <mergeCell ref="ADM334:ADM340"/>
    <mergeCell ref="ADN334:ADN340"/>
    <mergeCell ref="ADO334:ADO340"/>
    <mergeCell ref="ADP334:ADP340"/>
    <mergeCell ref="ADQ334:ADQ340"/>
    <mergeCell ref="ADR334:ADR340"/>
    <mergeCell ref="ADS334:ADS340"/>
    <mergeCell ref="ADT334:ADT340"/>
    <mergeCell ref="ADU334:ADU340"/>
    <mergeCell ref="ADV334:ADV340"/>
    <mergeCell ref="ADW334:ADW340"/>
    <mergeCell ref="ADX334:ADX340"/>
    <mergeCell ref="ADY334:ADY340"/>
    <mergeCell ref="ADZ334:ADZ340"/>
    <mergeCell ref="AEA334:AEA340"/>
    <mergeCell ref="AEB334:AEB340"/>
    <mergeCell ref="AEC334:AEC340"/>
    <mergeCell ref="AED334:AED340"/>
    <mergeCell ref="AEE334:AEE340"/>
    <mergeCell ref="AEF334:AEF340"/>
    <mergeCell ref="AEG334:AEG340"/>
    <mergeCell ref="AEH334:AEH340"/>
    <mergeCell ref="AEI334:AEI340"/>
    <mergeCell ref="AEJ334:AEJ340"/>
    <mergeCell ref="AEK334:AEK340"/>
    <mergeCell ref="AEL334:AEL340"/>
    <mergeCell ref="AEM334:AEM340"/>
    <mergeCell ref="AEN334:AEN340"/>
    <mergeCell ref="AEO334:AEO340"/>
    <mergeCell ref="AEP334:AEP340"/>
    <mergeCell ref="AEQ334:AEQ340"/>
    <mergeCell ref="AER334:AER340"/>
    <mergeCell ref="AES334:AES340"/>
    <mergeCell ref="AET334:AET340"/>
    <mergeCell ref="AEU334:AEU340"/>
    <mergeCell ref="AEV334:AEV340"/>
    <mergeCell ref="AEW334:AEW340"/>
    <mergeCell ref="AEX334:AEX340"/>
    <mergeCell ref="AEY334:AEY340"/>
    <mergeCell ref="AEZ334:AEZ340"/>
    <mergeCell ref="AFA334:AFA340"/>
    <mergeCell ref="AFB334:AFB340"/>
    <mergeCell ref="AFC334:AFC340"/>
    <mergeCell ref="AFD334:AFD340"/>
    <mergeCell ref="AFE334:AFE340"/>
    <mergeCell ref="AFF334:AFF340"/>
    <mergeCell ref="AFG334:AFG340"/>
    <mergeCell ref="AFH334:AFH340"/>
    <mergeCell ref="AFI334:AFI340"/>
    <mergeCell ref="AFJ334:AFJ340"/>
    <mergeCell ref="AFK334:AFK340"/>
    <mergeCell ref="AFL334:AFL340"/>
    <mergeCell ref="AFM334:AFM340"/>
    <mergeCell ref="AFN334:AFN340"/>
    <mergeCell ref="AFO334:AFO340"/>
    <mergeCell ref="AFP334:AFP340"/>
    <mergeCell ref="AFQ334:AFQ340"/>
    <mergeCell ref="AFR334:AFR340"/>
    <mergeCell ref="AFS334:AFS340"/>
    <mergeCell ref="AFT334:AFT340"/>
    <mergeCell ref="AFU334:AFU340"/>
    <mergeCell ref="AFV334:AFV340"/>
    <mergeCell ref="AFW334:AFW340"/>
    <mergeCell ref="AFX334:AFX340"/>
    <mergeCell ref="AFY334:AFY340"/>
    <mergeCell ref="AFZ334:AFZ340"/>
    <mergeCell ref="AGA334:AGA340"/>
    <mergeCell ref="AGB334:AGB340"/>
    <mergeCell ref="AGC334:AGC340"/>
    <mergeCell ref="AGD334:AGD340"/>
    <mergeCell ref="AGE334:AGE340"/>
    <mergeCell ref="AGF334:AGF340"/>
    <mergeCell ref="AGG334:AGG340"/>
    <mergeCell ref="AGH334:AGH340"/>
    <mergeCell ref="AGI334:AGI340"/>
    <mergeCell ref="AGJ334:AGJ340"/>
    <mergeCell ref="AGK334:AGK340"/>
    <mergeCell ref="AGL334:AGL340"/>
    <mergeCell ref="AGM334:AGM340"/>
    <mergeCell ref="AGN334:AGN340"/>
    <mergeCell ref="AGO334:AGO340"/>
    <mergeCell ref="AGP334:AGP340"/>
    <mergeCell ref="AGQ334:AGQ340"/>
    <mergeCell ref="AGR334:AGR340"/>
    <mergeCell ref="AGS334:AGS340"/>
    <mergeCell ref="AGT334:AGT340"/>
    <mergeCell ref="AGU334:AGU340"/>
    <mergeCell ref="AGV334:AGV340"/>
    <mergeCell ref="AGW334:AGW340"/>
    <mergeCell ref="AGX334:AGX340"/>
    <mergeCell ref="AGY334:AGY340"/>
    <mergeCell ref="AGZ334:AGZ340"/>
    <mergeCell ref="AHA334:AHA340"/>
    <mergeCell ref="AHB334:AHB340"/>
    <mergeCell ref="AHC334:AHC340"/>
    <mergeCell ref="AHD334:AHD340"/>
    <mergeCell ref="AHE334:AHE340"/>
    <mergeCell ref="AHF334:AHF340"/>
    <mergeCell ref="AHG334:AHG340"/>
    <mergeCell ref="AHH334:AHH340"/>
    <mergeCell ref="AHI334:AHI340"/>
    <mergeCell ref="AHJ334:AHJ340"/>
    <mergeCell ref="AHK334:AHK340"/>
    <mergeCell ref="AHL334:AHL340"/>
    <mergeCell ref="AHM334:AHM340"/>
    <mergeCell ref="AHN334:AHN340"/>
    <mergeCell ref="AHO334:AHO340"/>
    <mergeCell ref="AHP334:AHP340"/>
    <mergeCell ref="AHQ334:AHQ340"/>
    <mergeCell ref="AHR334:AHR340"/>
    <mergeCell ref="AHS334:AHS340"/>
    <mergeCell ref="AHT334:AHT340"/>
    <mergeCell ref="AHU334:AHU340"/>
    <mergeCell ref="AHV334:AHV340"/>
    <mergeCell ref="AHW334:AHW340"/>
    <mergeCell ref="AHX334:AHX340"/>
    <mergeCell ref="AHY334:AHY340"/>
    <mergeCell ref="AHZ334:AHZ340"/>
    <mergeCell ref="AIA334:AIA340"/>
    <mergeCell ref="AIB334:AIB340"/>
    <mergeCell ref="AIC334:AIC340"/>
    <mergeCell ref="AID334:AID340"/>
    <mergeCell ref="AIE334:AIE340"/>
    <mergeCell ref="AIF334:AIF340"/>
    <mergeCell ref="AIG334:AIG340"/>
    <mergeCell ref="AIH334:AIH340"/>
    <mergeCell ref="AII334:AII340"/>
    <mergeCell ref="AIJ334:AIJ340"/>
    <mergeCell ref="AIK334:AIK340"/>
    <mergeCell ref="AIL334:AIL340"/>
    <mergeCell ref="AIM334:AIM340"/>
    <mergeCell ref="AIN334:AIN340"/>
    <mergeCell ref="AIO334:AIO340"/>
    <mergeCell ref="AIP334:AIP340"/>
    <mergeCell ref="AIQ334:AIQ340"/>
    <mergeCell ref="AIR334:AIR340"/>
    <mergeCell ref="AIS334:AIS340"/>
    <mergeCell ref="AIT334:AIT340"/>
    <mergeCell ref="AIU334:AIU340"/>
    <mergeCell ref="AIV334:AIV340"/>
    <mergeCell ref="AIW334:AIW340"/>
    <mergeCell ref="AIX334:AIX340"/>
    <mergeCell ref="AIY334:AIY340"/>
    <mergeCell ref="AIZ334:AIZ340"/>
    <mergeCell ref="AJA334:AJA340"/>
    <mergeCell ref="AJB334:AJB340"/>
    <mergeCell ref="AJC334:AJC340"/>
    <mergeCell ref="AJD334:AJD340"/>
    <mergeCell ref="AJE334:AJE340"/>
    <mergeCell ref="AJF334:AJF340"/>
    <mergeCell ref="AJG334:AJG340"/>
    <mergeCell ref="AJH334:AJH340"/>
    <mergeCell ref="AJI334:AJI340"/>
    <mergeCell ref="AJJ334:AJJ340"/>
    <mergeCell ref="AJK334:AJK340"/>
    <mergeCell ref="AJL334:AJL340"/>
    <mergeCell ref="AJM334:AJM340"/>
    <mergeCell ref="AJN334:AJN340"/>
    <mergeCell ref="AJO334:AJO340"/>
    <mergeCell ref="AJP334:AJP340"/>
    <mergeCell ref="AJQ334:AJQ340"/>
    <mergeCell ref="AJR334:AJR340"/>
    <mergeCell ref="AJS334:AJS340"/>
    <mergeCell ref="AJT334:AJT340"/>
    <mergeCell ref="AJU334:AJU340"/>
    <mergeCell ref="AJV334:AJV340"/>
    <mergeCell ref="AJW334:AJW340"/>
    <mergeCell ref="AJX334:AJX340"/>
    <mergeCell ref="AJY334:AJY340"/>
    <mergeCell ref="AJZ334:AJZ340"/>
    <mergeCell ref="AKA334:AKA340"/>
    <mergeCell ref="AKB334:AKB340"/>
    <mergeCell ref="AKC334:AKC340"/>
    <mergeCell ref="AKD334:AKD340"/>
    <mergeCell ref="AKE334:AKE340"/>
    <mergeCell ref="AKF334:AKF340"/>
    <mergeCell ref="AKG334:AKG340"/>
    <mergeCell ref="AKH334:AKH340"/>
    <mergeCell ref="AKI334:AKI340"/>
    <mergeCell ref="AKJ334:AKJ340"/>
    <mergeCell ref="AKK334:AKK340"/>
    <mergeCell ref="AKL334:AKL340"/>
    <mergeCell ref="AKM334:AKM340"/>
    <mergeCell ref="AKN334:AKN340"/>
    <mergeCell ref="AKO334:AKO340"/>
    <mergeCell ref="AKP334:AKP340"/>
    <mergeCell ref="LY341:LY343"/>
    <mergeCell ref="LZ341:LZ343"/>
    <mergeCell ref="MA341:MA343"/>
    <mergeCell ref="MB341:MB343"/>
    <mergeCell ref="MC341:MC343"/>
    <mergeCell ref="MD341:MD343"/>
    <mergeCell ref="ME341:ME343"/>
    <mergeCell ref="MF341:MF343"/>
    <mergeCell ref="MG341:MG343"/>
    <mergeCell ref="MH341:MH343"/>
    <mergeCell ref="MI341:MI343"/>
    <mergeCell ref="MJ341:MJ343"/>
    <mergeCell ref="MK341:MK343"/>
    <mergeCell ref="ML341:ML343"/>
    <mergeCell ref="MM341:MM343"/>
    <mergeCell ref="MN341:MN343"/>
    <mergeCell ref="MO341:MO343"/>
    <mergeCell ref="MP341:MP343"/>
    <mergeCell ref="MQ341:MQ343"/>
    <mergeCell ref="MR341:MR343"/>
    <mergeCell ref="MS341:MS343"/>
    <mergeCell ref="MT341:MT343"/>
    <mergeCell ref="MU341:MU343"/>
    <mergeCell ref="MV341:MV343"/>
    <mergeCell ref="MW341:MW343"/>
    <mergeCell ref="MX341:MX343"/>
    <mergeCell ref="MY341:MY343"/>
    <mergeCell ref="MZ341:MZ343"/>
    <mergeCell ref="NA341:NA343"/>
    <mergeCell ref="NB341:NB343"/>
    <mergeCell ref="NC341:NC343"/>
    <mergeCell ref="ND341:ND343"/>
    <mergeCell ref="NE341:NE343"/>
    <mergeCell ref="NF341:NF343"/>
    <mergeCell ref="NG341:NG343"/>
    <mergeCell ref="NH341:NH343"/>
    <mergeCell ref="NI341:NI343"/>
    <mergeCell ref="NJ341:NJ343"/>
    <mergeCell ref="NK341:NK343"/>
    <mergeCell ref="NL341:NL343"/>
    <mergeCell ref="NM341:NM343"/>
    <mergeCell ref="NN341:NN343"/>
    <mergeCell ref="NO341:NO343"/>
    <mergeCell ref="NP341:NP343"/>
    <mergeCell ref="NQ341:NQ343"/>
    <mergeCell ref="NR341:NR343"/>
    <mergeCell ref="NS341:NS343"/>
    <mergeCell ref="NT341:NT343"/>
    <mergeCell ref="NU341:NU343"/>
    <mergeCell ref="NV341:NV343"/>
    <mergeCell ref="NW341:NW343"/>
    <mergeCell ref="NX341:NX343"/>
    <mergeCell ref="NY341:NY343"/>
    <mergeCell ref="NZ341:NZ343"/>
    <mergeCell ref="OA341:OA343"/>
    <mergeCell ref="OB341:OB343"/>
    <mergeCell ref="OC341:OC343"/>
    <mergeCell ref="OD341:OD343"/>
    <mergeCell ref="OE341:OE343"/>
    <mergeCell ref="OF341:OF343"/>
    <mergeCell ref="OG341:OG343"/>
    <mergeCell ref="OH341:OH343"/>
    <mergeCell ref="OI341:OI343"/>
    <mergeCell ref="OJ341:OJ343"/>
    <mergeCell ref="OK341:OK343"/>
    <mergeCell ref="OL341:OL343"/>
    <mergeCell ref="OM341:OM343"/>
    <mergeCell ref="ON341:ON343"/>
    <mergeCell ref="OO341:OO343"/>
    <mergeCell ref="OP341:OP343"/>
    <mergeCell ref="OQ341:OQ343"/>
    <mergeCell ref="OR341:OR343"/>
    <mergeCell ref="OS341:OS343"/>
    <mergeCell ref="OT341:OT343"/>
    <mergeCell ref="OU341:OU343"/>
    <mergeCell ref="OV341:OV343"/>
    <mergeCell ref="OW341:OW343"/>
    <mergeCell ref="OX341:OX343"/>
    <mergeCell ref="OY341:OY343"/>
    <mergeCell ref="OZ341:OZ343"/>
    <mergeCell ref="PA341:PA343"/>
    <mergeCell ref="PB341:PB343"/>
    <mergeCell ref="PC341:PC343"/>
    <mergeCell ref="PD341:PD343"/>
    <mergeCell ref="PE341:PE343"/>
    <mergeCell ref="PF341:PF343"/>
    <mergeCell ref="PG341:PG343"/>
    <mergeCell ref="PH341:PH343"/>
    <mergeCell ref="PI341:PI343"/>
    <mergeCell ref="PJ341:PJ343"/>
    <mergeCell ref="PK341:PK343"/>
    <mergeCell ref="PL341:PL343"/>
    <mergeCell ref="PM341:PM343"/>
    <mergeCell ref="PN341:PN343"/>
    <mergeCell ref="PO341:PO343"/>
    <mergeCell ref="PP341:PP343"/>
    <mergeCell ref="PQ341:PQ343"/>
    <mergeCell ref="PR341:PR343"/>
    <mergeCell ref="PS341:PS343"/>
    <mergeCell ref="PT341:PT343"/>
    <mergeCell ref="PU341:PU343"/>
    <mergeCell ref="PV341:PV343"/>
    <mergeCell ref="PW341:PW343"/>
    <mergeCell ref="PX341:PX343"/>
    <mergeCell ref="PY341:PY343"/>
    <mergeCell ref="PZ341:PZ343"/>
    <mergeCell ref="QA341:QA343"/>
    <mergeCell ref="QB341:QB343"/>
    <mergeCell ref="QC341:QC343"/>
    <mergeCell ref="QD341:QD343"/>
    <mergeCell ref="QE341:QE343"/>
    <mergeCell ref="QF341:QF343"/>
    <mergeCell ref="QG341:QG343"/>
    <mergeCell ref="QH341:QH343"/>
    <mergeCell ref="QI341:QI343"/>
    <mergeCell ref="QJ341:QJ343"/>
    <mergeCell ref="QK341:QK343"/>
    <mergeCell ref="QL341:QL343"/>
    <mergeCell ref="QM341:QM343"/>
    <mergeCell ref="QN341:QN343"/>
    <mergeCell ref="QO341:QO343"/>
    <mergeCell ref="QP341:QP343"/>
    <mergeCell ref="QQ341:QQ343"/>
    <mergeCell ref="QR341:QR343"/>
    <mergeCell ref="QS341:QS343"/>
    <mergeCell ref="QT341:QT343"/>
    <mergeCell ref="QU341:QU343"/>
    <mergeCell ref="QV341:QV343"/>
    <mergeCell ref="QW341:QW343"/>
    <mergeCell ref="QX341:QX343"/>
    <mergeCell ref="QY341:QY343"/>
    <mergeCell ref="QZ341:QZ343"/>
    <mergeCell ref="RA341:RA343"/>
    <mergeCell ref="RB341:RB343"/>
    <mergeCell ref="RC341:RC343"/>
    <mergeCell ref="RD341:RD343"/>
    <mergeCell ref="RE341:RE343"/>
    <mergeCell ref="RF341:RF343"/>
    <mergeCell ref="RG341:RG343"/>
    <mergeCell ref="RH341:RH343"/>
    <mergeCell ref="RI341:RI343"/>
    <mergeCell ref="RJ341:RJ343"/>
    <mergeCell ref="RK341:RK343"/>
    <mergeCell ref="RL341:RL343"/>
    <mergeCell ref="RM341:RM343"/>
    <mergeCell ref="RN341:RN343"/>
    <mergeCell ref="RO341:RO343"/>
    <mergeCell ref="RP341:RP343"/>
    <mergeCell ref="RQ341:RQ343"/>
    <mergeCell ref="RR341:RR343"/>
    <mergeCell ref="RS341:RS343"/>
    <mergeCell ref="RT341:RT343"/>
    <mergeCell ref="RU341:RU343"/>
    <mergeCell ref="RV341:RV343"/>
    <mergeCell ref="RW341:RW343"/>
    <mergeCell ref="RX341:RX343"/>
    <mergeCell ref="RY341:RY343"/>
    <mergeCell ref="RZ341:RZ343"/>
    <mergeCell ref="SA341:SA343"/>
    <mergeCell ref="SB341:SB343"/>
    <mergeCell ref="SC341:SC343"/>
    <mergeCell ref="SD341:SD343"/>
    <mergeCell ref="SE341:SE343"/>
    <mergeCell ref="SF341:SF343"/>
    <mergeCell ref="SG341:SG343"/>
    <mergeCell ref="SH341:SH343"/>
    <mergeCell ref="SI341:SI343"/>
    <mergeCell ref="SJ341:SJ343"/>
    <mergeCell ref="SK341:SK343"/>
    <mergeCell ref="SL341:SL343"/>
    <mergeCell ref="SM341:SM343"/>
    <mergeCell ref="SN341:SN343"/>
    <mergeCell ref="SO341:SO343"/>
    <mergeCell ref="SP341:SP343"/>
    <mergeCell ref="SQ341:SQ343"/>
    <mergeCell ref="SR341:SR343"/>
    <mergeCell ref="SS341:SS343"/>
    <mergeCell ref="ST341:ST343"/>
    <mergeCell ref="SU341:SU343"/>
    <mergeCell ref="SV341:SV343"/>
    <mergeCell ref="SW341:SW343"/>
    <mergeCell ref="SX341:SX343"/>
    <mergeCell ref="SY341:SY343"/>
    <mergeCell ref="SZ341:SZ343"/>
    <mergeCell ref="TA341:TA343"/>
    <mergeCell ref="TB341:TB343"/>
    <mergeCell ref="TC341:TC343"/>
    <mergeCell ref="TD341:TD343"/>
    <mergeCell ref="TE341:TE343"/>
    <mergeCell ref="TF341:TF343"/>
    <mergeCell ref="TG341:TG343"/>
    <mergeCell ref="TH341:TH343"/>
    <mergeCell ref="TI341:TI343"/>
    <mergeCell ref="TJ341:TJ343"/>
    <mergeCell ref="TK341:TK343"/>
    <mergeCell ref="TL341:TL343"/>
    <mergeCell ref="TM341:TM343"/>
    <mergeCell ref="TN341:TN343"/>
    <mergeCell ref="TO341:TO343"/>
    <mergeCell ref="TP341:TP343"/>
    <mergeCell ref="TQ341:TQ343"/>
    <mergeCell ref="TR341:TR343"/>
    <mergeCell ref="TS341:TS343"/>
    <mergeCell ref="TT341:TT343"/>
    <mergeCell ref="TU341:TU343"/>
    <mergeCell ref="TV341:TV343"/>
    <mergeCell ref="TW341:TW343"/>
    <mergeCell ref="TX341:TX343"/>
    <mergeCell ref="TY341:TY343"/>
    <mergeCell ref="TZ341:TZ343"/>
    <mergeCell ref="UA341:UA343"/>
    <mergeCell ref="UB341:UB343"/>
    <mergeCell ref="UC341:UC343"/>
    <mergeCell ref="UD341:UD343"/>
    <mergeCell ref="UE341:UE343"/>
    <mergeCell ref="UF341:UF343"/>
    <mergeCell ref="UG341:UG343"/>
    <mergeCell ref="UH341:UH343"/>
    <mergeCell ref="UI341:UI343"/>
    <mergeCell ref="UJ341:UJ343"/>
    <mergeCell ref="UK341:UK343"/>
    <mergeCell ref="UL341:UL343"/>
    <mergeCell ref="UM341:UM343"/>
    <mergeCell ref="UN341:UN343"/>
    <mergeCell ref="UO341:UO343"/>
    <mergeCell ref="UP341:UP343"/>
    <mergeCell ref="UQ341:UQ343"/>
    <mergeCell ref="UR341:UR343"/>
    <mergeCell ref="US341:US343"/>
    <mergeCell ref="UT341:UT343"/>
    <mergeCell ref="UU341:UU343"/>
    <mergeCell ref="UV341:UV343"/>
    <mergeCell ref="UW341:UW343"/>
    <mergeCell ref="UX341:UX343"/>
    <mergeCell ref="UY341:UY343"/>
    <mergeCell ref="UZ341:UZ343"/>
    <mergeCell ref="VA341:VA343"/>
    <mergeCell ref="VB341:VB343"/>
    <mergeCell ref="VC341:VC343"/>
    <mergeCell ref="VD341:VD343"/>
    <mergeCell ref="VE341:VE343"/>
    <mergeCell ref="VF341:VF343"/>
    <mergeCell ref="VG341:VG343"/>
    <mergeCell ref="VH341:VH343"/>
    <mergeCell ref="VI341:VI343"/>
    <mergeCell ref="VJ341:VJ343"/>
    <mergeCell ref="VK341:VK343"/>
    <mergeCell ref="VL341:VL343"/>
    <mergeCell ref="VM341:VM343"/>
    <mergeCell ref="VN341:VN343"/>
    <mergeCell ref="VO341:VO343"/>
    <mergeCell ref="VP341:VP343"/>
    <mergeCell ref="VQ341:VQ343"/>
    <mergeCell ref="VR341:VR343"/>
    <mergeCell ref="VS341:VS343"/>
    <mergeCell ref="VT341:VT343"/>
    <mergeCell ref="VU341:VU343"/>
    <mergeCell ref="VV341:VV343"/>
    <mergeCell ref="VW341:VW343"/>
    <mergeCell ref="VX341:VX343"/>
    <mergeCell ref="VY341:VY343"/>
    <mergeCell ref="VZ341:VZ343"/>
    <mergeCell ref="WA341:WA343"/>
    <mergeCell ref="WB341:WB343"/>
    <mergeCell ref="WC341:WC343"/>
    <mergeCell ref="WD341:WD343"/>
    <mergeCell ref="WE341:WE343"/>
    <mergeCell ref="WF341:WF343"/>
    <mergeCell ref="WG341:WG343"/>
    <mergeCell ref="WH341:WH343"/>
    <mergeCell ref="WI341:WI343"/>
    <mergeCell ref="WJ341:WJ343"/>
    <mergeCell ref="WK341:WK343"/>
    <mergeCell ref="WL341:WL343"/>
    <mergeCell ref="WM341:WM343"/>
    <mergeCell ref="WN341:WN343"/>
    <mergeCell ref="WO341:WO343"/>
    <mergeCell ref="WP341:WP343"/>
    <mergeCell ref="WQ341:WQ343"/>
    <mergeCell ref="WR341:WR343"/>
    <mergeCell ref="WS341:WS343"/>
    <mergeCell ref="WT341:WT343"/>
    <mergeCell ref="WU341:WU343"/>
    <mergeCell ref="WV341:WV343"/>
    <mergeCell ref="WW341:WW343"/>
    <mergeCell ref="WX341:WX343"/>
    <mergeCell ref="WY341:WY343"/>
    <mergeCell ref="WZ341:WZ343"/>
    <mergeCell ref="XA341:XA343"/>
    <mergeCell ref="XB341:XB343"/>
    <mergeCell ref="XC341:XC343"/>
    <mergeCell ref="XD341:XD343"/>
    <mergeCell ref="XE341:XE343"/>
    <mergeCell ref="XF341:XF343"/>
    <mergeCell ref="XG341:XG343"/>
    <mergeCell ref="XH341:XH343"/>
    <mergeCell ref="XI341:XI343"/>
    <mergeCell ref="XJ341:XJ343"/>
    <mergeCell ref="XK341:XK343"/>
    <mergeCell ref="XL341:XL343"/>
    <mergeCell ref="XM341:XM343"/>
    <mergeCell ref="XN341:XN343"/>
    <mergeCell ref="XO341:XO343"/>
    <mergeCell ref="XP341:XP343"/>
    <mergeCell ref="XQ341:XQ343"/>
    <mergeCell ref="XR341:XR343"/>
    <mergeCell ref="XS341:XS343"/>
    <mergeCell ref="XT341:XT343"/>
    <mergeCell ref="XU341:XU343"/>
    <mergeCell ref="XV341:XV343"/>
    <mergeCell ref="XW341:XW343"/>
    <mergeCell ref="XX341:XX343"/>
    <mergeCell ref="XY341:XY343"/>
    <mergeCell ref="XZ341:XZ343"/>
    <mergeCell ref="YA341:YA343"/>
    <mergeCell ref="YB341:YB343"/>
    <mergeCell ref="YC341:YC343"/>
    <mergeCell ref="YD341:YD343"/>
    <mergeCell ref="YE341:YE343"/>
    <mergeCell ref="YF341:YF343"/>
    <mergeCell ref="YG341:YG343"/>
    <mergeCell ref="YH341:YH343"/>
    <mergeCell ref="YI341:YI343"/>
    <mergeCell ref="YJ341:YJ343"/>
    <mergeCell ref="YK341:YK343"/>
    <mergeCell ref="YL341:YL343"/>
    <mergeCell ref="YM341:YM343"/>
    <mergeCell ref="YN341:YN343"/>
    <mergeCell ref="YO341:YO343"/>
    <mergeCell ref="YP341:YP343"/>
    <mergeCell ref="YQ341:YQ343"/>
    <mergeCell ref="YR341:YR343"/>
    <mergeCell ref="YS341:YS343"/>
    <mergeCell ref="YT341:YT343"/>
    <mergeCell ref="YU341:YU343"/>
    <mergeCell ref="YV341:YV343"/>
    <mergeCell ref="YW341:YW343"/>
    <mergeCell ref="YX341:YX343"/>
    <mergeCell ref="YY341:YY343"/>
    <mergeCell ref="YZ341:YZ343"/>
    <mergeCell ref="ZA341:ZA343"/>
    <mergeCell ref="ZB341:ZB343"/>
    <mergeCell ref="ZC341:ZC343"/>
    <mergeCell ref="ZD341:ZD343"/>
    <mergeCell ref="ZE341:ZE343"/>
    <mergeCell ref="ZF341:ZF343"/>
    <mergeCell ref="ZG341:ZG343"/>
    <mergeCell ref="ZH341:ZH343"/>
    <mergeCell ref="ZI341:ZI343"/>
    <mergeCell ref="ZJ341:ZJ343"/>
    <mergeCell ref="ZK341:ZK343"/>
    <mergeCell ref="ZL341:ZL343"/>
    <mergeCell ref="ZM341:ZM343"/>
    <mergeCell ref="ZN341:ZN343"/>
    <mergeCell ref="ZO341:ZO343"/>
    <mergeCell ref="ZP341:ZP343"/>
    <mergeCell ref="ZQ341:ZQ343"/>
    <mergeCell ref="ZR341:ZR343"/>
    <mergeCell ref="ZS341:ZS343"/>
    <mergeCell ref="ZT341:ZT343"/>
    <mergeCell ref="ZU341:ZU343"/>
    <mergeCell ref="ZV341:ZV343"/>
    <mergeCell ref="ZW341:ZW343"/>
    <mergeCell ref="ZX341:ZX343"/>
    <mergeCell ref="ZY341:ZY343"/>
    <mergeCell ref="ZZ341:ZZ343"/>
    <mergeCell ref="AAA341:AAA343"/>
    <mergeCell ref="AAB341:AAB343"/>
    <mergeCell ref="AAC341:AAC343"/>
    <mergeCell ref="AAD341:AAD343"/>
    <mergeCell ref="AAE341:AAE343"/>
    <mergeCell ref="AAF341:AAF343"/>
    <mergeCell ref="AAG341:AAG343"/>
    <mergeCell ref="AAH341:AAH343"/>
    <mergeCell ref="AAI341:AAI343"/>
    <mergeCell ref="AAJ341:AAJ343"/>
    <mergeCell ref="AAK341:AAK343"/>
    <mergeCell ref="AAL341:AAL343"/>
    <mergeCell ref="AAM341:AAM343"/>
    <mergeCell ref="AAN341:AAN343"/>
    <mergeCell ref="AAO341:AAO343"/>
    <mergeCell ref="AAP341:AAP343"/>
    <mergeCell ref="AAQ341:AAQ343"/>
    <mergeCell ref="AAR341:AAR343"/>
    <mergeCell ref="AAS341:AAS343"/>
    <mergeCell ref="AAT341:AAT343"/>
    <mergeCell ref="AAU341:AAU343"/>
    <mergeCell ref="AAV341:AAV343"/>
    <mergeCell ref="AAW341:AAW343"/>
    <mergeCell ref="AAX341:AAX343"/>
    <mergeCell ref="AAY341:AAY343"/>
    <mergeCell ref="AAZ341:AAZ343"/>
    <mergeCell ref="ABA341:ABA343"/>
    <mergeCell ref="ABB341:ABB343"/>
    <mergeCell ref="ABC341:ABC343"/>
    <mergeCell ref="ABD341:ABD343"/>
    <mergeCell ref="ABE341:ABE343"/>
    <mergeCell ref="ABF341:ABF343"/>
    <mergeCell ref="ABG341:ABG343"/>
    <mergeCell ref="ABH341:ABH343"/>
    <mergeCell ref="ABI341:ABI343"/>
    <mergeCell ref="ABJ341:ABJ343"/>
    <mergeCell ref="ABK341:ABK343"/>
    <mergeCell ref="ABL341:ABL343"/>
    <mergeCell ref="ABM341:ABM343"/>
    <mergeCell ref="ABN341:ABN343"/>
    <mergeCell ref="ABO341:ABO343"/>
    <mergeCell ref="ABP341:ABP343"/>
    <mergeCell ref="ABQ341:ABQ343"/>
    <mergeCell ref="ABR341:ABR343"/>
    <mergeCell ref="ABS341:ABS343"/>
    <mergeCell ref="ABT341:ABT343"/>
    <mergeCell ref="ABU341:ABU343"/>
    <mergeCell ref="ABV341:ABV343"/>
    <mergeCell ref="ABW341:ABW343"/>
    <mergeCell ref="ABX341:ABX343"/>
    <mergeCell ref="ABY341:ABY343"/>
    <mergeCell ref="ABZ341:ABZ343"/>
    <mergeCell ref="ACA341:ACA343"/>
    <mergeCell ref="ACB341:ACB343"/>
    <mergeCell ref="ACC341:ACC343"/>
    <mergeCell ref="ACD341:ACD343"/>
    <mergeCell ref="ACE341:ACE343"/>
    <mergeCell ref="ACF341:ACF343"/>
    <mergeCell ref="ACG341:ACG343"/>
    <mergeCell ref="ACH341:ACH343"/>
    <mergeCell ref="ACI341:ACI343"/>
    <mergeCell ref="ACJ341:ACJ343"/>
    <mergeCell ref="ACK341:ACK343"/>
    <mergeCell ref="ACL341:ACL343"/>
    <mergeCell ref="ACM341:ACM343"/>
    <mergeCell ref="ACN341:ACN343"/>
    <mergeCell ref="ACO341:ACO343"/>
    <mergeCell ref="ACP341:ACP343"/>
    <mergeCell ref="ACQ341:ACQ343"/>
    <mergeCell ref="ACR341:ACR343"/>
    <mergeCell ref="ACS341:ACS343"/>
    <mergeCell ref="ACT341:ACT343"/>
    <mergeCell ref="ACU341:ACU343"/>
    <mergeCell ref="ACV341:ACV343"/>
    <mergeCell ref="ACW341:ACW343"/>
    <mergeCell ref="ACX341:ACX343"/>
    <mergeCell ref="ACY341:ACY343"/>
    <mergeCell ref="ACZ341:ACZ343"/>
    <mergeCell ref="ADA341:ADA343"/>
    <mergeCell ref="ADB341:ADB343"/>
    <mergeCell ref="ADC341:ADC343"/>
    <mergeCell ref="ADD341:ADD343"/>
    <mergeCell ref="ADE341:ADE343"/>
    <mergeCell ref="ADF341:ADF343"/>
    <mergeCell ref="ADG341:ADG343"/>
    <mergeCell ref="ADH341:ADH343"/>
    <mergeCell ref="ADI341:ADI343"/>
    <mergeCell ref="ADJ341:ADJ343"/>
    <mergeCell ref="ADK341:ADK343"/>
    <mergeCell ref="ADL341:ADL343"/>
    <mergeCell ref="ADM341:ADM343"/>
    <mergeCell ref="ADN341:ADN343"/>
    <mergeCell ref="ADO341:ADO343"/>
    <mergeCell ref="ADP341:ADP343"/>
    <mergeCell ref="ADQ341:ADQ343"/>
    <mergeCell ref="ADR341:ADR343"/>
    <mergeCell ref="ADS341:ADS343"/>
    <mergeCell ref="ADT341:ADT343"/>
    <mergeCell ref="ADU341:ADU343"/>
    <mergeCell ref="ADV341:ADV343"/>
    <mergeCell ref="ADW341:ADW343"/>
    <mergeCell ref="ADX341:ADX343"/>
    <mergeCell ref="ADY341:ADY343"/>
    <mergeCell ref="ADZ341:ADZ343"/>
    <mergeCell ref="AEA341:AEA343"/>
    <mergeCell ref="AEB341:AEB343"/>
    <mergeCell ref="AEC341:AEC343"/>
    <mergeCell ref="AED341:AED343"/>
    <mergeCell ref="AEE341:AEE343"/>
    <mergeCell ref="AEF341:AEF343"/>
    <mergeCell ref="AEG341:AEG343"/>
    <mergeCell ref="AEH341:AEH343"/>
    <mergeCell ref="AEI341:AEI343"/>
    <mergeCell ref="AEJ341:AEJ343"/>
    <mergeCell ref="AEK341:AEK343"/>
    <mergeCell ref="AEL341:AEL343"/>
    <mergeCell ref="AEM341:AEM343"/>
    <mergeCell ref="AEN341:AEN343"/>
    <mergeCell ref="AEO341:AEO343"/>
    <mergeCell ref="AEP341:AEP343"/>
    <mergeCell ref="AEQ341:AEQ343"/>
    <mergeCell ref="AER341:AER343"/>
    <mergeCell ref="AES341:AES343"/>
    <mergeCell ref="AET341:AET343"/>
    <mergeCell ref="AEU341:AEU343"/>
    <mergeCell ref="AEV341:AEV343"/>
    <mergeCell ref="AEW341:AEW343"/>
    <mergeCell ref="AEX341:AEX343"/>
    <mergeCell ref="AEY341:AEY343"/>
    <mergeCell ref="AEZ341:AEZ343"/>
    <mergeCell ref="AFA341:AFA343"/>
    <mergeCell ref="AFB341:AFB343"/>
    <mergeCell ref="AFC341:AFC343"/>
    <mergeCell ref="AFD341:AFD343"/>
    <mergeCell ref="AFE341:AFE343"/>
    <mergeCell ref="AFF341:AFF343"/>
    <mergeCell ref="AFG341:AFG343"/>
    <mergeCell ref="AFH341:AFH343"/>
    <mergeCell ref="AFI341:AFI343"/>
    <mergeCell ref="AFJ341:AFJ343"/>
    <mergeCell ref="AFK341:AFK343"/>
    <mergeCell ref="AFL341:AFL343"/>
    <mergeCell ref="AFM341:AFM343"/>
    <mergeCell ref="AFN341:AFN343"/>
    <mergeCell ref="AFO341:AFO343"/>
    <mergeCell ref="AFP341:AFP343"/>
    <mergeCell ref="AFQ341:AFQ343"/>
    <mergeCell ref="AFR341:AFR343"/>
    <mergeCell ref="AFS341:AFS343"/>
    <mergeCell ref="AFT341:AFT343"/>
    <mergeCell ref="AFU341:AFU343"/>
    <mergeCell ref="AFV341:AFV343"/>
    <mergeCell ref="AFW341:AFW343"/>
    <mergeCell ref="AFX341:AFX343"/>
    <mergeCell ref="AFY341:AFY343"/>
    <mergeCell ref="AFZ341:AFZ343"/>
    <mergeCell ref="AGA341:AGA343"/>
    <mergeCell ref="AGB341:AGB343"/>
    <mergeCell ref="AGC341:AGC343"/>
    <mergeCell ref="AGD341:AGD343"/>
    <mergeCell ref="AGE341:AGE343"/>
    <mergeCell ref="AGF341:AGF343"/>
    <mergeCell ref="AGG341:AGG343"/>
    <mergeCell ref="AGH341:AGH343"/>
    <mergeCell ref="AGI341:AGI343"/>
    <mergeCell ref="AGJ341:AGJ343"/>
    <mergeCell ref="AGK341:AGK343"/>
    <mergeCell ref="AGL341:AGL343"/>
    <mergeCell ref="AGM341:AGM343"/>
    <mergeCell ref="AGN341:AGN343"/>
    <mergeCell ref="AGO341:AGO343"/>
    <mergeCell ref="AGP341:AGP343"/>
    <mergeCell ref="AGQ341:AGQ343"/>
    <mergeCell ref="AGR341:AGR343"/>
    <mergeCell ref="AGS341:AGS343"/>
    <mergeCell ref="AGT341:AGT343"/>
    <mergeCell ref="AGU341:AGU343"/>
    <mergeCell ref="AGV341:AGV343"/>
    <mergeCell ref="AGW341:AGW343"/>
    <mergeCell ref="AGX341:AGX343"/>
    <mergeCell ref="AGY341:AGY343"/>
    <mergeCell ref="AGZ341:AGZ343"/>
    <mergeCell ref="AHA341:AHA343"/>
    <mergeCell ref="AHB341:AHB343"/>
    <mergeCell ref="AHC341:AHC343"/>
    <mergeCell ref="AHD341:AHD343"/>
    <mergeCell ref="AHE341:AHE343"/>
    <mergeCell ref="AHF341:AHF343"/>
    <mergeCell ref="AHG341:AHG343"/>
    <mergeCell ref="AHH341:AHH343"/>
    <mergeCell ref="AHI341:AHI343"/>
    <mergeCell ref="AHJ341:AHJ343"/>
    <mergeCell ref="AHK341:AHK343"/>
    <mergeCell ref="AHL341:AHL343"/>
    <mergeCell ref="AHM341:AHM343"/>
    <mergeCell ref="AHN341:AHN343"/>
    <mergeCell ref="AHO341:AHO343"/>
    <mergeCell ref="AHP341:AHP343"/>
    <mergeCell ref="AHQ341:AHQ343"/>
    <mergeCell ref="AHR341:AHR343"/>
    <mergeCell ref="AHS341:AHS343"/>
    <mergeCell ref="AHT341:AHT343"/>
    <mergeCell ref="AHU341:AHU343"/>
    <mergeCell ref="AHV341:AHV343"/>
    <mergeCell ref="AHW341:AHW343"/>
    <mergeCell ref="AHX341:AHX343"/>
    <mergeCell ref="AHY341:AHY343"/>
    <mergeCell ref="AHZ341:AHZ343"/>
    <mergeCell ref="AIA341:AIA343"/>
    <mergeCell ref="AIB341:AIB343"/>
    <mergeCell ref="AIC341:AIC343"/>
    <mergeCell ref="AID341:AID343"/>
    <mergeCell ref="AIE341:AIE343"/>
    <mergeCell ref="AIF341:AIF343"/>
    <mergeCell ref="AIG341:AIG343"/>
    <mergeCell ref="AIH341:AIH343"/>
    <mergeCell ref="AII341:AII343"/>
    <mergeCell ref="AIJ341:AIJ343"/>
    <mergeCell ref="AIK341:AIK343"/>
    <mergeCell ref="AIL341:AIL343"/>
    <mergeCell ref="AIM341:AIM343"/>
    <mergeCell ref="AIN341:AIN343"/>
    <mergeCell ref="AIO341:AIO343"/>
    <mergeCell ref="AIP341:AIP343"/>
    <mergeCell ref="AIQ341:AIQ343"/>
    <mergeCell ref="AIR341:AIR343"/>
    <mergeCell ref="AIS341:AIS343"/>
    <mergeCell ref="AIT341:AIT343"/>
    <mergeCell ref="AIU341:AIU343"/>
    <mergeCell ref="AIV341:AIV343"/>
    <mergeCell ref="AIW341:AIW343"/>
    <mergeCell ref="AIX341:AIX343"/>
    <mergeCell ref="AIY341:AIY343"/>
    <mergeCell ref="AIZ341:AIZ343"/>
    <mergeCell ref="AJA341:AJA343"/>
    <mergeCell ref="AJB341:AJB343"/>
    <mergeCell ref="AJC341:AJC343"/>
    <mergeCell ref="AJD341:AJD343"/>
    <mergeCell ref="AJE341:AJE343"/>
    <mergeCell ref="AJF341:AJF343"/>
    <mergeCell ref="AJG341:AJG343"/>
    <mergeCell ref="AJH341:AJH343"/>
    <mergeCell ref="AJI341:AJI343"/>
    <mergeCell ref="AJJ341:AJJ343"/>
    <mergeCell ref="AJK341:AJK343"/>
    <mergeCell ref="AJL341:AJL343"/>
    <mergeCell ref="AJM341:AJM343"/>
    <mergeCell ref="AJN341:AJN343"/>
    <mergeCell ref="AJO341:AJO343"/>
    <mergeCell ref="AJP341:AJP343"/>
    <mergeCell ref="AJQ341:AJQ343"/>
    <mergeCell ref="AJR341:AJR343"/>
    <mergeCell ref="AJS341:AJS343"/>
    <mergeCell ref="AJT341:AJT343"/>
    <mergeCell ref="AJU341:AJU343"/>
    <mergeCell ref="AJV341:AJV343"/>
    <mergeCell ref="AJW341:AJW343"/>
    <mergeCell ref="AJX341:AJX343"/>
    <mergeCell ref="AJY341:AJY343"/>
    <mergeCell ref="AJZ341:AJZ343"/>
    <mergeCell ref="AKA341:AKA343"/>
    <mergeCell ref="AKB341:AKB343"/>
    <mergeCell ref="AKC341:AKC343"/>
    <mergeCell ref="AKD341:AKD343"/>
    <mergeCell ref="AKE341:AKE343"/>
    <mergeCell ref="AKF341:AKF343"/>
    <mergeCell ref="AKG341:AKG343"/>
    <mergeCell ref="AKH341:AKH343"/>
    <mergeCell ref="AKI341:AKI343"/>
    <mergeCell ref="AKJ341:AKJ343"/>
    <mergeCell ref="AKK341:AKK343"/>
    <mergeCell ref="AKL341:AKL343"/>
    <mergeCell ref="AKM341:AKM343"/>
    <mergeCell ref="AKN341:AKN343"/>
    <mergeCell ref="AKO341:AKO343"/>
    <mergeCell ref="AKP341:AKP343"/>
    <mergeCell ref="LY344:LY346"/>
    <mergeCell ref="LZ344:LZ346"/>
    <mergeCell ref="MA344:MA346"/>
    <mergeCell ref="MB344:MB346"/>
    <mergeCell ref="MC344:MC346"/>
    <mergeCell ref="MD344:MD346"/>
    <mergeCell ref="ME344:ME346"/>
    <mergeCell ref="MF344:MF346"/>
    <mergeCell ref="MG344:MG346"/>
    <mergeCell ref="MH344:MH346"/>
    <mergeCell ref="MI344:MI346"/>
    <mergeCell ref="MJ344:MJ346"/>
    <mergeCell ref="MK344:MK346"/>
    <mergeCell ref="ML344:ML346"/>
    <mergeCell ref="MM344:MM346"/>
    <mergeCell ref="MN344:MN346"/>
    <mergeCell ref="MO344:MO346"/>
    <mergeCell ref="MP344:MP346"/>
    <mergeCell ref="MQ344:MQ346"/>
    <mergeCell ref="MR344:MR346"/>
    <mergeCell ref="MS344:MS346"/>
    <mergeCell ref="MT344:MT346"/>
    <mergeCell ref="MU344:MU346"/>
    <mergeCell ref="MV344:MV346"/>
    <mergeCell ref="MW344:MW346"/>
    <mergeCell ref="MX344:MX346"/>
    <mergeCell ref="MY344:MY346"/>
    <mergeCell ref="MZ344:MZ346"/>
    <mergeCell ref="NA344:NA346"/>
    <mergeCell ref="NB344:NB346"/>
    <mergeCell ref="NC344:NC346"/>
    <mergeCell ref="ND344:ND346"/>
    <mergeCell ref="NE344:NE346"/>
    <mergeCell ref="NF344:NF346"/>
    <mergeCell ref="NG344:NG346"/>
    <mergeCell ref="NH344:NH346"/>
    <mergeCell ref="NI344:NI346"/>
    <mergeCell ref="NJ344:NJ346"/>
    <mergeCell ref="NK344:NK346"/>
    <mergeCell ref="NL344:NL346"/>
    <mergeCell ref="NM344:NM346"/>
    <mergeCell ref="NN344:NN346"/>
    <mergeCell ref="NO344:NO346"/>
    <mergeCell ref="NP344:NP346"/>
    <mergeCell ref="NQ344:NQ346"/>
    <mergeCell ref="NR344:NR346"/>
    <mergeCell ref="NS344:NS346"/>
    <mergeCell ref="NT344:NT346"/>
    <mergeCell ref="NU344:NU346"/>
    <mergeCell ref="NV344:NV346"/>
    <mergeCell ref="NW344:NW346"/>
    <mergeCell ref="NX344:NX346"/>
    <mergeCell ref="NY344:NY346"/>
    <mergeCell ref="NZ344:NZ346"/>
    <mergeCell ref="OA344:OA346"/>
    <mergeCell ref="OB344:OB346"/>
    <mergeCell ref="OC344:OC346"/>
    <mergeCell ref="OD344:OD346"/>
    <mergeCell ref="OE344:OE346"/>
    <mergeCell ref="OF344:OF346"/>
    <mergeCell ref="OG344:OG346"/>
    <mergeCell ref="OH344:OH346"/>
    <mergeCell ref="OI344:OI346"/>
    <mergeCell ref="OJ344:OJ346"/>
    <mergeCell ref="OK344:OK346"/>
    <mergeCell ref="OL344:OL346"/>
    <mergeCell ref="OM344:OM346"/>
    <mergeCell ref="ON344:ON346"/>
    <mergeCell ref="OO344:OO346"/>
    <mergeCell ref="OP344:OP346"/>
    <mergeCell ref="OQ344:OQ346"/>
    <mergeCell ref="OR344:OR346"/>
    <mergeCell ref="OS344:OS346"/>
    <mergeCell ref="OT344:OT346"/>
    <mergeCell ref="OU344:OU346"/>
    <mergeCell ref="OV344:OV346"/>
    <mergeCell ref="OW344:OW346"/>
    <mergeCell ref="OX344:OX346"/>
    <mergeCell ref="OY344:OY346"/>
    <mergeCell ref="OZ344:OZ346"/>
    <mergeCell ref="PA344:PA346"/>
    <mergeCell ref="PB344:PB346"/>
    <mergeCell ref="PC344:PC346"/>
    <mergeCell ref="PD344:PD346"/>
    <mergeCell ref="PE344:PE346"/>
    <mergeCell ref="PF344:PF346"/>
    <mergeCell ref="PG344:PG346"/>
    <mergeCell ref="PH344:PH346"/>
    <mergeCell ref="PI344:PI346"/>
    <mergeCell ref="PJ344:PJ346"/>
    <mergeCell ref="PK344:PK346"/>
    <mergeCell ref="PL344:PL346"/>
    <mergeCell ref="PM344:PM346"/>
    <mergeCell ref="PN344:PN346"/>
    <mergeCell ref="PO344:PO346"/>
    <mergeCell ref="PP344:PP346"/>
    <mergeCell ref="PQ344:PQ346"/>
    <mergeCell ref="PR344:PR346"/>
    <mergeCell ref="PS344:PS346"/>
    <mergeCell ref="PT344:PT346"/>
    <mergeCell ref="PU344:PU346"/>
    <mergeCell ref="PV344:PV346"/>
    <mergeCell ref="PW344:PW346"/>
    <mergeCell ref="PX344:PX346"/>
    <mergeCell ref="PY344:PY346"/>
    <mergeCell ref="PZ344:PZ346"/>
    <mergeCell ref="QA344:QA346"/>
    <mergeCell ref="QB344:QB346"/>
    <mergeCell ref="QC344:QC346"/>
    <mergeCell ref="QD344:QD346"/>
    <mergeCell ref="QE344:QE346"/>
    <mergeCell ref="QF344:QF346"/>
    <mergeCell ref="QG344:QG346"/>
    <mergeCell ref="QH344:QH346"/>
    <mergeCell ref="QI344:QI346"/>
    <mergeCell ref="QJ344:QJ346"/>
    <mergeCell ref="QK344:QK346"/>
    <mergeCell ref="QL344:QL346"/>
    <mergeCell ref="QM344:QM346"/>
    <mergeCell ref="QN344:QN346"/>
    <mergeCell ref="QO344:QO346"/>
    <mergeCell ref="QP344:QP346"/>
    <mergeCell ref="QQ344:QQ346"/>
    <mergeCell ref="QR344:QR346"/>
    <mergeCell ref="QS344:QS346"/>
    <mergeCell ref="QT344:QT346"/>
    <mergeCell ref="QU344:QU346"/>
    <mergeCell ref="QV344:QV346"/>
    <mergeCell ref="QW344:QW346"/>
    <mergeCell ref="QX344:QX346"/>
    <mergeCell ref="QY344:QY346"/>
    <mergeCell ref="QZ344:QZ346"/>
    <mergeCell ref="RA344:RA346"/>
    <mergeCell ref="RB344:RB346"/>
    <mergeCell ref="RC344:RC346"/>
    <mergeCell ref="RD344:RD346"/>
    <mergeCell ref="RE344:RE346"/>
    <mergeCell ref="RF344:RF346"/>
    <mergeCell ref="RG344:RG346"/>
    <mergeCell ref="RH344:RH346"/>
    <mergeCell ref="RI344:RI346"/>
    <mergeCell ref="RJ344:RJ346"/>
    <mergeCell ref="RK344:RK346"/>
    <mergeCell ref="RL344:RL346"/>
    <mergeCell ref="RM344:RM346"/>
    <mergeCell ref="RN344:RN346"/>
    <mergeCell ref="RO344:RO346"/>
    <mergeCell ref="RP344:RP346"/>
    <mergeCell ref="RQ344:RQ346"/>
    <mergeCell ref="RR344:RR346"/>
    <mergeCell ref="RS344:RS346"/>
    <mergeCell ref="RT344:RT346"/>
    <mergeCell ref="RU344:RU346"/>
    <mergeCell ref="RV344:RV346"/>
    <mergeCell ref="RW344:RW346"/>
    <mergeCell ref="RX344:RX346"/>
    <mergeCell ref="RY344:RY346"/>
    <mergeCell ref="RZ344:RZ346"/>
    <mergeCell ref="SA344:SA346"/>
    <mergeCell ref="SB344:SB346"/>
    <mergeCell ref="SC344:SC346"/>
    <mergeCell ref="SD344:SD346"/>
    <mergeCell ref="SE344:SE346"/>
    <mergeCell ref="SF344:SF346"/>
    <mergeCell ref="SG344:SG346"/>
    <mergeCell ref="SH344:SH346"/>
    <mergeCell ref="SI344:SI346"/>
    <mergeCell ref="SJ344:SJ346"/>
    <mergeCell ref="SK344:SK346"/>
    <mergeCell ref="SL344:SL346"/>
    <mergeCell ref="SM344:SM346"/>
    <mergeCell ref="SN344:SN346"/>
    <mergeCell ref="SO344:SO346"/>
    <mergeCell ref="SP344:SP346"/>
    <mergeCell ref="SQ344:SQ346"/>
    <mergeCell ref="SR344:SR346"/>
    <mergeCell ref="SS344:SS346"/>
    <mergeCell ref="ST344:ST346"/>
    <mergeCell ref="SU344:SU346"/>
    <mergeCell ref="SV344:SV346"/>
    <mergeCell ref="SW344:SW346"/>
    <mergeCell ref="SX344:SX346"/>
    <mergeCell ref="SY344:SY346"/>
    <mergeCell ref="SZ344:SZ346"/>
    <mergeCell ref="TA344:TA346"/>
    <mergeCell ref="TB344:TB346"/>
    <mergeCell ref="TC344:TC346"/>
    <mergeCell ref="TD344:TD346"/>
    <mergeCell ref="TE344:TE346"/>
    <mergeCell ref="TF344:TF346"/>
    <mergeCell ref="TG344:TG346"/>
    <mergeCell ref="TH344:TH346"/>
    <mergeCell ref="TI344:TI346"/>
    <mergeCell ref="TJ344:TJ346"/>
    <mergeCell ref="TK344:TK346"/>
    <mergeCell ref="TL344:TL346"/>
    <mergeCell ref="TM344:TM346"/>
    <mergeCell ref="TN344:TN346"/>
    <mergeCell ref="TO344:TO346"/>
    <mergeCell ref="TP344:TP346"/>
    <mergeCell ref="TQ344:TQ346"/>
    <mergeCell ref="TR344:TR346"/>
    <mergeCell ref="TS344:TS346"/>
    <mergeCell ref="TT344:TT346"/>
    <mergeCell ref="TU344:TU346"/>
    <mergeCell ref="TV344:TV346"/>
    <mergeCell ref="TW344:TW346"/>
    <mergeCell ref="TX344:TX346"/>
    <mergeCell ref="TY344:TY346"/>
    <mergeCell ref="TZ344:TZ346"/>
    <mergeCell ref="UA344:UA346"/>
    <mergeCell ref="UB344:UB346"/>
    <mergeCell ref="UC344:UC346"/>
    <mergeCell ref="UD344:UD346"/>
    <mergeCell ref="UE344:UE346"/>
    <mergeCell ref="UF344:UF346"/>
    <mergeCell ref="UG344:UG346"/>
    <mergeCell ref="UH344:UH346"/>
    <mergeCell ref="UI344:UI346"/>
    <mergeCell ref="UJ344:UJ346"/>
    <mergeCell ref="UK344:UK346"/>
    <mergeCell ref="UL344:UL346"/>
    <mergeCell ref="UM344:UM346"/>
    <mergeCell ref="UN344:UN346"/>
    <mergeCell ref="UO344:UO346"/>
    <mergeCell ref="UP344:UP346"/>
    <mergeCell ref="UQ344:UQ346"/>
    <mergeCell ref="UR344:UR346"/>
    <mergeCell ref="US344:US346"/>
    <mergeCell ref="UT344:UT346"/>
    <mergeCell ref="UU344:UU346"/>
    <mergeCell ref="UV344:UV346"/>
    <mergeCell ref="UW344:UW346"/>
    <mergeCell ref="UX344:UX346"/>
    <mergeCell ref="UY344:UY346"/>
    <mergeCell ref="UZ344:UZ346"/>
    <mergeCell ref="VA344:VA346"/>
    <mergeCell ref="VB344:VB346"/>
    <mergeCell ref="VC344:VC346"/>
    <mergeCell ref="VD344:VD346"/>
    <mergeCell ref="VE344:VE346"/>
    <mergeCell ref="VF344:VF346"/>
    <mergeCell ref="VG344:VG346"/>
    <mergeCell ref="VH344:VH346"/>
    <mergeCell ref="VI344:VI346"/>
    <mergeCell ref="VJ344:VJ346"/>
    <mergeCell ref="VK344:VK346"/>
    <mergeCell ref="VL344:VL346"/>
    <mergeCell ref="VM344:VM346"/>
    <mergeCell ref="VN344:VN346"/>
    <mergeCell ref="VO344:VO346"/>
    <mergeCell ref="VP344:VP346"/>
    <mergeCell ref="VQ344:VQ346"/>
    <mergeCell ref="VR344:VR346"/>
    <mergeCell ref="VS344:VS346"/>
    <mergeCell ref="VT344:VT346"/>
    <mergeCell ref="VU344:VU346"/>
    <mergeCell ref="VV344:VV346"/>
    <mergeCell ref="VW344:VW346"/>
    <mergeCell ref="VX344:VX346"/>
    <mergeCell ref="VY344:VY346"/>
    <mergeCell ref="VZ344:VZ346"/>
    <mergeCell ref="WA344:WA346"/>
    <mergeCell ref="WB344:WB346"/>
    <mergeCell ref="WC344:WC346"/>
    <mergeCell ref="WD344:WD346"/>
    <mergeCell ref="WE344:WE346"/>
    <mergeCell ref="WF344:WF346"/>
    <mergeCell ref="WG344:WG346"/>
    <mergeCell ref="WH344:WH346"/>
    <mergeCell ref="WI344:WI346"/>
    <mergeCell ref="WJ344:WJ346"/>
    <mergeCell ref="WK344:WK346"/>
    <mergeCell ref="WL344:WL346"/>
    <mergeCell ref="WM344:WM346"/>
    <mergeCell ref="WN344:WN346"/>
    <mergeCell ref="WO344:WO346"/>
    <mergeCell ref="WP344:WP346"/>
    <mergeCell ref="WQ344:WQ346"/>
    <mergeCell ref="WR344:WR346"/>
    <mergeCell ref="WS344:WS346"/>
    <mergeCell ref="WT344:WT346"/>
    <mergeCell ref="WU344:WU346"/>
    <mergeCell ref="WV344:WV346"/>
    <mergeCell ref="WW344:WW346"/>
    <mergeCell ref="WX344:WX346"/>
    <mergeCell ref="WY344:WY346"/>
    <mergeCell ref="WZ344:WZ346"/>
    <mergeCell ref="XA344:XA346"/>
    <mergeCell ref="XB344:XB346"/>
    <mergeCell ref="XC344:XC346"/>
    <mergeCell ref="XD344:XD346"/>
    <mergeCell ref="XE344:XE346"/>
    <mergeCell ref="XF344:XF346"/>
    <mergeCell ref="XG344:XG346"/>
    <mergeCell ref="XH344:XH346"/>
    <mergeCell ref="XI344:XI346"/>
    <mergeCell ref="XJ344:XJ346"/>
    <mergeCell ref="XK344:XK346"/>
    <mergeCell ref="XL344:XL346"/>
    <mergeCell ref="XM344:XM346"/>
    <mergeCell ref="XN344:XN346"/>
    <mergeCell ref="XO344:XO346"/>
    <mergeCell ref="XP344:XP346"/>
    <mergeCell ref="XQ344:XQ346"/>
    <mergeCell ref="XR344:XR346"/>
    <mergeCell ref="XS344:XS346"/>
    <mergeCell ref="XT344:XT346"/>
    <mergeCell ref="XU344:XU346"/>
    <mergeCell ref="XV344:XV346"/>
    <mergeCell ref="XW344:XW346"/>
    <mergeCell ref="XX344:XX346"/>
    <mergeCell ref="XY344:XY346"/>
    <mergeCell ref="XZ344:XZ346"/>
    <mergeCell ref="YA344:YA346"/>
    <mergeCell ref="YB344:YB346"/>
    <mergeCell ref="YC344:YC346"/>
    <mergeCell ref="YD344:YD346"/>
    <mergeCell ref="YE344:YE346"/>
    <mergeCell ref="YF344:YF346"/>
    <mergeCell ref="YG344:YG346"/>
    <mergeCell ref="YH344:YH346"/>
    <mergeCell ref="YI344:YI346"/>
    <mergeCell ref="YJ344:YJ346"/>
    <mergeCell ref="YK344:YK346"/>
    <mergeCell ref="YL344:YL346"/>
    <mergeCell ref="YM344:YM346"/>
    <mergeCell ref="YN344:YN346"/>
    <mergeCell ref="YO344:YO346"/>
    <mergeCell ref="YP344:YP346"/>
    <mergeCell ref="YQ344:YQ346"/>
    <mergeCell ref="YR344:YR346"/>
    <mergeCell ref="YS344:YS346"/>
    <mergeCell ref="YT344:YT346"/>
    <mergeCell ref="YU344:YU346"/>
    <mergeCell ref="YV344:YV346"/>
    <mergeCell ref="YW344:YW346"/>
    <mergeCell ref="YX344:YX346"/>
    <mergeCell ref="YY344:YY346"/>
    <mergeCell ref="YZ344:YZ346"/>
    <mergeCell ref="ZA344:ZA346"/>
    <mergeCell ref="ZB344:ZB346"/>
    <mergeCell ref="ZC344:ZC346"/>
    <mergeCell ref="ZD344:ZD346"/>
    <mergeCell ref="ZE344:ZE346"/>
    <mergeCell ref="ZF344:ZF346"/>
    <mergeCell ref="ZG344:ZG346"/>
    <mergeCell ref="ZH344:ZH346"/>
    <mergeCell ref="ZI344:ZI346"/>
    <mergeCell ref="ZJ344:ZJ346"/>
    <mergeCell ref="ZK344:ZK346"/>
    <mergeCell ref="ZL344:ZL346"/>
    <mergeCell ref="ZM344:ZM346"/>
    <mergeCell ref="ZN344:ZN346"/>
    <mergeCell ref="ZO344:ZO346"/>
    <mergeCell ref="ZP344:ZP346"/>
    <mergeCell ref="ZQ344:ZQ346"/>
    <mergeCell ref="ZR344:ZR346"/>
    <mergeCell ref="ZS344:ZS346"/>
    <mergeCell ref="ZT344:ZT346"/>
    <mergeCell ref="ZU344:ZU346"/>
    <mergeCell ref="ZV344:ZV346"/>
    <mergeCell ref="ZW344:ZW346"/>
    <mergeCell ref="ZX344:ZX346"/>
    <mergeCell ref="ZY344:ZY346"/>
    <mergeCell ref="ZZ344:ZZ346"/>
    <mergeCell ref="AAA344:AAA346"/>
    <mergeCell ref="AAB344:AAB346"/>
    <mergeCell ref="AAC344:AAC346"/>
    <mergeCell ref="AAD344:AAD346"/>
    <mergeCell ref="AAE344:AAE346"/>
    <mergeCell ref="AAF344:AAF346"/>
    <mergeCell ref="AAG344:AAG346"/>
    <mergeCell ref="AAH344:AAH346"/>
    <mergeCell ref="AAI344:AAI346"/>
    <mergeCell ref="AAJ344:AAJ346"/>
    <mergeCell ref="AAK344:AAK346"/>
    <mergeCell ref="AAL344:AAL346"/>
    <mergeCell ref="AAM344:AAM346"/>
    <mergeCell ref="AAN344:AAN346"/>
    <mergeCell ref="AAO344:AAO346"/>
    <mergeCell ref="AAP344:AAP346"/>
    <mergeCell ref="AAQ344:AAQ346"/>
    <mergeCell ref="AAR344:AAR346"/>
    <mergeCell ref="AAS344:AAS346"/>
    <mergeCell ref="AAT344:AAT346"/>
    <mergeCell ref="AAU344:AAU346"/>
    <mergeCell ref="AAV344:AAV346"/>
    <mergeCell ref="AAW344:AAW346"/>
    <mergeCell ref="AAX344:AAX346"/>
    <mergeCell ref="AAY344:AAY346"/>
    <mergeCell ref="AAZ344:AAZ346"/>
    <mergeCell ref="ABA344:ABA346"/>
    <mergeCell ref="ABB344:ABB346"/>
    <mergeCell ref="ABC344:ABC346"/>
    <mergeCell ref="ABD344:ABD346"/>
    <mergeCell ref="ABE344:ABE346"/>
    <mergeCell ref="ABF344:ABF346"/>
    <mergeCell ref="ABG344:ABG346"/>
    <mergeCell ref="ABH344:ABH346"/>
    <mergeCell ref="ABI344:ABI346"/>
    <mergeCell ref="ABJ344:ABJ346"/>
    <mergeCell ref="ABK344:ABK346"/>
    <mergeCell ref="ABL344:ABL346"/>
    <mergeCell ref="ABM344:ABM346"/>
    <mergeCell ref="ABN344:ABN346"/>
    <mergeCell ref="ABO344:ABO346"/>
    <mergeCell ref="ABP344:ABP346"/>
    <mergeCell ref="ABQ344:ABQ346"/>
    <mergeCell ref="ABR344:ABR346"/>
    <mergeCell ref="ABS344:ABS346"/>
    <mergeCell ref="ABT344:ABT346"/>
    <mergeCell ref="ABU344:ABU346"/>
    <mergeCell ref="ABV344:ABV346"/>
    <mergeCell ref="ABW344:ABW346"/>
    <mergeCell ref="ABX344:ABX346"/>
    <mergeCell ref="ABY344:ABY346"/>
    <mergeCell ref="ABZ344:ABZ346"/>
    <mergeCell ref="ACA344:ACA346"/>
    <mergeCell ref="ACB344:ACB346"/>
    <mergeCell ref="ACC344:ACC346"/>
    <mergeCell ref="ACD344:ACD346"/>
    <mergeCell ref="ACE344:ACE346"/>
    <mergeCell ref="ACF344:ACF346"/>
    <mergeCell ref="ACG344:ACG346"/>
    <mergeCell ref="ACH344:ACH346"/>
    <mergeCell ref="ACI344:ACI346"/>
    <mergeCell ref="ACJ344:ACJ346"/>
    <mergeCell ref="ACK344:ACK346"/>
    <mergeCell ref="ACL344:ACL346"/>
    <mergeCell ref="ACM344:ACM346"/>
    <mergeCell ref="ACN344:ACN346"/>
    <mergeCell ref="ACO344:ACO346"/>
    <mergeCell ref="ACP344:ACP346"/>
    <mergeCell ref="ACQ344:ACQ346"/>
    <mergeCell ref="ACR344:ACR346"/>
    <mergeCell ref="ACS344:ACS346"/>
    <mergeCell ref="ACT344:ACT346"/>
    <mergeCell ref="ACU344:ACU346"/>
    <mergeCell ref="ACV344:ACV346"/>
    <mergeCell ref="ACW344:ACW346"/>
    <mergeCell ref="ACX344:ACX346"/>
    <mergeCell ref="ACY344:ACY346"/>
    <mergeCell ref="ACZ344:ACZ346"/>
    <mergeCell ref="ADA344:ADA346"/>
    <mergeCell ref="ADB344:ADB346"/>
    <mergeCell ref="ADC344:ADC346"/>
    <mergeCell ref="ADD344:ADD346"/>
    <mergeCell ref="ADE344:ADE346"/>
    <mergeCell ref="ADF344:ADF346"/>
    <mergeCell ref="ADG344:ADG346"/>
    <mergeCell ref="ADH344:ADH346"/>
    <mergeCell ref="ADI344:ADI346"/>
    <mergeCell ref="ADJ344:ADJ346"/>
    <mergeCell ref="ADK344:ADK346"/>
    <mergeCell ref="ADL344:ADL346"/>
    <mergeCell ref="ADM344:ADM346"/>
    <mergeCell ref="ADN344:ADN346"/>
    <mergeCell ref="ADO344:ADO346"/>
    <mergeCell ref="ADP344:ADP346"/>
    <mergeCell ref="ADQ344:ADQ346"/>
    <mergeCell ref="ADR344:ADR346"/>
    <mergeCell ref="ADS344:ADS346"/>
    <mergeCell ref="ADT344:ADT346"/>
    <mergeCell ref="ADU344:ADU346"/>
    <mergeCell ref="ADV344:ADV346"/>
    <mergeCell ref="ADW344:ADW346"/>
    <mergeCell ref="ADX344:ADX346"/>
    <mergeCell ref="ADY344:ADY346"/>
    <mergeCell ref="ADZ344:ADZ346"/>
    <mergeCell ref="AEA344:AEA346"/>
    <mergeCell ref="AEB344:AEB346"/>
    <mergeCell ref="AEC344:AEC346"/>
    <mergeCell ref="AED344:AED346"/>
    <mergeCell ref="AEE344:AEE346"/>
    <mergeCell ref="AEF344:AEF346"/>
    <mergeCell ref="AEG344:AEG346"/>
    <mergeCell ref="AEH344:AEH346"/>
    <mergeCell ref="AEI344:AEI346"/>
    <mergeCell ref="AEJ344:AEJ346"/>
    <mergeCell ref="AEK344:AEK346"/>
    <mergeCell ref="AEL344:AEL346"/>
    <mergeCell ref="AEM344:AEM346"/>
    <mergeCell ref="AEN344:AEN346"/>
    <mergeCell ref="AEO344:AEO346"/>
    <mergeCell ref="AEP344:AEP346"/>
    <mergeCell ref="AEQ344:AEQ346"/>
    <mergeCell ref="AER344:AER346"/>
    <mergeCell ref="AES344:AES346"/>
    <mergeCell ref="AET344:AET346"/>
    <mergeCell ref="AEU344:AEU346"/>
    <mergeCell ref="AEV344:AEV346"/>
    <mergeCell ref="AEW344:AEW346"/>
    <mergeCell ref="AEX344:AEX346"/>
    <mergeCell ref="AEY344:AEY346"/>
    <mergeCell ref="AEZ344:AEZ346"/>
    <mergeCell ref="AFA344:AFA346"/>
    <mergeCell ref="AFB344:AFB346"/>
    <mergeCell ref="AFC344:AFC346"/>
    <mergeCell ref="AFD344:AFD346"/>
    <mergeCell ref="AFE344:AFE346"/>
    <mergeCell ref="AFF344:AFF346"/>
    <mergeCell ref="AFG344:AFG346"/>
    <mergeCell ref="AFH344:AFH346"/>
    <mergeCell ref="AFI344:AFI346"/>
    <mergeCell ref="AFJ344:AFJ346"/>
    <mergeCell ref="AFK344:AFK346"/>
    <mergeCell ref="AFL344:AFL346"/>
    <mergeCell ref="AFM344:AFM346"/>
    <mergeCell ref="AFN344:AFN346"/>
    <mergeCell ref="AFO344:AFO346"/>
    <mergeCell ref="AFP344:AFP346"/>
    <mergeCell ref="AFQ344:AFQ346"/>
    <mergeCell ref="AFR344:AFR346"/>
    <mergeCell ref="AFS344:AFS346"/>
    <mergeCell ref="AFT344:AFT346"/>
    <mergeCell ref="AFU344:AFU346"/>
    <mergeCell ref="AFV344:AFV346"/>
    <mergeCell ref="AFW344:AFW346"/>
    <mergeCell ref="AFX344:AFX346"/>
    <mergeCell ref="AFY344:AFY346"/>
    <mergeCell ref="AFZ344:AFZ346"/>
    <mergeCell ref="AGA344:AGA346"/>
    <mergeCell ref="AGB344:AGB346"/>
    <mergeCell ref="AGC344:AGC346"/>
    <mergeCell ref="AGD344:AGD346"/>
    <mergeCell ref="AGE344:AGE346"/>
    <mergeCell ref="AGF344:AGF346"/>
    <mergeCell ref="AGG344:AGG346"/>
    <mergeCell ref="AGH344:AGH346"/>
    <mergeCell ref="AGI344:AGI346"/>
    <mergeCell ref="AGJ344:AGJ346"/>
    <mergeCell ref="AGK344:AGK346"/>
    <mergeCell ref="AGL344:AGL346"/>
    <mergeCell ref="AGM344:AGM346"/>
    <mergeCell ref="AGN344:AGN346"/>
    <mergeCell ref="AGO344:AGO346"/>
    <mergeCell ref="AGP344:AGP346"/>
    <mergeCell ref="AGQ344:AGQ346"/>
    <mergeCell ref="AGR344:AGR346"/>
    <mergeCell ref="AGS344:AGS346"/>
    <mergeCell ref="AGT344:AGT346"/>
    <mergeCell ref="AGU344:AGU346"/>
    <mergeCell ref="AGV344:AGV346"/>
    <mergeCell ref="AGW344:AGW346"/>
    <mergeCell ref="AGX344:AGX346"/>
    <mergeCell ref="AGY344:AGY346"/>
    <mergeCell ref="AGZ344:AGZ346"/>
    <mergeCell ref="AHA344:AHA346"/>
    <mergeCell ref="AHB344:AHB346"/>
    <mergeCell ref="AHC344:AHC346"/>
    <mergeCell ref="AHD344:AHD346"/>
    <mergeCell ref="AHE344:AHE346"/>
    <mergeCell ref="AHF344:AHF346"/>
    <mergeCell ref="AHG344:AHG346"/>
    <mergeCell ref="AHH344:AHH346"/>
    <mergeCell ref="AHI344:AHI346"/>
    <mergeCell ref="AHJ344:AHJ346"/>
    <mergeCell ref="AHK344:AHK346"/>
    <mergeCell ref="AHL344:AHL346"/>
    <mergeCell ref="AHM344:AHM346"/>
    <mergeCell ref="AHN344:AHN346"/>
    <mergeCell ref="AHO344:AHO346"/>
    <mergeCell ref="AHP344:AHP346"/>
    <mergeCell ref="AHQ344:AHQ346"/>
    <mergeCell ref="AHR344:AHR346"/>
    <mergeCell ref="AHS344:AHS346"/>
    <mergeCell ref="AHT344:AHT346"/>
    <mergeCell ref="AHU344:AHU346"/>
    <mergeCell ref="AHV344:AHV346"/>
    <mergeCell ref="AHW344:AHW346"/>
    <mergeCell ref="AHX344:AHX346"/>
    <mergeCell ref="AHY344:AHY346"/>
    <mergeCell ref="AHZ344:AHZ346"/>
    <mergeCell ref="AIA344:AIA346"/>
    <mergeCell ref="AIB344:AIB346"/>
    <mergeCell ref="AIC344:AIC346"/>
    <mergeCell ref="AID344:AID346"/>
    <mergeCell ref="AIE344:AIE346"/>
    <mergeCell ref="AIF344:AIF346"/>
    <mergeCell ref="AIG344:AIG346"/>
    <mergeCell ref="AIH344:AIH346"/>
    <mergeCell ref="AII344:AII346"/>
    <mergeCell ref="AIJ344:AIJ346"/>
    <mergeCell ref="AIK344:AIK346"/>
    <mergeCell ref="AIL344:AIL346"/>
    <mergeCell ref="AIM344:AIM346"/>
    <mergeCell ref="AIN344:AIN346"/>
    <mergeCell ref="AIO344:AIO346"/>
    <mergeCell ref="AIP344:AIP346"/>
    <mergeCell ref="AIQ344:AIQ346"/>
    <mergeCell ref="AIR344:AIR346"/>
    <mergeCell ref="AIS344:AIS346"/>
    <mergeCell ref="AIT344:AIT346"/>
    <mergeCell ref="AIU344:AIU346"/>
    <mergeCell ref="AIV344:AIV346"/>
    <mergeCell ref="AIW344:AIW346"/>
    <mergeCell ref="AIX344:AIX346"/>
    <mergeCell ref="AIY344:AIY346"/>
    <mergeCell ref="AIZ344:AIZ346"/>
    <mergeCell ref="AJA344:AJA346"/>
    <mergeCell ref="AJB344:AJB346"/>
    <mergeCell ref="AJC344:AJC346"/>
    <mergeCell ref="AJD344:AJD346"/>
    <mergeCell ref="AJE344:AJE346"/>
    <mergeCell ref="AJF344:AJF346"/>
    <mergeCell ref="AJG344:AJG346"/>
    <mergeCell ref="AJH344:AJH346"/>
    <mergeCell ref="AJI344:AJI346"/>
    <mergeCell ref="AJJ344:AJJ346"/>
    <mergeCell ref="AJK344:AJK346"/>
    <mergeCell ref="AJL344:AJL346"/>
    <mergeCell ref="AJM344:AJM346"/>
    <mergeCell ref="AJN344:AJN346"/>
    <mergeCell ref="AJO344:AJO346"/>
    <mergeCell ref="AJP344:AJP346"/>
    <mergeCell ref="AJQ344:AJQ346"/>
    <mergeCell ref="AJR344:AJR346"/>
    <mergeCell ref="AJS344:AJS346"/>
    <mergeCell ref="AJT344:AJT346"/>
    <mergeCell ref="AJU344:AJU346"/>
    <mergeCell ref="AJV344:AJV346"/>
    <mergeCell ref="AJW344:AJW346"/>
    <mergeCell ref="AJX344:AJX346"/>
    <mergeCell ref="AJY344:AJY346"/>
    <mergeCell ref="AJZ344:AJZ346"/>
    <mergeCell ref="AKA344:AKA346"/>
    <mergeCell ref="AKB344:AKB346"/>
    <mergeCell ref="AKC344:AKC346"/>
    <mergeCell ref="AKD344:AKD346"/>
    <mergeCell ref="AKE344:AKE346"/>
    <mergeCell ref="AKF344:AKF346"/>
    <mergeCell ref="AKG344:AKG346"/>
    <mergeCell ref="AKH344:AKH346"/>
    <mergeCell ref="AKI344:AKI346"/>
    <mergeCell ref="AKJ344:AKJ346"/>
    <mergeCell ref="AKK344:AKK346"/>
    <mergeCell ref="AKL344:AKL346"/>
    <mergeCell ref="AKM344:AKM346"/>
    <mergeCell ref="AKN344:AKN346"/>
    <mergeCell ref="AKO344:AKO346"/>
    <mergeCell ref="AKP344:AKP346"/>
    <mergeCell ref="LY347:LY349"/>
    <mergeCell ref="LZ347:LZ349"/>
    <mergeCell ref="MA347:MA349"/>
    <mergeCell ref="MB347:MB349"/>
    <mergeCell ref="MC347:MC349"/>
    <mergeCell ref="MD347:MD349"/>
    <mergeCell ref="ME347:ME349"/>
    <mergeCell ref="MF347:MF349"/>
    <mergeCell ref="MG347:MG349"/>
    <mergeCell ref="MH347:MH349"/>
    <mergeCell ref="MI347:MI349"/>
    <mergeCell ref="MJ347:MJ349"/>
    <mergeCell ref="MK347:MK349"/>
    <mergeCell ref="ML347:ML349"/>
    <mergeCell ref="MM347:MM349"/>
    <mergeCell ref="MN347:MN349"/>
    <mergeCell ref="MO347:MO349"/>
    <mergeCell ref="MP347:MP349"/>
    <mergeCell ref="MQ347:MQ349"/>
    <mergeCell ref="MR347:MR349"/>
    <mergeCell ref="MS347:MS349"/>
    <mergeCell ref="MT347:MT349"/>
    <mergeCell ref="MU347:MU349"/>
    <mergeCell ref="MV347:MV349"/>
    <mergeCell ref="MW347:MW349"/>
    <mergeCell ref="MX347:MX349"/>
    <mergeCell ref="MY347:MY349"/>
    <mergeCell ref="MZ347:MZ349"/>
    <mergeCell ref="NA347:NA349"/>
    <mergeCell ref="NB347:NB349"/>
    <mergeCell ref="NC347:NC349"/>
    <mergeCell ref="ND347:ND349"/>
    <mergeCell ref="NE347:NE349"/>
    <mergeCell ref="NF347:NF349"/>
    <mergeCell ref="NG347:NG349"/>
    <mergeCell ref="NH347:NH349"/>
    <mergeCell ref="NI347:NI349"/>
    <mergeCell ref="NJ347:NJ349"/>
    <mergeCell ref="NK347:NK349"/>
    <mergeCell ref="NL347:NL349"/>
    <mergeCell ref="NM347:NM349"/>
    <mergeCell ref="NN347:NN349"/>
    <mergeCell ref="NO347:NO349"/>
    <mergeCell ref="NP347:NP349"/>
    <mergeCell ref="NQ347:NQ349"/>
    <mergeCell ref="NR347:NR349"/>
    <mergeCell ref="NS347:NS349"/>
    <mergeCell ref="NT347:NT349"/>
    <mergeCell ref="NU347:NU349"/>
    <mergeCell ref="NV347:NV349"/>
    <mergeCell ref="NW347:NW349"/>
    <mergeCell ref="NX347:NX349"/>
    <mergeCell ref="NY347:NY349"/>
    <mergeCell ref="NZ347:NZ349"/>
    <mergeCell ref="OA347:OA349"/>
    <mergeCell ref="OB347:OB349"/>
    <mergeCell ref="OC347:OC349"/>
    <mergeCell ref="OD347:OD349"/>
    <mergeCell ref="OE347:OE349"/>
    <mergeCell ref="OF347:OF349"/>
    <mergeCell ref="OG347:OG349"/>
    <mergeCell ref="OH347:OH349"/>
    <mergeCell ref="OI347:OI349"/>
    <mergeCell ref="OJ347:OJ349"/>
    <mergeCell ref="OK347:OK349"/>
    <mergeCell ref="OL347:OL349"/>
    <mergeCell ref="OM347:OM349"/>
    <mergeCell ref="ON347:ON349"/>
    <mergeCell ref="OO347:OO349"/>
    <mergeCell ref="OP347:OP349"/>
    <mergeCell ref="OQ347:OQ349"/>
    <mergeCell ref="OR347:OR349"/>
    <mergeCell ref="OS347:OS349"/>
    <mergeCell ref="OT347:OT349"/>
    <mergeCell ref="OU347:OU349"/>
    <mergeCell ref="OV347:OV349"/>
    <mergeCell ref="OW347:OW349"/>
    <mergeCell ref="OX347:OX349"/>
    <mergeCell ref="OY347:OY349"/>
    <mergeCell ref="OZ347:OZ349"/>
    <mergeCell ref="PA347:PA349"/>
    <mergeCell ref="PB347:PB349"/>
    <mergeCell ref="PC347:PC349"/>
    <mergeCell ref="PD347:PD349"/>
    <mergeCell ref="PE347:PE349"/>
    <mergeCell ref="PF347:PF349"/>
    <mergeCell ref="PG347:PG349"/>
    <mergeCell ref="PH347:PH349"/>
    <mergeCell ref="PI347:PI349"/>
    <mergeCell ref="PJ347:PJ349"/>
    <mergeCell ref="PK347:PK349"/>
    <mergeCell ref="PL347:PL349"/>
    <mergeCell ref="PM347:PM349"/>
    <mergeCell ref="PN347:PN349"/>
    <mergeCell ref="PO347:PO349"/>
    <mergeCell ref="PP347:PP349"/>
    <mergeCell ref="PQ347:PQ349"/>
    <mergeCell ref="PR347:PR349"/>
    <mergeCell ref="PS347:PS349"/>
    <mergeCell ref="PT347:PT349"/>
    <mergeCell ref="PU347:PU349"/>
    <mergeCell ref="PV347:PV349"/>
    <mergeCell ref="PW347:PW349"/>
    <mergeCell ref="PX347:PX349"/>
    <mergeCell ref="PY347:PY349"/>
    <mergeCell ref="PZ347:PZ349"/>
    <mergeCell ref="QA347:QA349"/>
    <mergeCell ref="QB347:QB349"/>
    <mergeCell ref="QC347:QC349"/>
    <mergeCell ref="QD347:QD349"/>
    <mergeCell ref="QE347:QE349"/>
    <mergeCell ref="QF347:QF349"/>
    <mergeCell ref="QG347:QG349"/>
    <mergeCell ref="QH347:QH349"/>
    <mergeCell ref="QI347:QI349"/>
    <mergeCell ref="QJ347:QJ349"/>
    <mergeCell ref="QK347:QK349"/>
    <mergeCell ref="QL347:QL349"/>
    <mergeCell ref="QM347:QM349"/>
    <mergeCell ref="QN347:QN349"/>
    <mergeCell ref="QO347:QO349"/>
    <mergeCell ref="QP347:QP349"/>
    <mergeCell ref="QQ347:QQ349"/>
    <mergeCell ref="QR347:QR349"/>
    <mergeCell ref="QS347:QS349"/>
    <mergeCell ref="QT347:QT349"/>
    <mergeCell ref="QU347:QU349"/>
    <mergeCell ref="QV347:QV349"/>
    <mergeCell ref="QW347:QW349"/>
    <mergeCell ref="QX347:QX349"/>
    <mergeCell ref="QY347:QY349"/>
    <mergeCell ref="QZ347:QZ349"/>
    <mergeCell ref="RA347:RA349"/>
    <mergeCell ref="RB347:RB349"/>
    <mergeCell ref="RC347:RC349"/>
    <mergeCell ref="RD347:RD349"/>
    <mergeCell ref="RE347:RE349"/>
    <mergeCell ref="RF347:RF349"/>
    <mergeCell ref="RG347:RG349"/>
    <mergeCell ref="RH347:RH349"/>
    <mergeCell ref="RI347:RI349"/>
    <mergeCell ref="RJ347:RJ349"/>
    <mergeCell ref="RK347:RK349"/>
    <mergeCell ref="RL347:RL349"/>
    <mergeCell ref="RM347:RM349"/>
    <mergeCell ref="RN347:RN349"/>
    <mergeCell ref="RO347:RO349"/>
    <mergeCell ref="RP347:RP349"/>
    <mergeCell ref="RQ347:RQ349"/>
    <mergeCell ref="RR347:RR349"/>
    <mergeCell ref="RS347:RS349"/>
    <mergeCell ref="RT347:RT349"/>
    <mergeCell ref="RU347:RU349"/>
    <mergeCell ref="RV347:RV349"/>
    <mergeCell ref="RW347:RW349"/>
    <mergeCell ref="RX347:RX349"/>
    <mergeCell ref="RY347:RY349"/>
    <mergeCell ref="RZ347:RZ349"/>
    <mergeCell ref="SA347:SA349"/>
    <mergeCell ref="SB347:SB349"/>
    <mergeCell ref="SC347:SC349"/>
    <mergeCell ref="SD347:SD349"/>
    <mergeCell ref="SE347:SE349"/>
    <mergeCell ref="SF347:SF349"/>
    <mergeCell ref="SG347:SG349"/>
    <mergeCell ref="SH347:SH349"/>
    <mergeCell ref="SI347:SI349"/>
    <mergeCell ref="SJ347:SJ349"/>
    <mergeCell ref="SK347:SK349"/>
    <mergeCell ref="SL347:SL349"/>
    <mergeCell ref="SM347:SM349"/>
    <mergeCell ref="SN347:SN349"/>
    <mergeCell ref="SO347:SO349"/>
    <mergeCell ref="SP347:SP349"/>
    <mergeCell ref="SQ347:SQ349"/>
    <mergeCell ref="SR347:SR349"/>
    <mergeCell ref="SS347:SS349"/>
    <mergeCell ref="ST347:ST349"/>
    <mergeCell ref="SU347:SU349"/>
    <mergeCell ref="SV347:SV349"/>
    <mergeCell ref="SW347:SW349"/>
    <mergeCell ref="SX347:SX349"/>
    <mergeCell ref="SY347:SY349"/>
    <mergeCell ref="SZ347:SZ349"/>
    <mergeCell ref="TA347:TA349"/>
    <mergeCell ref="TB347:TB349"/>
    <mergeCell ref="TC347:TC349"/>
    <mergeCell ref="TD347:TD349"/>
    <mergeCell ref="TE347:TE349"/>
    <mergeCell ref="TF347:TF349"/>
    <mergeCell ref="TG347:TG349"/>
    <mergeCell ref="TH347:TH349"/>
    <mergeCell ref="TI347:TI349"/>
    <mergeCell ref="TJ347:TJ349"/>
    <mergeCell ref="TK347:TK349"/>
    <mergeCell ref="TL347:TL349"/>
    <mergeCell ref="TM347:TM349"/>
    <mergeCell ref="TN347:TN349"/>
    <mergeCell ref="TO347:TO349"/>
    <mergeCell ref="TP347:TP349"/>
    <mergeCell ref="TQ347:TQ349"/>
    <mergeCell ref="TR347:TR349"/>
    <mergeCell ref="TS347:TS349"/>
    <mergeCell ref="TT347:TT349"/>
    <mergeCell ref="TU347:TU349"/>
    <mergeCell ref="TV347:TV349"/>
    <mergeCell ref="TW347:TW349"/>
    <mergeCell ref="TX347:TX349"/>
    <mergeCell ref="TY347:TY349"/>
    <mergeCell ref="TZ347:TZ349"/>
    <mergeCell ref="UA347:UA349"/>
    <mergeCell ref="UB347:UB349"/>
    <mergeCell ref="UC347:UC349"/>
    <mergeCell ref="UD347:UD349"/>
    <mergeCell ref="UE347:UE349"/>
    <mergeCell ref="UF347:UF349"/>
    <mergeCell ref="UG347:UG349"/>
    <mergeCell ref="UH347:UH349"/>
    <mergeCell ref="UI347:UI349"/>
    <mergeCell ref="UJ347:UJ349"/>
    <mergeCell ref="UK347:UK349"/>
    <mergeCell ref="UL347:UL349"/>
    <mergeCell ref="UM347:UM349"/>
    <mergeCell ref="UN347:UN349"/>
    <mergeCell ref="UO347:UO349"/>
    <mergeCell ref="UP347:UP349"/>
    <mergeCell ref="UQ347:UQ349"/>
    <mergeCell ref="UR347:UR349"/>
    <mergeCell ref="US347:US349"/>
    <mergeCell ref="UT347:UT349"/>
    <mergeCell ref="UU347:UU349"/>
    <mergeCell ref="UV347:UV349"/>
    <mergeCell ref="UW347:UW349"/>
    <mergeCell ref="UX347:UX349"/>
    <mergeCell ref="UY347:UY349"/>
    <mergeCell ref="UZ347:UZ349"/>
    <mergeCell ref="VA347:VA349"/>
    <mergeCell ref="VB347:VB349"/>
    <mergeCell ref="VC347:VC349"/>
    <mergeCell ref="VD347:VD349"/>
    <mergeCell ref="VE347:VE349"/>
    <mergeCell ref="VF347:VF349"/>
    <mergeCell ref="VG347:VG349"/>
    <mergeCell ref="VH347:VH349"/>
    <mergeCell ref="VI347:VI349"/>
    <mergeCell ref="VJ347:VJ349"/>
    <mergeCell ref="VK347:VK349"/>
    <mergeCell ref="VL347:VL349"/>
    <mergeCell ref="VM347:VM349"/>
    <mergeCell ref="VN347:VN349"/>
    <mergeCell ref="VO347:VO349"/>
    <mergeCell ref="VP347:VP349"/>
    <mergeCell ref="VQ347:VQ349"/>
    <mergeCell ref="VR347:VR349"/>
    <mergeCell ref="VS347:VS349"/>
    <mergeCell ref="VT347:VT349"/>
    <mergeCell ref="VU347:VU349"/>
    <mergeCell ref="VV347:VV349"/>
    <mergeCell ref="VW347:VW349"/>
    <mergeCell ref="VX347:VX349"/>
    <mergeCell ref="VY347:VY349"/>
    <mergeCell ref="VZ347:VZ349"/>
    <mergeCell ref="WA347:WA349"/>
    <mergeCell ref="WB347:WB349"/>
    <mergeCell ref="WC347:WC349"/>
    <mergeCell ref="WD347:WD349"/>
    <mergeCell ref="WE347:WE349"/>
    <mergeCell ref="WF347:WF349"/>
    <mergeCell ref="WG347:WG349"/>
    <mergeCell ref="WH347:WH349"/>
    <mergeCell ref="WI347:WI349"/>
    <mergeCell ref="WJ347:WJ349"/>
    <mergeCell ref="WK347:WK349"/>
    <mergeCell ref="WL347:WL349"/>
    <mergeCell ref="WM347:WM349"/>
    <mergeCell ref="WN347:WN349"/>
    <mergeCell ref="WO347:WO349"/>
    <mergeCell ref="WP347:WP349"/>
    <mergeCell ref="WQ347:WQ349"/>
    <mergeCell ref="WR347:WR349"/>
    <mergeCell ref="WS347:WS349"/>
    <mergeCell ref="WT347:WT349"/>
    <mergeCell ref="WU347:WU349"/>
    <mergeCell ref="WV347:WV349"/>
    <mergeCell ref="WW347:WW349"/>
    <mergeCell ref="WX347:WX349"/>
    <mergeCell ref="WY347:WY349"/>
    <mergeCell ref="WZ347:WZ349"/>
    <mergeCell ref="XA347:XA349"/>
    <mergeCell ref="XB347:XB349"/>
    <mergeCell ref="XC347:XC349"/>
    <mergeCell ref="XD347:XD349"/>
    <mergeCell ref="XE347:XE349"/>
    <mergeCell ref="XF347:XF349"/>
    <mergeCell ref="XG347:XG349"/>
    <mergeCell ref="XH347:XH349"/>
    <mergeCell ref="XI347:XI349"/>
    <mergeCell ref="XJ347:XJ349"/>
    <mergeCell ref="XK347:XK349"/>
    <mergeCell ref="XL347:XL349"/>
    <mergeCell ref="XM347:XM349"/>
    <mergeCell ref="XN347:XN349"/>
    <mergeCell ref="XO347:XO349"/>
    <mergeCell ref="XP347:XP349"/>
    <mergeCell ref="XQ347:XQ349"/>
    <mergeCell ref="XR347:XR349"/>
    <mergeCell ref="XS347:XS349"/>
    <mergeCell ref="XT347:XT349"/>
    <mergeCell ref="XU347:XU349"/>
    <mergeCell ref="XV347:XV349"/>
    <mergeCell ref="XW347:XW349"/>
    <mergeCell ref="XX347:XX349"/>
    <mergeCell ref="XY347:XY349"/>
    <mergeCell ref="XZ347:XZ349"/>
    <mergeCell ref="YA347:YA349"/>
    <mergeCell ref="YB347:YB349"/>
    <mergeCell ref="YC347:YC349"/>
    <mergeCell ref="YD347:YD349"/>
    <mergeCell ref="YE347:YE349"/>
    <mergeCell ref="YF347:YF349"/>
    <mergeCell ref="YG347:YG349"/>
    <mergeCell ref="YH347:YH349"/>
    <mergeCell ref="YI347:YI349"/>
    <mergeCell ref="YJ347:YJ349"/>
    <mergeCell ref="YK347:YK349"/>
    <mergeCell ref="YL347:YL349"/>
    <mergeCell ref="YM347:YM349"/>
    <mergeCell ref="YN347:YN349"/>
    <mergeCell ref="YO347:YO349"/>
    <mergeCell ref="YP347:YP349"/>
    <mergeCell ref="YQ347:YQ349"/>
    <mergeCell ref="YR347:YR349"/>
    <mergeCell ref="YS347:YS349"/>
    <mergeCell ref="YT347:YT349"/>
    <mergeCell ref="YU347:YU349"/>
    <mergeCell ref="YV347:YV349"/>
    <mergeCell ref="YW347:YW349"/>
    <mergeCell ref="YX347:YX349"/>
    <mergeCell ref="YY347:YY349"/>
    <mergeCell ref="YZ347:YZ349"/>
    <mergeCell ref="ZA347:ZA349"/>
    <mergeCell ref="ZB347:ZB349"/>
    <mergeCell ref="ZC347:ZC349"/>
    <mergeCell ref="ZD347:ZD349"/>
    <mergeCell ref="ZE347:ZE349"/>
    <mergeCell ref="ZF347:ZF349"/>
    <mergeCell ref="ZG347:ZG349"/>
    <mergeCell ref="ZH347:ZH349"/>
    <mergeCell ref="ZI347:ZI349"/>
    <mergeCell ref="ZJ347:ZJ349"/>
    <mergeCell ref="ZK347:ZK349"/>
    <mergeCell ref="ZL347:ZL349"/>
    <mergeCell ref="ZM347:ZM349"/>
    <mergeCell ref="ZN347:ZN349"/>
    <mergeCell ref="ZO347:ZO349"/>
    <mergeCell ref="ZP347:ZP349"/>
    <mergeCell ref="ZQ347:ZQ349"/>
    <mergeCell ref="ZR347:ZR349"/>
    <mergeCell ref="ZS347:ZS349"/>
    <mergeCell ref="ZT347:ZT349"/>
    <mergeCell ref="ZU347:ZU349"/>
    <mergeCell ref="ZV347:ZV349"/>
    <mergeCell ref="ZW347:ZW349"/>
    <mergeCell ref="ZX347:ZX349"/>
    <mergeCell ref="ZY347:ZY349"/>
    <mergeCell ref="ZZ347:ZZ349"/>
    <mergeCell ref="AAA347:AAA349"/>
    <mergeCell ref="AAB347:AAB349"/>
    <mergeCell ref="AAC347:AAC349"/>
    <mergeCell ref="AAD347:AAD349"/>
    <mergeCell ref="AAE347:AAE349"/>
    <mergeCell ref="AAF347:AAF349"/>
    <mergeCell ref="AAG347:AAG349"/>
    <mergeCell ref="AAH347:AAH349"/>
    <mergeCell ref="AAI347:AAI349"/>
    <mergeCell ref="AAJ347:AAJ349"/>
    <mergeCell ref="AAK347:AAK349"/>
    <mergeCell ref="AAL347:AAL349"/>
    <mergeCell ref="AAM347:AAM349"/>
    <mergeCell ref="AAN347:AAN349"/>
    <mergeCell ref="AAO347:AAO349"/>
    <mergeCell ref="AAP347:AAP349"/>
    <mergeCell ref="AAQ347:AAQ349"/>
    <mergeCell ref="AAR347:AAR349"/>
    <mergeCell ref="AAS347:AAS349"/>
    <mergeCell ref="AAT347:AAT349"/>
    <mergeCell ref="AAU347:AAU349"/>
    <mergeCell ref="AAV347:AAV349"/>
    <mergeCell ref="AAW347:AAW349"/>
    <mergeCell ref="AAX347:AAX349"/>
    <mergeCell ref="AAY347:AAY349"/>
    <mergeCell ref="AAZ347:AAZ349"/>
    <mergeCell ref="ABA347:ABA349"/>
    <mergeCell ref="ABB347:ABB349"/>
    <mergeCell ref="ABC347:ABC349"/>
    <mergeCell ref="ABD347:ABD349"/>
    <mergeCell ref="ABE347:ABE349"/>
    <mergeCell ref="ABF347:ABF349"/>
    <mergeCell ref="ABG347:ABG349"/>
    <mergeCell ref="ABH347:ABH349"/>
    <mergeCell ref="ABI347:ABI349"/>
    <mergeCell ref="ABJ347:ABJ349"/>
    <mergeCell ref="ABK347:ABK349"/>
    <mergeCell ref="ABL347:ABL349"/>
    <mergeCell ref="ABM347:ABM349"/>
    <mergeCell ref="ABN347:ABN349"/>
    <mergeCell ref="ABO347:ABO349"/>
    <mergeCell ref="ABP347:ABP349"/>
    <mergeCell ref="ABQ347:ABQ349"/>
    <mergeCell ref="ABR347:ABR349"/>
    <mergeCell ref="ABS347:ABS349"/>
    <mergeCell ref="ABT347:ABT349"/>
    <mergeCell ref="ABU347:ABU349"/>
    <mergeCell ref="ABV347:ABV349"/>
    <mergeCell ref="ABW347:ABW349"/>
    <mergeCell ref="ABX347:ABX349"/>
    <mergeCell ref="ABY347:ABY349"/>
    <mergeCell ref="ABZ347:ABZ349"/>
    <mergeCell ref="ACA347:ACA349"/>
    <mergeCell ref="ACB347:ACB349"/>
    <mergeCell ref="ACC347:ACC349"/>
    <mergeCell ref="ACD347:ACD349"/>
    <mergeCell ref="ACE347:ACE349"/>
    <mergeCell ref="ACF347:ACF349"/>
    <mergeCell ref="ACG347:ACG349"/>
    <mergeCell ref="ACH347:ACH349"/>
    <mergeCell ref="ACI347:ACI349"/>
    <mergeCell ref="ACJ347:ACJ349"/>
    <mergeCell ref="ACK347:ACK349"/>
    <mergeCell ref="ACL347:ACL349"/>
    <mergeCell ref="ACM347:ACM349"/>
    <mergeCell ref="ACN347:ACN349"/>
    <mergeCell ref="ACO347:ACO349"/>
    <mergeCell ref="ACP347:ACP349"/>
    <mergeCell ref="ACQ347:ACQ349"/>
    <mergeCell ref="ACR347:ACR349"/>
    <mergeCell ref="ACS347:ACS349"/>
    <mergeCell ref="ACT347:ACT349"/>
    <mergeCell ref="ACU347:ACU349"/>
    <mergeCell ref="ACV347:ACV349"/>
    <mergeCell ref="ACW347:ACW349"/>
    <mergeCell ref="ACX347:ACX349"/>
    <mergeCell ref="ACY347:ACY349"/>
    <mergeCell ref="ACZ347:ACZ349"/>
    <mergeCell ref="ADA347:ADA349"/>
    <mergeCell ref="ADB347:ADB349"/>
    <mergeCell ref="ADC347:ADC349"/>
    <mergeCell ref="ADD347:ADD349"/>
    <mergeCell ref="ADE347:ADE349"/>
    <mergeCell ref="ADF347:ADF349"/>
    <mergeCell ref="ADG347:ADG349"/>
    <mergeCell ref="ADH347:ADH349"/>
    <mergeCell ref="ADI347:ADI349"/>
    <mergeCell ref="ADJ347:ADJ349"/>
    <mergeCell ref="ADK347:ADK349"/>
    <mergeCell ref="ADL347:ADL349"/>
    <mergeCell ref="ADM347:ADM349"/>
    <mergeCell ref="ADN347:ADN349"/>
    <mergeCell ref="ADO347:ADO349"/>
    <mergeCell ref="ADP347:ADP349"/>
    <mergeCell ref="ADQ347:ADQ349"/>
    <mergeCell ref="ADR347:ADR349"/>
    <mergeCell ref="ADS347:ADS349"/>
    <mergeCell ref="ADT347:ADT349"/>
    <mergeCell ref="ADU347:ADU349"/>
    <mergeCell ref="ADV347:ADV349"/>
    <mergeCell ref="ADW347:ADW349"/>
    <mergeCell ref="ADX347:ADX349"/>
    <mergeCell ref="ADY347:ADY349"/>
    <mergeCell ref="ADZ347:ADZ349"/>
    <mergeCell ref="AEA347:AEA349"/>
    <mergeCell ref="AEB347:AEB349"/>
    <mergeCell ref="AEC347:AEC349"/>
    <mergeCell ref="AED347:AED349"/>
    <mergeCell ref="AEE347:AEE349"/>
    <mergeCell ref="AEF347:AEF349"/>
    <mergeCell ref="AEG347:AEG349"/>
    <mergeCell ref="AEH347:AEH349"/>
    <mergeCell ref="AEI347:AEI349"/>
    <mergeCell ref="AEJ347:AEJ349"/>
    <mergeCell ref="AEK347:AEK349"/>
    <mergeCell ref="AEL347:AEL349"/>
    <mergeCell ref="AEM347:AEM349"/>
    <mergeCell ref="AEN347:AEN349"/>
    <mergeCell ref="AEO347:AEO349"/>
    <mergeCell ref="AEP347:AEP349"/>
    <mergeCell ref="AEQ347:AEQ349"/>
    <mergeCell ref="AER347:AER349"/>
    <mergeCell ref="AES347:AES349"/>
    <mergeCell ref="AET347:AET349"/>
    <mergeCell ref="AEU347:AEU349"/>
    <mergeCell ref="AEV347:AEV349"/>
    <mergeCell ref="AEW347:AEW349"/>
    <mergeCell ref="AEX347:AEX349"/>
    <mergeCell ref="AEY347:AEY349"/>
    <mergeCell ref="AEZ347:AEZ349"/>
    <mergeCell ref="AFA347:AFA349"/>
    <mergeCell ref="AFB347:AFB349"/>
    <mergeCell ref="AFC347:AFC349"/>
    <mergeCell ref="AFD347:AFD349"/>
    <mergeCell ref="AFE347:AFE349"/>
    <mergeCell ref="AFF347:AFF349"/>
    <mergeCell ref="AFG347:AFG349"/>
    <mergeCell ref="AFH347:AFH349"/>
    <mergeCell ref="AFI347:AFI349"/>
    <mergeCell ref="AFJ347:AFJ349"/>
    <mergeCell ref="AFK347:AFK349"/>
    <mergeCell ref="AFL347:AFL349"/>
    <mergeCell ref="AFM347:AFM349"/>
    <mergeCell ref="AFN347:AFN349"/>
    <mergeCell ref="AFO347:AFO349"/>
    <mergeCell ref="AFP347:AFP349"/>
    <mergeCell ref="AFQ347:AFQ349"/>
    <mergeCell ref="AFR347:AFR349"/>
    <mergeCell ref="AFS347:AFS349"/>
    <mergeCell ref="AFT347:AFT349"/>
    <mergeCell ref="AFU347:AFU349"/>
    <mergeCell ref="AFV347:AFV349"/>
    <mergeCell ref="AFW347:AFW349"/>
    <mergeCell ref="AFX347:AFX349"/>
    <mergeCell ref="AFY347:AFY349"/>
    <mergeCell ref="AFZ347:AFZ349"/>
    <mergeCell ref="AGA347:AGA349"/>
    <mergeCell ref="AGB347:AGB349"/>
    <mergeCell ref="AGC347:AGC349"/>
    <mergeCell ref="AGD347:AGD349"/>
    <mergeCell ref="AGE347:AGE349"/>
    <mergeCell ref="AGF347:AGF349"/>
    <mergeCell ref="AGG347:AGG349"/>
    <mergeCell ref="AGH347:AGH349"/>
    <mergeCell ref="AGI347:AGI349"/>
    <mergeCell ref="AGJ347:AGJ349"/>
    <mergeCell ref="AGK347:AGK349"/>
    <mergeCell ref="AGL347:AGL349"/>
    <mergeCell ref="AGM347:AGM349"/>
    <mergeCell ref="AGN347:AGN349"/>
    <mergeCell ref="AGO347:AGO349"/>
    <mergeCell ref="AGP347:AGP349"/>
    <mergeCell ref="AGQ347:AGQ349"/>
    <mergeCell ref="AGR347:AGR349"/>
    <mergeCell ref="AGS347:AGS349"/>
    <mergeCell ref="AGT347:AGT349"/>
    <mergeCell ref="AGU347:AGU349"/>
    <mergeCell ref="AGV347:AGV349"/>
    <mergeCell ref="AGW347:AGW349"/>
    <mergeCell ref="AGX347:AGX349"/>
    <mergeCell ref="AGY347:AGY349"/>
    <mergeCell ref="AGZ347:AGZ349"/>
    <mergeCell ref="AHA347:AHA349"/>
    <mergeCell ref="AHB347:AHB349"/>
    <mergeCell ref="AHC347:AHC349"/>
    <mergeCell ref="AHD347:AHD349"/>
    <mergeCell ref="AHE347:AHE349"/>
    <mergeCell ref="AHF347:AHF349"/>
    <mergeCell ref="AHG347:AHG349"/>
    <mergeCell ref="AHH347:AHH349"/>
    <mergeCell ref="AHI347:AHI349"/>
    <mergeCell ref="AHJ347:AHJ349"/>
    <mergeCell ref="AHK347:AHK349"/>
    <mergeCell ref="AHL347:AHL349"/>
    <mergeCell ref="AHM347:AHM349"/>
    <mergeCell ref="AHN347:AHN349"/>
    <mergeCell ref="AHO347:AHO349"/>
    <mergeCell ref="AHP347:AHP349"/>
    <mergeCell ref="AHQ347:AHQ349"/>
    <mergeCell ref="AHR347:AHR349"/>
    <mergeCell ref="AHS347:AHS349"/>
    <mergeCell ref="AHT347:AHT349"/>
    <mergeCell ref="AHU347:AHU349"/>
    <mergeCell ref="AHV347:AHV349"/>
    <mergeCell ref="AHW347:AHW349"/>
    <mergeCell ref="AHX347:AHX349"/>
    <mergeCell ref="AHY347:AHY349"/>
    <mergeCell ref="AHZ347:AHZ349"/>
    <mergeCell ref="AIA347:AIA349"/>
    <mergeCell ref="AIB347:AIB349"/>
    <mergeCell ref="AIC347:AIC349"/>
    <mergeCell ref="AID347:AID349"/>
    <mergeCell ref="AIE347:AIE349"/>
    <mergeCell ref="AIF347:AIF349"/>
    <mergeCell ref="AIG347:AIG349"/>
    <mergeCell ref="AIH347:AIH349"/>
    <mergeCell ref="AII347:AII349"/>
    <mergeCell ref="AIJ347:AIJ349"/>
    <mergeCell ref="AIK347:AIK349"/>
    <mergeCell ref="AIL347:AIL349"/>
    <mergeCell ref="AIM347:AIM349"/>
    <mergeCell ref="AIN347:AIN349"/>
    <mergeCell ref="AIO347:AIO349"/>
    <mergeCell ref="AIP347:AIP349"/>
    <mergeCell ref="AIQ347:AIQ349"/>
    <mergeCell ref="AIR347:AIR349"/>
    <mergeCell ref="AIS347:AIS349"/>
    <mergeCell ref="AIT347:AIT349"/>
    <mergeCell ref="AIU347:AIU349"/>
    <mergeCell ref="AIV347:AIV349"/>
    <mergeCell ref="AIW347:AIW349"/>
    <mergeCell ref="AIX347:AIX349"/>
    <mergeCell ref="AIY347:AIY349"/>
    <mergeCell ref="AIZ347:AIZ349"/>
    <mergeCell ref="AJA347:AJA349"/>
    <mergeCell ref="AJB347:AJB349"/>
    <mergeCell ref="AJC347:AJC349"/>
    <mergeCell ref="AJD347:AJD349"/>
    <mergeCell ref="AJE347:AJE349"/>
    <mergeCell ref="AJF347:AJF349"/>
    <mergeCell ref="AJG347:AJG349"/>
    <mergeCell ref="AJH347:AJH349"/>
    <mergeCell ref="AJI347:AJI349"/>
    <mergeCell ref="AJJ347:AJJ349"/>
    <mergeCell ref="AJK347:AJK349"/>
    <mergeCell ref="AJL347:AJL349"/>
    <mergeCell ref="AJM347:AJM349"/>
    <mergeCell ref="AJN347:AJN349"/>
    <mergeCell ref="AJO347:AJO349"/>
    <mergeCell ref="AJP347:AJP349"/>
    <mergeCell ref="AJQ347:AJQ349"/>
    <mergeCell ref="AJR347:AJR349"/>
    <mergeCell ref="AJS347:AJS349"/>
    <mergeCell ref="AJT347:AJT349"/>
    <mergeCell ref="AJU347:AJU349"/>
    <mergeCell ref="AJV347:AJV349"/>
    <mergeCell ref="AJW347:AJW349"/>
    <mergeCell ref="AJX347:AJX349"/>
    <mergeCell ref="AJY347:AJY349"/>
    <mergeCell ref="AJZ347:AJZ349"/>
    <mergeCell ref="AKA347:AKA349"/>
    <mergeCell ref="AKB347:AKB349"/>
    <mergeCell ref="AKC347:AKC349"/>
    <mergeCell ref="AKD347:AKD349"/>
    <mergeCell ref="AKE347:AKE349"/>
    <mergeCell ref="AKF347:AKF349"/>
    <mergeCell ref="AKG347:AKG349"/>
    <mergeCell ref="AKH347:AKH349"/>
    <mergeCell ref="AKI347:AKI349"/>
    <mergeCell ref="AKJ347:AKJ349"/>
    <mergeCell ref="AKK347:AKK349"/>
    <mergeCell ref="AKL347:AKL349"/>
    <mergeCell ref="AKM347:AKM349"/>
    <mergeCell ref="AKN347:AKN349"/>
    <mergeCell ref="AKO347:AKO349"/>
    <mergeCell ref="AKP347:AKP349"/>
    <mergeCell ref="LY350:LY354"/>
    <mergeCell ref="LZ350:LZ354"/>
    <mergeCell ref="MA350:MA354"/>
    <mergeCell ref="MB350:MB354"/>
    <mergeCell ref="MC350:MC354"/>
    <mergeCell ref="MD350:MD354"/>
    <mergeCell ref="ME350:ME354"/>
    <mergeCell ref="MF350:MF354"/>
    <mergeCell ref="MG350:MG354"/>
    <mergeCell ref="MH350:MH354"/>
    <mergeCell ref="MI350:MI354"/>
    <mergeCell ref="MJ350:MJ354"/>
    <mergeCell ref="MK350:MK354"/>
    <mergeCell ref="ML350:ML354"/>
    <mergeCell ref="MM350:MM354"/>
    <mergeCell ref="MN350:MN354"/>
    <mergeCell ref="MO350:MO354"/>
    <mergeCell ref="MP350:MP354"/>
    <mergeCell ref="MQ350:MQ354"/>
    <mergeCell ref="MR350:MR354"/>
    <mergeCell ref="MS350:MS354"/>
    <mergeCell ref="MT350:MT354"/>
    <mergeCell ref="MU350:MU354"/>
    <mergeCell ref="MV350:MV354"/>
    <mergeCell ref="MW350:MW354"/>
    <mergeCell ref="MX350:MX354"/>
    <mergeCell ref="MY350:MY354"/>
    <mergeCell ref="MZ350:MZ354"/>
    <mergeCell ref="NA350:NA354"/>
    <mergeCell ref="NB350:NB354"/>
    <mergeCell ref="NC350:NC354"/>
    <mergeCell ref="ND350:ND354"/>
    <mergeCell ref="NE350:NE354"/>
    <mergeCell ref="NF350:NF354"/>
    <mergeCell ref="NG350:NG354"/>
    <mergeCell ref="NH350:NH354"/>
    <mergeCell ref="NI350:NI354"/>
    <mergeCell ref="NJ350:NJ354"/>
    <mergeCell ref="NK350:NK354"/>
    <mergeCell ref="NL350:NL354"/>
    <mergeCell ref="NM350:NM354"/>
    <mergeCell ref="NN350:NN354"/>
    <mergeCell ref="NO350:NO354"/>
    <mergeCell ref="NP350:NP354"/>
    <mergeCell ref="NQ350:NQ354"/>
    <mergeCell ref="NR350:NR354"/>
    <mergeCell ref="NS350:NS354"/>
    <mergeCell ref="NT350:NT354"/>
    <mergeCell ref="NU350:NU354"/>
    <mergeCell ref="NV350:NV354"/>
    <mergeCell ref="NW350:NW354"/>
    <mergeCell ref="NX350:NX354"/>
    <mergeCell ref="NY350:NY354"/>
    <mergeCell ref="NZ350:NZ354"/>
    <mergeCell ref="OA350:OA354"/>
    <mergeCell ref="OB350:OB354"/>
    <mergeCell ref="OC350:OC354"/>
    <mergeCell ref="OD350:OD354"/>
    <mergeCell ref="OE350:OE354"/>
    <mergeCell ref="OF350:OF354"/>
    <mergeCell ref="OG350:OG354"/>
    <mergeCell ref="OH350:OH354"/>
    <mergeCell ref="OI350:OI354"/>
    <mergeCell ref="OJ350:OJ354"/>
    <mergeCell ref="OK350:OK354"/>
    <mergeCell ref="OL350:OL354"/>
    <mergeCell ref="OM350:OM354"/>
    <mergeCell ref="ON350:ON354"/>
    <mergeCell ref="OO350:OO354"/>
    <mergeCell ref="OP350:OP354"/>
    <mergeCell ref="OQ350:OQ354"/>
    <mergeCell ref="OR350:OR354"/>
    <mergeCell ref="OS350:OS354"/>
    <mergeCell ref="OT350:OT354"/>
    <mergeCell ref="OU350:OU354"/>
    <mergeCell ref="OV350:OV354"/>
    <mergeCell ref="OW350:OW354"/>
    <mergeCell ref="OX350:OX354"/>
    <mergeCell ref="OY350:OY354"/>
    <mergeCell ref="OZ350:OZ354"/>
    <mergeCell ref="PA350:PA354"/>
    <mergeCell ref="PB350:PB354"/>
    <mergeCell ref="PC350:PC354"/>
    <mergeCell ref="PD350:PD354"/>
    <mergeCell ref="PE350:PE354"/>
    <mergeCell ref="PF350:PF354"/>
    <mergeCell ref="PG350:PG354"/>
    <mergeCell ref="PH350:PH354"/>
    <mergeCell ref="PI350:PI354"/>
    <mergeCell ref="PJ350:PJ354"/>
    <mergeCell ref="PK350:PK354"/>
    <mergeCell ref="PL350:PL354"/>
    <mergeCell ref="PM350:PM354"/>
    <mergeCell ref="PN350:PN354"/>
    <mergeCell ref="PO350:PO354"/>
    <mergeCell ref="PP350:PP354"/>
    <mergeCell ref="PQ350:PQ354"/>
    <mergeCell ref="PR350:PR354"/>
    <mergeCell ref="PS350:PS354"/>
    <mergeCell ref="PT350:PT354"/>
    <mergeCell ref="PU350:PU354"/>
    <mergeCell ref="PV350:PV354"/>
    <mergeCell ref="PW350:PW354"/>
    <mergeCell ref="PX350:PX354"/>
    <mergeCell ref="PY350:PY354"/>
    <mergeCell ref="PZ350:PZ354"/>
    <mergeCell ref="QA350:QA354"/>
    <mergeCell ref="QB350:QB354"/>
    <mergeCell ref="QC350:QC354"/>
    <mergeCell ref="QD350:QD354"/>
    <mergeCell ref="QE350:QE354"/>
    <mergeCell ref="QF350:QF354"/>
    <mergeCell ref="QG350:QG354"/>
    <mergeCell ref="QH350:QH354"/>
    <mergeCell ref="QI350:QI354"/>
    <mergeCell ref="QJ350:QJ354"/>
    <mergeCell ref="QK350:QK354"/>
    <mergeCell ref="QL350:QL354"/>
    <mergeCell ref="QM350:QM354"/>
    <mergeCell ref="QN350:QN354"/>
    <mergeCell ref="QO350:QO354"/>
    <mergeCell ref="QP350:QP354"/>
    <mergeCell ref="QQ350:QQ354"/>
    <mergeCell ref="QR350:QR354"/>
    <mergeCell ref="QS350:QS354"/>
    <mergeCell ref="QT350:QT354"/>
    <mergeCell ref="QU350:QU354"/>
    <mergeCell ref="QV350:QV354"/>
    <mergeCell ref="QW350:QW354"/>
    <mergeCell ref="QX350:QX354"/>
    <mergeCell ref="QY350:QY354"/>
    <mergeCell ref="QZ350:QZ354"/>
    <mergeCell ref="RA350:RA354"/>
    <mergeCell ref="RB350:RB354"/>
    <mergeCell ref="RC350:RC354"/>
    <mergeCell ref="RD350:RD354"/>
    <mergeCell ref="RE350:RE354"/>
    <mergeCell ref="RF350:RF354"/>
    <mergeCell ref="RG350:RG354"/>
    <mergeCell ref="RH350:RH354"/>
    <mergeCell ref="RI350:RI354"/>
    <mergeCell ref="RJ350:RJ354"/>
    <mergeCell ref="RK350:RK354"/>
    <mergeCell ref="RL350:RL354"/>
    <mergeCell ref="RM350:RM354"/>
    <mergeCell ref="RN350:RN354"/>
    <mergeCell ref="RO350:RO354"/>
    <mergeCell ref="RP350:RP354"/>
    <mergeCell ref="RQ350:RQ354"/>
    <mergeCell ref="RR350:RR354"/>
    <mergeCell ref="RS350:RS354"/>
    <mergeCell ref="RT350:RT354"/>
    <mergeCell ref="RU350:RU354"/>
    <mergeCell ref="RV350:RV354"/>
    <mergeCell ref="RW350:RW354"/>
    <mergeCell ref="RX350:RX354"/>
    <mergeCell ref="RY350:RY354"/>
    <mergeCell ref="RZ350:RZ354"/>
    <mergeCell ref="SA350:SA354"/>
    <mergeCell ref="SB350:SB354"/>
    <mergeCell ref="SC350:SC354"/>
    <mergeCell ref="SD350:SD354"/>
    <mergeCell ref="SE350:SE354"/>
    <mergeCell ref="SF350:SF354"/>
    <mergeCell ref="SG350:SG354"/>
    <mergeCell ref="SH350:SH354"/>
    <mergeCell ref="SI350:SI354"/>
    <mergeCell ref="SJ350:SJ354"/>
    <mergeCell ref="SK350:SK354"/>
    <mergeCell ref="SL350:SL354"/>
    <mergeCell ref="SM350:SM354"/>
    <mergeCell ref="SN350:SN354"/>
    <mergeCell ref="SO350:SO354"/>
    <mergeCell ref="SP350:SP354"/>
    <mergeCell ref="SQ350:SQ354"/>
    <mergeCell ref="SR350:SR354"/>
    <mergeCell ref="SS350:SS354"/>
    <mergeCell ref="ST350:ST354"/>
    <mergeCell ref="SU350:SU354"/>
    <mergeCell ref="SV350:SV354"/>
    <mergeCell ref="SW350:SW354"/>
    <mergeCell ref="SX350:SX354"/>
    <mergeCell ref="SY350:SY354"/>
    <mergeCell ref="SZ350:SZ354"/>
    <mergeCell ref="TA350:TA354"/>
    <mergeCell ref="TB350:TB354"/>
    <mergeCell ref="TC350:TC354"/>
    <mergeCell ref="TD350:TD354"/>
    <mergeCell ref="TE350:TE354"/>
    <mergeCell ref="TF350:TF354"/>
    <mergeCell ref="TG350:TG354"/>
    <mergeCell ref="TH350:TH354"/>
    <mergeCell ref="TI350:TI354"/>
    <mergeCell ref="TJ350:TJ354"/>
    <mergeCell ref="TK350:TK354"/>
    <mergeCell ref="TL350:TL354"/>
    <mergeCell ref="TM350:TM354"/>
    <mergeCell ref="TN350:TN354"/>
    <mergeCell ref="TO350:TO354"/>
    <mergeCell ref="TP350:TP354"/>
    <mergeCell ref="TQ350:TQ354"/>
    <mergeCell ref="TR350:TR354"/>
    <mergeCell ref="TS350:TS354"/>
    <mergeCell ref="TT350:TT354"/>
    <mergeCell ref="TU350:TU354"/>
    <mergeCell ref="TV350:TV354"/>
    <mergeCell ref="TW350:TW354"/>
    <mergeCell ref="TX350:TX354"/>
    <mergeCell ref="TY350:TY354"/>
    <mergeCell ref="TZ350:TZ354"/>
    <mergeCell ref="UA350:UA354"/>
    <mergeCell ref="UB350:UB354"/>
    <mergeCell ref="UC350:UC354"/>
    <mergeCell ref="UD350:UD354"/>
    <mergeCell ref="UE350:UE354"/>
    <mergeCell ref="UF350:UF354"/>
    <mergeCell ref="UG350:UG354"/>
    <mergeCell ref="UH350:UH354"/>
    <mergeCell ref="UI350:UI354"/>
    <mergeCell ref="UJ350:UJ354"/>
    <mergeCell ref="UK350:UK354"/>
    <mergeCell ref="UL350:UL354"/>
    <mergeCell ref="UM350:UM354"/>
    <mergeCell ref="UN350:UN354"/>
    <mergeCell ref="UO350:UO354"/>
    <mergeCell ref="UP350:UP354"/>
    <mergeCell ref="UQ350:UQ354"/>
    <mergeCell ref="UR350:UR354"/>
    <mergeCell ref="US350:US354"/>
    <mergeCell ref="UT350:UT354"/>
    <mergeCell ref="UU350:UU354"/>
    <mergeCell ref="UV350:UV354"/>
    <mergeCell ref="UW350:UW354"/>
    <mergeCell ref="UX350:UX354"/>
    <mergeCell ref="UY350:UY354"/>
    <mergeCell ref="UZ350:UZ354"/>
    <mergeCell ref="VA350:VA354"/>
    <mergeCell ref="VB350:VB354"/>
    <mergeCell ref="VC350:VC354"/>
    <mergeCell ref="VD350:VD354"/>
    <mergeCell ref="VE350:VE354"/>
    <mergeCell ref="VF350:VF354"/>
    <mergeCell ref="VG350:VG354"/>
    <mergeCell ref="VH350:VH354"/>
    <mergeCell ref="VI350:VI354"/>
    <mergeCell ref="VJ350:VJ354"/>
    <mergeCell ref="VK350:VK354"/>
    <mergeCell ref="VL350:VL354"/>
    <mergeCell ref="VM350:VM354"/>
    <mergeCell ref="VN350:VN354"/>
    <mergeCell ref="VO350:VO354"/>
    <mergeCell ref="VP350:VP354"/>
    <mergeCell ref="VQ350:VQ354"/>
    <mergeCell ref="VR350:VR354"/>
    <mergeCell ref="VS350:VS354"/>
    <mergeCell ref="VT350:VT354"/>
    <mergeCell ref="VU350:VU354"/>
    <mergeCell ref="VV350:VV354"/>
    <mergeCell ref="VW350:VW354"/>
    <mergeCell ref="VX350:VX354"/>
    <mergeCell ref="VY350:VY354"/>
    <mergeCell ref="VZ350:VZ354"/>
    <mergeCell ref="WA350:WA354"/>
    <mergeCell ref="WB350:WB354"/>
    <mergeCell ref="WC350:WC354"/>
    <mergeCell ref="WD350:WD354"/>
    <mergeCell ref="WE350:WE354"/>
    <mergeCell ref="WF350:WF354"/>
    <mergeCell ref="WG350:WG354"/>
    <mergeCell ref="WH350:WH354"/>
    <mergeCell ref="WI350:WI354"/>
    <mergeCell ref="WJ350:WJ354"/>
    <mergeCell ref="WK350:WK354"/>
    <mergeCell ref="WL350:WL354"/>
    <mergeCell ref="WM350:WM354"/>
    <mergeCell ref="WN350:WN354"/>
    <mergeCell ref="WO350:WO354"/>
    <mergeCell ref="WP350:WP354"/>
    <mergeCell ref="WQ350:WQ354"/>
    <mergeCell ref="WR350:WR354"/>
    <mergeCell ref="WS350:WS354"/>
    <mergeCell ref="WT350:WT354"/>
    <mergeCell ref="WU350:WU354"/>
    <mergeCell ref="WV350:WV354"/>
    <mergeCell ref="WW350:WW354"/>
    <mergeCell ref="WX350:WX354"/>
    <mergeCell ref="WY350:WY354"/>
    <mergeCell ref="WZ350:WZ354"/>
    <mergeCell ref="XA350:XA354"/>
    <mergeCell ref="XB350:XB354"/>
    <mergeCell ref="XC350:XC354"/>
    <mergeCell ref="XD350:XD354"/>
    <mergeCell ref="XE350:XE354"/>
    <mergeCell ref="XF350:XF354"/>
    <mergeCell ref="XG350:XG354"/>
    <mergeCell ref="XH350:XH354"/>
    <mergeCell ref="XI350:XI354"/>
    <mergeCell ref="XJ350:XJ354"/>
    <mergeCell ref="XK350:XK354"/>
    <mergeCell ref="XL350:XL354"/>
    <mergeCell ref="XM350:XM354"/>
    <mergeCell ref="XN350:XN354"/>
    <mergeCell ref="XO350:XO354"/>
    <mergeCell ref="XP350:XP354"/>
    <mergeCell ref="XQ350:XQ354"/>
    <mergeCell ref="XR350:XR354"/>
    <mergeCell ref="XS350:XS354"/>
    <mergeCell ref="XT350:XT354"/>
    <mergeCell ref="XU350:XU354"/>
    <mergeCell ref="XV350:XV354"/>
    <mergeCell ref="XW350:XW354"/>
    <mergeCell ref="XX350:XX354"/>
    <mergeCell ref="XY350:XY354"/>
    <mergeCell ref="XZ350:XZ354"/>
    <mergeCell ref="YA350:YA354"/>
    <mergeCell ref="YB350:YB354"/>
    <mergeCell ref="YC350:YC354"/>
    <mergeCell ref="YD350:YD354"/>
    <mergeCell ref="YE350:YE354"/>
    <mergeCell ref="YF350:YF354"/>
    <mergeCell ref="YG350:YG354"/>
    <mergeCell ref="YH350:YH354"/>
    <mergeCell ref="YI350:YI354"/>
    <mergeCell ref="YJ350:YJ354"/>
    <mergeCell ref="YK350:YK354"/>
    <mergeCell ref="YL350:YL354"/>
    <mergeCell ref="YM350:YM354"/>
    <mergeCell ref="YN350:YN354"/>
    <mergeCell ref="YO350:YO354"/>
    <mergeCell ref="YP350:YP354"/>
    <mergeCell ref="YQ350:YQ354"/>
    <mergeCell ref="YR350:YR354"/>
    <mergeCell ref="YS350:YS354"/>
    <mergeCell ref="YT350:YT354"/>
    <mergeCell ref="YU350:YU354"/>
    <mergeCell ref="YV350:YV354"/>
    <mergeCell ref="YW350:YW354"/>
    <mergeCell ref="YX350:YX354"/>
    <mergeCell ref="YY350:YY354"/>
    <mergeCell ref="YZ350:YZ354"/>
    <mergeCell ref="ZA350:ZA354"/>
    <mergeCell ref="ZB350:ZB354"/>
    <mergeCell ref="ZC350:ZC354"/>
    <mergeCell ref="ZD350:ZD354"/>
    <mergeCell ref="ZE350:ZE354"/>
    <mergeCell ref="ZF350:ZF354"/>
    <mergeCell ref="ZG350:ZG354"/>
    <mergeCell ref="ZH350:ZH354"/>
    <mergeCell ref="ZI350:ZI354"/>
    <mergeCell ref="ZJ350:ZJ354"/>
    <mergeCell ref="ZK350:ZK354"/>
    <mergeCell ref="ZL350:ZL354"/>
    <mergeCell ref="ZM350:ZM354"/>
    <mergeCell ref="ZN350:ZN354"/>
    <mergeCell ref="ZO350:ZO354"/>
    <mergeCell ref="ZP350:ZP354"/>
    <mergeCell ref="ZQ350:ZQ354"/>
    <mergeCell ref="ZR350:ZR354"/>
    <mergeCell ref="ZS350:ZS354"/>
    <mergeCell ref="ZT350:ZT354"/>
    <mergeCell ref="ZU350:ZU354"/>
    <mergeCell ref="ZV350:ZV354"/>
    <mergeCell ref="ZW350:ZW354"/>
    <mergeCell ref="ZX350:ZX354"/>
    <mergeCell ref="ZY350:ZY354"/>
    <mergeCell ref="ZZ350:ZZ354"/>
    <mergeCell ref="AAA350:AAA354"/>
    <mergeCell ref="AAB350:AAB354"/>
    <mergeCell ref="AAC350:AAC354"/>
    <mergeCell ref="AAD350:AAD354"/>
    <mergeCell ref="AAE350:AAE354"/>
    <mergeCell ref="AAF350:AAF354"/>
    <mergeCell ref="AAG350:AAG354"/>
    <mergeCell ref="AAH350:AAH354"/>
    <mergeCell ref="AAI350:AAI354"/>
    <mergeCell ref="AAJ350:AAJ354"/>
    <mergeCell ref="AAK350:AAK354"/>
    <mergeCell ref="AAL350:AAL354"/>
    <mergeCell ref="AAM350:AAM354"/>
    <mergeCell ref="AAN350:AAN354"/>
    <mergeCell ref="AAO350:AAO354"/>
    <mergeCell ref="AAP350:AAP354"/>
    <mergeCell ref="AAQ350:AAQ354"/>
    <mergeCell ref="AAR350:AAR354"/>
    <mergeCell ref="AAS350:AAS354"/>
    <mergeCell ref="AAT350:AAT354"/>
    <mergeCell ref="AAU350:AAU354"/>
    <mergeCell ref="AAV350:AAV354"/>
    <mergeCell ref="AAW350:AAW354"/>
    <mergeCell ref="AAX350:AAX354"/>
    <mergeCell ref="AAY350:AAY354"/>
    <mergeCell ref="AAZ350:AAZ354"/>
    <mergeCell ref="ABA350:ABA354"/>
    <mergeCell ref="ABB350:ABB354"/>
    <mergeCell ref="ABC350:ABC354"/>
    <mergeCell ref="ABD350:ABD354"/>
    <mergeCell ref="ABE350:ABE354"/>
    <mergeCell ref="ABF350:ABF354"/>
    <mergeCell ref="ABG350:ABG354"/>
    <mergeCell ref="ABH350:ABH354"/>
    <mergeCell ref="ABI350:ABI354"/>
    <mergeCell ref="ABJ350:ABJ354"/>
    <mergeCell ref="ABK350:ABK354"/>
    <mergeCell ref="ABL350:ABL354"/>
    <mergeCell ref="ABM350:ABM354"/>
    <mergeCell ref="ABN350:ABN354"/>
    <mergeCell ref="ABO350:ABO354"/>
    <mergeCell ref="ABP350:ABP354"/>
    <mergeCell ref="ABQ350:ABQ354"/>
    <mergeCell ref="ABR350:ABR354"/>
    <mergeCell ref="ABS350:ABS354"/>
    <mergeCell ref="ABT350:ABT354"/>
    <mergeCell ref="ABU350:ABU354"/>
    <mergeCell ref="ABV350:ABV354"/>
    <mergeCell ref="ABW350:ABW354"/>
    <mergeCell ref="ABX350:ABX354"/>
    <mergeCell ref="ABY350:ABY354"/>
    <mergeCell ref="ABZ350:ABZ354"/>
    <mergeCell ref="ACA350:ACA354"/>
    <mergeCell ref="ACB350:ACB354"/>
    <mergeCell ref="ACC350:ACC354"/>
    <mergeCell ref="ACD350:ACD354"/>
    <mergeCell ref="ACE350:ACE354"/>
    <mergeCell ref="ACF350:ACF354"/>
    <mergeCell ref="ACG350:ACG354"/>
    <mergeCell ref="ACH350:ACH354"/>
    <mergeCell ref="ACI350:ACI354"/>
    <mergeCell ref="ACJ350:ACJ354"/>
    <mergeCell ref="ACK350:ACK354"/>
    <mergeCell ref="ACL350:ACL354"/>
    <mergeCell ref="ACM350:ACM354"/>
    <mergeCell ref="ACN350:ACN354"/>
    <mergeCell ref="ACO350:ACO354"/>
    <mergeCell ref="ACP350:ACP354"/>
    <mergeCell ref="ACQ350:ACQ354"/>
    <mergeCell ref="ACR350:ACR354"/>
    <mergeCell ref="ACS350:ACS354"/>
    <mergeCell ref="ACT350:ACT354"/>
    <mergeCell ref="ACU350:ACU354"/>
    <mergeCell ref="ACV350:ACV354"/>
    <mergeCell ref="ACW350:ACW354"/>
    <mergeCell ref="ACX350:ACX354"/>
    <mergeCell ref="ACY350:ACY354"/>
    <mergeCell ref="ACZ350:ACZ354"/>
    <mergeCell ref="ADA350:ADA354"/>
    <mergeCell ref="ADB350:ADB354"/>
    <mergeCell ref="ADC350:ADC354"/>
    <mergeCell ref="ADD350:ADD354"/>
    <mergeCell ref="ADE350:ADE354"/>
    <mergeCell ref="ADF350:ADF354"/>
    <mergeCell ref="ADG350:ADG354"/>
    <mergeCell ref="ADH350:ADH354"/>
    <mergeCell ref="ADI350:ADI354"/>
    <mergeCell ref="ADJ350:ADJ354"/>
    <mergeCell ref="ADK350:ADK354"/>
    <mergeCell ref="ADL350:ADL354"/>
    <mergeCell ref="ADM350:ADM354"/>
    <mergeCell ref="ADN350:ADN354"/>
    <mergeCell ref="ADO350:ADO354"/>
    <mergeCell ref="ADP350:ADP354"/>
    <mergeCell ref="ADQ350:ADQ354"/>
    <mergeCell ref="ADR350:ADR354"/>
    <mergeCell ref="ADS350:ADS354"/>
    <mergeCell ref="ADT350:ADT354"/>
    <mergeCell ref="ADU350:ADU354"/>
    <mergeCell ref="ADV350:ADV354"/>
    <mergeCell ref="ADW350:ADW354"/>
    <mergeCell ref="ADX350:ADX354"/>
    <mergeCell ref="ADY350:ADY354"/>
    <mergeCell ref="ADZ350:ADZ354"/>
    <mergeCell ref="AEA350:AEA354"/>
    <mergeCell ref="AEB350:AEB354"/>
    <mergeCell ref="AEC350:AEC354"/>
    <mergeCell ref="AED350:AED354"/>
    <mergeCell ref="AEE350:AEE354"/>
    <mergeCell ref="AEF350:AEF354"/>
    <mergeCell ref="AEG350:AEG354"/>
    <mergeCell ref="AEH350:AEH354"/>
    <mergeCell ref="AEI350:AEI354"/>
    <mergeCell ref="AEJ350:AEJ354"/>
    <mergeCell ref="AEK350:AEK354"/>
    <mergeCell ref="AEL350:AEL354"/>
    <mergeCell ref="AEM350:AEM354"/>
    <mergeCell ref="AEN350:AEN354"/>
    <mergeCell ref="AEO350:AEO354"/>
    <mergeCell ref="AEP350:AEP354"/>
    <mergeCell ref="AEQ350:AEQ354"/>
    <mergeCell ref="AER350:AER354"/>
    <mergeCell ref="AES350:AES354"/>
    <mergeCell ref="AET350:AET354"/>
    <mergeCell ref="AEU350:AEU354"/>
    <mergeCell ref="AEV350:AEV354"/>
    <mergeCell ref="AEW350:AEW354"/>
    <mergeCell ref="AEX350:AEX354"/>
    <mergeCell ref="AEY350:AEY354"/>
    <mergeCell ref="AEZ350:AEZ354"/>
    <mergeCell ref="AFA350:AFA354"/>
    <mergeCell ref="AFB350:AFB354"/>
    <mergeCell ref="AFC350:AFC354"/>
    <mergeCell ref="AFD350:AFD354"/>
    <mergeCell ref="AFE350:AFE354"/>
    <mergeCell ref="AFF350:AFF354"/>
    <mergeCell ref="AFG350:AFG354"/>
    <mergeCell ref="AFH350:AFH354"/>
    <mergeCell ref="AFI350:AFI354"/>
    <mergeCell ref="AFJ350:AFJ354"/>
    <mergeCell ref="AFK350:AFK354"/>
    <mergeCell ref="AFL350:AFL354"/>
    <mergeCell ref="AFM350:AFM354"/>
    <mergeCell ref="AFN350:AFN354"/>
    <mergeCell ref="AFO350:AFO354"/>
    <mergeCell ref="AFP350:AFP354"/>
    <mergeCell ref="AFQ350:AFQ354"/>
    <mergeCell ref="AFR350:AFR354"/>
    <mergeCell ref="AFS350:AFS354"/>
    <mergeCell ref="AFT350:AFT354"/>
    <mergeCell ref="AFU350:AFU354"/>
    <mergeCell ref="AFV350:AFV354"/>
    <mergeCell ref="AFW350:AFW354"/>
    <mergeCell ref="AFX350:AFX354"/>
    <mergeCell ref="AFY350:AFY354"/>
    <mergeCell ref="AFZ350:AFZ354"/>
    <mergeCell ref="AGA350:AGA354"/>
    <mergeCell ref="AGB350:AGB354"/>
    <mergeCell ref="AGC350:AGC354"/>
    <mergeCell ref="AGD350:AGD354"/>
    <mergeCell ref="AGE350:AGE354"/>
    <mergeCell ref="AGF350:AGF354"/>
    <mergeCell ref="AGG350:AGG354"/>
    <mergeCell ref="AGH350:AGH354"/>
    <mergeCell ref="AGI350:AGI354"/>
    <mergeCell ref="AGJ350:AGJ354"/>
    <mergeCell ref="AGK350:AGK354"/>
    <mergeCell ref="AGL350:AGL354"/>
    <mergeCell ref="AGM350:AGM354"/>
    <mergeCell ref="AGN350:AGN354"/>
    <mergeCell ref="AGO350:AGO354"/>
    <mergeCell ref="AGP350:AGP354"/>
    <mergeCell ref="AGQ350:AGQ354"/>
    <mergeCell ref="AGR350:AGR354"/>
    <mergeCell ref="AGS350:AGS354"/>
    <mergeCell ref="AGT350:AGT354"/>
    <mergeCell ref="AGU350:AGU354"/>
    <mergeCell ref="AGV350:AGV354"/>
    <mergeCell ref="AGW350:AGW354"/>
    <mergeCell ref="AGX350:AGX354"/>
    <mergeCell ref="AGY350:AGY354"/>
    <mergeCell ref="AGZ350:AGZ354"/>
    <mergeCell ref="AHA350:AHA354"/>
    <mergeCell ref="AHB350:AHB354"/>
    <mergeCell ref="AHC350:AHC354"/>
    <mergeCell ref="AHD350:AHD354"/>
    <mergeCell ref="AHE350:AHE354"/>
    <mergeCell ref="AHF350:AHF354"/>
    <mergeCell ref="AHG350:AHG354"/>
    <mergeCell ref="AHH350:AHH354"/>
    <mergeCell ref="AHI350:AHI354"/>
    <mergeCell ref="AHJ350:AHJ354"/>
    <mergeCell ref="AHK350:AHK354"/>
    <mergeCell ref="AHL350:AHL354"/>
    <mergeCell ref="AHM350:AHM354"/>
    <mergeCell ref="AHN350:AHN354"/>
    <mergeCell ref="AHO350:AHO354"/>
    <mergeCell ref="AHP350:AHP354"/>
    <mergeCell ref="AHQ350:AHQ354"/>
    <mergeCell ref="AHR350:AHR354"/>
    <mergeCell ref="AHS350:AHS354"/>
    <mergeCell ref="AHT350:AHT354"/>
    <mergeCell ref="AHU350:AHU354"/>
    <mergeCell ref="AHV350:AHV354"/>
    <mergeCell ref="AHW350:AHW354"/>
    <mergeCell ref="AHX350:AHX354"/>
    <mergeCell ref="AHY350:AHY354"/>
    <mergeCell ref="AHZ350:AHZ354"/>
    <mergeCell ref="AIA350:AIA354"/>
    <mergeCell ref="AIB350:AIB354"/>
    <mergeCell ref="AIC350:AIC354"/>
    <mergeCell ref="AID350:AID354"/>
    <mergeCell ref="AIE350:AIE354"/>
    <mergeCell ref="AIF350:AIF354"/>
    <mergeCell ref="AIG350:AIG354"/>
    <mergeCell ref="AIH350:AIH354"/>
    <mergeCell ref="AII350:AII354"/>
    <mergeCell ref="AIJ350:AIJ354"/>
    <mergeCell ref="AIK350:AIK354"/>
    <mergeCell ref="AIL350:AIL354"/>
    <mergeCell ref="AIM350:AIM354"/>
    <mergeCell ref="AIN350:AIN354"/>
    <mergeCell ref="AIO350:AIO354"/>
    <mergeCell ref="AIP350:AIP354"/>
    <mergeCell ref="AIQ350:AIQ354"/>
    <mergeCell ref="AIR350:AIR354"/>
    <mergeCell ref="AIS350:AIS354"/>
    <mergeCell ref="AIT350:AIT354"/>
    <mergeCell ref="AIU350:AIU354"/>
    <mergeCell ref="AIV350:AIV354"/>
    <mergeCell ref="AIW350:AIW354"/>
    <mergeCell ref="AIX350:AIX354"/>
    <mergeCell ref="AIY350:AIY354"/>
    <mergeCell ref="AIZ350:AIZ354"/>
    <mergeCell ref="AJA350:AJA354"/>
    <mergeCell ref="AJB350:AJB354"/>
    <mergeCell ref="AJC350:AJC354"/>
    <mergeCell ref="AJD350:AJD354"/>
    <mergeCell ref="AJE350:AJE354"/>
    <mergeCell ref="AJF350:AJF354"/>
    <mergeCell ref="AJG350:AJG354"/>
    <mergeCell ref="AJH350:AJH354"/>
    <mergeCell ref="AJI350:AJI354"/>
    <mergeCell ref="AJJ350:AJJ354"/>
    <mergeCell ref="AJK350:AJK354"/>
    <mergeCell ref="AJL350:AJL354"/>
    <mergeCell ref="AJM350:AJM354"/>
    <mergeCell ref="AJN350:AJN354"/>
    <mergeCell ref="AJO350:AJO354"/>
    <mergeCell ref="AJP350:AJP354"/>
    <mergeCell ref="AJQ350:AJQ354"/>
    <mergeCell ref="AJR350:AJR354"/>
    <mergeCell ref="AJS350:AJS354"/>
    <mergeCell ref="AJT350:AJT354"/>
    <mergeCell ref="AJU350:AJU354"/>
    <mergeCell ref="AJV350:AJV354"/>
    <mergeCell ref="AJW350:AJW354"/>
    <mergeCell ref="AJX350:AJX354"/>
    <mergeCell ref="AJY350:AJY354"/>
    <mergeCell ref="AJZ350:AJZ354"/>
    <mergeCell ref="AKA350:AKA354"/>
    <mergeCell ref="AKB350:AKB354"/>
    <mergeCell ref="AKC350:AKC354"/>
    <mergeCell ref="AKD350:AKD354"/>
    <mergeCell ref="AKE350:AKE354"/>
    <mergeCell ref="AKF350:AKF354"/>
    <mergeCell ref="AKG350:AKG354"/>
    <mergeCell ref="AKH350:AKH354"/>
    <mergeCell ref="AKI350:AKI354"/>
    <mergeCell ref="AKJ350:AKJ354"/>
    <mergeCell ref="AKK350:AKK354"/>
    <mergeCell ref="AKL350:AKL354"/>
    <mergeCell ref="AKM350:AKM354"/>
    <mergeCell ref="AKN350:AKN354"/>
    <mergeCell ref="AKO350:AKO354"/>
    <mergeCell ref="AKP350:AKP354"/>
    <mergeCell ref="LY356:LY359"/>
    <mergeCell ref="LZ356:LZ359"/>
    <mergeCell ref="MA356:MA359"/>
    <mergeCell ref="MB356:MB359"/>
    <mergeCell ref="MC356:MC359"/>
    <mergeCell ref="MD356:MD359"/>
    <mergeCell ref="ME356:ME359"/>
    <mergeCell ref="MF356:MF359"/>
    <mergeCell ref="MG356:MG359"/>
    <mergeCell ref="MH356:MH359"/>
    <mergeCell ref="MI356:MI359"/>
    <mergeCell ref="MJ356:MJ359"/>
    <mergeCell ref="MK356:MK359"/>
    <mergeCell ref="ML356:ML359"/>
    <mergeCell ref="MM356:MM359"/>
    <mergeCell ref="MN356:MN359"/>
    <mergeCell ref="MO356:MO359"/>
    <mergeCell ref="MP356:MP359"/>
    <mergeCell ref="MQ356:MQ359"/>
    <mergeCell ref="MR356:MR359"/>
    <mergeCell ref="MS356:MS359"/>
    <mergeCell ref="MT356:MT359"/>
    <mergeCell ref="MU356:MU359"/>
    <mergeCell ref="MV356:MV359"/>
    <mergeCell ref="MW356:MW359"/>
    <mergeCell ref="MX356:MX359"/>
    <mergeCell ref="MY356:MY359"/>
    <mergeCell ref="MZ356:MZ359"/>
    <mergeCell ref="NA356:NA359"/>
    <mergeCell ref="NB356:NB359"/>
    <mergeCell ref="NC356:NC359"/>
    <mergeCell ref="ND356:ND359"/>
    <mergeCell ref="NE356:NE359"/>
    <mergeCell ref="NF356:NF359"/>
    <mergeCell ref="NG356:NG359"/>
    <mergeCell ref="NH356:NH359"/>
    <mergeCell ref="NI356:NI359"/>
    <mergeCell ref="NJ356:NJ359"/>
    <mergeCell ref="NK356:NK359"/>
    <mergeCell ref="NL356:NL359"/>
    <mergeCell ref="NM356:NM359"/>
    <mergeCell ref="NN356:NN359"/>
    <mergeCell ref="NO356:NO359"/>
    <mergeCell ref="NP356:NP359"/>
    <mergeCell ref="NQ356:NQ359"/>
    <mergeCell ref="NR356:NR359"/>
    <mergeCell ref="NS356:NS359"/>
    <mergeCell ref="NT356:NT359"/>
    <mergeCell ref="NU356:NU359"/>
    <mergeCell ref="NV356:NV359"/>
    <mergeCell ref="NW356:NW359"/>
    <mergeCell ref="NX356:NX359"/>
    <mergeCell ref="NY356:NY359"/>
    <mergeCell ref="NZ356:NZ359"/>
    <mergeCell ref="OA356:OA359"/>
    <mergeCell ref="OB356:OB359"/>
    <mergeCell ref="OC356:OC359"/>
    <mergeCell ref="OD356:OD359"/>
    <mergeCell ref="OE356:OE359"/>
    <mergeCell ref="OF356:OF359"/>
    <mergeCell ref="OG356:OG359"/>
    <mergeCell ref="OH356:OH359"/>
    <mergeCell ref="OI356:OI359"/>
    <mergeCell ref="OJ356:OJ359"/>
    <mergeCell ref="OK356:OK359"/>
    <mergeCell ref="OL356:OL359"/>
    <mergeCell ref="OM356:OM359"/>
    <mergeCell ref="ON356:ON359"/>
    <mergeCell ref="OO356:OO359"/>
    <mergeCell ref="OP356:OP359"/>
    <mergeCell ref="OQ356:OQ359"/>
    <mergeCell ref="OR356:OR359"/>
    <mergeCell ref="OS356:OS359"/>
    <mergeCell ref="OT356:OT359"/>
    <mergeCell ref="OU356:OU359"/>
    <mergeCell ref="OV356:OV359"/>
    <mergeCell ref="OW356:OW359"/>
    <mergeCell ref="OX356:OX359"/>
    <mergeCell ref="OY356:OY359"/>
    <mergeCell ref="OZ356:OZ359"/>
    <mergeCell ref="PA356:PA359"/>
    <mergeCell ref="PB356:PB359"/>
    <mergeCell ref="PC356:PC359"/>
    <mergeCell ref="PD356:PD359"/>
    <mergeCell ref="PE356:PE359"/>
    <mergeCell ref="PF356:PF359"/>
    <mergeCell ref="PG356:PG359"/>
    <mergeCell ref="PH356:PH359"/>
    <mergeCell ref="PI356:PI359"/>
    <mergeCell ref="PJ356:PJ359"/>
    <mergeCell ref="PK356:PK359"/>
    <mergeCell ref="PL356:PL359"/>
    <mergeCell ref="PM356:PM359"/>
    <mergeCell ref="PN356:PN359"/>
    <mergeCell ref="PO356:PO359"/>
    <mergeCell ref="PP356:PP359"/>
    <mergeCell ref="PQ356:PQ359"/>
    <mergeCell ref="PR356:PR359"/>
    <mergeCell ref="PS356:PS359"/>
    <mergeCell ref="PT356:PT359"/>
    <mergeCell ref="PU356:PU359"/>
    <mergeCell ref="PV356:PV359"/>
    <mergeCell ref="PW356:PW359"/>
    <mergeCell ref="PX356:PX359"/>
    <mergeCell ref="PY356:PY359"/>
    <mergeCell ref="PZ356:PZ359"/>
    <mergeCell ref="QA356:QA359"/>
    <mergeCell ref="QB356:QB359"/>
    <mergeCell ref="QC356:QC359"/>
    <mergeCell ref="QD356:QD359"/>
    <mergeCell ref="QE356:QE359"/>
    <mergeCell ref="QF356:QF359"/>
    <mergeCell ref="QG356:QG359"/>
    <mergeCell ref="QH356:QH359"/>
    <mergeCell ref="QI356:QI359"/>
    <mergeCell ref="QJ356:QJ359"/>
    <mergeCell ref="QK356:QK359"/>
    <mergeCell ref="QL356:QL359"/>
    <mergeCell ref="QM356:QM359"/>
    <mergeCell ref="QN356:QN359"/>
    <mergeCell ref="QO356:QO359"/>
    <mergeCell ref="QP356:QP359"/>
    <mergeCell ref="QQ356:QQ359"/>
    <mergeCell ref="QR356:QR359"/>
    <mergeCell ref="QS356:QS359"/>
    <mergeCell ref="QT356:QT359"/>
    <mergeCell ref="QU356:QU359"/>
    <mergeCell ref="QV356:QV359"/>
    <mergeCell ref="QW356:QW359"/>
    <mergeCell ref="QX356:QX359"/>
    <mergeCell ref="QY356:QY359"/>
    <mergeCell ref="QZ356:QZ359"/>
    <mergeCell ref="RA356:RA359"/>
    <mergeCell ref="RB356:RB359"/>
    <mergeCell ref="RC356:RC359"/>
    <mergeCell ref="RD356:RD359"/>
    <mergeCell ref="RE356:RE359"/>
    <mergeCell ref="RF356:RF359"/>
    <mergeCell ref="RG356:RG359"/>
    <mergeCell ref="RH356:RH359"/>
    <mergeCell ref="RI356:RI359"/>
    <mergeCell ref="RJ356:RJ359"/>
    <mergeCell ref="RK356:RK359"/>
    <mergeCell ref="RL356:RL359"/>
    <mergeCell ref="RM356:RM359"/>
    <mergeCell ref="RN356:RN359"/>
    <mergeCell ref="RO356:RO359"/>
    <mergeCell ref="RP356:RP359"/>
    <mergeCell ref="RQ356:RQ359"/>
    <mergeCell ref="RR356:RR359"/>
    <mergeCell ref="RS356:RS359"/>
    <mergeCell ref="RT356:RT359"/>
    <mergeCell ref="RU356:RU359"/>
    <mergeCell ref="RV356:RV359"/>
    <mergeCell ref="RW356:RW359"/>
    <mergeCell ref="RX356:RX359"/>
    <mergeCell ref="RY356:RY359"/>
    <mergeCell ref="RZ356:RZ359"/>
    <mergeCell ref="SA356:SA359"/>
    <mergeCell ref="SB356:SB359"/>
    <mergeCell ref="SC356:SC359"/>
    <mergeCell ref="SD356:SD359"/>
    <mergeCell ref="SE356:SE359"/>
    <mergeCell ref="SF356:SF359"/>
    <mergeCell ref="SG356:SG359"/>
    <mergeCell ref="SH356:SH359"/>
    <mergeCell ref="SI356:SI359"/>
    <mergeCell ref="SJ356:SJ359"/>
    <mergeCell ref="SK356:SK359"/>
    <mergeCell ref="SL356:SL359"/>
    <mergeCell ref="SM356:SM359"/>
    <mergeCell ref="SN356:SN359"/>
    <mergeCell ref="SO356:SO359"/>
    <mergeCell ref="SP356:SP359"/>
    <mergeCell ref="SQ356:SQ359"/>
    <mergeCell ref="SR356:SR359"/>
    <mergeCell ref="SS356:SS359"/>
    <mergeCell ref="ST356:ST359"/>
    <mergeCell ref="SU356:SU359"/>
    <mergeCell ref="SV356:SV359"/>
    <mergeCell ref="SW356:SW359"/>
    <mergeCell ref="SX356:SX359"/>
    <mergeCell ref="SY356:SY359"/>
    <mergeCell ref="SZ356:SZ359"/>
    <mergeCell ref="TA356:TA359"/>
    <mergeCell ref="TB356:TB359"/>
    <mergeCell ref="TC356:TC359"/>
    <mergeCell ref="TD356:TD359"/>
    <mergeCell ref="TE356:TE359"/>
    <mergeCell ref="TF356:TF359"/>
    <mergeCell ref="TG356:TG359"/>
    <mergeCell ref="TH356:TH359"/>
    <mergeCell ref="TI356:TI359"/>
    <mergeCell ref="TJ356:TJ359"/>
    <mergeCell ref="TK356:TK359"/>
    <mergeCell ref="TL356:TL359"/>
    <mergeCell ref="TM356:TM359"/>
    <mergeCell ref="TN356:TN359"/>
    <mergeCell ref="TO356:TO359"/>
    <mergeCell ref="TP356:TP359"/>
    <mergeCell ref="TQ356:TQ359"/>
    <mergeCell ref="TR356:TR359"/>
    <mergeCell ref="TS356:TS359"/>
    <mergeCell ref="TT356:TT359"/>
    <mergeCell ref="TU356:TU359"/>
    <mergeCell ref="TV356:TV359"/>
    <mergeCell ref="TW356:TW359"/>
    <mergeCell ref="TX356:TX359"/>
    <mergeCell ref="TY356:TY359"/>
    <mergeCell ref="TZ356:TZ359"/>
    <mergeCell ref="UA356:UA359"/>
    <mergeCell ref="UB356:UB359"/>
    <mergeCell ref="UC356:UC359"/>
    <mergeCell ref="UD356:UD359"/>
    <mergeCell ref="UE356:UE359"/>
    <mergeCell ref="UF356:UF359"/>
    <mergeCell ref="UG356:UG359"/>
    <mergeCell ref="UH356:UH359"/>
    <mergeCell ref="UI356:UI359"/>
    <mergeCell ref="UJ356:UJ359"/>
    <mergeCell ref="UK356:UK359"/>
    <mergeCell ref="UL356:UL359"/>
    <mergeCell ref="UM356:UM359"/>
    <mergeCell ref="UN356:UN359"/>
    <mergeCell ref="UO356:UO359"/>
    <mergeCell ref="UP356:UP359"/>
    <mergeCell ref="UQ356:UQ359"/>
    <mergeCell ref="UR356:UR359"/>
    <mergeCell ref="US356:US359"/>
    <mergeCell ref="UT356:UT359"/>
    <mergeCell ref="UU356:UU359"/>
    <mergeCell ref="UV356:UV359"/>
    <mergeCell ref="UW356:UW359"/>
    <mergeCell ref="UX356:UX359"/>
    <mergeCell ref="UY356:UY359"/>
    <mergeCell ref="UZ356:UZ359"/>
    <mergeCell ref="VA356:VA359"/>
    <mergeCell ref="VB356:VB359"/>
    <mergeCell ref="VC356:VC359"/>
    <mergeCell ref="VD356:VD359"/>
    <mergeCell ref="VE356:VE359"/>
    <mergeCell ref="VF356:VF359"/>
    <mergeCell ref="VG356:VG359"/>
    <mergeCell ref="VH356:VH359"/>
    <mergeCell ref="VI356:VI359"/>
    <mergeCell ref="VJ356:VJ359"/>
    <mergeCell ref="VK356:VK359"/>
    <mergeCell ref="VL356:VL359"/>
    <mergeCell ref="VM356:VM359"/>
    <mergeCell ref="VN356:VN359"/>
    <mergeCell ref="VO356:VO359"/>
    <mergeCell ref="VP356:VP359"/>
    <mergeCell ref="VQ356:VQ359"/>
    <mergeCell ref="VR356:VR359"/>
    <mergeCell ref="VS356:VS359"/>
    <mergeCell ref="VT356:VT359"/>
    <mergeCell ref="VU356:VU359"/>
    <mergeCell ref="VV356:VV359"/>
    <mergeCell ref="VW356:VW359"/>
    <mergeCell ref="VX356:VX359"/>
    <mergeCell ref="VY356:VY359"/>
    <mergeCell ref="VZ356:VZ359"/>
    <mergeCell ref="WA356:WA359"/>
    <mergeCell ref="WB356:WB359"/>
    <mergeCell ref="WC356:WC359"/>
    <mergeCell ref="WD356:WD359"/>
    <mergeCell ref="WE356:WE359"/>
    <mergeCell ref="WF356:WF359"/>
    <mergeCell ref="WG356:WG359"/>
    <mergeCell ref="WH356:WH359"/>
    <mergeCell ref="WI356:WI359"/>
    <mergeCell ref="WJ356:WJ359"/>
    <mergeCell ref="WK356:WK359"/>
    <mergeCell ref="WL356:WL359"/>
    <mergeCell ref="WM356:WM359"/>
    <mergeCell ref="WN356:WN359"/>
    <mergeCell ref="WO356:WO359"/>
    <mergeCell ref="WP356:WP359"/>
    <mergeCell ref="WQ356:WQ359"/>
    <mergeCell ref="WR356:WR359"/>
    <mergeCell ref="WS356:WS359"/>
    <mergeCell ref="WT356:WT359"/>
    <mergeCell ref="WU356:WU359"/>
    <mergeCell ref="WV356:WV359"/>
    <mergeCell ref="WW356:WW359"/>
    <mergeCell ref="WX356:WX359"/>
    <mergeCell ref="WY356:WY359"/>
    <mergeCell ref="WZ356:WZ359"/>
    <mergeCell ref="XA356:XA359"/>
    <mergeCell ref="XB356:XB359"/>
    <mergeCell ref="XC356:XC359"/>
    <mergeCell ref="XD356:XD359"/>
    <mergeCell ref="XE356:XE359"/>
    <mergeCell ref="XF356:XF359"/>
    <mergeCell ref="XG356:XG359"/>
    <mergeCell ref="XH356:XH359"/>
    <mergeCell ref="XI356:XI359"/>
    <mergeCell ref="XJ356:XJ359"/>
    <mergeCell ref="XK356:XK359"/>
    <mergeCell ref="XL356:XL359"/>
    <mergeCell ref="XM356:XM359"/>
    <mergeCell ref="XN356:XN359"/>
    <mergeCell ref="XO356:XO359"/>
    <mergeCell ref="XP356:XP359"/>
    <mergeCell ref="XQ356:XQ359"/>
    <mergeCell ref="XR356:XR359"/>
    <mergeCell ref="XS356:XS359"/>
    <mergeCell ref="XT356:XT359"/>
    <mergeCell ref="XU356:XU359"/>
    <mergeCell ref="XV356:XV359"/>
    <mergeCell ref="XW356:XW359"/>
    <mergeCell ref="XX356:XX359"/>
    <mergeCell ref="XY356:XY359"/>
    <mergeCell ref="XZ356:XZ359"/>
    <mergeCell ref="YA356:YA359"/>
    <mergeCell ref="YB356:YB359"/>
    <mergeCell ref="YC356:YC359"/>
    <mergeCell ref="YD356:YD359"/>
    <mergeCell ref="YE356:YE359"/>
    <mergeCell ref="YF356:YF359"/>
    <mergeCell ref="YG356:YG359"/>
    <mergeCell ref="YH356:YH359"/>
    <mergeCell ref="YI356:YI359"/>
    <mergeCell ref="YJ356:YJ359"/>
    <mergeCell ref="YK356:YK359"/>
    <mergeCell ref="YL356:YL359"/>
    <mergeCell ref="YM356:YM359"/>
    <mergeCell ref="YN356:YN359"/>
    <mergeCell ref="YO356:YO359"/>
    <mergeCell ref="YP356:YP359"/>
    <mergeCell ref="YQ356:YQ359"/>
    <mergeCell ref="YR356:YR359"/>
    <mergeCell ref="YS356:YS359"/>
    <mergeCell ref="YT356:YT359"/>
    <mergeCell ref="YU356:YU359"/>
    <mergeCell ref="YV356:YV359"/>
    <mergeCell ref="YW356:YW359"/>
    <mergeCell ref="YX356:YX359"/>
    <mergeCell ref="YY356:YY359"/>
    <mergeCell ref="YZ356:YZ359"/>
    <mergeCell ref="ZA356:ZA359"/>
    <mergeCell ref="ZB356:ZB359"/>
    <mergeCell ref="ZC356:ZC359"/>
    <mergeCell ref="ZD356:ZD359"/>
    <mergeCell ref="ZE356:ZE359"/>
    <mergeCell ref="ZF356:ZF359"/>
    <mergeCell ref="ZG356:ZG359"/>
    <mergeCell ref="ZH356:ZH359"/>
    <mergeCell ref="ZI356:ZI359"/>
    <mergeCell ref="ZJ356:ZJ359"/>
    <mergeCell ref="ZK356:ZK359"/>
    <mergeCell ref="ZL356:ZL359"/>
    <mergeCell ref="ZM356:ZM359"/>
    <mergeCell ref="ZN356:ZN359"/>
    <mergeCell ref="ZO356:ZO359"/>
    <mergeCell ref="ZP356:ZP359"/>
    <mergeCell ref="ZQ356:ZQ359"/>
    <mergeCell ref="ZR356:ZR359"/>
    <mergeCell ref="ZS356:ZS359"/>
    <mergeCell ref="ZT356:ZT359"/>
    <mergeCell ref="ZU356:ZU359"/>
    <mergeCell ref="ZV356:ZV359"/>
    <mergeCell ref="ZW356:ZW359"/>
    <mergeCell ref="ZX356:ZX359"/>
    <mergeCell ref="ZY356:ZY359"/>
    <mergeCell ref="ZZ356:ZZ359"/>
    <mergeCell ref="AAA356:AAA359"/>
    <mergeCell ref="AAB356:AAB359"/>
    <mergeCell ref="AAC356:AAC359"/>
    <mergeCell ref="AAD356:AAD359"/>
    <mergeCell ref="AAE356:AAE359"/>
    <mergeCell ref="AAF356:AAF359"/>
    <mergeCell ref="AAG356:AAG359"/>
    <mergeCell ref="AAH356:AAH359"/>
    <mergeCell ref="AAI356:AAI359"/>
    <mergeCell ref="AAJ356:AAJ359"/>
    <mergeCell ref="AAK356:AAK359"/>
    <mergeCell ref="AAL356:AAL359"/>
    <mergeCell ref="AAM356:AAM359"/>
    <mergeCell ref="AAN356:AAN359"/>
    <mergeCell ref="AAO356:AAO359"/>
    <mergeCell ref="AAP356:AAP359"/>
    <mergeCell ref="AAQ356:AAQ359"/>
    <mergeCell ref="AAR356:AAR359"/>
    <mergeCell ref="AAS356:AAS359"/>
    <mergeCell ref="AAT356:AAT359"/>
    <mergeCell ref="AAU356:AAU359"/>
    <mergeCell ref="AAV356:AAV359"/>
    <mergeCell ref="AAW356:AAW359"/>
    <mergeCell ref="AAX356:AAX359"/>
    <mergeCell ref="AAY356:AAY359"/>
    <mergeCell ref="AAZ356:AAZ359"/>
    <mergeCell ref="ABA356:ABA359"/>
    <mergeCell ref="ABB356:ABB359"/>
    <mergeCell ref="ABC356:ABC359"/>
    <mergeCell ref="ABD356:ABD359"/>
    <mergeCell ref="ABE356:ABE359"/>
    <mergeCell ref="ABF356:ABF359"/>
    <mergeCell ref="ABG356:ABG359"/>
    <mergeCell ref="ABH356:ABH359"/>
    <mergeCell ref="ABI356:ABI359"/>
    <mergeCell ref="ABJ356:ABJ359"/>
    <mergeCell ref="ABK356:ABK359"/>
    <mergeCell ref="ABL356:ABL359"/>
    <mergeCell ref="ABM356:ABM359"/>
    <mergeCell ref="ABN356:ABN359"/>
    <mergeCell ref="ABO356:ABO359"/>
    <mergeCell ref="ABP356:ABP359"/>
    <mergeCell ref="ABQ356:ABQ359"/>
    <mergeCell ref="ABR356:ABR359"/>
    <mergeCell ref="ABS356:ABS359"/>
    <mergeCell ref="ABT356:ABT359"/>
    <mergeCell ref="ABU356:ABU359"/>
    <mergeCell ref="ABV356:ABV359"/>
    <mergeCell ref="ABW356:ABW359"/>
    <mergeCell ref="ABX356:ABX359"/>
    <mergeCell ref="ABY356:ABY359"/>
    <mergeCell ref="ABZ356:ABZ359"/>
    <mergeCell ref="ACA356:ACA359"/>
    <mergeCell ref="ACB356:ACB359"/>
    <mergeCell ref="ACC356:ACC359"/>
    <mergeCell ref="ACD356:ACD359"/>
    <mergeCell ref="ACE356:ACE359"/>
    <mergeCell ref="ACF356:ACF359"/>
    <mergeCell ref="ACG356:ACG359"/>
    <mergeCell ref="ACH356:ACH359"/>
    <mergeCell ref="ACI356:ACI359"/>
    <mergeCell ref="ACJ356:ACJ359"/>
    <mergeCell ref="ACK356:ACK359"/>
    <mergeCell ref="ACL356:ACL359"/>
    <mergeCell ref="ACM356:ACM359"/>
    <mergeCell ref="ACN356:ACN359"/>
    <mergeCell ref="ACO356:ACO359"/>
    <mergeCell ref="ACP356:ACP359"/>
    <mergeCell ref="ACQ356:ACQ359"/>
    <mergeCell ref="ACR356:ACR359"/>
    <mergeCell ref="ACS356:ACS359"/>
    <mergeCell ref="ACT356:ACT359"/>
    <mergeCell ref="ACU356:ACU359"/>
    <mergeCell ref="ACV356:ACV359"/>
    <mergeCell ref="ACW356:ACW359"/>
    <mergeCell ref="ACX356:ACX359"/>
    <mergeCell ref="ACY356:ACY359"/>
    <mergeCell ref="ACZ356:ACZ359"/>
    <mergeCell ref="ADA356:ADA359"/>
    <mergeCell ref="ADB356:ADB359"/>
    <mergeCell ref="ADC356:ADC359"/>
    <mergeCell ref="ADD356:ADD359"/>
    <mergeCell ref="ADE356:ADE359"/>
    <mergeCell ref="ADF356:ADF359"/>
    <mergeCell ref="ADG356:ADG359"/>
    <mergeCell ref="ADH356:ADH359"/>
    <mergeCell ref="ADI356:ADI359"/>
    <mergeCell ref="ADJ356:ADJ359"/>
    <mergeCell ref="ADK356:ADK359"/>
    <mergeCell ref="ADL356:ADL359"/>
    <mergeCell ref="ADM356:ADM359"/>
    <mergeCell ref="ADN356:ADN359"/>
    <mergeCell ref="ADO356:ADO359"/>
    <mergeCell ref="ADP356:ADP359"/>
    <mergeCell ref="ADQ356:ADQ359"/>
    <mergeCell ref="ADR356:ADR359"/>
    <mergeCell ref="ADS356:ADS359"/>
    <mergeCell ref="ADT356:ADT359"/>
    <mergeCell ref="ADU356:ADU359"/>
    <mergeCell ref="ADV356:ADV359"/>
    <mergeCell ref="ADW356:ADW359"/>
    <mergeCell ref="ADX356:ADX359"/>
    <mergeCell ref="ADY356:ADY359"/>
    <mergeCell ref="ADZ356:ADZ359"/>
    <mergeCell ref="AEA356:AEA359"/>
    <mergeCell ref="AEB356:AEB359"/>
    <mergeCell ref="AEC356:AEC359"/>
    <mergeCell ref="AED356:AED359"/>
    <mergeCell ref="AEE356:AEE359"/>
    <mergeCell ref="AEF356:AEF359"/>
    <mergeCell ref="AEG356:AEG359"/>
    <mergeCell ref="AEH356:AEH359"/>
    <mergeCell ref="AEI356:AEI359"/>
    <mergeCell ref="AEJ356:AEJ359"/>
    <mergeCell ref="AEK356:AEK359"/>
    <mergeCell ref="AEL356:AEL359"/>
    <mergeCell ref="AEM356:AEM359"/>
    <mergeCell ref="AEN356:AEN359"/>
    <mergeCell ref="AEO356:AEO359"/>
    <mergeCell ref="AEP356:AEP359"/>
    <mergeCell ref="AEQ356:AEQ359"/>
    <mergeCell ref="AER356:AER359"/>
    <mergeCell ref="AES356:AES359"/>
    <mergeCell ref="AET356:AET359"/>
    <mergeCell ref="AEU356:AEU359"/>
    <mergeCell ref="AEV356:AEV359"/>
    <mergeCell ref="AEW356:AEW359"/>
    <mergeCell ref="AEX356:AEX359"/>
    <mergeCell ref="AEY356:AEY359"/>
    <mergeCell ref="AEZ356:AEZ359"/>
    <mergeCell ref="AFA356:AFA359"/>
    <mergeCell ref="AFB356:AFB359"/>
    <mergeCell ref="AFC356:AFC359"/>
    <mergeCell ref="AFD356:AFD359"/>
    <mergeCell ref="AFE356:AFE359"/>
    <mergeCell ref="AFF356:AFF359"/>
    <mergeCell ref="AFG356:AFG359"/>
    <mergeCell ref="AFH356:AFH359"/>
    <mergeCell ref="AFI356:AFI359"/>
    <mergeCell ref="AFJ356:AFJ359"/>
    <mergeCell ref="AFK356:AFK359"/>
    <mergeCell ref="AFL356:AFL359"/>
    <mergeCell ref="AFM356:AFM359"/>
    <mergeCell ref="AFN356:AFN359"/>
    <mergeCell ref="AFO356:AFO359"/>
    <mergeCell ref="AFP356:AFP359"/>
    <mergeCell ref="AFQ356:AFQ359"/>
    <mergeCell ref="AFR356:AFR359"/>
    <mergeCell ref="AFS356:AFS359"/>
    <mergeCell ref="AFT356:AFT359"/>
    <mergeCell ref="AFU356:AFU359"/>
    <mergeCell ref="AFV356:AFV359"/>
    <mergeCell ref="AFW356:AFW359"/>
    <mergeCell ref="AFX356:AFX359"/>
    <mergeCell ref="AFY356:AFY359"/>
    <mergeCell ref="AFZ356:AFZ359"/>
    <mergeCell ref="AGA356:AGA359"/>
    <mergeCell ref="AGB356:AGB359"/>
    <mergeCell ref="AGC356:AGC359"/>
    <mergeCell ref="AGD356:AGD359"/>
    <mergeCell ref="AGE356:AGE359"/>
    <mergeCell ref="AGF356:AGF359"/>
    <mergeCell ref="AGG356:AGG359"/>
    <mergeCell ref="AGH356:AGH359"/>
    <mergeCell ref="AGI356:AGI359"/>
    <mergeCell ref="AGJ356:AGJ359"/>
    <mergeCell ref="AGK356:AGK359"/>
    <mergeCell ref="AGL356:AGL359"/>
    <mergeCell ref="AGM356:AGM359"/>
    <mergeCell ref="AGN356:AGN359"/>
    <mergeCell ref="AGO356:AGO359"/>
    <mergeCell ref="AGP356:AGP359"/>
    <mergeCell ref="AGQ356:AGQ359"/>
    <mergeCell ref="AGR356:AGR359"/>
    <mergeCell ref="AGS356:AGS359"/>
    <mergeCell ref="AGT356:AGT359"/>
    <mergeCell ref="AGU356:AGU359"/>
    <mergeCell ref="AGV356:AGV359"/>
    <mergeCell ref="AGW356:AGW359"/>
    <mergeCell ref="AGX356:AGX359"/>
    <mergeCell ref="AGY356:AGY359"/>
    <mergeCell ref="AGZ356:AGZ359"/>
    <mergeCell ref="AHA356:AHA359"/>
    <mergeCell ref="AHB356:AHB359"/>
    <mergeCell ref="AHC356:AHC359"/>
    <mergeCell ref="AHD356:AHD359"/>
    <mergeCell ref="AHE356:AHE359"/>
    <mergeCell ref="AHF356:AHF359"/>
    <mergeCell ref="AHG356:AHG359"/>
    <mergeCell ref="AHH356:AHH359"/>
    <mergeCell ref="AHI356:AHI359"/>
    <mergeCell ref="AHJ356:AHJ359"/>
    <mergeCell ref="AHK356:AHK359"/>
    <mergeCell ref="AHL356:AHL359"/>
    <mergeCell ref="AHM356:AHM359"/>
    <mergeCell ref="AHN356:AHN359"/>
    <mergeCell ref="AHO356:AHO359"/>
    <mergeCell ref="AHP356:AHP359"/>
    <mergeCell ref="AHQ356:AHQ359"/>
    <mergeCell ref="AHR356:AHR359"/>
    <mergeCell ref="AHS356:AHS359"/>
    <mergeCell ref="AHT356:AHT359"/>
    <mergeCell ref="AHU356:AHU359"/>
    <mergeCell ref="AHV356:AHV359"/>
    <mergeCell ref="AHW356:AHW359"/>
    <mergeCell ref="AHX356:AHX359"/>
    <mergeCell ref="AHY356:AHY359"/>
    <mergeCell ref="AHZ356:AHZ359"/>
    <mergeCell ref="AIA356:AIA359"/>
    <mergeCell ref="AIB356:AIB359"/>
    <mergeCell ref="AIC356:AIC359"/>
    <mergeCell ref="AID356:AID359"/>
    <mergeCell ref="AIE356:AIE359"/>
    <mergeCell ref="AIF356:AIF359"/>
    <mergeCell ref="AIG356:AIG359"/>
    <mergeCell ref="AIH356:AIH359"/>
    <mergeCell ref="AII356:AII359"/>
    <mergeCell ref="AIJ356:AIJ359"/>
    <mergeCell ref="AIK356:AIK359"/>
    <mergeCell ref="AIL356:AIL359"/>
    <mergeCell ref="AIM356:AIM359"/>
    <mergeCell ref="AIN356:AIN359"/>
    <mergeCell ref="AIO356:AIO359"/>
    <mergeCell ref="AIP356:AIP359"/>
    <mergeCell ref="AIQ356:AIQ359"/>
    <mergeCell ref="AIR356:AIR359"/>
    <mergeCell ref="AIS356:AIS359"/>
    <mergeCell ref="AIT356:AIT359"/>
    <mergeCell ref="AIU356:AIU359"/>
    <mergeCell ref="AIV356:AIV359"/>
    <mergeCell ref="AIW356:AIW359"/>
    <mergeCell ref="AIX356:AIX359"/>
    <mergeCell ref="AIY356:AIY359"/>
    <mergeCell ref="AIZ356:AIZ359"/>
    <mergeCell ref="AJA356:AJA359"/>
    <mergeCell ref="AJB356:AJB359"/>
    <mergeCell ref="AJC356:AJC359"/>
    <mergeCell ref="AJD356:AJD359"/>
    <mergeCell ref="AJE356:AJE359"/>
    <mergeCell ref="AJF356:AJF359"/>
    <mergeCell ref="AJG356:AJG359"/>
    <mergeCell ref="AJH356:AJH359"/>
    <mergeCell ref="AJI356:AJI359"/>
    <mergeCell ref="AJJ356:AJJ359"/>
    <mergeCell ref="AJK356:AJK359"/>
    <mergeCell ref="AJL356:AJL359"/>
    <mergeCell ref="AJM356:AJM359"/>
    <mergeCell ref="AJN356:AJN359"/>
    <mergeCell ref="AJO356:AJO359"/>
    <mergeCell ref="AJP356:AJP359"/>
    <mergeCell ref="AJQ356:AJQ359"/>
    <mergeCell ref="AJR356:AJR359"/>
    <mergeCell ref="AJS356:AJS359"/>
    <mergeCell ref="AJT356:AJT359"/>
    <mergeCell ref="AJU356:AJU359"/>
    <mergeCell ref="AJV356:AJV359"/>
    <mergeCell ref="AJW356:AJW359"/>
    <mergeCell ref="AJX356:AJX359"/>
    <mergeCell ref="AJY356:AJY359"/>
    <mergeCell ref="AJZ356:AJZ359"/>
    <mergeCell ref="AKA356:AKA359"/>
    <mergeCell ref="AKB356:AKB359"/>
    <mergeCell ref="AKC356:AKC359"/>
    <mergeCell ref="AKD356:AKD359"/>
    <mergeCell ref="AKE356:AKE359"/>
    <mergeCell ref="AKF356:AKF359"/>
    <mergeCell ref="AKG356:AKG359"/>
    <mergeCell ref="AKH356:AKH359"/>
    <mergeCell ref="AKI356:AKI359"/>
    <mergeCell ref="AKJ356:AKJ359"/>
    <mergeCell ref="AKK356:AKK359"/>
    <mergeCell ref="AKL356:AKL359"/>
    <mergeCell ref="AKM356:AKM359"/>
    <mergeCell ref="AKN356:AKN359"/>
    <mergeCell ref="AKO356:AKO359"/>
    <mergeCell ref="AKP356:AKP359"/>
    <mergeCell ref="LY361:LY363"/>
    <mergeCell ref="LZ361:LZ363"/>
    <mergeCell ref="MA361:MA363"/>
    <mergeCell ref="MB361:MB363"/>
    <mergeCell ref="MC361:MC363"/>
    <mergeCell ref="MD361:MD363"/>
    <mergeCell ref="ME361:ME363"/>
    <mergeCell ref="MF361:MF363"/>
    <mergeCell ref="MG361:MG363"/>
    <mergeCell ref="MH361:MH363"/>
    <mergeCell ref="MI361:MI363"/>
    <mergeCell ref="MJ361:MJ363"/>
    <mergeCell ref="MK361:MK363"/>
    <mergeCell ref="ML361:ML363"/>
    <mergeCell ref="MM361:MM363"/>
    <mergeCell ref="MN361:MN363"/>
    <mergeCell ref="MO361:MO363"/>
    <mergeCell ref="MP361:MP363"/>
    <mergeCell ref="MQ361:MQ363"/>
    <mergeCell ref="MR361:MR363"/>
    <mergeCell ref="MS361:MS363"/>
    <mergeCell ref="MT361:MT363"/>
    <mergeCell ref="MU361:MU363"/>
    <mergeCell ref="MV361:MV363"/>
    <mergeCell ref="MW361:MW363"/>
    <mergeCell ref="MX361:MX363"/>
    <mergeCell ref="MY361:MY363"/>
    <mergeCell ref="MZ361:MZ363"/>
    <mergeCell ref="NA361:NA363"/>
    <mergeCell ref="NB361:NB363"/>
    <mergeCell ref="NC361:NC363"/>
    <mergeCell ref="ND361:ND363"/>
    <mergeCell ref="NE361:NE363"/>
    <mergeCell ref="NF361:NF363"/>
    <mergeCell ref="NG361:NG363"/>
    <mergeCell ref="NH361:NH363"/>
    <mergeCell ref="NI361:NI363"/>
    <mergeCell ref="NJ361:NJ363"/>
    <mergeCell ref="NK361:NK363"/>
    <mergeCell ref="NL361:NL363"/>
    <mergeCell ref="NM361:NM363"/>
    <mergeCell ref="NN361:NN363"/>
    <mergeCell ref="NO361:NO363"/>
    <mergeCell ref="NP361:NP363"/>
    <mergeCell ref="NQ361:NQ363"/>
    <mergeCell ref="NR361:NR363"/>
    <mergeCell ref="NS361:NS363"/>
    <mergeCell ref="NT361:NT363"/>
    <mergeCell ref="NU361:NU363"/>
    <mergeCell ref="NV361:NV363"/>
    <mergeCell ref="NW361:NW363"/>
    <mergeCell ref="NX361:NX363"/>
    <mergeCell ref="NY361:NY363"/>
    <mergeCell ref="NZ361:NZ363"/>
    <mergeCell ref="OA361:OA363"/>
    <mergeCell ref="OB361:OB363"/>
    <mergeCell ref="OC361:OC363"/>
    <mergeCell ref="OD361:OD363"/>
    <mergeCell ref="OE361:OE363"/>
    <mergeCell ref="OF361:OF363"/>
    <mergeCell ref="OG361:OG363"/>
    <mergeCell ref="OH361:OH363"/>
    <mergeCell ref="OI361:OI363"/>
    <mergeCell ref="OJ361:OJ363"/>
    <mergeCell ref="OK361:OK363"/>
    <mergeCell ref="OL361:OL363"/>
    <mergeCell ref="OM361:OM363"/>
    <mergeCell ref="ON361:ON363"/>
    <mergeCell ref="OO361:OO363"/>
    <mergeCell ref="OP361:OP363"/>
    <mergeCell ref="OQ361:OQ363"/>
    <mergeCell ref="OR361:OR363"/>
    <mergeCell ref="OS361:OS363"/>
    <mergeCell ref="OT361:OT363"/>
    <mergeCell ref="OU361:OU363"/>
    <mergeCell ref="OV361:OV363"/>
    <mergeCell ref="OW361:OW363"/>
    <mergeCell ref="OX361:OX363"/>
    <mergeCell ref="OY361:OY363"/>
    <mergeCell ref="OZ361:OZ363"/>
    <mergeCell ref="PA361:PA363"/>
    <mergeCell ref="PB361:PB363"/>
    <mergeCell ref="PC361:PC363"/>
    <mergeCell ref="PD361:PD363"/>
    <mergeCell ref="PE361:PE363"/>
    <mergeCell ref="PF361:PF363"/>
    <mergeCell ref="PG361:PG363"/>
    <mergeCell ref="PH361:PH363"/>
    <mergeCell ref="PI361:PI363"/>
    <mergeCell ref="PJ361:PJ363"/>
    <mergeCell ref="PK361:PK363"/>
    <mergeCell ref="PL361:PL363"/>
    <mergeCell ref="PM361:PM363"/>
    <mergeCell ref="PN361:PN363"/>
    <mergeCell ref="PO361:PO363"/>
    <mergeCell ref="PP361:PP363"/>
    <mergeCell ref="PQ361:PQ363"/>
    <mergeCell ref="PR361:PR363"/>
    <mergeCell ref="PS361:PS363"/>
    <mergeCell ref="PT361:PT363"/>
    <mergeCell ref="PU361:PU363"/>
    <mergeCell ref="PV361:PV363"/>
    <mergeCell ref="PW361:PW363"/>
    <mergeCell ref="PX361:PX363"/>
    <mergeCell ref="PY361:PY363"/>
    <mergeCell ref="PZ361:PZ363"/>
    <mergeCell ref="QA361:QA363"/>
    <mergeCell ref="QB361:QB363"/>
    <mergeCell ref="QC361:QC363"/>
    <mergeCell ref="QD361:QD363"/>
    <mergeCell ref="QE361:QE363"/>
    <mergeCell ref="QF361:QF363"/>
    <mergeCell ref="QG361:QG363"/>
    <mergeCell ref="QH361:QH363"/>
    <mergeCell ref="QI361:QI363"/>
    <mergeCell ref="QJ361:QJ363"/>
    <mergeCell ref="QK361:QK363"/>
    <mergeCell ref="QL361:QL363"/>
    <mergeCell ref="QM361:QM363"/>
    <mergeCell ref="QN361:QN363"/>
    <mergeCell ref="QO361:QO363"/>
    <mergeCell ref="QP361:QP363"/>
    <mergeCell ref="QQ361:QQ363"/>
    <mergeCell ref="QR361:QR363"/>
    <mergeCell ref="QS361:QS363"/>
    <mergeCell ref="QT361:QT363"/>
    <mergeCell ref="QU361:QU363"/>
    <mergeCell ref="QV361:QV363"/>
    <mergeCell ref="QW361:QW363"/>
    <mergeCell ref="QX361:QX363"/>
    <mergeCell ref="QY361:QY363"/>
    <mergeCell ref="QZ361:QZ363"/>
    <mergeCell ref="RA361:RA363"/>
    <mergeCell ref="RB361:RB363"/>
    <mergeCell ref="RC361:RC363"/>
    <mergeCell ref="RD361:RD363"/>
    <mergeCell ref="RE361:RE363"/>
    <mergeCell ref="RF361:RF363"/>
    <mergeCell ref="RG361:RG363"/>
    <mergeCell ref="RH361:RH363"/>
    <mergeCell ref="RI361:RI363"/>
    <mergeCell ref="RJ361:RJ363"/>
    <mergeCell ref="RK361:RK363"/>
    <mergeCell ref="RL361:RL363"/>
    <mergeCell ref="RM361:RM363"/>
    <mergeCell ref="RN361:RN363"/>
    <mergeCell ref="RO361:RO363"/>
    <mergeCell ref="RP361:RP363"/>
    <mergeCell ref="RQ361:RQ363"/>
    <mergeCell ref="RR361:RR363"/>
    <mergeCell ref="RS361:RS363"/>
    <mergeCell ref="RT361:RT363"/>
    <mergeCell ref="RU361:RU363"/>
    <mergeCell ref="RV361:RV363"/>
    <mergeCell ref="RW361:RW363"/>
    <mergeCell ref="RX361:RX363"/>
    <mergeCell ref="RY361:RY363"/>
    <mergeCell ref="RZ361:RZ363"/>
    <mergeCell ref="SA361:SA363"/>
    <mergeCell ref="SB361:SB363"/>
    <mergeCell ref="SC361:SC363"/>
    <mergeCell ref="SD361:SD363"/>
    <mergeCell ref="SE361:SE363"/>
    <mergeCell ref="SF361:SF363"/>
    <mergeCell ref="SG361:SG363"/>
    <mergeCell ref="SH361:SH363"/>
    <mergeCell ref="SI361:SI363"/>
    <mergeCell ref="SJ361:SJ363"/>
    <mergeCell ref="SK361:SK363"/>
    <mergeCell ref="SL361:SL363"/>
    <mergeCell ref="SM361:SM363"/>
    <mergeCell ref="SN361:SN363"/>
    <mergeCell ref="SO361:SO363"/>
    <mergeCell ref="SP361:SP363"/>
    <mergeCell ref="SQ361:SQ363"/>
    <mergeCell ref="SR361:SR363"/>
    <mergeCell ref="SS361:SS363"/>
    <mergeCell ref="ST361:ST363"/>
    <mergeCell ref="SU361:SU363"/>
    <mergeCell ref="SV361:SV363"/>
    <mergeCell ref="SW361:SW363"/>
    <mergeCell ref="SX361:SX363"/>
    <mergeCell ref="SY361:SY363"/>
    <mergeCell ref="SZ361:SZ363"/>
    <mergeCell ref="TA361:TA363"/>
    <mergeCell ref="TB361:TB363"/>
    <mergeCell ref="TC361:TC363"/>
    <mergeCell ref="TD361:TD363"/>
    <mergeCell ref="TE361:TE363"/>
    <mergeCell ref="TF361:TF363"/>
    <mergeCell ref="TG361:TG363"/>
    <mergeCell ref="TH361:TH363"/>
    <mergeCell ref="TI361:TI363"/>
    <mergeCell ref="TJ361:TJ363"/>
    <mergeCell ref="TK361:TK363"/>
    <mergeCell ref="TL361:TL363"/>
    <mergeCell ref="TM361:TM363"/>
    <mergeCell ref="TN361:TN363"/>
    <mergeCell ref="TO361:TO363"/>
    <mergeCell ref="TP361:TP363"/>
    <mergeCell ref="TQ361:TQ363"/>
    <mergeCell ref="TR361:TR363"/>
    <mergeCell ref="TS361:TS363"/>
    <mergeCell ref="TT361:TT363"/>
    <mergeCell ref="TU361:TU363"/>
    <mergeCell ref="TV361:TV363"/>
    <mergeCell ref="TW361:TW363"/>
    <mergeCell ref="TX361:TX363"/>
    <mergeCell ref="TY361:TY363"/>
    <mergeCell ref="TZ361:TZ363"/>
    <mergeCell ref="UA361:UA363"/>
    <mergeCell ref="UB361:UB363"/>
    <mergeCell ref="UC361:UC363"/>
    <mergeCell ref="UD361:UD363"/>
    <mergeCell ref="UE361:UE363"/>
    <mergeCell ref="UF361:UF363"/>
    <mergeCell ref="UG361:UG363"/>
    <mergeCell ref="UH361:UH363"/>
    <mergeCell ref="UI361:UI363"/>
    <mergeCell ref="UJ361:UJ363"/>
    <mergeCell ref="UK361:UK363"/>
    <mergeCell ref="UL361:UL363"/>
    <mergeCell ref="UM361:UM363"/>
    <mergeCell ref="UN361:UN363"/>
    <mergeCell ref="UO361:UO363"/>
    <mergeCell ref="UP361:UP363"/>
    <mergeCell ref="UQ361:UQ363"/>
    <mergeCell ref="UR361:UR363"/>
    <mergeCell ref="US361:US363"/>
    <mergeCell ref="UT361:UT363"/>
    <mergeCell ref="UU361:UU363"/>
    <mergeCell ref="UV361:UV363"/>
    <mergeCell ref="UW361:UW363"/>
    <mergeCell ref="UX361:UX363"/>
    <mergeCell ref="UY361:UY363"/>
    <mergeCell ref="UZ361:UZ363"/>
    <mergeCell ref="VA361:VA363"/>
    <mergeCell ref="VB361:VB363"/>
    <mergeCell ref="VC361:VC363"/>
    <mergeCell ref="VD361:VD363"/>
    <mergeCell ref="VE361:VE363"/>
    <mergeCell ref="VF361:VF363"/>
    <mergeCell ref="VG361:VG363"/>
    <mergeCell ref="VH361:VH363"/>
    <mergeCell ref="VI361:VI363"/>
    <mergeCell ref="VJ361:VJ363"/>
    <mergeCell ref="VK361:VK363"/>
    <mergeCell ref="VL361:VL363"/>
    <mergeCell ref="VM361:VM363"/>
    <mergeCell ref="VN361:VN363"/>
    <mergeCell ref="VO361:VO363"/>
    <mergeCell ref="VP361:VP363"/>
    <mergeCell ref="VQ361:VQ363"/>
    <mergeCell ref="VR361:VR363"/>
    <mergeCell ref="VS361:VS363"/>
    <mergeCell ref="VT361:VT363"/>
    <mergeCell ref="VU361:VU363"/>
    <mergeCell ref="VV361:VV363"/>
    <mergeCell ref="VW361:VW363"/>
    <mergeCell ref="VX361:VX363"/>
    <mergeCell ref="VY361:VY363"/>
    <mergeCell ref="VZ361:VZ363"/>
    <mergeCell ref="WA361:WA363"/>
    <mergeCell ref="WB361:WB363"/>
    <mergeCell ref="WC361:WC363"/>
    <mergeCell ref="WD361:WD363"/>
    <mergeCell ref="WE361:WE363"/>
    <mergeCell ref="WF361:WF363"/>
    <mergeCell ref="WG361:WG363"/>
    <mergeCell ref="WH361:WH363"/>
    <mergeCell ref="WI361:WI363"/>
    <mergeCell ref="WJ361:WJ363"/>
    <mergeCell ref="WK361:WK363"/>
    <mergeCell ref="WL361:WL363"/>
    <mergeCell ref="WM361:WM363"/>
    <mergeCell ref="WN361:WN363"/>
    <mergeCell ref="WO361:WO363"/>
    <mergeCell ref="WP361:WP363"/>
    <mergeCell ref="WQ361:WQ363"/>
    <mergeCell ref="WR361:WR363"/>
    <mergeCell ref="WS361:WS363"/>
    <mergeCell ref="WT361:WT363"/>
    <mergeCell ref="WU361:WU363"/>
    <mergeCell ref="WV361:WV363"/>
    <mergeCell ref="WW361:WW363"/>
    <mergeCell ref="WX361:WX363"/>
    <mergeCell ref="WY361:WY363"/>
    <mergeCell ref="WZ361:WZ363"/>
    <mergeCell ref="XA361:XA363"/>
    <mergeCell ref="XB361:XB363"/>
    <mergeCell ref="XC361:XC363"/>
    <mergeCell ref="XD361:XD363"/>
    <mergeCell ref="XE361:XE363"/>
    <mergeCell ref="XF361:XF363"/>
    <mergeCell ref="XG361:XG363"/>
    <mergeCell ref="XH361:XH363"/>
    <mergeCell ref="XI361:XI363"/>
    <mergeCell ref="XJ361:XJ363"/>
    <mergeCell ref="XK361:XK363"/>
    <mergeCell ref="XL361:XL363"/>
    <mergeCell ref="XM361:XM363"/>
    <mergeCell ref="XN361:XN363"/>
    <mergeCell ref="XO361:XO363"/>
    <mergeCell ref="XP361:XP363"/>
    <mergeCell ref="XQ361:XQ363"/>
    <mergeCell ref="XR361:XR363"/>
    <mergeCell ref="XS361:XS363"/>
    <mergeCell ref="XT361:XT363"/>
    <mergeCell ref="XU361:XU363"/>
    <mergeCell ref="XV361:XV363"/>
    <mergeCell ref="XW361:XW363"/>
    <mergeCell ref="XX361:XX363"/>
    <mergeCell ref="XY361:XY363"/>
    <mergeCell ref="XZ361:XZ363"/>
    <mergeCell ref="YA361:YA363"/>
    <mergeCell ref="YB361:YB363"/>
    <mergeCell ref="YC361:YC363"/>
    <mergeCell ref="YD361:YD363"/>
    <mergeCell ref="YE361:YE363"/>
    <mergeCell ref="YF361:YF363"/>
    <mergeCell ref="YG361:YG363"/>
    <mergeCell ref="YH361:YH363"/>
    <mergeCell ref="YI361:YI363"/>
    <mergeCell ref="YJ361:YJ363"/>
    <mergeCell ref="YK361:YK363"/>
    <mergeCell ref="YL361:YL363"/>
    <mergeCell ref="YM361:YM363"/>
    <mergeCell ref="YN361:YN363"/>
    <mergeCell ref="YO361:YO363"/>
    <mergeCell ref="YP361:YP363"/>
    <mergeCell ref="YQ361:YQ363"/>
    <mergeCell ref="YR361:YR363"/>
    <mergeCell ref="YS361:YS363"/>
    <mergeCell ref="YT361:YT363"/>
    <mergeCell ref="YU361:YU363"/>
    <mergeCell ref="YV361:YV363"/>
    <mergeCell ref="YW361:YW363"/>
    <mergeCell ref="YX361:YX363"/>
    <mergeCell ref="YY361:YY363"/>
    <mergeCell ref="YZ361:YZ363"/>
    <mergeCell ref="ZA361:ZA363"/>
    <mergeCell ref="ZB361:ZB363"/>
    <mergeCell ref="ZC361:ZC363"/>
    <mergeCell ref="ZD361:ZD363"/>
    <mergeCell ref="ZE361:ZE363"/>
    <mergeCell ref="ZF361:ZF363"/>
    <mergeCell ref="ZG361:ZG363"/>
    <mergeCell ref="ZH361:ZH363"/>
    <mergeCell ref="ZI361:ZI363"/>
    <mergeCell ref="ZJ361:ZJ363"/>
    <mergeCell ref="ZK361:ZK363"/>
    <mergeCell ref="ZL361:ZL363"/>
    <mergeCell ref="ZM361:ZM363"/>
    <mergeCell ref="ZN361:ZN363"/>
    <mergeCell ref="ZO361:ZO363"/>
    <mergeCell ref="ZP361:ZP363"/>
    <mergeCell ref="ZQ361:ZQ363"/>
    <mergeCell ref="ZR361:ZR363"/>
    <mergeCell ref="ZS361:ZS363"/>
    <mergeCell ref="ZT361:ZT363"/>
    <mergeCell ref="ZU361:ZU363"/>
    <mergeCell ref="ZV361:ZV363"/>
    <mergeCell ref="ZW361:ZW363"/>
    <mergeCell ref="ZX361:ZX363"/>
    <mergeCell ref="ZY361:ZY363"/>
    <mergeCell ref="ZZ361:ZZ363"/>
    <mergeCell ref="AAA361:AAA363"/>
    <mergeCell ref="AAB361:AAB363"/>
    <mergeCell ref="AAC361:AAC363"/>
    <mergeCell ref="AAD361:AAD363"/>
    <mergeCell ref="AAE361:AAE363"/>
    <mergeCell ref="AAF361:AAF363"/>
    <mergeCell ref="AAG361:AAG363"/>
    <mergeCell ref="AAH361:AAH363"/>
    <mergeCell ref="AAI361:AAI363"/>
    <mergeCell ref="AAJ361:AAJ363"/>
    <mergeCell ref="AAK361:AAK363"/>
    <mergeCell ref="AAL361:AAL363"/>
    <mergeCell ref="AAM361:AAM363"/>
    <mergeCell ref="AAN361:AAN363"/>
    <mergeCell ref="AAO361:AAO363"/>
    <mergeCell ref="AAP361:AAP363"/>
    <mergeCell ref="AAQ361:AAQ363"/>
    <mergeCell ref="AAR361:AAR363"/>
    <mergeCell ref="AAS361:AAS363"/>
    <mergeCell ref="AAT361:AAT363"/>
    <mergeCell ref="AAU361:AAU363"/>
    <mergeCell ref="AAV361:AAV363"/>
    <mergeCell ref="AAW361:AAW363"/>
    <mergeCell ref="AAX361:AAX363"/>
    <mergeCell ref="AAY361:AAY363"/>
    <mergeCell ref="AAZ361:AAZ363"/>
    <mergeCell ref="ABA361:ABA363"/>
    <mergeCell ref="ABB361:ABB363"/>
    <mergeCell ref="ABC361:ABC363"/>
    <mergeCell ref="ABD361:ABD363"/>
    <mergeCell ref="ABE361:ABE363"/>
    <mergeCell ref="ABF361:ABF363"/>
    <mergeCell ref="ABG361:ABG363"/>
    <mergeCell ref="ABH361:ABH363"/>
    <mergeCell ref="ABI361:ABI363"/>
    <mergeCell ref="ABJ361:ABJ363"/>
    <mergeCell ref="ABK361:ABK363"/>
    <mergeCell ref="ABL361:ABL363"/>
    <mergeCell ref="ABM361:ABM363"/>
    <mergeCell ref="ABN361:ABN363"/>
    <mergeCell ref="ABO361:ABO363"/>
    <mergeCell ref="ABP361:ABP363"/>
    <mergeCell ref="ABQ361:ABQ363"/>
    <mergeCell ref="ABR361:ABR363"/>
    <mergeCell ref="ABS361:ABS363"/>
    <mergeCell ref="ABT361:ABT363"/>
    <mergeCell ref="ABU361:ABU363"/>
    <mergeCell ref="ABV361:ABV363"/>
    <mergeCell ref="ABW361:ABW363"/>
    <mergeCell ref="ABX361:ABX363"/>
    <mergeCell ref="ABY361:ABY363"/>
    <mergeCell ref="ABZ361:ABZ363"/>
    <mergeCell ref="ACA361:ACA363"/>
    <mergeCell ref="ACB361:ACB363"/>
    <mergeCell ref="ACC361:ACC363"/>
    <mergeCell ref="ACD361:ACD363"/>
    <mergeCell ref="ACE361:ACE363"/>
    <mergeCell ref="ACF361:ACF363"/>
    <mergeCell ref="ACG361:ACG363"/>
    <mergeCell ref="ACH361:ACH363"/>
    <mergeCell ref="ACI361:ACI363"/>
    <mergeCell ref="ACJ361:ACJ363"/>
    <mergeCell ref="ACK361:ACK363"/>
    <mergeCell ref="ACL361:ACL363"/>
    <mergeCell ref="ACM361:ACM363"/>
    <mergeCell ref="ACN361:ACN363"/>
    <mergeCell ref="ACO361:ACO363"/>
    <mergeCell ref="ACP361:ACP363"/>
    <mergeCell ref="ACQ361:ACQ363"/>
    <mergeCell ref="ACR361:ACR363"/>
    <mergeCell ref="ACS361:ACS363"/>
    <mergeCell ref="ACT361:ACT363"/>
    <mergeCell ref="ACU361:ACU363"/>
    <mergeCell ref="ACV361:ACV363"/>
    <mergeCell ref="ACW361:ACW363"/>
    <mergeCell ref="ACX361:ACX363"/>
    <mergeCell ref="ACY361:ACY363"/>
    <mergeCell ref="ACZ361:ACZ363"/>
    <mergeCell ref="ADA361:ADA363"/>
    <mergeCell ref="ADB361:ADB363"/>
    <mergeCell ref="ADC361:ADC363"/>
    <mergeCell ref="ADD361:ADD363"/>
    <mergeCell ref="ADE361:ADE363"/>
    <mergeCell ref="ADF361:ADF363"/>
    <mergeCell ref="ADG361:ADG363"/>
    <mergeCell ref="ADH361:ADH363"/>
    <mergeCell ref="ADI361:ADI363"/>
    <mergeCell ref="ADJ361:ADJ363"/>
    <mergeCell ref="ADK361:ADK363"/>
    <mergeCell ref="ADL361:ADL363"/>
    <mergeCell ref="ADM361:ADM363"/>
    <mergeCell ref="ADN361:ADN363"/>
    <mergeCell ref="ADO361:ADO363"/>
    <mergeCell ref="ADP361:ADP363"/>
    <mergeCell ref="ADQ361:ADQ363"/>
    <mergeCell ref="ADR361:ADR363"/>
    <mergeCell ref="ADS361:ADS363"/>
    <mergeCell ref="ADT361:ADT363"/>
    <mergeCell ref="ADU361:ADU363"/>
    <mergeCell ref="ADV361:ADV363"/>
    <mergeCell ref="ADW361:ADW363"/>
    <mergeCell ref="ADX361:ADX363"/>
    <mergeCell ref="ADY361:ADY363"/>
    <mergeCell ref="ADZ361:ADZ363"/>
    <mergeCell ref="AEA361:AEA363"/>
    <mergeCell ref="AEB361:AEB363"/>
    <mergeCell ref="AEC361:AEC363"/>
    <mergeCell ref="AED361:AED363"/>
    <mergeCell ref="AEE361:AEE363"/>
    <mergeCell ref="AEF361:AEF363"/>
    <mergeCell ref="AEG361:AEG363"/>
    <mergeCell ref="AEH361:AEH363"/>
    <mergeCell ref="AEI361:AEI363"/>
    <mergeCell ref="AEJ361:AEJ363"/>
    <mergeCell ref="AEK361:AEK363"/>
    <mergeCell ref="AEL361:AEL363"/>
    <mergeCell ref="AEM361:AEM363"/>
    <mergeCell ref="AEN361:AEN363"/>
    <mergeCell ref="AEO361:AEO363"/>
    <mergeCell ref="AEP361:AEP363"/>
    <mergeCell ref="AEQ361:AEQ363"/>
    <mergeCell ref="AER361:AER363"/>
    <mergeCell ref="AES361:AES363"/>
    <mergeCell ref="AET361:AET363"/>
    <mergeCell ref="AEU361:AEU363"/>
    <mergeCell ref="AEV361:AEV363"/>
    <mergeCell ref="AEW361:AEW363"/>
    <mergeCell ref="AEX361:AEX363"/>
    <mergeCell ref="AEY361:AEY363"/>
    <mergeCell ref="AEZ361:AEZ363"/>
    <mergeCell ref="AFA361:AFA363"/>
    <mergeCell ref="AFB361:AFB363"/>
    <mergeCell ref="AFC361:AFC363"/>
    <mergeCell ref="AFD361:AFD363"/>
    <mergeCell ref="AFE361:AFE363"/>
    <mergeCell ref="AFF361:AFF363"/>
    <mergeCell ref="AFG361:AFG363"/>
    <mergeCell ref="AFH361:AFH363"/>
    <mergeCell ref="AFI361:AFI363"/>
    <mergeCell ref="AFJ361:AFJ363"/>
    <mergeCell ref="AFK361:AFK363"/>
    <mergeCell ref="AFL361:AFL363"/>
    <mergeCell ref="AFM361:AFM363"/>
    <mergeCell ref="AFN361:AFN363"/>
    <mergeCell ref="AFO361:AFO363"/>
    <mergeCell ref="AFP361:AFP363"/>
    <mergeCell ref="AFQ361:AFQ363"/>
    <mergeCell ref="AFR361:AFR363"/>
    <mergeCell ref="AFS361:AFS363"/>
    <mergeCell ref="AFT361:AFT363"/>
    <mergeCell ref="AFU361:AFU363"/>
    <mergeCell ref="AFV361:AFV363"/>
    <mergeCell ref="AFW361:AFW363"/>
    <mergeCell ref="AFX361:AFX363"/>
    <mergeCell ref="AFY361:AFY363"/>
    <mergeCell ref="AFZ361:AFZ363"/>
    <mergeCell ref="AGA361:AGA363"/>
    <mergeCell ref="AGB361:AGB363"/>
    <mergeCell ref="AGC361:AGC363"/>
    <mergeCell ref="AGD361:AGD363"/>
    <mergeCell ref="AGE361:AGE363"/>
    <mergeCell ref="AGF361:AGF363"/>
    <mergeCell ref="AGG361:AGG363"/>
    <mergeCell ref="AGH361:AGH363"/>
    <mergeCell ref="AGI361:AGI363"/>
    <mergeCell ref="AGJ361:AGJ363"/>
    <mergeCell ref="AGK361:AGK363"/>
    <mergeCell ref="AGL361:AGL363"/>
    <mergeCell ref="AGM361:AGM363"/>
    <mergeCell ref="AGN361:AGN363"/>
    <mergeCell ref="AGO361:AGO363"/>
    <mergeCell ref="AGP361:AGP363"/>
    <mergeCell ref="AGQ361:AGQ363"/>
    <mergeCell ref="AGR361:AGR363"/>
    <mergeCell ref="AGS361:AGS363"/>
    <mergeCell ref="AGT361:AGT363"/>
    <mergeCell ref="AGU361:AGU363"/>
    <mergeCell ref="AGV361:AGV363"/>
    <mergeCell ref="AGW361:AGW363"/>
    <mergeCell ref="AGX361:AGX363"/>
    <mergeCell ref="AGY361:AGY363"/>
    <mergeCell ref="AGZ361:AGZ363"/>
    <mergeCell ref="AHA361:AHA363"/>
    <mergeCell ref="AHB361:AHB363"/>
    <mergeCell ref="AHC361:AHC363"/>
    <mergeCell ref="AHD361:AHD363"/>
    <mergeCell ref="AHE361:AHE363"/>
    <mergeCell ref="AHF361:AHF363"/>
    <mergeCell ref="AHG361:AHG363"/>
    <mergeCell ref="AHH361:AHH363"/>
    <mergeCell ref="AHI361:AHI363"/>
    <mergeCell ref="AHJ361:AHJ363"/>
    <mergeCell ref="AHK361:AHK363"/>
    <mergeCell ref="AHL361:AHL363"/>
    <mergeCell ref="AHM361:AHM363"/>
    <mergeCell ref="AHN361:AHN363"/>
    <mergeCell ref="AHO361:AHO363"/>
    <mergeCell ref="AHP361:AHP363"/>
    <mergeCell ref="AHQ361:AHQ363"/>
    <mergeCell ref="AHR361:AHR363"/>
    <mergeCell ref="AHS361:AHS363"/>
    <mergeCell ref="AHT361:AHT363"/>
    <mergeCell ref="AHU361:AHU363"/>
    <mergeCell ref="AHV361:AHV363"/>
    <mergeCell ref="AHW361:AHW363"/>
    <mergeCell ref="AHX361:AHX363"/>
    <mergeCell ref="AHY361:AHY363"/>
    <mergeCell ref="AHZ361:AHZ363"/>
    <mergeCell ref="AIA361:AIA363"/>
    <mergeCell ref="AIB361:AIB363"/>
    <mergeCell ref="AIC361:AIC363"/>
    <mergeCell ref="AID361:AID363"/>
    <mergeCell ref="AIE361:AIE363"/>
    <mergeCell ref="AIF361:AIF363"/>
    <mergeCell ref="AIG361:AIG363"/>
    <mergeCell ref="AIH361:AIH363"/>
    <mergeCell ref="AII361:AII363"/>
    <mergeCell ref="AIJ361:AIJ363"/>
    <mergeCell ref="AIK361:AIK363"/>
    <mergeCell ref="AIL361:AIL363"/>
    <mergeCell ref="AIM361:AIM363"/>
    <mergeCell ref="AIN361:AIN363"/>
    <mergeCell ref="AIO361:AIO363"/>
    <mergeCell ref="AIP361:AIP363"/>
    <mergeCell ref="AIQ361:AIQ363"/>
    <mergeCell ref="AIR361:AIR363"/>
    <mergeCell ref="AIS361:AIS363"/>
    <mergeCell ref="AIT361:AIT363"/>
    <mergeCell ref="AIU361:AIU363"/>
    <mergeCell ref="AIV361:AIV363"/>
    <mergeCell ref="AIW361:AIW363"/>
    <mergeCell ref="AIX361:AIX363"/>
    <mergeCell ref="AIY361:AIY363"/>
    <mergeCell ref="AIZ361:AIZ363"/>
    <mergeCell ref="AJA361:AJA363"/>
    <mergeCell ref="AJB361:AJB363"/>
    <mergeCell ref="AJC361:AJC363"/>
    <mergeCell ref="AJD361:AJD363"/>
    <mergeCell ref="AJE361:AJE363"/>
    <mergeCell ref="AJF361:AJF363"/>
    <mergeCell ref="AJG361:AJG363"/>
    <mergeCell ref="AJH361:AJH363"/>
    <mergeCell ref="AJI361:AJI363"/>
    <mergeCell ref="AJJ361:AJJ363"/>
    <mergeCell ref="AJK361:AJK363"/>
    <mergeCell ref="AJL361:AJL363"/>
    <mergeCell ref="AJM361:AJM363"/>
    <mergeCell ref="AJN361:AJN363"/>
    <mergeCell ref="AJO361:AJO363"/>
    <mergeCell ref="AJP361:AJP363"/>
    <mergeCell ref="AJQ361:AJQ363"/>
    <mergeCell ref="AJR361:AJR363"/>
    <mergeCell ref="AJS361:AJS363"/>
    <mergeCell ref="AJT361:AJT363"/>
    <mergeCell ref="AJU361:AJU363"/>
    <mergeCell ref="AJV361:AJV363"/>
    <mergeCell ref="AJW361:AJW363"/>
    <mergeCell ref="AJX361:AJX363"/>
    <mergeCell ref="AJY361:AJY363"/>
    <mergeCell ref="AJZ361:AJZ363"/>
    <mergeCell ref="AKA361:AKA363"/>
    <mergeCell ref="AKB361:AKB363"/>
    <mergeCell ref="AKC361:AKC363"/>
    <mergeCell ref="AKD361:AKD363"/>
    <mergeCell ref="AKE361:AKE363"/>
    <mergeCell ref="AKF361:AKF363"/>
    <mergeCell ref="AKG361:AKG363"/>
    <mergeCell ref="AKH361:AKH363"/>
    <mergeCell ref="AKI361:AKI363"/>
    <mergeCell ref="AKJ361:AKJ363"/>
    <mergeCell ref="AKK361:AKK363"/>
    <mergeCell ref="AKL361:AKL363"/>
    <mergeCell ref="AKM361:AKM363"/>
    <mergeCell ref="AKN361:AKN363"/>
    <mergeCell ref="AKO361:AKO363"/>
    <mergeCell ref="AKP361:AKP363"/>
    <mergeCell ref="LY367:LY369"/>
    <mergeCell ref="LZ367:LZ369"/>
    <mergeCell ref="MA367:MA369"/>
    <mergeCell ref="MB367:MB369"/>
    <mergeCell ref="MC367:MC369"/>
    <mergeCell ref="MD367:MD369"/>
    <mergeCell ref="ME367:ME369"/>
    <mergeCell ref="MF367:MF369"/>
    <mergeCell ref="MG367:MG369"/>
    <mergeCell ref="MH367:MH369"/>
    <mergeCell ref="MI367:MI369"/>
    <mergeCell ref="MJ367:MJ369"/>
    <mergeCell ref="MK367:MK369"/>
    <mergeCell ref="ML367:ML369"/>
    <mergeCell ref="MM367:MM369"/>
    <mergeCell ref="MN367:MN369"/>
    <mergeCell ref="MO367:MO369"/>
    <mergeCell ref="MP367:MP369"/>
    <mergeCell ref="MQ367:MQ369"/>
    <mergeCell ref="MR367:MR369"/>
    <mergeCell ref="MS367:MS369"/>
    <mergeCell ref="MT367:MT369"/>
    <mergeCell ref="MU367:MU369"/>
    <mergeCell ref="MV367:MV369"/>
    <mergeCell ref="MW367:MW369"/>
    <mergeCell ref="MX367:MX369"/>
    <mergeCell ref="MY367:MY369"/>
    <mergeCell ref="MZ367:MZ369"/>
    <mergeCell ref="NA367:NA369"/>
    <mergeCell ref="NB367:NB369"/>
    <mergeCell ref="NC367:NC369"/>
    <mergeCell ref="ND367:ND369"/>
    <mergeCell ref="NE367:NE369"/>
    <mergeCell ref="NF367:NF369"/>
    <mergeCell ref="NG367:NG369"/>
    <mergeCell ref="NH367:NH369"/>
    <mergeCell ref="NI367:NI369"/>
    <mergeCell ref="NJ367:NJ369"/>
    <mergeCell ref="NK367:NK369"/>
    <mergeCell ref="NL367:NL369"/>
    <mergeCell ref="NM367:NM369"/>
    <mergeCell ref="NN367:NN369"/>
    <mergeCell ref="NO367:NO369"/>
    <mergeCell ref="NP367:NP369"/>
    <mergeCell ref="NQ367:NQ369"/>
    <mergeCell ref="NR367:NR369"/>
    <mergeCell ref="NS367:NS369"/>
    <mergeCell ref="NT367:NT369"/>
    <mergeCell ref="NU367:NU369"/>
    <mergeCell ref="NV367:NV369"/>
    <mergeCell ref="NW367:NW369"/>
    <mergeCell ref="NX367:NX369"/>
    <mergeCell ref="NY367:NY369"/>
    <mergeCell ref="NZ367:NZ369"/>
    <mergeCell ref="OA367:OA369"/>
    <mergeCell ref="OB367:OB369"/>
    <mergeCell ref="OC367:OC369"/>
    <mergeCell ref="OD367:OD369"/>
    <mergeCell ref="OE367:OE369"/>
    <mergeCell ref="OF367:OF369"/>
    <mergeCell ref="OG367:OG369"/>
    <mergeCell ref="OH367:OH369"/>
    <mergeCell ref="OI367:OI369"/>
    <mergeCell ref="OJ367:OJ369"/>
    <mergeCell ref="OK367:OK369"/>
    <mergeCell ref="OL367:OL369"/>
    <mergeCell ref="OM367:OM369"/>
    <mergeCell ref="ON367:ON369"/>
    <mergeCell ref="OO367:OO369"/>
    <mergeCell ref="OP367:OP369"/>
    <mergeCell ref="OQ367:OQ369"/>
    <mergeCell ref="OR367:OR369"/>
    <mergeCell ref="OS367:OS369"/>
    <mergeCell ref="OT367:OT369"/>
    <mergeCell ref="OU367:OU369"/>
    <mergeCell ref="OV367:OV369"/>
    <mergeCell ref="OW367:OW369"/>
    <mergeCell ref="OX367:OX369"/>
    <mergeCell ref="OY367:OY369"/>
    <mergeCell ref="OZ367:OZ369"/>
    <mergeCell ref="PA367:PA369"/>
    <mergeCell ref="PB367:PB369"/>
    <mergeCell ref="PC367:PC369"/>
    <mergeCell ref="PD367:PD369"/>
    <mergeCell ref="PE367:PE369"/>
    <mergeCell ref="PF367:PF369"/>
    <mergeCell ref="PG367:PG369"/>
    <mergeCell ref="PH367:PH369"/>
    <mergeCell ref="PI367:PI369"/>
    <mergeCell ref="PJ367:PJ369"/>
    <mergeCell ref="PK367:PK369"/>
    <mergeCell ref="PL367:PL369"/>
    <mergeCell ref="PM367:PM369"/>
    <mergeCell ref="PN367:PN369"/>
    <mergeCell ref="PO367:PO369"/>
    <mergeCell ref="PP367:PP369"/>
    <mergeCell ref="PQ367:PQ369"/>
    <mergeCell ref="PR367:PR369"/>
    <mergeCell ref="PS367:PS369"/>
    <mergeCell ref="PT367:PT369"/>
    <mergeCell ref="PU367:PU369"/>
    <mergeCell ref="PV367:PV369"/>
    <mergeCell ref="PW367:PW369"/>
    <mergeCell ref="PX367:PX369"/>
    <mergeCell ref="PY367:PY369"/>
    <mergeCell ref="PZ367:PZ369"/>
    <mergeCell ref="QA367:QA369"/>
    <mergeCell ref="QB367:QB369"/>
    <mergeCell ref="QC367:QC369"/>
    <mergeCell ref="QD367:QD369"/>
    <mergeCell ref="QE367:QE369"/>
    <mergeCell ref="QF367:QF369"/>
    <mergeCell ref="QG367:QG369"/>
    <mergeCell ref="QH367:QH369"/>
    <mergeCell ref="QI367:QI369"/>
    <mergeCell ref="QJ367:QJ369"/>
    <mergeCell ref="QK367:QK369"/>
    <mergeCell ref="QL367:QL369"/>
    <mergeCell ref="QM367:QM369"/>
    <mergeCell ref="QN367:QN369"/>
    <mergeCell ref="QO367:QO369"/>
    <mergeCell ref="QP367:QP369"/>
    <mergeCell ref="QQ367:QQ369"/>
    <mergeCell ref="QR367:QR369"/>
    <mergeCell ref="QS367:QS369"/>
    <mergeCell ref="QT367:QT369"/>
    <mergeCell ref="QU367:QU369"/>
    <mergeCell ref="QV367:QV369"/>
    <mergeCell ref="QW367:QW369"/>
    <mergeCell ref="QX367:QX369"/>
    <mergeCell ref="QY367:QY369"/>
    <mergeCell ref="QZ367:QZ369"/>
    <mergeCell ref="RA367:RA369"/>
    <mergeCell ref="RB367:RB369"/>
    <mergeCell ref="RC367:RC369"/>
    <mergeCell ref="RD367:RD369"/>
    <mergeCell ref="RE367:RE369"/>
    <mergeCell ref="RF367:RF369"/>
    <mergeCell ref="RG367:RG369"/>
    <mergeCell ref="RH367:RH369"/>
    <mergeCell ref="RI367:RI369"/>
    <mergeCell ref="RJ367:RJ369"/>
    <mergeCell ref="RK367:RK369"/>
    <mergeCell ref="RL367:RL369"/>
    <mergeCell ref="RM367:RM369"/>
    <mergeCell ref="RN367:RN369"/>
    <mergeCell ref="RO367:RO369"/>
    <mergeCell ref="RP367:RP369"/>
    <mergeCell ref="RQ367:RQ369"/>
    <mergeCell ref="RR367:RR369"/>
    <mergeCell ref="RS367:RS369"/>
    <mergeCell ref="RT367:RT369"/>
    <mergeCell ref="RU367:RU369"/>
    <mergeCell ref="RV367:RV369"/>
    <mergeCell ref="RW367:RW369"/>
    <mergeCell ref="RX367:RX369"/>
    <mergeCell ref="RY367:RY369"/>
    <mergeCell ref="RZ367:RZ369"/>
    <mergeCell ref="SA367:SA369"/>
    <mergeCell ref="SB367:SB369"/>
    <mergeCell ref="SC367:SC369"/>
    <mergeCell ref="SD367:SD369"/>
    <mergeCell ref="SE367:SE369"/>
    <mergeCell ref="SF367:SF369"/>
    <mergeCell ref="SG367:SG369"/>
    <mergeCell ref="SH367:SH369"/>
    <mergeCell ref="SI367:SI369"/>
    <mergeCell ref="SJ367:SJ369"/>
    <mergeCell ref="SK367:SK369"/>
    <mergeCell ref="SL367:SL369"/>
    <mergeCell ref="SM367:SM369"/>
    <mergeCell ref="SN367:SN369"/>
    <mergeCell ref="SO367:SO369"/>
    <mergeCell ref="SP367:SP369"/>
    <mergeCell ref="SQ367:SQ369"/>
    <mergeCell ref="SR367:SR369"/>
    <mergeCell ref="SS367:SS369"/>
    <mergeCell ref="ST367:ST369"/>
    <mergeCell ref="SU367:SU369"/>
    <mergeCell ref="SV367:SV369"/>
    <mergeCell ref="SW367:SW369"/>
    <mergeCell ref="SX367:SX369"/>
    <mergeCell ref="SY367:SY369"/>
    <mergeCell ref="SZ367:SZ369"/>
    <mergeCell ref="TA367:TA369"/>
    <mergeCell ref="TB367:TB369"/>
    <mergeCell ref="TC367:TC369"/>
    <mergeCell ref="TD367:TD369"/>
    <mergeCell ref="TE367:TE369"/>
    <mergeCell ref="TF367:TF369"/>
    <mergeCell ref="TG367:TG369"/>
    <mergeCell ref="TH367:TH369"/>
    <mergeCell ref="TI367:TI369"/>
    <mergeCell ref="TJ367:TJ369"/>
    <mergeCell ref="TK367:TK369"/>
    <mergeCell ref="TL367:TL369"/>
    <mergeCell ref="TM367:TM369"/>
    <mergeCell ref="TN367:TN369"/>
    <mergeCell ref="TO367:TO369"/>
    <mergeCell ref="TP367:TP369"/>
    <mergeCell ref="TQ367:TQ369"/>
    <mergeCell ref="TR367:TR369"/>
    <mergeCell ref="TS367:TS369"/>
    <mergeCell ref="TT367:TT369"/>
    <mergeCell ref="TU367:TU369"/>
    <mergeCell ref="TV367:TV369"/>
    <mergeCell ref="TW367:TW369"/>
    <mergeCell ref="TX367:TX369"/>
    <mergeCell ref="TY367:TY369"/>
    <mergeCell ref="TZ367:TZ369"/>
    <mergeCell ref="UA367:UA369"/>
    <mergeCell ref="UB367:UB369"/>
    <mergeCell ref="UC367:UC369"/>
    <mergeCell ref="UD367:UD369"/>
    <mergeCell ref="UE367:UE369"/>
    <mergeCell ref="UF367:UF369"/>
    <mergeCell ref="UG367:UG369"/>
    <mergeCell ref="UH367:UH369"/>
    <mergeCell ref="UI367:UI369"/>
    <mergeCell ref="UJ367:UJ369"/>
    <mergeCell ref="UK367:UK369"/>
    <mergeCell ref="UL367:UL369"/>
    <mergeCell ref="UM367:UM369"/>
    <mergeCell ref="UN367:UN369"/>
    <mergeCell ref="UO367:UO369"/>
    <mergeCell ref="UP367:UP369"/>
    <mergeCell ref="UQ367:UQ369"/>
    <mergeCell ref="UR367:UR369"/>
    <mergeCell ref="US367:US369"/>
    <mergeCell ref="UT367:UT369"/>
    <mergeCell ref="UU367:UU369"/>
    <mergeCell ref="UV367:UV369"/>
    <mergeCell ref="UW367:UW369"/>
    <mergeCell ref="UX367:UX369"/>
    <mergeCell ref="UY367:UY369"/>
    <mergeCell ref="UZ367:UZ369"/>
    <mergeCell ref="VA367:VA369"/>
    <mergeCell ref="VB367:VB369"/>
    <mergeCell ref="VC367:VC369"/>
    <mergeCell ref="VD367:VD369"/>
    <mergeCell ref="VE367:VE369"/>
    <mergeCell ref="VF367:VF369"/>
    <mergeCell ref="VG367:VG369"/>
    <mergeCell ref="VH367:VH369"/>
    <mergeCell ref="VI367:VI369"/>
    <mergeCell ref="VJ367:VJ369"/>
    <mergeCell ref="VK367:VK369"/>
    <mergeCell ref="VL367:VL369"/>
    <mergeCell ref="VM367:VM369"/>
    <mergeCell ref="VN367:VN369"/>
    <mergeCell ref="VO367:VO369"/>
    <mergeCell ref="VP367:VP369"/>
    <mergeCell ref="VQ367:VQ369"/>
    <mergeCell ref="VR367:VR369"/>
    <mergeCell ref="VS367:VS369"/>
    <mergeCell ref="VT367:VT369"/>
    <mergeCell ref="VU367:VU369"/>
    <mergeCell ref="VV367:VV369"/>
    <mergeCell ref="VW367:VW369"/>
    <mergeCell ref="VX367:VX369"/>
    <mergeCell ref="VY367:VY369"/>
    <mergeCell ref="VZ367:VZ369"/>
    <mergeCell ref="WA367:WA369"/>
    <mergeCell ref="WB367:WB369"/>
    <mergeCell ref="WC367:WC369"/>
    <mergeCell ref="WD367:WD369"/>
    <mergeCell ref="WE367:WE369"/>
    <mergeCell ref="WF367:WF369"/>
    <mergeCell ref="WG367:WG369"/>
    <mergeCell ref="WH367:WH369"/>
    <mergeCell ref="WI367:WI369"/>
    <mergeCell ref="WJ367:WJ369"/>
    <mergeCell ref="WK367:WK369"/>
    <mergeCell ref="WL367:WL369"/>
    <mergeCell ref="WM367:WM369"/>
    <mergeCell ref="WN367:WN369"/>
    <mergeCell ref="WO367:WO369"/>
    <mergeCell ref="WP367:WP369"/>
    <mergeCell ref="WQ367:WQ369"/>
    <mergeCell ref="WR367:WR369"/>
    <mergeCell ref="WS367:WS369"/>
    <mergeCell ref="WT367:WT369"/>
    <mergeCell ref="WU367:WU369"/>
    <mergeCell ref="WV367:WV369"/>
    <mergeCell ref="WW367:WW369"/>
    <mergeCell ref="WX367:WX369"/>
    <mergeCell ref="WY367:WY369"/>
    <mergeCell ref="WZ367:WZ369"/>
    <mergeCell ref="XA367:XA369"/>
    <mergeCell ref="XB367:XB369"/>
    <mergeCell ref="XC367:XC369"/>
    <mergeCell ref="XD367:XD369"/>
    <mergeCell ref="XE367:XE369"/>
    <mergeCell ref="XF367:XF369"/>
    <mergeCell ref="XG367:XG369"/>
    <mergeCell ref="XH367:XH369"/>
    <mergeCell ref="XI367:XI369"/>
    <mergeCell ref="XJ367:XJ369"/>
    <mergeCell ref="XK367:XK369"/>
    <mergeCell ref="XL367:XL369"/>
    <mergeCell ref="XM367:XM369"/>
    <mergeCell ref="XN367:XN369"/>
    <mergeCell ref="XO367:XO369"/>
    <mergeCell ref="XP367:XP369"/>
    <mergeCell ref="XQ367:XQ369"/>
    <mergeCell ref="XR367:XR369"/>
    <mergeCell ref="XS367:XS369"/>
    <mergeCell ref="XT367:XT369"/>
    <mergeCell ref="XU367:XU369"/>
    <mergeCell ref="XV367:XV369"/>
    <mergeCell ref="XW367:XW369"/>
    <mergeCell ref="XX367:XX369"/>
    <mergeCell ref="XY367:XY369"/>
    <mergeCell ref="XZ367:XZ369"/>
    <mergeCell ref="YA367:YA369"/>
    <mergeCell ref="YB367:YB369"/>
    <mergeCell ref="YC367:YC369"/>
    <mergeCell ref="YD367:YD369"/>
    <mergeCell ref="YE367:YE369"/>
    <mergeCell ref="YF367:YF369"/>
    <mergeCell ref="YG367:YG369"/>
    <mergeCell ref="YH367:YH369"/>
    <mergeCell ref="YI367:YI369"/>
    <mergeCell ref="YJ367:YJ369"/>
    <mergeCell ref="YK367:YK369"/>
    <mergeCell ref="YL367:YL369"/>
    <mergeCell ref="YM367:YM369"/>
    <mergeCell ref="YN367:YN369"/>
    <mergeCell ref="YO367:YO369"/>
    <mergeCell ref="YP367:YP369"/>
    <mergeCell ref="YQ367:YQ369"/>
    <mergeCell ref="YR367:YR369"/>
    <mergeCell ref="YS367:YS369"/>
    <mergeCell ref="YT367:YT369"/>
    <mergeCell ref="YU367:YU369"/>
    <mergeCell ref="YV367:YV369"/>
    <mergeCell ref="YW367:YW369"/>
    <mergeCell ref="YX367:YX369"/>
    <mergeCell ref="YY367:YY369"/>
    <mergeCell ref="YZ367:YZ369"/>
    <mergeCell ref="ZA367:ZA369"/>
    <mergeCell ref="ZB367:ZB369"/>
    <mergeCell ref="ZC367:ZC369"/>
    <mergeCell ref="ZD367:ZD369"/>
    <mergeCell ref="ZE367:ZE369"/>
    <mergeCell ref="ZF367:ZF369"/>
    <mergeCell ref="ZG367:ZG369"/>
    <mergeCell ref="ZH367:ZH369"/>
    <mergeCell ref="ZI367:ZI369"/>
    <mergeCell ref="ZJ367:ZJ369"/>
    <mergeCell ref="ZK367:ZK369"/>
    <mergeCell ref="ZL367:ZL369"/>
    <mergeCell ref="ZM367:ZM369"/>
    <mergeCell ref="ZN367:ZN369"/>
    <mergeCell ref="ZO367:ZO369"/>
    <mergeCell ref="ZP367:ZP369"/>
    <mergeCell ref="ZQ367:ZQ369"/>
    <mergeCell ref="ZR367:ZR369"/>
    <mergeCell ref="ZS367:ZS369"/>
    <mergeCell ref="ZT367:ZT369"/>
    <mergeCell ref="ZU367:ZU369"/>
    <mergeCell ref="ZV367:ZV369"/>
    <mergeCell ref="ZW367:ZW369"/>
    <mergeCell ref="ZX367:ZX369"/>
    <mergeCell ref="ZY367:ZY369"/>
    <mergeCell ref="ZZ367:ZZ369"/>
    <mergeCell ref="AAA367:AAA369"/>
    <mergeCell ref="AAB367:AAB369"/>
    <mergeCell ref="AAC367:AAC369"/>
    <mergeCell ref="AAD367:AAD369"/>
    <mergeCell ref="AAE367:AAE369"/>
    <mergeCell ref="AAF367:AAF369"/>
    <mergeCell ref="AAG367:AAG369"/>
    <mergeCell ref="AAH367:AAH369"/>
    <mergeCell ref="AAI367:AAI369"/>
    <mergeCell ref="AAJ367:AAJ369"/>
    <mergeCell ref="AAK367:AAK369"/>
    <mergeCell ref="AAL367:AAL369"/>
    <mergeCell ref="AAM367:AAM369"/>
    <mergeCell ref="AAN367:AAN369"/>
    <mergeCell ref="AAO367:AAO369"/>
    <mergeCell ref="AAP367:AAP369"/>
    <mergeCell ref="AAQ367:AAQ369"/>
    <mergeCell ref="AAR367:AAR369"/>
    <mergeCell ref="AAS367:AAS369"/>
    <mergeCell ref="AAT367:AAT369"/>
    <mergeCell ref="AAU367:AAU369"/>
    <mergeCell ref="AAV367:AAV369"/>
    <mergeCell ref="AAW367:AAW369"/>
    <mergeCell ref="AAX367:AAX369"/>
    <mergeCell ref="AAY367:AAY369"/>
    <mergeCell ref="AAZ367:AAZ369"/>
    <mergeCell ref="ABA367:ABA369"/>
    <mergeCell ref="ABB367:ABB369"/>
    <mergeCell ref="ABC367:ABC369"/>
    <mergeCell ref="ABD367:ABD369"/>
    <mergeCell ref="ABE367:ABE369"/>
    <mergeCell ref="ABF367:ABF369"/>
    <mergeCell ref="ABG367:ABG369"/>
    <mergeCell ref="ABH367:ABH369"/>
    <mergeCell ref="ABI367:ABI369"/>
    <mergeCell ref="ABJ367:ABJ369"/>
    <mergeCell ref="ABK367:ABK369"/>
    <mergeCell ref="ABL367:ABL369"/>
    <mergeCell ref="ABM367:ABM369"/>
    <mergeCell ref="ABN367:ABN369"/>
    <mergeCell ref="ABO367:ABO369"/>
    <mergeCell ref="ABP367:ABP369"/>
    <mergeCell ref="ABQ367:ABQ369"/>
    <mergeCell ref="ABR367:ABR369"/>
    <mergeCell ref="ABS367:ABS369"/>
    <mergeCell ref="ABT367:ABT369"/>
    <mergeCell ref="ABU367:ABU369"/>
    <mergeCell ref="ABV367:ABV369"/>
    <mergeCell ref="ABW367:ABW369"/>
    <mergeCell ref="ABX367:ABX369"/>
    <mergeCell ref="ABY367:ABY369"/>
    <mergeCell ref="ABZ367:ABZ369"/>
    <mergeCell ref="ACA367:ACA369"/>
    <mergeCell ref="ACB367:ACB369"/>
    <mergeCell ref="ACC367:ACC369"/>
    <mergeCell ref="ACD367:ACD369"/>
    <mergeCell ref="ACE367:ACE369"/>
    <mergeCell ref="ACF367:ACF369"/>
    <mergeCell ref="ACG367:ACG369"/>
    <mergeCell ref="ACH367:ACH369"/>
    <mergeCell ref="ACI367:ACI369"/>
    <mergeCell ref="ACJ367:ACJ369"/>
    <mergeCell ref="ACK367:ACK369"/>
    <mergeCell ref="ACL367:ACL369"/>
    <mergeCell ref="ACM367:ACM369"/>
    <mergeCell ref="ACN367:ACN369"/>
    <mergeCell ref="ACO367:ACO369"/>
    <mergeCell ref="ACP367:ACP369"/>
    <mergeCell ref="ACQ367:ACQ369"/>
    <mergeCell ref="ACR367:ACR369"/>
    <mergeCell ref="ACS367:ACS369"/>
    <mergeCell ref="ACT367:ACT369"/>
    <mergeCell ref="ACU367:ACU369"/>
    <mergeCell ref="ACV367:ACV369"/>
    <mergeCell ref="ACW367:ACW369"/>
    <mergeCell ref="ACX367:ACX369"/>
    <mergeCell ref="ACY367:ACY369"/>
    <mergeCell ref="ACZ367:ACZ369"/>
    <mergeCell ref="ADA367:ADA369"/>
    <mergeCell ref="ADB367:ADB369"/>
    <mergeCell ref="ADC367:ADC369"/>
    <mergeCell ref="ADD367:ADD369"/>
    <mergeCell ref="ADE367:ADE369"/>
    <mergeCell ref="ADF367:ADF369"/>
    <mergeCell ref="ADG367:ADG369"/>
    <mergeCell ref="ADH367:ADH369"/>
    <mergeCell ref="ADI367:ADI369"/>
    <mergeCell ref="ADJ367:ADJ369"/>
    <mergeCell ref="ADK367:ADK369"/>
    <mergeCell ref="ADL367:ADL369"/>
    <mergeCell ref="ADM367:ADM369"/>
    <mergeCell ref="ADN367:ADN369"/>
    <mergeCell ref="ADO367:ADO369"/>
    <mergeCell ref="ADP367:ADP369"/>
    <mergeCell ref="ADQ367:ADQ369"/>
    <mergeCell ref="ADR367:ADR369"/>
    <mergeCell ref="ADS367:ADS369"/>
    <mergeCell ref="ADT367:ADT369"/>
    <mergeCell ref="ADU367:ADU369"/>
    <mergeCell ref="ADV367:ADV369"/>
    <mergeCell ref="ADW367:ADW369"/>
    <mergeCell ref="ADX367:ADX369"/>
    <mergeCell ref="ADY367:ADY369"/>
    <mergeCell ref="ADZ367:ADZ369"/>
    <mergeCell ref="AEA367:AEA369"/>
    <mergeCell ref="AEB367:AEB369"/>
    <mergeCell ref="AEC367:AEC369"/>
    <mergeCell ref="AED367:AED369"/>
    <mergeCell ref="AEE367:AEE369"/>
    <mergeCell ref="AEF367:AEF369"/>
    <mergeCell ref="AEG367:AEG369"/>
    <mergeCell ref="AEH367:AEH369"/>
    <mergeCell ref="AEI367:AEI369"/>
    <mergeCell ref="AEJ367:AEJ369"/>
    <mergeCell ref="AEK367:AEK369"/>
    <mergeCell ref="AEL367:AEL369"/>
    <mergeCell ref="AEM367:AEM369"/>
    <mergeCell ref="AEN367:AEN369"/>
    <mergeCell ref="AEO367:AEO369"/>
    <mergeCell ref="AEP367:AEP369"/>
    <mergeCell ref="AEQ367:AEQ369"/>
    <mergeCell ref="AER367:AER369"/>
    <mergeCell ref="AES367:AES369"/>
    <mergeCell ref="AET367:AET369"/>
    <mergeCell ref="AEU367:AEU369"/>
    <mergeCell ref="AEV367:AEV369"/>
    <mergeCell ref="AEW367:AEW369"/>
    <mergeCell ref="AEX367:AEX369"/>
    <mergeCell ref="AEY367:AEY369"/>
    <mergeCell ref="AEZ367:AEZ369"/>
    <mergeCell ref="AFA367:AFA369"/>
    <mergeCell ref="AFB367:AFB369"/>
    <mergeCell ref="AFC367:AFC369"/>
    <mergeCell ref="AFD367:AFD369"/>
    <mergeCell ref="AFE367:AFE369"/>
    <mergeCell ref="AFF367:AFF369"/>
    <mergeCell ref="AFG367:AFG369"/>
    <mergeCell ref="AFH367:AFH369"/>
    <mergeCell ref="AFI367:AFI369"/>
    <mergeCell ref="AFJ367:AFJ369"/>
    <mergeCell ref="AFK367:AFK369"/>
    <mergeCell ref="AFL367:AFL369"/>
    <mergeCell ref="AFM367:AFM369"/>
    <mergeCell ref="AFN367:AFN369"/>
    <mergeCell ref="AFO367:AFO369"/>
    <mergeCell ref="AFP367:AFP369"/>
    <mergeCell ref="AFQ367:AFQ369"/>
    <mergeCell ref="AFR367:AFR369"/>
    <mergeCell ref="AFS367:AFS369"/>
    <mergeCell ref="AFT367:AFT369"/>
    <mergeCell ref="AFU367:AFU369"/>
    <mergeCell ref="AFV367:AFV369"/>
    <mergeCell ref="AFW367:AFW369"/>
    <mergeCell ref="AFX367:AFX369"/>
    <mergeCell ref="AFY367:AFY369"/>
    <mergeCell ref="AFZ367:AFZ369"/>
    <mergeCell ref="AGA367:AGA369"/>
    <mergeCell ref="AGB367:AGB369"/>
    <mergeCell ref="AGC367:AGC369"/>
    <mergeCell ref="AGD367:AGD369"/>
    <mergeCell ref="AGE367:AGE369"/>
    <mergeCell ref="AGF367:AGF369"/>
    <mergeCell ref="AGG367:AGG369"/>
    <mergeCell ref="AGH367:AGH369"/>
    <mergeCell ref="AGI367:AGI369"/>
    <mergeCell ref="AGJ367:AGJ369"/>
    <mergeCell ref="AGK367:AGK369"/>
    <mergeCell ref="AGL367:AGL369"/>
    <mergeCell ref="AGM367:AGM369"/>
    <mergeCell ref="AGN367:AGN369"/>
    <mergeCell ref="AGO367:AGO369"/>
    <mergeCell ref="AGP367:AGP369"/>
    <mergeCell ref="AGQ367:AGQ369"/>
    <mergeCell ref="AGR367:AGR369"/>
    <mergeCell ref="AGS367:AGS369"/>
    <mergeCell ref="AGT367:AGT369"/>
    <mergeCell ref="AGU367:AGU369"/>
    <mergeCell ref="AGV367:AGV369"/>
    <mergeCell ref="AGW367:AGW369"/>
    <mergeCell ref="AGX367:AGX369"/>
    <mergeCell ref="AGY367:AGY369"/>
    <mergeCell ref="AGZ367:AGZ369"/>
    <mergeCell ref="AHA367:AHA369"/>
    <mergeCell ref="AHB367:AHB369"/>
    <mergeCell ref="AHC367:AHC369"/>
    <mergeCell ref="AHD367:AHD369"/>
    <mergeCell ref="AHE367:AHE369"/>
    <mergeCell ref="AHF367:AHF369"/>
    <mergeCell ref="AHG367:AHG369"/>
    <mergeCell ref="AHH367:AHH369"/>
    <mergeCell ref="AHI367:AHI369"/>
    <mergeCell ref="AHJ367:AHJ369"/>
    <mergeCell ref="AHK367:AHK369"/>
    <mergeCell ref="AHL367:AHL369"/>
    <mergeCell ref="AHM367:AHM369"/>
    <mergeCell ref="AHN367:AHN369"/>
    <mergeCell ref="AHO367:AHO369"/>
    <mergeCell ref="AHP367:AHP369"/>
    <mergeCell ref="AHQ367:AHQ369"/>
    <mergeCell ref="AHR367:AHR369"/>
    <mergeCell ref="AHS367:AHS369"/>
    <mergeCell ref="AHT367:AHT369"/>
    <mergeCell ref="AHU367:AHU369"/>
    <mergeCell ref="AHV367:AHV369"/>
    <mergeCell ref="AHW367:AHW369"/>
    <mergeCell ref="AHX367:AHX369"/>
    <mergeCell ref="AHY367:AHY369"/>
    <mergeCell ref="AHZ367:AHZ369"/>
    <mergeCell ref="AIA367:AIA369"/>
    <mergeCell ref="AIB367:AIB369"/>
    <mergeCell ref="AIC367:AIC369"/>
    <mergeCell ref="AID367:AID369"/>
    <mergeCell ref="AIE367:AIE369"/>
    <mergeCell ref="AIF367:AIF369"/>
    <mergeCell ref="AIG367:AIG369"/>
    <mergeCell ref="AIH367:AIH369"/>
    <mergeCell ref="AII367:AII369"/>
    <mergeCell ref="AIJ367:AIJ369"/>
    <mergeCell ref="AIK367:AIK369"/>
    <mergeCell ref="AIL367:AIL369"/>
    <mergeCell ref="AIM367:AIM369"/>
    <mergeCell ref="AIN367:AIN369"/>
    <mergeCell ref="AIO367:AIO369"/>
    <mergeCell ref="AIP367:AIP369"/>
    <mergeCell ref="AIQ367:AIQ369"/>
    <mergeCell ref="AIR367:AIR369"/>
    <mergeCell ref="AIS367:AIS369"/>
    <mergeCell ref="AIT367:AIT369"/>
    <mergeCell ref="AIU367:AIU369"/>
    <mergeCell ref="AIV367:AIV369"/>
    <mergeCell ref="AIW367:AIW369"/>
    <mergeCell ref="AIX367:AIX369"/>
    <mergeCell ref="AIY367:AIY369"/>
    <mergeCell ref="AIZ367:AIZ369"/>
    <mergeCell ref="AJA367:AJA369"/>
    <mergeCell ref="AJB367:AJB369"/>
    <mergeCell ref="AJC367:AJC369"/>
    <mergeCell ref="AJD367:AJD369"/>
    <mergeCell ref="AJE367:AJE369"/>
    <mergeCell ref="AJF367:AJF369"/>
    <mergeCell ref="AJG367:AJG369"/>
    <mergeCell ref="AJH367:AJH369"/>
    <mergeCell ref="AJI367:AJI369"/>
    <mergeCell ref="AJJ367:AJJ369"/>
    <mergeCell ref="AJK367:AJK369"/>
    <mergeCell ref="AJL367:AJL369"/>
    <mergeCell ref="AJM367:AJM369"/>
    <mergeCell ref="AJN367:AJN369"/>
    <mergeCell ref="AJO367:AJO369"/>
    <mergeCell ref="AJP367:AJP369"/>
    <mergeCell ref="AJQ367:AJQ369"/>
    <mergeCell ref="AJR367:AJR369"/>
    <mergeCell ref="AJS367:AJS369"/>
    <mergeCell ref="AJT367:AJT369"/>
    <mergeCell ref="AJU367:AJU369"/>
    <mergeCell ref="AJV367:AJV369"/>
    <mergeCell ref="AJW367:AJW369"/>
    <mergeCell ref="AJX367:AJX369"/>
    <mergeCell ref="AJY367:AJY369"/>
    <mergeCell ref="AJZ367:AJZ369"/>
    <mergeCell ref="AKA367:AKA369"/>
    <mergeCell ref="AKB367:AKB369"/>
    <mergeCell ref="AKC367:AKC369"/>
    <mergeCell ref="AKD367:AKD369"/>
    <mergeCell ref="AKE367:AKE369"/>
    <mergeCell ref="AKF367:AKF369"/>
    <mergeCell ref="AKG367:AKG369"/>
    <mergeCell ref="AKH367:AKH369"/>
    <mergeCell ref="AKI367:AKI369"/>
    <mergeCell ref="AKJ367:AKJ369"/>
    <mergeCell ref="AKK367:AKK369"/>
    <mergeCell ref="AKL367:AKL369"/>
    <mergeCell ref="AKM367:AKM369"/>
    <mergeCell ref="AKN367:AKN369"/>
    <mergeCell ref="AKO367:AKO369"/>
    <mergeCell ref="AKP367:AKP369"/>
    <mergeCell ref="LY370:LY372"/>
    <mergeCell ref="LZ370:LZ372"/>
    <mergeCell ref="MA370:MA372"/>
    <mergeCell ref="MB370:MB372"/>
    <mergeCell ref="MC370:MC372"/>
    <mergeCell ref="MD370:MD372"/>
    <mergeCell ref="ME370:ME372"/>
    <mergeCell ref="MF370:MF372"/>
    <mergeCell ref="MG370:MG372"/>
    <mergeCell ref="MH370:MH372"/>
    <mergeCell ref="MI370:MI372"/>
    <mergeCell ref="MJ370:MJ372"/>
    <mergeCell ref="MK370:MK372"/>
    <mergeCell ref="ML370:ML372"/>
    <mergeCell ref="MM370:MM372"/>
    <mergeCell ref="MN370:MN372"/>
    <mergeCell ref="MO370:MO372"/>
    <mergeCell ref="MP370:MP372"/>
    <mergeCell ref="MQ370:MQ372"/>
    <mergeCell ref="MR370:MR372"/>
    <mergeCell ref="MS370:MS372"/>
    <mergeCell ref="MT370:MT372"/>
    <mergeCell ref="MU370:MU372"/>
    <mergeCell ref="MV370:MV372"/>
    <mergeCell ref="MW370:MW372"/>
    <mergeCell ref="MX370:MX372"/>
    <mergeCell ref="MY370:MY372"/>
    <mergeCell ref="MZ370:MZ372"/>
    <mergeCell ref="NA370:NA372"/>
    <mergeCell ref="NB370:NB372"/>
    <mergeCell ref="NC370:NC372"/>
    <mergeCell ref="ND370:ND372"/>
    <mergeCell ref="NE370:NE372"/>
    <mergeCell ref="NF370:NF372"/>
    <mergeCell ref="NG370:NG372"/>
    <mergeCell ref="NH370:NH372"/>
    <mergeCell ref="NI370:NI372"/>
    <mergeCell ref="NJ370:NJ372"/>
    <mergeCell ref="NK370:NK372"/>
    <mergeCell ref="NL370:NL372"/>
    <mergeCell ref="NM370:NM372"/>
    <mergeCell ref="NN370:NN372"/>
    <mergeCell ref="NO370:NO372"/>
    <mergeCell ref="NP370:NP372"/>
    <mergeCell ref="NQ370:NQ372"/>
    <mergeCell ref="NR370:NR372"/>
    <mergeCell ref="NS370:NS372"/>
    <mergeCell ref="NT370:NT372"/>
    <mergeCell ref="NU370:NU372"/>
    <mergeCell ref="NV370:NV372"/>
    <mergeCell ref="NW370:NW372"/>
    <mergeCell ref="NX370:NX372"/>
    <mergeCell ref="NY370:NY372"/>
    <mergeCell ref="NZ370:NZ372"/>
    <mergeCell ref="OA370:OA372"/>
    <mergeCell ref="OB370:OB372"/>
    <mergeCell ref="OC370:OC372"/>
    <mergeCell ref="OD370:OD372"/>
    <mergeCell ref="OE370:OE372"/>
    <mergeCell ref="OF370:OF372"/>
    <mergeCell ref="OG370:OG372"/>
    <mergeCell ref="OH370:OH372"/>
    <mergeCell ref="OI370:OI372"/>
    <mergeCell ref="OJ370:OJ372"/>
    <mergeCell ref="OK370:OK372"/>
    <mergeCell ref="OL370:OL372"/>
    <mergeCell ref="OM370:OM372"/>
    <mergeCell ref="ON370:ON372"/>
    <mergeCell ref="OO370:OO372"/>
    <mergeCell ref="OP370:OP372"/>
    <mergeCell ref="OQ370:OQ372"/>
    <mergeCell ref="OR370:OR372"/>
    <mergeCell ref="OS370:OS372"/>
    <mergeCell ref="OT370:OT372"/>
    <mergeCell ref="OU370:OU372"/>
    <mergeCell ref="OV370:OV372"/>
    <mergeCell ref="OW370:OW372"/>
    <mergeCell ref="OX370:OX372"/>
    <mergeCell ref="OY370:OY372"/>
    <mergeCell ref="OZ370:OZ372"/>
    <mergeCell ref="PA370:PA372"/>
    <mergeCell ref="PB370:PB372"/>
    <mergeCell ref="PC370:PC372"/>
    <mergeCell ref="PD370:PD372"/>
    <mergeCell ref="PE370:PE372"/>
    <mergeCell ref="PF370:PF372"/>
    <mergeCell ref="PG370:PG372"/>
    <mergeCell ref="PH370:PH372"/>
    <mergeCell ref="PI370:PI372"/>
    <mergeCell ref="PJ370:PJ372"/>
    <mergeCell ref="PK370:PK372"/>
    <mergeCell ref="PL370:PL372"/>
    <mergeCell ref="PM370:PM372"/>
    <mergeCell ref="PN370:PN372"/>
    <mergeCell ref="PO370:PO372"/>
    <mergeCell ref="PP370:PP372"/>
    <mergeCell ref="PQ370:PQ372"/>
    <mergeCell ref="PR370:PR372"/>
    <mergeCell ref="PS370:PS372"/>
    <mergeCell ref="PT370:PT372"/>
    <mergeCell ref="PU370:PU372"/>
    <mergeCell ref="PV370:PV372"/>
    <mergeCell ref="PW370:PW372"/>
    <mergeCell ref="PX370:PX372"/>
    <mergeCell ref="PY370:PY372"/>
    <mergeCell ref="PZ370:PZ372"/>
    <mergeCell ref="QA370:QA372"/>
    <mergeCell ref="QB370:QB372"/>
    <mergeCell ref="QC370:QC372"/>
    <mergeCell ref="QD370:QD372"/>
    <mergeCell ref="QE370:QE372"/>
    <mergeCell ref="QF370:QF372"/>
    <mergeCell ref="QG370:QG372"/>
    <mergeCell ref="QH370:QH372"/>
    <mergeCell ref="QI370:QI372"/>
    <mergeCell ref="QJ370:QJ372"/>
    <mergeCell ref="QK370:QK372"/>
    <mergeCell ref="QL370:QL372"/>
    <mergeCell ref="QM370:QM372"/>
    <mergeCell ref="QN370:QN372"/>
    <mergeCell ref="QO370:QO372"/>
    <mergeCell ref="QP370:QP372"/>
    <mergeCell ref="QQ370:QQ372"/>
    <mergeCell ref="QR370:QR372"/>
    <mergeCell ref="QS370:QS372"/>
    <mergeCell ref="QT370:QT372"/>
    <mergeCell ref="QU370:QU372"/>
    <mergeCell ref="QV370:QV372"/>
    <mergeCell ref="QW370:QW372"/>
    <mergeCell ref="QX370:QX372"/>
    <mergeCell ref="QY370:QY372"/>
    <mergeCell ref="QZ370:QZ372"/>
    <mergeCell ref="RA370:RA372"/>
    <mergeCell ref="RB370:RB372"/>
    <mergeCell ref="RC370:RC372"/>
    <mergeCell ref="RD370:RD372"/>
    <mergeCell ref="RE370:RE372"/>
    <mergeCell ref="RF370:RF372"/>
    <mergeCell ref="RG370:RG372"/>
    <mergeCell ref="RH370:RH372"/>
    <mergeCell ref="RI370:RI372"/>
    <mergeCell ref="RJ370:RJ372"/>
    <mergeCell ref="RK370:RK372"/>
    <mergeCell ref="RL370:RL372"/>
    <mergeCell ref="RM370:RM372"/>
    <mergeCell ref="RN370:RN372"/>
    <mergeCell ref="RO370:RO372"/>
    <mergeCell ref="RP370:RP372"/>
    <mergeCell ref="RQ370:RQ372"/>
    <mergeCell ref="RR370:RR372"/>
    <mergeCell ref="RS370:RS372"/>
    <mergeCell ref="RT370:RT372"/>
    <mergeCell ref="RU370:RU372"/>
    <mergeCell ref="RV370:RV372"/>
    <mergeCell ref="RW370:RW372"/>
    <mergeCell ref="RX370:RX372"/>
    <mergeCell ref="RY370:RY372"/>
    <mergeCell ref="RZ370:RZ372"/>
    <mergeCell ref="SA370:SA372"/>
    <mergeCell ref="SB370:SB372"/>
    <mergeCell ref="SC370:SC372"/>
    <mergeCell ref="SD370:SD372"/>
    <mergeCell ref="SE370:SE372"/>
    <mergeCell ref="SF370:SF372"/>
    <mergeCell ref="SG370:SG372"/>
    <mergeCell ref="SH370:SH372"/>
    <mergeCell ref="SI370:SI372"/>
    <mergeCell ref="SJ370:SJ372"/>
    <mergeCell ref="SK370:SK372"/>
    <mergeCell ref="SL370:SL372"/>
    <mergeCell ref="SM370:SM372"/>
    <mergeCell ref="SN370:SN372"/>
    <mergeCell ref="SO370:SO372"/>
    <mergeCell ref="SP370:SP372"/>
    <mergeCell ref="SQ370:SQ372"/>
    <mergeCell ref="SR370:SR372"/>
    <mergeCell ref="SS370:SS372"/>
    <mergeCell ref="ST370:ST372"/>
    <mergeCell ref="SU370:SU372"/>
    <mergeCell ref="SV370:SV372"/>
    <mergeCell ref="SW370:SW372"/>
    <mergeCell ref="SX370:SX372"/>
    <mergeCell ref="SY370:SY372"/>
    <mergeCell ref="SZ370:SZ372"/>
    <mergeCell ref="TA370:TA372"/>
    <mergeCell ref="TB370:TB372"/>
    <mergeCell ref="TC370:TC372"/>
    <mergeCell ref="TD370:TD372"/>
    <mergeCell ref="TE370:TE372"/>
    <mergeCell ref="TF370:TF372"/>
    <mergeCell ref="TG370:TG372"/>
    <mergeCell ref="TH370:TH372"/>
    <mergeCell ref="TI370:TI372"/>
    <mergeCell ref="TJ370:TJ372"/>
    <mergeCell ref="TK370:TK372"/>
    <mergeCell ref="TL370:TL372"/>
    <mergeCell ref="TM370:TM372"/>
    <mergeCell ref="TN370:TN372"/>
    <mergeCell ref="TO370:TO372"/>
    <mergeCell ref="TP370:TP372"/>
    <mergeCell ref="TQ370:TQ372"/>
    <mergeCell ref="TR370:TR372"/>
    <mergeCell ref="TS370:TS372"/>
    <mergeCell ref="TT370:TT372"/>
    <mergeCell ref="TU370:TU372"/>
    <mergeCell ref="TV370:TV372"/>
    <mergeCell ref="TW370:TW372"/>
    <mergeCell ref="TX370:TX372"/>
    <mergeCell ref="TY370:TY372"/>
    <mergeCell ref="TZ370:TZ372"/>
    <mergeCell ref="UA370:UA372"/>
    <mergeCell ref="UB370:UB372"/>
    <mergeCell ref="UC370:UC372"/>
    <mergeCell ref="UD370:UD372"/>
    <mergeCell ref="UE370:UE372"/>
    <mergeCell ref="UF370:UF372"/>
    <mergeCell ref="UG370:UG372"/>
    <mergeCell ref="UH370:UH372"/>
    <mergeCell ref="UI370:UI372"/>
    <mergeCell ref="UJ370:UJ372"/>
    <mergeCell ref="UK370:UK372"/>
    <mergeCell ref="UL370:UL372"/>
    <mergeCell ref="UM370:UM372"/>
    <mergeCell ref="UN370:UN372"/>
    <mergeCell ref="UO370:UO372"/>
    <mergeCell ref="UP370:UP372"/>
    <mergeCell ref="UQ370:UQ372"/>
    <mergeCell ref="UR370:UR372"/>
    <mergeCell ref="US370:US372"/>
    <mergeCell ref="UT370:UT372"/>
    <mergeCell ref="UU370:UU372"/>
    <mergeCell ref="UV370:UV372"/>
    <mergeCell ref="UW370:UW372"/>
    <mergeCell ref="UX370:UX372"/>
    <mergeCell ref="UY370:UY372"/>
    <mergeCell ref="UZ370:UZ372"/>
    <mergeCell ref="VA370:VA372"/>
    <mergeCell ref="VB370:VB372"/>
    <mergeCell ref="VC370:VC372"/>
    <mergeCell ref="VD370:VD372"/>
    <mergeCell ref="VE370:VE372"/>
    <mergeCell ref="VF370:VF372"/>
    <mergeCell ref="VG370:VG372"/>
    <mergeCell ref="VH370:VH372"/>
    <mergeCell ref="VI370:VI372"/>
    <mergeCell ref="VJ370:VJ372"/>
    <mergeCell ref="VK370:VK372"/>
    <mergeCell ref="VL370:VL372"/>
    <mergeCell ref="VM370:VM372"/>
    <mergeCell ref="VN370:VN372"/>
    <mergeCell ref="VO370:VO372"/>
    <mergeCell ref="VP370:VP372"/>
    <mergeCell ref="VQ370:VQ372"/>
    <mergeCell ref="VR370:VR372"/>
    <mergeCell ref="VS370:VS372"/>
    <mergeCell ref="VT370:VT372"/>
    <mergeCell ref="VU370:VU372"/>
    <mergeCell ref="VV370:VV372"/>
    <mergeCell ref="VW370:VW372"/>
    <mergeCell ref="VX370:VX372"/>
    <mergeCell ref="VY370:VY372"/>
    <mergeCell ref="VZ370:VZ372"/>
    <mergeCell ref="WA370:WA372"/>
    <mergeCell ref="WB370:WB372"/>
    <mergeCell ref="WC370:WC372"/>
    <mergeCell ref="WD370:WD372"/>
    <mergeCell ref="WE370:WE372"/>
    <mergeCell ref="WF370:WF372"/>
    <mergeCell ref="WG370:WG372"/>
    <mergeCell ref="WH370:WH372"/>
    <mergeCell ref="WI370:WI372"/>
    <mergeCell ref="WJ370:WJ372"/>
    <mergeCell ref="WK370:WK372"/>
    <mergeCell ref="WL370:WL372"/>
    <mergeCell ref="WM370:WM372"/>
    <mergeCell ref="WN370:WN372"/>
    <mergeCell ref="WO370:WO372"/>
    <mergeCell ref="WP370:WP372"/>
    <mergeCell ref="WQ370:WQ372"/>
    <mergeCell ref="WR370:WR372"/>
    <mergeCell ref="WS370:WS372"/>
    <mergeCell ref="WT370:WT372"/>
    <mergeCell ref="WU370:WU372"/>
    <mergeCell ref="WV370:WV372"/>
    <mergeCell ref="WW370:WW372"/>
    <mergeCell ref="WX370:WX372"/>
    <mergeCell ref="WY370:WY372"/>
    <mergeCell ref="WZ370:WZ372"/>
    <mergeCell ref="XA370:XA372"/>
    <mergeCell ref="XB370:XB372"/>
    <mergeCell ref="XC370:XC372"/>
    <mergeCell ref="XD370:XD372"/>
    <mergeCell ref="XE370:XE372"/>
    <mergeCell ref="XF370:XF372"/>
    <mergeCell ref="XG370:XG372"/>
    <mergeCell ref="XH370:XH372"/>
    <mergeCell ref="XI370:XI372"/>
    <mergeCell ref="XJ370:XJ372"/>
    <mergeCell ref="XK370:XK372"/>
    <mergeCell ref="XL370:XL372"/>
    <mergeCell ref="XM370:XM372"/>
    <mergeCell ref="XN370:XN372"/>
    <mergeCell ref="XO370:XO372"/>
    <mergeCell ref="XP370:XP372"/>
    <mergeCell ref="XQ370:XQ372"/>
    <mergeCell ref="XR370:XR372"/>
    <mergeCell ref="XS370:XS372"/>
    <mergeCell ref="XT370:XT372"/>
    <mergeCell ref="XU370:XU372"/>
    <mergeCell ref="XV370:XV372"/>
    <mergeCell ref="XW370:XW372"/>
    <mergeCell ref="XX370:XX372"/>
    <mergeCell ref="XY370:XY372"/>
    <mergeCell ref="XZ370:XZ372"/>
    <mergeCell ref="YA370:YA372"/>
    <mergeCell ref="YB370:YB372"/>
    <mergeCell ref="YC370:YC372"/>
    <mergeCell ref="YD370:YD372"/>
    <mergeCell ref="YE370:YE372"/>
    <mergeCell ref="YF370:YF372"/>
    <mergeCell ref="YG370:YG372"/>
    <mergeCell ref="YH370:YH372"/>
    <mergeCell ref="YI370:YI372"/>
    <mergeCell ref="YJ370:YJ372"/>
    <mergeCell ref="YK370:YK372"/>
    <mergeCell ref="YL370:YL372"/>
    <mergeCell ref="YM370:YM372"/>
    <mergeCell ref="YN370:YN372"/>
    <mergeCell ref="YO370:YO372"/>
    <mergeCell ref="YP370:YP372"/>
    <mergeCell ref="YQ370:YQ372"/>
    <mergeCell ref="YR370:YR372"/>
    <mergeCell ref="YS370:YS372"/>
    <mergeCell ref="YT370:YT372"/>
    <mergeCell ref="YU370:YU372"/>
    <mergeCell ref="YV370:YV372"/>
    <mergeCell ref="YW370:YW372"/>
    <mergeCell ref="YX370:YX372"/>
    <mergeCell ref="YY370:YY372"/>
    <mergeCell ref="YZ370:YZ372"/>
    <mergeCell ref="ZA370:ZA372"/>
    <mergeCell ref="ZB370:ZB372"/>
    <mergeCell ref="ZC370:ZC372"/>
    <mergeCell ref="ZD370:ZD372"/>
    <mergeCell ref="ZE370:ZE372"/>
    <mergeCell ref="ZF370:ZF372"/>
    <mergeCell ref="ZG370:ZG372"/>
    <mergeCell ref="ZH370:ZH372"/>
    <mergeCell ref="ZI370:ZI372"/>
    <mergeCell ref="ZJ370:ZJ372"/>
    <mergeCell ref="ZK370:ZK372"/>
    <mergeCell ref="ZL370:ZL372"/>
    <mergeCell ref="ZM370:ZM372"/>
    <mergeCell ref="ZN370:ZN372"/>
    <mergeCell ref="ZO370:ZO372"/>
    <mergeCell ref="ZP370:ZP372"/>
    <mergeCell ref="ZQ370:ZQ372"/>
    <mergeCell ref="ZR370:ZR372"/>
    <mergeCell ref="ZS370:ZS372"/>
    <mergeCell ref="ZT370:ZT372"/>
    <mergeCell ref="ZU370:ZU372"/>
    <mergeCell ref="ZV370:ZV372"/>
    <mergeCell ref="ZW370:ZW372"/>
    <mergeCell ref="ZX370:ZX372"/>
    <mergeCell ref="ZY370:ZY372"/>
    <mergeCell ref="ZZ370:ZZ372"/>
    <mergeCell ref="AAA370:AAA372"/>
    <mergeCell ref="AAB370:AAB372"/>
    <mergeCell ref="AAC370:AAC372"/>
    <mergeCell ref="AAD370:AAD372"/>
    <mergeCell ref="AAE370:AAE372"/>
    <mergeCell ref="AAF370:AAF372"/>
    <mergeCell ref="AAG370:AAG372"/>
    <mergeCell ref="AAH370:AAH372"/>
    <mergeCell ref="AAI370:AAI372"/>
    <mergeCell ref="AAJ370:AAJ372"/>
    <mergeCell ref="AAK370:AAK372"/>
    <mergeCell ref="AAL370:AAL372"/>
    <mergeCell ref="AAM370:AAM372"/>
    <mergeCell ref="AAN370:AAN372"/>
    <mergeCell ref="AAO370:AAO372"/>
    <mergeCell ref="AAP370:AAP372"/>
    <mergeCell ref="AAQ370:AAQ372"/>
    <mergeCell ref="AAR370:AAR372"/>
    <mergeCell ref="AAS370:AAS372"/>
    <mergeCell ref="AAT370:AAT372"/>
    <mergeCell ref="AAU370:AAU372"/>
    <mergeCell ref="AAV370:AAV372"/>
    <mergeCell ref="AAW370:AAW372"/>
    <mergeCell ref="AAX370:AAX372"/>
    <mergeCell ref="AAY370:AAY372"/>
    <mergeCell ref="AAZ370:AAZ372"/>
    <mergeCell ref="ABA370:ABA372"/>
    <mergeCell ref="ABB370:ABB372"/>
    <mergeCell ref="ABC370:ABC372"/>
    <mergeCell ref="ABD370:ABD372"/>
    <mergeCell ref="ABE370:ABE372"/>
    <mergeCell ref="ABF370:ABF372"/>
    <mergeCell ref="ABG370:ABG372"/>
    <mergeCell ref="ABH370:ABH372"/>
    <mergeCell ref="ABI370:ABI372"/>
    <mergeCell ref="ABJ370:ABJ372"/>
    <mergeCell ref="ABK370:ABK372"/>
    <mergeCell ref="ABL370:ABL372"/>
    <mergeCell ref="ABM370:ABM372"/>
    <mergeCell ref="ABN370:ABN372"/>
    <mergeCell ref="ABO370:ABO372"/>
    <mergeCell ref="ABP370:ABP372"/>
    <mergeCell ref="ABQ370:ABQ372"/>
    <mergeCell ref="ABR370:ABR372"/>
    <mergeCell ref="ABS370:ABS372"/>
    <mergeCell ref="ABT370:ABT372"/>
    <mergeCell ref="ABU370:ABU372"/>
    <mergeCell ref="ABV370:ABV372"/>
    <mergeCell ref="ABW370:ABW372"/>
    <mergeCell ref="ABX370:ABX372"/>
    <mergeCell ref="ABY370:ABY372"/>
    <mergeCell ref="ABZ370:ABZ372"/>
    <mergeCell ref="ACA370:ACA372"/>
    <mergeCell ref="ACB370:ACB372"/>
    <mergeCell ref="ACC370:ACC372"/>
    <mergeCell ref="ACD370:ACD372"/>
    <mergeCell ref="ACE370:ACE372"/>
    <mergeCell ref="ACF370:ACF372"/>
    <mergeCell ref="ACG370:ACG372"/>
    <mergeCell ref="ACH370:ACH372"/>
    <mergeCell ref="ACI370:ACI372"/>
    <mergeCell ref="ACJ370:ACJ372"/>
    <mergeCell ref="ACK370:ACK372"/>
    <mergeCell ref="ACL370:ACL372"/>
    <mergeCell ref="ACM370:ACM372"/>
    <mergeCell ref="ACN370:ACN372"/>
    <mergeCell ref="ACO370:ACO372"/>
    <mergeCell ref="ACP370:ACP372"/>
    <mergeCell ref="ACQ370:ACQ372"/>
    <mergeCell ref="ACR370:ACR372"/>
    <mergeCell ref="ACS370:ACS372"/>
    <mergeCell ref="ACT370:ACT372"/>
    <mergeCell ref="ACU370:ACU372"/>
    <mergeCell ref="ACV370:ACV372"/>
    <mergeCell ref="ACW370:ACW372"/>
    <mergeCell ref="ACX370:ACX372"/>
    <mergeCell ref="ACY370:ACY372"/>
    <mergeCell ref="ACZ370:ACZ372"/>
    <mergeCell ref="ADA370:ADA372"/>
    <mergeCell ref="ADB370:ADB372"/>
    <mergeCell ref="ADC370:ADC372"/>
    <mergeCell ref="ADD370:ADD372"/>
    <mergeCell ref="ADE370:ADE372"/>
    <mergeCell ref="ADF370:ADF372"/>
    <mergeCell ref="ADG370:ADG372"/>
    <mergeCell ref="ADH370:ADH372"/>
    <mergeCell ref="ADI370:ADI372"/>
    <mergeCell ref="ADJ370:ADJ372"/>
    <mergeCell ref="ADK370:ADK372"/>
    <mergeCell ref="ADL370:ADL372"/>
    <mergeCell ref="ADM370:ADM372"/>
    <mergeCell ref="ADN370:ADN372"/>
    <mergeCell ref="ADO370:ADO372"/>
    <mergeCell ref="ADP370:ADP372"/>
    <mergeCell ref="ADQ370:ADQ372"/>
    <mergeCell ref="ADR370:ADR372"/>
    <mergeCell ref="ADS370:ADS372"/>
    <mergeCell ref="ADT370:ADT372"/>
    <mergeCell ref="ADU370:ADU372"/>
    <mergeCell ref="ADV370:ADV372"/>
    <mergeCell ref="ADW370:ADW372"/>
    <mergeCell ref="ADX370:ADX372"/>
    <mergeCell ref="ADY370:ADY372"/>
    <mergeCell ref="ADZ370:ADZ372"/>
    <mergeCell ref="AEA370:AEA372"/>
    <mergeCell ref="AEB370:AEB372"/>
    <mergeCell ref="AEC370:AEC372"/>
    <mergeCell ref="AED370:AED372"/>
    <mergeCell ref="AEE370:AEE372"/>
    <mergeCell ref="AEF370:AEF372"/>
    <mergeCell ref="AEG370:AEG372"/>
    <mergeCell ref="AEH370:AEH372"/>
    <mergeCell ref="AEI370:AEI372"/>
    <mergeCell ref="AEJ370:AEJ372"/>
    <mergeCell ref="AEK370:AEK372"/>
    <mergeCell ref="AEL370:AEL372"/>
    <mergeCell ref="AEM370:AEM372"/>
    <mergeCell ref="AEN370:AEN372"/>
    <mergeCell ref="AEO370:AEO372"/>
    <mergeCell ref="AEP370:AEP372"/>
    <mergeCell ref="AEQ370:AEQ372"/>
    <mergeCell ref="AER370:AER372"/>
    <mergeCell ref="AES370:AES372"/>
    <mergeCell ref="AET370:AET372"/>
    <mergeCell ref="AEU370:AEU372"/>
    <mergeCell ref="AEV370:AEV372"/>
    <mergeCell ref="AEW370:AEW372"/>
    <mergeCell ref="AEX370:AEX372"/>
    <mergeCell ref="AEY370:AEY372"/>
    <mergeCell ref="AEZ370:AEZ372"/>
    <mergeCell ref="AFA370:AFA372"/>
    <mergeCell ref="AFB370:AFB372"/>
    <mergeCell ref="AFC370:AFC372"/>
    <mergeCell ref="AFD370:AFD372"/>
    <mergeCell ref="AFE370:AFE372"/>
    <mergeCell ref="AFF370:AFF372"/>
    <mergeCell ref="AFG370:AFG372"/>
    <mergeCell ref="AFH370:AFH372"/>
    <mergeCell ref="AFI370:AFI372"/>
    <mergeCell ref="AFJ370:AFJ372"/>
    <mergeCell ref="AFK370:AFK372"/>
    <mergeCell ref="AFL370:AFL372"/>
    <mergeCell ref="AFM370:AFM372"/>
    <mergeCell ref="AFN370:AFN372"/>
    <mergeCell ref="AFO370:AFO372"/>
    <mergeCell ref="AFP370:AFP372"/>
    <mergeCell ref="AFQ370:AFQ372"/>
    <mergeCell ref="AFR370:AFR372"/>
    <mergeCell ref="AFS370:AFS372"/>
    <mergeCell ref="AFT370:AFT372"/>
    <mergeCell ref="AFU370:AFU372"/>
    <mergeCell ref="AFV370:AFV372"/>
    <mergeCell ref="AFW370:AFW372"/>
    <mergeCell ref="AFX370:AFX372"/>
    <mergeCell ref="AFY370:AFY372"/>
    <mergeCell ref="AFZ370:AFZ372"/>
    <mergeCell ref="AGA370:AGA372"/>
    <mergeCell ref="AGB370:AGB372"/>
    <mergeCell ref="AGC370:AGC372"/>
    <mergeCell ref="AGD370:AGD372"/>
    <mergeCell ref="AGE370:AGE372"/>
    <mergeCell ref="AGF370:AGF372"/>
    <mergeCell ref="AGG370:AGG372"/>
    <mergeCell ref="AGH370:AGH372"/>
    <mergeCell ref="AGI370:AGI372"/>
    <mergeCell ref="AGJ370:AGJ372"/>
    <mergeCell ref="AGK370:AGK372"/>
    <mergeCell ref="AGL370:AGL372"/>
    <mergeCell ref="AGM370:AGM372"/>
    <mergeCell ref="AGN370:AGN372"/>
    <mergeCell ref="AGO370:AGO372"/>
    <mergeCell ref="AGP370:AGP372"/>
    <mergeCell ref="AGQ370:AGQ372"/>
    <mergeCell ref="AGR370:AGR372"/>
    <mergeCell ref="AGS370:AGS372"/>
    <mergeCell ref="AGT370:AGT372"/>
    <mergeCell ref="AGU370:AGU372"/>
    <mergeCell ref="AGV370:AGV372"/>
    <mergeCell ref="AGW370:AGW372"/>
    <mergeCell ref="AGX370:AGX372"/>
    <mergeCell ref="AGY370:AGY372"/>
    <mergeCell ref="AGZ370:AGZ372"/>
    <mergeCell ref="AHA370:AHA372"/>
    <mergeCell ref="AHB370:AHB372"/>
    <mergeCell ref="AHC370:AHC372"/>
    <mergeCell ref="AHD370:AHD372"/>
    <mergeCell ref="AHE370:AHE372"/>
    <mergeCell ref="AHF370:AHF372"/>
    <mergeCell ref="AHG370:AHG372"/>
    <mergeCell ref="AHH370:AHH372"/>
    <mergeCell ref="AHI370:AHI372"/>
    <mergeCell ref="AHJ370:AHJ372"/>
    <mergeCell ref="AHK370:AHK372"/>
    <mergeCell ref="AHL370:AHL372"/>
    <mergeCell ref="AHM370:AHM372"/>
    <mergeCell ref="AHN370:AHN372"/>
    <mergeCell ref="AHO370:AHO372"/>
    <mergeCell ref="AHP370:AHP372"/>
    <mergeCell ref="AHQ370:AHQ372"/>
    <mergeCell ref="AHR370:AHR372"/>
    <mergeCell ref="AHS370:AHS372"/>
    <mergeCell ref="AHT370:AHT372"/>
    <mergeCell ref="AHU370:AHU372"/>
    <mergeCell ref="AHV370:AHV372"/>
    <mergeCell ref="AHW370:AHW372"/>
    <mergeCell ref="AHX370:AHX372"/>
    <mergeCell ref="AHY370:AHY372"/>
    <mergeCell ref="AHZ370:AHZ372"/>
    <mergeCell ref="AIA370:AIA372"/>
    <mergeCell ref="AIB370:AIB372"/>
    <mergeCell ref="AIC370:AIC372"/>
    <mergeCell ref="AID370:AID372"/>
    <mergeCell ref="AIE370:AIE372"/>
    <mergeCell ref="AIF370:AIF372"/>
    <mergeCell ref="AIG370:AIG372"/>
    <mergeCell ref="AIH370:AIH372"/>
    <mergeCell ref="AII370:AII372"/>
    <mergeCell ref="AIJ370:AIJ372"/>
    <mergeCell ref="AIK370:AIK372"/>
    <mergeCell ref="AIL370:AIL372"/>
    <mergeCell ref="AIM370:AIM372"/>
    <mergeCell ref="AIN370:AIN372"/>
    <mergeCell ref="AIO370:AIO372"/>
    <mergeCell ref="AIP370:AIP372"/>
    <mergeCell ref="AIQ370:AIQ372"/>
    <mergeCell ref="AIR370:AIR372"/>
    <mergeCell ref="AIS370:AIS372"/>
    <mergeCell ref="AIT370:AIT372"/>
    <mergeCell ref="AIU370:AIU372"/>
    <mergeCell ref="AIV370:AIV372"/>
    <mergeCell ref="AIW370:AIW372"/>
    <mergeCell ref="AIX370:AIX372"/>
    <mergeCell ref="AIY370:AIY372"/>
    <mergeCell ref="AIZ370:AIZ372"/>
    <mergeCell ref="AJA370:AJA372"/>
    <mergeCell ref="AJB370:AJB372"/>
    <mergeCell ref="AJC370:AJC372"/>
    <mergeCell ref="AJD370:AJD372"/>
    <mergeCell ref="AJE370:AJE372"/>
    <mergeCell ref="AJF370:AJF372"/>
    <mergeCell ref="AJG370:AJG372"/>
    <mergeCell ref="AJH370:AJH372"/>
    <mergeCell ref="AJI370:AJI372"/>
    <mergeCell ref="AJJ370:AJJ372"/>
    <mergeCell ref="AJK370:AJK372"/>
    <mergeCell ref="AJL370:AJL372"/>
    <mergeCell ref="AJM370:AJM372"/>
    <mergeCell ref="AJN370:AJN372"/>
    <mergeCell ref="AJO370:AJO372"/>
    <mergeCell ref="AJP370:AJP372"/>
    <mergeCell ref="AJQ370:AJQ372"/>
    <mergeCell ref="AJR370:AJR372"/>
    <mergeCell ref="AJS370:AJS372"/>
    <mergeCell ref="AJT370:AJT372"/>
    <mergeCell ref="AJU370:AJU372"/>
    <mergeCell ref="AJV370:AJV372"/>
    <mergeCell ref="AJW370:AJW372"/>
    <mergeCell ref="AJX370:AJX372"/>
    <mergeCell ref="AJY370:AJY372"/>
    <mergeCell ref="AJZ370:AJZ372"/>
    <mergeCell ref="AKA370:AKA372"/>
    <mergeCell ref="AKB370:AKB372"/>
    <mergeCell ref="AKC370:AKC372"/>
    <mergeCell ref="AKD370:AKD372"/>
    <mergeCell ref="AKE370:AKE372"/>
    <mergeCell ref="AKF370:AKF372"/>
    <mergeCell ref="AKG370:AKG372"/>
    <mergeCell ref="AKH370:AKH372"/>
    <mergeCell ref="AKI370:AKI372"/>
    <mergeCell ref="AKJ370:AKJ372"/>
    <mergeCell ref="AKK370:AKK372"/>
    <mergeCell ref="AKL370:AKL372"/>
    <mergeCell ref="AKM370:AKM372"/>
    <mergeCell ref="AKN370:AKN372"/>
    <mergeCell ref="AKO370:AKO372"/>
    <mergeCell ref="AKP370:AKP372"/>
    <mergeCell ref="LY374:LY375"/>
    <mergeCell ref="LZ374:LZ375"/>
    <mergeCell ref="MA374:MA375"/>
    <mergeCell ref="MB374:MB375"/>
    <mergeCell ref="MC374:MC375"/>
    <mergeCell ref="MD374:MD375"/>
    <mergeCell ref="ME374:ME375"/>
    <mergeCell ref="MF374:MF375"/>
    <mergeCell ref="MG374:MG375"/>
    <mergeCell ref="MH374:MH375"/>
    <mergeCell ref="MI374:MI375"/>
    <mergeCell ref="MJ374:MJ375"/>
    <mergeCell ref="MK374:MK375"/>
    <mergeCell ref="ML374:ML375"/>
    <mergeCell ref="MM374:MM375"/>
    <mergeCell ref="MN374:MN375"/>
    <mergeCell ref="MO374:MO375"/>
    <mergeCell ref="MP374:MP375"/>
    <mergeCell ref="MQ374:MQ375"/>
    <mergeCell ref="MR374:MR375"/>
    <mergeCell ref="MS374:MS375"/>
    <mergeCell ref="MT374:MT375"/>
    <mergeCell ref="MU374:MU375"/>
    <mergeCell ref="MV374:MV375"/>
    <mergeCell ref="MW374:MW375"/>
    <mergeCell ref="MX374:MX375"/>
    <mergeCell ref="MY374:MY375"/>
    <mergeCell ref="MZ374:MZ375"/>
    <mergeCell ref="NA374:NA375"/>
    <mergeCell ref="NB374:NB375"/>
    <mergeCell ref="NC374:NC375"/>
    <mergeCell ref="ND374:ND375"/>
    <mergeCell ref="NE374:NE375"/>
    <mergeCell ref="NF374:NF375"/>
    <mergeCell ref="NG374:NG375"/>
    <mergeCell ref="NH374:NH375"/>
    <mergeCell ref="NI374:NI375"/>
    <mergeCell ref="NJ374:NJ375"/>
    <mergeCell ref="NK374:NK375"/>
    <mergeCell ref="NL374:NL375"/>
    <mergeCell ref="NM374:NM375"/>
    <mergeCell ref="NN374:NN375"/>
    <mergeCell ref="NO374:NO375"/>
    <mergeCell ref="NP374:NP375"/>
    <mergeCell ref="NQ374:NQ375"/>
    <mergeCell ref="NR374:NR375"/>
    <mergeCell ref="NS374:NS375"/>
    <mergeCell ref="NT374:NT375"/>
    <mergeCell ref="NU374:NU375"/>
    <mergeCell ref="NV374:NV375"/>
    <mergeCell ref="NW374:NW375"/>
    <mergeCell ref="NX374:NX375"/>
    <mergeCell ref="NY374:NY375"/>
    <mergeCell ref="NZ374:NZ375"/>
    <mergeCell ref="OA374:OA375"/>
    <mergeCell ref="OB374:OB375"/>
    <mergeCell ref="OC374:OC375"/>
    <mergeCell ref="OD374:OD375"/>
    <mergeCell ref="OE374:OE375"/>
    <mergeCell ref="OF374:OF375"/>
    <mergeCell ref="OG374:OG375"/>
    <mergeCell ref="OH374:OH375"/>
    <mergeCell ref="OI374:OI375"/>
    <mergeCell ref="OJ374:OJ375"/>
    <mergeCell ref="OK374:OK375"/>
    <mergeCell ref="OL374:OL375"/>
    <mergeCell ref="OM374:OM375"/>
    <mergeCell ref="ON374:ON375"/>
    <mergeCell ref="OO374:OO375"/>
    <mergeCell ref="OP374:OP375"/>
    <mergeCell ref="OQ374:OQ375"/>
    <mergeCell ref="OR374:OR375"/>
    <mergeCell ref="OS374:OS375"/>
    <mergeCell ref="OT374:OT375"/>
    <mergeCell ref="OU374:OU375"/>
    <mergeCell ref="OV374:OV375"/>
    <mergeCell ref="OW374:OW375"/>
    <mergeCell ref="OX374:OX375"/>
    <mergeCell ref="OY374:OY375"/>
    <mergeCell ref="OZ374:OZ375"/>
    <mergeCell ref="PA374:PA375"/>
    <mergeCell ref="PB374:PB375"/>
    <mergeCell ref="PC374:PC375"/>
    <mergeCell ref="PD374:PD375"/>
    <mergeCell ref="PE374:PE375"/>
    <mergeCell ref="PF374:PF375"/>
    <mergeCell ref="PG374:PG375"/>
    <mergeCell ref="PH374:PH375"/>
    <mergeCell ref="PI374:PI375"/>
    <mergeCell ref="PJ374:PJ375"/>
    <mergeCell ref="PK374:PK375"/>
    <mergeCell ref="PL374:PL375"/>
    <mergeCell ref="PM374:PM375"/>
    <mergeCell ref="PN374:PN375"/>
    <mergeCell ref="PO374:PO375"/>
    <mergeCell ref="PP374:PP375"/>
    <mergeCell ref="PQ374:PQ375"/>
    <mergeCell ref="PR374:PR375"/>
    <mergeCell ref="PS374:PS375"/>
    <mergeCell ref="PT374:PT375"/>
    <mergeCell ref="PU374:PU375"/>
    <mergeCell ref="PV374:PV375"/>
    <mergeCell ref="PW374:PW375"/>
    <mergeCell ref="PX374:PX375"/>
    <mergeCell ref="PY374:PY375"/>
    <mergeCell ref="PZ374:PZ375"/>
    <mergeCell ref="QA374:QA375"/>
    <mergeCell ref="QB374:QB375"/>
    <mergeCell ref="QC374:QC375"/>
    <mergeCell ref="QD374:QD375"/>
    <mergeCell ref="QE374:QE375"/>
    <mergeCell ref="QF374:QF375"/>
    <mergeCell ref="QG374:QG375"/>
    <mergeCell ref="QH374:QH375"/>
    <mergeCell ref="QI374:QI375"/>
    <mergeCell ref="QJ374:QJ375"/>
    <mergeCell ref="QK374:QK375"/>
    <mergeCell ref="QL374:QL375"/>
    <mergeCell ref="QM374:QM375"/>
    <mergeCell ref="QN374:QN375"/>
    <mergeCell ref="QO374:QO375"/>
    <mergeCell ref="QP374:QP375"/>
    <mergeCell ref="QQ374:QQ375"/>
    <mergeCell ref="QR374:QR375"/>
    <mergeCell ref="QS374:QS375"/>
    <mergeCell ref="QT374:QT375"/>
    <mergeCell ref="QU374:QU375"/>
    <mergeCell ref="QV374:QV375"/>
    <mergeCell ref="QW374:QW375"/>
    <mergeCell ref="QX374:QX375"/>
    <mergeCell ref="QY374:QY375"/>
    <mergeCell ref="QZ374:QZ375"/>
    <mergeCell ref="RA374:RA375"/>
    <mergeCell ref="RB374:RB375"/>
    <mergeCell ref="RC374:RC375"/>
    <mergeCell ref="RD374:RD375"/>
    <mergeCell ref="RE374:RE375"/>
    <mergeCell ref="RF374:RF375"/>
    <mergeCell ref="RG374:RG375"/>
    <mergeCell ref="RH374:RH375"/>
    <mergeCell ref="RI374:RI375"/>
    <mergeCell ref="RJ374:RJ375"/>
    <mergeCell ref="RK374:RK375"/>
    <mergeCell ref="RL374:RL375"/>
    <mergeCell ref="RM374:RM375"/>
    <mergeCell ref="RN374:RN375"/>
    <mergeCell ref="RO374:RO375"/>
    <mergeCell ref="RP374:RP375"/>
    <mergeCell ref="RQ374:RQ375"/>
    <mergeCell ref="RR374:RR375"/>
    <mergeCell ref="RS374:RS375"/>
    <mergeCell ref="RT374:RT375"/>
    <mergeCell ref="RU374:RU375"/>
    <mergeCell ref="RV374:RV375"/>
    <mergeCell ref="RW374:RW375"/>
    <mergeCell ref="RX374:RX375"/>
    <mergeCell ref="RY374:RY375"/>
    <mergeCell ref="RZ374:RZ375"/>
    <mergeCell ref="SA374:SA375"/>
    <mergeCell ref="SB374:SB375"/>
    <mergeCell ref="SC374:SC375"/>
    <mergeCell ref="SD374:SD375"/>
    <mergeCell ref="SE374:SE375"/>
    <mergeCell ref="SF374:SF375"/>
    <mergeCell ref="SG374:SG375"/>
    <mergeCell ref="SH374:SH375"/>
    <mergeCell ref="SI374:SI375"/>
    <mergeCell ref="SJ374:SJ375"/>
    <mergeCell ref="SK374:SK375"/>
    <mergeCell ref="SL374:SL375"/>
    <mergeCell ref="SM374:SM375"/>
    <mergeCell ref="SN374:SN375"/>
    <mergeCell ref="SO374:SO375"/>
    <mergeCell ref="SP374:SP375"/>
    <mergeCell ref="SQ374:SQ375"/>
    <mergeCell ref="SR374:SR375"/>
    <mergeCell ref="SS374:SS375"/>
    <mergeCell ref="ST374:ST375"/>
    <mergeCell ref="SU374:SU375"/>
    <mergeCell ref="SV374:SV375"/>
    <mergeCell ref="SW374:SW375"/>
    <mergeCell ref="SX374:SX375"/>
    <mergeCell ref="SY374:SY375"/>
    <mergeCell ref="SZ374:SZ375"/>
    <mergeCell ref="TA374:TA375"/>
    <mergeCell ref="TB374:TB375"/>
    <mergeCell ref="TC374:TC375"/>
    <mergeCell ref="TD374:TD375"/>
    <mergeCell ref="TE374:TE375"/>
    <mergeCell ref="TF374:TF375"/>
    <mergeCell ref="TG374:TG375"/>
    <mergeCell ref="TH374:TH375"/>
    <mergeCell ref="TI374:TI375"/>
    <mergeCell ref="TJ374:TJ375"/>
    <mergeCell ref="TK374:TK375"/>
    <mergeCell ref="TL374:TL375"/>
    <mergeCell ref="TM374:TM375"/>
    <mergeCell ref="TN374:TN375"/>
    <mergeCell ref="TO374:TO375"/>
    <mergeCell ref="TP374:TP375"/>
    <mergeCell ref="TQ374:TQ375"/>
    <mergeCell ref="TR374:TR375"/>
    <mergeCell ref="TS374:TS375"/>
    <mergeCell ref="TT374:TT375"/>
    <mergeCell ref="TU374:TU375"/>
    <mergeCell ref="TV374:TV375"/>
    <mergeCell ref="TW374:TW375"/>
    <mergeCell ref="TX374:TX375"/>
    <mergeCell ref="TY374:TY375"/>
    <mergeCell ref="TZ374:TZ375"/>
    <mergeCell ref="UA374:UA375"/>
    <mergeCell ref="UB374:UB375"/>
    <mergeCell ref="UC374:UC375"/>
    <mergeCell ref="UD374:UD375"/>
    <mergeCell ref="UE374:UE375"/>
    <mergeCell ref="UF374:UF375"/>
    <mergeCell ref="UG374:UG375"/>
    <mergeCell ref="UH374:UH375"/>
    <mergeCell ref="UI374:UI375"/>
    <mergeCell ref="UJ374:UJ375"/>
    <mergeCell ref="UK374:UK375"/>
    <mergeCell ref="UL374:UL375"/>
    <mergeCell ref="UM374:UM375"/>
    <mergeCell ref="UN374:UN375"/>
    <mergeCell ref="UO374:UO375"/>
    <mergeCell ref="UP374:UP375"/>
    <mergeCell ref="UQ374:UQ375"/>
    <mergeCell ref="UR374:UR375"/>
    <mergeCell ref="US374:US375"/>
    <mergeCell ref="UT374:UT375"/>
    <mergeCell ref="UU374:UU375"/>
    <mergeCell ref="UV374:UV375"/>
    <mergeCell ref="UW374:UW375"/>
    <mergeCell ref="UX374:UX375"/>
    <mergeCell ref="UY374:UY375"/>
    <mergeCell ref="UZ374:UZ375"/>
    <mergeCell ref="VA374:VA375"/>
    <mergeCell ref="VB374:VB375"/>
    <mergeCell ref="VC374:VC375"/>
    <mergeCell ref="VD374:VD375"/>
    <mergeCell ref="VE374:VE375"/>
    <mergeCell ref="VF374:VF375"/>
    <mergeCell ref="VG374:VG375"/>
    <mergeCell ref="VH374:VH375"/>
    <mergeCell ref="VI374:VI375"/>
    <mergeCell ref="VJ374:VJ375"/>
    <mergeCell ref="VK374:VK375"/>
    <mergeCell ref="VL374:VL375"/>
    <mergeCell ref="VM374:VM375"/>
    <mergeCell ref="VN374:VN375"/>
    <mergeCell ref="VO374:VO375"/>
    <mergeCell ref="VP374:VP375"/>
    <mergeCell ref="VQ374:VQ375"/>
    <mergeCell ref="VR374:VR375"/>
    <mergeCell ref="VS374:VS375"/>
    <mergeCell ref="VT374:VT375"/>
    <mergeCell ref="VU374:VU375"/>
    <mergeCell ref="VV374:VV375"/>
    <mergeCell ref="VW374:VW375"/>
    <mergeCell ref="VX374:VX375"/>
    <mergeCell ref="VY374:VY375"/>
    <mergeCell ref="VZ374:VZ375"/>
    <mergeCell ref="WA374:WA375"/>
    <mergeCell ref="WB374:WB375"/>
    <mergeCell ref="WC374:WC375"/>
    <mergeCell ref="WD374:WD375"/>
    <mergeCell ref="WE374:WE375"/>
    <mergeCell ref="WF374:WF375"/>
    <mergeCell ref="WG374:WG375"/>
    <mergeCell ref="WH374:WH375"/>
    <mergeCell ref="WI374:WI375"/>
    <mergeCell ref="WJ374:WJ375"/>
    <mergeCell ref="WK374:WK375"/>
    <mergeCell ref="WL374:WL375"/>
    <mergeCell ref="WM374:WM375"/>
    <mergeCell ref="WN374:WN375"/>
    <mergeCell ref="WO374:WO375"/>
    <mergeCell ref="WP374:WP375"/>
    <mergeCell ref="WQ374:WQ375"/>
    <mergeCell ref="WR374:WR375"/>
    <mergeCell ref="WS374:WS375"/>
    <mergeCell ref="WT374:WT375"/>
    <mergeCell ref="WU374:WU375"/>
    <mergeCell ref="WV374:WV375"/>
    <mergeCell ref="WW374:WW375"/>
    <mergeCell ref="WX374:WX375"/>
    <mergeCell ref="WY374:WY375"/>
    <mergeCell ref="WZ374:WZ375"/>
    <mergeCell ref="XA374:XA375"/>
    <mergeCell ref="XB374:XB375"/>
    <mergeCell ref="XC374:XC375"/>
    <mergeCell ref="XD374:XD375"/>
    <mergeCell ref="XE374:XE375"/>
    <mergeCell ref="XF374:XF375"/>
    <mergeCell ref="XG374:XG375"/>
    <mergeCell ref="XH374:XH375"/>
    <mergeCell ref="XI374:XI375"/>
    <mergeCell ref="XJ374:XJ375"/>
    <mergeCell ref="XK374:XK375"/>
    <mergeCell ref="XL374:XL375"/>
    <mergeCell ref="XM374:XM375"/>
    <mergeCell ref="XN374:XN375"/>
    <mergeCell ref="XO374:XO375"/>
    <mergeCell ref="XP374:XP375"/>
    <mergeCell ref="XQ374:XQ375"/>
    <mergeCell ref="XR374:XR375"/>
    <mergeCell ref="XS374:XS375"/>
    <mergeCell ref="XT374:XT375"/>
    <mergeCell ref="XU374:XU375"/>
    <mergeCell ref="XV374:XV375"/>
    <mergeCell ref="XW374:XW375"/>
    <mergeCell ref="XX374:XX375"/>
    <mergeCell ref="XY374:XY375"/>
    <mergeCell ref="XZ374:XZ375"/>
    <mergeCell ref="YA374:YA375"/>
    <mergeCell ref="YB374:YB375"/>
    <mergeCell ref="YC374:YC375"/>
    <mergeCell ref="YD374:YD375"/>
    <mergeCell ref="YE374:YE375"/>
    <mergeCell ref="YF374:YF375"/>
    <mergeCell ref="YG374:YG375"/>
    <mergeCell ref="YH374:YH375"/>
    <mergeCell ref="YI374:YI375"/>
    <mergeCell ref="YJ374:YJ375"/>
    <mergeCell ref="YK374:YK375"/>
    <mergeCell ref="YL374:YL375"/>
    <mergeCell ref="YM374:YM375"/>
    <mergeCell ref="YN374:YN375"/>
    <mergeCell ref="YO374:YO375"/>
    <mergeCell ref="YP374:YP375"/>
    <mergeCell ref="YQ374:YQ375"/>
    <mergeCell ref="YR374:YR375"/>
    <mergeCell ref="YS374:YS375"/>
    <mergeCell ref="YT374:YT375"/>
    <mergeCell ref="YU374:YU375"/>
    <mergeCell ref="YV374:YV375"/>
    <mergeCell ref="YW374:YW375"/>
    <mergeCell ref="YX374:YX375"/>
    <mergeCell ref="YY374:YY375"/>
    <mergeCell ref="YZ374:YZ375"/>
    <mergeCell ref="ZA374:ZA375"/>
    <mergeCell ref="ZB374:ZB375"/>
    <mergeCell ref="ZC374:ZC375"/>
    <mergeCell ref="ZD374:ZD375"/>
    <mergeCell ref="ZE374:ZE375"/>
    <mergeCell ref="ZF374:ZF375"/>
    <mergeCell ref="ZG374:ZG375"/>
    <mergeCell ref="ZH374:ZH375"/>
    <mergeCell ref="ZI374:ZI375"/>
    <mergeCell ref="ZJ374:ZJ375"/>
    <mergeCell ref="ZK374:ZK375"/>
    <mergeCell ref="ZL374:ZL375"/>
    <mergeCell ref="ZM374:ZM375"/>
    <mergeCell ref="ZN374:ZN375"/>
    <mergeCell ref="ZO374:ZO375"/>
    <mergeCell ref="ZP374:ZP375"/>
    <mergeCell ref="ZQ374:ZQ375"/>
    <mergeCell ref="ZR374:ZR375"/>
    <mergeCell ref="ZS374:ZS375"/>
    <mergeCell ref="ZT374:ZT375"/>
    <mergeCell ref="ZU374:ZU375"/>
    <mergeCell ref="ZV374:ZV375"/>
    <mergeCell ref="ZW374:ZW375"/>
    <mergeCell ref="ZX374:ZX375"/>
    <mergeCell ref="ZY374:ZY375"/>
    <mergeCell ref="ZZ374:ZZ375"/>
    <mergeCell ref="AAA374:AAA375"/>
    <mergeCell ref="AAB374:AAB375"/>
    <mergeCell ref="AAC374:AAC375"/>
    <mergeCell ref="AAD374:AAD375"/>
    <mergeCell ref="AAE374:AAE375"/>
    <mergeCell ref="AAF374:AAF375"/>
    <mergeCell ref="AAG374:AAG375"/>
    <mergeCell ref="AAH374:AAH375"/>
    <mergeCell ref="AAI374:AAI375"/>
    <mergeCell ref="AAJ374:AAJ375"/>
    <mergeCell ref="AAK374:AAK375"/>
    <mergeCell ref="AAL374:AAL375"/>
    <mergeCell ref="AAM374:AAM375"/>
    <mergeCell ref="AAN374:AAN375"/>
    <mergeCell ref="AAO374:AAO375"/>
    <mergeCell ref="AAP374:AAP375"/>
    <mergeCell ref="AAQ374:AAQ375"/>
    <mergeCell ref="AAR374:AAR375"/>
    <mergeCell ref="AAS374:AAS375"/>
    <mergeCell ref="AAT374:AAT375"/>
    <mergeCell ref="AAU374:AAU375"/>
    <mergeCell ref="AAV374:AAV375"/>
    <mergeCell ref="AAW374:AAW375"/>
    <mergeCell ref="AAX374:AAX375"/>
    <mergeCell ref="AAY374:AAY375"/>
    <mergeCell ref="AAZ374:AAZ375"/>
    <mergeCell ref="ABA374:ABA375"/>
    <mergeCell ref="ABB374:ABB375"/>
    <mergeCell ref="ABC374:ABC375"/>
    <mergeCell ref="ABD374:ABD375"/>
    <mergeCell ref="ABE374:ABE375"/>
    <mergeCell ref="ABF374:ABF375"/>
    <mergeCell ref="ABG374:ABG375"/>
    <mergeCell ref="ABH374:ABH375"/>
    <mergeCell ref="ABI374:ABI375"/>
    <mergeCell ref="ABJ374:ABJ375"/>
    <mergeCell ref="ABK374:ABK375"/>
    <mergeCell ref="ABL374:ABL375"/>
    <mergeCell ref="ABM374:ABM375"/>
    <mergeCell ref="ABN374:ABN375"/>
    <mergeCell ref="ABO374:ABO375"/>
    <mergeCell ref="ABP374:ABP375"/>
    <mergeCell ref="ABQ374:ABQ375"/>
    <mergeCell ref="ABR374:ABR375"/>
    <mergeCell ref="ABS374:ABS375"/>
    <mergeCell ref="ABT374:ABT375"/>
    <mergeCell ref="ABU374:ABU375"/>
    <mergeCell ref="ABV374:ABV375"/>
    <mergeCell ref="ABW374:ABW375"/>
    <mergeCell ref="ABX374:ABX375"/>
    <mergeCell ref="ABY374:ABY375"/>
    <mergeCell ref="ABZ374:ABZ375"/>
    <mergeCell ref="ACA374:ACA375"/>
    <mergeCell ref="ACB374:ACB375"/>
    <mergeCell ref="ACC374:ACC375"/>
    <mergeCell ref="ACD374:ACD375"/>
    <mergeCell ref="ACE374:ACE375"/>
    <mergeCell ref="ACF374:ACF375"/>
    <mergeCell ref="ACG374:ACG375"/>
    <mergeCell ref="ACH374:ACH375"/>
    <mergeCell ref="ACI374:ACI375"/>
    <mergeCell ref="ACJ374:ACJ375"/>
    <mergeCell ref="ACK374:ACK375"/>
    <mergeCell ref="ACL374:ACL375"/>
    <mergeCell ref="ACM374:ACM375"/>
    <mergeCell ref="ACN374:ACN375"/>
    <mergeCell ref="ACO374:ACO375"/>
    <mergeCell ref="ACP374:ACP375"/>
    <mergeCell ref="ACQ374:ACQ375"/>
    <mergeCell ref="ACR374:ACR375"/>
    <mergeCell ref="ACS374:ACS375"/>
    <mergeCell ref="ACT374:ACT375"/>
    <mergeCell ref="ACU374:ACU375"/>
    <mergeCell ref="ACV374:ACV375"/>
    <mergeCell ref="ACW374:ACW375"/>
    <mergeCell ref="ACX374:ACX375"/>
    <mergeCell ref="ACY374:ACY375"/>
    <mergeCell ref="ACZ374:ACZ375"/>
    <mergeCell ref="ADA374:ADA375"/>
    <mergeCell ref="ADB374:ADB375"/>
    <mergeCell ref="ADC374:ADC375"/>
    <mergeCell ref="ADD374:ADD375"/>
    <mergeCell ref="ADE374:ADE375"/>
    <mergeCell ref="ADF374:ADF375"/>
    <mergeCell ref="ADG374:ADG375"/>
    <mergeCell ref="ADH374:ADH375"/>
    <mergeCell ref="ADI374:ADI375"/>
    <mergeCell ref="ADJ374:ADJ375"/>
    <mergeCell ref="ADK374:ADK375"/>
    <mergeCell ref="ADL374:ADL375"/>
    <mergeCell ref="ADM374:ADM375"/>
    <mergeCell ref="ADN374:ADN375"/>
    <mergeCell ref="ADO374:ADO375"/>
    <mergeCell ref="ADP374:ADP375"/>
    <mergeCell ref="ADQ374:ADQ375"/>
    <mergeCell ref="ADR374:ADR375"/>
    <mergeCell ref="ADS374:ADS375"/>
    <mergeCell ref="ADT374:ADT375"/>
    <mergeCell ref="ADU374:ADU375"/>
    <mergeCell ref="ADV374:ADV375"/>
    <mergeCell ref="ADW374:ADW375"/>
    <mergeCell ref="ADX374:ADX375"/>
    <mergeCell ref="ADY374:ADY375"/>
    <mergeCell ref="ADZ374:ADZ375"/>
    <mergeCell ref="AEA374:AEA375"/>
    <mergeCell ref="AEB374:AEB375"/>
    <mergeCell ref="AEC374:AEC375"/>
    <mergeCell ref="AED374:AED375"/>
    <mergeCell ref="AEE374:AEE375"/>
    <mergeCell ref="AEF374:AEF375"/>
    <mergeCell ref="AEG374:AEG375"/>
    <mergeCell ref="AEH374:AEH375"/>
    <mergeCell ref="AEI374:AEI375"/>
    <mergeCell ref="AEJ374:AEJ375"/>
    <mergeCell ref="AEK374:AEK375"/>
    <mergeCell ref="AEL374:AEL375"/>
    <mergeCell ref="AEM374:AEM375"/>
    <mergeCell ref="AEN374:AEN375"/>
    <mergeCell ref="AEO374:AEO375"/>
    <mergeCell ref="AEP374:AEP375"/>
    <mergeCell ref="AEQ374:AEQ375"/>
    <mergeCell ref="AER374:AER375"/>
    <mergeCell ref="AES374:AES375"/>
    <mergeCell ref="AET374:AET375"/>
    <mergeCell ref="AEU374:AEU375"/>
    <mergeCell ref="AEV374:AEV375"/>
    <mergeCell ref="AEW374:AEW375"/>
    <mergeCell ref="AEX374:AEX375"/>
    <mergeCell ref="AEY374:AEY375"/>
    <mergeCell ref="AEZ374:AEZ375"/>
    <mergeCell ref="AFA374:AFA375"/>
    <mergeCell ref="AFB374:AFB375"/>
    <mergeCell ref="AFC374:AFC375"/>
    <mergeCell ref="AFD374:AFD375"/>
    <mergeCell ref="AFE374:AFE375"/>
    <mergeCell ref="AFF374:AFF375"/>
    <mergeCell ref="AFG374:AFG375"/>
    <mergeCell ref="AFH374:AFH375"/>
    <mergeCell ref="AFI374:AFI375"/>
    <mergeCell ref="AFJ374:AFJ375"/>
    <mergeCell ref="AFK374:AFK375"/>
    <mergeCell ref="AFL374:AFL375"/>
    <mergeCell ref="AFM374:AFM375"/>
    <mergeCell ref="AFN374:AFN375"/>
    <mergeCell ref="AFO374:AFO375"/>
    <mergeCell ref="AFP374:AFP375"/>
    <mergeCell ref="AFQ374:AFQ375"/>
    <mergeCell ref="AFR374:AFR375"/>
    <mergeCell ref="AFS374:AFS375"/>
    <mergeCell ref="AFT374:AFT375"/>
    <mergeCell ref="AFU374:AFU375"/>
    <mergeCell ref="AFV374:AFV375"/>
    <mergeCell ref="AFW374:AFW375"/>
    <mergeCell ref="AFX374:AFX375"/>
    <mergeCell ref="AFY374:AFY375"/>
    <mergeCell ref="AFZ374:AFZ375"/>
    <mergeCell ref="AGA374:AGA375"/>
    <mergeCell ref="AGB374:AGB375"/>
    <mergeCell ref="AGC374:AGC375"/>
    <mergeCell ref="AGD374:AGD375"/>
    <mergeCell ref="AGE374:AGE375"/>
    <mergeCell ref="AGF374:AGF375"/>
    <mergeCell ref="AGG374:AGG375"/>
    <mergeCell ref="AGH374:AGH375"/>
    <mergeCell ref="AGI374:AGI375"/>
    <mergeCell ref="AGJ374:AGJ375"/>
    <mergeCell ref="AGK374:AGK375"/>
    <mergeCell ref="AGL374:AGL375"/>
    <mergeCell ref="AGM374:AGM375"/>
    <mergeCell ref="AGN374:AGN375"/>
    <mergeCell ref="AGO374:AGO375"/>
    <mergeCell ref="AGP374:AGP375"/>
    <mergeCell ref="AGQ374:AGQ375"/>
    <mergeCell ref="AGR374:AGR375"/>
    <mergeCell ref="AGS374:AGS375"/>
    <mergeCell ref="AGT374:AGT375"/>
    <mergeCell ref="AGU374:AGU375"/>
    <mergeCell ref="AGV374:AGV375"/>
    <mergeCell ref="AGW374:AGW375"/>
    <mergeCell ref="AGX374:AGX375"/>
    <mergeCell ref="AGY374:AGY375"/>
    <mergeCell ref="AGZ374:AGZ375"/>
    <mergeCell ref="AHA374:AHA375"/>
    <mergeCell ref="AHB374:AHB375"/>
    <mergeCell ref="AHC374:AHC375"/>
    <mergeCell ref="AHD374:AHD375"/>
    <mergeCell ref="AHE374:AHE375"/>
    <mergeCell ref="AHF374:AHF375"/>
    <mergeCell ref="AHG374:AHG375"/>
    <mergeCell ref="AHH374:AHH375"/>
    <mergeCell ref="AHI374:AHI375"/>
    <mergeCell ref="AHJ374:AHJ375"/>
    <mergeCell ref="AHK374:AHK375"/>
    <mergeCell ref="AHL374:AHL375"/>
    <mergeCell ref="AHM374:AHM375"/>
    <mergeCell ref="AHN374:AHN375"/>
    <mergeCell ref="AHO374:AHO375"/>
    <mergeCell ref="AHP374:AHP375"/>
    <mergeCell ref="AHQ374:AHQ375"/>
    <mergeCell ref="AHR374:AHR375"/>
    <mergeCell ref="AHS374:AHS375"/>
    <mergeCell ref="AHT374:AHT375"/>
    <mergeCell ref="AHU374:AHU375"/>
    <mergeCell ref="AHV374:AHV375"/>
    <mergeCell ref="AHW374:AHW375"/>
    <mergeCell ref="AHX374:AHX375"/>
    <mergeCell ref="AHY374:AHY375"/>
    <mergeCell ref="AHZ374:AHZ375"/>
    <mergeCell ref="AIA374:AIA375"/>
    <mergeCell ref="AIB374:AIB375"/>
    <mergeCell ref="AIC374:AIC375"/>
    <mergeCell ref="AID374:AID375"/>
    <mergeCell ref="AIE374:AIE375"/>
    <mergeCell ref="AIF374:AIF375"/>
    <mergeCell ref="AIG374:AIG375"/>
    <mergeCell ref="AIH374:AIH375"/>
    <mergeCell ref="AII374:AII375"/>
    <mergeCell ref="AIJ374:AIJ375"/>
    <mergeCell ref="AIK374:AIK375"/>
    <mergeCell ref="AIL374:AIL375"/>
    <mergeCell ref="AIM374:AIM375"/>
    <mergeCell ref="AIN374:AIN375"/>
    <mergeCell ref="AIO374:AIO375"/>
    <mergeCell ref="AIP374:AIP375"/>
    <mergeCell ref="AIQ374:AIQ375"/>
    <mergeCell ref="AIR374:AIR375"/>
    <mergeCell ref="AIS374:AIS375"/>
    <mergeCell ref="AIT374:AIT375"/>
    <mergeCell ref="AIU374:AIU375"/>
    <mergeCell ref="AIV374:AIV375"/>
    <mergeCell ref="AIW374:AIW375"/>
    <mergeCell ref="AIX374:AIX375"/>
    <mergeCell ref="AIY374:AIY375"/>
    <mergeCell ref="AIZ374:AIZ375"/>
    <mergeCell ref="AJA374:AJA375"/>
    <mergeCell ref="AJB374:AJB375"/>
    <mergeCell ref="AJC374:AJC375"/>
    <mergeCell ref="AJD374:AJD375"/>
    <mergeCell ref="AJE374:AJE375"/>
    <mergeCell ref="AJF374:AJF375"/>
    <mergeCell ref="AJG374:AJG375"/>
    <mergeCell ref="AJH374:AJH375"/>
    <mergeCell ref="AJI374:AJI375"/>
    <mergeCell ref="AJJ374:AJJ375"/>
    <mergeCell ref="AJK374:AJK375"/>
    <mergeCell ref="AJL374:AJL375"/>
    <mergeCell ref="AJM374:AJM375"/>
    <mergeCell ref="AJN374:AJN375"/>
    <mergeCell ref="AJO374:AJO375"/>
    <mergeCell ref="AJP374:AJP375"/>
    <mergeCell ref="AJQ374:AJQ375"/>
    <mergeCell ref="AJR374:AJR375"/>
    <mergeCell ref="AJS374:AJS375"/>
    <mergeCell ref="AJT374:AJT375"/>
    <mergeCell ref="AJU374:AJU375"/>
    <mergeCell ref="AJV374:AJV375"/>
    <mergeCell ref="AJW374:AJW375"/>
    <mergeCell ref="AJX374:AJX375"/>
    <mergeCell ref="AJY374:AJY375"/>
    <mergeCell ref="AJZ374:AJZ375"/>
    <mergeCell ref="AKA374:AKA375"/>
    <mergeCell ref="AKB374:AKB375"/>
    <mergeCell ref="AKC374:AKC375"/>
    <mergeCell ref="AKD374:AKD375"/>
    <mergeCell ref="AKE374:AKE375"/>
    <mergeCell ref="AKF374:AKF375"/>
    <mergeCell ref="AKG374:AKG375"/>
    <mergeCell ref="AKH374:AKH375"/>
    <mergeCell ref="AKI374:AKI375"/>
    <mergeCell ref="AKJ374:AKJ375"/>
    <mergeCell ref="AKK374:AKK375"/>
    <mergeCell ref="AKL374:AKL375"/>
    <mergeCell ref="AKM374:AKM375"/>
    <mergeCell ref="AKN374:AKN375"/>
    <mergeCell ref="AKO374:AKO375"/>
    <mergeCell ref="AKP374:AKP375"/>
    <mergeCell ref="LY379:LY381"/>
    <mergeCell ref="LZ379:LZ381"/>
    <mergeCell ref="MA379:MA381"/>
    <mergeCell ref="MB379:MB381"/>
    <mergeCell ref="MC379:MC381"/>
    <mergeCell ref="MD379:MD381"/>
    <mergeCell ref="ME379:ME381"/>
    <mergeCell ref="MF379:MF381"/>
    <mergeCell ref="MG379:MG381"/>
    <mergeCell ref="MH379:MH381"/>
    <mergeCell ref="MI379:MI381"/>
    <mergeCell ref="MJ379:MJ381"/>
    <mergeCell ref="MK379:MK381"/>
    <mergeCell ref="ML379:ML381"/>
    <mergeCell ref="MM379:MM381"/>
    <mergeCell ref="MN379:MN381"/>
    <mergeCell ref="MO379:MO381"/>
    <mergeCell ref="MP379:MP381"/>
    <mergeCell ref="MQ379:MQ381"/>
    <mergeCell ref="MR379:MR381"/>
    <mergeCell ref="MS379:MS381"/>
    <mergeCell ref="MT379:MT381"/>
    <mergeCell ref="MU379:MU381"/>
    <mergeCell ref="MV379:MV381"/>
    <mergeCell ref="MW379:MW381"/>
    <mergeCell ref="MX379:MX381"/>
    <mergeCell ref="MY379:MY381"/>
    <mergeCell ref="MZ379:MZ381"/>
    <mergeCell ref="NA379:NA381"/>
    <mergeCell ref="NB379:NB381"/>
    <mergeCell ref="NC379:NC381"/>
    <mergeCell ref="ND379:ND381"/>
    <mergeCell ref="NE379:NE381"/>
    <mergeCell ref="NF379:NF381"/>
    <mergeCell ref="NG379:NG381"/>
    <mergeCell ref="NH379:NH381"/>
    <mergeCell ref="NI379:NI381"/>
    <mergeCell ref="NJ379:NJ381"/>
    <mergeCell ref="NK379:NK381"/>
    <mergeCell ref="NL379:NL381"/>
    <mergeCell ref="NM379:NM381"/>
    <mergeCell ref="NN379:NN381"/>
    <mergeCell ref="NO379:NO381"/>
    <mergeCell ref="NP379:NP381"/>
    <mergeCell ref="NQ379:NQ381"/>
    <mergeCell ref="NR379:NR381"/>
    <mergeCell ref="NS379:NS381"/>
    <mergeCell ref="NT379:NT381"/>
    <mergeCell ref="NU379:NU381"/>
    <mergeCell ref="NV379:NV381"/>
    <mergeCell ref="NW379:NW381"/>
    <mergeCell ref="NX379:NX381"/>
    <mergeCell ref="NY379:NY381"/>
    <mergeCell ref="NZ379:NZ381"/>
    <mergeCell ref="OA379:OA381"/>
    <mergeCell ref="OB379:OB381"/>
    <mergeCell ref="OC379:OC381"/>
    <mergeCell ref="OD379:OD381"/>
    <mergeCell ref="OE379:OE381"/>
    <mergeCell ref="OF379:OF381"/>
    <mergeCell ref="OG379:OG381"/>
    <mergeCell ref="OH379:OH381"/>
    <mergeCell ref="OI379:OI381"/>
    <mergeCell ref="OJ379:OJ381"/>
    <mergeCell ref="OK379:OK381"/>
    <mergeCell ref="OL379:OL381"/>
    <mergeCell ref="OM379:OM381"/>
    <mergeCell ref="ON379:ON381"/>
    <mergeCell ref="OO379:OO381"/>
    <mergeCell ref="OP379:OP381"/>
    <mergeCell ref="OQ379:OQ381"/>
    <mergeCell ref="OR379:OR381"/>
    <mergeCell ref="OS379:OS381"/>
    <mergeCell ref="OT379:OT381"/>
    <mergeCell ref="OU379:OU381"/>
    <mergeCell ref="OV379:OV381"/>
    <mergeCell ref="OW379:OW381"/>
    <mergeCell ref="OX379:OX381"/>
    <mergeCell ref="OY379:OY381"/>
    <mergeCell ref="OZ379:OZ381"/>
    <mergeCell ref="PA379:PA381"/>
    <mergeCell ref="PB379:PB381"/>
    <mergeCell ref="PC379:PC381"/>
    <mergeCell ref="PD379:PD381"/>
    <mergeCell ref="PE379:PE381"/>
    <mergeCell ref="PF379:PF381"/>
    <mergeCell ref="PG379:PG381"/>
    <mergeCell ref="PH379:PH381"/>
    <mergeCell ref="PI379:PI381"/>
    <mergeCell ref="PJ379:PJ381"/>
    <mergeCell ref="PK379:PK381"/>
    <mergeCell ref="PL379:PL381"/>
    <mergeCell ref="PM379:PM381"/>
    <mergeCell ref="PN379:PN381"/>
    <mergeCell ref="PO379:PO381"/>
    <mergeCell ref="PP379:PP381"/>
    <mergeCell ref="PQ379:PQ381"/>
    <mergeCell ref="PR379:PR381"/>
    <mergeCell ref="PS379:PS381"/>
    <mergeCell ref="PT379:PT381"/>
    <mergeCell ref="PU379:PU381"/>
    <mergeCell ref="PV379:PV381"/>
    <mergeCell ref="PW379:PW381"/>
    <mergeCell ref="PX379:PX381"/>
    <mergeCell ref="PY379:PY381"/>
    <mergeCell ref="PZ379:PZ381"/>
    <mergeCell ref="QA379:QA381"/>
    <mergeCell ref="QB379:QB381"/>
    <mergeCell ref="QC379:QC381"/>
    <mergeCell ref="QD379:QD381"/>
    <mergeCell ref="QE379:QE381"/>
    <mergeCell ref="QF379:QF381"/>
    <mergeCell ref="QG379:QG381"/>
    <mergeCell ref="QH379:QH381"/>
    <mergeCell ref="QI379:QI381"/>
    <mergeCell ref="QJ379:QJ381"/>
    <mergeCell ref="QK379:QK381"/>
    <mergeCell ref="QL379:QL381"/>
    <mergeCell ref="QM379:QM381"/>
    <mergeCell ref="QN379:QN381"/>
    <mergeCell ref="QO379:QO381"/>
    <mergeCell ref="QP379:QP381"/>
    <mergeCell ref="QQ379:QQ381"/>
    <mergeCell ref="QR379:QR381"/>
    <mergeCell ref="QS379:QS381"/>
    <mergeCell ref="QT379:QT381"/>
    <mergeCell ref="QU379:QU381"/>
    <mergeCell ref="QV379:QV381"/>
    <mergeCell ref="QW379:QW381"/>
    <mergeCell ref="QX379:QX381"/>
    <mergeCell ref="QY379:QY381"/>
    <mergeCell ref="QZ379:QZ381"/>
    <mergeCell ref="RA379:RA381"/>
    <mergeCell ref="RB379:RB381"/>
    <mergeCell ref="RC379:RC381"/>
    <mergeCell ref="RD379:RD381"/>
    <mergeCell ref="RE379:RE381"/>
    <mergeCell ref="RF379:RF381"/>
    <mergeCell ref="RG379:RG381"/>
    <mergeCell ref="RH379:RH381"/>
    <mergeCell ref="RI379:RI381"/>
    <mergeCell ref="RJ379:RJ381"/>
    <mergeCell ref="RK379:RK381"/>
    <mergeCell ref="RL379:RL381"/>
    <mergeCell ref="RM379:RM381"/>
    <mergeCell ref="RN379:RN381"/>
    <mergeCell ref="RO379:RO381"/>
    <mergeCell ref="RP379:RP381"/>
    <mergeCell ref="RQ379:RQ381"/>
    <mergeCell ref="RR379:RR381"/>
    <mergeCell ref="RS379:RS381"/>
    <mergeCell ref="RT379:RT381"/>
    <mergeCell ref="RU379:RU381"/>
    <mergeCell ref="RV379:RV381"/>
    <mergeCell ref="RW379:RW381"/>
    <mergeCell ref="RX379:RX381"/>
    <mergeCell ref="RY379:RY381"/>
    <mergeCell ref="RZ379:RZ381"/>
    <mergeCell ref="SA379:SA381"/>
    <mergeCell ref="SB379:SB381"/>
    <mergeCell ref="SC379:SC381"/>
    <mergeCell ref="SD379:SD381"/>
    <mergeCell ref="SE379:SE381"/>
    <mergeCell ref="SF379:SF381"/>
    <mergeCell ref="SG379:SG381"/>
    <mergeCell ref="SH379:SH381"/>
    <mergeCell ref="SI379:SI381"/>
    <mergeCell ref="SJ379:SJ381"/>
    <mergeCell ref="SK379:SK381"/>
    <mergeCell ref="SL379:SL381"/>
    <mergeCell ref="SM379:SM381"/>
    <mergeCell ref="SN379:SN381"/>
    <mergeCell ref="SO379:SO381"/>
    <mergeCell ref="SP379:SP381"/>
    <mergeCell ref="SQ379:SQ381"/>
    <mergeCell ref="SR379:SR381"/>
    <mergeCell ref="SS379:SS381"/>
    <mergeCell ref="ST379:ST381"/>
    <mergeCell ref="SU379:SU381"/>
    <mergeCell ref="SV379:SV381"/>
    <mergeCell ref="SW379:SW381"/>
    <mergeCell ref="SX379:SX381"/>
    <mergeCell ref="SY379:SY381"/>
    <mergeCell ref="SZ379:SZ381"/>
    <mergeCell ref="TA379:TA381"/>
    <mergeCell ref="TB379:TB381"/>
    <mergeCell ref="TC379:TC381"/>
    <mergeCell ref="TD379:TD381"/>
    <mergeCell ref="TE379:TE381"/>
    <mergeCell ref="TF379:TF381"/>
    <mergeCell ref="TG379:TG381"/>
    <mergeCell ref="TH379:TH381"/>
    <mergeCell ref="TI379:TI381"/>
    <mergeCell ref="TJ379:TJ381"/>
    <mergeCell ref="TK379:TK381"/>
    <mergeCell ref="TL379:TL381"/>
    <mergeCell ref="TM379:TM381"/>
    <mergeCell ref="TN379:TN381"/>
    <mergeCell ref="TO379:TO381"/>
    <mergeCell ref="TP379:TP381"/>
    <mergeCell ref="TQ379:TQ381"/>
    <mergeCell ref="TR379:TR381"/>
    <mergeCell ref="TS379:TS381"/>
    <mergeCell ref="TT379:TT381"/>
    <mergeCell ref="TU379:TU381"/>
    <mergeCell ref="TV379:TV381"/>
    <mergeCell ref="TW379:TW381"/>
    <mergeCell ref="TX379:TX381"/>
    <mergeCell ref="TY379:TY381"/>
    <mergeCell ref="TZ379:TZ381"/>
    <mergeCell ref="UA379:UA381"/>
    <mergeCell ref="UB379:UB381"/>
    <mergeCell ref="UC379:UC381"/>
    <mergeCell ref="UD379:UD381"/>
    <mergeCell ref="UE379:UE381"/>
    <mergeCell ref="UF379:UF381"/>
    <mergeCell ref="UG379:UG381"/>
    <mergeCell ref="UH379:UH381"/>
    <mergeCell ref="UI379:UI381"/>
    <mergeCell ref="UJ379:UJ381"/>
    <mergeCell ref="UK379:UK381"/>
    <mergeCell ref="UL379:UL381"/>
    <mergeCell ref="UM379:UM381"/>
    <mergeCell ref="UN379:UN381"/>
    <mergeCell ref="UO379:UO381"/>
    <mergeCell ref="UP379:UP381"/>
    <mergeCell ref="UQ379:UQ381"/>
    <mergeCell ref="UR379:UR381"/>
    <mergeCell ref="US379:US381"/>
    <mergeCell ref="UT379:UT381"/>
    <mergeCell ref="UU379:UU381"/>
    <mergeCell ref="UV379:UV381"/>
    <mergeCell ref="UW379:UW381"/>
    <mergeCell ref="UX379:UX381"/>
    <mergeCell ref="UY379:UY381"/>
    <mergeCell ref="UZ379:UZ381"/>
    <mergeCell ref="VA379:VA381"/>
    <mergeCell ref="VB379:VB381"/>
    <mergeCell ref="VC379:VC381"/>
    <mergeCell ref="VD379:VD381"/>
    <mergeCell ref="VE379:VE381"/>
    <mergeCell ref="VF379:VF381"/>
    <mergeCell ref="VG379:VG381"/>
    <mergeCell ref="VH379:VH381"/>
    <mergeCell ref="VI379:VI381"/>
    <mergeCell ref="VJ379:VJ381"/>
    <mergeCell ref="VK379:VK381"/>
    <mergeCell ref="VL379:VL381"/>
    <mergeCell ref="VM379:VM381"/>
    <mergeCell ref="VN379:VN381"/>
    <mergeCell ref="VO379:VO381"/>
    <mergeCell ref="VP379:VP381"/>
    <mergeCell ref="VQ379:VQ381"/>
    <mergeCell ref="VR379:VR381"/>
    <mergeCell ref="VS379:VS381"/>
    <mergeCell ref="VT379:VT381"/>
    <mergeCell ref="VU379:VU381"/>
    <mergeCell ref="VV379:VV381"/>
    <mergeCell ref="VW379:VW381"/>
    <mergeCell ref="VX379:VX381"/>
    <mergeCell ref="VY379:VY381"/>
    <mergeCell ref="VZ379:VZ381"/>
    <mergeCell ref="WA379:WA381"/>
    <mergeCell ref="WB379:WB381"/>
    <mergeCell ref="WC379:WC381"/>
    <mergeCell ref="WD379:WD381"/>
    <mergeCell ref="WE379:WE381"/>
    <mergeCell ref="WF379:WF381"/>
    <mergeCell ref="WG379:WG381"/>
    <mergeCell ref="WH379:WH381"/>
    <mergeCell ref="WI379:WI381"/>
    <mergeCell ref="WJ379:WJ381"/>
    <mergeCell ref="WK379:WK381"/>
    <mergeCell ref="WL379:WL381"/>
    <mergeCell ref="WM379:WM381"/>
    <mergeCell ref="WN379:WN381"/>
    <mergeCell ref="WO379:WO381"/>
    <mergeCell ref="WP379:WP381"/>
    <mergeCell ref="WQ379:WQ381"/>
    <mergeCell ref="WR379:WR381"/>
    <mergeCell ref="WS379:WS381"/>
    <mergeCell ref="WT379:WT381"/>
    <mergeCell ref="WU379:WU381"/>
    <mergeCell ref="WV379:WV381"/>
    <mergeCell ref="WW379:WW381"/>
    <mergeCell ref="WX379:WX381"/>
    <mergeCell ref="WY379:WY381"/>
    <mergeCell ref="WZ379:WZ381"/>
    <mergeCell ref="XA379:XA381"/>
    <mergeCell ref="XB379:XB381"/>
    <mergeCell ref="XC379:XC381"/>
    <mergeCell ref="XD379:XD381"/>
    <mergeCell ref="XE379:XE381"/>
    <mergeCell ref="XF379:XF381"/>
    <mergeCell ref="XG379:XG381"/>
    <mergeCell ref="XH379:XH381"/>
    <mergeCell ref="XI379:XI381"/>
    <mergeCell ref="XJ379:XJ381"/>
    <mergeCell ref="XK379:XK381"/>
    <mergeCell ref="XL379:XL381"/>
    <mergeCell ref="XM379:XM381"/>
    <mergeCell ref="XN379:XN381"/>
    <mergeCell ref="XO379:XO381"/>
    <mergeCell ref="XP379:XP381"/>
    <mergeCell ref="XQ379:XQ381"/>
    <mergeCell ref="XR379:XR381"/>
    <mergeCell ref="XS379:XS381"/>
    <mergeCell ref="XT379:XT381"/>
    <mergeCell ref="XU379:XU381"/>
    <mergeCell ref="XV379:XV381"/>
    <mergeCell ref="XW379:XW381"/>
    <mergeCell ref="XX379:XX381"/>
    <mergeCell ref="XY379:XY381"/>
    <mergeCell ref="XZ379:XZ381"/>
    <mergeCell ref="YA379:YA381"/>
    <mergeCell ref="YB379:YB381"/>
    <mergeCell ref="YC379:YC381"/>
    <mergeCell ref="YD379:YD381"/>
    <mergeCell ref="YE379:YE381"/>
    <mergeCell ref="YF379:YF381"/>
    <mergeCell ref="YG379:YG381"/>
    <mergeCell ref="YH379:YH381"/>
    <mergeCell ref="YI379:YI381"/>
    <mergeCell ref="YJ379:YJ381"/>
    <mergeCell ref="YK379:YK381"/>
    <mergeCell ref="YL379:YL381"/>
    <mergeCell ref="YM379:YM381"/>
    <mergeCell ref="YN379:YN381"/>
    <mergeCell ref="YO379:YO381"/>
    <mergeCell ref="YP379:YP381"/>
    <mergeCell ref="YQ379:YQ381"/>
    <mergeCell ref="YR379:YR381"/>
    <mergeCell ref="YS379:YS381"/>
    <mergeCell ref="YT379:YT381"/>
    <mergeCell ref="YU379:YU381"/>
    <mergeCell ref="YV379:YV381"/>
    <mergeCell ref="YW379:YW381"/>
    <mergeCell ref="YX379:YX381"/>
    <mergeCell ref="YY379:YY381"/>
    <mergeCell ref="YZ379:YZ381"/>
    <mergeCell ref="ZA379:ZA381"/>
    <mergeCell ref="ZB379:ZB381"/>
    <mergeCell ref="ZC379:ZC381"/>
    <mergeCell ref="ZD379:ZD381"/>
    <mergeCell ref="ZE379:ZE381"/>
    <mergeCell ref="ZF379:ZF381"/>
    <mergeCell ref="ZG379:ZG381"/>
    <mergeCell ref="ZH379:ZH381"/>
    <mergeCell ref="ZI379:ZI381"/>
    <mergeCell ref="ZJ379:ZJ381"/>
    <mergeCell ref="ZK379:ZK381"/>
    <mergeCell ref="ZL379:ZL381"/>
    <mergeCell ref="ZM379:ZM381"/>
    <mergeCell ref="ZN379:ZN381"/>
    <mergeCell ref="ZO379:ZO381"/>
    <mergeCell ref="ZP379:ZP381"/>
    <mergeCell ref="ZQ379:ZQ381"/>
    <mergeCell ref="ZR379:ZR381"/>
    <mergeCell ref="ZS379:ZS381"/>
    <mergeCell ref="ZT379:ZT381"/>
    <mergeCell ref="ZU379:ZU381"/>
    <mergeCell ref="ZV379:ZV381"/>
    <mergeCell ref="ZW379:ZW381"/>
    <mergeCell ref="ZX379:ZX381"/>
    <mergeCell ref="ZY379:ZY381"/>
    <mergeCell ref="ZZ379:ZZ381"/>
    <mergeCell ref="AAA379:AAA381"/>
    <mergeCell ref="AAB379:AAB381"/>
    <mergeCell ref="AAC379:AAC381"/>
    <mergeCell ref="AAD379:AAD381"/>
    <mergeCell ref="AAE379:AAE381"/>
    <mergeCell ref="AAF379:AAF381"/>
    <mergeCell ref="AAG379:AAG381"/>
    <mergeCell ref="AAH379:AAH381"/>
    <mergeCell ref="AAI379:AAI381"/>
    <mergeCell ref="AAJ379:AAJ381"/>
    <mergeCell ref="AAK379:AAK381"/>
    <mergeCell ref="AAL379:AAL381"/>
    <mergeCell ref="AAM379:AAM381"/>
    <mergeCell ref="AAN379:AAN381"/>
    <mergeCell ref="AAO379:AAO381"/>
    <mergeCell ref="AAP379:AAP381"/>
    <mergeCell ref="AAQ379:AAQ381"/>
    <mergeCell ref="AAR379:AAR381"/>
    <mergeCell ref="AAS379:AAS381"/>
    <mergeCell ref="AAT379:AAT381"/>
    <mergeCell ref="AAU379:AAU381"/>
    <mergeCell ref="AAV379:AAV381"/>
    <mergeCell ref="AAW379:AAW381"/>
    <mergeCell ref="AAX379:AAX381"/>
    <mergeCell ref="AAY379:AAY381"/>
    <mergeCell ref="AAZ379:AAZ381"/>
    <mergeCell ref="ABA379:ABA381"/>
    <mergeCell ref="ABB379:ABB381"/>
    <mergeCell ref="ABC379:ABC381"/>
    <mergeCell ref="ABD379:ABD381"/>
    <mergeCell ref="ABE379:ABE381"/>
    <mergeCell ref="ABF379:ABF381"/>
    <mergeCell ref="ABG379:ABG381"/>
    <mergeCell ref="ABH379:ABH381"/>
    <mergeCell ref="ABI379:ABI381"/>
    <mergeCell ref="ABJ379:ABJ381"/>
    <mergeCell ref="ABK379:ABK381"/>
    <mergeCell ref="ABL379:ABL381"/>
    <mergeCell ref="ABM379:ABM381"/>
    <mergeCell ref="ABN379:ABN381"/>
    <mergeCell ref="ABO379:ABO381"/>
    <mergeCell ref="ABP379:ABP381"/>
    <mergeCell ref="ABQ379:ABQ381"/>
    <mergeCell ref="ABR379:ABR381"/>
    <mergeCell ref="ABS379:ABS381"/>
    <mergeCell ref="ABT379:ABT381"/>
    <mergeCell ref="ABU379:ABU381"/>
    <mergeCell ref="ABV379:ABV381"/>
    <mergeCell ref="ABW379:ABW381"/>
    <mergeCell ref="ABX379:ABX381"/>
    <mergeCell ref="ABY379:ABY381"/>
    <mergeCell ref="ABZ379:ABZ381"/>
    <mergeCell ref="ACA379:ACA381"/>
    <mergeCell ref="ACB379:ACB381"/>
    <mergeCell ref="ACC379:ACC381"/>
    <mergeCell ref="ACD379:ACD381"/>
    <mergeCell ref="ACE379:ACE381"/>
    <mergeCell ref="ACF379:ACF381"/>
    <mergeCell ref="ACG379:ACG381"/>
    <mergeCell ref="ACH379:ACH381"/>
    <mergeCell ref="ACI379:ACI381"/>
    <mergeCell ref="ACJ379:ACJ381"/>
    <mergeCell ref="ACK379:ACK381"/>
    <mergeCell ref="ACL379:ACL381"/>
    <mergeCell ref="ACM379:ACM381"/>
    <mergeCell ref="ACN379:ACN381"/>
    <mergeCell ref="ACO379:ACO381"/>
    <mergeCell ref="ACP379:ACP381"/>
    <mergeCell ref="ACQ379:ACQ381"/>
    <mergeCell ref="ACR379:ACR381"/>
    <mergeCell ref="ACS379:ACS381"/>
    <mergeCell ref="ACT379:ACT381"/>
    <mergeCell ref="ACU379:ACU381"/>
    <mergeCell ref="ACV379:ACV381"/>
    <mergeCell ref="ACW379:ACW381"/>
    <mergeCell ref="ACX379:ACX381"/>
    <mergeCell ref="ACY379:ACY381"/>
    <mergeCell ref="ACZ379:ACZ381"/>
    <mergeCell ref="ADA379:ADA381"/>
    <mergeCell ref="ADB379:ADB381"/>
    <mergeCell ref="ADC379:ADC381"/>
    <mergeCell ref="ADD379:ADD381"/>
    <mergeCell ref="ADE379:ADE381"/>
    <mergeCell ref="ADF379:ADF381"/>
    <mergeCell ref="ADG379:ADG381"/>
    <mergeCell ref="ADH379:ADH381"/>
    <mergeCell ref="ADI379:ADI381"/>
    <mergeCell ref="ADJ379:ADJ381"/>
    <mergeCell ref="ADK379:ADK381"/>
    <mergeCell ref="ADL379:ADL381"/>
    <mergeCell ref="ADM379:ADM381"/>
    <mergeCell ref="ADN379:ADN381"/>
    <mergeCell ref="ADO379:ADO381"/>
    <mergeCell ref="ADP379:ADP381"/>
    <mergeCell ref="ADQ379:ADQ381"/>
    <mergeCell ref="ADR379:ADR381"/>
    <mergeCell ref="ADS379:ADS381"/>
    <mergeCell ref="ADT379:ADT381"/>
    <mergeCell ref="ADU379:ADU381"/>
    <mergeCell ref="ADV379:ADV381"/>
    <mergeCell ref="ADW379:ADW381"/>
    <mergeCell ref="ADX379:ADX381"/>
    <mergeCell ref="ADY379:ADY381"/>
    <mergeCell ref="ADZ379:ADZ381"/>
    <mergeCell ref="AEA379:AEA381"/>
    <mergeCell ref="AEB379:AEB381"/>
    <mergeCell ref="AEC379:AEC381"/>
    <mergeCell ref="AED379:AED381"/>
    <mergeCell ref="AEE379:AEE381"/>
    <mergeCell ref="AEF379:AEF381"/>
    <mergeCell ref="AEG379:AEG381"/>
    <mergeCell ref="AEH379:AEH381"/>
    <mergeCell ref="AEI379:AEI381"/>
    <mergeCell ref="AEJ379:AEJ381"/>
    <mergeCell ref="AEK379:AEK381"/>
    <mergeCell ref="AEL379:AEL381"/>
    <mergeCell ref="AEM379:AEM381"/>
    <mergeCell ref="AEN379:AEN381"/>
    <mergeCell ref="AEO379:AEO381"/>
    <mergeCell ref="AEP379:AEP381"/>
    <mergeCell ref="AEQ379:AEQ381"/>
    <mergeCell ref="AER379:AER381"/>
    <mergeCell ref="AES379:AES381"/>
    <mergeCell ref="AET379:AET381"/>
    <mergeCell ref="AEU379:AEU381"/>
    <mergeCell ref="AEV379:AEV381"/>
    <mergeCell ref="AEW379:AEW381"/>
    <mergeCell ref="AEX379:AEX381"/>
    <mergeCell ref="AEY379:AEY381"/>
    <mergeCell ref="AEZ379:AEZ381"/>
    <mergeCell ref="AFA379:AFA381"/>
    <mergeCell ref="AFB379:AFB381"/>
    <mergeCell ref="AFC379:AFC381"/>
    <mergeCell ref="AFD379:AFD381"/>
    <mergeCell ref="AFE379:AFE381"/>
    <mergeCell ref="AFF379:AFF381"/>
    <mergeCell ref="AFG379:AFG381"/>
    <mergeCell ref="AFH379:AFH381"/>
    <mergeCell ref="AFI379:AFI381"/>
    <mergeCell ref="AFJ379:AFJ381"/>
    <mergeCell ref="AFK379:AFK381"/>
    <mergeCell ref="AFL379:AFL381"/>
    <mergeCell ref="AFM379:AFM381"/>
    <mergeCell ref="AFN379:AFN381"/>
    <mergeCell ref="AFO379:AFO381"/>
    <mergeCell ref="AFP379:AFP381"/>
    <mergeCell ref="AFQ379:AFQ381"/>
    <mergeCell ref="AFR379:AFR381"/>
    <mergeCell ref="AFS379:AFS381"/>
    <mergeCell ref="AFT379:AFT381"/>
    <mergeCell ref="AFU379:AFU381"/>
    <mergeCell ref="AFV379:AFV381"/>
    <mergeCell ref="AFW379:AFW381"/>
    <mergeCell ref="AFX379:AFX381"/>
    <mergeCell ref="AFY379:AFY381"/>
    <mergeCell ref="AFZ379:AFZ381"/>
    <mergeCell ref="AGA379:AGA381"/>
    <mergeCell ref="AGB379:AGB381"/>
    <mergeCell ref="AGC379:AGC381"/>
    <mergeCell ref="AGD379:AGD381"/>
    <mergeCell ref="AGE379:AGE381"/>
    <mergeCell ref="AGF379:AGF381"/>
    <mergeCell ref="AGG379:AGG381"/>
    <mergeCell ref="AGH379:AGH381"/>
    <mergeCell ref="AGI379:AGI381"/>
    <mergeCell ref="AGJ379:AGJ381"/>
    <mergeCell ref="AGK379:AGK381"/>
    <mergeCell ref="AGL379:AGL381"/>
    <mergeCell ref="AGM379:AGM381"/>
    <mergeCell ref="AGN379:AGN381"/>
    <mergeCell ref="AGO379:AGO381"/>
    <mergeCell ref="AGP379:AGP381"/>
    <mergeCell ref="AGQ379:AGQ381"/>
    <mergeCell ref="AGR379:AGR381"/>
    <mergeCell ref="AGS379:AGS381"/>
    <mergeCell ref="AGT379:AGT381"/>
    <mergeCell ref="AGU379:AGU381"/>
    <mergeCell ref="AGV379:AGV381"/>
    <mergeCell ref="AGW379:AGW381"/>
    <mergeCell ref="AGX379:AGX381"/>
    <mergeCell ref="AGY379:AGY381"/>
    <mergeCell ref="AGZ379:AGZ381"/>
    <mergeCell ref="AHA379:AHA381"/>
    <mergeCell ref="AHB379:AHB381"/>
    <mergeCell ref="AHC379:AHC381"/>
    <mergeCell ref="AHD379:AHD381"/>
    <mergeCell ref="AHE379:AHE381"/>
    <mergeCell ref="AHF379:AHF381"/>
    <mergeCell ref="AHG379:AHG381"/>
    <mergeCell ref="AHH379:AHH381"/>
    <mergeCell ref="AHI379:AHI381"/>
    <mergeCell ref="AHJ379:AHJ381"/>
    <mergeCell ref="AHK379:AHK381"/>
    <mergeCell ref="AHL379:AHL381"/>
    <mergeCell ref="AHM379:AHM381"/>
    <mergeCell ref="AHN379:AHN381"/>
    <mergeCell ref="AHO379:AHO381"/>
    <mergeCell ref="AHP379:AHP381"/>
    <mergeCell ref="AHQ379:AHQ381"/>
    <mergeCell ref="AHR379:AHR381"/>
    <mergeCell ref="AHS379:AHS381"/>
    <mergeCell ref="AHT379:AHT381"/>
    <mergeCell ref="AHU379:AHU381"/>
    <mergeCell ref="AHV379:AHV381"/>
    <mergeCell ref="AHW379:AHW381"/>
    <mergeCell ref="AHX379:AHX381"/>
    <mergeCell ref="AHY379:AHY381"/>
    <mergeCell ref="AHZ379:AHZ381"/>
    <mergeCell ref="AIA379:AIA381"/>
    <mergeCell ref="AIB379:AIB381"/>
    <mergeCell ref="AIC379:AIC381"/>
    <mergeCell ref="AID379:AID381"/>
    <mergeCell ref="AIE379:AIE381"/>
    <mergeCell ref="AIF379:AIF381"/>
    <mergeCell ref="AIG379:AIG381"/>
    <mergeCell ref="AIH379:AIH381"/>
    <mergeCell ref="AII379:AII381"/>
    <mergeCell ref="AIJ379:AIJ381"/>
    <mergeCell ref="AIK379:AIK381"/>
    <mergeCell ref="AIL379:AIL381"/>
    <mergeCell ref="AIM379:AIM381"/>
    <mergeCell ref="AIN379:AIN381"/>
    <mergeCell ref="AIO379:AIO381"/>
    <mergeCell ref="AIP379:AIP381"/>
    <mergeCell ref="AIQ379:AIQ381"/>
    <mergeCell ref="AIR379:AIR381"/>
    <mergeCell ref="AIS379:AIS381"/>
    <mergeCell ref="AIT379:AIT381"/>
    <mergeCell ref="AIU379:AIU381"/>
    <mergeCell ref="AIV379:AIV381"/>
    <mergeCell ref="AIW379:AIW381"/>
    <mergeCell ref="AIX379:AIX381"/>
    <mergeCell ref="AIY379:AIY381"/>
    <mergeCell ref="AIZ379:AIZ381"/>
    <mergeCell ref="AJA379:AJA381"/>
    <mergeCell ref="AJB379:AJB381"/>
    <mergeCell ref="AJC379:AJC381"/>
    <mergeCell ref="AJD379:AJD381"/>
    <mergeCell ref="AJE379:AJE381"/>
    <mergeCell ref="AJF379:AJF381"/>
    <mergeCell ref="AJG379:AJG381"/>
    <mergeCell ref="AJH379:AJH381"/>
    <mergeCell ref="AJI379:AJI381"/>
    <mergeCell ref="AJJ379:AJJ381"/>
    <mergeCell ref="AJK379:AJK381"/>
    <mergeCell ref="AJL379:AJL381"/>
    <mergeCell ref="AJM379:AJM381"/>
    <mergeCell ref="AJN379:AJN381"/>
    <mergeCell ref="AJO379:AJO381"/>
    <mergeCell ref="AJP379:AJP381"/>
    <mergeCell ref="AJQ379:AJQ381"/>
    <mergeCell ref="AJR379:AJR381"/>
    <mergeCell ref="AJS379:AJS381"/>
    <mergeCell ref="AJT379:AJT381"/>
    <mergeCell ref="AJU379:AJU381"/>
    <mergeCell ref="AJV379:AJV381"/>
    <mergeCell ref="AJW379:AJW381"/>
    <mergeCell ref="AJX379:AJX381"/>
    <mergeCell ref="AJY379:AJY381"/>
    <mergeCell ref="AJZ379:AJZ381"/>
    <mergeCell ref="AKA379:AKA381"/>
    <mergeCell ref="AKB379:AKB381"/>
    <mergeCell ref="AKC379:AKC381"/>
    <mergeCell ref="AKD379:AKD381"/>
    <mergeCell ref="AKE379:AKE381"/>
    <mergeCell ref="AKF379:AKF381"/>
    <mergeCell ref="AKG379:AKG381"/>
    <mergeCell ref="AKH379:AKH381"/>
    <mergeCell ref="AKI379:AKI381"/>
    <mergeCell ref="AKJ379:AKJ381"/>
    <mergeCell ref="AKK379:AKK381"/>
    <mergeCell ref="AKL379:AKL381"/>
    <mergeCell ref="AKM379:AKM381"/>
    <mergeCell ref="AKN379:AKN381"/>
    <mergeCell ref="AKO379:AKO381"/>
    <mergeCell ref="AKP379:AKP381"/>
    <mergeCell ref="LY382:LY385"/>
    <mergeCell ref="LZ382:LZ385"/>
    <mergeCell ref="MA382:MA385"/>
    <mergeCell ref="MB382:MB385"/>
    <mergeCell ref="MC382:MC385"/>
    <mergeCell ref="MD382:MD385"/>
    <mergeCell ref="ME382:ME385"/>
    <mergeCell ref="MF382:MF385"/>
    <mergeCell ref="MG382:MG385"/>
    <mergeCell ref="MH382:MH385"/>
    <mergeCell ref="MI382:MI385"/>
    <mergeCell ref="MJ382:MJ385"/>
    <mergeCell ref="MK382:MK385"/>
    <mergeCell ref="ML382:ML385"/>
    <mergeCell ref="MM382:MM385"/>
    <mergeCell ref="MN382:MN385"/>
    <mergeCell ref="MO382:MO385"/>
    <mergeCell ref="MP382:MP385"/>
    <mergeCell ref="MQ382:MQ385"/>
    <mergeCell ref="MR382:MR385"/>
    <mergeCell ref="MS382:MS385"/>
    <mergeCell ref="MT382:MT385"/>
    <mergeCell ref="MU382:MU385"/>
    <mergeCell ref="MV382:MV385"/>
    <mergeCell ref="MW382:MW385"/>
    <mergeCell ref="MX382:MX385"/>
    <mergeCell ref="MY382:MY385"/>
    <mergeCell ref="MZ382:MZ385"/>
    <mergeCell ref="NA382:NA385"/>
    <mergeCell ref="NB382:NB385"/>
    <mergeCell ref="NC382:NC385"/>
    <mergeCell ref="ND382:ND385"/>
    <mergeCell ref="NE382:NE385"/>
    <mergeCell ref="NF382:NF385"/>
    <mergeCell ref="NG382:NG385"/>
    <mergeCell ref="NH382:NH385"/>
    <mergeCell ref="NI382:NI385"/>
    <mergeCell ref="NJ382:NJ385"/>
    <mergeCell ref="NK382:NK385"/>
    <mergeCell ref="NL382:NL385"/>
    <mergeCell ref="NM382:NM385"/>
    <mergeCell ref="NN382:NN385"/>
    <mergeCell ref="NO382:NO385"/>
    <mergeCell ref="NP382:NP385"/>
    <mergeCell ref="NQ382:NQ385"/>
    <mergeCell ref="NR382:NR385"/>
    <mergeCell ref="NS382:NS385"/>
    <mergeCell ref="NT382:NT385"/>
    <mergeCell ref="NU382:NU385"/>
    <mergeCell ref="NV382:NV385"/>
    <mergeCell ref="NW382:NW385"/>
    <mergeCell ref="NX382:NX385"/>
    <mergeCell ref="NY382:NY385"/>
    <mergeCell ref="NZ382:NZ385"/>
    <mergeCell ref="OA382:OA385"/>
    <mergeCell ref="OB382:OB385"/>
    <mergeCell ref="OC382:OC385"/>
    <mergeCell ref="OD382:OD385"/>
    <mergeCell ref="OE382:OE385"/>
    <mergeCell ref="OF382:OF385"/>
    <mergeCell ref="OG382:OG385"/>
    <mergeCell ref="OH382:OH385"/>
    <mergeCell ref="OI382:OI385"/>
    <mergeCell ref="OJ382:OJ385"/>
    <mergeCell ref="OK382:OK385"/>
    <mergeCell ref="OL382:OL385"/>
    <mergeCell ref="OM382:OM385"/>
    <mergeCell ref="ON382:ON385"/>
    <mergeCell ref="OO382:OO385"/>
    <mergeCell ref="OP382:OP385"/>
    <mergeCell ref="OQ382:OQ385"/>
    <mergeCell ref="OR382:OR385"/>
    <mergeCell ref="OS382:OS385"/>
    <mergeCell ref="OT382:OT385"/>
    <mergeCell ref="OU382:OU385"/>
    <mergeCell ref="OV382:OV385"/>
    <mergeCell ref="OW382:OW385"/>
    <mergeCell ref="OX382:OX385"/>
    <mergeCell ref="OY382:OY385"/>
    <mergeCell ref="OZ382:OZ385"/>
    <mergeCell ref="PA382:PA385"/>
    <mergeCell ref="PB382:PB385"/>
    <mergeCell ref="PC382:PC385"/>
    <mergeCell ref="PD382:PD385"/>
    <mergeCell ref="PE382:PE385"/>
    <mergeCell ref="PF382:PF385"/>
    <mergeCell ref="PG382:PG385"/>
    <mergeCell ref="PH382:PH385"/>
    <mergeCell ref="PI382:PI385"/>
    <mergeCell ref="PJ382:PJ385"/>
    <mergeCell ref="PK382:PK385"/>
    <mergeCell ref="PL382:PL385"/>
    <mergeCell ref="PM382:PM385"/>
    <mergeCell ref="PN382:PN385"/>
    <mergeCell ref="PO382:PO385"/>
    <mergeCell ref="PP382:PP385"/>
    <mergeCell ref="PQ382:PQ385"/>
    <mergeCell ref="PR382:PR385"/>
    <mergeCell ref="PS382:PS385"/>
    <mergeCell ref="PT382:PT385"/>
    <mergeCell ref="PU382:PU385"/>
    <mergeCell ref="PV382:PV385"/>
    <mergeCell ref="PW382:PW385"/>
    <mergeCell ref="PX382:PX385"/>
    <mergeCell ref="PY382:PY385"/>
    <mergeCell ref="PZ382:PZ385"/>
    <mergeCell ref="QA382:QA385"/>
    <mergeCell ref="QB382:QB385"/>
    <mergeCell ref="QC382:QC385"/>
    <mergeCell ref="QD382:QD385"/>
    <mergeCell ref="QE382:QE385"/>
    <mergeCell ref="QF382:QF385"/>
    <mergeCell ref="QG382:QG385"/>
    <mergeCell ref="QH382:QH385"/>
    <mergeCell ref="QI382:QI385"/>
    <mergeCell ref="QJ382:QJ385"/>
    <mergeCell ref="QK382:QK385"/>
    <mergeCell ref="QL382:QL385"/>
    <mergeCell ref="QM382:QM385"/>
    <mergeCell ref="QN382:QN385"/>
    <mergeCell ref="QO382:QO385"/>
    <mergeCell ref="QP382:QP385"/>
    <mergeCell ref="QQ382:QQ385"/>
    <mergeCell ref="QR382:QR385"/>
    <mergeCell ref="QS382:QS385"/>
    <mergeCell ref="QT382:QT385"/>
    <mergeCell ref="QU382:QU385"/>
    <mergeCell ref="QV382:QV385"/>
    <mergeCell ref="QW382:QW385"/>
    <mergeCell ref="QX382:QX385"/>
    <mergeCell ref="QY382:QY385"/>
    <mergeCell ref="QZ382:QZ385"/>
    <mergeCell ref="RA382:RA385"/>
    <mergeCell ref="RB382:RB385"/>
    <mergeCell ref="RC382:RC385"/>
    <mergeCell ref="RD382:RD385"/>
    <mergeCell ref="RE382:RE385"/>
    <mergeCell ref="RF382:RF385"/>
    <mergeCell ref="RG382:RG385"/>
    <mergeCell ref="RH382:RH385"/>
    <mergeCell ref="RI382:RI385"/>
    <mergeCell ref="RJ382:RJ385"/>
    <mergeCell ref="RK382:RK385"/>
    <mergeCell ref="RL382:RL385"/>
    <mergeCell ref="RM382:RM385"/>
    <mergeCell ref="RN382:RN385"/>
    <mergeCell ref="RO382:RO385"/>
    <mergeCell ref="RP382:RP385"/>
    <mergeCell ref="RQ382:RQ385"/>
    <mergeCell ref="RR382:RR385"/>
    <mergeCell ref="RS382:RS385"/>
    <mergeCell ref="RT382:RT385"/>
    <mergeCell ref="RU382:RU385"/>
    <mergeCell ref="RV382:RV385"/>
    <mergeCell ref="RW382:RW385"/>
    <mergeCell ref="RX382:RX385"/>
    <mergeCell ref="RY382:RY385"/>
    <mergeCell ref="RZ382:RZ385"/>
    <mergeCell ref="SA382:SA385"/>
    <mergeCell ref="SB382:SB385"/>
    <mergeCell ref="SC382:SC385"/>
    <mergeCell ref="SD382:SD385"/>
    <mergeCell ref="SE382:SE385"/>
    <mergeCell ref="SF382:SF385"/>
    <mergeCell ref="SG382:SG385"/>
    <mergeCell ref="SH382:SH385"/>
    <mergeCell ref="SI382:SI385"/>
    <mergeCell ref="SJ382:SJ385"/>
    <mergeCell ref="SK382:SK385"/>
    <mergeCell ref="SL382:SL385"/>
    <mergeCell ref="SM382:SM385"/>
    <mergeCell ref="SN382:SN385"/>
    <mergeCell ref="SO382:SO385"/>
    <mergeCell ref="SP382:SP385"/>
    <mergeCell ref="SQ382:SQ385"/>
    <mergeCell ref="SR382:SR385"/>
    <mergeCell ref="SS382:SS385"/>
    <mergeCell ref="ST382:ST385"/>
    <mergeCell ref="SU382:SU385"/>
    <mergeCell ref="SV382:SV385"/>
    <mergeCell ref="SW382:SW385"/>
    <mergeCell ref="SX382:SX385"/>
    <mergeCell ref="SY382:SY385"/>
    <mergeCell ref="SZ382:SZ385"/>
    <mergeCell ref="TA382:TA385"/>
    <mergeCell ref="TB382:TB385"/>
    <mergeCell ref="TC382:TC385"/>
    <mergeCell ref="TD382:TD385"/>
    <mergeCell ref="TE382:TE385"/>
    <mergeCell ref="TF382:TF385"/>
    <mergeCell ref="TG382:TG385"/>
    <mergeCell ref="TH382:TH385"/>
    <mergeCell ref="TI382:TI385"/>
    <mergeCell ref="TJ382:TJ385"/>
    <mergeCell ref="TK382:TK385"/>
    <mergeCell ref="TL382:TL385"/>
    <mergeCell ref="TM382:TM385"/>
    <mergeCell ref="TN382:TN385"/>
    <mergeCell ref="TO382:TO385"/>
    <mergeCell ref="TP382:TP385"/>
    <mergeCell ref="TQ382:TQ385"/>
    <mergeCell ref="TR382:TR385"/>
    <mergeCell ref="TS382:TS385"/>
    <mergeCell ref="TT382:TT385"/>
    <mergeCell ref="TU382:TU385"/>
    <mergeCell ref="TV382:TV385"/>
    <mergeCell ref="TW382:TW385"/>
    <mergeCell ref="TX382:TX385"/>
    <mergeCell ref="TY382:TY385"/>
    <mergeCell ref="TZ382:TZ385"/>
    <mergeCell ref="UA382:UA385"/>
    <mergeCell ref="UB382:UB385"/>
    <mergeCell ref="UC382:UC385"/>
    <mergeCell ref="UD382:UD385"/>
    <mergeCell ref="UE382:UE385"/>
    <mergeCell ref="UF382:UF385"/>
    <mergeCell ref="UG382:UG385"/>
    <mergeCell ref="UH382:UH385"/>
    <mergeCell ref="UI382:UI385"/>
    <mergeCell ref="UJ382:UJ385"/>
    <mergeCell ref="UK382:UK385"/>
    <mergeCell ref="UL382:UL385"/>
    <mergeCell ref="UM382:UM385"/>
    <mergeCell ref="UN382:UN385"/>
    <mergeCell ref="UO382:UO385"/>
    <mergeCell ref="UP382:UP385"/>
    <mergeCell ref="UQ382:UQ385"/>
    <mergeCell ref="UR382:UR385"/>
    <mergeCell ref="US382:US385"/>
    <mergeCell ref="UT382:UT385"/>
    <mergeCell ref="UU382:UU385"/>
    <mergeCell ref="UV382:UV385"/>
    <mergeCell ref="UW382:UW385"/>
    <mergeCell ref="UX382:UX385"/>
    <mergeCell ref="UY382:UY385"/>
    <mergeCell ref="UZ382:UZ385"/>
    <mergeCell ref="VA382:VA385"/>
    <mergeCell ref="VB382:VB385"/>
    <mergeCell ref="VC382:VC385"/>
    <mergeCell ref="VD382:VD385"/>
    <mergeCell ref="VE382:VE385"/>
    <mergeCell ref="VF382:VF385"/>
    <mergeCell ref="VG382:VG385"/>
    <mergeCell ref="VH382:VH385"/>
    <mergeCell ref="VI382:VI385"/>
    <mergeCell ref="VJ382:VJ385"/>
    <mergeCell ref="VK382:VK385"/>
    <mergeCell ref="VL382:VL385"/>
    <mergeCell ref="VM382:VM385"/>
    <mergeCell ref="VN382:VN385"/>
    <mergeCell ref="VO382:VO385"/>
    <mergeCell ref="VP382:VP385"/>
    <mergeCell ref="VQ382:VQ385"/>
    <mergeCell ref="VR382:VR385"/>
    <mergeCell ref="VS382:VS385"/>
    <mergeCell ref="VT382:VT385"/>
    <mergeCell ref="VU382:VU385"/>
    <mergeCell ref="VV382:VV385"/>
    <mergeCell ref="VW382:VW385"/>
    <mergeCell ref="VX382:VX385"/>
    <mergeCell ref="VY382:VY385"/>
    <mergeCell ref="VZ382:VZ385"/>
    <mergeCell ref="WA382:WA385"/>
    <mergeCell ref="WB382:WB385"/>
    <mergeCell ref="WC382:WC385"/>
    <mergeCell ref="WD382:WD385"/>
    <mergeCell ref="WE382:WE385"/>
    <mergeCell ref="WF382:WF385"/>
    <mergeCell ref="WG382:WG385"/>
    <mergeCell ref="WH382:WH385"/>
    <mergeCell ref="WI382:WI385"/>
    <mergeCell ref="WJ382:WJ385"/>
    <mergeCell ref="WK382:WK385"/>
    <mergeCell ref="WL382:WL385"/>
    <mergeCell ref="WM382:WM385"/>
    <mergeCell ref="WN382:WN385"/>
    <mergeCell ref="WO382:WO385"/>
    <mergeCell ref="WP382:WP385"/>
    <mergeCell ref="WQ382:WQ385"/>
    <mergeCell ref="WR382:WR385"/>
    <mergeCell ref="WS382:WS385"/>
    <mergeCell ref="WT382:WT385"/>
    <mergeCell ref="WU382:WU385"/>
    <mergeCell ref="WV382:WV385"/>
    <mergeCell ref="WW382:WW385"/>
    <mergeCell ref="WX382:WX385"/>
    <mergeCell ref="WY382:WY385"/>
    <mergeCell ref="WZ382:WZ385"/>
    <mergeCell ref="XA382:XA385"/>
    <mergeCell ref="XB382:XB385"/>
    <mergeCell ref="XC382:XC385"/>
    <mergeCell ref="XD382:XD385"/>
    <mergeCell ref="XE382:XE385"/>
    <mergeCell ref="XF382:XF385"/>
    <mergeCell ref="XG382:XG385"/>
    <mergeCell ref="XH382:XH385"/>
    <mergeCell ref="XI382:XI385"/>
    <mergeCell ref="XJ382:XJ385"/>
    <mergeCell ref="XK382:XK385"/>
    <mergeCell ref="XL382:XL385"/>
    <mergeCell ref="XM382:XM385"/>
    <mergeCell ref="XN382:XN385"/>
    <mergeCell ref="XO382:XO385"/>
    <mergeCell ref="XP382:XP385"/>
    <mergeCell ref="XQ382:XQ385"/>
    <mergeCell ref="XR382:XR385"/>
    <mergeCell ref="XS382:XS385"/>
    <mergeCell ref="XT382:XT385"/>
    <mergeCell ref="XU382:XU385"/>
    <mergeCell ref="XV382:XV385"/>
    <mergeCell ref="XW382:XW385"/>
    <mergeCell ref="XX382:XX385"/>
    <mergeCell ref="XY382:XY385"/>
    <mergeCell ref="XZ382:XZ385"/>
    <mergeCell ref="YA382:YA385"/>
    <mergeCell ref="YB382:YB385"/>
    <mergeCell ref="YC382:YC385"/>
    <mergeCell ref="YD382:YD385"/>
    <mergeCell ref="YE382:YE385"/>
    <mergeCell ref="YF382:YF385"/>
    <mergeCell ref="YG382:YG385"/>
    <mergeCell ref="YH382:YH385"/>
    <mergeCell ref="YI382:YI385"/>
    <mergeCell ref="YJ382:YJ385"/>
    <mergeCell ref="YK382:YK385"/>
    <mergeCell ref="YL382:YL385"/>
    <mergeCell ref="YM382:YM385"/>
    <mergeCell ref="YN382:YN385"/>
    <mergeCell ref="YO382:YO385"/>
    <mergeCell ref="YP382:YP385"/>
    <mergeCell ref="YQ382:YQ385"/>
    <mergeCell ref="YR382:YR385"/>
    <mergeCell ref="YS382:YS385"/>
    <mergeCell ref="YT382:YT385"/>
    <mergeCell ref="YU382:YU385"/>
    <mergeCell ref="YV382:YV385"/>
    <mergeCell ref="YW382:YW385"/>
    <mergeCell ref="YX382:YX385"/>
    <mergeCell ref="YY382:YY385"/>
    <mergeCell ref="YZ382:YZ385"/>
    <mergeCell ref="ZA382:ZA385"/>
    <mergeCell ref="ZB382:ZB385"/>
    <mergeCell ref="ZC382:ZC385"/>
    <mergeCell ref="ZD382:ZD385"/>
    <mergeCell ref="ZE382:ZE385"/>
    <mergeCell ref="ZF382:ZF385"/>
    <mergeCell ref="ZG382:ZG385"/>
    <mergeCell ref="ZH382:ZH385"/>
    <mergeCell ref="ZI382:ZI385"/>
    <mergeCell ref="ZJ382:ZJ385"/>
    <mergeCell ref="ZK382:ZK385"/>
    <mergeCell ref="ZL382:ZL385"/>
    <mergeCell ref="ZM382:ZM385"/>
    <mergeCell ref="ZN382:ZN385"/>
    <mergeCell ref="ZO382:ZO385"/>
    <mergeCell ref="ZP382:ZP385"/>
    <mergeCell ref="ZQ382:ZQ385"/>
    <mergeCell ref="ZR382:ZR385"/>
    <mergeCell ref="ZS382:ZS385"/>
    <mergeCell ref="ZT382:ZT385"/>
    <mergeCell ref="ZU382:ZU385"/>
    <mergeCell ref="ZV382:ZV385"/>
    <mergeCell ref="ZW382:ZW385"/>
    <mergeCell ref="ZX382:ZX385"/>
    <mergeCell ref="ZY382:ZY385"/>
    <mergeCell ref="ZZ382:ZZ385"/>
    <mergeCell ref="AAA382:AAA385"/>
    <mergeCell ref="AAB382:AAB385"/>
    <mergeCell ref="AAC382:AAC385"/>
    <mergeCell ref="AAD382:AAD385"/>
    <mergeCell ref="AAE382:AAE385"/>
    <mergeCell ref="AAF382:AAF385"/>
    <mergeCell ref="AAG382:AAG385"/>
    <mergeCell ref="AAH382:AAH385"/>
    <mergeCell ref="AAI382:AAI385"/>
    <mergeCell ref="AAJ382:AAJ385"/>
    <mergeCell ref="AAK382:AAK385"/>
    <mergeCell ref="AAL382:AAL385"/>
    <mergeCell ref="AAM382:AAM385"/>
    <mergeCell ref="AAN382:AAN385"/>
    <mergeCell ref="AAO382:AAO385"/>
    <mergeCell ref="AAP382:AAP385"/>
    <mergeCell ref="AAQ382:AAQ385"/>
    <mergeCell ref="AAR382:AAR385"/>
    <mergeCell ref="AAS382:AAS385"/>
    <mergeCell ref="AAT382:AAT385"/>
    <mergeCell ref="AAU382:AAU385"/>
    <mergeCell ref="AAV382:AAV385"/>
    <mergeCell ref="AAW382:AAW385"/>
    <mergeCell ref="AAX382:AAX385"/>
    <mergeCell ref="AAY382:AAY385"/>
    <mergeCell ref="AAZ382:AAZ385"/>
    <mergeCell ref="ABA382:ABA385"/>
    <mergeCell ref="ABB382:ABB385"/>
    <mergeCell ref="ABC382:ABC385"/>
    <mergeCell ref="ABD382:ABD385"/>
    <mergeCell ref="ABE382:ABE385"/>
    <mergeCell ref="ABF382:ABF385"/>
    <mergeCell ref="ABG382:ABG385"/>
    <mergeCell ref="ABH382:ABH385"/>
    <mergeCell ref="ABI382:ABI385"/>
    <mergeCell ref="ABJ382:ABJ385"/>
    <mergeCell ref="ABK382:ABK385"/>
    <mergeCell ref="ABL382:ABL385"/>
    <mergeCell ref="ABM382:ABM385"/>
    <mergeCell ref="ABN382:ABN385"/>
    <mergeCell ref="ABO382:ABO385"/>
    <mergeCell ref="ABP382:ABP385"/>
    <mergeCell ref="ABQ382:ABQ385"/>
    <mergeCell ref="ABR382:ABR385"/>
    <mergeCell ref="ABS382:ABS385"/>
    <mergeCell ref="ABT382:ABT385"/>
    <mergeCell ref="ABU382:ABU385"/>
    <mergeCell ref="ABV382:ABV385"/>
    <mergeCell ref="ABW382:ABW385"/>
    <mergeCell ref="ABX382:ABX385"/>
    <mergeCell ref="ABY382:ABY385"/>
    <mergeCell ref="ABZ382:ABZ385"/>
    <mergeCell ref="ACA382:ACA385"/>
    <mergeCell ref="ACB382:ACB385"/>
    <mergeCell ref="ACC382:ACC385"/>
    <mergeCell ref="ACD382:ACD385"/>
    <mergeCell ref="ACE382:ACE385"/>
    <mergeCell ref="ACF382:ACF385"/>
    <mergeCell ref="ACG382:ACG385"/>
    <mergeCell ref="ACH382:ACH385"/>
    <mergeCell ref="ACI382:ACI385"/>
    <mergeCell ref="ACJ382:ACJ385"/>
    <mergeCell ref="ACK382:ACK385"/>
    <mergeCell ref="ACL382:ACL385"/>
    <mergeCell ref="ACM382:ACM385"/>
    <mergeCell ref="ACN382:ACN385"/>
    <mergeCell ref="ACO382:ACO385"/>
    <mergeCell ref="ACP382:ACP385"/>
    <mergeCell ref="ACQ382:ACQ385"/>
    <mergeCell ref="ACR382:ACR385"/>
    <mergeCell ref="ACS382:ACS385"/>
    <mergeCell ref="ACT382:ACT385"/>
    <mergeCell ref="ACU382:ACU385"/>
    <mergeCell ref="ACV382:ACV385"/>
    <mergeCell ref="ACW382:ACW385"/>
    <mergeCell ref="ACX382:ACX385"/>
    <mergeCell ref="ACY382:ACY385"/>
    <mergeCell ref="ACZ382:ACZ385"/>
    <mergeCell ref="ADA382:ADA385"/>
    <mergeCell ref="ADB382:ADB385"/>
    <mergeCell ref="ADC382:ADC385"/>
    <mergeCell ref="ADD382:ADD385"/>
    <mergeCell ref="ADE382:ADE385"/>
    <mergeCell ref="ADF382:ADF385"/>
    <mergeCell ref="ADG382:ADG385"/>
    <mergeCell ref="ADH382:ADH385"/>
    <mergeCell ref="ADI382:ADI385"/>
    <mergeCell ref="ADJ382:ADJ385"/>
    <mergeCell ref="ADK382:ADK385"/>
    <mergeCell ref="ADL382:ADL385"/>
    <mergeCell ref="ADM382:ADM385"/>
    <mergeCell ref="ADN382:ADN385"/>
    <mergeCell ref="ADO382:ADO385"/>
    <mergeCell ref="ADP382:ADP385"/>
    <mergeCell ref="ADQ382:ADQ385"/>
    <mergeCell ref="ADR382:ADR385"/>
    <mergeCell ref="ADS382:ADS385"/>
    <mergeCell ref="ADT382:ADT385"/>
    <mergeCell ref="ADU382:ADU385"/>
    <mergeCell ref="ADV382:ADV385"/>
    <mergeCell ref="ADW382:ADW385"/>
    <mergeCell ref="ADX382:ADX385"/>
    <mergeCell ref="ADY382:ADY385"/>
    <mergeCell ref="ADZ382:ADZ385"/>
    <mergeCell ref="AEA382:AEA385"/>
    <mergeCell ref="AEB382:AEB385"/>
    <mergeCell ref="AEC382:AEC385"/>
    <mergeCell ref="AED382:AED385"/>
    <mergeCell ref="AEE382:AEE385"/>
    <mergeCell ref="AEF382:AEF385"/>
    <mergeCell ref="AEG382:AEG385"/>
    <mergeCell ref="AEH382:AEH385"/>
    <mergeCell ref="AEI382:AEI385"/>
    <mergeCell ref="AEJ382:AEJ385"/>
    <mergeCell ref="AEK382:AEK385"/>
    <mergeCell ref="AEL382:AEL385"/>
    <mergeCell ref="AEM382:AEM385"/>
    <mergeCell ref="AEN382:AEN385"/>
    <mergeCell ref="AEO382:AEO385"/>
    <mergeCell ref="AEP382:AEP385"/>
    <mergeCell ref="AEQ382:AEQ385"/>
    <mergeCell ref="AER382:AER385"/>
    <mergeCell ref="AES382:AES385"/>
    <mergeCell ref="AET382:AET385"/>
    <mergeCell ref="AEU382:AEU385"/>
    <mergeCell ref="AEV382:AEV385"/>
    <mergeCell ref="AEW382:AEW385"/>
    <mergeCell ref="AEX382:AEX385"/>
    <mergeCell ref="AEY382:AEY385"/>
    <mergeCell ref="AEZ382:AEZ385"/>
    <mergeCell ref="AFA382:AFA385"/>
    <mergeCell ref="AFB382:AFB385"/>
    <mergeCell ref="AFC382:AFC385"/>
    <mergeCell ref="AFD382:AFD385"/>
    <mergeCell ref="AFE382:AFE385"/>
    <mergeCell ref="AFF382:AFF385"/>
    <mergeCell ref="AFG382:AFG385"/>
    <mergeCell ref="AFH382:AFH385"/>
    <mergeCell ref="AFI382:AFI385"/>
    <mergeCell ref="AFJ382:AFJ385"/>
    <mergeCell ref="AFK382:AFK385"/>
    <mergeCell ref="AFL382:AFL385"/>
    <mergeCell ref="AFM382:AFM385"/>
    <mergeCell ref="AFN382:AFN385"/>
    <mergeCell ref="AFO382:AFO385"/>
    <mergeCell ref="AFP382:AFP385"/>
    <mergeCell ref="AFQ382:AFQ385"/>
    <mergeCell ref="AFR382:AFR385"/>
    <mergeCell ref="AFS382:AFS385"/>
    <mergeCell ref="AFT382:AFT385"/>
    <mergeCell ref="AFU382:AFU385"/>
    <mergeCell ref="AFV382:AFV385"/>
    <mergeCell ref="AFW382:AFW385"/>
    <mergeCell ref="AFX382:AFX385"/>
    <mergeCell ref="AFY382:AFY385"/>
    <mergeCell ref="AFZ382:AFZ385"/>
    <mergeCell ref="AGA382:AGA385"/>
    <mergeCell ref="AGB382:AGB385"/>
    <mergeCell ref="AGC382:AGC385"/>
    <mergeCell ref="AGD382:AGD385"/>
    <mergeCell ref="AGE382:AGE385"/>
    <mergeCell ref="AGF382:AGF385"/>
    <mergeCell ref="AGG382:AGG385"/>
    <mergeCell ref="AGH382:AGH385"/>
    <mergeCell ref="AGI382:AGI385"/>
    <mergeCell ref="AGJ382:AGJ385"/>
    <mergeCell ref="AGK382:AGK385"/>
    <mergeCell ref="AGL382:AGL385"/>
    <mergeCell ref="AGM382:AGM385"/>
    <mergeCell ref="AGN382:AGN385"/>
    <mergeCell ref="AGO382:AGO385"/>
    <mergeCell ref="AGP382:AGP385"/>
    <mergeCell ref="AGQ382:AGQ385"/>
    <mergeCell ref="AGR382:AGR385"/>
    <mergeCell ref="AGS382:AGS385"/>
    <mergeCell ref="AGT382:AGT385"/>
    <mergeCell ref="AGU382:AGU385"/>
    <mergeCell ref="AKO382:AKO385"/>
    <mergeCell ref="AKP382:AKP385"/>
    <mergeCell ref="AIC382:AIC385"/>
    <mergeCell ref="AID382:AID385"/>
    <mergeCell ref="AIE382:AIE385"/>
    <mergeCell ref="AIF382:AIF385"/>
    <mergeCell ref="AIG382:AIG385"/>
    <mergeCell ref="AIH382:AIH385"/>
    <mergeCell ref="AII382:AII385"/>
    <mergeCell ref="AIJ382:AIJ385"/>
    <mergeCell ref="AIK382:AIK385"/>
    <mergeCell ref="AIL382:AIL385"/>
    <mergeCell ref="AIM382:AIM385"/>
    <mergeCell ref="AIN382:AIN385"/>
    <mergeCell ref="AIO382:AIO385"/>
    <mergeCell ref="AIP382:AIP385"/>
    <mergeCell ref="AIQ382:AIQ385"/>
    <mergeCell ref="AIR382:AIR385"/>
    <mergeCell ref="AIS382:AIS385"/>
    <mergeCell ref="AIT382:AIT385"/>
    <mergeCell ref="AIU382:AIU385"/>
    <mergeCell ref="AIV382:AIV385"/>
    <mergeCell ref="AIW382:AIW385"/>
    <mergeCell ref="AIX382:AIX385"/>
    <mergeCell ref="AIY382:AIY385"/>
    <mergeCell ref="AIZ382:AIZ385"/>
    <mergeCell ref="AJA382:AJA385"/>
    <mergeCell ref="AJB382:AJB385"/>
    <mergeCell ref="AJC382:AJC385"/>
    <mergeCell ref="AJD382:AJD385"/>
    <mergeCell ref="AJE382:AJE385"/>
    <mergeCell ref="AJF382:AJF385"/>
    <mergeCell ref="AJG382:AJG385"/>
    <mergeCell ref="AJH382:AJH385"/>
    <mergeCell ref="AJI382:AJI385"/>
    <mergeCell ref="AJJ382:AJJ385"/>
    <mergeCell ref="AJK382:AJK385"/>
    <mergeCell ref="AJL382:AJL385"/>
    <mergeCell ref="AJM382:AJM385"/>
    <mergeCell ref="AJN382:AJN385"/>
    <mergeCell ref="AJO382:AJO385"/>
    <mergeCell ref="AJP382:AJP385"/>
    <mergeCell ref="AJQ382:AJQ385"/>
    <mergeCell ref="AJR382:AJR385"/>
    <mergeCell ref="AJS382:AJS385"/>
    <mergeCell ref="AJT382:AJT385"/>
    <mergeCell ref="AJU382:AJU385"/>
    <mergeCell ref="AJV382:AJV385"/>
    <mergeCell ref="AJW382:AJW385"/>
    <mergeCell ref="AJX382:AJX385"/>
    <mergeCell ref="AJY382:AJY385"/>
    <mergeCell ref="AJZ382:AJZ385"/>
    <mergeCell ref="AKA382:AKA385"/>
    <mergeCell ref="AKB382:AKB385"/>
    <mergeCell ref="AKC382:AKC385"/>
    <mergeCell ref="AKD382:AKD385"/>
    <mergeCell ref="AKE382:AKE385"/>
    <mergeCell ref="AKF382:AKF385"/>
    <mergeCell ref="AKG382:AKG385"/>
    <mergeCell ref="AKH382:AKH385"/>
    <mergeCell ref="AKI382:AKI385"/>
    <mergeCell ref="AKJ382:AKJ385"/>
    <mergeCell ref="AKK382:AKK385"/>
    <mergeCell ref="AKL382:AKL385"/>
    <mergeCell ref="AKM382:AKM385"/>
    <mergeCell ref="AKN382:AKN385"/>
    <mergeCell ref="AGV382:AGV385"/>
    <mergeCell ref="AGW382:AGW385"/>
    <mergeCell ref="AGX382:AGX385"/>
    <mergeCell ref="AGY382:AGY385"/>
    <mergeCell ref="AGZ382:AGZ385"/>
    <mergeCell ref="AHA382:AHA385"/>
    <mergeCell ref="AHB382:AHB385"/>
    <mergeCell ref="AHC382:AHC385"/>
    <mergeCell ref="AHD382:AHD385"/>
    <mergeCell ref="AHE382:AHE385"/>
    <mergeCell ref="AHF382:AHF385"/>
    <mergeCell ref="AHG382:AHG385"/>
    <mergeCell ref="AHH382:AHH385"/>
    <mergeCell ref="AHI382:AHI385"/>
    <mergeCell ref="AHJ382:AHJ385"/>
    <mergeCell ref="AHK382:AHK385"/>
    <mergeCell ref="AHL382:AHL385"/>
    <mergeCell ref="AHM382:AHM385"/>
    <mergeCell ref="AHN382:AHN385"/>
    <mergeCell ref="AHO382:AHO385"/>
    <mergeCell ref="AHP382:AHP385"/>
    <mergeCell ref="AHQ382:AHQ385"/>
    <mergeCell ref="AHR382:AHR385"/>
    <mergeCell ref="AHS382:AHS385"/>
    <mergeCell ref="AHT382:AHT385"/>
    <mergeCell ref="AHU382:AHU385"/>
    <mergeCell ref="AHV382:AHV385"/>
    <mergeCell ref="AHW382:AHW385"/>
    <mergeCell ref="AHX382:AHX385"/>
    <mergeCell ref="AHY382:AHY385"/>
    <mergeCell ref="AHZ382:AHZ385"/>
    <mergeCell ref="AIA382:AIA385"/>
    <mergeCell ref="AIB382:AIB385"/>
  </mergeCells>
  <pageMargins left="0.7" right="0.7" top="0.75" bottom="0.75" header="0.3" footer="0.3"/>
  <pageSetup orientation="portrait" horizontalDpi="4294967292" verticalDpi="4294967292" r:id="rId1"/>
  <ignoredErrors>
    <ignoredError sqref="N199:AL199 N203:AL203 N210:AL210 N172:AL172 N15:AL15 N51:AL51 N58:AL58 N77:AL77 N93:AL93 N107:AL107 N113:AL113 N119:AL119 N240:AL240 N225:AL225 N359:AL359 N363:AL363 AKQ331:XFD331 N263:AL263 N270:AL270 N289:AL289 N320:AL320 N324:AL324 N331:AL331 N369:AL369 N26:AL26 N36:AL36 N153:AL153 AKQ153:XFD153 AKQ36:XFD36 AKQ26:XFD26 AKQ324:XFD324 AKQ320:XFD320 AKQ289:XFD289 AKQ270:XFD270 AKQ263:XFD263 AKQ372:XFD372" formulaRang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1"/>
  <sheetViews>
    <sheetView zoomScale="80" zoomScaleNormal="80" workbookViewId="0">
      <selection activeCell="D121" sqref="D121:D122"/>
    </sheetView>
  </sheetViews>
  <sheetFormatPr defaultColWidth="8.85546875" defaultRowHeight="15.75" customHeight="1" x14ac:dyDescent="0.25"/>
  <cols>
    <col min="1" max="3" width="8.85546875" style="38"/>
    <col min="4" max="4" width="56.28515625" style="1" bestFit="1" customWidth="1"/>
    <col min="5" max="5" width="37" style="1" bestFit="1" customWidth="1"/>
    <col min="6" max="6" width="45.5703125" style="1" bestFit="1" customWidth="1"/>
    <col min="7" max="7" width="36.7109375" style="1" bestFit="1" customWidth="1"/>
    <col min="8" max="16384" width="8.85546875" style="1"/>
  </cols>
  <sheetData>
    <row r="1" spans="1:7" ht="15.75" customHeight="1" x14ac:dyDescent="0.25">
      <c r="A1" s="371" t="s">
        <v>0</v>
      </c>
      <c r="B1" s="371" t="s">
        <v>1</v>
      </c>
      <c r="C1" s="371" t="s">
        <v>464</v>
      </c>
      <c r="D1" s="373" t="s">
        <v>395</v>
      </c>
      <c r="E1" s="375" t="s">
        <v>470</v>
      </c>
      <c r="F1" s="375" t="s">
        <v>471</v>
      </c>
      <c r="G1" s="375" t="s">
        <v>472</v>
      </c>
    </row>
    <row r="2" spans="1:7" ht="15.75" customHeight="1" thickBot="1" x14ac:dyDescent="0.3">
      <c r="A2" s="372"/>
      <c r="B2" s="372"/>
      <c r="C2" s="372"/>
      <c r="D2" s="374"/>
      <c r="E2" s="376"/>
      <c r="F2" s="376"/>
      <c r="G2" s="376"/>
    </row>
    <row r="3" spans="1:7" ht="15.75" customHeight="1" x14ac:dyDescent="0.25">
      <c r="A3" s="228">
        <v>1</v>
      </c>
      <c r="B3" s="228">
        <v>2</v>
      </c>
      <c r="C3" s="229">
        <v>0.59</v>
      </c>
      <c r="D3" s="230">
        <v>2.9499999999999998E-7</v>
      </c>
      <c r="E3" s="230">
        <v>22856.449777607788</v>
      </c>
      <c r="F3" s="230">
        <v>38739.74538577591</v>
      </c>
      <c r="G3" s="230">
        <v>16615.55367760779</v>
      </c>
    </row>
    <row r="4" spans="1:7" ht="15.75" customHeight="1" x14ac:dyDescent="0.25">
      <c r="A4" s="222">
        <v>1</v>
      </c>
      <c r="B4" s="222">
        <v>3</v>
      </c>
      <c r="C4" s="223">
        <v>0.75</v>
      </c>
      <c r="D4" s="224">
        <v>3.7500000000000001E-7</v>
      </c>
      <c r="E4" s="224">
        <v>4612.1417482027655</v>
      </c>
      <c r="F4" s="224">
        <v>6149.5223309370203</v>
      </c>
      <c r="G4" s="224">
        <v>3121.6592482027659</v>
      </c>
    </row>
    <row r="5" spans="1:7" ht="15.75" customHeight="1" x14ac:dyDescent="0.25">
      <c r="A5" s="228">
        <v>1</v>
      </c>
      <c r="B5" s="228">
        <v>4</v>
      </c>
      <c r="C5" s="229">
        <v>0.53</v>
      </c>
      <c r="D5" s="230">
        <v>2.65E-7</v>
      </c>
      <c r="E5" s="230">
        <v>17076.491006058463</v>
      </c>
      <c r="F5" s="230">
        <v>32219.794351053701</v>
      </c>
      <c r="G5" s="230">
        <v>12768.343606058461</v>
      </c>
    </row>
    <row r="6" spans="1:7" ht="15.75" customHeight="1" x14ac:dyDescent="0.25">
      <c r="A6" s="222">
        <v>10</v>
      </c>
      <c r="B6" s="222">
        <v>11</v>
      </c>
      <c r="C6" s="223">
        <v>1.24</v>
      </c>
      <c r="D6" s="224">
        <v>6.1999999999999999E-7</v>
      </c>
      <c r="E6" s="224">
        <v>45490.756937765007</v>
      </c>
      <c r="F6" s="224">
        <v>36686.094304649203</v>
      </c>
      <c r="G6" s="224">
        <v>25422.231137765008</v>
      </c>
    </row>
    <row r="7" spans="1:7" ht="15.75" customHeight="1" x14ac:dyDescent="0.25">
      <c r="A7" s="228">
        <v>10</v>
      </c>
      <c r="B7" s="228">
        <v>6</v>
      </c>
      <c r="C7" s="229">
        <v>0.47</v>
      </c>
      <c r="D7" s="230">
        <v>2.3499999999999997E-7</v>
      </c>
      <c r="E7" s="230">
        <v>37853.078020693822</v>
      </c>
      <c r="F7" s="230">
        <v>80538.46387381664</v>
      </c>
      <c r="G7" s="230">
        <v>29135.428720693832</v>
      </c>
    </row>
    <row r="8" spans="1:7" ht="15.75" customHeight="1" x14ac:dyDescent="0.25">
      <c r="A8" s="222">
        <v>11</v>
      </c>
      <c r="B8" s="222">
        <v>12</v>
      </c>
      <c r="C8" s="223">
        <v>0.7</v>
      </c>
      <c r="D8" s="224">
        <v>3.4999999999999998E-7</v>
      </c>
      <c r="E8" s="224">
        <v>15438.962562172361</v>
      </c>
      <c r="F8" s="224">
        <v>22055.660803103376</v>
      </c>
      <c r="G8" s="224">
        <v>10679.71856217236</v>
      </c>
    </row>
    <row r="9" spans="1:7" ht="15.75" customHeight="1" x14ac:dyDescent="0.25">
      <c r="A9" s="228">
        <v>11</v>
      </c>
      <c r="B9" s="228">
        <v>8</v>
      </c>
      <c r="C9" s="229">
        <v>0.5</v>
      </c>
      <c r="D9" s="230">
        <v>2.4999999999999999E-7</v>
      </c>
      <c r="E9" s="230">
        <v>23662.95959973854</v>
      </c>
      <c r="F9" s="230">
        <v>47325.919199477081</v>
      </c>
      <c r="G9" s="230">
        <v>17949.466849738543</v>
      </c>
    </row>
    <row r="10" spans="1:7" ht="15.75" customHeight="1" x14ac:dyDescent="0.25">
      <c r="A10" s="222">
        <v>12</v>
      </c>
      <c r="B10" s="222">
        <v>13</v>
      </c>
      <c r="C10" s="223">
        <v>1.1000000000000001</v>
      </c>
      <c r="D10" s="224">
        <v>5.5000000000000003E-7</v>
      </c>
      <c r="E10" s="224">
        <v>5298.4699760973626</v>
      </c>
      <c r="F10" s="224">
        <v>4816.7908873612387</v>
      </c>
      <c r="G10" s="224">
        <v>3116.2305760973622</v>
      </c>
    </row>
    <row r="11" spans="1:7" ht="15.75" customHeight="1" x14ac:dyDescent="0.25">
      <c r="A11" s="228">
        <v>12</v>
      </c>
      <c r="B11" s="228">
        <v>8</v>
      </c>
      <c r="C11" s="229">
        <v>0.7</v>
      </c>
      <c r="D11" s="230">
        <v>2.9999999999999999E-7</v>
      </c>
      <c r="E11" s="230">
        <v>16253.124793996094</v>
      </c>
      <c r="F11" s="230">
        <v>23218.749705708706</v>
      </c>
      <c r="G11" s="230">
        <v>11242.905593996093</v>
      </c>
    </row>
    <row r="12" spans="1:7" ht="15.75" customHeight="1" x14ac:dyDescent="0.25">
      <c r="A12" s="222">
        <v>13</v>
      </c>
      <c r="B12" s="222">
        <v>15</v>
      </c>
      <c r="C12" s="223">
        <v>0.6</v>
      </c>
      <c r="D12" s="224">
        <v>2.9999999999999999E-7</v>
      </c>
      <c r="E12" s="224">
        <v>10377.828313673655</v>
      </c>
      <c r="F12" s="224">
        <v>17296.380522789426</v>
      </c>
      <c r="G12" s="224">
        <v>7509.4353136736554</v>
      </c>
    </row>
    <row r="13" spans="1:7" ht="15.75" customHeight="1" x14ac:dyDescent="0.25">
      <c r="A13" s="228">
        <v>13</v>
      </c>
      <c r="B13" s="228">
        <v>16</v>
      </c>
      <c r="C13" s="229">
        <v>2.7</v>
      </c>
      <c r="D13" s="230">
        <v>1.35E-6</v>
      </c>
      <c r="E13" s="230">
        <v>35884.546142999381</v>
      </c>
      <c r="F13" s="230">
        <v>13290.572645555325</v>
      </c>
      <c r="G13" s="230">
        <v>13198.314542999375</v>
      </c>
    </row>
    <row r="14" spans="1:7" ht="15.75" customHeight="1" x14ac:dyDescent="0.25">
      <c r="A14" s="222">
        <v>14</v>
      </c>
      <c r="B14" s="222">
        <v>17</v>
      </c>
      <c r="C14" s="223">
        <v>3.1</v>
      </c>
      <c r="D14" s="224">
        <v>1.55E-6</v>
      </c>
      <c r="E14" s="224">
        <v>40428.161680907113</v>
      </c>
      <c r="F14" s="224">
        <v>13041.342477711971</v>
      </c>
      <c r="G14" s="224">
        <v>13596.055880907112</v>
      </c>
    </row>
    <row r="15" spans="1:7" ht="15.75" customHeight="1" x14ac:dyDescent="0.25">
      <c r="A15" s="228">
        <v>14</v>
      </c>
      <c r="B15" s="228">
        <v>18</v>
      </c>
      <c r="C15" s="231">
        <v>1.2</v>
      </c>
      <c r="D15" s="230">
        <v>5.9999999999999997E-7</v>
      </c>
      <c r="E15" s="230">
        <v>4559.7609751900218</v>
      </c>
      <c r="F15" s="230">
        <v>3799.8008126583518</v>
      </c>
      <c r="G15" s="230">
        <v>2584.9809751900216</v>
      </c>
    </row>
    <row r="16" spans="1:7" ht="15.75" customHeight="1" x14ac:dyDescent="0.25">
      <c r="A16" s="222">
        <v>15</v>
      </c>
      <c r="B16" s="222">
        <v>14</v>
      </c>
      <c r="C16" s="223">
        <v>0.5</v>
      </c>
      <c r="D16" s="224">
        <v>2.4999999999999999E-7</v>
      </c>
      <c r="E16" s="224">
        <v>21734.643378810604</v>
      </c>
      <c r="F16" s="224">
        <v>43469.286757621208</v>
      </c>
      <c r="G16" s="224">
        <v>16486.748378810607</v>
      </c>
    </row>
    <row r="17" spans="1:7" ht="15.75" customHeight="1" x14ac:dyDescent="0.25">
      <c r="A17" s="228">
        <v>16</v>
      </c>
      <c r="B17" s="228">
        <v>17</v>
      </c>
      <c r="C17" s="229">
        <v>2</v>
      </c>
      <c r="D17" s="230">
        <v>9.9999999999999995E-7</v>
      </c>
      <c r="E17" s="230">
        <v>7392.3339716573319</v>
      </c>
      <c r="F17" s="230">
        <v>3696.1669858286659</v>
      </c>
      <c r="G17" s="230">
        <v>3251.8939716573313</v>
      </c>
    </row>
    <row r="18" spans="1:7" ht="15.75" customHeight="1" x14ac:dyDescent="0.25">
      <c r="A18" s="222">
        <v>16</v>
      </c>
      <c r="B18" s="222">
        <v>29</v>
      </c>
      <c r="C18" s="223">
        <v>2.8</v>
      </c>
      <c r="D18" s="224">
        <v>1.3999999999999999E-6</v>
      </c>
      <c r="E18" s="224">
        <v>8569.7766499834852</v>
      </c>
      <c r="F18" s="224">
        <v>3060.6345178512447</v>
      </c>
      <c r="G18" s="224">
        <v>3079.8446499834859</v>
      </c>
    </row>
    <row r="19" spans="1:7" ht="15.75" customHeight="1" x14ac:dyDescent="0.25">
      <c r="A19" s="228">
        <v>17</v>
      </c>
      <c r="B19" s="228">
        <v>28</v>
      </c>
      <c r="C19" s="229">
        <v>4.0999999999999996</v>
      </c>
      <c r="D19" s="230">
        <v>2.0499999999999999E-6</v>
      </c>
      <c r="E19" s="230">
        <v>21686.542852745384</v>
      </c>
      <c r="F19" s="230">
        <v>5289.4006957915572</v>
      </c>
      <c r="G19" s="230">
        <v>6007.117852745384</v>
      </c>
    </row>
    <row r="20" spans="1:7" ht="15.75" customHeight="1" x14ac:dyDescent="0.25">
      <c r="A20" s="222">
        <v>18</v>
      </c>
      <c r="B20" s="222">
        <v>19</v>
      </c>
      <c r="C20" s="223">
        <v>2.9</v>
      </c>
      <c r="D20" s="224">
        <v>1.4499999999999999E-6</v>
      </c>
      <c r="E20" s="224">
        <v>2213.9383410288328</v>
      </c>
      <c r="F20" s="224">
        <v>763.42701414787336</v>
      </c>
      <c r="G20" s="224">
        <v>777.8583410288328</v>
      </c>
    </row>
    <row r="21" spans="1:7" ht="15.75" customHeight="1" x14ac:dyDescent="0.25">
      <c r="A21" s="228">
        <v>18</v>
      </c>
      <c r="B21" s="228">
        <v>21</v>
      </c>
      <c r="C21" s="229">
        <v>4.7</v>
      </c>
      <c r="D21" s="230">
        <v>2.3499999999999999E-6</v>
      </c>
      <c r="E21" s="230">
        <v>6874.5485971387088</v>
      </c>
      <c r="F21" s="230">
        <v>1462.6699142848315</v>
      </c>
      <c r="G21" s="230">
        <v>1722.0325971387092</v>
      </c>
    </row>
    <row r="22" spans="1:7" ht="15.75" customHeight="1" x14ac:dyDescent="0.25">
      <c r="A22" s="222">
        <v>18</v>
      </c>
      <c r="B22" s="222">
        <v>22</v>
      </c>
      <c r="C22" s="223">
        <v>3.1</v>
      </c>
      <c r="D22" s="224">
        <v>1.55E-6</v>
      </c>
      <c r="E22" s="224">
        <v>8178.844615997471</v>
      </c>
      <c r="F22" s="224">
        <v>2638.3369729024098</v>
      </c>
      <c r="G22" s="224">
        <v>2750.5586159974714</v>
      </c>
    </row>
    <row r="23" spans="1:7" ht="15.75" customHeight="1" x14ac:dyDescent="0.25">
      <c r="A23" s="228">
        <v>18</v>
      </c>
      <c r="B23" s="228">
        <v>23</v>
      </c>
      <c r="C23" s="229">
        <v>1.9</v>
      </c>
      <c r="D23" s="230">
        <v>9.499999999999999E-7</v>
      </c>
      <c r="E23" s="230">
        <v>7348.3699830901542</v>
      </c>
      <c r="F23" s="230">
        <v>3867.5631489948182</v>
      </c>
      <c r="G23" s="230">
        <v>3325.6899830901548</v>
      </c>
    </row>
    <row r="24" spans="1:7" ht="15.75" customHeight="1" x14ac:dyDescent="0.25">
      <c r="A24" s="222">
        <v>19</v>
      </c>
      <c r="B24" s="222">
        <v>20</v>
      </c>
      <c r="C24" s="223">
        <v>5.66</v>
      </c>
      <c r="D24" s="224">
        <v>2.83E-6</v>
      </c>
      <c r="E24" s="224">
        <v>4233.1974015588048</v>
      </c>
      <c r="F24" s="224">
        <v>747.91473525773938</v>
      </c>
      <c r="G24" s="224">
        <v>919.60700155880431</v>
      </c>
    </row>
    <row r="25" spans="1:7" ht="15.75" customHeight="1" x14ac:dyDescent="0.25">
      <c r="A25" s="228">
        <v>19</v>
      </c>
      <c r="B25" s="228">
        <v>22</v>
      </c>
      <c r="C25" s="229">
        <v>2.78</v>
      </c>
      <c r="D25" s="230">
        <v>1.3899999999999998E-6</v>
      </c>
      <c r="E25" s="230">
        <v>3028.2847673390511</v>
      </c>
      <c r="F25" s="230">
        <v>1089.3110673881479</v>
      </c>
      <c r="G25" s="230">
        <v>1093.3213673390519</v>
      </c>
    </row>
    <row r="26" spans="1:7" ht="15.75" customHeight="1" x14ac:dyDescent="0.25">
      <c r="A26" s="222">
        <v>2</v>
      </c>
      <c r="B26" s="222">
        <v>10</v>
      </c>
      <c r="C26" s="223">
        <v>0.4</v>
      </c>
      <c r="D26" s="224">
        <v>1.9999999999999999E-7</v>
      </c>
      <c r="E26" s="224">
        <v>34706.846668764396</v>
      </c>
      <c r="F26" s="224">
        <v>86767.11667191099</v>
      </c>
      <c r="G26" s="224">
        <v>27662.6186687644</v>
      </c>
    </row>
    <row r="27" spans="1:7" ht="15.75" customHeight="1" x14ac:dyDescent="0.25">
      <c r="A27" s="228">
        <v>20</v>
      </c>
      <c r="B27" s="228">
        <v>21</v>
      </c>
      <c r="C27" s="229">
        <v>2.67</v>
      </c>
      <c r="D27" s="230">
        <v>1.3349999999999999E-6</v>
      </c>
      <c r="E27" s="230">
        <v>19485.356514577583</v>
      </c>
      <c r="F27" s="230">
        <v>367.64823612410532</v>
      </c>
      <c r="G27" s="230">
        <v>7217.4007145775822</v>
      </c>
    </row>
    <row r="28" spans="1:7" ht="15.75" customHeight="1" x14ac:dyDescent="0.25">
      <c r="A28" s="222">
        <v>21</v>
      </c>
      <c r="B28" s="222">
        <v>27</v>
      </c>
      <c r="C28" s="225">
        <v>0.8</v>
      </c>
      <c r="D28" s="224">
        <v>3.9999999999999998E-7</v>
      </c>
      <c r="E28" s="224">
        <v>3907.9021252723674</v>
      </c>
      <c r="F28" s="224">
        <v>4884.8776565904591</v>
      </c>
      <c r="G28" s="224">
        <v>2589.2221252723675</v>
      </c>
    </row>
    <row r="29" spans="1:7" ht="15.75" customHeight="1" x14ac:dyDescent="0.25">
      <c r="A29" s="228">
        <v>22</v>
      </c>
      <c r="B29" s="228">
        <v>21</v>
      </c>
      <c r="C29" s="229">
        <v>1.7</v>
      </c>
      <c r="D29" s="230">
        <v>8.4999999999999991E-7</v>
      </c>
      <c r="E29" s="230">
        <v>3993.6096070533008</v>
      </c>
      <c r="F29" s="230">
        <v>2349.1821217960592</v>
      </c>
      <c r="G29" s="230">
        <v>1917.9266070533008</v>
      </c>
    </row>
    <row r="30" spans="1:7" ht="15.75" customHeight="1" x14ac:dyDescent="0.25">
      <c r="A30" s="222">
        <v>23</v>
      </c>
      <c r="B30" s="222">
        <v>22</v>
      </c>
      <c r="C30" s="223">
        <v>2.6</v>
      </c>
      <c r="D30" s="224">
        <v>1.3E-6</v>
      </c>
      <c r="E30" s="224">
        <v>11288.343674396923</v>
      </c>
      <c r="F30" s="224">
        <v>4341.6706439988166</v>
      </c>
      <c r="G30" s="224">
        <v>4251.391674396923</v>
      </c>
    </row>
    <row r="31" spans="1:7" ht="15.75" customHeight="1" x14ac:dyDescent="0.25">
      <c r="A31" s="228">
        <v>23</v>
      </c>
      <c r="B31" s="228">
        <v>24</v>
      </c>
      <c r="C31" s="229">
        <v>2.7</v>
      </c>
      <c r="D31" s="230">
        <v>1.35E-6</v>
      </c>
      <c r="E31" s="230">
        <v>6770.7069566842893</v>
      </c>
      <c r="F31" s="230">
        <v>2507.6692432164032</v>
      </c>
      <c r="G31" s="230">
        <v>2490.2619566842891</v>
      </c>
    </row>
    <row r="32" spans="1:7" ht="15.75" customHeight="1" x14ac:dyDescent="0.25">
      <c r="A32" s="222">
        <v>24</v>
      </c>
      <c r="B32" s="222">
        <v>25</v>
      </c>
      <c r="C32" s="223">
        <v>2.6</v>
      </c>
      <c r="D32" s="224">
        <v>1.3E-6</v>
      </c>
      <c r="E32" s="224">
        <v>4834.5368542410361</v>
      </c>
      <c r="F32" s="224">
        <v>1859.4372516311676</v>
      </c>
      <c r="G32" s="224">
        <v>1820.7728542410366</v>
      </c>
    </row>
    <row r="33" spans="1:7" ht="15.75" customHeight="1" x14ac:dyDescent="0.25">
      <c r="A33" s="228">
        <v>25</v>
      </c>
      <c r="B33" s="228">
        <v>21</v>
      </c>
      <c r="C33" s="229">
        <v>3.8</v>
      </c>
      <c r="D33" s="230">
        <v>1.8999999999999998E-6</v>
      </c>
      <c r="E33" s="230">
        <v>7889.3775562820938</v>
      </c>
      <c r="F33" s="230">
        <v>2076.1519884952882</v>
      </c>
      <c r="G33" s="230">
        <v>2307.4055562820949</v>
      </c>
    </row>
    <row r="34" spans="1:7" ht="15.75" customHeight="1" x14ac:dyDescent="0.25">
      <c r="A34" s="222">
        <v>25</v>
      </c>
      <c r="B34" s="222">
        <v>22</v>
      </c>
      <c r="C34" s="223">
        <v>3.3</v>
      </c>
      <c r="D34" s="224">
        <v>1.6499999999999999E-6</v>
      </c>
      <c r="E34" s="224">
        <v>6114.5541688419726</v>
      </c>
      <c r="F34" s="224">
        <v>1852.8952026793856</v>
      </c>
      <c r="G34" s="224">
        <v>1971.8991688419733</v>
      </c>
    </row>
    <row r="35" spans="1:7" ht="15.75" customHeight="1" x14ac:dyDescent="0.25">
      <c r="A35" s="228">
        <v>26</v>
      </c>
      <c r="B35" s="228">
        <v>33</v>
      </c>
      <c r="C35" s="229">
        <v>1.9</v>
      </c>
      <c r="D35" s="230">
        <v>9.499999999999999E-7</v>
      </c>
      <c r="E35" s="230">
        <v>37595.821997677027</v>
      </c>
      <c r="F35" s="230">
        <v>19787.274735619489</v>
      </c>
      <c r="G35" s="230">
        <v>17014.936497677027</v>
      </c>
    </row>
    <row r="36" spans="1:7" ht="15.75" customHeight="1" x14ac:dyDescent="0.25">
      <c r="A36" s="222">
        <v>27</v>
      </c>
      <c r="B36" s="222">
        <v>34</v>
      </c>
      <c r="C36" s="225">
        <v>1.1000000000000001</v>
      </c>
      <c r="D36" s="224">
        <v>5.5000000000000003E-7</v>
      </c>
      <c r="E36" s="224">
        <v>2545.535979068216</v>
      </c>
      <c r="F36" s="224">
        <v>2314.1236173347415</v>
      </c>
      <c r="G36" s="224">
        <v>1497.1259790682157</v>
      </c>
    </row>
    <row r="37" spans="1:7" ht="15.75" customHeight="1" x14ac:dyDescent="0.25">
      <c r="A37" s="228">
        <v>27</v>
      </c>
      <c r="B37" s="228">
        <v>37</v>
      </c>
      <c r="C37" s="229">
        <v>2.7</v>
      </c>
      <c r="D37" s="230">
        <v>1.35E-6</v>
      </c>
      <c r="E37" s="230">
        <v>1159.0941230921349</v>
      </c>
      <c r="F37" s="230">
        <v>429.29411966375363</v>
      </c>
      <c r="G37" s="230">
        <v>426.31412309213488</v>
      </c>
    </row>
    <row r="38" spans="1:7" ht="15.75" customHeight="1" x14ac:dyDescent="0.25">
      <c r="A38" s="222">
        <v>28</v>
      </c>
      <c r="B38" s="222">
        <v>26</v>
      </c>
      <c r="C38" s="223">
        <v>1</v>
      </c>
      <c r="D38" s="224">
        <v>4.9999999999999998E-7</v>
      </c>
      <c r="E38" s="224">
        <v>11655.219306790023</v>
      </c>
      <c r="F38" s="224">
        <v>11655.219306790023</v>
      </c>
      <c r="G38" s="224">
        <v>7121.5193067900218</v>
      </c>
    </row>
    <row r="39" spans="1:7" ht="15.75" customHeight="1" x14ac:dyDescent="0.25">
      <c r="A39" s="228">
        <v>28</v>
      </c>
      <c r="B39" s="228">
        <v>35</v>
      </c>
      <c r="C39" s="229">
        <v>1</v>
      </c>
      <c r="D39" s="230">
        <v>4.9999999999999998E-7</v>
      </c>
      <c r="E39" s="230">
        <v>13026.816271024903</v>
      </c>
      <c r="F39" s="230">
        <v>13026.816271024903</v>
      </c>
      <c r="G39" s="230">
        <v>7959.586271024903</v>
      </c>
    </row>
    <row r="40" spans="1:7" ht="15.75" customHeight="1" x14ac:dyDescent="0.25">
      <c r="A40" s="222">
        <v>29</v>
      </c>
      <c r="B40" s="222">
        <v>30</v>
      </c>
      <c r="C40" s="223">
        <v>3.3</v>
      </c>
      <c r="D40" s="224">
        <v>1.6499999999999999E-6</v>
      </c>
      <c r="E40" s="224">
        <v>9000.4230597267197</v>
      </c>
      <c r="F40" s="224">
        <v>2727.4009271899154</v>
      </c>
      <c r="G40" s="224">
        <v>2902.5708597267208</v>
      </c>
    </row>
    <row r="41" spans="1:7" ht="15.75" customHeight="1" x14ac:dyDescent="0.25">
      <c r="A41" s="228">
        <v>29</v>
      </c>
      <c r="B41" s="228">
        <v>81</v>
      </c>
      <c r="C41" s="229">
        <v>3.6</v>
      </c>
      <c r="D41" s="230">
        <v>1.7999999999999999E-6</v>
      </c>
      <c r="E41" s="230">
        <v>41378.521985727137</v>
      </c>
      <c r="F41" s="230">
        <v>11494.033884924205</v>
      </c>
      <c r="G41" s="230">
        <v>12570.061985727139</v>
      </c>
    </row>
    <row r="42" spans="1:7" ht="15.75" customHeight="1" x14ac:dyDescent="0.25">
      <c r="A42" s="222">
        <v>3</v>
      </c>
      <c r="B42" s="222">
        <v>5</v>
      </c>
      <c r="C42" s="223">
        <v>0.25</v>
      </c>
      <c r="D42" s="224">
        <v>1.2499999999999999E-7</v>
      </c>
      <c r="E42" s="224">
        <v>3374.481832448982</v>
      </c>
      <c r="F42" s="224">
        <v>13497.927329795928</v>
      </c>
      <c r="G42" s="224">
        <v>2911.1568324489822</v>
      </c>
    </row>
    <row r="43" spans="1:7" ht="15.75" customHeight="1" x14ac:dyDescent="0.25">
      <c r="A43" s="228">
        <v>3</v>
      </c>
      <c r="B43" s="228">
        <v>7</v>
      </c>
      <c r="C43" s="229">
        <v>0.62</v>
      </c>
      <c r="D43" s="230">
        <v>3.1E-7</v>
      </c>
      <c r="E43" s="230">
        <v>3796.1899671069295</v>
      </c>
      <c r="F43" s="230">
        <v>6122.8870437208543</v>
      </c>
      <c r="G43" s="230">
        <v>2721.8601671069291</v>
      </c>
    </row>
    <row r="44" spans="1:7" ht="15.75" customHeight="1" x14ac:dyDescent="0.25">
      <c r="A44" s="222">
        <v>30</v>
      </c>
      <c r="B44" s="222">
        <v>31</v>
      </c>
      <c r="C44" s="223">
        <v>4.0999999999999996</v>
      </c>
      <c r="D44" s="224">
        <v>2.0499999999999999E-6</v>
      </c>
      <c r="E44" s="224">
        <v>30461.589796791071</v>
      </c>
      <c r="F44" s="224">
        <v>7429.6560479978225</v>
      </c>
      <c r="G44" s="224">
        <v>8437.7837967910746</v>
      </c>
    </row>
    <row r="45" spans="1:7" ht="15.75" customHeight="1" x14ac:dyDescent="0.25">
      <c r="A45" s="228">
        <v>30</v>
      </c>
      <c r="B45" s="228">
        <v>36</v>
      </c>
      <c r="C45" s="229">
        <v>1.9</v>
      </c>
      <c r="D45" s="230">
        <v>9.499999999999999E-7</v>
      </c>
      <c r="E45" s="230">
        <v>19763.425798017135</v>
      </c>
      <c r="F45" s="230">
        <v>10401.803051587965</v>
      </c>
      <c r="G45" s="230">
        <v>8944.4362980171354</v>
      </c>
    </row>
    <row r="46" spans="1:7" ht="15.75" customHeight="1" x14ac:dyDescent="0.25">
      <c r="A46" s="222">
        <v>31</v>
      </c>
      <c r="B46" s="222">
        <v>32</v>
      </c>
      <c r="C46" s="223">
        <v>1.6</v>
      </c>
      <c r="D46" s="224">
        <v>7.9999999999999996E-7</v>
      </c>
      <c r="E46" s="224">
        <v>20776.436829562321</v>
      </c>
      <c r="F46" s="224">
        <v>12985.27301847645</v>
      </c>
      <c r="G46" s="224">
        <v>10292.540829562318</v>
      </c>
    </row>
    <row r="47" spans="1:7" ht="15.75" customHeight="1" x14ac:dyDescent="0.25">
      <c r="A47" s="228">
        <v>31</v>
      </c>
      <c r="B47" s="228">
        <v>41</v>
      </c>
      <c r="C47" s="229">
        <v>1.6</v>
      </c>
      <c r="D47" s="230">
        <v>7.9999999999999996E-7</v>
      </c>
      <c r="E47" s="230">
        <v>21264.463604608303</v>
      </c>
      <c r="F47" s="230">
        <v>13290.28975288019</v>
      </c>
      <c r="G47" s="230">
        <v>10534.306804608303</v>
      </c>
    </row>
    <row r="48" spans="1:7" ht="15.75" customHeight="1" x14ac:dyDescent="0.25">
      <c r="A48" s="222">
        <v>31</v>
      </c>
      <c r="B48" s="222">
        <v>42</v>
      </c>
      <c r="C48" s="223">
        <v>2.7</v>
      </c>
      <c r="D48" s="224">
        <v>1.35E-6</v>
      </c>
      <c r="E48" s="224">
        <v>15235.211736575435</v>
      </c>
      <c r="F48" s="224">
        <v>5642.6710135464573</v>
      </c>
      <c r="G48" s="224">
        <v>5603.5017365754338</v>
      </c>
    </row>
    <row r="49" spans="1:7" ht="15.75" customHeight="1" x14ac:dyDescent="0.25">
      <c r="A49" s="228">
        <v>32</v>
      </c>
      <c r="B49" s="228">
        <v>33</v>
      </c>
      <c r="C49" s="229">
        <v>1.2</v>
      </c>
      <c r="D49" s="230">
        <v>5.9999999999999997E-7</v>
      </c>
      <c r="E49" s="230">
        <v>19330.779215462175</v>
      </c>
      <c r="F49" s="230">
        <v>16108.982679551813</v>
      </c>
      <c r="G49" s="230">
        <v>10958.841215462175</v>
      </c>
    </row>
    <row r="50" spans="1:7" ht="15.75" customHeight="1" x14ac:dyDescent="0.25">
      <c r="A50" s="222">
        <v>33</v>
      </c>
      <c r="B50" s="222">
        <v>90</v>
      </c>
      <c r="C50" s="223">
        <v>0.4</v>
      </c>
      <c r="D50" s="224">
        <v>1.9999999999999999E-7</v>
      </c>
      <c r="E50" s="224">
        <v>4034.5945322512443</v>
      </c>
      <c r="F50" s="224">
        <v>10086.486330628109</v>
      </c>
      <c r="G50" s="224">
        <v>3215.7185322512446</v>
      </c>
    </row>
    <row r="51" spans="1:7" ht="15.75" customHeight="1" x14ac:dyDescent="0.25">
      <c r="A51" s="228">
        <v>90</v>
      </c>
      <c r="B51" s="228">
        <v>34</v>
      </c>
      <c r="C51" s="229">
        <v>1.8</v>
      </c>
      <c r="D51" s="230">
        <v>8.9999999999999996E-7</v>
      </c>
      <c r="E51" s="230">
        <v>6900.6605322512441</v>
      </c>
      <c r="F51" s="230">
        <v>3833.7002956951355</v>
      </c>
      <c r="G51" s="230">
        <v>3215.7185322512446</v>
      </c>
    </row>
    <row r="52" spans="1:7" ht="15.75" customHeight="1" x14ac:dyDescent="0.25">
      <c r="A52" s="222">
        <v>33</v>
      </c>
      <c r="B52" s="222">
        <v>40</v>
      </c>
      <c r="C52" s="223">
        <v>1</v>
      </c>
      <c r="D52" s="224">
        <v>4.9999999999999998E-7</v>
      </c>
      <c r="E52" s="224">
        <v>23184.906628942648</v>
      </c>
      <c r="F52" s="224">
        <v>23184.906628942648</v>
      </c>
      <c r="G52" s="224">
        <v>14166.33662894265</v>
      </c>
    </row>
    <row r="53" spans="1:7" ht="15.75" customHeight="1" x14ac:dyDescent="0.25">
      <c r="A53" s="228">
        <v>34</v>
      </c>
      <c r="B53" s="228">
        <v>37</v>
      </c>
      <c r="C53" s="229">
        <v>2.1</v>
      </c>
      <c r="D53" s="230">
        <v>1.0499999999999999E-6</v>
      </c>
      <c r="E53" s="230">
        <v>6280.8242850542374</v>
      </c>
      <c r="F53" s="230">
        <v>2990.8687071686845</v>
      </c>
      <c r="G53" s="230">
        <v>2687.6717850542377</v>
      </c>
    </row>
    <row r="54" spans="1:7" ht="15.75" customHeight="1" x14ac:dyDescent="0.25">
      <c r="A54" s="222">
        <v>34</v>
      </c>
      <c r="B54" s="222">
        <v>39</v>
      </c>
      <c r="C54" s="223">
        <v>2.1</v>
      </c>
      <c r="D54" s="224">
        <v>1.0499999999999999E-6</v>
      </c>
      <c r="E54" s="224">
        <v>14519.54120693107</v>
      </c>
      <c r="F54" s="224">
        <v>6914.0672413957473</v>
      </c>
      <c r="G54" s="224">
        <v>6213.15920693107</v>
      </c>
    </row>
    <row r="55" spans="1:7" ht="15.75" customHeight="1" x14ac:dyDescent="0.25">
      <c r="A55" s="228">
        <v>35</v>
      </c>
      <c r="B55" s="228">
        <v>27</v>
      </c>
      <c r="C55" s="229">
        <v>3.3</v>
      </c>
      <c r="D55" s="230">
        <v>1.6499999999999999E-6</v>
      </c>
      <c r="E55" s="230">
        <v>29972.932276565076</v>
      </c>
      <c r="F55" s="230">
        <v>9082.7067504742663</v>
      </c>
      <c r="G55" s="230">
        <v>9666.0522765650767</v>
      </c>
    </row>
    <row r="56" spans="1:7" ht="15.75" customHeight="1" x14ac:dyDescent="0.25">
      <c r="A56" s="222">
        <v>35</v>
      </c>
      <c r="B56" s="222">
        <v>90</v>
      </c>
      <c r="C56" s="223">
        <v>1.8</v>
      </c>
      <c r="D56" s="224">
        <v>8.9999999999999996E-7</v>
      </c>
      <c r="E56" s="224">
        <v>31202.029008701469</v>
      </c>
      <c r="F56" s="224">
        <v>17334.460560389703</v>
      </c>
      <c r="G56" s="224">
        <v>14540.19400870147</v>
      </c>
    </row>
    <row r="57" spans="1:7" ht="15.75" customHeight="1" x14ac:dyDescent="0.25">
      <c r="A57" s="228">
        <v>90</v>
      </c>
      <c r="B57" s="228">
        <v>39</v>
      </c>
      <c r="C57" s="229">
        <v>1</v>
      </c>
      <c r="D57" s="230">
        <v>4.9999999999999998E-7</v>
      </c>
      <c r="E57" s="230">
        <v>14670.259522040382</v>
      </c>
      <c r="F57" s="230">
        <v>14670.259522040382</v>
      </c>
      <c r="G57" s="230">
        <v>8963.7555220403829</v>
      </c>
    </row>
    <row r="58" spans="1:7" ht="15.75" customHeight="1" x14ac:dyDescent="0.25">
      <c r="A58" s="222">
        <v>36</v>
      </c>
      <c r="B58" s="222">
        <v>32</v>
      </c>
      <c r="C58" s="223">
        <v>2.9</v>
      </c>
      <c r="D58" s="224">
        <v>1.4499999999999999E-6</v>
      </c>
      <c r="E58" s="224">
        <v>29860.828684350898</v>
      </c>
      <c r="F58" s="224">
        <v>10296.837477362378</v>
      </c>
      <c r="G58" s="224">
        <v>10491.482184350893</v>
      </c>
    </row>
    <row r="59" spans="1:7" ht="15.75" customHeight="1" x14ac:dyDescent="0.25">
      <c r="A59" s="228">
        <v>36</v>
      </c>
      <c r="B59" s="228">
        <v>81</v>
      </c>
      <c r="C59" s="229">
        <v>0.7</v>
      </c>
      <c r="D59" s="230">
        <v>3.4999999999999998E-7</v>
      </c>
      <c r="E59" s="230">
        <v>28459.810885849005</v>
      </c>
      <c r="F59" s="230">
        <v>40656.872694070007</v>
      </c>
      <c r="G59" s="230">
        <v>19686.735385849002</v>
      </c>
    </row>
    <row r="60" spans="1:7" ht="15.75" customHeight="1" x14ac:dyDescent="0.25">
      <c r="A60" s="222">
        <v>37</v>
      </c>
      <c r="B60" s="222">
        <v>38</v>
      </c>
      <c r="C60" s="225">
        <v>2.6</v>
      </c>
      <c r="D60" s="224">
        <v>1.3E-6</v>
      </c>
      <c r="E60" s="224">
        <v>47880.366459936005</v>
      </c>
      <c r="F60" s="224">
        <v>18415.525561513849</v>
      </c>
      <c r="G60" s="224">
        <v>18032.600459936002</v>
      </c>
    </row>
    <row r="61" spans="1:7" ht="15.75" customHeight="1" x14ac:dyDescent="0.25">
      <c r="A61" s="228">
        <v>38</v>
      </c>
      <c r="B61" s="228">
        <v>53</v>
      </c>
      <c r="C61" s="229">
        <v>2.1</v>
      </c>
      <c r="D61" s="230">
        <v>1.0499999999999999E-6</v>
      </c>
      <c r="E61" s="230">
        <v>38171.803427148239</v>
      </c>
      <c r="F61" s="230">
        <v>18177.049251022971</v>
      </c>
      <c r="G61" s="230">
        <v>16334.365427148236</v>
      </c>
    </row>
    <row r="62" spans="1:7" ht="15.75" customHeight="1" x14ac:dyDescent="0.25">
      <c r="A62" s="222">
        <v>38</v>
      </c>
      <c r="B62" s="222">
        <v>85</v>
      </c>
      <c r="C62" s="225">
        <v>2.1</v>
      </c>
      <c r="D62" s="224">
        <v>1.0499999999999999E-6</v>
      </c>
      <c r="E62" s="224">
        <v>36563.176048431196</v>
      </c>
      <c r="F62" s="224">
        <v>17411.036213538664</v>
      </c>
      <c r="G62" s="224">
        <v>15646.006348431196</v>
      </c>
    </row>
    <row r="63" spans="1:7" ht="15.75" customHeight="1" x14ac:dyDescent="0.25">
      <c r="A63" s="228">
        <v>39</v>
      </c>
      <c r="B63" s="228">
        <v>40</v>
      </c>
      <c r="C63" s="229">
        <v>0.6</v>
      </c>
      <c r="D63" s="230">
        <v>2.9999999999999999E-7</v>
      </c>
      <c r="E63" s="230">
        <v>26042.815598944053</v>
      </c>
      <c r="F63" s="230">
        <v>43404.692664906754</v>
      </c>
      <c r="G63" s="230">
        <v>18844.678598944054</v>
      </c>
    </row>
    <row r="64" spans="1:7" ht="15.75" customHeight="1" x14ac:dyDescent="0.25">
      <c r="A64" s="222">
        <v>39</v>
      </c>
      <c r="B64" s="222">
        <v>43</v>
      </c>
      <c r="C64" s="223">
        <v>1.6</v>
      </c>
      <c r="D64" s="224">
        <v>7.9999999999999996E-7</v>
      </c>
      <c r="E64" s="224">
        <v>30595.441814748068</v>
      </c>
      <c r="F64" s="224">
        <v>19122.15113421754</v>
      </c>
      <c r="G64" s="224">
        <v>15156.825814748072</v>
      </c>
    </row>
    <row r="65" spans="1:7" ht="15.75" customHeight="1" x14ac:dyDescent="0.25">
      <c r="A65" s="228">
        <v>4</v>
      </c>
      <c r="B65" s="228">
        <v>3</v>
      </c>
      <c r="C65" s="229">
        <v>0.4</v>
      </c>
      <c r="D65" s="230">
        <v>1.9999999999999999E-7</v>
      </c>
      <c r="E65" s="230">
        <v>5284.9958237311685</v>
      </c>
      <c r="F65" s="230">
        <v>13212.48955932792</v>
      </c>
      <c r="G65" s="230">
        <v>4212.3338237311682</v>
      </c>
    </row>
    <row r="66" spans="1:7" ht="15.75" customHeight="1" x14ac:dyDescent="0.25">
      <c r="A66" s="222">
        <v>4</v>
      </c>
      <c r="B66" s="222">
        <v>6</v>
      </c>
      <c r="C66" s="223">
        <v>0.41</v>
      </c>
      <c r="D66" s="224">
        <v>2.0499999999999997E-7</v>
      </c>
      <c r="E66" s="224">
        <v>20167.467897280603</v>
      </c>
      <c r="F66" s="224">
        <v>49188.946090928301</v>
      </c>
      <c r="G66" s="224">
        <v>15993.054947280603</v>
      </c>
    </row>
    <row r="67" spans="1:7" ht="15.75" customHeight="1" x14ac:dyDescent="0.25">
      <c r="A67" s="228">
        <v>40</v>
      </c>
      <c r="B67" s="228">
        <v>41</v>
      </c>
      <c r="C67" s="229">
        <v>2.5</v>
      </c>
      <c r="D67" s="230">
        <v>1.2499999999999999E-6</v>
      </c>
      <c r="E67" s="230">
        <v>45843.097789958694</v>
      </c>
      <c r="F67" s="230">
        <v>18337.239115983477</v>
      </c>
      <c r="G67" s="230">
        <v>17689.455289958682</v>
      </c>
    </row>
    <row r="68" spans="1:7" ht="15.75" customHeight="1" x14ac:dyDescent="0.25">
      <c r="A68" s="222">
        <v>40</v>
      </c>
      <c r="B68" s="222">
        <v>44</v>
      </c>
      <c r="C68" s="223">
        <v>1.5</v>
      </c>
      <c r="D68" s="224">
        <v>7.5000000000000002E-7</v>
      </c>
      <c r="E68" s="224">
        <v>65241.22673257532</v>
      </c>
      <c r="F68" s="224">
        <v>43494.151155050211</v>
      </c>
      <c r="G68" s="224">
        <v>33372.672232575314</v>
      </c>
    </row>
    <row r="69" spans="1:7" ht="15.75" customHeight="1" x14ac:dyDescent="0.25">
      <c r="A69" s="228">
        <v>41</v>
      </c>
      <c r="B69" s="228">
        <v>42</v>
      </c>
      <c r="C69" s="229">
        <v>2</v>
      </c>
      <c r="D69" s="230">
        <v>9.9999999999999995E-7</v>
      </c>
      <c r="E69" s="230">
        <v>24752.86726123203</v>
      </c>
      <c r="F69" s="230">
        <v>12376.433630616015</v>
      </c>
      <c r="G69" s="230">
        <v>10888.807261232028</v>
      </c>
    </row>
    <row r="70" spans="1:7" ht="15.75" customHeight="1" x14ac:dyDescent="0.25">
      <c r="A70" s="222">
        <v>41</v>
      </c>
      <c r="B70" s="222">
        <v>45</v>
      </c>
      <c r="C70" s="223">
        <v>2.1</v>
      </c>
      <c r="D70" s="224">
        <v>1.0499999999999999E-6</v>
      </c>
      <c r="E70" s="224">
        <v>58039.364510550062</v>
      </c>
      <c r="F70" s="224">
        <v>27637.792624071455</v>
      </c>
      <c r="G70" s="224">
        <v>24836.033510550056</v>
      </c>
    </row>
    <row r="71" spans="1:7" ht="15.75" customHeight="1" x14ac:dyDescent="0.25">
      <c r="A71" s="228">
        <v>42</v>
      </c>
      <c r="B71" s="228">
        <v>46</v>
      </c>
      <c r="C71" s="229">
        <v>1.1000000000000001</v>
      </c>
      <c r="D71" s="230">
        <v>5.5000000000000003E-7</v>
      </c>
      <c r="E71" s="230">
        <v>21239.387603001705</v>
      </c>
      <c r="F71" s="230">
        <v>19308.534184547003</v>
      </c>
      <c r="G71" s="230">
        <v>12491.687103001708</v>
      </c>
    </row>
    <row r="72" spans="1:7" ht="15.75" customHeight="1" x14ac:dyDescent="0.25">
      <c r="A72" s="222">
        <v>42</v>
      </c>
      <c r="B72" s="222">
        <v>47</v>
      </c>
      <c r="C72" s="223">
        <v>1.6</v>
      </c>
      <c r="D72" s="224">
        <v>7.9999999999999996E-7</v>
      </c>
      <c r="E72" s="224">
        <v>17492.062578341629</v>
      </c>
      <c r="F72" s="224">
        <v>10932.539111463517</v>
      </c>
      <c r="G72" s="224">
        <v>8665.4785783416282</v>
      </c>
    </row>
    <row r="73" spans="1:7" ht="15.75" customHeight="1" x14ac:dyDescent="0.25">
      <c r="A73" s="228">
        <v>42</v>
      </c>
      <c r="B73" s="228">
        <v>71</v>
      </c>
      <c r="C73" s="229">
        <v>4.4000000000000004</v>
      </c>
      <c r="D73" s="230">
        <v>2.2000000000000001E-6</v>
      </c>
      <c r="E73" s="230">
        <v>28792.93530192507</v>
      </c>
      <c r="F73" s="230">
        <v>6543.848932255697</v>
      </c>
      <c r="G73" s="230">
        <v>7574.8417019250683</v>
      </c>
    </row>
    <row r="74" spans="1:7" ht="15.75" customHeight="1" x14ac:dyDescent="0.25">
      <c r="A74" s="222">
        <v>43</v>
      </c>
      <c r="B74" s="222">
        <v>38</v>
      </c>
      <c r="C74" s="223">
        <v>2.8</v>
      </c>
      <c r="D74" s="224">
        <v>1.3999999999999999E-6</v>
      </c>
      <c r="E74" s="224">
        <v>39213.43843873516</v>
      </c>
      <c r="F74" s="224">
        <v>14004.799442405416</v>
      </c>
      <c r="G74" s="224">
        <v>14092.70083873516</v>
      </c>
    </row>
    <row r="75" spans="1:7" ht="15.75" customHeight="1" x14ac:dyDescent="0.25">
      <c r="A75" s="228">
        <v>43</v>
      </c>
      <c r="B75" s="228">
        <v>44</v>
      </c>
      <c r="C75" s="229">
        <v>1</v>
      </c>
      <c r="D75" s="230">
        <v>4.9999999999999998E-7</v>
      </c>
      <c r="E75" s="230">
        <v>38212.342309442611</v>
      </c>
      <c r="F75" s="230">
        <v>38212.342309442611</v>
      </c>
      <c r="G75" s="230">
        <v>23348.332309442612</v>
      </c>
    </row>
    <row r="76" spans="1:7" ht="15.75" customHeight="1" x14ac:dyDescent="0.25">
      <c r="A76" s="222">
        <v>44</v>
      </c>
      <c r="B76" s="222">
        <v>45</v>
      </c>
      <c r="C76" s="223">
        <v>2.9</v>
      </c>
      <c r="D76" s="224">
        <v>1.4499999999999999E-6</v>
      </c>
      <c r="E76" s="224">
        <v>87768.607979734443</v>
      </c>
      <c r="F76" s="224">
        <v>30265.037234391188</v>
      </c>
      <c r="G76" s="224">
        <v>30837.147779734431</v>
      </c>
    </row>
    <row r="77" spans="1:7" ht="15.75" customHeight="1" x14ac:dyDescent="0.25">
      <c r="A77" s="228">
        <v>44</v>
      </c>
      <c r="B77" s="228">
        <v>53</v>
      </c>
      <c r="C77" s="229">
        <v>1.7</v>
      </c>
      <c r="D77" s="230">
        <v>8.4999999999999991E-7</v>
      </c>
      <c r="E77" s="230">
        <v>45183.009414087574</v>
      </c>
      <c r="F77" s="230">
        <v>26578.24083181622</v>
      </c>
      <c r="G77" s="230">
        <v>21699.090414087572</v>
      </c>
    </row>
    <row r="78" spans="1:7" ht="15.75" customHeight="1" x14ac:dyDescent="0.25">
      <c r="A78" s="222">
        <v>45</v>
      </c>
      <c r="B78" s="222">
        <v>46</v>
      </c>
      <c r="C78" s="223">
        <v>1.6</v>
      </c>
      <c r="D78" s="224">
        <v>7.9999999999999996E-7</v>
      </c>
      <c r="E78" s="224">
        <v>25540.33318403245</v>
      </c>
      <c r="F78" s="224">
        <v>15962.70824002028</v>
      </c>
      <c r="G78" s="224">
        <v>12652.550784032448</v>
      </c>
    </row>
    <row r="79" spans="1:7" ht="15.75" customHeight="1" x14ac:dyDescent="0.25">
      <c r="A79" s="228">
        <v>45</v>
      </c>
      <c r="B79" s="228">
        <v>50</v>
      </c>
      <c r="C79" s="229">
        <v>1.8</v>
      </c>
      <c r="D79" s="230">
        <v>8.9999999999999996E-7</v>
      </c>
      <c r="E79" s="230">
        <v>71458.401221955297</v>
      </c>
      <c r="F79" s="230">
        <v>39699.111789975163</v>
      </c>
      <c r="G79" s="230">
        <v>33299.726021955292</v>
      </c>
    </row>
    <row r="80" spans="1:7" ht="15.75" customHeight="1" x14ac:dyDescent="0.25">
      <c r="A80" s="222">
        <v>45</v>
      </c>
      <c r="B80" s="222">
        <v>52</v>
      </c>
      <c r="C80" s="223">
        <v>2.9</v>
      </c>
      <c r="D80" s="224">
        <v>1.4499999999999999E-6</v>
      </c>
      <c r="E80" s="224">
        <v>64722.453187649247</v>
      </c>
      <c r="F80" s="224">
        <v>22318.087306085949</v>
      </c>
      <c r="G80" s="224">
        <v>22739.973887649237</v>
      </c>
    </row>
    <row r="81" spans="1:7" ht="15.75" customHeight="1" x14ac:dyDescent="0.25">
      <c r="A81" s="228">
        <v>46</v>
      </c>
      <c r="B81" s="228">
        <v>47</v>
      </c>
      <c r="C81" s="229">
        <v>0.9</v>
      </c>
      <c r="D81" s="230">
        <v>4.4999999999999998E-7</v>
      </c>
      <c r="E81" s="230">
        <v>21318.262962441087</v>
      </c>
      <c r="F81" s="230">
        <v>23686.958847156762</v>
      </c>
      <c r="G81" s="230">
        <v>13552.978362441088</v>
      </c>
    </row>
    <row r="82" spans="1:7" ht="15.75" customHeight="1" x14ac:dyDescent="0.25">
      <c r="A82" s="222">
        <v>46</v>
      </c>
      <c r="B82" s="222">
        <v>49</v>
      </c>
      <c r="C82" s="223">
        <v>2.1</v>
      </c>
      <c r="D82" s="224">
        <v>1.0499999999999999E-6</v>
      </c>
      <c r="E82" s="224">
        <v>36317.552053816369</v>
      </c>
      <c r="F82" s="224">
        <v>17294.072406579224</v>
      </c>
      <c r="G82" s="224">
        <v>15540.899653816368</v>
      </c>
    </row>
    <row r="83" spans="1:7" ht="15.75" customHeight="1" x14ac:dyDescent="0.25">
      <c r="A83" s="228">
        <v>47</v>
      </c>
      <c r="B83" s="228">
        <v>48</v>
      </c>
      <c r="C83" s="229">
        <v>2.2000000000000002</v>
      </c>
      <c r="D83" s="230">
        <v>1.1000000000000001E-6</v>
      </c>
      <c r="E83" s="230">
        <v>30643.300933772196</v>
      </c>
      <c r="F83" s="230">
        <v>13928.773151714633</v>
      </c>
      <c r="G83" s="230">
        <v>12765.044933772193</v>
      </c>
    </row>
    <row r="84" spans="1:7" ht="15.75" customHeight="1" x14ac:dyDescent="0.25">
      <c r="A84" s="222">
        <v>47</v>
      </c>
      <c r="B84" s="222">
        <v>72</v>
      </c>
      <c r="C84" s="223">
        <v>3.6</v>
      </c>
      <c r="D84" s="224">
        <v>1.7999999999999999E-6</v>
      </c>
      <c r="E84" s="224">
        <v>27424.766142128239</v>
      </c>
      <c r="F84" s="224">
        <v>7617.9905950356215</v>
      </c>
      <c r="G84" s="224">
        <v>8331.1581421282372</v>
      </c>
    </row>
    <row r="85" spans="1:7" ht="15.75" customHeight="1" x14ac:dyDescent="0.25">
      <c r="A85" s="228">
        <v>48</v>
      </c>
      <c r="B85" s="228">
        <v>49</v>
      </c>
      <c r="C85" s="229">
        <v>0.9</v>
      </c>
      <c r="D85" s="230">
        <v>4.4999999999999998E-7</v>
      </c>
      <c r="E85" s="230">
        <v>22011.079194067031</v>
      </c>
      <c r="F85" s="230">
        <v>24456.754660074479</v>
      </c>
      <c r="G85" s="230">
        <v>13993.43279406703</v>
      </c>
    </row>
    <row r="86" spans="1:7" ht="15.75" customHeight="1" x14ac:dyDescent="0.25">
      <c r="A86" s="222">
        <v>48</v>
      </c>
      <c r="B86" s="222">
        <v>62</v>
      </c>
      <c r="C86" s="225">
        <v>2</v>
      </c>
      <c r="D86" s="224">
        <v>9.9999999999999995E-7</v>
      </c>
      <c r="E86" s="224">
        <v>17937.888206061507</v>
      </c>
      <c r="F86" s="224">
        <v>8968.9441030307535</v>
      </c>
      <c r="G86" s="224">
        <v>7890.8922060615087</v>
      </c>
    </row>
    <row r="87" spans="1:7" ht="15.75" customHeight="1" x14ac:dyDescent="0.25">
      <c r="A87" s="228">
        <v>49</v>
      </c>
      <c r="B87" s="228">
        <v>50</v>
      </c>
      <c r="C87" s="229">
        <v>1.5</v>
      </c>
      <c r="D87" s="230">
        <v>7.5000000000000002E-7</v>
      </c>
      <c r="E87" s="230">
        <v>45330.34610184253</v>
      </c>
      <c r="F87" s="230">
        <v>30220.230734561686</v>
      </c>
      <c r="G87" s="230">
        <v>23187.712101842528</v>
      </c>
    </row>
    <row r="88" spans="1:7" ht="15.75" customHeight="1" x14ac:dyDescent="0.25">
      <c r="A88" s="222">
        <v>49</v>
      </c>
      <c r="B88" s="222">
        <v>61</v>
      </c>
      <c r="C88" s="223">
        <v>2.2000000000000002</v>
      </c>
      <c r="D88" s="224">
        <v>1.1000000000000001E-6</v>
      </c>
      <c r="E88" s="224">
        <v>38184.652256397065</v>
      </c>
      <c r="F88" s="224">
        <v>17356.660116544121</v>
      </c>
      <c r="G88" s="224">
        <v>15906.537056397068</v>
      </c>
    </row>
    <row r="89" spans="1:7" ht="15.75" customHeight="1" x14ac:dyDescent="0.25">
      <c r="A89" s="228">
        <v>5</v>
      </c>
      <c r="B89" s="228">
        <v>14</v>
      </c>
      <c r="C89" s="229">
        <v>3.3</v>
      </c>
      <c r="D89" s="230">
        <v>1.6499999999999999E-6</v>
      </c>
      <c r="E89" s="230">
        <v>7524.0749514825338</v>
      </c>
      <c r="F89" s="230">
        <v>2280.022712570465</v>
      </c>
      <c r="G89" s="230">
        <v>2426.4593514825342</v>
      </c>
    </row>
    <row r="90" spans="1:7" ht="15.75" customHeight="1" x14ac:dyDescent="0.25">
      <c r="A90" s="222">
        <v>50</v>
      </c>
      <c r="B90" s="222">
        <v>51</v>
      </c>
      <c r="C90" s="223">
        <v>1.7</v>
      </c>
      <c r="D90" s="224">
        <v>8.4999999999999991E-7</v>
      </c>
      <c r="E90" s="224">
        <v>40247.057218914058</v>
      </c>
      <c r="F90" s="224">
        <v>23674.739540537681</v>
      </c>
      <c r="G90" s="224">
        <v>19328.604818914053</v>
      </c>
    </row>
    <row r="91" spans="1:7" ht="15.75" customHeight="1" x14ac:dyDescent="0.25">
      <c r="A91" s="228">
        <v>50</v>
      </c>
      <c r="B91" s="228">
        <v>60</v>
      </c>
      <c r="C91" s="229">
        <v>2.5</v>
      </c>
      <c r="D91" s="230">
        <v>1.2499999999999999E-6</v>
      </c>
      <c r="E91" s="230">
        <v>68195.592101813541</v>
      </c>
      <c r="F91" s="230">
        <v>27278.236840725418</v>
      </c>
      <c r="G91" s="230">
        <v>26314.602101813525</v>
      </c>
    </row>
    <row r="92" spans="1:7" ht="15.75" customHeight="1" x14ac:dyDescent="0.25">
      <c r="A92" s="222">
        <v>51</v>
      </c>
      <c r="B92" s="222">
        <v>55</v>
      </c>
      <c r="C92" s="223">
        <v>2.4</v>
      </c>
      <c r="D92" s="224">
        <v>1.1999999999999999E-6</v>
      </c>
      <c r="E92" s="224">
        <v>60521.281352884442</v>
      </c>
      <c r="F92" s="224">
        <v>25217.200563701852</v>
      </c>
      <c r="G92" s="224">
        <v>23941.44615288444</v>
      </c>
    </row>
    <row r="93" spans="1:7" ht="15.75" customHeight="1" x14ac:dyDescent="0.25">
      <c r="A93" s="228">
        <v>52</v>
      </c>
      <c r="B93" s="228">
        <v>51</v>
      </c>
      <c r="C93" s="229">
        <v>0.6</v>
      </c>
      <c r="D93" s="230">
        <v>2.9999999999999999E-7</v>
      </c>
      <c r="E93" s="230">
        <v>51447.356295513273</v>
      </c>
      <c r="F93" s="230">
        <v>85745.593825855452</v>
      </c>
      <c r="G93" s="230">
        <v>37227.499095513267</v>
      </c>
    </row>
    <row r="94" spans="1:7" ht="15.75" customHeight="1" x14ac:dyDescent="0.25">
      <c r="A94" s="222">
        <v>52</v>
      </c>
      <c r="B94" s="222">
        <v>57</v>
      </c>
      <c r="C94" s="223">
        <v>2.5</v>
      </c>
      <c r="D94" s="224">
        <v>1.2499999999999999E-6</v>
      </c>
      <c r="E94" s="224">
        <v>64462.386914399736</v>
      </c>
      <c r="F94" s="224">
        <v>25784.954765759896</v>
      </c>
      <c r="G94" s="224">
        <v>24874.071914399727</v>
      </c>
    </row>
    <row r="95" spans="1:7" ht="15.75" customHeight="1" x14ac:dyDescent="0.25">
      <c r="A95" s="228">
        <v>53</v>
      </c>
      <c r="B95" s="228">
        <v>52</v>
      </c>
      <c r="C95" s="229">
        <v>0.9</v>
      </c>
      <c r="D95" s="230">
        <v>4.4999999999999998E-7</v>
      </c>
      <c r="E95" s="230">
        <v>7768.1935346284627</v>
      </c>
      <c r="F95" s="230">
        <v>8631.3261495871811</v>
      </c>
      <c r="G95" s="230">
        <v>4938.5899346284623</v>
      </c>
    </row>
    <row r="96" spans="1:7" ht="15.75" customHeight="1" x14ac:dyDescent="0.25">
      <c r="A96" s="222">
        <v>53</v>
      </c>
      <c r="B96" s="222">
        <v>58</v>
      </c>
      <c r="C96" s="223">
        <v>2.8</v>
      </c>
      <c r="D96" s="224">
        <v>1.3999999999999999E-6</v>
      </c>
      <c r="E96" s="224">
        <v>70207.087372558599</v>
      </c>
      <c r="F96" s="224">
        <v>25073.959775913787</v>
      </c>
      <c r="G96" s="224">
        <v>25231.336972558605</v>
      </c>
    </row>
    <row r="97" spans="1:7" ht="15.75" customHeight="1" x14ac:dyDescent="0.25">
      <c r="A97" s="232">
        <v>54</v>
      </c>
      <c r="B97" s="232">
        <v>64</v>
      </c>
      <c r="C97" s="233">
        <v>3</v>
      </c>
      <c r="D97" s="230">
        <v>1.5E-6</v>
      </c>
      <c r="E97" s="230">
        <v>21098.804986077899</v>
      </c>
      <c r="F97" s="230">
        <v>7032.9349953593</v>
      </c>
      <c r="G97" s="230">
        <v>7250.7989860778971</v>
      </c>
    </row>
    <row r="98" spans="1:7" ht="15.75" customHeight="1" x14ac:dyDescent="0.25">
      <c r="A98" s="222">
        <v>54</v>
      </c>
      <c r="B98" s="222">
        <v>67</v>
      </c>
      <c r="C98" s="223">
        <v>6.6</v>
      </c>
      <c r="D98" s="224">
        <v>3.2999999999999997E-6</v>
      </c>
      <c r="E98" s="224">
        <v>20924.796583197221</v>
      </c>
      <c r="F98" s="224">
        <v>3170.423724726852</v>
      </c>
      <c r="G98" s="224">
        <v>4022.6915831972206</v>
      </c>
    </row>
    <row r="99" spans="1:7" ht="15.75" customHeight="1" x14ac:dyDescent="0.25">
      <c r="A99" s="228">
        <v>55</v>
      </c>
      <c r="B99" s="228">
        <v>57</v>
      </c>
      <c r="C99" s="229">
        <v>0.4</v>
      </c>
      <c r="D99" s="230">
        <v>1.9999999999999999E-7</v>
      </c>
      <c r="E99" s="230">
        <v>19744.675261924502</v>
      </c>
      <c r="F99" s="230">
        <v>49361.688154811251</v>
      </c>
      <c r="G99" s="230">
        <v>15737.224061924502</v>
      </c>
    </row>
    <row r="100" spans="1:7" ht="15.75" customHeight="1" x14ac:dyDescent="0.25">
      <c r="A100" s="222">
        <v>55</v>
      </c>
      <c r="B100" s="222">
        <v>59</v>
      </c>
      <c r="C100" s="223">
        <v>0.8</v>
      </c>
      <c r="D100" s="224">
        <v>3.9999999999999998E-7</v>
      </c>
      <c r="E100" s="224">
        <v>15046.026549963784</v>
      </c>
      <c r="F100" s="224">
        <v>18807.53318745473</v>
      </c>
      <c r="G100" s="224">
        <v>9968.9049499637858</v>
      </c>
    </row>
    <row r="101" spans="1:7" ht="15.75" customHeight="1" x14ac:dyDescent="0.25">
      <c r="A101" s="228">
        <v>56</v>
      </c>
      <c r="B101" s="228">
        <v>54</v>
      </c>
      <c r="C101" s="229">
        <v>0.6</v>
      </c>
      <c r="D101" s="230">
        <v>2.9999999999999999E-7</v>
      </c>
      <c r="E101" s="230">
        <v>54035.132205536902</v>
      </c>
      <c r="F101" s="230">
        <v>90058.553675894844</v>
      </c>
      <c r="G101" s="230">
        <v>39100.023405536893</v>
      </c>
    </row>
    <row r="102" spans="1:7" ht="15.75" customHeight="1" x14ac:dyDescent="0.25">
      <c r="A102" s="222">
        <v>57</v>
      </c>
      <c r="B102" s="222">
        <v>58</v>
      </c>
      <c r="C102" s="223">
        <v>0.2</v>
      </c>
      <c r="D102" s="224">
        <v>9.9999999999999995E-8</v>
      </c>
      <c r="E102" s="224">
        <v>20149.593908816227</v>
      </c>
      <c r="F102" s="224">
        <v>100747.96954408113</v>
      </c>
      <c r="G102" s="224">
        <v>17873.827508816226</v>
      </c>
    </row>
    <row r="103" spans="1:7" ht="15.75" customHeight="1" x14ac:dyDescent="0.25">
      <c r="A103" s="228">
        <v>58</v>
      </c>
      <c r="B103" s="228">
        <v>56</v>
      </c>
      <c r="C103" s="229">
        <v>0.6</v>
      </c>
      <c r="D103" s="230">
        <v>2.9999999999999999E-7</v>
      </c>
      <c r="E103" s="230">
        <v>15378.811205509033</v>
      </c>
      <c r="F103" s="230">
        <v>25631.352009181723</v>
      </c>
      <c r="G103" s="230">
        <v>11128.165205509033</v>
      </c>
    </row>
    <row r="104" spans="1:7" ht="15.75" customHeight="1" x14ac:dyDescent="0.25">
      <c r="A104" s="222">
        <v>59</v>
      </c>
      <c r="B104" s="222">
        <v>56</v>
      </c>
      <c r="C104" s="223">
        <v>0.6</v>
      </c>
      <c r="D104" s="224">
        <v>2.9999999999999999E-7</v>
      </c>
      <c r="E104" s="224">
        <v>32781.57739108325</v>
      </c>
      <c r="F104" s="224">
        <v>54635.962318472084</v>
      </c>
      <c r="G104" s="224">
        <v>23720.871791083249</v>
      </c>
    </row>
    <row r="105" spans="1:7" ht="15.75" customHeight="1" x14ac:dyDescent="0.25">
      <c r="A105" s="228">
        <v>6</v>
      </c>
      <c r="B105" s="228">
        <v>8</v>
      </c>
      <c r="C105" s="231">
        <v>1.9</v>
      </c>
      <c r="D105" s="230">
        <v>9.499999999999999E-7</v>
      </c>
      <c r="E105" s="230">
        <v>48432.442942289526</v>
      </c>
      <c r="F105" s="230">
        <v>25490.759443310279</v>
      </c>
      <c r="G105" s="230">
        <v>21919.322342289528</v>
      </c>
    </row>
    <row r="106" spans="1:7" ht="15.75" customHeight="1" x14ac:dyDescent="0.25">
      <c r="A106" s="222">
        <v>60</v>
      </c>
      <c r="B106" s="222">
        <v>59</v>
      </c>
      <c r="C106" s="225">
        <v>3.1</v>
      </c>
      <c r="D106" s="224">
        <v>1.55E-6</v>
      </c>
      <c r="E106" s="224">
        <v>61506.120314390362</v>
      </c>
      <c r="F106" s="224">
        <v>19840.683972383988</v>
      </c>
      <c r="G106" s="224">
        <v>20684.607314390363</v>
      </c>
    </row>
    <row r="107" spans="1:7" ht="15.75" customHeight="1" x14ac:dyDescent="0.25">
      <c r="A107" s="228">
        <v>60</v>
      </c>
      <c r="B107" s="228">
        <v>61</v>
      </c>
      <c r="C107" s="229">
        <v>1.5</v>
      </c>
      <c r="D107" s="230">
        <v>7.5000000000000002E-7</v>
      </c>
      <c r="E107" s="230">
        <v>28572.734174853365</v>
      </c>
      <c r="F107" s="230">
        <v>19048.489449902245</v>
      </c>
      <c r="G107" s="230">
        <v>14615.735174853364</v>
      </c>
    </row>
    <row r="108" spans="1:7" ht="15.75" customHeight="1" x14ac:dyDescent="0.25">
      <c r="A108" s="222">
        <v>60</v>
      </c>
      <c r="B108" s="222">
        <v>64</v>
      </c>
      <c r="C108" s="223">
        <v>2.4</v>
      </c>
      <c r="D108" s="224">
        <v>1.1999999999999999E-6</v>
      </c>
      <c r="E108" s="224">
        <v>25597.694841923709</v>
      </c>
      <c r="F108" s="224">
        <v>10665.706184134879</v>
      </c>
      <c r="G108" s="224">
        <v>10126.121241923707</v>
      </c>
    </row>
    <row r="109" spans="1:7" ht="15.75" customHeight="1" x14ac:dyDescent="0.25">
      <c r="A109" s="228">
        <v>61</v>
      </c>
      <c r="B109" s="228">
        <v>62</v>
      </c>
      <c r="C109" s="229">
        <v>0.9</v>
      </c>
      <c r="D109" s="230">
        <v>4.4999999999999998E-7</v>
      </c>
      <c r="E109" s="230">
        <v>4499.1916296845129</v>
      </c>
      <c r="F109" s="230">
        <v>4999.1018107605696</v>
      </c>
      <c r="G109" s="230">
        <v>2860.3384296845129</v>
      </c>
    </row>
    <row r="110" spans="1:7" ht="15.75" customHeight="1" x14ac:dyDescent="0.25">
      <c r="A110" s="222">
        <v>61</v>
      </c>
      <c r="B110" s="222">
        <v>76</v>
      </c>
      <c r="C110" s="223">
        <v>7</v>
      </c>
      <c r="D110" s="224">
        <v>3.4999999999999999E-6</v>
      </c>
      <c r="E110" s="224">
        <v>38024.800726827212</v>
      </c>
      <c r="F110" s="224">
        <v>5432.1143895467449</v>
      </c>
      <c r="G110" s="224">
        <v>6968.922726827207</v>
      </c>
    </row>
    <row r="111" spans="1:7" ht="15.75" customHeight="1" x14ac:dyDescent="0.25">
      <c r="A111" s="228">
        <v>62</v>
      </c>
      <c r="B111" s="228">
        <v>63</v>
      </c>
      <c r="C111" s="231">
        <v>2.6</v>
      </c>
      <c r="D111" s="230">
        <v>1.3E-6</v>
      </c>
      <c r="E111" s="230">
        <v>20989.574222558585</v>
      </c>
      <c r="F111" s="230">
        <v>8072.9131625225327</v>
      </c>
      <c r="G111" s="230">
        <v>7905.0482225585856</v>
      </c>
    </row>
    <row r="112" spans="1:7" ht="15.75" customHeight="1" x14ac:dyDescent="0.25">
      <c r="A112" s="222">
        <v>62</v>
      </c>
      <c r="B112" s="222">
        <v>75</v>
      </c>
      <c r="C112" s="223">
        <v>3.6</v>
      </c>
      <c r="D112" s="224">
        <v>1.7999999999999999E-6</v>
      </c>
      <c r="E112" s="224">
        <v>10628.902780691824</v>
      </c>
      <c r="F112" s="224">
        <v>2952.4729946366178</v>
      </c>
      <c r="G112" s="224">
        <v>3228.8723806918247</v>
      </c>
    </row>
    <row r="113" spans="1:7" ht="15.75" customHeight="1" x14ac:dyDescent="0.25">
      <c r="A113" s="228">
        <v>63</v>
      </c>
      <c r="B113" s="228">
        <v>64</v>
      </c>
      <c r="C113" s="229">
        <v>2.4</v>
      </c>
      <c r="D113" s="230">
        <v>1.1999999999999999E-6</v>
      </c>
      <c r="E113" s="230">
        <v>33949.252362273437</v>
      </c>
      <c r="F113" s="230">
        <v>14145.521817613933</v>
      </c>
      <c r="G113" s="230">
        <v>13429.890762273439</v>
      </c>
    </row>
    <row r="114" spans="1:7" ht="15.75" customHeight="1" x14ac:dyDescent="0.25">
      <c r="A114" s="222">
        <v>63</v>
      </c>
      <c r="B114" s="222">
        <v>88</v>
      </c>
      <c r="C114" s="223">
        <v>2</v>
      </c>
      <c r="D114" s="224">
        <v>9.9999999999999995E-7</v>
      </c>
      <c r="E114" s="224">
        <v>15232.410094731473</v>
      </c>
      <c r="F114" s="224">
        <v>7616.2050473657364</v>
      </c>
      <c r="G114" s="224">
        <v>6700.7500947314738</v>
      </c>
    </row>
    <row r="115" spans="1:7" ht="15.75" customHeight="1" x14ac:dyDescent="0.25">
      <c r="A115" s="228">
        <v>64</v>
      </c>
      <c r="B115" s="228">
        <v>68</v>
      </c>
      <c r="C115" s="229">
        <v>5.4</v>
      </c>
      <c r="D115" s="230">
        <v>2.7E-6</v>
      </c>
      <c r="E115" s="230">
        <v>81896.386703757205</v>
      </c>
      <c r="F115" s="230">
        <v>15165.997537732816</v>
      </c>
      <c r="G115" s="230">
        <v>18454.497503757189</v>
      </c>
    </row>
    <row r="116" spans="1:7" ht="15.75" customHeight="1" x14ac:dyDescent="0.25">
      <c r="A116" s="222">
        <v>65</v>
      </c>
      <c r="B116" s="222">
        <v>66</v>
      </c>
      <c r="C116" s="223">
        <v>2.1</v>
      </c>
      <c r="D116" s="224">
        <v>1.0499999999999999E-6</v>
      </c>
      <c r="E116" s="224">
        <v>12441.907193928424</v>
      </c>
      <c r="F116" s="224">
        <v>5924.7177113944872</v>
      </c>
      <c r="G116" s="224">
        <v>5324.104193928425</v>
      </c>
    </row>
    <row r="117" spans="1:7" ht="15.75" customHeight="1" x14ac:dyDescent="0.25">
      <c r="A117" s="228">
        <v>65</v>
      </c>
      <c r="B117" s="228">
        <v>82</v>
      </c>
      <c r="C117" s="229">
        <v>2.2999999999999998</v>
      </c>
      <c r="D117" s="230">
        <v>1.1499999999999998E-6</v>
      </c>
      <c r="E117" s="230">
        <v>6462.0544782118168</v>
      </c>
      <c r="F117" s="230">
        <v>2809.5889035703553</v>
      </c>
      <c r="G117" s="230">
        <v>2622.3470782118179</v>
      </c>
    </row>
    <row r="118" spans="1:7" ht="15.75" customHeight="1" x14ac:dyDescent="0.25">
      <c r="A118" s="222">
        <v>66</v>
      </c>
      <c r="B118" s="222">
        <v>68</v>
      </c>
      <c r="C118" s="223">
        <v>0.4</v>
      </c>
      <c r="D118" s="224">
        <v>1.9999999999999999E-7</v>
      </c>
      <c r="E118" s="224">
        <v>11015.600521728622</v>
      </c>
      <c r="F118" s="224">
        <v>27539.001304321555</v>
      </c>
      <c r="G118" s="224">
        <v>8779.8341217286215</v>
      </c>
    </row>
    <row r="119" spans="1:7" ht="15.75" customHeight="1" x14ac:dyDescent="0.25">
      <c r="A119" s="228">
        <v>66</v>
      </c>
      <c r="B119" s="228">
        <v>70</v>
      </c>
      <c r="C119" s="231">
        <v>3.9</v>
      </c>
      <c r="D119" s="230">
        <v>1.95E-6</v>
      </c>
      <c r="E119" s="230">
        <v>22218.019925564739</v>
      </c>
      <c r="F119" s="230">
        <v>5696.9281860422407</v>
      </c>
      <c r="G119" s="230">
        <v>6379.3243255647403</v>
      </c>
    </row>
    <row r="120" spans="1:7" ht="15.75" customHeight="1" x14ac:dyDescent="0.25">
      <c r="A120" s="222">
        <v>67</v>
      </c>
      <c r="B120" s="222">
        <v>69</v>
      </c>
      <c r="C120" s="223">
        <v>1.9</v>
      </c>
      <c r="D120" s="224">
        <v>9.499999999999999E-7</v>
      </c>
      <c r="E120" s="224">
        <v>4830.300306407803</v>
      </c>
      <c r="F120" s="224">
        <v>2542.2633191620016</v>
      </c>
      <c r="G120" s="224">
        <v>2186.0741064078038</v>
      </c>
    </row>
    <row r="121" spans="1:7" ht="15.75" customHeight="1" x14ac:dyDescent="0.25">
      <c r="A121" s="228">
        <v>68</v>
      </c>
      <c r="B121" s="228">
        <v>67</v>
      </c>
      <c r="C121" s="229">
        <v>1.7</v>
      </c>
      <c r="D121" s="230">
        <v>8.4999999999999991E-7</v>
      </c>
      <c r="E121" s="230">
        <v>14255.896622188631</v>
      </c>
      <c r="F121" s="230">
        <v>8385.8215424639002</v>
      </c>
      <c r="G121" s="230">
        <v>6846.3786221886294</v>
      </c>
    </row>
    <row r="122" spans="1:7" ht="15.75" customHeight="1" x14ac:dyDescent="0.25">
      <c r="A122" s="222">
        <v>68</v>
      </c>
      <c r="B122" s="222">
        <v>79</v>
      </c>
      <c r="C122" s="223">
        <v>1.8</v>
      </c>
      <c r="D122" s="224">
        <v>8.9999999999999996E-7</v>
      </c>
      <c r="E122" s="224">
        <v>17406.549534233316</v>
      </c>
      <c r="F122" s="224">
        <v>9670.3052967962867</v>
      </c>
      <c r="G122" s="224">
        <v>8111.4791342333165</v>
      </c>
    </row>
    <row r="123" spans="1:7" ht="15.75" customHeight="1" x14ac:dyDescent="0.25">
      <c r="A123" s="228">
        <v>69</v>
      </c>
      <c r="B123" s="228">
        <v>80</v>
      </c>
      <c r="C123" s="229">
        <v>1.3</v>
      </c>
      <c r="D123" s="230">
        <v>6.5000000000000002E-7</v>
      </c>
      <c r="E123" s="230">
        <v>10006.924228866541</v>
      </c>
      <c r="F123" s="230">
        <v>7697.6340222050312</v>
      </c>
      <c r="G123" s="230">
        <v>5475.4284288665403</v>
      </c>
    </row>
    <row r="124" spans="1:7" ht="15.75" customHeight="1" x14ac:dyDescent="0.25">
      <c r="A124" s="222">
        <v>7</v>
      </c>
      <c r="B124" s="222">
        <v>9</v>
      </c>
      <c r="C124" s="223">
        <v>1.1000000000000001</v>
      </c>
      <c r="D124" s="224">
        <v>5.5000000000000003E-7</v>
      </c>
      <c r="E124" s="224">
        <v>7519.8407217971753</v>
      </c>
      <c r="F124" s="224">
        <v>6836.2188379974314</v>
      </c>
      <c r="G124" s="224">
        <v>4422.7027217971745</v>
      </c>
    </row>
    <row r="125" spans="1:7" ht="15.75" customHeight="1" x14ac:dyDescent="0.25">
      <c r="A125" s="228">
        <v>70</v>
      </c>
      <c r="B125" s="228">
        <v>83</v>
      </c>
      <c r="C125" s="229">
        <v>2.2999999999999998</v>
      </c>
      <c r="D125" s="230">
        <v>1.1499999999999998E-6</v>
      </c>
      <c r="E125" s="230">
        <v>21786.405528917705</v>
      </c>
      <c r="F125" s="230">
        <v>9472.3502299642205</v>
      </c>
      <c r="G125" s="230">
        <v>8841.076328917703</v>
      </c>
    </row>
    <row r="126" spans="1:7" ht="15.75" customHeight="1" x14ac:dyDescent="0.25">
      <c r="A126" s="222">
        <v>71</v>
      </c>
      <c r="B126" s="222">
        <v>72</v>
      </c>
      <c r="C126" s="223">
        <v>0.9</v>
      </c>
      <c r="D126" s="224">
        <v>5.5000000000000003E-7</v>
      </c>
      <c r="E126" s="224">
        <v>5753.0367584578125</v>
      </c>
      <c r="F126" s="224">
        <v>6392.2630649531247</v>
      </c>
      <c r="G126" s="224">
        <v>3657.4641584578126</v>
      </c>
    </row>
    <row r="127" spans="1:7" ht="15.75" customHeight="1" x14ac:dyDescent="0.25">
      <c r="A127" s="228">
        <v>72</v>
      </c>
      <c r="B127" s="228">
        <v>73</v>
      </c>
      <c r="C127" s="229">
        <v>1.1000000000000001</v>
      </c>
      <c r="D127" s="230">
        <v>5.5000000000000003E-7</v>
      </c>
      <c r="E127" s="230">
        <v>7566.6918309618122</v>
      </c>
      <c r="F127" s="230">
        <v>6878.8107554198286</v>
      </c>
      <c r="G127" s="230">
        <v>4450.2576309618116</v>
      </c>
    </row>
    <row r="128" spans="1:7" ht="15.75" customHeight="1" x14ac:dyDescent="0.25">
      <c r="A128" s="222">
        <v>73</v>
      </c>
      <c r="B128" s="222">
        <v>74</v>
      </c>
      <c r="C128" s="223">
        <v>0.8</v>
      </c>
      <c r="D128" s="224">
        <v>3.9999999999999998E-7</v>
      </c>
      <c r="E128" s="224">
        <v>3605.554469716214</v>
      </c>
      <c r="F128" s="224">
        <v>4506.9430871452669</v>
      </c>
      <c r="G128" s="224">
        <v>2388.8984697162145</v>
      </c>
    </row>
    <row r="129" spans="1:7" ht="15.75" customHeight="1" x14ac:dyDescent="0.25">
      <c r="A129" s="228">
        <v>73</v>
      </c>
      <c r="B129" s="228">
        <v>86</v>
      </c>
      <c r="C129" s="231">
        <v>2.7</v>
      </c>
      <c r="D129" s="230">
        <v>1.35E-6</v>
      </c>
      <c r="E129" s="230">
        <v>9084.5219074299221</v>
      </c>
      <c r="F129" s="230">
        <v>3364.6377434925635</v>
      </c>
      <c r="G129" s="230">
        <v>3341.2817074299214</v>
      </c>
    </row>
    <row r="130" spans="1:7" ht="15.75" customHeight="1" x14ac:dyDescent="0.25">
      <c r="A130" s="222">
        <v>74</v>
      </c>
      <c r="B130" s="222">
        <v>48</v>
      </c>
      <c r="C130" s="223">
        <v>3.8</v>
      </c>
      <c r="D130" s="224">
        <v>1.8999999999999998E-6</v>
      </c>
      <c r="E130" s="224">
        <v>20864.351412813627</v>
      </c>
      <c r="F130" s="224">
        <v>5490.6187928456911</v>
      </c>
      <c r="G130" s="224">
        <v>6102.195012813625</v>
      </c>
    </row>
    <row r="131" spans="1:7" ht="15.75" customHeight="1" x14ac:dyDescent="0.25">
      <c r="A131" s="228">
        <v>74</v>
      </c>
      <c r="B131" s="228">
        <v>75</v>
      </c>
      <c r="C131" s="229">
        <v>2.5</v>
      </c>
      <c r="D131" s="230">
        <v>1.2499999999999999E-6</v>
      </c>
      <c r="E131" s="230">
        <v>27812.258557741134</v>
      </c>
      <c r="F131" s="230">
        <v>11124.903423096453</v>
      </c>
      <c r="G131" s="230">
        <v>10731.903557741136</v>
      </c>
    </row>
    <row r="132" spans="1:7" ht="15.75" customHeight="1" x14ac:dyDescent="0.25">
      <c r="A132" s="222">
        <v>75</v>
      </c>
      <c r="B132" s="222">
        <v>76</v>
      </c>
      <c r="C132" s="223">
        <v>2.9</v>
      </c>
      <c r="D132" s="224">
        <v>1.4499999999999999E-6</v>
      </c>
      <c r="E132" s="224">
        <v>19311.399076959522</v>
      </c>
      <c r="F132" s="224">
        <v>6659.1031299860424</v>
      </c>
      <c r="G132" s="224">
        <v>6784.9824769595225</v>
      </c>
    </row>
    <row r="133" spans="1:7" ht="15.75" customHeight="1" x14ac:dyDescent="0.25">
      <c r="A133" s="228">
        <v>76</v>
      </c>
      <c r="B133" s="228">
        <v>89</v>
      </c>
      <c r="C133" s="229">
        <v>1.8</v>
      </c>
      <c r="D133" s="230">
        <v>8.9999999999999996E-7</v>
      </c>
      <c r="E133" s="230">
        <v>3905.1686684816918</v>
      </c>
      <c r="F133" s="230">
        <v>2169.5381491564954</v>
      </c>
      <c r="G133" s="230">
        <v>1819.8146684816918</v>
      </c>
    </row>
    <row r="134" spans="1:7" ht="15.75" customHeight="1" x14ac:dyDescent="0.25">
      <c r="A134" s="222">
        <v>77</v>
      </c>
      <c r="B134" s="222">
        <v>65</v>
      </c>
      <c r="C134" s="223">
        <v>4.5999999999999996</v>
      </c>
      <c r="D134" s="224">
        <v>2.2999999999999996E-6</v>
      </c>
      <c r="E134" s="224">
        <v>15895.996021008959</v>
      </c>
      <c r="F134" s="224">
        <v>3455.6513089149912</v>
      </c>
      <c r="G134" s="224">
        <v>4046.3776210089604</v>
      </c>
    </row>
    <row r="135" spans="1:7" ht="15.75" customHeight="1" x14ac:dyDescent="0.25">
      <c r="A135" s="228">
        <v>77</v>
      </c>
      <c r="B135" s="228">
        <v>78</v>
      </c>
      <c r="C135" s="229">
        <v>3.1</v>
      </c>
      <c r="D135" s="230">
        <v>1.55E-6</v>
      </c>
      <c r="E135" s="230">
        <v>4304.4097213284522</v>
      </c>
      <c r="F135" s="230">
        <v>1388.5192649446619</v>
      </c>
      <c r="G135" s="230">
        <v>1447.5799213284515</v>
      </c>
    </row>
    <row r="136" spans="1:7" ht="15.75" customHeight="1" x14ac:dyDescent="0.25">
      <c r="A136" s="222">
        <v>78</v>
      </c>
      <c r="B136" s="222">
        <v>82</v>
      </c>
      <c r="C136" s="223">
        <v>3.6</v>
      </c>
      <c r="D136" s="224">
        <v>1.7999999999999999E-6</v>
      </c>
      <c r="E136" s="224">
        <v>13350.685868004815</v>
      </c>
      <c r="F136" s="224">
        <v>3708.5238522235595</v>
      </c>
      <c r="G136" s="224">
        <v>4055.7018680048154</v>
      </c>
    </row>
    <row r="137" spans="1:7" ht="15.75" customHeight="1" x14ac:dyDescent="0.25">
      <c r="A137" s="228">
        <v>79</v>
      </c>
      <c r="B137" s="228">
        <v>80</v>
      </c>
      <c r="C137" s="229">
        <v>1.8</v>
      </c>
      <c r="D137" s="230">
        <v>8.9999999999999996E-7</v>
      </c>
      <c r="E137" s="230">
        <v>14101.524185366839</v>
      </c>
      <c r="F137" s="230">
        <v>7834.180102981577</v>
      </c>
      <c r="G137" s="230">
        <v>6571.3321853668413</v>
      </c>
    </row>
    <row r="138" spans="1:7" ht="15.75" customHeight="1" x14ac:dyDescent="0.25">
      <c r="A138" s="222">
        <v>79</v>
      </c>
      <c r="B138" s="222">
        <v>83</v>
      </c>
      <c r="C138" s="223">
        <v>3.4</v>
      </c>
      <c r="D138" s="224">
        <v>1.6999999999999998E-6</v>
      </c>
      <c r="E138" s="224">
        <v>23821.736127159606</v>
      </c>
      <c r="F138" s="224">
        <v>7006.3929785763548</v>
      </c>
      <c r="G138" s="224">
        <v>7527.7869271596019</v>
      </c>
    </row>
    <row r="139" spans="1:7" ht="15.75" customHeight="1" x14ac:dyDescent="0.25">
      <c r="A139" s="228">
        <v>8</v>
      </c>
      <c r="B139" s="228">
        <v>9</v>
      </c>
      <c r="C139" s="229">
        <v>0.4</v>
      </c>
      <c r="D139" s="230">
        <v>1.9999999999999999E-7</v>
      </c>
      <c r="E139" s="230">
        <v>2289.0444592383897</v>
      </c>
      <c r="F139" s="230">
        <v>5722.6111480959735</v>
      </c>
      <c r="G139" s="230">
        <v>1824.45165923839</v>
      </c>
    </row>
    <row r="140" spans="1:7" ht="15.75" customHeight="1" x14ac:dyDescent="0.25">
      <c r="A140" s="222">
        <v>80</v>
      </c>
      <c r="B140" s="222">
        <v>70</v>
      </c>
      <c r="C140" s="223">
        <v>0.8</v>
      </c>
      <c r="D140" s="224">
        <v>3.9999999999999998E-7</v>
      </c>
      <c r="E140" s="224">
        <v>7062.4932008909645</v>
      </c>
      <c r="F140" s="224">
        <v>8828.1165011137055</v>
      </c>
      <c r="G140" s="224">
        <v>4679.3300008909646</v>
      </c>
    </row>
    <row r="141" spans="1:7" ht="15.75" customHeight="1" x14ac:dyDescent="0.25">
      <c r="A141" s="228">
        <v>81</v>
      </c>
      <c r="B141" s="228">
        <v>28</v>
      </c>
      <c r="C141" s="229">
        <v>0.3</v>
      </c>
      <c r="D141" s="230">
        <v>1.4999999999999999E-7</v>
      </c>
      <c r="E141" s="230">
        <v>17356.062235131863</v>
      </c>
      <c r="F141" s="230">
        <v>57853.540783772878</v>
      </c>
      <c r="G141" s="230">
        <v>14572.852435131863</v>
      </c>
    </row>
    <row r="142" spans="1:7" ht="15.75" customHeight="1" x14ac:dyDescent="0.25">
      <c r="A142" s="222">
        <v>82</v>
      </c>
      <c r="B142" s="222">
        <v>84</v>
      </c>
      <c r="C142" s="223">
        <v>5.2</v>
      </c>
      <c r="D142" s="224">
        <v>2.6000000000000001E-6</v>
      </c>
      <c r="E142" s="224">
        <v>7931.7441481724582</v>
      </c>
      <c r="F142" s="224">
        <v>1525.335413110088</v>
      </c>
      <c r="G142" s="224">
        <v>1840.1313481724569</v>
      </c>
    </row>
    <row r="143" spans="1:7" ht="15.75" customHeight="1" x14ac:dyDescent="0.25">
      <c r="A143" s="228">
        <v>83</v>
      </c>
      <c r="B143" s="228">
        <v>84</v>
      </c>
      <c r="C143" s="229">
        <v>2.8</v>
      </c>
      <c r="D143" s="230">
        <v>1.3999999999999999E-6</v>
      </c>
      <c r="E143" s="230">
        <v>12904.06808585699</v>
      </c>
      <c r="F143" s="230">
        <v>4608.5957449489251</v>
      </c>
      <c r="G143" s="230">
        <v>4637.5216858569911</v>
      </c>
    </row>
    <row r="144" spans="1:7" ht="15.75" customHeight="1" x14ac:dyDescent="0.25">
      <c r="A144" s="226">
        <v>85</v>
      </c>
      <c r="B144" s="226">
        <v>54</v>
      </c>
      <c r="C144" s="227">
        <v>1.6</v>
      </c>
      <c r="D144" s="224">
        <v>7.9999999999999996E-7</v>
      </c>
      <c r="E144" s="224">
        <v>34716.700194481375</v>
      </c>
      <c r="F144" s="224">
        <v>21697.937621550856</v>
      </c>
      <c r="G144" s="224">
        <v>17198.476194481373</v>
      </c>
    </row>
    <row r="145" spans="1:7" ht="15.75" customHeight="1" x14ac:dyDescent="0.25">
      <c r="A145" s="232">
        <v>86</v>
      </c>
      <c r="B145" s="232">
        <v>48</v>
      </c>
      <c r="C145" s="233">
        <v>1.9</v>
      </c>
      <c r="D145" s="230">
        <v>9.499999999999999E-7</v>
      </c>
      <c r="E145" s="230">
        <v>26348.84186175491</v>
      </c>
      <c r="F145" s="230">
        <v>13867.811506186796</v>
      </c>
      <c r="G145" s="230">
        <v>11924.832261754909</v>
      </c>
    </row>
    <row r="146" spans="1:7" ht="15.75" customHeight="1" x14ac:dyDescent="0.25">
      <c r="A146" s="226">
        <v>87</v>
      </c>
      <c r="B146" s="226">
        <v>65</v>
      </c>
      <c r="C146" s="227">
        <v>3.8</v>
      </c>
      <c r="D146" s="224">
        <v>1.8999999999999998E-6</v>
      </c>
      <c r="E146" s="224">
        <v>12991.204403031104</v>
      </c>
      <c r="F146" s="224">
        <v>3418.7380007976594</v>
      </c>
      <c r="G146" s="224">
        <v>3799.5364030311039</v>
      </c>
    </row>
    <row r="147" spans="1:7" ht="15.75" customHeight="1" x14ac:dyDescent="0.25">
      <c r="A147" s="232">
        <v>87</v>
      </c>
      <c r="B147" s="232">
        <v>66</v>
      </c>
      <c r="C147" s="233">
        <v>3.9</v>
      </c>
      <c r="D147" s="230">
        <v>1.95E-6</v>
      </c>
      <c r="E147" s="230">
        <v>21996.583973441397</v>
      </c>
      <c r="F147" s="230">
        <v>5640.1497367798456</v>
      </c>
      <c r="G147" s="230">
        <v>6315.7447734413918</v>
      </c>
    </row>
    <row r="148" spans="1:7" ht="15.75" customHeight="1" x14ac:dyDescent="0.25">
      <c r="A148" s="226">
        <v>88</v>
      </c>
      <c r="B148" s="226">
        <v>87</v>
      </c>
      <c r="C148" s="227">
        <v>0.7</v>
      </c>
      <c r="D148" s="224">
        <v>3.4999999999999998E-7</v>
      </c>
      <c r="E148" s="224">
        <v>18623.913366245077</v>
      </c>
      <c r="F148" s="224">
        <v>26605.590523207255</v>
      </c>
      <c r="G148" s="224">
        <v>12882.870366245075</v>
      </c>
    </row>
    <row r="149" spans="1:7" ht="15.75" customHeight="1" x14ac:dyDescent="0.25">
      <c r="A149" s="228">
        <v>89</v>
      </c>
      <c r="B149" s="228">
        <v>77</v>
      </c>
      <c r="C149" s="229">
        <v>1.4</v>
      </c>
      <c r="D149" s="230">
        <v>6.9999999999999997E-7</v>
      </c>
      <c r="E149" s="230">
        <v>3563.4701939904785</v>
      </c>
      <c r="F149" s="230">
        <v>2545.3358528503418</v>
      </c>
      <c r="G149" s="230">
        <v>1884.1701939904783</v>
      </c>
    </row>
    <row r="150" spans="1:7" ht="15.75" customHeight="1" x14ac:dyDescent="0.25">
      <c r="A150" s="226">
        <v>89</v>
      </c>
      <c r="B150" s="226">
        <v>88</v>
      </c>
      <c r="C150" s="227">
        <v>4.9000000000000004</v>
      </c>
      <c r="D150" s="224">
        <v>2.4500000000000003E-6</v>
      </c>
      <c r="E150" s="224">
        <v>22784.308004684859</v>
      </c>
      <c r="F150" s="224">
        <v>4649.8587764662971</v>
      </c>
      <c r="G150" s="224">
        <v>5530.9278046848567</v>
      </c>
    </row>
    <row r="151" spans="1:7" ht="15.75" customHeight="1" thickBot="1" x14ac:dyDescent="0.3">
      <c r="A151" s="234">
        <v>9</v>
      </c>
      <c r="B151" s="234">
        <v>14</v>
      </c>
      <c r="C151" s="235">
        <v>1.5</v>
      </c>
      <c r="D151" s="236">
        <v>7.5000000000000002E-7</v>
      </c>
      <c r="E151" s="236">
        <v>9288.102534618145</v>
      </c>
      <c r="F151" s="236">
        <v>6192.0683564120964</v>
      </c>
      <c r="G151" s="236">
        <v>4751.1185346181446</v>
      </c>
    </row>
  </sheetData>
  <mergeCells count="7">
    <mergeCell ref="G1:G2"/>
    <mergeCell ref="C1:C2"/>
    <mergeCell ref="A1:A2"/>
    <mergeCell ref="B1:B2"/>
    <mergeCell ref="D1:D2"/>
    <mergeCell ref="E1:E2"/>
    <mergeCell ref="F1:F2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Dynamic Network</vt:lpstr>
      <vt:lpstr>Static Network</vt:lpstr>
    </vt:vector>
  </TitlesOfParts>
  <Company>SUNY Campus Agreement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Iakovos Toumazis</dc:creator>
  <cp:lastModifiedBy>Iakovos Toumazis</cp:lastModifiedBy>
  <dcterms:created xsi:type="dcterms:W3CDTF">2012-03-09T00:46:05Z</dcterms:created>
  <dcterms:modified xsi:type="dcterms:W3CDTF">2014-05-20T19:01:28Z</dcterms:modified>
</cp:coreProperties>
</file>